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takuss-my.sharepoint.com/personal/kame_nanoq_gl/Documents/Dokumenter/Modul 2 2024/Ilulissat/USB-mut/Naqqissuut ilitsersuullu/"/>
    </mc:Choice>
  </mc:AlternateContent>
  <xr:revisionPtr revIDLastSave="0" documentId="8_{186F3201-7C05-4B86-9CB5-1DFD6E744FBC}" xr6:coauthVersionLast="47" xr6:coauthVersionMax="47" xr10:uidLastSave="{00000000-0000-0000-0000-000000000000}"/>
  <bookViews>
    <workbookView xWindow="-110" yWindow="-110" windowWidth="19420" windowHeight="11620" tabRatio="875" firstSheet="2" activeTab="2" xr2:uid="{00000000-000D-0000-FFFF-FFFF00000000}"/>
  </bookViews>
  <sheets>
    <sheet name="Skoleliste" sheetId="8" state="hidden" r:id="rId1"/>
    <sheet name="klassernes udvikling" sheetId="22" state="hidden" r:id="rId2"/>
    <sheet name="Midt 1.kl. -Klasse" sheetId="1" r:id="rId3"/>
    <sheet name="Resultater M1" sheetId="9" r:id="rId4"/>
    <sheet name="Elev Score M1" sheetId="16" r:id="rId5"/>
    <sheet name="Slut 1.kl. -Klasse" sheetId="2" r:id="rId6"/>
    <sheet name="Løsningssikkerhed" sheetId="24" state="hidden" r:id="rId7"/>
    <sheet name="Resultater S1" sheetId="10" r:id="rId8"/>
    <sheet name="Elev Score S1" sheetId="17" r:id="rId9"/>
    <sheet name="Midt 2.kl. -Klasse" sheetId="3" r:id="rId10"/>
    <sheet name="Resultater M2" sheetId="11" r:id="rId11"/>
    <sheet name="Elev Score M2" sheetId="18" r:id="rId12"/>
    <sheet name="ElevScoreData" sheetId="15" state="hidden" r:id="rId13"/>
    <sheet name="Skole scoring" sheetId="7" state="hidden" r:id="rId14"/>
    <sheet name="Slut 2.kl. -Klasse" sheetId="4" r:id="rId15"/>
    <sheet name="Resultater S2" sheetId="12" r:id="rId16"/>
    <sheet name="Elev Score S2" sheetId="19" r:id="rId17"/>
    <sheet name="Midt 3.kl. -Klasse" sheetId="5" r:id="rId18"/>
    <sheet name="Resultater M3" sheetId="13" r:id="rId19"/>
    <sheet name="Elev Score M3" sheetId="20" r:id="rId20"/>
    <sheet name="Slut 3.kl -Klasse" sheetId="6" r:id="rId21"/>
    <sheet name="Resultater S3" sheetId="14" r:id="rId22"/>
    <sheet name="Elev Score S3" sheetId="21" r:id="rId23"/>
  </sheets>
  <externalReferences>
    <externalReference r:id="rId24"/>
    <externalReference r:id="rId25"/>
    <externalReference r:id="rId26"/>
    <externalReference r:id="rId27"/>
  </externalReferences>
  <definedNames>
    <definedName name="AAN_1b_ES">ElevScoreData!$B$3:$BK$30</definedName>
    <definedName name="AAN_1c_ES">ElevScoreData!$B$34:$CH$61</definedName>
    <definedName name="AAN_2b_ES">ElevScoreData!$B$65:$CJ$92</definedName>
    <definedName name="AAN_2c_ES">ElevScoreData!$B$96:$FV$123</definedName>
    <definedName name="AAN_3b_ES">ElevScoreData!$B$127:$FV$154</definedName>
    <definedName name="AAN_3c_ES">ElevScoreData!$B$158:$FV$185</definedName>
    <definedName name="Aap_Naam_2c3b3c">ElevScoreData!$CL$49:$CM$53</definedName>
    <definedName name="Aappi5">'[1]elev scoring skole 5'!$A$66:$AX$93</definedName>
    <definedName name="Assit_Atii_2b">ElevScoreData!$CL$31:$ET$35</definedName>
    <definedName name="Assit_Atii_2c3b3c">ElevScoreData!$CL$40:$GH$44</definedName>
    <definedName name="Grøn">'Skole scoring'!$BL$6</definedName>
    <definedName name="Gul">'Skole scoring'!$BL$4:$BL$5</definedName>
    <definedName name="GulA">'Skole scoring'!$BL$4</definedName>
    <definedName name="GulB">'Skole scoring'!$BL$5</definedName>
    <definedName name="Komposit1b">'Skole scoring'!$BH$4:$BH$29</definedName>
    <definedName name="Komposit1c">'Skole scoring'!$CE$34:$CE$59</definedName>
    <definedName name="Komposit2b">'Skole scoring'!$CC$64:$CC$89</definedName>
    <definedName name="Komposit2c">'Skole scoring'!$FO$94:$FO$119</definedName>
    <definedName name="Komposit3b">'Skole scoring'!$FO$124:$FO$149</definedName>
    <definedName name="Komposit3c">'Skole scoring'!$FO$154:$FO$179</definedName>
    <definedName name="Naqinn_Allan1">'[2]elev scoring skole 1'!$A$33:$U$59</definedName>
    <definedName name="Naqinn_Mscore1">'[2]elev scoring skole 1'!$A$4:$Z$30</definedName>
    <definedName name="Naqinn_Nipaat_1b">ElevScoreData!$CL$4:$DJ$9</definedName>
    <definedName name="Naqinnerit_Nipaat1">'[2]elev scoring skole 1'!$A$4:$Y$30</definedName>
    <definedName name="Oqaas_Allan1">'[3]elev scoring skole 1'!$A$33:$S$59</definedName>
    <definedName name="Oqaats_Allan1">'[4]elev scoring skole 1'!$A$4:$T$30</definedName>
    <definedName name="Oqaats_Allan5">'[1]elev scoring skole 5'!$A$4:$V$30</definedName>
    <definedName name="Oqaats_Atuarn1">'[3]elev scoring skole 1'!$A$63:$AA$89</definedName>
    <definedName name="Oqaats_Atuarn5">'[1]elev scoring skole 5'!$A$33:$DB$60</definedName>
    <definedName name="Oqaats_Nipi_1c">ElevScoreData!$CL$21:$DK$26</definedName>
    <definedName name="Oqaatsimi_Nipi1">'[2]elev scoring skole 1'!$A$63:$P$89</definedName>
    <definedName name="Ordets_Førstelyd_1b">ElevScoreData!$CL$13:$CZ$17</definedName>
    <definedName name="Rød">'Skole scoring'!$BL$3</definedName>
    <definedName name="Tot_Sco1">'[2]elev scoring skole 1'!$A$92:$B$118</definedName>
    <definedName name="Tot_Score1">'[3]elev scoring skole 1'!$A$92:$B$118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0" i="15" l="1"/>
  <c r="E160" i="15"/>
  <c r="F160" i="15"/>
  <c r="G160" i="15"/>
  <c r="H160" i="15"/>
  <c r="I160" i="15"/>
  <c r="J160" i="15"/>
  <c r="K160" i="15"/>
  <c r="L160" i="15"/>
  <c r="M160" i="15"/>
  <c r="N160" i="15"/>
  <c r="O160" i="15"/>
  <c r="P160" i="15"/>
  <c r="Q160" i="15"/>
  <c r="R160" i="15"/>
  <c r="S160" i="15"/>
  <c r="T160" i="15"/>
  <c r="U160" i="15"/>
  <c r="V160" i="15"/>
  <c r="D161" i="15"/>
  <c r="E161" i="15"/>
  <c r="F161" i="15"/>
  <c r="G161" i="15"/>
  <c r="H161" i="15"/>
  <c r="I161" i="15"/>
  <c r="J161" i="15"/>
  <c r="K161" i="15"/>
  <c r="L161" i="15"/>
  <c r="M161" i="15"/>
  <c r="N161" i="15"/>
  <c r="O161" i="15"/>
  <c r="P161" i="15"/>
  <c r="Q161" i="15"/>
  <c r="R161" i="15"/>
  <c r="S161" i="15"/>
  <c r="T161" i="15"/>
  <c r="U161" i="15"/>
  <c r="V161" i="15"/>
  <c r="D162" i="15"/>
  <c r="E162" i="15"/>
  <c r="F162" i="15"/>
  <c r="G162" i="15"/>
  <c r="H162" i="15"/>
  <c r="I162" i="15"/>
  <c r="J162" i="15"/>
  <c r="K162" i="15"/>
  <c r="L162" i="15"/>
  <c r="M162" i="15"/>
  <c r="N162" i="15"/>
  <c r="O162" i="15"/>
  <c r="P162" i="15"/>
  <c r="Q162" i="15"/>
  <c r="R162" i="15"/>
  <c r="S162" i="15"/>
  <c r="T162" i="15"/>
  <c r="U162" i="15"/>
  <c r="V162" i="15"/>
  <c r="D163" i="15"/>
  <c r="E163" i="15"/>
  <c r="F163" i="15"/>
  <c r="G163" i="15"/>
  <c r="H163" i="15"/>
  <c r="I163" i="15"/>
  <c r="J163" i="15"/>
  <c r="K163" i="15"/>
  <c r="L163" i="15"/>
  <c r="M163" i="15"/>
  <c r="N163" i="15"/>
  <c r="O163" i="15"/>
  <c r="P163" i="15"/>
  <c r="Q163" i="15"/>
  <c r="R163" i="15"/>
  <c r="S163" i="15"/>
  <c r="T163" i="15"/>
  <c r="U163" i="15"/>
  <c r="V163" i="15"/>
  <c r="D164" i="15"/>
  <c r="E164" i="15"/>
  <c r="F164" i="15"/>
  <c r="G164" i="15"/>
  <c r="H164" i="15"/>
  <c r="I164" i="15"/>
  <c r="J164" i="15"/>
  <c r="K164" i="15"/>
  <c r="L164" i="15"/>
  <c r="M164" i="15"/>
  <c r="N164" i="15"/>
  <c r="O164" i="15"/>
  <c r="P164" i="15"/>
  <c r="Q164" i="15"/>
  <c r="R164" i="15"/>
  <c r="S164" i="15"/>
  <c r="T164" i="15"/>
  <c r="U164" i="15"/>
  <c r="V164" i="15"/>
  <c r="D165" i="15"/>
  <c r="E165" i="15"/>
  <c r="F165" i="15"/>
  <c r="G165" i="15"/>
  <c r="H165" i="15"/>
  <c r="I165" i="15"/>
  <c r="J165" i="15"/>
  <c r="K165" i="15"/>
  <c r="L165" i="15"/>
  <c r="M165" i="15"/>
  <c r="N165" i="15"/>
  <c r="O165" i="15"/>
  <c r="P165" i="15"/>
  <c r="Q165" i="15"/>
  <c r="R165" i="15"/>
  <c r="S165" i="15"/>
  <c r="T165" i="15"/>
  <c r="U165" i="15"/>
  <c r="V165" i="15"/>
  <c r="D166" i="15"/>
  <c r="E166" i="15"/>
  <c r="F166" i="15"/>
  <c r="G166" i="15"/>
  <c r="H166" i="15"/>
  <c r="I166" i="15"/>
  <c r="J166" i="15"/>
  <c r="K166" i="15"/>
  <c r="L166" i="15"/>
  <c r="M166" i="15"/>
  <c r="N166" i="15"/>
  <c r="O166" i="15"/>
  <c r="P166" i="15"/>
  <c r="Q166" i="15"/>
  <c r="R166" i="15"/>
  <c r="S166" i="15"/>
  <c r="T166" i="15"/>
  <c r="U166" i="15"/>
  <c r="V166" i="15"/>
  <c r="D167" i="15"/>
  <c r="E167" i="15"/>
  <c r="F167" i="15"/>
  <c r="G167" i="15"/>
  <c r="H167" i="15"/>
  <c r="I167" i="15"/>
  <c r="J167" i="15"/>
  <c r="K167" i="15"/>
  <c r="L167" i="15"/>
  <c r="M167" i="15"/>
  <c r="N167" i="15"/>
  <c r="O167" i="15"/>
  <c r="P167" i="15"/>
  <c r="Q167" i="15"/>
  <c r="R167" i="15"/>
  <c r="S167" i="15"/>
  <c r="T167" i="15"/>
  <c r="U167" i="15"/>
  <c r="V167" i="15"/>
  <c r="D168" i="15"/>
  <c r="E168" i="15"/>
  <c r="F168" i="15"/>
  <c r="G168" i="15"/>
  <c r="H168" i="15"/>
  <c r="I168" i="15"/>
  <c r="J168" i="15"/>
  <c r="K168" i="15"/>
  <c r="L168" i="15"/>
  <c r="M168" i="15"/>
  <c r="N168" i="15"/>
  <c r="O168" i="15"/>
  <c r="P168" i="15"/>
  <c r="Q168" i="15"/>
  <c r="R168" i="15"/>
  <c r="S168" i="15"/>
  <c r="T168" i="15"/>
  <c r="U168" i="15"/>
  <c r="V168" i="15"/>
  <c r="D169" i="15"/>
  <c r="E169" i="15"/>
  <c r="F169" i="15"/>
  <c r="G169" i="15"/>
  <c r="H169" i="15"/>
  <c r="I169" i="15"/>
  <c r="J169" i="15"/>
  <c r="K169" i="15"/>
  <c r="L169" i="15"/>
  <c r="M169" i="15"/>
  <c r="N169" i="15"/>
  <c r="O169" i="15"/>
  <c r="P169" i="15"/>
  <c r="Q169" i="15"/>
  <c r="R169" i="15"/>
  <c r="S169" i="15"/>
  <c r="T169" i="15"/>
  <c r="U169" i="15"/>
  <c r="V169" i="15"/>
  <c r="D170" i="15"/>
  <c r="E170" i="15"/>
  <c r="F170" i="15"/>
  <c r="G170" i="15"/>
  <c r="H170" i="15"/>
  <c r="I170" i="15"/>
  <c r="J170" i="15"/>
  <c r="K170" i="15"/>
  <c r="L170" i="15"/>
  <c r="M170" i="15"/>
  <c r="N170" i="15"/>
  <c r="O170" i="15"/>
  <c r="P170" i="15"/>
  <c r="Q170" i="15"/>
  <c r="R170" i="15"/>
  <c r="S170" i="15"/>
  <c r="T170" i="15"/>
  <c r="U170" i="15"/>
  <c r="V170" i="15"/>
  <c r="D171" i="15"/>
  <c r="E171" i="15"/>
  <c r="F171" i="15"/>
  <c r="G171" i="15"/>
  <c r="H171" i="15"/>
  <c r="I171" i="15"/>
  <c r="J171" i="15"/>
  <c r="K171" i="15"/>
  <c r="L171" i="15"/>
  <c r="M171" i="15"/>
  <c r="N171" i="15"/>
  <c r="O171" i="15"/>
  <c r="P171" i="15"/>
  <c r="Q171" i="15"/>
  <c r="R171" i="15"/>
  <c r="S171" i="15"/>
  <c r="T171" i="15"/>
  <c r="U171" i="15"/>
  <c r="V171" i="15"/>
  <c r="D172" i="15"/>
  <c r="E172" i="15"/>
  <c r="F172" i="15"/>
  <c r="G172" i="15"/>
  <c r="H172" i="15"/>
  <c r="I172" i="15"/>
  <c r="J172" i="15"/>
  <c r="K172" i="15"/>
  <c r="L172" i="15"/>
  <c r="M172" i="15"/>
  <c r="N172" i="15"/>
  <c r="O172" i="15"/>
  <c r="P172" i="15"/>
  <c r="Q172" i="15"/>
  <c r="R172" i="15"/>
  <c r="S172" i="15"/>
  <c r="T172" i="15"/>
  <c r="U172" i="15"/>
  <c r="V172" i="15"/>
  <c r="D173" i="15"/>
  <c r="E173" i="15"/>
  <c r="F173" i="15"/>
  <c r="G173" i="15"/>
  <c r="H173" i="15"/>
  <c r="I173" i="15"/>
  <c r="J173" i="15"/>
  <c r="K173" i="15"/>
  <c r="L173" i="15"/>
  <c r="M173" i="15"/>
  <c r="N173" i="15"/>
  <c r="O173" i="15"/>
  <c r="P173" i="15"/>
  <c r="Q173" i="15"/>
  <c r="R173" i="15"/>
  <c r="S173" i="15"/>
  <c r="T173" i="15"/>
  <c r="U173" i="15"/>
  <c r="V173" i="15"/>
  <c r="D174" i="15"/>
  <c r="E174" i="15"/>
  <c r="F174" i="15"/>
  <c r="G174" i="15"/>
  <c r="H174" i="15"/>
  <c r="I174" i="15"/>
  <c r="J174" i="15"/>
  <c r="K174" i="15"/>
  <c r="L174" i="15"/>
  <c r="M174" i="15"/>
  <c r="N174" i="15"/>
  <c r="O174" i="15"/>
  <c r="P174" i="15"/>
  <c r="Q174" i="15"/>
  <c r="R174" i="15"/>
  <c r="S174" i="15"/>
  <c r="T174" i="15"/>
  <c r="U174" i="15"/>
  <c r="V174" i="15"/>
  <c r="D175" i="15"/>
  <c r="E175" i="15"/>
  <c r="F175" i="15"/>
  <c r="G175" i="15"/>
  <c r="H175" i="15"/>
  <c r="I175" i="15"/>
  <c r="J175" i="15"/>
  <c r="K175" i="15"/>
  <c r="L175" i="15"/>
  <c r="M175" i="15"/>
  <c r="N175" i="15"/>
  <c r="O175" i="15"/>
  <c r="P175" i="15"/>
  <c r="Q175" i="15"/>
  <c r="R175" i="15"/>
  <c r="S175" i="15"/>
  <c r="T175" i="15"/>
  <c r="U175" i="15"/>
  <c r="V175" i="15"/>
  <c r="D176" i="15"/>
  <c r="E176" i="15"/>
  <c r="F176" i="15"/>
  <c r="G176" i="15"/>
  <c r="H176" i="15"/>
  <c r="I176" i="15"/>
  <c r="J176" i="15"/>
  <c r="K176" i="15"/>
  <c r="L176" i="15"/>
  <c r="M176" i="15"/>
  <c r="N176" i="15"/>
  <c r="O176" i="15"/>
  <c r="P176" i="15"/>
  <c r="Q176" i="15"/>
  <c r="R176" i="15"/>
  <c r="S176" i="15"/>
  <c r="T176" i="15"/>
  <c r="U176" i="15"/>
  <c r="V176" i="15"/>
  <c r="D177" i="15"/>
  <c r="E177" i="15"/>
  <c r="F177" i="15"/>
  <c r="G177" i="15"/>
  <c r="H177" i="15"/>
  <c r="I177" i="15"/>
  <c r="J177" i="15"/>
  <c r="K177" i="15"/>
  <c r="L177" i="15"/>
  <c r="M177" i="15"/>
  <c r="N177" i="15"/>
  <c r="O177" i="15"/>
  <c r="P177" i="15"/>
  <c r="Q177" i="15"/>
  <c r="R177" i="15"/>
  <c r="S177" i="15"/>
  <c r="T177" i="15"/>
  <c r="U177" i="15"/>
  <c r="V177" i="15"/>
  <c r="D178" i="15"/>
  <c r="E178" i="15"/>
  <c r="F178" i="15"/>
  <c r="G178" i="15"/>
  <c r="H178" i="15"/>
  <c r="I178" i="15"/>
  <c r="J178" i="15"/>
  <c r="K178" i="15"/>
  <c r="L178" i="15"/>
  <c r="M178" i="15"/>
  <c r="N178" i="15"/>
  <c r="O178" i="15"/>
  <c r="P178" i="15"/>
  <c r="Q178" i="15"/>
  <c r="R178" i="15"/>
  <c r="S178" i="15"/>
  <c r="T178" i="15"/>
  <c r="U178" i="15"/>
  <c r="V178" i="15"/>
  <c r="D179" i="15"/>
  <c r="E179" i="15"/>
  <c r="F179" i="15"/>
  <c r="G179" i="15"/>
  <c r="H179" i="15"/>
  <c r="I179" i="15"/>
  <c r="J179" i="15"/>
  <c r="K179" i="15"/>
  <c r="L179" i="15"/>
  <c r="M179" i="15"/>
  <c r="N179" i="15"/>
  <c r="O179" i="15"/>
  <c r="P179" i="15"/>
  <c r="Q179" i="15"/>
  <c r="R179" i="15"/>
  <c r="S179" i="15"/>
  <c r="T179" i="15"/>
  <c r="U179" i="15"/>
  <c r="V179" i="15"/>
  <c r="D180" i="15"/>
  <c r="E180" i="15"/>
  <c r="F180" i="15"/>
  <c r="G180" i="15"/>
  <c r="H180" i="15"/>
  <c r="I180" i="15"/>
  <c r="J180" i="15"/>
  <c r="K180" i="15"/>
  <c r="L180" i="15"/>
  <c r="M180" i="15"/>
  <c r="N180" i="15"/>
  <c r="O180" i="15"/>
  <c r="P180" i="15"/>
  <c r="Q180" i="15"/>
  <c r="R180" i="15"/>
  <c r="S180" i="15"/>
  <c r="T180" i="15"/>
  <c r="U180" i="15"/>
  <c r="V180" i="15"/>
  <c r="D181" i="15"/>
  <c r="E181" i="15"/>
  <c r="F181" i="15"/>
  <c r="G181" i="15"/>
  <c r="H181" i="15"/>
  <c r="I181" i="15"/>
  <c r="J181" i="15"/>
  <c r="K181" i="15"/>
  <c r="L181" i="15"/>
  <c r="M181" i="15"/>
  <c r="N181" i="15"/>
  <c r="O181" i="15"/>
  <c r="P181" i="15"/>
  <c r="Q181" i="15"/>
  <c r="R181" i="15"/>
  <c r="S181" i="15"/>
  <c r="T181" i="15"/>
  <c r="U181" i="15"/>
  <c r="V181" i="15"/>
  <c r="D182" i="15"/>
  <c r="E182" i="15"/>
  <c r="F182" i="15"/>
  <c r="G182" i="15"/>
  <c r="H182" i="15"/>
  <c r="I182" i="15"/>
  <c r="J182" i="15"/>
  <c r="K182" i="15"/>
  <c r="L182" i="15"/>
  <c r="M182" i="15"/>
  <c r="N182" i="15"/>
  <c r="O182" i="15"/>
  <c r="P182" i="15"/>
  <c r="Q182" i="15"/>
  <c r="R182" i="15"/>
  <c r="S182" i="15"/>
  <c r="T182" i="15"/>
  <c r="U182" i="15"/>
  <c r="V182" i="15"/>
  <c r="D183" i="15"/>
  <c r="E183" i="15"/>
  <c r="F183" i="15"/>
  <c r="G183" i="15"/>
  <c r="H183" i="15"/>
  <c r="I183" i="15"/>
  <c r="J183" i="15"/>
  <c r="K183" i="15"/>
  <c r="L183" i="15"/>
  <c r="M183" i="15"/>
  <c r="N183" i="15"/>
  <c r="O183" i="15"/>
  <c r="P183" i="15"/>
  <c r="Q183" i="15"/>
  <c r="R183" i="15"/>
  <c r="S183" i="15"/>
  <c r="T183" i="15"/>
  <c r="U183" i="15"/>
  <c r="V183" i="15"/>
  <c r="D184" i="15"/>
  <c r="E184" i="15"/>
  <c r="F184" i="15"/>
  <c r="G184" i="15"/>
  <c r="H184" i="15"/>
  <c r="I184" i="15"/>
  <c r="J184" i="15"/>
  <c r="K184" i="15"/>
  <c r="L184" i="15"/>
  <c r="M184" i="15"/>
  <c r="N184" i="15"/>
  <c r="O184" i="15"/>
  <c r="P184" i="15"/>
  <c r="Q184" i="15"/>
  <c r="R184" i="15"/>
  <c r="S184" i="15"/>
  <c r="T184" i="15"/>
  <c r="U184" i="15"/>
  <c r="V184" i="15"/>
  <c r="D185" i="15"/>
  <c r="E185" i="15"/>
  <c r="F185" i="15"/>
  <c r="G185" i="15"/>
  <c r="H185" i="15"/>
  <c r="I185" i="15"/>
  <c r="J185" i="15"/>
  <c r="K185" i="15"/>
  <c r="L185" i="15"/>
  <c r="M185" i="15"/>
  <c r="N185" i="15"/>
  <c r="O185" i="15"/>
  <c r="P185" i="15"/>
  <c r="Q185" i="15"/>
  <c r="R185" i="15"/>
  <c r="S185" i="15"/>
  <c r="T185" i="15"/>
  <c r="U185" i="15"/>
  <c r="V185" i="15"/>
  <c r="C161" i="15"/>
  <c r="C162" i="15"/>
  <c r="C163" i="15"/>
  <c r="C164" i="15"/>
  <c r="C165" i="15"/>
  <c r="C166" i="15"/>
  <c r="C167" i="15"/>
  <c r="C168" i="15"/>
  <c r="C169" i="15"/>
  <c r="C170" i="15"/>
  <c r="C171" i="15"/>
  <c r="C172" i="15"/>
  <c r="C173" i="15"/>
  <c r="C174" i="15"/>
  <c r="C175" i="15"/>
  <c r="C176" i="15"/>
  <c r="C177" i="15"/>
  <c r="C178" i="15"/>
  <c r="C179" i="15"/>
  <c r="C180" i="15"/>
  <c r="C181" i="15"/>
  <c r="C182" i="15"/>
  <c r="C183" i="15"/>
  <c r="C184" i="15"/>
  <c r="C185" i="15"/>
  <c r="C160" i="15"/>
  <c r="D129" i="15"/>
  <c r="E129" i="15"/>
  <c r="F129" i="15"/>
  <c r="G129" i="15"/>
  <c r="H129" i="15"/>
  <c r="I129" i="15"/>
  <c r="J129" i="15"/>
  <c r="K129" i="15"/>
  <c r="L129" i="15"/>
  <c r="M129" i="15"/>
  <c r="N129" i="15"/>
  <c r="O129" i="15"/>
  <c r="P129" i="15"/>
  <c r="Q129" i="15"/>
  <c r="R129" i="15"/>
  <c r="S129" i="15"/>
  <c r="T129" i="15"/>
  <c r="U129" i="15"/>
  <c r="V129" i="15"/>
  <c r="D130" i="15"/>
  <c r="E130" i="15"/>
  <c r="F130" i="15"/>
  <c r="G130" i="15"/>
  <c r="H130" i="15"/>
  <c r="I130" i="15"/>
  <c r="J130" i="15"/>
  <c r="K130" i="15"/>
  <c r="L130" i="15"/>
  <c r="M130" i="15"/>
  <c r="N130" i="15"/>
  <c r="O130" i="15"/>
  <c r="P130" i="15"/>
  <c r="Q130" i="15"/>
  <c r="R130" i="15"/>
  <c r="S130" i="15"/>
  <c r="T130" i="15"/>
  <c r="U130" i="15"/>
  <c r="V130" i="15"/>
  <c r="D131" i="15"/>
  <c r="E131" i="15"/>
  <c r="F131" i="15"/>
  <c r="G131" i="15"/>
  <c r="H131" i="15"/>
  <c r="I131" i="15"/>
  <c r="J131" i="15"/>
  <c r="K131" i="15"/>
  <c r="L131" i="15"/>
  <c r="M131" i="15"/>
  <c r="N131" i="15"/>
  <c r="O131" i="15"/>
  <c r="P131" i="15"/>
  <c r="Q131" i="15"/>
  <c r="R131" i="15"/>
  <c r="S131" i="15"/>
  <c r="T131" i="15"/>
  <c r="U131" i="15"/>
  <c r="V131" i="15"/>
  <c r="D132" i="15"/>
  <c r="E132" i="15"/>
  <c r="F132" i="15"/>
  <c r="G132" i="15"/>
  <c r="H132" i="15"/>
  <c r="I132" i="15"/>
  <c r="J132" i="15"/>
  <c r="K132" i="15"/>
  <c r="L132" i="15"/>
  <c r="M132" i="15"/>
  <c r="N132" i="15"/>
  <c r="O132" i="15"/>
  <c r="P132" i="15"/>
  <c r="Q132" i="15"/>
  <c r="R132" i="15"/>
  <c r="S132" i="15"/>
  <c r="T132" i="15"/>
  <c r="U132" i="15"/>
  <c r="V132" i="15"/>
  <c r="D133" i="15"/>
  <c r="E133" i="15"/>
  <c r="F133" i="15"/>
  <c r="G133" i="15"/>
  <c r="H133" i="15"/>
  <c r="I133" i="15"/>
  <c r="J133" i="15"/>
  <c r="K133" i="15"/>
  <c r="L133" i="15"/>
  <c r="M133" i="15"/>
  <c r="N133" i="15"/>
  <c r="O133" i="15"/>
  <c r="P133" i="15"/>
  <c r="Q133" i="15"/>
  <c r="R133" i="15"/>
  <c r="S133" i="15"/>
  <c r="T133" i="15"/>
  <c r="U133" i="15"/>
  <c r="V133" i="15"/>
  <c r="D134" i="15"/>
  <c r="E134" i="15"/>
  <c r="F134" i="15"/>
  <c r="G134" i="15"/>
  <c r="H134" i="15"/>
  <c r="I134" i="15"/>
  <c r="J134" i="15"/>
  <c r="K134" i="15"/>
  <c r="L134" i="15"/>
  <c r="M134" i="15"/>
  <c r="N134" i="15"/>
  <c r="O134" i="15"/>
  <c r="P134" i="15"/>
  <c r="Q134" i="15"/>
  <c r="R134" i="15"/>
  <c r="S134" i="15"/>
  <c r="T134" i="15"/>
  <c r="U134" i="15"/>
  <c r="V134" i="15"/>
  <c r="D135" i="15"/>
  <c r="E135" i="15"/>
  <c r="F135" i="15"/>
  <c r="G135" i="15"/>
  <c r="H135" i="15"/>
  <c r="I135" i="15"/>
  <c r="J135" i="15"/>
  <c r="K135" i="15"/>
  <c r="L135" i="15"/>
  <c r="M135" i="15"/>
  <c r="N135" i="15"/>
  <c r="O135" i="15"/>
  <c r="P135" i="15"/>
  <c r="Q135" i="15"/>
  <c r="R135" i="15"/>
  <c r="S135" i="15"/>
  <c r="T135" i="15"/>
  <c r="U135" i="15"/>
  <c r="V135" i="15"/>
  <c r="D136" i="15"/>
  <c r="E136" i="15"/>
  <c r="F136" i="15"/>
  <c r="G136" i="15"/>
  <c r="H136" i="15"/>
  <c r="I136" i="15"/>
  <c r="J136" i="15"/>
  <c r="K136" i="15"/>
  <c r="L136" i="15"/>
  <c r="M136" i="15"/>
  <c r="N136" i="15"/>
  <c r="O136" i="15"/>
  <c r="P136" i="15"/>
  <c r="Q136" i="15"/>
  <c r="R136" i="15"/>
  <c r="S136" i="15"/>
  <c r="T136" i="15"/>
  <c r="U136" i="15"/>
  <c r="V136" i="15"/>
  <c r="D137" i="15"/>
  <c r="E137" i="15"/>
  <c r="F137" i="15"/>
  <c r="G137" i="15"/>
  <c r="H137" i="15"/>
  <c r="I137" i="15"/>
  <c r="J137" i="15"/>
  <c r="K137" i="15"/>
  <c r="L137" i="15"/>
  <c r="M137" i="15"/>
  <c r="N137" i="15"/>
  <c r="O137" i="15"/>
  <c r="P137" i="15"/>
  <c r="Q137" i="15"/>
  <c r="R137" i="15"/>
  <c r="S137" i="15"/>
  <c r="T137" i="15"/>
  <c r="U137" i="15"/>
  <c r="V137" i="15"/>
  <c r="D138" i="15"/>
  <c r="E138" i="15"/>
  <c r="F138" i="15"/>
  <c r="G138" i="15"/>
  <c r="H138" i="15"/>
  <c r="I138" i="15"/>
  <c r="J138" i="15"/>
  <c r="K138" i="15"/>
  <c r="L138" i="15"/>
  <c r="M138" i="15"/>
  <c r="N138" i="15"/>
  <c r="O138" i="15"/>
  <c r="P138" i="15"/>
  <c r="Q138" i="15"/>
  <c r="R138" i="15"/>
  <c r="S138" i="15"/>
  <c r="T138" i="15"/>
  <c r="U138" i="15"/>
  <c r="V138" i="15"/>
  <c r="D139" i="15"/>
  <c r="E139" i="15"/>
  <c r="F139" i="15"/>
  <c r="G139" i="15"/>
  <c r="H139" i="15"/>
  <c r="I139" i="15"/>
  <c r="J139" i="15"/>
  <c r="K139" i="15"/>
  <c r="L139" i="15"/>
  <c r="M139" i="15"/>
  <c r="N139" i="15"/>
  <c r="O139" i="15"/>
  <c r="P139" i="15"/>
  <c r="Q139" i="15"/>
  <c r="R139" i="15"/>
  <c r="S139" i="15"/>
  <c r="T139" i="15"/>
  <c r="U139" i="15"/>
  <c r="V139" i="15"/>
  <c r="D140" i="15"/>
  <c r="E140" i="15"/>
  <c r="F140" i="15"/>
  <c r="G140" i="15"/>
  <c r="H140" i="15"/>
  <c r="I140" i="15"/>
  <c r="J140" i="15"/>
  <c r="K140" i="15"/>
  <c r="L140" i="15"/>
  <c r="M140" i="15"/>
  <c r="N140" i="15"/>
  <c r="O140" i="15"/>
  <c r="P140" i="15"/>
  <c r="Q140" i="15"/>
  <c r="R140" i="15"/>
  <c r="S140" i="15"/>
  <c r="T140" i="15"/>
  <c r="U140" i="15"/>
  <c r="V140" i="15"/>
  <c r="D141" i="15"/>
  <c r="E141" i="15"/>
  <c r="F141" i="15"/>
  <c r="G141" i="15"/>
  <c r="H141" i="15"/>
  <c r="I141" i="15"/>
  <c r="J141" i="15"/>
  <c r="K141" i="15"/>
  <c r="L141" i="15"/>
  <c r="M141" i="15"/>
  <c r="N141" i="15"/>
  <c r="O141" i="15"/>
  <c r="P141" i="15"/>
  <c r="Q141" i="15"/>
  <c r="R141" i="15"/>
  <c r="S141" i="15"/>
  <c r="T141" i="15"/>
  <c r="U141" i="15"/>
  <c r="V141" i="15"/>
  <c r="D142" i="15"/>
  <c r="E142" i="15"/>
  <c r="F142" i="15"/>
  <c r="G142" i="15"/>
  <c r="H142" i="15"/>
  <c r="I142" i="15"/>
  <c r="J142" i="15"/>
  <c r="K142" i="15"/>
  <c r="L142" i="15"/>
  <c r="M142" i="15"/>
  <c r="N142" i="15"/>
  <c r="O142" i="15"/>
  <c r="P142" i="15"/>
  <c r="Q142" i="15"/>
  <c r="R142" i="15"/>
  <c r="S142" i="15"/>
  <c r="T142" i="15"/>
  <c r="U142" i="15"/>
  <c r="V142" i="15"/>
  <c r="D143" i="15"/>
  <c r="E143" i="15"/>
  <c r="F143" i="15"/>
  <c r="G143" i="15"/>
  <c r="H143" i="15"/>
  <c r="I143" i="15"/>
  <c r="J143" i="15"/>
  <c r="K143" i="15"/>
  <c r="L143" i="15"/>
  <c r="M143" i="15"/>
  <c r="N143" i="15"/>
  <c r="O143" i="15"/>
  <c r="P143" i="15"/>
  <c r="Q143" i="15"/>
  <c r="R143" i="15"/>
  <c r="S143" i="15"/>
  <c r="T143" i="15"/>
  <c r="U143" i="15"/>
  <c r="V143" i="15"/>
  <c r="D144" i="15"/>
  <c r="E144" i="15"/>
  <c r="F144" i="15"/>
  <c r="G144" i="15"/>
  <c r="H144" i="15"/>
  <c r="I144" i="15"/>
  <c r="J144" i="15"/>
  <c r="K144" i="15"/>
  <c r="L144" i="15"/>
  <c r="M144" i="15"/>
  <c r="N144" i="15"/>
  <c r="O144" i="15"/>
  <c r="P144" i="15"/>
  <c r="Q144" i="15"/>
  <c r="R144" i="15"/>
  <c r="S144" i="15"/>
  <c r="T144" i="15"/>
  <c r="U144" i="15"/>
  <c r="V144" i="15"/>
  <c r="D145" i="15"/>
  <c r="E145" i="15"/>
  <c r="F145" i="15"/>
  <c r="G145" i="15"/>
  <c r="H145" i="15"/>
  <c r="I145" i="15"/>
  <c r="J145" i="15"/>
  <c r="K145" i="15"/>
  <c r="L145" i="15"/>
  <c r="M145" i="15"/>
  <c r="N145" i="15"/>
  <c r="O145" i="15"/>
  <c r="P145" i="15"/>
  <c r="Q145" i="15"/>
  <c r="R145" i="15"/>
  <c r="S145" i="15"/>
  <c r="T145" i="15"/>
  <c r="U145" i="15"/>
  <c r="V145" i="15"/>
  <c r="D146" i="15"/>
  <c r="E146" i="15"/>
  <c r="F146" i="15"/>
  <c r="G146" i="15"/>
  <c r="H146" i="15"/>
  <c r="I146" i="15"/>
  <c r="J146" i="15"/>
  <c r="K146" i="15"/>
  <c r="L146" i="15"/>
  <c r="M146" i="15"/>
  <c r="N146" i="15"/>
  <c r="O146" i="15"/>
  <c r="P146" i="15"/>
  <c r="Q146" i="15"/>
  <c r="R146" i="15"/>
  <c r="S146" i="15"/>
  <c r="T146" i="15"/>
  <c r="U146" i="15"/>
  <c r="V146" i="15"/>
  <c r="D147" i="15"/>
  <c r="E147" i="15"/>
  <c r="F147" i="15"/>
  <c r="G147" i="15"/>
  <c r="H147" i="15"/>
  <c r="I147" i="15"/>
  <c r="J147" i="15"/>
  <c r="K147" i="15"/>
  <c r="L147" i="15"/>
  <c r="M147" i="15"/>
  <c r="N147" i="15"/>
  <c r="O147" i="15"/>
  <c r="P147" i="15"/>
  <c r="Q147" i="15"/>
  <c r="R147" i="15"/>
  <c r="S147" i="15"/>
  <c r="T147" i="15"/>
  <c r="U147" i="15"/>
  <c r="V147" i="15"/>
  <c r="D148" i="15"/>
  <c r="E148" i="15"/>
  <c r="F148" i="15"/>
  <c r="G148" i="15"/>
  <c r="H148" i="15"/>
  <c r="I148" i="15"/>
  <c r="J148" i="15"/>
  <c r="K148" i="15"/>
  <c r="L148" i="15"/>
  <c r="M148" i="15"/>
  <c r="N148" i="15"/>
  <c r="O148" i="15"/>
  <c r="P148" i="15"/>
  <c r="Q148" i="15"/>
  <c r="R148" i="15"/>
  <c r="S148" i="15"/>
  <c r="T148" i="15"/>
  <c r="U148" i="15"/>
  <c r="V148" i="15"/>
  <c r="D149" i="15"/>
  <c r="E149" i="15"/>
  <c r="F149" i="15"/>
  <c r="G149" i="15"/>
  <c r="H149" i="15"/>
  <c r="I149" i="15"/>
  <c r="J149" i="15"/>
  <c r="K149" i="15"/>
  <c r="L149" i="15"/>
  <c r="M149" i="15"/>
  <c r="N149" i="15"/>
  <c r="O149" i="15"/>
  <c r="P149" i="15"/>
  <c r="Q149" i="15"/>
  <c r="R149" i="15"/>
  <c r="S149" i="15"/>
  <c r="T149" i="15"/>
  <c r="U149" i="15"/>
  <c r="V149" i="15"/>
  <c r="D150" i="15"/>
  <c r="E150" i="15"/>
  <c r="F150" i="15"/>
  <c r="G150" i="15"/>
  <c r="H150" i="15"/>
  <c r="I150" i="15"/>
  <c r="J150" i="15"/>
  <c r="K150" i="15"/>
  <c r="L150" i="15"/>
  <c r="M150" i="15"/>
  <c r="N150" i="15"/>
  <c r="O150" i="15"/>
  <c r="P150" i="15"/>
  <c r="Q150" i="15"/>
  <c r="R150" i="15"/>
  <c r="S150" i="15"/>
  <c r="T150" i="15"/>
  <c r="U150" i="15"/>
  <c r="V150" i="15"/>
  <c r="D151" i="15"/>
  <c r="E151" i="15"/>
  <c r="F151" i="15"/>
  <c r="G151" i="15"/>
  <c r="H151" i="15"/>
  <c r="I151" i="15"/>
  <c r="J151" i="15"/>
  <c r="K151" i="15"/>
  <c r="L151" i="15"/>
  <c r="M151" i="15"/>
  <c r="N151" i="15"/>
  <c r="O151" i="15"/>
  <c r="P151" i="15"/>
  <c r="Q151" i="15"/>
  <c r="R151" i="15"/>
  <c r="S151" i="15"/>
  <c r="T151" i="15"/>
  <c r="U151" i="15"/>
  <c r="V151" i="15"/>
  <c r="D152" i="15"/>
  <c r="E152" i="15"/>
  <c r="F152" i="15"/>
  <c r="G152" i="15"/>
  <c r="H152" i="15"/>
  <c r="I152" i="15"/>
  <c r="J152" i="15"/>
  <c r="K152" i="15"/>
  <c r="L152" i="15"/>
  <c r="M152" i="15"/>
  <c r="N152" i="15"/>
  <c r="O152" i="15"/>
  <c r="P152" i="15"/>
  <c r="Q152" i="15"/>
  <c r="R152" i="15"/>
  <c r="S152" i="15"/>
  <c r="T152" i="15"/>
  <c r="U152" i="15"/>
  <c r="V152" i="15"/>
  <c r="D153" i="15"/>
  <c r="E153" i="15"/>
  <c r="F153" i="15"/>
  <c r="G153" i="15"/>
  <c r="H153" i="15"/>
  <c r="I153" i="15"/>
  <c r="J153" i="15"/>
  <c r="K153" i="15"/>
  <c r="L153" i="15"/>
  <c r="M153" i="15"/>
  <c r="N153" i="15"/>
  <c r="O153" i="15"/>
  <c r="P153" i="15"/>
  <c r="Q153" i="15"/>
  <c r="R153" i="15"/>
  <c r="S153" i="15"/>
  <c r="T153" i="15"/>
  <c r="U153" i="15"/>
  <c r="V153" i="15"/>
  <c r="D154" i="15"/>
  <c r="E154" i="15"/>
  <c r="F154" i="15"/>
  <c r="G154" i="15"/>
  <c r="H154" i="15"/>
  <c r="I154" i="15"/>
  <c r="J154" i="15"/>
  <c r="K154" i="15"/>
  <c r="L154" i="15"/>
  <c r="M154" i="15"/>
  <c r="N154" i="15"/>
  <c r="O154" i="15"/>
  <c r="P154" i="15"/>
  <c r="Q154" i="15"/>
  <c r="R154" i="15"/>
  <c r="S154" i="15"/>
  <c r="T154" i="15"/>
  <c r="U154" i="15"/>
  <c r="V154" i="15"/>
  <c r="C130" i="15"/>
  <c r="C131" i="15"/>
  <c r="C132" i="15"/>
  <c r="C133" i="15"/>
  <c r="C134" i="15"/>
  <c r="C135" i="15"/>
  <c r="C136" i="15"/>
  <c r="C137" i="15"/>
  <c r="C138" i="15"/>
  <c r="C139" i="15"/>
  <c r="C140" i="15"/>
  <c r="C141" i="15"/>
  <c r="C142" i="15"/>
  <c r="C143" i="15"/>
  <c r="C144" i="15"/>
  <c r="C145" i="15"/>
  <c r="C146" i="15"/>
  <c r="C147" i="15"/>
  <c r="C148" i="15"/>
  <c r="C149" i="15"/>
  <c r="C150" i="15"/>
  <c r="C151" i="15"/>
  <c r="C152" i="15"/>
  <c r="C153" i="15"/>
  <c r="C154" i="15"/>
  <c r="C129" i="15"/>
  <c r="D98" i="15"/>
  <c r="E98" i="15"/>
  <c r="F98" i="15"/>
  <c r="G98" i="15"/>
  <c r="H98" i="15"/>
  <c r="I98" i="15"/>
  <c r="J98" i="15"/>
  <c r="K98" i="15"/>
  <c r="L98" i="15"/>
  <c r="M98" i="15"/>
  <c r="N98" i="15"/>
  <c r="O98" i="15"/>
  <c r="P98" i="15"/>
  <c r="Q98" i="15"/>
  <c r="R98" i="15"/>
  <c r="S98" i="15"/>
  <c r="T98" i="15"/>
  <c r="U98" i="15"/>
  <c r="V98" i="15"/>
  <c r="D99" i="15"/>
  <c r="E99" i="15"/>
  <c r="F99" i="15"/>
  <c r="G99" i="15"/>
  <c r="H99" i="15"/>
  <c r="I99" i="15"/>
  <c r="J99" i="15"/>
  <c r="K99" i="15"/>
  <c r="L99" i="15"/>
  <c r="M99" i="15"/>
  <c r="N99" i="15"/>
  <c r="O99" i="15"/>
  <c r="P99" i="15"/>
  <c r="Q99" i="15"/>
  <c r="R99" i="15"/>
  <c r="S99" i="15"/>
  <c r="T99" i="15"/>
  <c r="U99" i="15"/>
  <c r="V99" i="15"/>
  <c r="D100" i="15"/>
  <c r="E100" i="15"/>
  <c r="F100" i="15"/>
  <c r="G100" i="15"/>
  <c r="H100" i="15"/>
  <c r="I100" i="15"/>
  <c r="J100" i="15"/>
  <c r="K100" i="15"/>
  <c r="L100" i="15"/>
  <c r="M100" i="15"/>
  <c r="N100" i="15"/>
  <c r="O100" i="15"/>
  <c r="P100" i="15"/>
  <c r="Q100" i="15"/>
  <c r="R100" i="15"/>
  <c r="S100" i="15"/>
  <c r="T100" i="15"/>
  <c r="U100" i="15"/>
  <c r="V100" i="15"/>
  <c r="D101" i="15"/>
  <c r="E101" i="15"/>
  <c r="F101" i="15"/>
  <c r="G101" i="15"/>
  <c r="H101" i="15"/>
  <c r="I101" i="15"/>
  <c r="J101" i="15"/>
  <c r="K101" i="15"/>
  <c r="L101" i="15"/>
  <c r="M101" i="15"/>
  <c r="N101" i="15"/>
  <c r="O101" i="15"/>
  <c r="P101" i="15"/>
  <c r="Q101" i="15"/>
  <c r="R101" i="15"/>
  <c r="S101" i="15"/>
  <c r="T101" i="15"/>
  <c r="U101" i="15"/>
  <c r="V101" i="15"/>
  <c r="D102" i="15"/>
  <c r="E102" i="15"/>
  <c r="F102" i="15"/>
  <c r="G102" i="15"/>
  <c r="H102" i="15"/>
  <c r="I102" i="15"/>
  <c r="J102" i="15"/>
  <c r="K102" i="15"/>
  <c r="L102" i="15"/>
  <c r="M102" i="15"/>
  <c r="N102" i="15"/>
  <c r="O102" i="15"/>
  <c r="P102" i="15"/>
  <c r="Q102" i="15"/>
  <c r="R102" i="15"/>
  <c r="S102" i="15"/>
  <c r="T102" i="15"/>
  <c r="U102" i="15"/>
  <c r="V102" i="15"/>
  <c r="D103" i="15"/>
  <c r="E103" i="15"/>
  <c r="F103" i="15"/>
  <c r="G103" i="15"/>
  <c r="H103" i="15"/>
  <c r="I103" i="15"/>
  <c r="J103" i="15"/>
  <c r="K103" i="15"/>
  <c r="L103" i="15"/>
  <c r="M103" i="15"/>
  <c r="N103" i="15"/>
  <c r="O103" i="15"/>
  <c r="P103" i="15"/>
  <c r="Q103" i="15"/>
  <c r="R103" i="15"/>
  <c r="S103" i="15"/>
  <c r="T103" i="15"/>
  <c r="U103" i="15"/>
  <c r="V103" i="15"/>
  <c r="D104" i="15"/>
  <c r="E104" i="15"/>
  <c r="F104" i="15"/>
  <c r="G104" i="15"/>
  <c r="H104" i="15"/>
  <c r="I104" i="15"/>
  <c r="J104" i="15"/>
  <c r="K104" i="15"/>
  <c r="L104" i="15"/>
  <c r="M104" i="15"/>
  <c r="N104" i="15"/>
  <c r="O104" i="15"/>
  <c r="P104" i="15"/>
  <c r="Q104" i="15"/>
  <c r="R104" i="15"/>
  <c r="S104" i="15"/>
  <c r="T104" i="15"/>
  <c r="U104" i="15"/>
  <c r="V104" i="15"/>
  <c r="D105" i="15"/>
  <c r="E105" i="15"/>
  <c r="F105" i="15"/>
  <c r="G105" i="15"/>
  <c r="H105" i="15"/>
  <c r="I105" i="15"/>
  <c r="J105" i="15"/>
  <c r="K105" i="15"/>
  <c r="L105" i="15"/>
  <c r="M105" i="15"/>
  <c r="N105" i="15"/>
  <c r="O105" i="15"/>
  <c r="P105" i="15"/>
  <c r="Q105" i="15"/>
  <c r="R105" i="15"/>
  <c r="S105" i="15"/>
  <c r="T105" i="15"/>
  <c r="U105" i="15"/>
  <c r="V105" i="15"/>
  <c r="D106" i="15"/>
  <c r="E106" i="15"/>
  <c r="F106" i="15"/>
  <c r="G106" i="15"/>
  <c r="H106" i="15"/>
  <c r="I106" i="15"/>
  <c r="J106" i="15"/>
  <c r="K106" i="15"/>
  <c r="L106" i="15"/>
  <c r="M106" i="15"/>
  <c r="N106" i="15"/>
  <c r="O106" i="15"/>
  <c r="P106" i="15"/>
  <c r="Q106" i="15"/>
  <c r="R106" i="15"/>
  <c r="S106" i="15"/>
  <c r="T106" i="15"/>
  <c r="U106" i="15"/>
  <c r="V106" i="15"/>
  <c r="D107" i="15"/>
  <c r="E107" i="15"/>
  <c r="F107" i="15"/>
  <c r="G107" i="15"/>
  <c r="H107" i="15"/>
  <c r="I107" i="15"/>
  <c r="J107" i="15"/>
  <c r="K107" i="15"/>
  <c r="L107" i="15"/>
  <c r="M107" i="15"/>
  <c r="N107" i="15"/>
  <c r="O107" i="15"/>
  <c r="P107" i="15"/>
  <c r="Q107" i="15"/>
  <c r="R107" i="15"/>
  <c r="S107" i="15"/>
  <c r="T107" i="15"/>
  <c r="U107" i="15"/>
  <c r="V107" i="15"/>
  <c r="D108" i="15"/>
  <c r="E108" i="15"/>
  <c r="F108" i="15"/>
  <c r="G108" i="15"/>
  <c r="H108" i="15"/>
  <c r="I108" i="15"/>
  <c r="J108" i="15"/>
  <c r="K108" i="15"/>
  <c r="L108" i="15"/>
  <c r="M108" i="15"/>
  <c r="N108" i="15"/>
  <c r="O108" i="15"/>
  <c r="P108" i="15"/>
  <c r="Q108" i="15"/>
  <c r="R108" i="15"/>
  <c r="S108" i="15"/>
  <c r="T108" i="15"/>
  <c r="U108" i="15"/>
  <c r="V108" i="15"/>
  <c r="D109" i="15"/>
  <c r="E109" i="15"/>
  <c r="F109" i="15"/>
  <c r="G109" i="15"/>
  <c r="H109" i="15"/>
  <c r="I109" i="15"/>
  <c r="J109" i="15"/>
  <c r="K109" i="15"/>
  <c r="L109" i="15"/>
  <c r="M109" i="15"/>
  <c r="N109" i="15"/>
  <c r="O109" i="15"/>
  <c r="P109" i="15"/>
  <c r="Q109" i="15"/>
  <c r="R109" i="15"/>
  <c r="S109" i="15"/>
  <c r="T109" i="15"/>
  <c r="U109" i="15"/>
  <c r="V109" i="15"/>
  <c r="D110" i="15"/>
  <c r="E110" i="15"/>
  <c r="F110" i="15"/>
  <c r="G110" i="15"/>
  <c r="H110" i="15"/>
  <c r="I110" i="15"/>
  <c r="J110" i="15"/>
  <c r="K110" i="15"/>
  <c r="L110" i="15"/>
  <c r="M110" i="15"/>
  <c r="N110" i="15"/>
  <c r="O110" i="15"/>
  <c r="P110" i="15"/>
  <c r="Q110" i="15"/>
  <c r="R110" i="15"/>
  <c r="S110" i="15"/>
  <c r="T110" i="15"/>
  <c r="U110" i="15"/>
  <c r="V110" i="15"/>
  <c r="D111" i="15"/>
  <c r="E111" i="15"/>
  <c r="F111" i="15"/>
  <c r="G111" i="15"/>
  <c r="H111" i="15"/>
  <c r="I111" i="15"/>
  <c r="J111" i="15"/>
  <c r="K111" i="15"/>
  <c r="L111" i="15"/>
  <c r="M111" i="15"/>
  <c r="N111" i="15"/>
  <c r="O111" i="15"/>
  <c r="P111" i="15"/>
  <c r="Q111" i="15"/>
  <c r="R111" i="15"/>
  <c r="S111" i="15"/>
  <c r="T111" i="15"/>
  <c r="U111" i="15"/>
  <c r="V111" i="15"/>
  <c r="D112" i="15"/>
  <c r="E112" i="15"/>
  <c r="F112" i="15"/>
  <c r="G112" i="15"/>
  <c r="H112" i="15"/>
  <c r="I112" i="15"/>
  <c r="J112" i="15"/>
  <c r="K112" i="15"/>
  <c r="L112" i="15"/>
  <c r="M112" i="15"/>
  <c r="N112" i="15"/>
  <c r="O112" i="15"/>
  <c r="P112" i="15"/>
  <c r="Q112" i="15"/>
  <c r="R112" i="15"/>
  <c r="S112" i="15"/>
  <c r="T112" i="15"/>
  <c r="U112" i="15"/>
  <c r="V112" i="15"/>
  <c r="D113" i="15"/>
  <c r="E113" i="15"/>
  <c r="F113" i="15"/>
  <c r="G113" i="15"/>
  <c r="H113" i="15"/>
  <c r="I113" i="15"/>
  <c r="J113" i="15"/>
  <c r="K113" i="15"/>
  <c r="L113" i="15"/>
  <c r="M113" i="15"/>
  <c r="N113" i="15"/>
  <c r="O113" i="15"/>
  <c r="P113" i="15"/>
  <c r="Q113" i="15"/>
  <c r="R113" i="15"/>
  <c r="S113" i="15"/>
  <c r="T113" i="15"/>
  <c r="U113" i="15"/>
  <c r="V113" i="15"/>
  <c r="D114" i="15"/>
  <c r="E114" i="15"/>
  <c r="F114" i="15"/>
  <c r="G114" i="15"/>
  <c r="H114" i="15"/>
  <c r="I114" i="15"/>
  <c r="J114" i="15"/>
  <c r="K114" i="15"/>
  <c r="L114" i="15"/>
  <c r="M114" i="15"/>
  <c r="N114" i="15"/>
  <c r="O114" i="15"/>
  <c r="P114" i="15"/>
  <c r="Q114" i="15"/>
  <c r="R114" i="15"/>
  <c r="S114" i="15"/>
  <c r="T114" i="15"/>
  <c r="U114" i="15"/>
  <c r="V114" i="15"/>
  <c r="D115" i="15"/>
  <c r="E115" i="15"/>
  <c r="F115" i="15"/>
  <c r="G115" i="15"/>
  <c r="H115" i="15"/>
  <c r="I115" i="15"/>
  <c r="J115" i="15"/>
  <c r="K115" i="15"/>
  <c r="L115" i="15"/>
  <c r="M115" i="15"/>
  <c r="N115" i="15"/>
  <c r="O115" i="15"/>
  <c r="P115" i="15"/>
  <c r="Q115" i="15"/>
  <c r="R115" i="15"/>
  <c r="S115" i="15"/>
  <c r="T115" i="15"/>
  <c r="U115" i="15"/>
  <c r="V115" i="15"/>
  <c r="D116" i="15"/>
  <c r="E116" i="15"/>
  <c r="F116" i="15"/>
  <c r="G116" i="15"/>
  <c r="H116" i="15"/>
  <c r="I116" i="15"/>
  <c r="J116" i="15"/>
  <c r="K116" i="15"/>
  <c r="L116" i="15"/>
  <c r="M116" i="15"/>
  <c r="N116" i="15"/>
  <c r="O116" i="15"/>
  <c r="P116" i="15"/>
  <c r="Q116" i="15"/>
  <c r="R116" i="15"/>
  <c r="S116" i="15"/>
  <c r="T116" i="15"/>
  <c r="U116" i="15"/>
  <c r="V116" i="15"/>
  <c r="D117" i="15"/>
  <c r="E117" i="15"/>
  <c r="F117" i="15"/>
  <c r="G117" i="15"/>
  <c r="H117" i="15"/>
  <c r="I117" i="15"/>
  <c r="J117" i="15"/>
  <c r="K117" i="15"/>
  <c r="L117" i="15"/>
  <c r="M117" i="15"/>
  <c r="N117" i="15"/>
  <c r="O117" i="15"/>
  <c r="P117" i="15"/>
  <c r="Q117" i="15"/>
  <c r="R117" i="15"/>
  <c r="S117" i="15"/>
  <c r="T117" i="15"/>
  <c r="U117" i="15"/>
  <c r="V117" i="15"/>
  <c r="D118" i="15"/>
  <c r="E118" i="15"/>
  <c r="F118" i="15"/>
  <c r="G118" i="15"/>
  <c r="H118" i="15"/>
  <c r="I118" i="15"/>
  <c r="J118" i="15"/>
  <c r="K118" i="15"/>
  <c r="L118" i="15"/>
  <c r="M118" i="15"/>
  <c r="N118" i="15"/>
  <c r="O118" i="15"/>
  <c r="P118" i="15"/>
  <c r="Q118" i="15"/>
  <c r="R118" i="15"/>
  <c r="S118" i="15"/>
  <c r="T118" i="15"/>
  <c r="U118" i="15"/>
  <c r="V118" i="15"/>
  <c r="D119" i="15"/>
  <c r="E119" i="15"/>
  <c r="F119" i="15"/>
  <c r="G119" i="15"/>
  <c r="H119" i="15"/>
  <c r="I119" i="15"/>
  <c r="J119" i="15"/>
  <c r="K119" i="15"/>
  <c r="L119" i="15"/>
  <c r="M119" i="15"/>
  <c r="N119" i="15"/>
  <c r="O119" i="15"/>
  <c r="P119" i="15"/>
  <c r="Q119" i="15"/>
  <c r="R119" i="15"/>
  <c r="S119" i="15"/>
  <c r="T119" i="15"/>
  <c r="U119" i="15"/>
  <c r="V119" i="15"/>
  <c r="D120" i="15"/>
  <c r="E120" i="15"/>
  <c r="F120" i="15"/>
  <c r="G120" i="15"/>
  <c r="H120" i="15"/>
  <c r="I120" i="15"/>
  <c r="J120" i="15"/>
  <c r="K120" i="15"/>
  <c r="L120" i="15"/>
  <c r="M120" i="15"/>
  <c r="N120" i="15"/>
  <c r="O120" i="15"/>
  <c r="P120" i="15"/>
  <c r="Q120" i="15"/>
  <c r="R120" i="15"/>
  <c r="S120" i="15"/>
  <c r="T120" i="15"/>
  <c r="U120" i="15"/>
  <c r="V120" i="15"/>
  <c r="D121" i="15"/>
  <c r="E121" i="15"/>
  <c r="F121" i="15"/>
  <c r="G121" i="15"/>
  <c r="H121" i="15"/>
  <c r="I121" i="15"/>
  <c r="J121" i="15"/>
  <c r="K121" i="15"/>
  <c r="L121" i="15"/>
  <c r="M121" i="15"/>
  <c r="N121" i="15"/>
  <c r="O121" i="15"/>
  <c r="P121" i="15"/>
  <c r="Q121" i="15"/>
  <c r="R121" i="15"/>
  <c r="S121" i="15"/>
  <c r="T121" i="15"/>
  <c r="U121" i="15"/>
  <c r="V121" i="15"/>
  <c r="D122" i="15"/>
  <c r="E122" i="15"/>
  <c r="F122" i="15"/>
  <c r="G122" i="15"/>
  <c r="H122" i="15"/>
  <c r="I122" i="15"/>
  <c r="J122" i="15"/>
  <c r="K122" i="15"/>
  <c r="L122" i="15"/>
  <c r="M122" i="15"/>
  <c r="N122" i="15"/>
  <c r="O122" i="15"/>
  <c r="P122" i="15"/>
  <c r="Q122" i="15"/>
  <c r="R122" i="15"/>
  <c r="S122" i="15"/>
  <c r="T122" i="15"/>
  <c r="U122" i="15"/>
  <c r="V122" i="15"/>
  <c r="D123" i="15"/>
  <c r="E123" i="15"/>
  <c r="F123" i="15"/>
  <c r="G123" i="15"/>
  <c r="H123" i="15"/>
  <c r="I123" i="15"/>
  <c r="J123" i="15"/>
  <c r="K123" i="15"/>
  <c r="L123" i="15"/>
  <c r="M123" i="15"/>
  <c r="N123" i="15"/>
  <c r="O123" i="15"/>
  <c r="P123" i="15"/>
  <c r="Q123" i="15"/>
  <c r="R123" i="15"/>
  <c r="S123" i="15"/>
  <c r="T123" i="15"/>
  <c r="U123" i="15"/>
  <c r="V123" i="15"/>
  <c r="C99" i="15"/>
  <c r="C100" i="15"/>
  <c r="C101" i="15"/>
  <c r="C102" i="15"/>
  <c r="C103" i="15"/>
  <c r="C104" i="15"/>
  <c r="C105" i="15"/>
  <c r="C106" i="15"/>
  <c r="C107" i="15"/>
  <c r="C108" i="15"/>
  <c r="C109" i="15"/>
  <c r="C110" i="15"/>
  <c r="C111" i="15"/>
  <c r="C112" i="15"/>
  <c r="C113" i="15"/>
  <c r="C114" i="15"/>
  <c r="C115" i="15"/>
  <c r="C116" i="15"/>
  <c r="C117" i="15"/>
  <c r="C118" i="15"/>
  <c r="C119" i="15"/>
  <c r="C120" i="15"/>
  <c r="C121" i="15"/>
  <c r="C122" i="15"/>
  <c r="C123" i="15"/>
  <c r="C98" i="15"/>
  <c r="D67" i="15"/>
  <c r="E67" i="15"/>
  <c r="F67" i="15"/>
  <c r="G67" i="15"/>
  <c r="H67" i="15"/>
  <c r="I67" i="15"/>
  <c r="J67" i="15"/>
  <c r="K67" i="15"/>
  <c r="L67" i="15"/>
  <c r="M67" i="15"/>
  <c r="N67" i="15"/>
  <c r="O67" i="15"/>
  <c r="P67" i="15"/>
  <c r="Q67" i="15"/>
  <c r="R67" i="15"/>
  <c r="S67" i="15"/>
  <c r="T67" i="15"/>
  <c r="D68" i="15"/>
  <c r="E68" i="15"/>
  <c r="F68" i="15"/>
  <c r="G68" i="15"/>
  <c r="H68" i="15"/>
  <c r="I68" i="15"/>
  <c r="J68" i="15"/>
  <c r="K68" i="15"/>
  <c r="L68" i="15"/>
  <c r="M68" i="15"/>
  <c r="N68" i="15"/>
  <c r="O68" i="15"/>
  <c r="P68" i="15"/>
  <c r="Q68" i="15"/>
  <c r="R68" i="15"/>
  <c r="S68" i="15"/>
  <c r="T68" i="15"/>
  <c r="D69" i="15"/>
  <c r="E69" i="15"/>
  <c r="F69" i="15"/>
  <c r="G69" i="15"/>
  <c r="H69" i="15"/>
  <c r="I69" i="15"/>
  <c r="J69" i="15"/>
  <c r="K69" i="15"/>
  <c r="L69" i="15"/>
  <c r="M69" i="15"/>
  <c r="N69" i="15"/>
  <c r="O69" i="15"/>
  <c r="P69" i="15"/>
  <c r="Q69" i="15"/>
  <c r="R69" i="15"/>
  <c r="S69" i="15"/>
  <c r="T69" i="15"/>
  <c r="D70" i="15"/>
  <c r="E70" i="15"/>
  <c r="F70" i="15"/>
  <c r="G70" i="15"/>
  <c r="H70" i="15"/>
  <c r="I70" i="15"/>
  <c r="J70" i="15"/>
  <c r="K70" i="15"/>
  <c r="L70" i="15"/>
  <c r="M70" i="15"/>
  <c r="N70" i="15"/>
  <c r="O70" i="15"/>
  <c r="P70" i="15"/>
  <c r="Q70" i="15"/>
  <c r="R70" i="15"/>
  <c r="S70" i="15"/>
  <c r="T70" i="15"/>
  <c r="D71" i="15"/>
  <c r="E71" i="15"/>
  <c r="F71" i="15"/>
  <c r="G71" i="15"/>
  <c r="H71" i="15"/>
  <c r="I71" i="15"/>
  <c r="J71" i="15"/>
  <c r="K71" i="15"/>
  <c r="L71" i="15"/>
  <c r="M71" i="15"/>
  <c r="N71" i="15"/>
  <c r="O71" i="15"/>
  <c r="P71" i="15"/>
  <c r="Q71" i="15"/>
  <c r="R71" i="15"/>
  <c r="S71" i="15"/>
  <c r="T71" i="15"/>
  <c r="D72" i="15"/>
  <c r="E72" i="15"/>
  <c r="F72" i="15"/>
  <c r="G72" i="15"/>
  <c r="H72" i="15"/>
  <c r="I72" i="15"/>
  <c r="J72" i="15"/>
  <c r="K72" i="15"/>
  <c r="L72" i="15"/>
  <c r="M72" i="15"/>
  <c r="N72" i="15"/>
  <c r="O72" i="15"/>
  <c r="P72" i="15"/>
  <c r="Q72" i="15"/>
  <c r="R72" i="15"/>
  <c r="S72" i="15"/>
  <c r="T72" i="15"/>
  <c r="D73" i="15"/>
  <c r="E73" i="15"/>
  <c r="F73" i="15"/>
  <c r="G73" i="15"/>
  <c r="H73" i="15"/>
  <c r="I73" i="15"/>
  <c r="J73" i="15"/>
  <c r="K73" i="15"/>
  <c r="L73" i="15"/>
  <c r="M73" i="15"/>
  <c r="N73" i="15"/>
  <c r="O73" i="15"/>
  <c r="P73" i="15"/>
  <c r="Q73" i="15"/>
  <c r="R73" i="15"/>
  <c r="S73" i="15"/>
  <c r="T73" i="15"/>
  <c r="D74" i="15"/>
  <c r="E74" i="15"/>
  <c r="F74" i="15"/>
  <c r="G74" i="15"/>
  <c r="H74" i="15"/>
  <c r="I74" i="15"/>
  <c r="J74" i="15"/>
  <c r="K74" i="15"/>
  <c r="L74" i="15"/>
  <c r="M74" i="15"/>
  <c r="N74" i="15"/>
  <c r="O74" i="15"/>
  <c r="P74" i="15"/>
  <c r="Q74" i="15"/>
  <c r="R74" i="15"/>
  <c r="S74" i="15"/>
  <c r="T74" i="15"/>
  <c r="D75" i="15"/>
  <c r="E75" i="15"/>
  <c r="F75" i="15"/>
  <c r="G75" i="15"/>
  <c r="H75" i="15"/>
  <c r="I75" i="15"/>
  <c r="J75" i="15"/>
  <c r="K75" i="15"/>
  <c r="L75" i="15"/>
  <c r="M75" i="15"/>
  <c r="N75" i="15"/>
  <c r="O75" i="15"/>
  <c r="P75" i="15"/>
  <c r="Q75" i="15"/>
  <c r="R75" i="15"/>
  <c r="S75" i="15"/>
  <c r="T75" i="15"/>
  <c r="D76" i="15"/>
  <c r="E76" i="15"/>
  <c r="F76" i="15"/>
  <c r="G76" i="15"/>
  <c r="H76" i="15"/>
  <c r="I76" i="15"/>
  <c r="J76" i="15"/>
  <c r="K76" i="15"/>
  <c r="L76" i="15"/>
  <c r="M76" i="15"/>
  <c r="N76" i="15"/>
  <c r="O76" i="15"/>
  <c r="P76" i="15"/>
  <c r="Q76" i="15"/>
  <c r="R76" i="15"/>
  <c r="S76" i="15"/>
  <c r="T76" i="15"/>
  <c r="D77" i="15"/>
  <c r="E77" i="15"/>
  <c r="F77" i="15"/>
  <c r="G77" i="15"/>
  <c r="H77" i="15"/>
  <c r="I77" i="15"/>
  <c r="J77" i="15"/>
  <c r="K77" i="15"/>
  <c r="L77" i="15"/>
  <c r="M77" i="15"/>
  <c r="N77" i="15"/>
  <c r="O77" i="15"/>
  <c r="P77" i="15"/>
  <c r="Q77" i="15"/>
  <c r="R77" i="15"/>
  <c r="S77" i="15"/>
  <c r="T77" i="15"/>
  <c r="D78" i="15"/>
  <c r="E78" i="15"/>
  <c r="F78" i="15"/>
  <c r="G78" i="15"/>
  <c r="H78" i="15"/>
  <c r="I78" i="15"/>
  <c r="J78" i="15"/>
  <c r="K78" i="15"/>
  <c r="L78" i="15"/>
  <c r="M78" i="15"/>
  <c r="N78" i="15"/>
  <c r="O78" i="15"/>
  <c r="P78" i="15"/>
  <c r="Q78" i="15"/>
  <c r="R78" i="15"/>
  <c r="S78" i="15"/>
  <c r="T78" i="15"/>
  <c r="D79" i="15"/>
  <c r="E79" i="15"/>
  <c r="F79" i="15"/>
  <c r="G79" i="15"/>
  <c r="H79" i="15"/>
  <c r="I79" i="15"/>
  <c r="J79" i="15"/>
  <c r="K79" i="15"/>
  <c r="L79" i="15"/>
  <c r="M79" i="15"/>
  <c r="N79" i="15"/>
  <c r="O79" i="15"/>
  <c r="P79" i="15"/>
  <c r="Q79" i="15"/>
  <c r="R79" i="15"/>
  <c r="S79" i="15"/>
  <c r="T79" i="15"/>
  <c r="D80" i="15"/>
  <c r="E80" i="15"/>
  <c r="F80" i="15"/>
  <c r="G80" i="15"/>
  <c r="H80" i="15"/>
  <c r="I80" i="15"/>
  <c r="J80" i="15"/>
  <c r="K80" i="15"/>
  <c r="L80" i="15"/>
  <c r="M80" i="15"/>
  <c r="N80" i="15"/>
  <c r="O80" i="15"/>
  <c r="P80" i="15"/>
  <c r="Q80" i="15"/>
  <c r="R80" i="15"/>
  <c r="S80" i="15"/>
  <c r="T80" i="15"/>
  <c r="D81" i="15"/>
  <c r="E81" i="15"/>
  <c r="F81" i="15"/>
  <c r="G81" i="15"/>
  <c r="H81" i="15"/>
  <c r="I81" i="15"/>
  <c r="J81" i="15"/>
  <c r="K81" i="15"/>
  <c r="L81" i="15"/>
  <c r="M81" i="15"/>
  <c r="N81" i="15"/>
  <c r="O81" i="15"/>
  <c r="P81" i="15"/>
  <c r="Q81" i="15"/>
  <c r="R81" i="15"/>
  <c r="S81" i="15"/>
  <c r="T81" i="15"/>
  <c r="D82" i="15"/>
  <c r="E82" i="15"/>
  <c r="F82" i="15"/>
  <c r="G82" i="15"/>
  <c r="H82" i="15"/>
  <c r="I82" i="15"/>
  <c r="J82" i="15"/>
  <c r="K82" i="15"/>
  <c r="L82" i="15"/>
  <c r="M82" i="15"/>
  <c r="N82" i="15"/>
  <c r="O82" i="15"/>
  <c r="P82" i="15"/>
  <c r="Q82" i="15"/>
  <c r="R82" i="15"/>
  <c r="S82" i="15"/>
  <c r="T82" i="15"/>
  <c r="D83" i="15"/>
  <c r="E83" i="15"/>
  <c r="F83" i="15"/>
  <c r="G83" i="15"/>
  <c r="H83" i="15"/>
  <c r="I83" i="15"/>
  <c r="J83" i="15"/>
  <c r="K83" i="15"/>
  <c r="L83" i="15"/>
  <c r="M83" i="15"/>
  <c r="N83" i="15"/>
  <c r="O83" i="15"/>
  <c r="P83" i="15"/>
  <c r="Q83" i="15"/>
  <c r="R83" i="15"/>
  <c r="S83" i="15"/>
  <c r="T83" i="15"/>
  <c r="D84" i="15"/>
  <c r="E84" i="15"/>
  <c r="F84" i="15"/>
  <c r="G84" i="15"/>
  <c r="H84" i="15"/>
  <c r="I84" i="15"/>
  <c r="J84" i="15"/>
  <c r="K84" i="15"/>
  <c r="L84" i="15"/>
  <c r="M84" i="15"/>
  <c r="N84" i="15"/>
  <c r="O84" i="15"/>
  <c r="P84" i="15"/>
  <c r="Q84" i="15"/>
  <c r="R84" i="15"/>
  <c r="S84" i="15"/>
  <c r="T84" i="15"/>
  <c r="D85" i="15"/>
  <c r="E85" i="15"/>
  <c r="F85" i="15"/>
  <c r="G85" i="15"/>
  <c r="H85" i="15"/>
  <c r="I85" i="15"/>
  <c r="J85" i="15"/>
  <c r="K85" i="15"/>
  <c r="L85" i="15"/>
  <c r="M85" i="15"/>
  <c r="N85" i="15"/>
  <c r="O85" i="15"/>
  <c r="P85" i="15"/>
  <c r="Q85" i="15"/>
  <c r="R85" i="15"/>
  <c r="S85" i="15"/>
  <c r="T85" i="15"/>
  <c r="D86" i="15"/>
  <c r="E86" i="15"/>
  <c r="F86" i="15"/>
  <c r="G86" i="15"/>
  <c r="H86" i="15"/>
  <c r="I86" i="15"/>
  <c r="J86" i="15"/>
  <c r="K86" i="15"/>
  <c r="L86" i="15"/>
  <c r="M86" i="15"/>
  <c r="N86" i="15"/>
  <c r="O86" i="15"/>
  <c r="P86" i="15"/>
  <c r="Q86" i="15"/>
  <c r="R86" i="15"/>
  <c r="S86" i="15"/>
  <c r="T86" i="15"/>
  <c r="D87" i="15"/>
  <c r="E87" i="15"/>
  <c r="F87" i="15"/>
  <c r="G87" i="15"/>
  <c r="H87" i="15"/>
  <c r="I87" i="15"/>
  <c r="J87" i="15"/>
  <c r="K87" i="15"/>
  <c r="L87" i="15"/>
  <c r="M87" i="15"/>
  <c r="N87" i="15"/>
  <c r="O87" i="15"/>
  <c r="P87" i="15"/>
  <c r="Q87" i="15"/>
  <c r="R87" i="15"/>
  <c r="S87" i="15"/>
  <c r="T87" i="15"/>
  <c r="D88" i="15"/>
  <c r="E88" i="15"/>
  <c r="F88" i="15"/>
  <c r="G88" i="15"/>
  <c r="H88" i="15"/>
  <c r="I88" i="15"/>
  <c r="J88" i="15"/>
  <c r="K88" i="15"/>
  <c r="L88" i="15"/>
  <c r="M88" i="15"/>
  <c r="N88" i="15"/>
  <c r="O88" i="15"/>
  <c r="P88" i="15"/>
  <c r="Q88" i="15"/>
  <c r="R88" i="15"/>
  <c r="S88" i="15"/>
  <c r="T88" i="15"/>
  <c r="D89" i="15"/>
  <c r="E89" i="15"/>
  <c r="F89" i="15"/>
  <c r="G89" i="15"/>
  <c r="H89" i="15"/>
  <c r="I89" i="15"/>
  <c r="J89" i="15"/>
  <c r="K89" i="15"/>
  <c r="L89" i="15"/>
  <c r="M89" i="15"/>
  <c r="N89" i="15"/>
  <c r="O89" i="15"/>
  <c r="P89" i="15"/>
  <c r="Q89" i="15"/>
  <c r="R89" i="15"/>
  <c r="S89" i="15"/>
  <c r="T89" i="15"/>
  <c r="D90" i="15"/>
  <c r="E90" i="15"/>
  <c r="F90" i="15"/>
  <c r="G90" i="15"/>
  <c r="H90" i="15"/>
  <c r="I90" i="15"/>
  <c r="J90" i="15"/>
  <c r="K90" i="15"/>
  <c r="L90" i="15"/>
  <c r="M90" i="15"/>
  <c r="N90" i="15"/>
  <c r="O90" i="15"/>
  <c r="P90" i="15"/>
  <c r="Q90" i="15"/>
  <c r="R90" i="15"/>
  <c r="S90" i="15"/>
  <c r="T90" i="15"/>
  <c r="D91" i="15"/>
  <c r="E91" i="15"/>
  <c r="F91" i="15"/>
  <c r="G91" i="15"/>
  <c r="H91" i="15"/>
  <c r="I91" i="15"/>
  <c r="J91" i="15"/>
  <c r="K91" i="15"/>
  <c r="L91" i="15"/>
  <c r="M91" i="15"/>
  <c r="N91" i="15"/>
  <c r="O91" i="15"/>
  <c r="P91" i="15"/>
  <c r="Q91" i="15"/>
  <c r="R91" i="15"/>
  <c r="S91" i="15"/>
  <c r="T91" i="15"/>
  <c r="D92" i="15"/>
  <c r="E92" i="15"/>
  <c r="F92" i="15"/>
  <c r="G92" i="15"/>
  <c r="H92" i="15"/>
  <c r="I92" i="15"/>
  <c r="J92" i="15"/>
  <c r="K92" i="15"/>
  <c r="L92" i="15"/>
  <c r="M92" i="15"/>
  <c r="N92" i="15"/>
  <c r="O92" i="15"/>
  <c r="P92" i="15"/>
  <c r="Q92" i="15"/>
  <c r="R92" i="15"/>
  <c r="S92" i="15"/>
  <c r="T92" i="15"/>
  <c r="C68" i="15"/>
  <c r="C69" i="15"/>
  <c r="C70" i="15"/>
  <c r="C71" i="15"/>
  <c r="C72" i="15"/>
  <c r="C73" i="15"/>
  <c r="C74" i="15"/>
  <c r="C75" i="15"/>
  <c r="C76" i="15"/>
  <c r="C77" i="15"/>
  <c r="C78" i="15"/>
  <c r="C79" i="15"/>
  <c r="C80" i="15"/>
  <c r="C81" i="15"/>
  <c r="C82" i="15"/>
  <c r="C83" i="15"/>
  <c r="C84" i="15"/>
  <c r="C85" i="15"/>
  <c r="C86" i="15"/>
  <c r="C87" i="15"/>
  <c r="C88" i="15"/>
  <c r="C89" i="15"/>
  <c r="C90" i="15"/>
  <c r="C91" i="15"/>
  <c r="C92" i="15"/>
  <c r="C67" i="15"/>
  <c r="AP36" i="15"/>
  <c r="AQ36" i="15"/>
  <c r="AR36" i="15"/>
  <c r="AS36" i="15"/>
  <c r="AT36" i="15"/>
  <c r="AU36" i="15"/>
  <c r="AV36" i="15"/>
  <c r="AW36" i="15"/>
  <c r="AX36" i="15"/>
  <c r="AY36" i="15"/>
  <c r="AZ36" i="15"/>
  <c r="BA36" i="15"/>
  <c r="BB36" i="15"/>
  <c r="BC36" i="15"/>
  <c r="BD36" i="15"/>
  <c r="BE36" i="15"/>
  <c r="AP37" i="15"/>
  <c r="AQ37" i="15"/>
  <c r="AR37" i="15"/>
  <c r="AS37" i="15"/>
  <c r="AT37" i="15"/>
  <c r="AU37" i="15"/>
  <c r="AV37" i="15"/>
  <c r="AW37" i="15"/>
  <c r="AX37" i="15"/>
  <c r="AY37" i="15"/>
  <c r="AZ37" i="15"/>
  <c r="BA37" i="15"/>
  <c r="BB37" i="15"/>
  <c r="BC37" i="15"/>
  <c r="BD37" i="15"/>
  <c r="BE37" i="15"/>
  <c r="AP38" i="15"/>
  <c r="AQ38" i="15"/>
  <c r="AR38" i="15"/>
  <c r="AS38" i="15"/>
  <c r="AT38" i="15"/>
  <c r="AU38" i="15"/>
  <c r="AV38" i="15"/>
  <c r="AW38" i="15"/>
  <c r="AX38" i="15"/>
  <c r="AY38" i="15"/>
  <c r="AZ38" i="15"/>
  <c r="BA38" i="15"/>
  <c r="BB38" i="15"/>
  <c r="BC38" i="15"/>
  <c r="BD38" i="15"/>
  <c r="BE38" i="15"/>
  <c r="AP39" i="15"/>
  <c r="AQ39" i="15"/>
  <c r="AR39" i="15"/>
  <c r="AS39" i="15"/>
  <c r="AT39" i="15"/>
  <c r="AU39" i="15"/>
  <c r="AV39" i="15"/>
  <c r="AW39" i="15"/>
  <c r="AX39" i="15"/>
  <c r="AY39" i="15"/>
  <c r="AZ39" i="15"/>
  <c r="BA39" i="15"/>
  <c r="BB39" i="15"/>
  <c r="BC39" i="15"/>
  <c r="BD39" i="15"/>
  <c r="BE39" i="15"/>
  <c r="AP40" i="15"/>
  <c r="AQ40" i="15"/>
  <c r="AR40" i="15"/>
  <c r="AS40" i="15"/>
  <c r="AT40" i="15"/>
  <c r="AU40" i="15"/>
  <c r="AV40" i="15"/>
  <c r="AW40" i="15"/>
  <c r="AX40" i="15"/>
  <c r="AY40" i="15"/>
  <c r="AZ40" i="15"/>
  <c r="BA40" i="15"/>
  <c r="BB40" i="15"/>
  <c r="BC40" i="15"/>
  <c r="BD40" i="15"/>
  <c r="BE40" i="15"/>
  <c r="AP41" i="15"/>
  <c r="AQ41" i="15"/>
  <c r="AR41" i="15"/>
  <c r="AS41" i="15"/>
  <c r="AT41" i="15"/>
  <c r="AU41" i="15"/>
  <c r="AV41" i="15"/>
  <c r="AW41" i="15"/>
  <c r="AX41" i="15"/>
  <c r="AY41" i="15"/>
  <c r="AZ41" i="15"/>
  <c r="BA41" i="15"/>
  <c r="BB41" i="15"/>
  <c r="BC41" i="15"/>
  <c r="BD41" i="15"/>
  <c r="BE41" i="15"/>
  <c r="AP42" i="15"/>
  <c r="AQ42" i="15"/>
  <c r="AR42" i="15"/>
  <c r="AS42" i="15"/>
  <c r="AT42" i="15"/>
  <c r="AU42" i="15"/>
  <c r="AV42" i="15"/>
  <c r="AW42" i="15"/>
  <c r="AX42" i="15"/>
  <c r="AY42" i="15"/>
  <c r="AZ42" i="15"/>
  <c r="BA42" i="15"/>
  <c r="BB42" i="15"/>
  <c r="BC42" i="15"/>
  <c r="BD42" i="15"/>
  <c r="BE42" i="15"/>
  <c r="AP43" i="15"/>
  <c r="AQ43" i="15"/>
  <c r="AR43" i="15"/>
  <c r="AS43" i="15"/>
  <c r="AT43" i="15"/>
  <c r="AU43" i="15"/>
  <c r="AV43" i="15"/>
  <c r="AW43" i="15"/>
  <c r="AX43" i="15"/>
  <c r="AY43" i="15"/>
  <c r="AZ43" i="15"/>
  <c r="BA43" i="15"/>
  <c r="BB43" i="15"/>
  <c r="BC43" i="15"/>
  <c r="BD43" i="15"/>
  <c r="BE43" i="15"/>
  <c r="AP44" i="15"/>
  <c r="AQ44" i="15"/>
  <c r="AR44" i="15"/>
  <c r="AS44" i="15"/>
  <c r="AT44" i="15"/>
  <c r="AU44" i="15"/>
  <c r="AV44" i="15"/>
  <c r="AW44" i="15"/>
  <c r="AX44" i="15"/>
  <c r="AY44" i="15"/>
  <c r="AZ44" i="15"/>
  <c r="BA44" i="15"/>
  <c r="BB44" i="15"/>
  <c r="BC44" i="15"/>
  <c r="BD44" i="15"/>
  <c r="BE44" i="15"/>
  <c r="AP45" i="15"/>
  <c r="AQ45" i="15"/>
  <c r="AR45" i="15"/>
  <c r="AS45" i="15"/>
  <c r="AT45" i="15"/>
  <c r="AU45" i="15"/>
  <c r="AV45" i="15"/>
  <c r="AW45" i="15"/>
  <c r="AX45" i="15"/>
  <c r="AY45" i="15"/>
  <c r="AZ45" i="15"/>
  <c r="BA45" i="15"/>
  <c r="BB45" i="15"/>
  <c r="BC45" i="15"/>
  <c r="BD45" i="15"/>
  <c r="BE45" i="15"/>
  <c r="AP46" i="15"/>
  <c r="AQ46" i="15"/>
  <c r="AR46" i="15"/>
  <c r="AS46" i="15"/>
  <c r="AT46" i="15"/>
  <c r="AU46" i="15"/>
  <c r="AV46" i="15"/>
  <c r="AW46" i="15"/>
  <c r="AX46" i="15"/>
  <c r="AY46" i="15"/>
  <c r="AZ46" i="15"/>
  <c r="BA46" i="15"/>
  <c r="BB46" i="15"/>
  <c r="BC46" i="15"/>
  <c r="BD46" i="15"/>
  <c r="BE46" i="15"/>
  <c r="AP47" i="15"/>
  <c r="AQ47" i="15"/>
  <c r="AR47" i="15"/>
  <c r="AS47" i="15"/>
  <c r="AT47" i="15"/>
  <c r="AU47" i="15"/>
  <c r="AV47" i="15"/>
  <c r="AW47" i="15"/>
  <c r="AX47" i="15"/>
  <c r="AY47" i="15"/>
  <c r="AZ47" i="15"/>
  <c r="BA47" i="15"/>
  <c r="BB47" i="15"/>
  <c r="BC47" i="15"/>
  <c r="BD47" i="15"/>
  <c r="BE47" i="15"/>
  <c r="AP48" i="15"/>
  <c r="AQ48" i="15"/>
  <c r="AR48" i="15"/>
  <c r="AS48" i="15"/>
  <c r="AT48" i="15"/>
  <c r="AU48" i="15"/>
  <c r="AV48" i="15"/>
  <c r="AW48" i="15"/>
  <c r="AX48" i="15"/>
  <c r="AY48" i="15"/>
  <c r="AZ48" i="15"/>
  <c r="BA48" i="15"/>
  <c r="BB48" i="15"/>
  <c r="BC48" i="15"/>
  <c r="BD48" i="15"/>
  <c r="BE48" i="15"/>
  <c r="AP49" i="15"/>
  <c r="AQ49" i="15"/>
  <c r="AR49" i="15"/>
  <c r="AS49" i="15"/>
  <c r="AT49" i="15"/>
  <c r="AU49" i="15"/>
  <c r="AV49" i="15"/>
  <c r="AW49" i="15"/>
  <c r="AX49" i="15"/>
  <c r="AY49" i="15"/>
  <c r="AZ49" i="15"/>
  <c r="BA49" i="15"/>
  <c r="BB49" i="15"/>
  <c r="BC49" i="15"/>
  <c r="BD49" i="15"/>
  <c r="BE49" i="15"/>
  <c r="AP50" i="15"/>
  <c r="AQ50" i="15"/>
  <c r="AR50" i="15"/>
  <c r="AS50" i="15"/>
  <c r="AT50" i="15"/>
  <c r="AU50" i="15"/>
  <c r="AV50" i="15"/>
  <c r="AW50" i="15"/>
  <c r="AX50" i="15"/>
  <c r="AY50" i="15"/>
  <c r="AZ50" i="15"/>
  <c r="BA50" i="15"/>
  <c r="BB50" i="15"/>
  <c r="BC50" i="15"/>
  <c r="BD50" i="15"/>
  <c r="BE50" i="15"/>
  <c r="AP51" i="15"/>
  <c r="AQ51" i="15"/>
  <c r="AR51" i="15"/>
  <c r="AS51" i="15"/>
  <c r="AT51" i="15"/>
  <c r="AU51" i="15"/>
  <c r="AV51" i="15"/>
  <c r="AW51" i="15"/>
  <c r="AX51" i="15"/>
  <c r="AY51" i="15"/>
  <c r="AZ51" i="15"/>
  <c r="BA51" i="15"/>
  <c r="BB51" i="15"/>
  <c r="BC51" i="15"/>
  <c r="BD51" i="15"/>
  <c r="BE51" i="15"/>
  <c r="AP52" i="15"/>
  <c r="AQ52" i="15"/>
  <c r="AR52" i="15"/>
  <c r="AS52" i="15"/>
  <c r="AT52" i="15"/>
  <c r="AU52" i="15"/>
  <c r="AV52" i="15"/>
  <c r="AW52" i="15"/>
  <c r="AX52" i="15"/>
  <c r="AY52" i="15"/>
  <c r="AZ52" i="15"/>
  <c r="BA52" i="15"/>
  <c r="BB52" i="15"/>
  <c r="BC52" i="15"/>
  <c r="BD52" i="15"/>
  <c r="BE52" i="15"/>
  <c r="AP53" i="15"/>
  <c r="AQ53" i="15"/>
  <c r="AR53" i="15"/>
  <c r="AS53" i="15"/>
  <c r="AT53" i="15"/>
  <c r="AU53" i="15"/>
  <c r="AV53" i="15"/>
  <c r="AW53" i="15"/>
  <c r="AX53" i="15"/>
  <c r="AY53" i="15"/>
  <c r="AZ53" i="15"/>
  <c r="BA53" i="15"/>
  <c r="BB53" i="15"/>
  <c r="BC53" i="15"/>
  <c r="BD53" i="15"/>
  <c r="BE53" i="15"/>
  <c r="AP54" i="15"/>
  <c r="AQ54" i="15"/>
  <c r="AR54" i="15"/>
  <c r="AS54" i="15"/>
  <c r="AT54" i="15"/>
  <c r="AU54" i="15"/>
  <c r="AV54" i="15"/>
  <c r="AW54" i="15"/>
  <c r="AX54" i="15"/>
  <c r="AY54" i="15"/>
  <c r="AZ54" i="15"/>
  <c r="BA54" i="15"/>
  <c r="BB54" i="15"/>
  <c r="BC54" i="15"/>
  <c r="BD54" i="15"/>
  <c r="BE54" i="15"/>
  <c r="AP55" i="15"/>
  <c r="AQ55" i="15"/>
  <c r="AR55" i="15"/>
  <c r="AS55" i="15"/>
  <c r="AT55" i="15"/>
  <c r="AU55" i="15"/>
  <c r="AV55" i="15"/>
  <c r="AW55" i="15"/>
  <c r="AX55" i="15"/>
  <c r="AY55" i="15"/>
  <c r="AZ55" i="15"/>
  <c r="BA55" i="15"/>
  <c r="BB55" i="15"/>
  <c r="BC55" i="15"/>
  <c r="BD55" i="15"/>
  <c r="BE55" i="15"/>
  <c r="AP56" i="15"/>
  <c r="AQ56" i="15"/>
  <c r="AR56" i="15"/>
  <c r="AS56" i="15"/>
  <c r="AT56" i="15"/>
  <c r="AU56" i="15"/>
  <c r="AV56" i="15"/>
  <c r="AW56" i="15"/>
  <c r="AX56" i="15"/>
  <c r="AY56" i="15"/>
  <c r="AZ56" i="15"/>
  <c r="BA56" i="15"/>
  <c r="BB56" i="15"/>
  <c r="BC56" i="15"/>
  <c r="BD56" i="15"/>
  <c r="BE56" i="15"/>
  <c r="AP57" i="15"/>
  <c r="AQ57" i="15"/>
  <c r="AR57" i="15"/>
  <c r="AS57" i="15"/>
  <c r="AT57" i="15"/>
  <c r="AU57" i="15"/>
  <c r="AV57" i="15"/>
  <c r="AW57" i="15"/>
  <c r="AX57" i="15"/>
  <c r="AY57" i="15"/>
  <c r="AZ57" i="15"/>
  <c r="BA57" i="15"/>
  <c r="BB57" i="15"/>
  <c r="BC57" i="15"/>
  <c r="BD57" i="15"/>
  <c r="BE57" i="15"/>
  <c r="AP58" i="15"/>
  <c r="AQ58" i="15"/>
  <c r="AR58" i="15"/>
  <c r="AS58" i="15"/>
  <c r="AT58" i="15"/>
  <c r="AU58" i="15"/>
  <c r="AV58" i="15"/>
  <c r="AW58" i="15"/>
  <c r="AX58" i="15"/>
  <c r="AY58" i="15"/>
  <c r="AZ58" i="15"/>
  <c r="BA58" i="15"/>
  <c r="BB58" i="15"/>
  <c r="BC58" i="15"/>
  <c r="BD58" i="15"/>
  <c r="BE58" i="15"/>
  <c r="AP59" i="15"/>
  <c r="AQ59" i="15"/>
  <c r="AR59" i="15"/>
  <c r="AS59" i="15"/>
  <c r="AT59" i="15"/>
  <c r="AU59" i="15"/>
  <c r="AV59" i="15"/>
  <c r="AW59" i="15"/>
  <c r="AX59" i="15"/>
  <c r="AY59" i="15"/>
  <c r="AZ59" i="15"/>
  <c r="BA59" i="15"/>
  <c r="BB59" i="15"/>
  <c r="BC59" i="15"/>
  <c r="BD59" i="15"/>
  <c r="BE59" i="15"/>
  <c r="AP60" i="15"/>
  <c r="AQ60" i="15"/>
  <c r="AR60" i="15"/>
  <c r="AS60" i="15"/>
  <c r="AT60" i="15"/>
  <c r="AU60" i="15"/>
  <c r="AV60" i="15"/>
  <c r="AW60" i="15"/>
  <c r="AX60" i="15"/>
  <c r="AY60" i="15"/>
  <c r="AZ60" i="15"/>
  <c r="BA60" i="15"/>
  <c r="BB60" i="15"/>
  <c r="BC60" i="15"/>
  <c r="BD60" i="15"/>
  <c r="BE60" i="15"/>
  <c r="AP61" i="15"/>
  <c r="AQ61" i="15"/>
  <c r="AR61" i="15"/>
  <c r="AS61" i="15"/>
  <c r="AT61" i="15"/>
  <c r="AU61" i="15"/>
  <c r="AV61" i="15"/>
  <c r="AW61" i="15"/>
  <c r="AX61" i="15"/>
  <c r="AY61" i="15"/>
  <c r="AZ61" i="15"/>
  <c r="BA61" i="15"/>
  <c r="BB61" i="15"/>
  <c r="BC61" i="15"/>
  <c r="BD61" i="15"/>
  <c r="BE61" i="15"/>
  <c r="AO37" i="15"/>
  <c r="AO38" i="15"/>
  <c r="AO39" i="15"/>
  <c r="AO40" i="15"/>
  <c r="AO41" i="15"/>
  <c r="AO42" i="15"/>
  <c r="AO43" i="15"/>
  <c r="AO44" i="15"/>
  <c r="AO45" i="15"/>
  <c r="AO46" i="15"/>
  <c r="AO47" i="15"/>
  <c r="AO48" i="15"/>
  <c r="AO49" i="15"/>
  <c r="AO50" i="15"/>
  <c r="AO51" i="15"/>
  <c r="AO52" i="15"/>
  <c r="AO53" i="15"/>
  <c r="AO54" i="15"/>
  <c r="AO55" i="15"/>
  <c r="AO56" i="15"/>
  <c r="AO57" i="15"/>
  <c r="AO58" i="15"/>
  <c r="AO59" i="15"/>
  <c r="AO60" i="15"/>
  <c r="AO61" i="15"/>
  <c r="AO36" i="15"/>
  <c r="C37" i="15"/>
  <c r="D37" i="15"/>
  <c r="E37" i="15"/>
  <c r="F37" i="15"/>
  <c r="G37" i="15"/>
  <c r="H37" i="15"/>
  <c r="I37" i="15"/>
  <c r="J37" i="15"/>
  <c r="K37" i="15"/>
  <c r="L37" i="15"/>
  <c r="M37" i="15"/>
  <c r="N37" i="15"/>
  <c r="O37" i="15"/>
  <c r="P37" i="15"/>
  <c r="Q37" i="15"/>
  <c r="R37" i="15"/>
  <c r="S37" i="15"/>
  <c r="T37" i="15"/>
  <c r="U37" i="15"/>
  <c r="V37" i="15"/>
  <c r="W37" i="15"/>
  <c r="X37" i="15"/>
  <c r="Y37" i="15"/>
  <c r="Z37" i="15"/>
  <c r="AA37" i="15"/>
  <c r="AB37" i="15"/>
  <c r="AC37" i="15"/>
  <c r="AD37" i="15"/>
  <c r="AE37" i="15"/>
  <c r="AF37" i="15"/>
  <c r="AG37" i="15"/>
  <c r="AH37" i="15"/>
  <c r="AI37" i="15"/>
  <c r="AJ37" i="15"/>
  <c r="AK37" i="15"/>
  <c r="AL37" i="15"/>
  <c r="AM37" i="15"/>
  <c r="AN37" i="15"/>
  <c r="C38" i="15"/>
  <c r="D38" i="15"/>
  <c r="E38" i="15"/>
  <c r="F38" i="15"/>
  <c r="G38" i="15"/>
  <c r="H38" i="15"/>
  <c r="I38" i="15"/>
  <c r="J38" i="15"/>
  <c r="K38" i="15"/>
  <c r="L38" i="15"/>
  <c r="M38" i="15"/>
  <c r="N38" i="15"/>
  <c r="O38" i="15"/>
  <c r="P38" i="15"/>
  <c r="Q38" i="15"/>
  <c r="R38" i="15"/>
  <c r="S38" i="15"/>
  <c r="T38" i="15"/>
  <c r="U38" i="15"/>
  <c r="V38" i="15"/>
  <c r="W38" i="15"/>
  <c r="X38" i="15"/>
  <c r="Y38" i="15"/>
  <c r="Z38" i="15"/>
  <c r="AA38" i="15"/>
  <c r="AB38" i="15"/>
  <c r="AC38" i="15"/>
  <c r="AD38" i="15"/>
  <c r="AE38" i="15"/>
  <c r="AF38" i="15"/>
  <c r="AG38" i="15"/>
  <c r="AH38" i="15"/>
  <c r="AI38" i="15"/>
  <c r="AJ38" i="15"/>
  <c r="AK38" i="15"/>
  <c r="AL38" i="15"/>
  <c r="AM38" i="15"/>
  <c r="AN38" i="15"/>
  <c r="C39" i="15"/>
  <c r="D39" i="15"/>
  <c r="E39" i="15"/>
  <c r="F39" i="15"/>
  <c r="G39" i="15"/>
  <c r="H39" i="15"/>
  <c r="I39" i="15"/>
  <c r="J39" i="15"/>
  <c r="K39" i="15"/>
  <c r="L39" i="15"/>
  <c r="M39" i="15"/>
  <c r="N39" i="15"/>
  <c r="O39" i="15"/>
  <c r="P39" i="15"/>
  <c r="Q39" i="15"/>
  <c r="R39" i="15"/>
  <c r="S39" i="15"/>
  <c r="T39" i="15"/>
  <c r="U39" i="15"/>
  <c r="V39" i="15"/>
  <c r="W39" i="15"/>
  <c r="X39" i="15"/>
  <c r="Y39" i="15"/>
  <c r="Z39" i="15"/>
  <c r="AA39" i="15"/>
  <c r="AB39" i="15"/>
  <c r="AC39" i="15"/>
  <c r="AD39" i="15"/>
  <c r="AE39" i="15"/>
  <c r="AF39" i="15"/>
  <c r="AG39" i="15"/>
  <c r="AH39" i="15"/>
  <c r="AI39" i="15"/>
  <c r="AJ39" i="15"/>
  <c r="AK39" i="15"/>
  <c r="AL39" i="15"/>
  <c r="AM39" i="15"/>
  <c r="AN39" i="15"/>
  <c r="C40" i="15"/>
  <c r="D40" i="15"/>
  <c r="E40" i="15"/>
  <c r="F40" i="15"/>
  <c r="G40" i="15"/>
  <c r="H40" i="15"/>
  <c r="I40" i="15"/>
  <c r="J40" i="15"/>
  <c r="K40" i="15"/>
  <c r="L40" i="15"/>
  <c r="M40" i="15"/>
  <c r="N40" i="15"/>
  <c r="O40" i="15"/>
  <c r="P40" i="15"/>
  <c r="Q40" i="15"/>
  <c r="R40" i="15"/>
  <c r="S40" i="15"/>
  <c r="T40" i="15"/>
  <c r="U40" i="15"/>
  <c r="V40" i="15"/>
  <c r="W40" i="15"/>
  <c r="X40" i="15"/>
  <c r="Y40" i="15"/>
  <c r="Z40" i="15"/>
  <c r="AA40" i="15"/>
  <c r="AB40" i="15"/>
  <c r="AC40" i="15"/>
  <c r="AD40" i="15"/>
  <c r="AE40" i="15"/>
  <c r="AF40" i="15"/>
  <c r="AG40" i="15"/>
  <c r="AH40" i="15"/>
  <c r="AI40" i="15"/>
  <c r="AJ40" i="15"/>
  <c r="AK40" i="15"/>
  <c r="AL40" i="15"/>
  <c r="AM40" i="15"/>
  <c r="AN40" i="15"/>
  <c r="C41" i="15"/>
  <c r="D41" i="15"/>
  <c r="E41" i="15"/>
  <c r="F41" i="15"/>
  <c r="G41" i="15"/>
  <c r="H41" i="15"/>
  <c r="I41" i="15"/>
  <c r="J41" i="15"/>
  <c r="K41" i="15"/>
  <c r="L41" i="15"/>
  <c r="M41" i="15"/>
  <c r="N41" i="15"/>
  <c r="O41" i="15"/>
  <c r="P41" i="15"/>
  <c r="Q41" i="15"/>
  <c r="R41" i="15"/>
  <c r="S41" i="15"/>
  <c r="T41" i="15"/>
  <c r="U41" i="15"/>
  <c r="V41" i="15"/>
  <c r="W41" i="15"/>
  <c r="X41" i="15"/>
  <c r="Y41" i="15"/>
  <c r="Z41" i="15"/>
  <c r="AA41" i="15"/>
  <c r="AB41" i="15"/>
  <c r="AC41" i="15"/>
  <c r="AD41" i="15"/>
  <c r="AE41" i="15"/>
  <c r="AF41" i="15"/>
  <c r="AG41" i="15"/>
  <c r="AH41" i="15"/>
  <c r="AI41" i="15"/>
  <c r="AJ41" i="15"/>
  <c r="AK41" i="15"/>
  <c r="AL41" i="15"/>
  <c r="AM41" i="15"/>
  <c r="AN41" i="15"/>
  <c r="C42" i="15"/>
  <c r="D42" i="15"/>
  <c r="E42" i="15"/>
  <c r="F42" i="15"/>
  <c r="G42" i="15"/>
  <c r="H42" i="15"/>
  <c r="I42" i="15"/>
  <c r="J42" i="15"/>
  <c r="K42" i="15"/>
  <c r="L42" i="15"/>
  <c r="M42" i="15"/>
  <c r="N42" i="15"/>
  <c r="O42" i="15"/>
  <c r="P42" i="15"/>
  <c r="Q42" i="15"/>
  <c r="R42" i="15"/>
  <c r="S42" i="15"/>
  <c r="T42" i="15"/>
  <c r="U42" i="15"/>
  <c r="V42" i="15"/>
  <c r="W42" i="15"/>
  <c r="X42" i="15"/>
  <c r="Y42" i="15"/>
  <c r="Z42" i="15"/>
  <c r="AA42" i="15"/>
  <c r="AB42" i="15"/>
  <c r="AC42" i="15"/>
  <c r="AD42" i="15"/>
  <c r="AE42" i="15"/>
  <c r="AF42" i="15"/>
  <c r="AG42" i="15"/>
  <c r="AH42" i="15"/>
  <c r="AI42" i="15"/>
  <c r="AJ42" i="15"/>
  <c r="AK42" i="15"/>
  <c r="AL42" i="15"/>
  <c r="AM42" i="15"/>
  <c r="AN42" i="15"/>
  <c r="C43" i="15"/>
  <c r="D43" i="15"/>
  <c r="E43" i="15"/>
  <c r="F43" i="15"/>
  <c r="G43" i="15"/>
  <c r="H43" i="15"/>
  <c r="I43" i="15"/>
  <c r="J43" i="15"/>
  <c r="K43" i="15"/>
  <c r="L43" i="15"/>
  <c r="M43" i="15"/>
  <c r="N43" i="15"/>
  <c r="O43" i="15"/>
  <c r="P43" i="15"/>
  <c r="Q43" i="15"/>
  <c r="R43" i="15"/>
  <c r="S43" i="15"/>
  <c r="T43" i="15"/>
  <c r="U43" i="15"/>
  <c r="V43" i="15"/>
  <c r="W43" i="15"/>
  <c r="X43" i="15"/>
  <c r="Y43" i="15"/>
  <c r="Z43" i="15"/>
  <c r="AA43" i="15"/>
  <c r="AB43" i="15"/>
  <c r="AC43" i="15"/>
  <c r="AD43" i="15"/>
  <c r="AE43" i="15"/>
  <c r="AF43" i="15"/>
  <c r="AG43" i="15"/>
  <c r="AH43" i="15"/>
  <c r="AI43" i="15"/>
  <c r="AJ43" i="15"/>
  <c r="AK43" i="15"/>
  <c r="AL43" i="15"/>
  <c r="AM43" i="15"/>
  <c r="AN43" i="15"/>
  <c r="C44" i="15"/>
  <c r="D44" i="15"/>
  <c r="E44" i="15"/>
  <c r="F44" i="15"/>
  <c r="G44" i="15"/>
  <c r="H44" i="15"/>
  <c r="I44" i="15"/>
  <c r="J44" i="15"/>
  <c r="K44" i="15"/>
  <c r="L44" i="15"/>
  <c r="M44" i="15"/>
  <c r="N44" i="15"/>
  <c r="O44" i="15"/>
  <c r="P44" i="15"/>
  <c r="Q44" i="15"/>
  <c r="R44" i="15"/>
  <c r="S44" i="15"/>
  <c r="T44" i="15"/>
  <c r="U44" i="15"/>
  <c r="V44" i="15"/>
  <c r="W44" i="15"/>
  <c r="X44" i="15"/>
  <c r="Y44" i="15"/>
  <c r="Z44" i="15"/>
  <c r="AA44" i="15"/>
  <c r="AB44" i="15"/>
  <c r="AC44" i="15"/>
  <c r="AD44" i="15"/>
  <c r="AE44" i="15"/>
  <c r="AF44" i="15"/>
  <c r="AG44" i="15"/>
  <c r="AH44" i="15"/>
  <c r="AI44" i="15"/>
  <c r="AJ44" i="15"/>
  <c r="AK44" i="15"/>
  <c r="AL44" i="15"/>
  <c r="AM44" i="15"/>
  <c r="AN44" i="15"/>
  <c r="C45" i="15"/>
  <c r="D45" i="15"/>
  <c r="E45" i="15"/>
  <c r="F45" i="15"/>
  <c r="G45" i="15"/>
  <c r="H45" i="15"/>
  <c r="I45" i="15"/>
  <c r="J45" i="15"/>
  <c r="K45" i="15"/>
  <c r="L45" i="15"/>
  <c r="M45" i="15"/>
  <c r="N45" i="15"/>
  <c r="O45" i="15"/>
  <c r="P45" i="15"/>
  <c r="Q45" i="15"/>
  <c r="R45" i="15"/>
  <c r="S45" i="15"/>
  <c r="T45" i="15"/>
  <c r="U45" i="15"/>
  <c r="V45" i="15"/>
  <c r="W45" i="15"/>
  <c r="X45" i="15"/>
  <c r="Y45" i="15"/>
  <c r="Z45" i="15"/>
  <c r="AA45" i="15"/>
  <c r="AB45" i="15"/>
  <c r="AC45" i="15"/>
  <c r="AD45" i="15"/>
  <c r="AE45" i="15"/>
  <c r="AF45" i="15"/>
  <c r="AG45" i="15"/>
  <c r="AH45" i="15"/>
  <c r="AI45" i="15"/>
  <c r="AJ45" i="15"/>
  <c r="AK45" i="15"/>
  <c r="AL45" i="15"/>
  <c r="AM45" i="15"/>
  <c r="AN45" i="15"/>
  <c r="C46" i="15"/>
  <c r="D46" i="15"/>
  <c r="E46" i="15"/>
  <c r="F46" i="15"/>
  <c r="G46" i="15"/>
  <c r="H46" i="15"/>
  <c r="I46" i="15"/>
  <c r="J46" i="15"/>
  <c r="K46" i="15"/>
  <c r="L46" i="15"/>
  <c r="M46" i="15"/>
  <c r="N46" i="15"/>
  <c r="O46" i="15"/>
  <c r="P46" i="15"/>
  <c r="Q46" i="15"/>
  <c r="R46" i="15"/>
  <c r="S46" i="15"/>
  <c r="T46" i="15"/>
  <c r="U46" i="15"/>
  <c r="V46" i="15"/>
  <c r="W46" i="15"/>
  <c r="X46" i="15"/>
  <c r="Y46" i="15"/>
  <c r="Z46" i="15"/>
  <c r="AA46" i="15"/>
  <c r="AB46" i="15"/>
  <c r="AC46" i="15"/>
  <c r="AD46" i="15"/>
  <c r="AE46" i="15"/>
  <c r="AF46" i="15"/>
  <c r="AG46" i="15"/>
  <c r="AH46" i="15"/>
  <c r="AI46" i="15"/>
  <c r="AJ46" i="15"/>
  <c r="AK46" i="15"/>
  <c r="AL46" i="15"/>
  <c r="AM46" i="15"/>
  <c r="AN46" i="15"/>
  <c r="C47" i="15"/>
  <c r="D47" i="15"/>
  <c r="E47" i="15"/>
  <c r="F47" i="15"/>
  <c r="G47" i="15"/>
  <c r="H47" i="15"/>
  <c r="I47" i="15"/>
  <c r="J47" i="15"/>
  <c r="K47" i="15"/>
  <c r="L47" i="15"/>
  <c r="M47" i="15"/>
  <c r="N47" i="15"/>
  <c r="O47" i="15"/>
  <c r="P47" i="15"/>
  <c r="Q47" i="15"/>
  <c r="R47" i="15"/>
  <c r="S47" i="15"/>
  <c r="T47" i="15"/>
  <c r="U47" i="15"/>
  <c r="V47" i="15"/>
  <c r="W47" i="15"/>
  <c r="X47" i="15"/>
  <c r="Y47" i="15"/>
  <c r="Z47" i="15"/>
  <c r="AA47" i="15"/>
  <c r="AB47" i="15"/>
  <c r="AC47" i="15"/>
  <c r="AD47" i="15"/>
  <c r="AE47" i="15"/>
  <c r="AF47" i="15"/>
  <c r="AG47" i="15"/>
  <c r="AH47" i="15"/>
  <c r="AI47" i="15"/>
  <c r="AJ47" i="15"/>
  <c r="AK47" i="15"/>
  <c r="AL47" i="15"/>
  <c r="AM47" i="15"/>
  <c r="AN47" i="15"/>
  <c r="C48" i="15"/>
  <c r="D48" i="15"/>
  <c r="E48" i="15"/>
  <c r="F48" i="15"/>
  <c r="G48" i="15"/>
  <c r="H48" i="15"/>
  <c r="I48" i="15"/>
  <c r="J48" i="15"/>
  <c r="K48" i="15"/>
  <c r="L48" i="15"/>
  <c r="M48" i="15"/>
  <c r="N48" i="15"/>
  <c r="O48" i="15"/>
  <c r="P48" i="15"/>
  <c r="Q48" i="15"/>
  <c r="R48" i="15"/>
  <c r="S48" i="15"/>
  <c r="T48" i="15"/>
  <c r="U48" i="15"/>
  <c r="V48" i="15"/>
  <c r="W48" i="15"/>
  <c r="X48" i="15"/>
  <c r="Y48" i="15"/>
  <c r="Z48" i="15"/>
  <c r="AA48" i="15"/>
  <c r="AB48" i="15"/>
  <c r="AC48" i="15"/>
  <c r="AD48" i="15"/>
  <c r="AE48" i="15"/>
  <c r="AF48" i="15"/>
  <c r="AG48" i="15"/>
  <c r="AH48" i="15"/>
  <c r="AI48" i="15"/>
  <c r="AJ48" i="15"/>
  <c r="AK48" i="15"/>
  <c r="AL48" i="15"/>
  <c r="AM48" i="15"/>
  <c r="AN48" i="15"/>
  <c r="C49" i="15"/>
  <c r="D49" i="15"/>
  <c r="E49" i="15"/>
  <c r="F49" i="15"/>
  <c r="G49" i="15"/>
  <c r="H49" i="15"/>
  <c r="I49" i="15"/>
  <c r="J49" i="15"/>
  <c r="K49" i="15"/>
  <c r="L49" i="15"/>
  <c r="M49" i="15"/>
  <c r="N49" i="15"/>
  <c r="O49" i="15"/>
  <c r="P49" i="15"/>
  <c r="Q49" i="15"/>
  <c r="R49" i="15"/>
  <c r="S49" i="15"/>
  <c r="T49" i="15"/>
  <c r="U49" i="15"/>
  <c r="V49" i="15"/>
  <c r="W49" i="15"/>
  <c r="X49" i="15"/>
  <c r="Y49" i="15"/>
  <c r="Z49" i="15"/>
  <c r="AA49" i="15"/>
  <c r="AB49" i="15"/>
  <c r="AC49" i="15"/>
  <c r="AD49" i="15"/>
  <c r="AE49" i="15"/>
  <c r="AF49" i="15"/>
  <c r="AG49" i="15"/>
  <c r="AH49" i="15"/>
  <c r="AI49" i="15"/>
  <c r="AJ49" i="15"/>
  <c r="AK49" i="15"/>
  <c r="AL49" i="15"/>
  <c r="AM49" i="15"/>
  <c r="AN49" i="15"/>
  <c r="C50" i="15"/>
  <c r="D50" i="15"/>
  <c r="E50" i="15"/>
  <c r="F50" i="15"/>
  <c r="G50" i="15"/>
  <c r="H50" i="15"/>
  <c r="I50" i="15"/>
  <c r="J50" i="15"/>
  <c r="K50" i="15"/>
  <c r="L50" i="15"/>
  <c r="M50" i="15"/>
  <c r="N50" i="15"/>
  <c r="O50" i="15"/>
  <c r="P50" i="15"/>
  <c r="Q50" i="15"/>
  <c r="R50" i="15"/>
  <c r="S50" i="15"/>
  <c r="T50" i="15"/>
  <c r="U50" i="15"/>
  <c r="V50" i="15"/>
  <c r="W50" i="15"/>
  <c r="X50" i="15"/>
  <c r="Y50" i="15"/>
  <c r="Z50" i="15"/>
  <c r="AA50" i="15"/>
  <c r="AB50" i="15"/>
  <c r="AC50" i="15"/>
  <c r="AD50" i="15"/>
  <c r="AE50" i="15"/>
  <c r="AF50" i="15"/>
  <c r="AG50" i="15"/>
  <c r="AH50" i="15"/>
  <c r="AI50" i="15"/>
  <c r="AJ50" i="15"/>
  <c r="AK50" i="15"/>
  <c r="AL50" i="15"/>
  <c r="AM50" i="15"/>
  <c r="AN50" i="15"/>
  <c r="C51" i="15"/>
  <c r="D51" i="15"/>
  <c r="E51" i="15"/>
  <c r="F51" i="15"/>
  <c r="G51" i="15"/>
  <c r="H51" i="15"/>
  <c r="I51" i="15"/>
  <c r="J51" i="15"/>
  <c r="K51" i="15"/>
  <c r="L51" i="15"/>
  <c r="M51" i="15"/>
  <c r="N51" i="15"/>
  <c r="O51" i="15"/>
  <c r="P51" i="15"/>
  <c r="Q51" i="15"/>
  <c r="R51" i="15"/>
  <c r="S51" i="15"/>
  <c r="T51" i="15"/>
  <c r="U51" i="15"/>
  <c r="V51" i="15"/>
  <c r="W51" i="15"/>
  <c r="X51" i="15"/>
  <c r="Y51" i="15"/>
  <c r="Z51" i="15"/>
  <c r="AA51" i="15"/>
  <c r="AB51" i="15"/>
  <c r="AC51" i="15"/>
  <c r="AD51" i="15"/>
  <c r="AE51" i="15"/>
  <c r="AF51" i="15"/>
  <c r="AG51" i="15"/>
  <c r="AH51" i="15"/>
  <c r="AI51" i="15"/>
  <c r="AJ51" i="15"/>
  <c r="AK51" i="15"/>
  <c r="AL51" i="15"/>
  <c r="AM51" i="15"/>
  <c r="AN51" i="15"/>
  <c r="C52" i="15"/>
  <c r="D52" i="15"/>
  <c r="E52" i="15"/>
  <c r="F52" i="15"/>
  <c r="G52" i="15"/>
  <c r="H52" i="15"/>
  <c r="I52" i="15"/>
  <c r="J52" i="15"/>
  <c r="K52" i="15"/>
  <c r="L52" i="15"/>
  <c r="M52" i="15"/>
  <c r="N52" i="15"/>
  <c r="O52" i="15"/>
  <c r="P52" i="15"/>
  <c r="Q52" i="15"/>
  <c r="R52" i="15"/>
  <c r="S52" i="15"/>
  <c r="T52" i="15"/>
  <c r="U52" i="15"/>
  <c r="V52" i="15"/>
  <c r="W52" i="15"/>
  <c r="X52" i="15"/>
  <c r="Y52" i="15"/>
  <c r="Z52" i="15"/>
  <c r="AA52" i="15"/>
  <c r="AB52" i="15"/>
  <c r="AC52" i="15"/>
  <c r="AD52" i="15"/>
  <c r="AE52" i="15"/>
  <c r="AF52" i="15"/>
  <c r="AG52" i="15"/>
  <c r="AH52" i="15"/>
  <c r="AI52" i="15"/>
  <c r="AJ52" i="15"/>
  <c r="AK52" i="15"/>
  <c r="AL52" i="15"/>
  <c r="AM52" i="15"/>
  <c r="AN52" i="15"/>
  <c r="C53" i="15"/>
  <c r="D53" i="15"/>
  <c r="E53" i="15"/>
  <c r="F53" i="15"/>
  <c r="G53" i="15"/>
  <c r="H53" i="15"/>
  <c r="I53" i="15"/>
  <c r="J53" i="15"/>
  <c r="K53" i="15"/>
  <c r="L53" i="15"/>
  <c r="M53" i="15"/>
  <c r="N53" i="15"/>
  <c r="O53" i="15"/>
  <c r="P53" i="15"/>
  <c r="Q53" i="15"/>
  <c r="R53" i="15"/>
  <c r="S53" i="15"/>
  <c r="T53" i="15"/>
  <c r="U53" i="15"/>
  <c r="V53" i="15"/>
  <c r="W53" i="15"/>
  <c r="X53" i="15"/>
  <c r="Y53" i="15"/>
  <c r="Z53" i="15"/>
  <c r="AA53" i="15"/>
  <c r="AB53" i="15"/>
  <c r="AC53" i="15"/>
  <c r="AD53" i="15"/>
  <c r="AE53" i="15"/>
  <c r="AF53" i="15"/>
  <c r="AG53" i="15"/>
  <c r="AH53" i="15"/>
  <c r="AI53" i="15"/>
  <c r="AJ53" i="15"/>
  <c r="AK53" i="15"/>
  <c r="AL53" i="15"/>
  <c r="AM53" i="15"/>
  <c r="AN53" i="15"/>
  <c r="C54" i="15"/>
  <c r="D54" i="15"/>
  <c r="E54" i="15"/>
  <c r="F54" i="15"/>
  <c r="G54" i="15"/>
  <c r="H54" i="15"/>
  <c r="I54" i="15"/>
  <c r="J54" i="15"/>
  <c r="K54" i="15"/>
  <c r="L54" i="15"/>
  <c r="M54" i="15"/>
  <c r="N54" i="15"/>
  <c r="O54" i="15"/>
  <c r="P54" i="15"/>
  <c r="Q54" i="15"/>
  <c r="R54" i="15"/>
  <c r="S54" i="15"/>
  <c r="T54" i="15"/>
  <c r="U54" i="15"/>
  <c r="V54" i="15"/>
  <c r="W54" i="15"/>
  <c r="X54" i="15"/>
  <c r="Y54" i="15"/>
  <c r="Z54" i="15"/>
  <c r="AA54" i="15"/>
  <c r="AB54" i="15"/>
  <c r="AC54" i="15"/>
  <c r="AD54" i="15"/>
  <c r="AE54" i="15"/>
  <c r="AF54" i="15"/>
  <c r="AG54" i="15"/>
  <c r="AH54" i="15"/>
  <c r="AI54" i="15"/>
  <c r="AJ54" i="15"/>
  <c r="AK54" i="15"/>
  <c r="AL54" i="15"/>
  <c r="AM54" i="15"/>
  <c r="AN54" i="15"/>
  <c r="C55" i="15"/>
  <c r="D55" i="15"/>
  <c r="E55" i="15"/>
  <c r="F55" i="15"/>
  <c r="G55" i="15"/>
  <c r="H55" i="15"/>
  <c r="I55" i="15"/>
  <c r="J55" i="15"/>
  <c r="K55" i="15"/>
  <c r="L55" i="15"/>
  <c r="M55" i="15"/>
  <c r="N55" i="15"/>
  <c r="O55" i="15"/>
  <c r="P55" i="15"/>
  <c r="Q55" i="15"/>
  <c r="R55" i="15"/>
  <c r="S55" i="15"/>
  <c r="T55" i="15"/>
  <c r="U55" i="15"/>
  <c r="V55" i="15"/>
  <c r="W55" i="15"/>
  <c r="X55" i="15"/>
  <c r="Y55" i="15"/>
  <c r="Z55" i="15"/>
  <c r="AA55" i="15"/>
  <c r="AB55" i="15"/>
  <c r="AC55" i="15"/>
  <c r="AD55" i="15"/>
  <c r="AE55" i="15"/>
  <c r="AF55" i="15"/>
  <c r="AG55" i="15"/>
  <c r="AH55" i="15"/>
  <c r="AI55" i="15"/>
  <c r="AJ55" i="15"/>
  <c r="AK55" i="15"/>
  <c r="AL55" i="15"/>
  <c r="AM55" i="15"/>
  <c r="AN55" i="15"/>
  <c r="C56" i="15"/>
  <c r="D56" i="15"/>
  <c r="E56" i="15"/>
  <c r="F56" i="15"/>
  <c r="G56" i="15"/>
  <c r="H56" i="15"/>
  <c r="I56" i="15"/>
  <c r="J56" i="15"/>
  <c r="K56" i="15"/>
  <c r="L56" i="15"/>
  <c r="M56" i="15"/>
  <c r="N56" i="15"/>
  <c r="O56" i="15"/>
  <c r="P56" i="15"/>
  <c r="Q56" i="15"/>
  <c r="R56" i="15"/>
  <c r="S56" i="15"/>
  <c r="T56" i="15"/>
  <c r="U56" i="15"/>
  <c r="V56" i="15"/>
  <c r="W56" i="15"/>
  <c r="X56" i="15"/>
  <c r="Y56" i="15"/>
  <c r="Z56" i="15"/>
  <c r="AA56" i="15"/>
  <c r="AB56" i="15"/>
  <c r="AC56" i="15"/>
  <c r="AD56" i="15"/>
  <c r="AE56" i="15"/>
  <c r="AF56" i="15"/>
  <c r="AG56" i="15"/>
  <c r="AH56" i="15"/>
  <c r="AI56" i="15"/>
  <c r="AJ56" i="15"/>
  <c r="AK56" i="15"/>
  <c r="AL56" i="15"/>
  <c r="AM56" i="15"/>
  <c r="AN56" i="15"/>
  <c r="C57" i="15"/>
  <c r="D57" i="15"/>
  <c r="E57" i="15"/>
  <c r="F57" i="15"/>
  <c r="G57" i="15"/>
  <c r="H57" i="15"/>
  <c r="I57" i="15"/>
  <c r="J57" i="15"/>
  <c r="K57" i="15"/>
  <c r="L57" i="15"/>
  <c r="M57" i="15"/>
  <c r="N57" i="15"/>
  <c r="O57" i="15"/>
  <c r="P57" i="15"/>
  <c r="Q57" i="15"/>
  <c r="R57" i="15"/>
  <c r="S57" i="15"/>
  <c r="T57" i="15"/>
  <c r="U57" i="15"/>
  <c r="V57" i="15"/>
  <c r="W57" i="15"/>
  <c r="X57" i="15"/>
  <c r="Y57" i="15"/>
  <c r="Z57" i="15"/>
  <c r="AA57" i="15"/>
  <c r="AB57" i="15"/>
  <c r="AC57" i="15"/>
  <c r="AD57" i="15"/>
  <c r="AE57" i="15"/>
  <c r="AF57" i="15"/>
  <c r="AG57" i="15"/>
  <c r="AH57" i="15"/>
  <c r="AI57" i="15"/>
  <c r="AJ57" i="15"/>
  <c r="AK57" i="15"/>
  <c r="AL57" i="15"/>
  <c r="AM57" i="15"/>
  <c r="AN57" i="15"/>
  <c r="C58" i="15"/>
  <c r="D58" i="15"/>
  <c r="E58" i="15"/>
  <c r="F58" i="15"/>
  <c r="G58" i="15"/>
  <c r="H58" i="15"/>
  <c r="I58" i="15"/>
  <c r="J58" i="15"/>
  <c r="K58" i="15"/>
  <c r="L58" i="15"/>
  <c r="M58" i="15"/>
  <c r="N58" i="15"/>
  <c r="O58" i="15"/>
  <c r="P58" i="15"/>
  <c r="Q58" i="15"/>
  <c r="R58" i="15"/>
  <c r="S58" i="15"/>
  <c r="T58" i="15"/>
  <c r="U58" i="15"/>
  <c r="V58" i="15"/>
  <c r="W58" i="15"/>
  <c r="X58" i="15"/>
  <c r="Y58" i="15"/>
  <c r="Z58" i="15"/>
  <c r="AA58" i="15"/>
  <c r="AB58" i="15"/>
  <c r="AC58" i="15"/>
  <c r="AD58" i="15"/>
  <c r="AE58" i="15"/>
  <c r="AF58" i="15"/>
  <c r="AG58" i="15"/>
  <c r="AH58" i="15"/>
  <c r="AI58" i="15"/>
  <c r="AJ58" i="15"/>
  <c r="AK58" i="15"/>
  <c r="AL58" i="15"/>
  <c r="AM58" i="15"/>
  <c r="AN58" i="15"/>
  <c r="C59" i="15"/>
  <c r="D59" i="15"/>
  <c r="E59" i="15"/>
  <c r="F59" i="15"/>
  <c r="G59" i="15"/>
  <c r="H59" i="15"/>
  <c r="I59" i="15"/>
  <c r="J59" i="15"/>
  <c r="K59" i="15"/>
  <c r="L59" i="15"/>
  <c r="M59" i="15"/>
  <c r="N59" i="15"/>
  <c r="O59" i="15"/>
  <c r="P59" i="15"/>
  <c r="Q59" i="15"/>
  <c r="R59" i="15"/>
  <c r="S59" i="15"/>
  <c r="T59" i="15"/>
  <c r="U59" i="15"/>
  <c r="V59" i="15"/>
  <c r="W59" i="15"/>
  <c r="X59" i="15"/>
  <c r="Y59" i="15"/>
  <c r="Z59" i="15"/>
  <c r="AA59" i="15"/>
  <c r="AB59" i="15"/>
  <c r="AC59" i="15"/>
  <c r="AD59" i="15"/>
  <c r="AE59" i="15"/>
  <c r="AF59" i="15"/>
  <c r="AG59" i="15"/>
  <c r="AH59" i="15"/>
  <c r="AI59" i="15"/>
  <c r="AJ59" i="15"/>
  <c r="AK59" i="15"/>
  <c r="AL59" i="15"/>
  <c r="AM59" i="15"/>
  <c r="AN59" i="15"/>
  <c r="C60" i="15"/>
  <c r="D60" i="15"/>
  <c r="E60" i="15"/>
  <c r="F60" i="15"/>
  <c r="G60" i="15"/>
  <c r="H60" i="15"/>
  <c r="I60" i="15"/>
  <c r="J60" i="15"/>
  <c r="K60" i="15"/>
  <c r="L60" i="15"/>
  <c r="M60" i="15"/>
  <c r="N60" i="15"/>
  <c r="O60" i="15"/>
  <c r="P60" i="15"/>
  <c r="Q60" i="15"/>
  <c r="R60" i="15"/>
  <c r="S60" i="15"/>
  <c r="T60" i="15"/>
  <c r="U60" i="15"/>
  <c r="V60" i="15"/>
  <c r="W60" i="15"/>
  <c r="X60" i="15"/>
  <c r="Y60" i="15"/>
  <c r="Z60" i="15"/>
  <c r="AA60" i="15"/>
  <c r="AB60" i="15"/>
  <c r="AC60" i="15"/>
  <c r="AD60" i="15"/>
  <c r="AE60" i="15"/>
  <c r="AF60" i="15"/>
  <c r="AG60" i="15"/>
  <c r="AH60" i="15"/>
  <c r="AI60" i="15"/>
  <c r="AJ60" i="15"/>
  <c r="AK60" i="15"/>
  <c r="AL60" i="15"/>
  <c r="AM60" i="15"/>
  <c r="AN60" i="15"/>
  <c r="C61" i="15"/>
  <c r="D61" i="15"/>
  <c r="E61" i="15"/>
  <c r="F61" i="15"/>
  <c r="G61" i="15"/>
  <c r="H61" i="15"/>
  <c r="I61" i="15"/>
  <c r="J61" i="15"/>
  <c r="K61" i="15"/>
  <c r="L61" i="15"/>
  <c r="M61" i="15"/>
  <c r="N61" i="15"/>
  <c r="O61" i="15"/>
  <c r="P61" i="15"/>
  <c r="Q61" i="15"/>
  <c r="R61" i="15"/>
  <c r="S61" i="15"/>
  <c r="T61" i="15"/>
  <c r="U61" i="15"/>
  <c r="V61" i="15"/>
  <c r="W61" i="15"/>
  <c r="X61" i="15"/>
  <c r="Y61" i="15"/>
  <c r="Z61" i="15"/>
  <c r="AA61" i="15"/>
  <c r="AB61" i="15"/>
  <c r="AC61" i="15"/>
  <c r="AD61" i="15"/>
  <c r="AE61" i="15"/>
  <c r="AF61" i="15"/>
  <c r="AG61" i="15"/>
  <c r="AH61" i="15"/>
  <c r="AI61" i="15"/>
  <c r="AJ61" i="15"/>
  <c r="AK61" i="15"/>
  <c r="AL61" i="15"/>
  <c r="AM61" i="15"/>
  <c r="AN61" i="15"/>
  <c r="D36" i="15"/>
  <c r="E36" i="15"/>
  <c r="F36" i="15"/>
  <c r="G36" i="15"/>
  <c r="H36" i="15"/>
  <c r="I36" i="15"/>
  <c r="J36" i="15"/>
  <c r="K36" i="15"/>
  <c r="L36" i="15"/>
  <c r="M36" i="15"/>
  <c r="N36" i="15"/>
  <c r="O36" i="15"/>
  <c r="P36" i="15"/>
  <c r="Q36" i="15"/>
  <c r="R36" i="15"/>
  <c r="S36" i="15"/>
  <c r="T36" i="15"/>
  <c r="U36" i="15"/>
  <c r="V36" i="15"/>
  <c r="W36" i="15"/>
  <c r="X36" i="15"/>
  <c r="Y36" i="15"/>
  <c r="Z36" i="15"/>
  <c r="AA36" i="15"/>
  <c r="AB36" i="15"/>
  <c r="AC36" i="15"/>
  <c r="AD36" i="15"/>
  <c r="AE36" i="15"/>
  <c r="AF36" i="15"/>
  <c r="AG36" i="15"/>
  <c r="AH36" i="15"/>
  <c r="AI36" i="15"/>
  <c r="AJ36" i="15"/>
  <c r="AK36" i="15"/>
  <c r="AL36" i="15"/>
  <c r="AM36" i="15"/>
  <c r="AN36" i="15"/>
  <c r="C36" i="15"/>
  <c r="AA6" i="15"/>
  <c r="AB6" i="15"/>
  <c r="AC6" i="15"/>
  <c r="AD6" i="15"/>
  <c r="AE6" i="15"/>
  <c r="AF6" i="15"/>
  <c r="AG6" i="15"/>
  <c r="AH6" i="15"/>
  <c r="AI6" i="15"/>
  <c r="AJ6" i="15"/>
  <c r="AK6" i="15"/>
  <c r="AL6" i="15"/>
  <c r="AM6" i="15"/>
  <c r="AN6" i="15"/>
  <c r="AO6" i="15"/>
  <c r="AP6" i="15"/>
  <c r="AQ6" i="15"/>
  <c r="AR6" i="15"/>
  <c r="AS6" i="15"/>
  <c r="AA7" i="15"/>
  <c r="AB7" i="15"/>
  <c r="AC7" i="15"/>
  <c r="AD7" i="15"/>
  <c r="AE7" i="15"/>
  <c r="AF7" i="15"/>
  <c r="AG7" i="15"/>
  <c r="AH7" i="15"/>
  <c r="AI7" i="15"/>
  <c r="AJ7" i="15"/>
  <c r="AK7" i="15"/>
  <c r="AL7" i="15"/>
  <c r="AM7" i="15"/>
  <c r="AN7" i="15"/>
  <c r="AO7" i="15"/>
  <c r="AP7" i="15"/>
  <c r="AQ7" i="15"/>
  <c r="AR7" i="15"/>
  <c r="AS7" i="15"/>
  <c r="AA8" i="15"/>
  <c r="AB8" i="15"/>
  <c r="AC8" i="15"/>
  <c r="AD8" i="15"/>
  <c r="AE8" i="15"/>
  <c r="AF8" i="15"/>
  <c r="AG8" i="15"/>
  <c r="AH8" i="15"/>
  <c r="AI8" i="15"/>
  <c r="AJ8" i="15"/>
  <c r="AK8" i="15"/>
  <c r="AL8" i="15"/>
  <c r="AM8" i="15"/>
  <c r="AN8" i="15"/>
  <c r="AO8" i="15"/>
  <c r="AP8" i="15"/>
  <c r="AQ8" i="15"/>
  <c r="AR8" i="15"/>
  <c r="AS8" i="15"/>
  <c r="AA9" i="15"/>
  <c r="AB9" i="15"/>
  <c r="AC9" i="15"/>
  <c r="AD9" i="15"/>
  <c r="AE9" i="15"/>
  <c r="AF9" i="15"/>
  <c r="AG9" i="15"/>
  <c r="AH9" i="15"/>
  <c r="AI9" i="15"/>
  <c r="AJ9" i="15"/>
  <c r="AK9" i="15"/>
  <c r="AL9" i="15"/>
  <c r="AM9" i="15"/>
  <c r="AN9" i="15"/>
  <c r="AO9" i="15"/>
  <c r="AP9" i="15"/>
  <c r="AQ9" i="15"/>
  <c r="AR9" i="15"/>
  <c r="AS9" i="15"/>
  <c r="AA10" i="15"/>
  <c r="AB10" i="15"/>
  <c r="AC10" i="15"/>
  <c r="AD10" i="15"/>
  <c r="AE10" i="15"/>
  <c r="AF10" i="15"/>
  <c r="AG10" i="15"/>
  <c r="AH10" i="15"/>
  <c r="AI10" i="15"/>
  <c r="AJ10" i="15"/>
  <c r="AK10" i="15"/>
  <c r="AL10" i="15"/>
  <c r="AM10" i="15"/>
  <c r="AN10" i="15"/>
  <c r="AO10" i="15"/>
  <c r="AP10" i="15"/>
  <c r="AQ10" i="15"/>
  <c r="AR10" i="15"/>
  <c r="AS10" i="15"/>
  <c r="AA11" i="15"/>
  <c r="AB11" i="15"/>
  <c r="AC11" i="15"/>
  <c r="AD11" i="15"/>
  <c r="AE11" i="15"/>
  <c r="AF11" i="15"/>
  <c r="AG11" i="15"/>
  <c r="AH11" i="15"/>
  <c r="AI11" i="15"/>
  <c r="AJ11" i="15"/>
  <c r="AK11" i="15"/>
  <c r="AL11" i="15"/>
  <c r="AM11" i="15"/>
  <c r="AN11" i="15"/>
  <c r="AO11" i="15"/>
  <c r="AP11" i="15"/>
  <c r="AQ11" i="15"/>
  <c r="AR11" i="15"/>
  <c r="AS11" i="15"/>
  <c r="AA12" i="15"/>
  <c r="AB12" i="15"/>
  <c r="AC12" i="15"/>
  <c r="AD12" i="15"/>
  <c r="AE12" i="15"/>
  <c r="AF12" i="15"/>
  <c r="AG12" i="15"/>
  <c r="AH12" i="15"/>
  <c r="AI12" i="15"/>
  <c r="AJ12" i="15"/>
  <c r="AK12" i="15"/>
  <c r="AL12" i="15"/>
  <c r="AM12" i="15"/>
  <c r="AN12" i="15"/>
  <c r="AO12" i="15"/>
  <c r="AP12" i="15"/>
  <c r="AQ12" i="15"/>
  <c r="AR12" i="15"/>
  <c r="AS12" i="15"/>
  <c r="AA13" i="15"/>
  <c r="AB13" i="15"/>
  <c r="AC13" i="15"/>
  <c r="AD13" i="15"/>
  <c r="AE13" i="15"/>
  <c r="AF13" i="15"/>
  <c r="AG13" i="15"/>
  <c r="AH13" i="15"/>
  <c r="AI13" i="15"/>
  <c r="AJ13" i="15"/>
  <c r="AK13" i="15"/>
  <c r="AL13" i="15"/>
  <c r="AM13" i="15"/>
  <c r="AN13" i="15"/>
  <c r="AO13" i="15"/>
  <c r="AP13" i="15"/>
  <c r="AQ13" i="15"/>
  <c r="AR13" i="15"/>
  <c r="AS13" i="15"/>
  <c r="AA14" i="15"/>
  <c r="AB14" i="15"/>
  <c r="AC14" i="15"/>
  <c r="AD14" i="15"/>
  <c r="AE14" i="15"/>
  <c r="AF14" i="15"/>
  <c r="AG14" i="15"/>
  <c r="AH14" i="15"/>
  <c r="AI14" i="15"/>
  <c r="AJ14" i="15"/>
  <c r="AK14" i="15"/>
  <c r="AL14" i="15"/>
  <c r="AM14" i="15"/>
  <c r="AN14" i="15"/>
  <c r="AO14" i="15"/>
  <c r="AP14" i="15"/>
  <c r="AQ14" i="15"/>
  <c r="AR14" i="15"/>
  <c r="AS14" i="15"/>
  <c r="AA15" i="15"/>
  <c r="AB15" i="15"/>
  <c r="AC15" i="15"/>
  <c r="AD15" i="15"/>
  <c r="AE15" i="15"/>
  <c r="AF15" i="15"/>
  <c r="AG15" i="15"/>
  <c r="AH15" i="15"/>
  <c r="AI15" i="15"/>
  <c r="AJ15" i="15"/>
  <c r="AK15" i="15"/>
  <c r="AL15" i="15"/>
  <c r="AM15" i="15"/>
  <c r="AN15" i="15"/>
  <c r="AO15" i="15"/>
  <c r="AP15" i="15"/>
  <c r="AQ15" i="15"/>
  <c r="AR15" i="15"/>
  <c r="AS15" i="15"/>
  <c r="AA16" i="15"/>
  <c r="AB16" i="15"/>
  <c r="AC16" i="15"/>
  <c r="AD16" i="15"/>
  <c r="AE16" i="15"/>
  <c r="AF16" i="15"/>
  <c r="AG16" i="15"/>
  <c r="AH16" i="15"/>
  <c r="AI16" i="15"/>
  <c r="AJ16" i="15"/>
  <c r="AK16" i="15"/>
  <c r="AL16" i="15"/>
  <c r="AM16" i="15"/>
  <c r="AN16" i="15"/>
  <c r="AO16" i="15"/>
  <c r="AP16" i="15"/>
  <c r="AQ16" i="15"/>
  <c r="AR16" i="15"/>
  <c r="AS16" i="15"/>
  <c r="AA17" i="15"/>
  <c r="AB17" i="15"/>
  <c r="AC17" i="15"/>
  <c r="AD17" i="15"/>
  <c r="AE17" i="15"/>
  <c r="AF17" i="15"/>
  <c r="AG17" i="15"/>
  <c r="AH17" i="15"/>
  <c r="AI17" i="15"/>
  <c r="AJ17" i="15"/>
  <c r="AK17" i="15"/>
  <c r="AL17" i="15"/>
  <c r="AM17" i="15"/>
  <c r="AN17" i="15"/>
  <c r="AO17" i="15"/>
  <c r="AP17" i="15"/>
  <c r="AQ17" i="15"/>
  <c r="AR17" i="15"/>
  <c r="AS17" i="15"/>
  <c r="AA18" i="15"/>
  <c r="AB18" i="15"/>
  <c r="AC18" i="15"/>
  <c r="AD18" i="15"/>
  <c r="AE18" i="15"/>
  <c r="AF18" i="15"/>
  <c r="AG18" i="15"/>
  <c r="AH18" i="15"/>
  <c r="AI18" i="15"/>
  <c r="AJ18" i="15"/>
  <c r="AK18" i="15"/>
  <c r="AL18" i="15"/>
  <c r="AM18" i="15"/>
  <c r="AN18" i="15"/>
  <c r="AO18" i="15"/>
  <c r="AP18" i="15"/>
  <c r="AQ18" i="15"/>
  <c r="AR18" i="15"/>
  <c r="AS18" i="15"/>
  <c r="AA19" i="15"/>
  <c r="AB19" i="15"/>
  <c r="AC19" i="15"/>
  <c r="AD19" i="15"/>
  <c r="AE19" i="15"/>
  <c r="AF19" i="15"/>
  <c r="AG19" i="15"/>
  <c r="AH19" i="15"/>
  <c r="AI19" i="15"/>
  <c r="AJ19" i="15"/>
  <c r="AK19" i="15"/>
  <c r="AL19" i="15"/>
  <c r="AM19" i="15"/>
  <c r="AN19" i="15"/>
  <c r="AO19" i="15"/>
  <c r="AP19" i="15"/>
  <c r="AQ19" i="15"/>
  <c r="AR19" i="15"/>
  <c r="AS19" i="15"/>
  <c r="AA20" i="15"/>
  <c r="AB20" i="15"/>
  <c r="AC20" i="15"/>
  <c r="AD20" i="15"/>
  <c r="AE20" i="15"/>
  <c r="AF20" i="15"/>
  <c r="AG20" i="15"/>
  <c r="AH20" i="15"/>
  <c r="AI20" i="15"/>
  <c r="AJ20" i="15"/>
  <c r="AK20" i="15"/>
  <c r="AL20" i="15"/>
  <c r="AM20" i="15"/>
  <c r="AN20" i="15"/>
  <c r="AO20" i="15"/>
  <c r="AP20" i="15"/>
  <c r="AQ20" i="15"/>
  <c r="AR20" i="15"/>
  <c r="AS20" i="15"/>
  <c r="AA21" i="15"/>
  <c r="AB21" i="15"/>
  <c r="AC21" i="15"/>
  <c r="AD21" i="15"/>
  <c r="AE21" i="15"/>
  <c r="AF21" i="15"/>
  <c r="AG21" i="15"/>
  <c r="AH21" i="15"/>
  <c r="AI21" i="15"/>
  <c r="AJ21" i="15"/>
  <c r="AK21" i="15"/>
  <c r="AL21" i="15"/>
  <c r="AM21" i="15"/>
  <c r="AN21" i="15"/>
  <c r="AO21" i="15"/>
  <c r="AP21" i="15"/>
  <c r="AQ21" i="15"/>
  <c r="AR21" i="15"/>
  <c r="AS21" i="15"/>
  <c r="AA22" i="15"/>
  <c r="AB22" i="15"/>
  <c r="AC22" i="15"/>
  <c r="AD22" i="15"/>
  <c r="AE22" i="15"/>
  <c r="AF22" i="15"/>
  <c r="AG22" i="15"/>
  <c r="AH22" i="15"/>
  <c r="AI22" i="15"/>
  <c r="AJ22" i="15"/>
  <c r="AK22" i="15"/>
  <c r="AL22" i="15"/>
  <c r="AM22" i="15"/>
  <c r="AN22" i="15"/>
  <c r="AO22" i="15"/>
  <c r="AP22" i="15"/>
  <c r="AQ22" i="15"/>
  <c r="AR22" i="15"/>
  <c r="AS22" i="15"/>
  <c r="AA23" i="15"/>
  <c r="AB23" i="15"/>
  <c r="AC23" i="15"/>
  <c r="AD23" i="15"/>
  <c r="AE23" i="15"/>
  <c r="AF23" i="15"/>
  <c r="AG23" i="15"/>
  <c r="AH23" i="15"/>
  <c r="AI23" i="15"/>
  <c r="AJ23" i="15"/>
  <c r="AK23" i="15"/>
  <c r="AL23" i="15"/>
  <c r="AM23" i="15"/>
  <c r="AN23" i="15"/>
  <c r="AO23" i="15"/>
  <c r="AP23" i="15"/>
  <c r="AQ23" i="15"/>
  <c r="AR23" i="15"/>
  <c r="AS23" i="15"/>
  <c r="AA24" i="15"/>
  <c r="AB24" i="15"/>
  <c r="AC24" i="15"/>
  <c r="AD24" i="15"/>
  <c r="AE24" i="15"/>
  <c r="AF24" i="15"/>
  <c r="AG24" i="15"/>
  <c r="AH24" i="15"/>
  <c r="AI24" i="15"/>
  <c r="AJ24" i="15"/>
  <c r="AK24" i="15"/>
  <c r="AL24" i="15"/>
  <c r="AM24" i="15"/>
  <c r="AN24" i="15"/>
  <c r="AO24" i="15"/>
  <c r="AP24" i="15"/>
  <c r="AQ24" i="15"/>
  <c r="AR24" i="15"/>
  <c r="AS24" i="15"/>
  <c r="AA25" i="15"/>
  <c r="AB25" i="15"/>
  <c r="AC25" i="15"/>
  <c r="AD25" i="15"/>
  <c r="AE25" i="15"/>
  <c r="AF25" i="15"/>
  <c r="AG25" i="15"/>
  <c r="AH25" i="15"/>
  <c r="AI25" i="15"/>
  <c r="AJ25" i="15"/>
  <c r="AK25" i="15"/>
  <c r="AL25" i="15"/>
  <c r="AM25" i="15"/>
  <c r="AN25" i="15"/>
  <c r="AO25" i="15"/>
  <c r="AP25" i="15"/>
  <c r="AQ25" i="15"/>
  <c r="AR25" i="15"/>
  <c r="AS25" i="15"/>
  <c r="AA26" i="15"/>
  <c r="AB26" i="15"/>
  <c r="AC26" i="15"/>
  <c r="AD26" i="15"/>
  <c r="AE26" i="15"/>
  <c r="AF26" i="15"/>
  <c r="AG26" i="15"/>
  <c r="AH26" i="15"/>
  <c r="AI26" i="15"/>
  <c r="AJ26" i="15"/>
  <c r="AK26" i="15"/>
  <c r="AL26" i="15"/>
  <c r="AM26" i="15"/>
  <c r="AN26" i="15"/>
  <c r="AO26" i="15"/>
  <c r="AP26" i="15"/>
  <c r="AQ26" i="15"/>
  <c r="AR26" i="15"/>
  <c r="AS26" i="15"/>
  <c r="AA27" i="15"/>
  <c r="AB27" i="15"/>
  <c r="AC27" i="15"/>
  <c r="AD27" i="15"/>
  <c r="AE27" i="15"/>
  <c r="AF27" i="15"/>
  <c r="AG27" i="15"/>
  <c r="AH27" i="15"/>
  <c r="AI27" i="15"/>
  <c r="AJ27" i="15"/>
  <c r="AK27" i="15"/>
  <c r="AL27" i="15"/>
  <c r="AM27" i="15"/>
  <c r="AN27" i="15"/>
  <c r="AO27" i="15"/>
  <c r="AP27" i="15"/>
  <c r="AQ27" i="15"/>
  <c r="AR27" i="15"/>
  <c r="AS27" i="15"/>
  <c r="AA28" i="15"/>
  <c r="AB28" i="15"/>
  <c r="AC28" i="15"/>
  <c r="AD28" i="15"/>
  <c r="AE28" i="15"/>
  <c r="AF28" i="15"/>
  <c r="AG28" i="15"/>
  <c r="AH28" i="15"/>
  <c r="AI28" i="15"/>
  <c r="AJ28" i="15"/>
  <c r="AK28" i="15"/>
  <c r="AL28" i="15"/>
  <c r="AM28" i="15"/>
  <c r="AN28" i="15"/>
  <c r="AO28" i="15"/>
  <c r="AP28" i="15"/>
  <c r="AQ28" i="15"/>
  <c r="AR28" i="15"/>
  <c r="AS28" i="15"/>
  <c r="AA29" i="15"/>
  <c r="AB29" i="15"/>
  <c r="AC29" i="15"/>
  <c r="AD29" i="15"/>
  <c r="AE29" i="15"/>
  <c r="AF29" i="15"/>
  <c r="AG29" i="15"/>
  <c r="AH29" i="15"/>
  <c r="AI29" i="15"/>
  <c r="AJ29" i="15"/>
  <c r="AK29" i="15"/>
  <c r="AL29" i="15"/>
  <c r="AM29" i="15"/>
  <c r="AN29" i="15"/>
  <c r="AO29" i="15"/>
  <c r="AP29" i="15"/>
  <c r="AQ29" i="15"/>
  <c r="AR29" i="15"/>
  <c r="AS29" i="15"/>
  <c r="AA30" i="15"/>
  <c r="AB30" i="15"/>
  <c r="AC30" i="15"/>
  <c r="AD30" i="15"/>
  <c r="AE30" i="15"/>
  <c r="AF30" i="15"/>
  <c r="AG30" i="15"/>
  <c r="AH30" i="15"/>
  <c r="AI30" i="15"/>
  <c r="AJ30" i="15"/>
  <c r="AK30" i="15"/>
  <c r="AL30" i="15"/>
  <c r="AM30" i="15"/>
  <c r="AN30" i="15"/>
  <c r="AO30" i="15"/>
  <c r="AP30" i="15"/>
  <c r="AQ30" i="15"/>
  <c r="AR30" i="15"/>
  <c r="AS30" i="15"/>
  <c r="AB5" i="15"/>
  <c r="AC5" i="15"/>
  <c r="AD5" i="15"/>
  <c r="AE5" i="15"/>
  <c r="AF5" i="15"/>
  <c r="AG5" i="15"/>
  <c r="AH5" i="15"/>
  <c r="AI5" i="15"/>
  <c r="AJ5" i="15"/>
  <c r="AK5" i="15"/>
  <c r="AL5" i="15"/>
  <c r="AM5" i="15"/>
  <c r="AN5" i="15"/>
  <c r="AO5" i="15"/>
  <c r="AP5" i="15"/>
  <c r="AQ5" i="15"/>
  <c r="AR5" i="15"/>
  <c r="AS5" i="15"/>
  <c r="AA5" i="15"/>
  <c r="I5" i="15"/>
  <c r="C5" i="15"/>
  <c r="G5" i="15"/>
  <c r="M25" i="5"/>
  <c r="M22" i="5"/>
  <c r="DT98" i="15"/>
  <c r="DU98" i="15"/>
  <c r="DV98" i="15"/>
  <c r="DW98" i="15"/>
  <c r="DX98" i="15"/>
  <c r="DY98" i="15"/>
  <c r="DZ98" i="15"/>
  <c r="EA98" i="15"/>
  <c r="EB98" i="15"/>
  <c r="DS98" i="15"/>
  <c r="CC76" i="7"/>
  <c r="CC77" i="7"/>
  <c r="CC78" i="7"/>
  <c r="CC79" i="7"/>
  <c r="CC80" i="7"/>
  <c r="CC81" i="7"/>
  <c r="CC82" i="7"/>
  <c r="CC83" i="7"/>
  <c r="CC84" i="7"/>
  <c r="CC85" i="7"/>
  <c r="CC86" i="7"/>
  <c r="CC87" i="7"/>
  <c r="CC88" i="7"/>
  <c r="CC89" i="7"/>
  <c r="FO155" i="7" l="1"/>
  <c r="FO156" i="7"/>
  <c r="FO157" i="7"/>
  <c r="FO158" i="7"/>
  <c r="FO159" i="7"/>
  <c r="FO160" i="7"/>
  <c r="FO161" i="7"/>
  <c r="FO162" i="7"/>
  <c r="FO163" i="7"/>
  <c r="FO164" i="7"/>
  <c r="FO165" i="7"/>
  <c r="FO166" i="7"/>
  <c r="FO167" i="7"/>
  <c r="FO168" i="7"/>
  <c r="FO169" i="7"/>
  <c r="FO170" i="7"/>
  <c r="FO171" i="7"/>
  <c r="FO172" i="7"/>
  <c r="FO173" i="7"/>
  <c r="FO174" i="7"/>
  <c r="FO175" i="7"/>
  <c r="FO176" i="7"/>
  <c r="FO177" i="7"/>
  <c r="FO178" i="7"/>
  <c r="FO179" i="7"/>
  <c r="FO125" i="7"/>
  <c r="FO126" i="7"/>
  <c r="FO127" i="7"/>
  <c r="FO128" i="7"/>
  <c r="FO129" i="7"/>
  <c r="FO130" i="7"/>
  <c r="FO131" i="7"/>
  <c r="FO132" i="7"/>
  <c r="FO133" i="7"/>
  <c r="FO134" i="7"/>
  <c r="FO135" i="7"/>
  <c r="FO136" i="7"/>
  <c r="FO137" i="7"/>
  <c r="FO138" i="7"/>
  <c r="FO139" i="7"/>
  <c r="FO140" i="7"/>
  <c r="FO141" i="7"/>
  <c r="FO142" i="7"/>
  <c r="FO143" i="7"/>
  <c r="FO144" i="7"/>
  <c r="FO145" i="7"/>
  <c r="FO146" i="7"/>
  <c r="FO147" i="7"/>
  <c r="FO148" i="7"/>
  <c r="FO149" i="7"/>
  <c r="FO96" i="7"/>
  <c r="FO97" i="7"/>
  <c r="FO98" i="7"/>
  <c r="FO99" i="7"/>
  <c r="FO100" i="7"/>
  <c r="FO101" i="7"/>
  <c r="FO102" i="7"/>
  <c r="FO103" i="7"/>
  <c r="FO104" i="7"/>
  <c r="FO105" i="7"/>
  <c r="FO106" i="7"/>
  <c r="FO107" i="7"/>
  <c r="FO108" i="7"/>
  <c r="FO109" i="7"/>
  <c r="FO110" i="7"/>
  <c r="FO111" i="7"/>
  <c r="FO112" i="7"/>
  <c r="FO113" i="7"/>
  <c r="FO114" i="7"/>
  <c r="FO115" i="7"/>
  <c r="FO116" i="7"/>
  <c r="FO117" i="7"/>
  <c r="FO118" i="7"/>
  <c r="FO119" i="7"/>
  <c r="CR33" i="3"/>
  <c r="CR34" i="3"/>
  <c r="CR35" i="3"/>
  <c r="CR36" i="3"/>
  <c r="CR37" i="3"/>
  <c r="CR38" i="3"/>
  <c r="CR39" i="3"/>
  <c r="CR40" i="3"/>
  <c r="CR41" i="3"/>
  <c r="CR42" i="3"/>
  <c r="CR43" i="3"/>
  <c r="CR44" i="3"/>
  <c r="CR45" i="3"/>
  <c r="CR46" i="3"/>
  <c r="CU22" i="2"/>
  <c r="CU23" i="2"/>
  <c r="CU24" i="2"/>
  <c r="CU25" i="2"/>
  <c r="CU26" i="2"/>
  <c r="CU27" i="2"/>
  <c r="CU28" i="2"/>
  <c r="CU29" i="2"/>
  <c r="CU30" i="2"/>
  <c r="CU31" i="2"/>
  <c r="CU32" i="2"/>
  <c r="CU33" i="2"/>
  <c r="CU34" i="2"/>
  <c r="CU35" i="2"/>
  <c r="CU36" i="2"/>
  <c r="CU37" i="2"/>
  <c r="CU38" i="2"/>
  <c r="CU39" i="2"/>
  <c r="CU40" i="2"/>
  <c r="CU41" i="2"/>
  <c r="CU42" i="2"/>
  <c r="CU43" i="2"/>
  <c r="CU44" i="2"/>
  <c r="CU45" i="2"/>
  <c r="CU46" i="2"/>
  <c r="CT22" i="2"/>
  <c r="CT23" i="2"/>
  <c r="CT24" i="2"/>
  <c r="CT25" i="2"/>
  <c r="CT26" i="2"/>
  <c r="CT27" i="2"/>
  <c r="CT28" i="2"/>
  <c r="CT29" i="2"/>
  <c r="CT30" i="2"/>
  <c r="CT31" i="2"/>
  <c r="CT32" i="2"/>
  <c r="CT33" i="2"/>
  <c r="CT34" i="2"/>
  <c r="CT35" i="2"/>
  <c r="CT36" i="2"/>
  <c r="CT37" i="2"/>
  <c r="CT38" i="2"/>
  <c r="CT39" i="2"/>
  <c r="CT40" i="2"/>
  <c r="CT41" i="2"/>
  <c r="CT42" i="2"/>
  <c r="CT43" i="2"/>
  <c r="CT44" i="2"/>
  <c r="CT45" i="2"/>
  <c r="CT46" i="2"/>
  <c r="M22" i="6" l="1"/>
  <c r="M23" i="6" s="1"/>
  <c r="M24" i="6" s="1"/>
  <c r="M25" i="6" s="1"/>
  <c r="M26" i="6" s="1"/>
  <c r="M27" i="6" s="1"/>
  <c r="M28" i="6" s="1"/>
  <c r="M29" i="6" s="1"/>
  <c r="M30" i="6" s="1"/>
  <c r="M31" i="6" s="1"/>
  <c r="M32" i="6" s="1"/>
  <c r="M33" i="6" s="1"/>
  <c r="M34" i="6" s="1"/>
  <c r="M35" i="6" s="1"/>
  <c r="M36" i="6" s="1"/>
  <c r="M37" i="6" s="1"/>
  <c r="M38" i="6" s="1"/>
  <c r="M39" i="6" s="1"/>
  <c r="M40" i="6" s="1"/>
  <c r="M41" i="6" s="1"/>
  <c r="M42" i="6" s="1"/>
  <c r="M43" i="6" s="1"/>
  <c r="M44" i="6" s="1"/>
  <c r="M45" i="6" s="1"/>
  <c r="M46" i="6" s="1"/>
  <c r="FQ158" i="15"/>
  <c r="FR186" i="15"/>
  <c r="FR155" i="15"/>
  <c r="FQ186" i="15"/>
  <c r="FP186" i="15"/>
  <c r="FO186" i="15"/>
  <c r="FQ155" i="15"/>
  <c r="FP155" i="15"/>
  <c r="FO155" i="15"/>
  <c r="FR124" i="15"/>
  <c r="FQ124" i="15"/>
  <c r="FP124" i="15"/>
  <c r="FO124" i="15"/>
  <c r="CE93" i="15"/>
  <c r="CD93" i="15"/>
  <c r="CC93" i="15"/>
  <c r="CG62" i="15" l="1"/>
  <c r="CF62" i="15"/>
  <c r="CE62" i="15"/>
  <c r="CH62" i="15" s="1"/>
  <c r="BJ31" i="15"/>
  <c r="BI31" i="15"/>
  <c r="BH31" i="15"/>
  <c r="BK31" i="15" s="1"/>
  <c r="GF21" i="4" l="1"/>
  <c r="GF21" i="6"/>
  <c r="GB21" i="6"/>
  <c r="GD22" i="6"/>
  <c r="GD23" i="6"/>
  <c r="GD24" i="6"/>
  <c r="GD25" i="6"/>
  <c r="GD26" i="6"/>
  <c r="GD27" i="6"/>
  <c r="GD28" i="6"/>
  <c r="GD29" i="6"/>
  <c r="GD30" i="6"/>
  <c r="GD31" i="6"/>
  <c r="GD32" i="6"/>
  <c r="GD33" i="6"/>
  <c r="GD34" i="6"/>
  <c r="GD35" i="6"/>
  <c r="GD36" i="6"/>
  <c r="GD37" i="6"/>
  <c r="GD38" i="6"/>
  <c r="GD39" i="6"/>
  <c r="GD40" i="6"/>
  <c r="GD41" i="6"/>
  <c r="GD42" i="6"/>
  <c r="GD43" i="6"/>
  <c r="GD44" i="6"/>
  <c r="GD45" i="6"/>
  <c r="GD46" i="6"/>
  <c r="GD22" i="5"/>
  <c r="GD23" i="5"/>
  <c r="GD24" i="5"/>
  <c r="GD25" i="5"/>
  <c r="GD26" i="5"/>
  <c r="GD27" i="5"/>
  <c r="GD28" i="5"/>
  <c r="GD29" i="5"/>
  <c r="GD30" i="5"/>
  <c r="GD31" i="5"/>
  <c r="GD32" i="5"/>
  <c r="GD33" i="5"/>
  <c r="GD34" i="5"/>
  <c r="GD35" i="5"/>
  <c r="GD36" i="5"/>
  <c r="GD37" i="5"/>
  <c r="GD38" i="5"/>
  <c r="GD39" i="5"/>
  <c r="GD40" i="5"/>
  <c r="GD41" i="5"/>
  <c r="GD42" i="5"/>
  <c r="GD43" i="5"/>
  <c r="GD44" i="5"/>
  <c r="GD45" i="5"/>
  <c r="GD46" i="5"/>
  <c r="GD24" i="4"/>
  <c r="GD25" i="4"/>
  <c r="GD26" i="4"/>
  <c r="GD27" i="4"/>
  <c r="GD28" i="4"/>
  <c r="GD29" i="4"/>
  <c r="GD30" i="4"/>
  <c r="GD31" i="4"/>
  <c r="GD32" i="4"/>
  <c r="GD33" i="4"/>
  <c r="GD34" i="4"/>
  <c r="GD35" i="4"/>
  <c r="GD36" i="4"/>
  <c r="GD37" i="4"/>
  <c r="GD38" i="4"/>
  <c r="GD39" i="4"/>
  <c r="GD40" i="4"/>
  <c r="GD41" i="4"/>
  <c r="GD42" i="4"/>
  <c r="GD43" i="4"/>
  <c r="GD44" i="4"/>
  <c r="GD45" i="4"/>
  <c r="GD46" i="4"/>
  <c r="CR21" i="2"/>
  <c r="CV21" i="2"/>
  <c r="BU21" i="1"/>
  <c r="BV21" i="1" s="1"/>
  <c r="GC21" i="6" l="1"/>
  <c r="CS21" i="2"/>
  <c r="BF36" i="15"/>
  <c r="BG36" i="15"/>
  <c r="BH36" i="15"/>
  <c r="BI36" i="15"/>
  <c r="BJ36" i="15"/>
  <c r="BK36" i="15"/>
  <c r="BL36" i="15"/>
  <c r="BM36" i="15"/>
  <c r="BN36" i="15"/>
  <c r="BO36" i="15"/>
  <c r="BP36" i="15"/>
  <c r="A3" i="24"/>
  <c r="A4" i="24"/>
  <c r="A5" i="24"/>
  <c r="A6" i="24"/>
  <c r="A7" i="24"/>
  <c r="A8" i="24"/>
  <c r="A9" i="24"/>
  <c r="A10" i="24"/>
  <c r="A11" i="24"/>
  <c r="A12" i="24"/>
  <c r="A13" i="24"/>
  <c r="A14" i="24"/>
  <c r="A15" i="24"/>
  <c r="A16" i="24"/>
  <c r="A17" i="24"/>
  <c r="A18" i="24"/>
  <c r="A19" i="24"/>
  <c r="A20" i="24"/>
  <c r="A21" i="24"/>
  <c r="A22" i="24"/>
  <c r="A23" i="24"/>
  <c r="A24" i="24"/>
  <c r="A25" i="24"/>
  <c r="A26" i="24"/>
  <c r="A27" i="24"/>
  <c r="A2" i="24"/>
  <c r="GF21" i="5" l="1"/>
  <c r="GB21" i="5"/>
  <c r="GB21" i="4"/>
  <c r="GC21" i="4" s="1"/>
  <c r="CP21" i="3"/>
  <c r="CQ21" i="3" s="1"/>
  <c r="BW44" i="1"/>
  <c r="BW45" i="1"/>
  <c r="BW46" i="1"/>
  <c r="GC21" i="5" l="1"/>
  <c r="BV44" i="1"/>
  <c r="BV45" i="1"/>
  <c r="BV46" i="1"/>
  <c r="L46" i="6" l="1"/>
  <c r="K46" i="6"/>
  <c r="J46" i="6"/>
  <c r="I46" i="6"/>
  <c r="H46" i="6"/>
  <c r="G46" i="6"/>
  <c r="F46" i="6"/>
  <c r="L45" i="6"/>
  <c r="K45" i="6"/>
  <c r="J45" i="6"/>
  <c r="I45" i="6"/>
  <c r="H45" i="6"/>
  <c r="G45" i="6"/>
  <c r="F45" i="6"/>
  <c r="L44" i="6"/>
  <c r="K44" i="6"/>
  <c r="J44" i="6"/>
  <c r="I44" i="6"/>
  <c r="H44" i="6"/>
  <c r="G44" i="6"/>
  <c r="F44" i="6"/>
  <c r="L43" i="6"/>
  <c r="K43" i="6"/>
  <c r="J43" i="6"/>
  <c r="I43" i="6"/>
  <c r="H43" i="6"/>
  <c r="G43" i="6"/>
  <c r="F43" i="6"/>
  <c r="L42" i="6"/>
  <c r="K42" i="6"/>
  <c r="J42" i="6"/>
  <c r="I42" i="6"/>
  <c r="H42" i="6"/>
  <c r="G42" i="6"/>
  <c r="F42" i="6"/>
  <c r="L41" i="6"/>
  <c r="K41" i="6"/>
  <c r="J41" i="6"/>
  <c r="I41" i="6"/>
  <c r="H41" i="6"/>
  <c r="G41" i="6"/>
  <c r="F41" i="6"/>
  <c r="L40" i="6"/>
  <c r="K40" i="6"/>
  <c r="J40" i="6"/>
  <c r="I40" i="6"/>
  <c r="H40" i="6"/>
  <c r="G40" i="6"/>
  <c r="F40" i="6"/>
  <c r="L39" i="6"/>
  <c r="K39" i="6"/>
  <c r="J39" i="6"/>
  <c r="I39" i="6"/>
  <c r="H39" i="6"/>
  <c r="G39" i="6"/>
  <c r="F39" i="6"/>
  <c r="L38" i="6"/>
  <c r="K38" i="6"/>
  <c r="J38" i="6"/>
  <c r="I38" i="6"/>
  <c r="H38" i="6"/>
  <c r="G38" i="6"/>
  <c r="F38" i="6"/>
  <c r="L37" i="6"/>
  <c r="K37" i="6"/>
  <c r="J37" i="6"/>
  <c r="I37" i="6"/>
  <c r="H37" i="6"/>
  <c r="G37" i="6"/>
  <c r="F37" i="6"/>
  <c r="L36" i="6"/>
  <c r="K36" i="6"/>
  <c r="J36" i="6"/>
  <c r="I36" i="6"/>
  <c r="H36" i="6"/>
  <c r="G36" i="6"/>
  <c r="F36" i="6"/>
  <c r="L35" i="6"/>
  <c r="K35" i="6"/>
  <c r="J35" i="6"/>
  <c r="I35" i="6"/>
  <c r="H35" i="6"/>
  <c r="G35" i="6"/>
  <c r="F35" i="6"/>
  <c r="L34" i="6"/>
  <c r="K34" i="6"/>
  <c r="J34" i="6"/>
  <c r="I34" i="6"/>
  <c r="H34" i="6"/>
  <c r="G34" i="6"/>
  <c r="F34" i="6"/>
  <c r="L33" i="6"/>
  <c r="K33" i="6"/>
  <c r="J33" i="6"/>
  <c r="I33" i="6"/>
  <c r="H33" i="6"/>
  <c r="G33" i="6"/>
  <c r="F33" i="6"/>
  <c r="L32" i="6"/>
  <c r="K32" i="6"/>
  <c r="J32" i="6"/>
  <c r="I32" i="6"/>
  <c r="H32" i="6"/>
  <c r="G32" i="6"/>
  <c r="F32" i="6"/>
  <c r="L31" i="6"/>
  <c r="K31" i="6"/>
  <c r="J31" i="6"/>
  <c r="I31" i="6"/>
  <c r="H31" i="6"/>
  <c r="G31" i="6"/>
  <c r="F31" i="6"/>
  <c r="L30" i="6"/>
  <c r="K30" i="6"/>
  <c r="J30" i="6"/>
  <c r="I30" i="6"/>
  <c r="H30" i="6"/>
  <c r="G30" i="6"/>
  <c r="F30" i="6"/>
  <c r="L29" i="6"/>
  <c r="K29" i="6"/>
  <c r="J29" i="6"/>
  <c r="I29" i="6"/>
  <c r="H29" i="6"/>
  <c r="G29" i="6"/>
  <c r="F29" i="6"/>
  <c r="L28" i="6"/>
  <c r="K28" i="6"/>
  <c r="J28" i="6"/>
  <c r="I28" i="6"/>
  <c r="H28" i="6"/>
  <c r="G28" i="6"/>
  <c r="F28" i="6"/>
  <c r="L27" i="6"/>
  <c r="K27" i="6"/>
  <c r="J27" i="6"/>
  <c r="I27" i="6"/>
  <c r="H27" i="6"/>
  <c r="G27" i="6"/>
  <c r="F27" i="6"/>
  <c r="L26" i="6"/>
  <c r="K26" i="6"/>
  <c r="J26" i="6"/>
  <c r="I26" i="6"/>
  <c r="H26" i="6"/>
  <c r="G26" i="6"/>
  <c r="F26" i="6"/>
  <c r="L25" i="6"/>
  <c r="K25" i="6"/>
  <c r="J25" i="6"/>
  <c r="I25" i="6"/>
  <c r="H25" i="6"/>
  <c r="G25" i="6"/>
  <c r="F25" i="6"/>
  <c r="L24" i="6"/>
  <c r="K24" i="6"/>
  <c r="J24" i="6"/>
  <c r="I24" i="6"/>
  <c r="H24" i="6"/>
  <c r="G24" i="6"/>
  <c r="F24" i="6"/>
  <c r="L23" i="6"/>
  <c r="K23" i="6"/>
  <c r="J23" i="6"/>
  <c r="I23" i="6"/>
  <c r="H23" i="6"/>
  <c r="G23" i="6"/>
  <c r="F23" i="6"/>
  <c r="L22" i="6"/>
  <c r="K22" i="6"/>
  <c r="J22" i="6"/>
  <c r="I22" i="6"/>
  <c r="H22" i="6"/>
  <c r="G22" i="6"/>
  <c r="F22" i="6"/>
  <c r="L21" i="6"/>
  <c r="K21" i="6"/>
  <c r="J21" i="6"/>
  <c r="I21" i="6"/>
  <c r="H21" i="6"/>
  <c r="G21" i="6"/>
  <c r="F21" i="6"/>
  <c r="L46" i="5"/>
  <c r="K46" i="5"/>
  <c r="J46" i="5"/>
  <c r="I46" i="5"/>
  <c r="H46" i="5"/>
  <c r="G46" i="5"/>
  <c r="F46" i="5"/>
  <c r="L45" i="5"/>
  <c r="K45" i="5"/>
  <c r="J45" i="5"/>
  <c r="I45" i="5"/>
  <c r="H45" i="5"/>
  <c r="G45" i="5"/>
  <c r="F45" i="5"/>
  <c r="L44" i="5"/>
  <c r="K44" i="5"/>
  <c r="J44" i="5"/>
  <c r="I44" i="5"/>
  <c r="H44" i="5"/>
  <c r="G44" i="5"/>
  <c r="F44" i="5"/>
  <c r="L43" i="5"/>
  <c r="K43" i="5"/>
  <c r="J43" i="5"/>
  <c r="I43" i="5"/>
  <c r="H43" i="5"/>
  <c r="G43" i="5"/>
  <c r="F43" i="5"/>
  <c r="L42" i="5"/>
  <c r="K42" i="5"/>
  <c r="J42" i="5"/>
  <c r="I42" i="5"/>
  <c r="H42" i="5"/>
  <c r="G42" i="5"/>
  <c r="F42" i="5"/>
  <c r="L41" i="5"/>
  <c r="K41" i="5"/>
  <c r="J41" i="5"/>
  <c r="I41" i="5"/>
  <c r="H41" i="5"/>
  <c r="G41" i="5"/>
  <c r="F41" i="5"/>
  <c r="L40" i="5"/>
  <c r="K40" i="5"/>
  <c r="J40" i="5"/>
  <c r="I40" i="5"/>
  <c r="H40" i="5"/>
  <c r="G40" i="5"/>
  <c r="F40" i="5"/>
  <c r="L39" i="5"/>
  <c r="K39" i="5"/>
  <c r="J39" i="5"/>
  <c r="I39" i="5"/>
  <c r="H39" i="5"/>
  <c r="G39" i="5"/>
  <c r="F39" i="5"/>
  <c r="L38" i="5"/>
  <c r="K38" i="5"/>
  <c r="J38" i="5"/>
  <c r="I38" i="5"/>
  <c r="H38" i="5"/>
  <c r="G38" i="5"/>
  <c r="F38" i="5"/>
  <c r="L37" i="5"/>
  <c r="K37" i="5"/>
  <c r="J37" i="5"/>
  <c r="I37" i="5"/>
  <c r="H37" i="5"/>
  <c r="G37" i="5"/>
  <c r="F37" i="5"/>
  <c r="L36" i="5"/>
  <c r="K36" i="5"/>
  <c r="J36" i="5"/>
  <c r="I36" i="5"/>
  <c r="H36" i="5"/>
  <c r="G36" i="5"/>
  <c r="F36" i="5"/>
  <c r="L35" i="5"/>
  <c r="K35" i="5"/>
  <c r="J35" i="5"/>
  <c r="I35" i="5"/>
  <c r="H35" i="5"/>
  <c r="G35" i="5"/>
  <c r="F35" i="5"/>
  <c r="L34" i="5"/>
  <c r="K34" i="5"/>
  <c r="J34" i="5"/>
  <c r="I34" i="5"/>
  <c r="H34" i="5"/>
  <c r="G34" i="5"/>
  <c r="F34" i="5"/>
  <c r="L33" i="5"/>
  <c r="K33" i="5"/>
  <c r="J33" i="5"/>
  <c r="I33" i="5"/>
  <c r="H33" i="5"/>
  <c r="G33" i="5"/>
  <c r="F33" i="5"/>
  <c r="L32" i="5"/>
  <c r="K32" i="5"/>
  <c r="J32" i="5"/>
  <c r="I32" i="5"/>
  <c r="H32" i="5"/>
  <c r="G32" i="5"/>
  <c r="F32" i="5"/>
  <c r="L31" i="5"/>
  <c r="K31" i="5"/>
  <c r="J31" i="5"/>
  <c r="I31" i="5"/>
  <c r="H31" i="5"/>
  <c r="G31" i="5"/>
  <c r="F31" i="5"/>
  <c r="L30" i="5"/>
  <c r="K30" i="5"/>
  <c r="J30" i="5"/>
  <c r="I30" i="5"/>
  <c r="H30" i="5"/>
  <c r="G30" i="5"/>
  <c r="F30" i="5"/>
  <c r="L29" i="5"/>
  <c r="K29" i="5"/>
  <c r="J29" i="5"/>
  <c r="I29" i="5"/>
  <c r="H29" i="5"/>
  <c r="G29" i="5"/>
  <c r="F29" i="5"/>
  <c r="L28" i="5"/>
  <c r="K28" i="5"/>
  <c r="J28" i="5"/>
  <c r="I28" i="5"/>
  <c r="H28" i="5"/>
  <c r="G28" i="5"/>
  <c r="F28" i="5"/>
  <c r="L27" i="5"/>
  <c r="K27" i="5"/>
  <c r="J27" i="5"/>
  <c r="I27" i="5"/>
  <c r="H27" i="5"/>
  <c r="G27" i="5"/>
  <c r="F27" i="5"/>
  <c r="L26" i="5"/>
  <c r="K26" i="5"/>
  <c r="J26" i="5"/>
  <c r="I26" i="5"/>
  <c r="H26" i="5"/>
  <c r="G26" i="5"/>
  <c r="F26" i="5"/>
  <c r="L25" i="5"/>
  <c r="K25" i="5"/>
  <c r="J25" i="5"/>
  <c r="I25" i="5"/>
  <c r="H25" i="5"/>
  <c r="G25" i="5"/>
  <c r="F25" i="5"/>
  <c r="L24" i="5"/>
  <c r="K24" i="5"/>
  <c r="J24" i="5"/>
  <c r="I24" i="5"/>
  <c r="H24" i="5"/>
  <c r="G24" i="5"/>
  <c r="F24" i="5"/>
  <c r="L23" i="5"/>
  <c r="K23" i="5"/>
  <c r="J23" i="5"/>
  <c r="I23" i="5"/>
  <c r="H23" i="5"/>
  <c r="G23" i="5"/>
  <c r="F23" i="5"/>
  <c r="L22" i="5"/>
  <c r="K22" i="5"/>
  <c r="J22" i="5"/>
  <c r="I22" i="5"/>
  <c r="H22" i="5"/>
  <c r="G22" i="5"/>
  <c r="F22" i="5"/>
  <c r="L21" i="5"/>
  <c r="K21" i="5"/>
  <c r="J21" i="5"/>
  <c r="I21" i="5"/>
  <c r="H21" i="5"/>
  <c r="G21" i="5"/>
  <c r="F21" i="5"/>
  <c r="L46" i="4"/>
  <c r="K46" i="4"/>
  <c r="J46" i="4"/>
  <c r="I46" i="4"/>
  <c r="H46" i="4"/>
  <c r="G46" i="4"/>
  <c r="F46" i="4"/>
  <c r="L45" i="4"/>
  <c r="K45" i="4"/>
  <c r="J45" i="4"/>
  <c r="I45" i="4"/>
  <c r="H45" i="4"/>
  <c r="G45" i="4"/>
  <c r="F45" i="4"/>
  <c r="L44" i="4"/>
  <c r="K44" i="4"/>
  <c r="J44" i="4"/>
  <c r="I44" i="4"/>
  <c r="H44" i="4"/>
  <c r="G44" i="4"/>
  <c r="F44" i="4"/>
  <c r="L43" i="4"/>
  <c r="K43" i="4"/>
  <c r="J43" i="4"/>
  <c r="I43" i="4"/>
  <c r="H43" i="4"/>
  <c r="G43" i="4"/>
  <c r="F43" i="4"/>
  <c r="L42" i="4"/>
  <c r="K42" i="4"/>
  <c r="J42" i="4"/>
  <c r="I42" i="4"/>
  <c r="H42" i="4"/>
  <c r="G42" i="4"/>
  <c r="F42" i="4"/>
  <c r="L41" i="4"/>
  <c r="K41" i="4"/>
  <c r="J41" i="4"/>
  <c r="I41" i="4"/>
  <c r="H41" i="4"/>
  <c r="G41" i="4"/>
  <c r="F41" i="4"/>
  <c r="L40" i="4"/>
  <c r="K40" i="4"/>
  <c r="J40" i="4"/>
  <c r="I40" i="4"/>
  <c r="H40" i="4"/>
  <c r="G40" i="4"/>
  <c r="F40" i="4"/>
  <c r="L39" i="4"/>
  <c r="K39" i="4"/>
  <c r="J39" i="4"/>
  <c r="I39" i="4"/>
  <c r="H39" i="4"/>
  <c r="G39" i="4"/>
  <c r="F39" i="4"/>
  <c r="L38" i="4"/>
  <c r="K38" i="4"/>
  <c r="J38" i="4"/>
  <c r="I38" i="4"/>
  <c r="H38" i="4"/>
  <c r="G38" i="4"/>
  <c r="F38" i="4"/>
  <c r="L37" i="4"/>
  <c r="K37" i="4"/>
  <c r="J37" i="4"/>
  <c r="I37" i="4"/>
  <c r="H37" i="4"/>
  <c r="G37" i="4"/>
  <c r="F37" i="4"/>
  <c r="L36" i="4"/>
  <c r="K36" i="4"/>
  <c r="J36" i="4"/>
  <c r="I36" i="4"/>
  <c r="H36" i="4"/>
  <c r="G36" i="4"/>
  <c r="F36" i="4"/>
  <c r="L35" i="4"/>
  <c r="K35" i="4"/>
  <c r="J35" i="4"/>
  <c r="I35" i="4"/>
  <c r="H35" i="4"/>
  <c r="G35" i="4"/>
  <c r="F35" i="4"/>
  <c r="L34" i="4"/>
  <c r="K34" i="4"/>
  <c r="J34" i="4"/>
  <c r="I34" i="4"/>
  <c r="H34" i="4"/>
  <c r="G34" i="4"/>
  <c r="F34" i="4"/>
  <c r="L33" i="4"/>
  <c r="K33" i="4"/>
  <c r="J33" i="4"/>
  <c r="I33" i="4"/>
  <c r="H33" i="4"/>
  <c r="G33" i="4"/>
  <c r="F33" i="4"/>
  <c r="L32" i="4"/>
  <c r="K32" i="4"/>
  <c r="J32" i="4"/>
  <c r="I32" i="4"/>
  <c r="H32" i="4"/>
  <c r="G32" i="4"/>
  <c r="F32" i="4"/>
  <c r="L31" i="4"/>
  <c r="K31" i="4"/>
  <c r="J31" i="4"/>
  <c r="I31" i="4"/>
  <c r="H31" i="4"/>
  <c r="G31" i="4"/>
  <c r="F31" i="4"/>
  <c r="L30" i="4"/>
  <c r="K30" i="4"/>
  <c r="J30" i="4"/>
  <c r="I30" i="4"/>
  <c r="H30" i="4"/>
  <c r="G30" i="4"/>
  <c r="F30" i="4"/>
  <c r="L29" i="4"/>
  <c r="K29" i="4"/>
  <c r="J29" i="4"/>
  <c r="I29" i="4"/>
  <c r="H29" i="4"/>
  <c r="G29" i="4"/>
  <c r="F29" i="4"/>
  <c r="L28" i="4"/>
  <c r="K28" i="4"/>
  <c r="J28" i="4"/>
  <c r="I28" i="4"/>
  <c r="H28" i="4"/>
  <c r="G28" i="4"/>
  <c r="F28" i="4"/>
  <c r="L27" i="4"/>
  <c r="K27" i="4"/>
  <c r="J27" i="4"/>
  <c r="I27" i="4"/>
  <c r="H27" i="4"/>
  <c r="G27" i="4"/>
  <c r="F27" i="4"/>
  <c r="L26" i="4"/>
  <c r="K26" i="4"/>
  <c r="J26" i="4"/>
  <c r="I26" i="4"/>
  <c r="H26" i="4"/>
  <c r="G26" i="4"/>
  <c r="F26" i="4"/>
  <c r="L25" i="4"/>
  <c r="K25" i="4"/>
  <c r="J25" i="4"/>
  <c r="I25" i="4"/>
  <c r="H25" i="4"/>
  <c r="G25" i="4"/>
  <c r="F25" i="4"/>
  <c r="L24" i="4"/>
  <c r="K24" i="4"/>
  <c r="J24" i="4"/>
  <c r="I24" i="4"/>
  <c r="H24" i="4"/>
  <c r="G24" i="4"/>
  <c r="F24" i="4"/>
  <c r="L23" i="4"/>
  <c r="K23" i="4"/>
  <c r="J23" i="4"/>
  <c r="I23" i="4"/>
  <c r="H23" i="4"/>
  <c r="G23" i="4"/>
  <c r="F23" i="4"/>
  <c r="L22" i="4"/>
  <c r="K22" i="4"/>
  <c r="J22" i="4"/>
  <c r="I22" i="4"/>
  <c r="H22" i="4"/>
  <c r="G22" i="4"/>
  <c r="F22" i="4"/>
  <c r="L21" i="4"/>
  <c r="K21" i="4"/>
  <c r="J21" i="4"/>
  <c r="I21" i="4"/>
  <c r="H21" i="4"/>
  <c r="G21" i="4"/>
  <c r="F21" i="4"/>
  <c r="L46" i="3"/>
  <c r="K46" i="3"/>
  <c r="J46" i="3"/>
  <c r="I46" i="3"/>
  <c r="H46" i="3"/>
  <c r="G46" i="3"/>
  <c r="F46" i="3"/>
  <c r="L45" i="3"/>
  <c r="K45" i="3"/>
  <c r="J45" i="3"/>
  <c r="I45" i="3"/>
  <c r="H45" i="3"/>
  <c r="G45" i="3"/>
  <c r="F45" i="3"/>
  <c r="L44" i="3"/>
  <c r="K44" i="3"/>
  <c r="J44" i="3"/>
  <c r="I44" i="3"/>
  <c r="H44" i="3"/>
  <c r="G44" i="3"/>
  <c r="F44" i="3"/>
  <c r="L43" i="3"/>
  <c r="K43" i="3"/>
  <c r="J43" i="3"/>
  <c r="I43" i="3"/>
  <c r="H43" i="3"/>
  <c r="G43" i="3"/>
  <c r="F43" i="3"/>
  <c r="L42" i="3"/>
  <c r="K42" i="3"/>
  <c r="J42" i="3"/>
  <c r="I42" i="3"/>
  <c r="H42" i="3"/>
  <c r="G42" i="3"/>
  <c r="F42" i="3"/>
  <c r="L41" i="3"/>
  <c r="K41" i="3"/>
  <c r="J41" i="3"/>
  <c r="I41" i="3"/>
  <c r="H41" i="3"/>
  <c r="G41" i="3"/>
  <c r="F41" i="3"/>
  <c r="L40" i="3"/>
  <c r="K40" i="3"/>
  <c r="J40" i="3"/>
  <c r="I40" i="3"/>
  <c r="H40" i="3"/>
  <c r="G40" i="3"/>
  <c r="F40" i="3"/>
  <c r="L39" i="3"/>
  <c r="K39" i="3"/>
  <c r="J39" i="3"/>
  <c r="I39" i="3"/>
  <c r="H39" i="3"/>
  <c r="G39" i="3"/>
  <c r="F39" i="3"/>
  <c r="L38" i="3"/>
  <c r="K38" i="3"/>
  <c r="J38" i="3"/>
  <c r="I38" i="3"/>
  <c r="H38" i="3"/>
  <c r="G38" i="3"/>
  <c r="F38" i="3"/>
  <c r="L37" i="3"/>
  <c r="K37" i="3"/>
  <c r="J37" i="3"/>
  <c r="I37" i="3"/>
  <c r="H37" i="3"/>
  <c r="G37" i="3"/>
  <c r="F37" i="3"/>
  <c r="L36" i="3"/>
  <c r="K36" i="3"/>
  <c r="J36" i="3"/>
  <c r="I36" i="3"/>
  <c r="H36" i="3"/>
  <c r="G36" i="3"/>
  <c r="F36" i="3"/>
  <c r="L35" i="3"/>
  <c r="K35" i="3"/>
  <c r="J35" i="3"/>
  <c r="I35" i="3"/>
  <c r="H35" i="3"/>
  <c r="G35" i="3"/>
  <c r="F35" i="3"/>
  <c r="L34" i="3"/>
  <c r="K34" i="3"/>
  <c r="J34" i="3"/>
  <c r="I34" i="3"/>
  <c r="H34" i="3"/>
  <c r="G34" i="3"/>
  <c r="F34" i="3"/>
  <c r="L33" i="3"/>
  <c r="K33" i="3"/>
  <c r="J33" i="3"/>
  <c r="I33" i="3"/>
  <c r="H33" i="3"/>
  <c r="G33" i="3"/>
  <c r="F33" i="3"/>
  <c r="L32" i="3"/>
  <c r="K32" i="3"/>
  <c r="J32" i="3"/>
  <c r="I32" i="3"/>
  <c r="H32" i="3"/>
  <c r="G32" i="3"/>
  <c r="F32" i="3"/>
  <c r="L31" i="3"/>
  <c r="K31" i="3"/>
  <c r="J31" i="3"/>
  <c r="I31" i="3"/>
  <c r="H31" i="3"/>
  <c r="G31" i="3"/>
  <c r="F31" i="3"/>
  <c r="L30" i="3"/>
  <c r="K30" i="3"/>
  <c r="J30" i="3"/>
  <c r="I30" i="3"/>
  <c r="H30" i="3"/>
  <c r="G30" i="3"/>
  <c r="F30" i="3"/>
  <c r="L29" i="3"/>
  <c r="K29" i="3"/>
  <c r="J29" i="3"/>
  <c r="I29" i="3"/>
  <c r="H29" i="3"/>
  <c r="G29" i="3"/>
  <c r="F29" i="3"/>
  <c r="L28" i="3"/>
  <c r="K28" i="3"/>
  <c r="J28" i="3"/>
  <c r="I28" i="3"/>
  <c r="H28" i="3"/>
  <c r="G28" i="3"/>
  <c r="F28" i="3"/>
  <c r="L27" i="3"/>
  <c r="K27" i="3"/>
  <c r="J27" i="3"/>
  <c r="I27" i="3"/>
  <c r="H27" i="3"/>
  <c r="G27" i="3"/>
  <c r="F27" i="3"/>
  <c r="L26" i="3"/>
  <c r="K26" i="3"/>
  <c r="J26" i="3"/>
  <c r="I26" i="3"/>
  <c r="H26" i="3"/>
  <c r="G26" i="3"/>
  <c r="F26" i="3"/>
  <c r="L25" i="3"/>
  <c r="K25" i="3"/>
  <c r="J25" i="3"/>
  <c r="I25" i="3"/>
  <c r="H25" i="3"/>
  <c r="G25" i="3"/>
  <c r="F25" i="3"/>
  <c r="L24" i="3"/>
  <c r="K24" i="3"/>
  <c r="J24" i="3"/>
  <c r="I24" i="3"/>
  <c r="H24" i="3"/>
  <c r="G24" i="3"/>
  <c r="F24" i="3"/>
  <c r="L23" i="3"/>
  <c r="K23" i="3"/>
  <c r="J23" i="3"/>
  <c r="I23" i="3"/>
  <c r="H23" i="3"/>
  <c r="G23" i="3"/>
  <c r="F23" i="3"/>
  <c r="L22" i="3"/>
  <c r="K22" i="3"/>
  <c r="J22" i="3"/>
  <c r="I22" i="3"/>
  <c r="H22" i="3"/>
  <c r="G22" i="3"/>
  <c r="F22" i="3"/>
  <c r="L21" i="3"/>
  <c r="K21" i="3"/>
  <c r="J21" i="3"/>
  <c r="I21" i="3"/>
  <c r="H21" i="3"/>
  <c r="G21" i="3"/>
  <c r="F21" i="3"/>
  <c r="L46" i="2"/>
  <c r="K46" i="2"/>
  <c r="J46" i="2"/>
  <c r="I46" i="2"/>
  <c r="H46" i="2"/>
  <c r="G46" i="2"/>
  <c r="F46" i="2"/>
  <c r="L45" i="2"/>
  <c r="K45" i="2"/>
  <c r="J45" i="2"/>
  <c r="I45" i="2"/>
  <c r="H45" i="2"/>
  <c r="G45" i="2"/>
  <c r="F45" i="2"/>
  <c r="L44" i="2"/>
  <c r="K44" i="2"/>
  <c r="J44" i="2"/>
  <c r="I44" i="2"/>
  <c r="H44" i="2"/>
  <c r="G44" i="2"/>
  <c r="F44" i="2"/>
  <c r="L43" i="2"/>
  <c r="K43" i="2"/>
  <c r="J43" i="2"/>
  <c r="I43" i="2"/>
  <c r="H43" i="2"/>
  <c r="G43" i="2"/>
  <c r="F43" i="2"/>
  <c r="L42" i="2"/>
  <c r="K42" i="2"/>
  <c r="J42" i="2"/>
  <c r="I42" i="2"/>
  <c r="H42" i="2"/>
  <c r="G42" i="2"/>
  <c r="F42" i="2"/>
  <c r="L41" i="2"/>
  <c r="K41" i="2"/>
  <c r="J41" i="2"/>
  <c r="I41" i="2"/>
  <c r="H41" i="2"/>
  <c r="G41" i="2"/>
  <c r="F41" i="2"/>
  <c r="L40" i="2"/>
  <c r="K40" i="2"/>
  <c r="J40" i="2"/>
  <c r="I40" i="2"/>
  <c r="H40" i="2"/>
  <c r="G40" i="2"/>
  <c r="F40" i="2"/>
  <c r="L39" i="2"/>
  <c r="K39" i="2"/>
  <c r="J39" i="2"/>
  <c r="I39" i="2"/>
  <c r="H39" i="2"/>
  <c r="G39" i="2"/>
  <c r="F39" i="2"/>
  <c r="L38" i="2"/>
  <c r="K38" i="2"/>
  <c r="J38" i="2"/>
  <c r="I38" i="2"/>
  <c r="H38" i="2"/>
  <c r="G38" i="2"/>
  <c r="F38" i="2"/>
  <c r="L37" i="2"/>
  <c r="K37" i="2"/>
  <c r="J37" i="2"/>
  <c r="I37" i="2"/>
  <c r="H37" i="2"/>
  <c r="G37" i="2"/>
  <c r="F37" i="2"/>
  <c r="L36" i="2"/>
  <c r="K36" i="2"/>
  <c r="J36" i="2"/>
  <c r="I36" i="2"/>
  <c r="H36" i="2"/>
  <c r="G36" i="2"/>
  <c r="F36" i="2"/>
  <c r="L35" i="2"/>
  <c r="K35" i="2"/>
  <c r="J35" i="2"/>
  <c r="I35" i="2"/>
  <c r="H35" i="2"/>
  <c r="G35" i="2"/>
  <c r="F35" i="2"/>
  <c r="L34" i="2"/>
  <c r="K34" i="2"/>
  <c r="J34" i="2"/>
  <c r="I34" i="2"/>
  <c r="H34" i="2"/>
  <c r="G34" i="2"/>
  <c r="F34" i="2"/>
  <c r="L33" i="2"/>
  <c r="K33" i="2"/>
  <c r="J33" i="2"/>
  <c r="I33" i="2"/>
  <c r="H33" i="2"/>
  <c r="G33" i="2"/>
  <c r="F33" i="2"/>
  <c r="L32" i="2"/>
  <c r="K32" i="2"/>
  <c r="J32" i="2"/>
  <c r="I32" i="2"/>
  <c r="H32" i="2"/>
  <c r="G32" i="2"/>
  <c r="F32" i="2"/>
  <c r="L31" i="2"/>
  <c r="K31" i="2"/>
  <c r="J31" i="2"/>
  <c r="I31" i="2"/>
  <c r="H31" i="2"/>
  <c r="G31" i="2"/>
  <c r="F31" i="2"/>
  <c r="L30" i="2"/>
  <c r="K30" i="2"/>
  <c r="J30" i="2"/>
  <c r="I30" i="2"/>
  <c r="H30" i="2"/>
  <c r="G30" i="2"/>
  <c r="F30" i="2"/>
  <c r="L29" i="2"/>
  <c r="K29" i="2"/>
  <c r="J29" i="2"/>
  <c r="I29" i="2"/>
  <c r="H29" i="2"/>
  <c r="G29" i="2"/>
  <c r="F29" i="2"/>
  <c r="L28" i="2"/>
  <c r="K28" i="2"/>
  <c r="J28" i="2"/>
  <c r="I28" i="2"/>
  <c r="H28" i="2"/>
  <c r="G28" i="2"/>
  <c r="F28" i="2"/>
  <c r="L27" i="2"/>
  <c r="K27" i="2"/>
  <c r="J27" i="2"/>
  <c r="I27" i="2"/>
  <c r="H27" i="2"/>
  <c r="G27" i="2"/>
  <c r="F27" i="2"/>
  <c r="L26" i="2"/>
  <c r="K26" i="2"/>
  <c r="J26" i="2"/>
  <c r="I26" i="2"/>
  <c r="H26" i="2"/>
  <c r="G26" i="2"/>
  <c r="F26" i="2"/>
  <c r="L25" i="2"/>
  <c r="K25" i="2"/>
  <c r="J25" i="2"/>
  <c r="I25" i="2"/>
  <c r="H25" i="2"/>
  <c r="G25" i="2"/>
  <c r="F25" i="2"/>
  <c r="L24" i="2"/>
  <c r="K24" i="2"/>
  <c r="J24" i="2"/>
  <c r="I24" i="2"/>
  <c r="H24" i="2"/>
  <c r="G24" i="2"/>
  <c r="F24" i="2"/>
  <c r="L23" i="2"/>
  <c r="K23" i="2"/>
  <c r="J23" i="2"/>
  <c r="I23" i="2"/>
  <c r="H23" i="2"/>
  <c r="G23" i="2"/>
  <c r="F23" i="2"/>
  <c r="L22" i="2"/>
  <c r="K22" i="2"/>
  <c r="J22" i="2"/>
  <c r="I22" i="2"/>
  <c r="H22" i="2"/>
  <c r="G22" i="2"/>
  <c r="F22" i="2"/>
  <c r="L21" i="2"/>
  <c r="K21" i="2"/>
  <c r="J21" i="2"/>
  <c r="I21" i="2"/>
  <c r="H21" i="2"/>
  <c r="G21" i="2"/>
  <c r="F21" i="2"/>
  <c r="G22" i="1"/>
  <c r="H22" i="1"/>
  <c r="I22" i="1"/>
  <c r="J22" i="1"/>
  <c r="K22" i="1"/>
  <c r="L22" i="1"/>
  <c r="G23" i="1"/>
  <c r="H23" i="1"/>
  <c r="I23" i="1"/>
  <c r="J23" i="1"/>
  <c r="K23" i="1"/>
  <c r="L23" i="1"/>
  <c r="G24" i="1"/>
  <c r="H24" i="1"/>
  <c r="I24" i="1"/>
  <c r="J24" i="1"/>
  <c r="K24" i="1"/>
  <c r="L24" i="1"/>
  <c r="G25" i="1"/>
  <c r="H25" i="1"/>
  <c r="I25" i="1"/>
  <c r="J25" i="1"/>
  <c r="K25" i="1"/>
  <c r="L25" i="1"/>
  <c r="G26" i="1"/>
  <c r="H26" i="1"/>
  <c r="I26" i="1"/>
  <c r="J26" i="1"/>
  <c r="K26" i="1"/>
  <c r="L26" i="1"/>
  <c r="G27" i="1"/>
  <c r="H27" i="1"/>
  <c r="I27" i="1"/>
  <c r="J27" i="1"/>
  <c r="K27" i="1"/>
  <c r="L27" i="1"/>
  <c r="G28" i="1"/>
  <c r="H28" i="1"/>
  <c r="I28" i="1"/>
  <c r="J28" i="1"/>
  <c r="K28" i="1"/>
  <c r="L28" i="1"/>
  <c r="G29" i="1"/>
  <c r="H29" i="1"/>
  <c r="I29" i="1"/>
  <c r="J29" i="1"/>
  <c r="K29" i="1"/>
  <c r="L29" i="1"/>
  <c r="G30" i="1"/>
  <c r="H30" i="1"/>
  <c r="I30" i="1"/>
  <c r="J30" i="1"/>
  <c r="K30" i="1"/>
  <c r="L30" i="1"/>
  <c r="G31" i="1"/>
  <c r="H31" i="1"/>
  <c r="I31" i="1"/>
  <c r="J31" i="1"/>
  <c r="K31" i="1"/>
  <c r="L31" i="1"/>
  <c r="G32" i="1"/>
  <c r="H32" i="1"/>
  <c r="I32" i="1"/>
  <c r="J32" i="1"/>
  <c r="K32" i="1"/>
  <c r="L32" i="1"/>
  <c r="G33" i="1"/>
  <c r="H33" i="1"/>
  <c r="I33" i="1"/>
  <c r="J33" i="1"/>
  <c r="K33" i="1"/>
  <c r="L33" i="1"/>
  <c r="G34" i="1"/>
  <c r="H34" i="1"/>
  <c r="I34" i="1"/>
  <c r="J34" i="1"/>
  <c r="K34" i="1"/>
  <c r="L34" i="1"/>
  <c r="G35" i="1"/>
  <c r="H35" i="1"/>
  <c r="I35" i="1"/>
  <c r="J35" i="1"/>
  <c r="K35" i="1"/>
  <c r="L35" i="1"/>
  <c r="G36" i="1"/>
  <c r="H36" i="1"/>
  <c r="I36" i="1"/>
  <c r="J36" i="1"/>
  <c r="K36" i="1"/>
  <c r="L36" i="1"/>
  <c r="G37" i="1"/>
  <c r="H37" i="1"/>
  <c r="I37" i="1"/>
  <c r="J37" i="1"/>
  <c r="K37" i="1"/>
  <c r="L37" i="1"/>
  <c r="G38" i="1"/>
  <c r="H38" i="1"/>
  <c r="I38" i="1"/>
  <c r="J38" i="1"/>
  <c r="K38" i="1"/>
  <c r="L38" i="1"/>
  <c r="G39" i="1"/>
  <c r="H39" i="1"/>
  <c r="I39" i="1"/>
  <c r="J39" i="1"/>
  <c r="K39" i="1"/>
  <c r="L39" i="1"/>
  <c r="G40" i="1"/>
  <c r="H40" i="1"/>
  <c r="I40" i="1"/>
  <c r="J40" i="1"/>
  <c r="K40" i="1"/>
  <c r="L40" i="1"/>
  <c r="G41" i="1"/>
  <c r="H41" i="1"/>
  <c r="I41" i="1"/>
  <c r="J41" i="1"/>
  <c r="K41" i="1"/>
  <c r="L41" i="1"/>
  <c r="G42" i="1"/>
  <c r="H42" i="1"/>
  <c r="I42" i="1"/>
  <c r="J42" i="1"/>
  <c r="K42" i="1"/>
  <c r="L42" i="1"/>
  <c r="G43" i="1"/>
  <c r="H43" i="1"/>
  <c r="I43" i="1"/>
  <c r="J43" i="1"/>
  <c r="K43" i="1"/>
  <c r="L43" i="1"/>
  <c r="G44" i="1"/>
  <c r="H44" i="1"/>
  <c r="I44" i="1"/>
  <c r="J44" i="1"/>
  <c r="K44" i="1"/>
  <c r="L44" i="1"/>
  <c r="G45" i="1"/>
  <c r="H45" i="1"/>
  <c r="I45" i="1"/>
  <c r="J45" i="1"/>
  <c r="K45" i="1"/>
  <c r="L45" i="1"/>
  <c r="G46" i="1"/>
  <c r="H46" i="1"/>
  <c r="I46" i="1"/>
  <c r="J46" i="1"/>
  <c r="K46" i="1"/>
  <c r="L46" i="1"/>
  <c r="L21" i="1"/>
  <c r="K21" i="1"/>
  <c r="J21" i="1"/>
  <c r="I21" i="1"/>
  <c r="H21" i="1"/>
  <c r="G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21" i="1"/>
  <c r="GF46" i="6"/>
  <c r="GE46" i="6"/>
  <c r="GC46" i="6"/>
  <c r="GB46" i="6"/>
  <c r="GF45" i="6"/>
  <c r="GE45" i="6"/>
  <c r="GC45" i="6"/>
  <c r="GB45" i="6"/>
  <c r="GF44" i="6"/>
  <c r="GE44" i="6"/>
  <c r="GC44" i="6"/>
  <c r="GB44" i="6"/>
  <c r="GF43" i="6"/>
  <c r="GE43" i="6"/>
  <c r="GC43" i="6"/>
  <c r="GB43" i="6"/>
  <c r="GF42" i="6"/>
  <c r="GE42" i="6"/>
  <c r="GC42" i="6"/>
  <c r="GB42" i="6"/>
  <c r="GF41" i="6"/>
  <c r="GE41" i="6"/>
  <c r="GC41" i="6"/>
  <c r="GB41" i="6"/>
  <c r="GF40" i="6"/>
  <c r="GE40" i="6"/>
  <c r="GC40" i="6"/>
  <c r="GB40" i="6"/>
  <c r="GF39" i="6"/>
  <c r="GE39" i="6"/>
  <c r="GC39" i="6"/>
  <c r="GB39" i="6"/>
  <c r="GF38" i="6"/>
  <c r="GE38" i="6"/>
  <c r="GC38" i="6"/>
  <c r="GB38" i="6"/>
  <c r="GF37" i="6"/>
  <c r="GE37" i="6"/>
  <c r="GC37" i="6"/>
  <c r="GB37" i="6"/>
  <c r="GF36" i="6"/>
  <c r="GE36" i="6"/>
  <c r="GC36" i="6"/>
  <c r="GB36" i="6"/>
  <c r="GF35" i="6"/>
  <c r="GE35" i="6"/>
  <c r="GC35" i="6"/>
  <c r="GB35" i="6"/>
  <c r="GF34" i="6"/>
  <c r="GE34" i="6"/>
  <c r="GC34" i="6"/>
  <c r="GB34" i="6"/>
  <c r="GF33" i="6"/>
  <c r="GE33" i="6"/>
  <c r="GC33" i="6"/>
  <c r="GB33" i="6"/>
  <c r="GF32" i="6"/>
  <c r="GE32" i="6"/>
  <c r="GC32" i="6"/>
  <c r="GB32" i="6"/>
  <c r="GF31" i="6"/>
  <c r="GE31" i="6"/>
  <c r="GC31" i="6"/>
  <c r="GB31" i="6"/>
  <c r="GF30" i="6"/>
  <c r="GE30" i="6"/>
  <c r="GC30" i="6"/>
  <c r="GB30" i="6"/>
  <c r="GF29" i="6"/>
  <c r="GE29" i="6"/>
  <c r="GC29" i="6"/>
  <c r="GB29" i="6"/>
  <c r="GF28" i="6"/>
  <c r="GE28" i="6"/>
  <c r="GC28" i="6"/>
  <c r="GB28" i="6"/>
  <c r="GF27" i="6"/>
  <c r="GE27" i="6"/>
  <c r="GC27" i="6"/>
  <c r="GB27" i="6"/>
  <c r="GF26" i="6"/>
  <c r="GE26" i="6"/>
  <c r="GC26" i="6"/>
  <c r="GB26" i="6"/>
  <c r="GF25" i="6"/>
  <c r="GE25" i="6"/>
  <c r="GC25" i="6"/>
  <c r="GB25" i="6"/>
  <c r="GF24" i="6"/>
  <c r="GE24" i="6"/>
  <c r="GC24" i="6"/>
  <c r="GB24" i="6"/>
  <c r="GF23" i="6"/>
  <c r="GE23" i="6"/>
  <c r="GC23" i="6"/>
  <c r="GB23" i="6"/>
  <c r="GF22" i="6"/>
  <c r="GE22" i="6"/>
  <c r="GC22" i="6"/>
  <c r="GB22" i="6"/>
  <c r="GF46" i="5"/>
  <c r="GE46" i="5"/>
  <c r="GC46" i="5"/>
  <c r="GB46" i="5"/>
  <c r="GF45" i="5"/>
  <c r="GE45" i="5"/>
  <c r="GC45" i="5"/>
  <c r="GB45" i="5"/>
  <c r="GF44" i="5"/>
  <c r="GE44" i="5"/>
  <c r="GC44" i="5"/>
  <c r="GB44" i="5"/>
  <c r="GF43" i="5"/>
  <c r="GE43" i="5"/>
  <c r="GC43" i="5"/>
  <c r="GB43" i="5"/>
  <c r="GF42" i="5"/>
  <c r="GE42" i="5"/>
  <c r="GC42" i="5"/>
  <c r="GB42" i="5"/>
  <c r="GF41" i="5"/>
  <c r="GE41" i="5"/>
  <c r="GC41" i="5"/>
  <c r="GB41" i="5"/>
  <c r="GF40" i="5"/>
  <c r="GE40" i="5"/>
  <c r="GC40" i="5"/>
  <c r="GB40" i="5"/>
  <c r="GF39" i="5"/>
  <c r="GE39" i="5"/>
  <c r="GC39" i="5"/>
  <c r="GB39" i="5"/>
  <c r="GF38" i="5"/>
  <c r="GE38" i="5"/>
  <c r="GC38" i="5"/>
  <c r="GB38" i="5"/>
  <c r="GF37" i="5"/>
  <c r="GE37" i="5"/>
  <c r="GC37" i="5"/>
  <c r="GB37" i="5"/>
  <c r="GF36" i="5"/>
  <c r="GE36" i="5"/>
  <c r="GC36" i="5"/>
  <c r="GB36" i="5"/>
  <c r="GF35" i="5"/>
  <c r="GE35" i="5"/>
  <c r="GC35" i="5"/>
  <c r="GB35" i="5"/>
  <c r="GF34" i="5"/>
  <c r="GE34" i="5"/>
  <c r="GC34" i="5"/>
  <c r="GB34" i="5"/>
  <c r="GF33" i="5"/>
  <c r="GE33" i="5"/>
  <c r="GC33" i="5"/>
  <c r="GB33" i="5"/>
  <c r="GF32" i="5"/>
  <c r="GE32" i="5"/>
  <c r="GC32" i="5"/>
  <c r="GB32" i="5"/>
  <c r="GF31" i="5"/>
  <c r="GE31" i="5"/>
  <c r="GC31" i="5"/>
  <c r="GB31" i="5"/>
  <c r="GF30" i="5"/>
  <c r="GE30" i="5"/>
  <c r="GC30" i="5"/>
  <c r="GB30" i="5"/>
  <c r="GF29" i="5"/>
  <c r="GE29" i="5"/>
  <c r="GC29" i="5"/>
  <c r="GB29" i="5"/>
  <c r="GF28" i="5"/>
  <c r="GE28" i="5"/>
  <c r="GC28" i="5"/>
  <c r="GB28" i="5"/>
  <c r="GF27" i="5"/>
  <c r="GE27" i="5"/>
  <c r="GC27" i="5"/>
  <c r="GB27" i="5"/>
  <c r="GF26" i="5"/>
  <c r="GE26" i="5"/>
  <c r="GC26" i="5"/>
  <c r="GB26" i="5"/>
  <c r="GF25" i="5"/>
  <c r="GE25" i="5"/>
  <c r="GC25" i="5"/>
  <c r="GB25" i="5"/>
  <c r="GF24" i="5"/>
  <c r="GE24" i="5"/>
  <c r="GC24" i="5"/>
  <c r="GB24" i="5"/>
  <c r="GF23" i="5"/>
  <c r="GE23" i="5"/>
  <c r="GC23" i="5"/>
  <c r="GB23" i="5"/>
  <c r="GF22" i="5"/>
  <c r="GE22" i="5"/>
  <c r="GC22" i="5"/>
  <c r="GB22" i="5"/>
  <c r="GF46" i="4"/>
  <c r="GE46" i="4"/>
  <c r="GC46" i="4"/>
  <c r="GB46" i="4"/>
  <c r="GF45" i="4"/>
  <c r="GE45" i="4"/>
  <c r="GC45" i="4"/>
  <c r="GB45" i="4"/>
  <c r="GF44" i="4"/>
  <c r="GE44" i="4"/>
  <c r="GC44" i="4"/>
  <c r="GB44" i="4"/>
  <c r="GF43" i="4"/>
  <c r="GE43" i="4"/>
  <c r="GC43" i="4"/>
  <c r="GB43" i="4"/>
  <c r="GF42" i="4"/>
  <c r="GE42" i="4"/>
  <c r="GC42" i="4"/>
  <c r="GB42" i="4"/>
  <c r="GF41" i="4"/>
  <c r="GE41" i="4"/>
  <c r="GC41" i="4"/>
  <c r="GB41" i="4"/>
  <c r="GF40" i="4"/>
  <c r="GE40" i="4"/>
  <c r="GC40" i="4"/>
  <c r="GB40" i="4"/>
  <c r="GF39" i="4"/>
  <c r="GE39" i="4"/>
  <c r="GC39" i="4"/>
  <c r="GB39" i="4"/>
  <c r="GF38" i="4"/>
  <c r="GE38" i="4"/>
  <c r="GC38" i="4"/>
  <c r="GB38" i="4"/>
  <c r="GF37" i="4"/>
  <c r="GE37" i="4"/>
  <c r="GC37" i="4"/>
  <c r="GB37" i="4"/>
  <c r="GF36" i="4"/>
  <c r="GE36" i="4"/>
  <c r="GC36" i="4"/>
  <c r="GB36" i="4"/>
  <c r="GF35" i="4"/>
  <c r="GE35" i="4"/>
  <c r="GC35" i="4"/>
  <c r="GB35" i="4"/>
  <c r="GF34" i="4"/>
  <c r="GE34" i="4"/>
  <c r="GC34" i="4"/>
  <c r="GB34" i="4"/>
  <c r="GF33" i="4"/>
  <c r="GE33" i="4"/>
  <c r="GC33" i="4"/>
  <c r="GB33" i="4"/>
  <c r="GF32" i="4"/>
  <c r="GE32" i="4"/>
  <c r="GC32" i="4"/>
  <c r="GB32" i="4"/>
  <c r="GF31" i="4"/>
  <c r="GE31" i="4"/>
  <c r="GC31" i="4"/>
  <c r="GB31" i="4"/>
  <c r="GF30" i="4"/>
  <c r="GE30" i="4"/>
  <c r="GC30" i="4"/>
  <c r="GB30" i="4"/>
  <c r="GF29" i="4"/>
  <c r="GE29" i="4"/>
  <c r="GC29" i="4"/>
  <c r="GB29" i="4"/>
  <c r="GF28" i="4"/>
  <c r="GE28" i="4"/>
  <c r="GC28" i="4"/>
  <c r="GB28" i="4"/>
  <c r="GF27" i="4"/>
  <c r="GE27" i="4"/>
  <c r="GC27" i="4"/>
  <c r="GB27" i="4"/>
  <c r="GF26" i="4"/>
  <c r="GE26" i="4"/>
  <c r="GC26" i="4"/>
  <c r="GB26" i="4"/>
  <c r="GF25" i="4"/>
  <c r="GE25" i="4"/>
  <c r="GC25" i="4"/>
  <c r="GB25" i="4"/>
  <c r="GF24" i="4"/>
  <c r="GE24" i="4"/>
  <c r="GC24" i="4"/>
  <c r="GB24" i="4"/>
  <c r="GF23" i="4"/>
  <c r="GB23" i="4"/>
  <c r="GF22" i="4"/>
  <c r="GB22" i="4"/>
  <c r="CT46" i="3"/>
  <c r="CS46" i="3"/>
  <c r="CQ46" i="3"/>
  <c r="CP46" i="3"/>
  <c r="CT45" i="3"/>
  <c r="CS45" i="3"/>
  <c r="CQ45" i="3"/>
  <c r="CP45" i="3"/>
  <c r="CT44" i="3"/>
  <c r="CS44" i="3"/>
  <c r="CQ44" i="3"/>
  <c r="CP44" i="3"/>
  <c r="CT43" i="3"/>
  <c r="CS43" i="3"/>
  <c r="CQ43" i="3"/>
  <c r="CP43" i="3"/>
  <c r="CT42" i="3"/>
  <c r="CS42" i="3"/>
  <c r="CQ42" i="3"/>
  <c r="CP42" i="3"/>
  <c r="CT41" i="3"/>
  <c r="CS41" i="3"/>
  <c r="CQ41" i="3"/>
  <c r="CP41" i="3"/>
  <c r="CT40" i="3"/>
  <c r="CS40" i="3"/>
  <c r="CQ40" i="3"/>
  <c r="CP40" i="3"/>
  <c r="CT39" i="3"/>
  <c r="CS39" i="3"/>
  <c r="CQ39" i="3"/>
  <c r="CP39" i="3"/>
  <c r="CT38" i="3"/>
  <c r="CS38" i="3"/>
  <c r="CQ38" i="3"/>
  <c r="CP38" i="3"/>
  <c r="CT37" i="3"/>
  <c r="CS37" i="3"/>
  <c r="CQ37" i="3"/>
  <c r="CP37" i="3"/>
  <c r="CT36" i="3"/>
  <c r="CS36" i="3"/>
  <c r="CQ36" i="3"/>
  <c r="CP36" i="3"/>
  <c r="CT35" i="3"/>
  <c r="CS35" i="3"/>
  <c r="CQ35" i="3"/>
  <c r="CP35" i="3"/>
  <c r="CT34" i="3"/>
  <c r="CS34" i="3"/>
  <c r="CQ34" i="3"/>
  <c r="CP34" i="3"/>
  <c r="CT33" i="3"/>
  <c r="CS33" i="3"/>
  <c r="CQ33" i="3"/>
  <c r="CP33" i="3"/>
  <c r="CT32" i="3"/>
  <c r="CP32" i="3"/>
  <c r="CT31" i="3"/>
  <c r="CP31" i="3"/>
  <c r="CT30" i="3"/>
  <c r="CP30" i="3"/>
  <c r="CT29" i="3"/>
  <c r="CP29" i="3"/>
  <c r="CT28" i="3"/>
  <c r="CP28" i="3"/>
  <c r="CT27" i="3"/>
  <c r="CP27" i="3"/>
  <c r="CQ27" i="3" s="1"/>
  <c r="CT26" i="3"/>
  <c r="CP26" i="3"/>
  <c r="CT25" i="3"/>
  <c r="CP25" i="3"/>
  <c r="CT24" i="3"/>
  <c r="CP24" i="3"/>
  <c r="CT23" i="3"/>
  <c r="CP23" i="3"/>
  <c r="CT22" i="3"/>
  <c r="CP22" i="3"/>
  <c r="CT21" i="3"/>
  <c r="CV46" i="2"/>
  <c r="CS46" i="2"/>
  <c r="CR46" i="2"/>
  <c r="CV45" i="2"/>
  <c r="CS45" i="2"/>
  <c r="CR45" i="2"/>
  <c r="CV44" i="2"/>
  <c r="CS44" i="2"/>
  <c r="CR44" i="2"/>
  <c r="CV43" i="2"/>
  <c r="CS43" i="2"/>
  <c r="CR43" i="2"/>
  <c r="CV42" i="2"/>
  <c r="CS42" i="2"/>
  <c r="CR42" i="2"/>
  <c r="CV41" i="2"/>
  <c r="CS41" i="2"/>
  <c r="CR41" i="2"/>
  <c r="CV40" i="2"/>
  <c r="CS40" i="2"/>
  <c r="CR40" i="2"/>
  <c r="CV39" i="2"/>
  <c r="CS39" i="2"/>
  <c r="CR39" i="2"/>
  <c r="CV38" i="2"/>
  <c r="CS38" i="2"/>
  <c r="CR38" i="2"/>
  <c r="CV37" i="2"/>
  <c r="CS37" i="2"/>
  <c r="CR37" i="2"/>
  <c r="CV36" i="2"/>
  <c r="CS36" i="2"/>
  <c r="CR36" i="2"/>
  <c r="CV35" i="2"/>
  <c r="CS35" i="2"/>
  <c r="CR35" i="2"/>
  <c r="CV34" i="2"/>
  <c r="CS34" i="2"/>
  <c r="CR34" i="2"/>
  <c r="CV33" i="2"/>
  <c r="CS33" i="2"/>
  <c r="CR33" i="2"/>
  <c r="CV32" i="2"/>
  <c r="CS32" i="2"/>
  <c r="CR32" i="2"/>
  <c r="CV31" i="2"/>
  <c r="CS31" i="2"/>
  <c r="CR31" i="2"/>
  <c r="CV30" i="2"/>
  <c r="CS30" i="2"/>
  <c r="CR30" i="2"/>
  <c r="CV29" i="2"/>
  <c r="CS29" i="2"/>
  <c r="CR29" i="2"/>
  <c r="CV28" i="2"/>
  <c r="CS28" i="2"/>
  <c r="CR28" i="2"/>
  <c r="CV27" i="2"/>
  <c r="CS27" i="2"/>
  <c r="CR27" i="2"/>
  <c r="CV26" i="2"/>
  <c r="CS26" i="2"/>
  <c r="CR26" i="2"/>
  <c r="CV25" i="2"/>
  <c r="CS25" i="2"/>
  <c r="CR25" i="2"/>
  <c r="CV24" i="2"/>
  <c r="CS24" i="2"/>
  <c r="CR24" i="2"/>
  <c r="CV23" i="2"/>
  <c r="CR23" i="2"/>
  <c r="CS23" i="2" s="1"/>
  <c r="CV22" i="2"/>
  <c r="CR22" i="2"/>
  <c r="CS22" i="2" s="1"/>
  <c r="BY46" i="1"/>
  <c r="BX46" i="1"/>
  <c r="BU46" i="1"/>
  <c r="BY45" i="1"/>
  <c r="BX45" i="1"/>
  <c r="BU45" i="1"/>
  <c r="BY44" i="1"/>
  <c r="BX44" i="1"/>
  <c r="BU44" i="1"/>
  <c r="BY43" i="1"/>
  <c r="BU43" i="1"/>
  <c r="BV43" i="1" s="1"/>
  <c r="BY42" i="1"/>
  <c r="BU42" i="1"/>
  <c r="BV42" i="1" s="1"/>
  <c r="BY41" i="1"/>
  <c r="BU41" i="1"/>
  <c r="BV41" i="1" s="1"/>
  <c r="BY40" i="1"/>
  <c r="BU40" i="1"/>
  <c r="BV40" i="1" s="1"/>
  <c r="BY39" i="1"/>
  <c r="BU39" i="1"/>
  <c r="BV39" i="1" s="1"/>
  <c r="BY38" i="1"/>
  <c r="BU38" i="1"/>
  <c r="BV38" i="1" s="1"/>
  <c r="BY37" i="1"/>
  <c r="BU37" i="1"/>
  <c r="BV37" i="1" s="1"/>
  <c r="BY36" i="1"/>
  <c r="BU36" i="1"/>
  <c r="BV36" i="1" s="1"/>
  <c r="BY35" i="1"/>
  <c r="BU35" i="1"/>
  <c r="BV35" i="1" s="1"/>
  <c r="BY34" i="1"/>
  <c r="BU34" i="1"/>
  <c r="BV34" i="1" s="1"/>
  <c r="BY33" i="1"/>
  <c r="BU33" i="1"/>
  <c r="BV33" i="1" s="1"/>
  <c r="BY32" i="1"/>
  <c r="BU32" i="1"/>
  <c r="BV32" i="1" s="1"/>
  <c r="BY31" i="1"/>
  <c r="BU31" i="1"/>
  <c r="BV31" i="1" s="1"/>
  <c r="BY30" i="1"/>
  <c r="BU30" i="1"/>
  <c r="BV30" i="1" s="1"/>
  <c r="BY29" i="1"/>
  <c r="BU29" i="1"/>
  <c r="BV29" i="1" s="1"/>
  <c r="BY28" i="1"/>
  <c r="BU28" i="1"/>
  <c r="BV28" i="1" s="1"/>
  <c r="BY27" i="1"/>
  <c r="BU27" i="1"/>
  <c r="BV27" i="1" s="1"/>
  <c r="BY26" i="1"/>
  <c r="BU26" i="1"/>
  <c r="BV26" i="1" s="1"/>
  <c r="BY25" i="1"/>
  <c r="BU25" i="1"/>
  <c r="BV25" i="1" s="1"/>
  <c r="BY24" i="1"/>
  <c r="BU24" i="1"/>
  <c r="BV24" i="1" s="1"/>
  <c r="BY23" i="1"/>
  <c r="BU23" i="1"/>
  <c r="BV23" i="1" s="1"/>
  <c r="BY22" i="1"/>
  <c r="BU22" i="1"/>
  <c r="BV22" i="1" s="1"/>
  <c r="BY21" i="1"/>
  <c r="CQ26" i="3" l="1"/>
  <c r="CQ24" i="3"/>
  <c r="CQ28" i="3"/>
  <c r="CQ32" i="3"/>
  <c r="CQ31" i="3"/>
  <c r="CQ30" i="3"/>
  <c r="CQ25" i="3"/>
  <c r="CQ29" i="3"/>
  <c r="CQ23" i="3"/>
  <c r="GC22" i="4"/>
  <c r="GC23" i="4"/>
  <c r="CQ22" i="3"/>
  <c r="D8" i="12" l="1"/>
  <c r="C7" i="12"/>
  <c r="E8" i="12"/>
  <c r="D9" i="12"/>
  <c r="D10" i="12"/>
  <c r="D11" i="12"/>
  <c r="C12" i="12"/>
  <c r="D13" i="12"/>
  <c r="E14" i="12"/>
  <c r="D15" i="12"/>
  <c r="C16" i="12"/>
  <c r="D17" i="12"/>
  <c r="C18" i="12"/>
  <c r="C19" i="12"/>
  <c r="E20" i="12"/>
  <c r="E21" i="12"/>
  <c r="C22" i="12"/>
  <c r="C23" i="12"/>
  <c r="D24" i="12"/>
  <c r="C25" i="12"/>
  <c r="C26" i="12"/>
  <c r="C27" i="12"/>
  <c r="C28" i="12"/>
  <c r="E29" i="12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21" i="4"/>
  <c r="E26" i="12" l="1"/>
  <c r="C24" i="12"/>
  <c r="D18" i="12"/>
  <c r="C17" i="12"/>
  <c r="E24" i="12"/>
  <c r="C15" i="12"/>
  <c r="D29" i="12"/>
  <c r="D23" i="12"/>
  <c r="E11" i="12"/>
  <c r="C13" i="12"/>
  <c r="D21" i="12"/>
  <c r="C11" i="12"/>
  <c r="E19" i="12"/>
  <c r="C9" i="12"/>
  <c r="D27" i="12"/>
  <c r="E17" i="12"/>
  <c r="E7" i="12"/>
  <c r="D14" i="12"/>
  <c r="C29" i="12"/>
  <c r="D26" i="12"/>
  <c r="E23" i="12"/>
  <c r="C21" i="12"/>
  <c r="C14" i="12"/>
  <c r="E10" i="12"/>
  <c r="C8" i="12"/>
  <c r="D28" i="12"/>
  <c r="E25" i="12"/>
  <c r="D19" i="12"/>
  <c r="E16" i="12"/>
  <c r="E12" i="12"/>
  <c r="C10" i="12"/>
  <c r="D7" i="12"/>
  <c r="E28" i="12"/>
  <c r="D25" i="12"/>
  <c r="E22" i="12"/>
  <c r="D16" i="12"/>
  <c r="D12" i="12"/>
  <c r="E9" i="12"/>
  <c r="E27" i="12"/>
  <c r="D22" i="12"/>
  <c r="E18" i="12"/>
  <c r="D20" i="12"/>
  <c r="C20" i="12"/>
  <c r="E15" i="12"/>
  <c r="E13" i="12"/>
  <c r="FP158" i="15" l="1"/>
  <c r="FO158" i="15"/>
  <c r="FQ127" i="15"/>
  <c r="FP127" i="15"/>
  <c r="FO127" i="15"/>
  <c r="FQ96" i="15"/>
  <c r="FP96" i="15"/>
  <c r="FO96" i="15"/>
  <c r="EY140" i="15"/>
  <c r="U67" i="15" l="1"/>
  <c r="W129" i="15"/>
  <c r="W160" i="15"/>
  <c r="B162" i="15"/>
  <c r="B163" i="15"/>
  <c r="B164" i="15"/>
  <c r="B165" i="15"/>
  <c r="B166" i="15"/>
  <c r="B167" i="15"/>
  <c r="B168" i="15"/>
  <c r="B169" i="15"/>
  <c r="B170" i="15"/>
  <c r="B171" i="15"/>
  <c r="B172" i="15"/>
  <c r="B173" i="15"/>
  <c r="B174" i="15"/>
  <c r="B175" i="15"/>
  <c r="B176" i="15"/>
  <c r="B177" i="15"/>
  <c r="B178" i="15"/>
  <c r="B179" i="15"/>
  <c r="B180" i="15"/>
  <c r="B181" i="15"/>
  <c r="B182" i="15"/>
  <c r="B183" i="15"/>
  <c r="B184" i="15"/>
  <c r="B185" i="15"/>
  <c r="B161" i="15"/>
  <c r="B160" i="15"/>
  <c r="DT160" i="15"/>
  <c r="DU160" i="15"/>
  <c r="DV160" i="15"/>
  <c r="P10" i="21" s="1"/>
  <c r="DW160" i="15"/>
  <c r="DX160" i="15"/>
  <c r="DY160" i="15"/>
  <c r="DZ160" i="15"/>
  <c r="EA160" i="15"/>
  <c r="EB160" i="15"/>
  <c r="EC160" i="15"/>
  <c r="ED160" i="15"/>
  <c r="EE160" i="15"/>
  <c r="EF160" i="15"/>
  <c r="EG160" i="15"/>
  <c r="EH160" i="15"/>
  <c r="EI160" i="15"/>
  <c r="P23" i="21" s="1"/>
  <c r="EJ160" i="15"/>
  <c r="EK160" i="15"/>
  <c r="EL160" i="15"/>
  <c r="P26" i="21" s="1"/>
  <c r="EM160" i="15"/>
  <c r="EN160" i="15"/>
  <c r="EO160" i="15"/>
  <c r="EP160" i="15"/>
  <c r="EQ160" i="15"/>
  <c r="ER160" i="15"/>
  <c r="ES160" i="15"/>
  <c r="ET160" i="15"/>
  <c r="EU160" i="15"/>
  <c r="EV160" i="15"/>
  <c r="EW160" i="15"/>
  <c r="EX160" i="15"/>
  <c r="EY160" i="15"/>
  <c r="P39" i="21" s="1"/>
  <c r="EZ160" i="15"/>
  <c r="FA160" i="15"/>
  <c r="FB160" i="15"/>
  <c r="P42" i="21" s="1"/>
  <c r="FC160" i="15"/>
  <c r="FD160" i="15"/>
  <c r="FE160" i="15"/>
  <c r="FF160" i="15"/>
  <c r="FG160" i="15"/>
  <c r="FH160" i="15"/>
  <c r="FI160" i="15"/>
  <c r="FJ160" i="15"/>
  <c r="FK160" i="15"/>
  <c r="FL160" i="15"/>
  <c r="FM160" i="15"/>
  <c r="FN160" i="15"/>
  <c r="DT161" i="15"/>
  <c r="DU161" i="15"/>
  <c r="DV161" i="15"/>
  <c r="DW161" i="15"/>
  <c r="DX161" i="15"/>
  <c r="DY161" i="15"/>
  <c r="DZ161" i="15"/>
  <c r="EA161" i="15"/>
  <c r="EB161" i="15"/>
  <c r="EC161" i="15"/>
  <c r="ED161" i="15"/>
  <c r="EE161" i="15"/>
  <c r="EF161" i="15"/>
  <c r="EG161" i="15"/>
  <c r="EH161" i="15"/>
  <c r="EI161" i="15"/>
  <c r="EJ161" i="15"/>
  <c r="EK161" i="15"/>
  <c r="EL161" i="15"/>
  <c r="EM161" i="15"/>
  <c r="EN161" i="15"/>
  <c r="EO161" i="15"/>
  <c r="EP161" i="15"/>
  <c r="EQ161" i="15"/>
  <c r="ER161" i="15"/>
  <c r="ES161" i="15"/>
  <c r="ET161" i="15"/>
  <c r="EU161" i="15"/>
  <c r="EV161" i="15"/>
  <c r="EW161" i="15"/>
  <c r="EX161" i="15"/>
  <c r="EY161" i="15"/>
  <c r="EZ161" i="15"/>
  <c r="FA161" i="15"/>
  <c r="FB161" i="15"/>
  <c r="FC161" i="15"/>
  <c r="FD161" i="15"/>
  <c r="FE161" i="15"/>
  <c r="FF161" i="15"/>
  <c r="FG161" i="15"/>
  <c r="FH161" i="15"/>
  <c r="FI161" i="15"/>
  <c r="FJ161" i="15"/>
  <c r="FK161" i="15"/>
  <c r="FL161" i="15"/>
  <c r="FM161" i="15"/>
  <c r="FN161" i="15"/>
  <c r="DT162" i="15"/>
  <c r="DU162" i="15"/>
  <c r="DV162" i="15"/>
  <c r="DW162" i="15"/>
  <c r="DX162" i="15"/>
  <c r="DY162" i="15"/>
  <c r="DZ162" i="15"/>
  <c r="EA162" i="15"/>
  <c r="EB162" i="15"/>
  <c r="EC162" i="15"/>
  <c r="ED162" i="15"/>
  <c r="EE162" i="15"/>
  <c r="EF162" i="15"/>
  <c r="EG162" i="15"/>
  <c r="EH162" i="15"/>
  <c r="EI162" i="15"/>
  <c r="EJ162" i="15"/>
  <c r="EK162" i="15"/>
  <c r="EL162" i="15"/>
  <c r="EM162" i="15"/>
  <c r="EN162" i="15"/>
  <c r="EO162" i="15"/>
  <c r="EP162" i="15"/>
  <c r="EQ162" i="15"/>
  <c r="ER162" i="15"/>
  <c r="ES162" i="15"/>
  <c r="ET162" i="15"/>
  <c r="EU162" i="15"/>
  <c r="EV162" i="15"/>
  <c r="EW162" i="15"/>
  <c r="EX162" i="15"/>
  <c r="EY162" i="15"/>
  <c r="EZ162" i="15"/>
  <c r="FA162" i="15"/>
  <c r="FB162" i="15"/>
  <c r="FC162" i="15"/>
  <c r="FD162" i="15"/>
  <c r="FE162" i="15"/>
  <c r="FF162" i="15"/>
  <c r="FG162" i="15"/>
  <c r="FH162" i="15"/>
  <c r="FI162" i="15"/>
  <c r="FJ162" i="15"/>
  <c r="FK162" i="15"/>
  <c r="FL162" i="15"/>
  <c r="FM162" i="15"/>
  <c r="FN162" i="15"/>
  <c r="DT163" i="15"/>
  <c r="DU163" i="15"/>
  <c r="DV163" i="15"/>
  <c r="DW163" i="15"/>
  <c r="DX163" i="15"/>
  <c r="DY163" i="15"/>
  <c r="DZ163" i="15"/>
  <c r="EA163" i="15"/>
  <c r="EB163" i="15"/>
  <c r="EC163" i="15"/>
  <c r="ED163" i="15"/>
  <c r="EE163" i="15"/>
  <c r="EF163" i="15"/>
  <c r="EG163" i="15"/>
  <c r="EH163" i="15"/>
  <c r="EI163" i="15"/>
  <c r="EJ163" i="15"/>
  <c r="EK163" i="15"/>
  <c r="EL163" i="15"/>
  <c r="EM163" i="15"/>
  <c r="EN163" i="15"/>
  <c r="EO163" i="15"/>
  <c r="EP163" i="15"/>
  <c r="EQ163" i="15"/>
  <c r="ER163" i="15"/>
  <c r="ES163" i="15"/>
  <c r="ET163" i="15"/>
  <c r="EU163" i="15"/>
  <c r="EV163" i="15"/>
  <c r="EW163" i="15"/>
  <c r="EX163" i="15"/>
  <c r="EY163" i="15"/>
  <c r="EZ163" i="15"/>
  <c r="FA163" i="15"/>
  <c r="FB163" i="15"/>
  <c r="FC163" i="15"/>
  <c r="FD163" i="15"/>
  <c r="FE163" i="15"/>
  <c r="FF163" i="15"/>
  <c r="FG163" i="15"/>
  <c r="FH163" i="15"/>
  <c r="FI163" i="15"/>
  <c r="FJ163" i="15"/>
  <c r="FK163" i="15"/>
  <c r="FL163" i="15"/>
  <c r="FM163" i="15"/>
  <c r="FN163" i="15"/>
  <c r="DT164" i="15"/>
  <c r="DU164" i="15"/>
  <c r="DV164" i="15"/>
  <c r="DW164" i="15"/>
  <c r="DX164" i="15"/>
  <c r="DY164" i="15"/>
  <c r="DZ164" i="15"/>
  <c r="EA164" i="15"/>
  <c r="EB164" i="15"/>
  <c r="EC164" i="15"/>
  <c r="ED164" i="15"/>
  <c r="EE164" i="15"/>
  <c r="EF164" i="15"/>
  <c r="EG164" i="15"/>
  <c r="EH164" i="15"/>
  <c r="EI164" i="15"/>
  <c r="EJ164" i="15"/>
  <c r="EK164" i="15"/>
  <c r="EL164" i="15"/>
  <c r="EM164" i="15"/>
  <c r="EN164" i="15"/>
  <c r="EO164" i="15"/>
  <c r="EP164" i="15"/>
  <c r="EQ164" i="15"/>
  <c r="ER164" i="15"/>
  <c r="ES164" i="15"/>
  <c r="ET164" i="15"/>
  <c r="EU164" i="15"/>
  <c r="EV164" i="15"/>
  <c r="EW164" i="15"/>
  <c r="EX164" i="15"/>
  <c r="EY164" i="15"/>
  <c r="EZ164" i="15"/>
  <c r="FA164" i="15"/>
  <c r="FB164" i="15"/>
  <c r="FC164" i="15"/>
  <c r="FD164" i="15"/>
  <c r="FE164" i="15"/>
  <c r="FF164" i="15"/>
  <c r="FG164" i="15"/>
  <c r="FH164" i="15"/>
  <c r="FI164" i="15"/>
  <c r="FJ164" i="15"/>
  <c r="FK164" i="15"/>
  <c r="FL164" i="15"/>
  <c r="FM164" i="15"/>
  <c r="FN164" i="15"/>
  <c r="DT165" i="15"/>
  <c r="DU165" i="15"/>
  <c r="DV165" i="15"/>
  <c r="DW165" i="15"/>
  <c r="DX165" i="15"/>
  <c r="DY165" i="15"/>
  <c r="DZ165" i="15"/>
  <c r="EA165" i="15"/>
  <c r="EB165" i="15"/>
  <c r="EC165" i="15"/>
  <c r="ED165" i="15"/>
  <c r="EE165" i="15"/>
  <c r="EF165" i="15"/>
  <c r="EG165" i="15"/>
  <c r="EH165" i="15"/>
  <c r="EI165" i="15"/>
  <c r="EJ165" i="15"/>
  <c r="EK165" i="15"/>
  <c r="EL165" i="15"/>
  <c r="EM165" i="15"/>
  <c r="EN165" i="15"/>
  <c r="EO165" i="15"/>
  <c r="EP165" i="15"/>
  <c r="EQ165" i="15"/>
  <c r="ER165" i="15"/>
  <c r="ES165" i="15"/>
  <c r="ET165" i="15"/>
  <c r="EU165" i="15"/>
  <c r="EV165" i="15"/>
  <c r="EW165" i="15"/>
  <c r="EX165" i="15"/>
  <c r="EY165" i="15"/>
  <c r="EZ165" i="15"/>
  <c r="FA165" i="15"/>
  <c r="FB165" i="15"/>
  <c r="FC165" i="15"/>
  <c r="FD165" i="15"/>
  <c r="FE165" i="15"/>
  <c r="FF165" i="15"/>
  <c r="FG165" i="15"/>
  <c r="FH165" i="15"/>
  <c r="FI165" i="15"/>
  <c r="FJ165" i="15"/>
  <c r="FK165" i="15"/>
  <c r="FL165" i="15"/>
  <c r="FM165" i="15"/>
  <c r="FN165" i="15"/>
  <c r="DT166" i="15"/>
  <c r="DU166" i="15"/>
  <c r="DV166" i="15"/>
  <c r="DW166" i="15"/>
  <c r="DX166" i="15"/>
  <c r="DY166" i="15"/>
  <c r="DZ166" i="15"/>
  <c r="EA166" i="15"/>
  <c r="EB166" i="15"/>
  <c r="EC166" i="15"/>
  <c r="ED166" i="15"/>
  <c r="EE166" i="15"/>
  <c r="EF166" i="15"/>
  <c r="EG166" i="15"/>
  <c r="EH166" i="15"/>
  <c r="EI166" i="15"/>
  <c r="EJ166" i="15"/>
  <c r="EK166" i="15"/>
  <c r="EL166" i="15"/>
  <c r="EM166" i="15"/>
  <c r="EN166" i="15"/>
  <c r="EO166" i="15"/>
  <c r="EP166" i="15"/>
  <c r="EQ166" i="15"/>
  <c r="ER166" i="15"/>
  <c r="ES166" i="15"/>
  <c r="ET166" i="15"/>
  <c r="EU166" i="15"/>
  <c r="EV166" i="15"/>
  <c r="EW166" i="15"/>
  <c r="EX166" i="15"/>
  <c r="EY166" i="15"/>
  <c r="EZ166" i="15"/>
  <c r="FA166" i="15"/>
  <c r="FB166" i="15"/>
  <c r="FC166" i="15"/>
  <c r="FD166" i="15"/>
  <c r="FE166" i="15"/>
  <c r="FF166" i="15"/>
  <c r="FG166" i="15"/>
  <c r="FH166" i="15"/>
  <c r="FI166" i="15"/>
  <c r="FJ166" i="15"/>
  <c r="FK166" i="15"/>
  <c r="FL166" i="15"/>
  <c r="FM166" i="15"/>
  <c r="FN166" i="15"/>
  <c r="DT167" i="15"/>
  <c r="DU167" i="15"/>
  <c r="DV167" i="15"/>
  <c r="DW167" i="15"/>
  <c r="DX167" i="15"/>
  <c r="DY167" i="15"/>
  <c r="DZ167" i="15"/>
  <c r="EA167" i="15"/>
  <c r="EB167" i="15"/>
  <c r="EC167" i="15"/>
  <c r="ED167" i="15"/>
  <c r="EE167" i="15"/>
  <c r="EF167" i="15"/>
  <c r="EG167" i="15"/>
  <c r="EH167" i="15"/>
  <c r="EI167" i="15"/>
  <c r="EJ167" i="15"/>
  <c r="EK167" i="15"/>
  <c r="EL167" i="15"/>
  <c r="EM167" i="15"/>
  <c r="EN167" i="15"/>
  <c r="EO167" i="15"/>
  <c r="EP167" i="15"/>
  <c r="EQ167" i="15"/>
  <c r="ER167" i="15"/>
  <c r="ES167" i="15"/>
  <c r="ET167" i="15"/>
  <c r="EU167" i="15"/>
  <c r="EV167" i="15"/>
  <c r="EW167" i="15"/>
  <c r="EX167" i="15"/>
  <c r="EY167" i="15"/>
  <c r="EZ167" i="15"/>
  <c r="FA167" i="15"/>
  <c r="FB167" i="15"/>
  <c r="FC167" i="15"/>
  <c r="FD167" i="15"/>
  <c r="FE167" i="15"/>
  <c r="FF167" i="15"/>
  <c r="FG167" i="15"/>
  <c r="FH167" i="15"/>
  <c r="FI167" i="15"/>
  <c r="FJ167" i="15"/>
  <c r="FK167" i="15"/>
  <c r="FL167" i="15"/>
  <c r="FM167" i="15"/>
  <c r="FN167" i="15"/>
  <c r="DT168" i="15"/>
  <c r="DU168" i="15"/>
  <c r="DV168" i="15"/>
  <c r="DW168" i="15"/>
  <c r="DX168" i="15"/>
  <c r="DY168" i="15"/>
  <c r="DZ168" i="15"/>
  <c r="EA168" i="15"/>
  <c r="EB168" i="15"/>
  <c r="EC168" i="15"/>
  <c r="ED168" i="15"/>
  <c r="EE168" i="15"/>
  <c r="EF168" i="15"/>
  <c r="EG168" i="15"/>
  <c r="EH168" i="15"/>
  <c r="EI168" i="15"/>
  <c r="EJ168" i="15"/>
  <c r="EK168" i="15"/>
  <c r="EL168" i="15"/>
  <c r="EM168" i="15"/>
  <c r="EN168" i="15"/>
  <c r="EO168" i="15"/>
  <c r="EP168" i="15"/>
  <c r="EQ168" i="15"/>
  <c r="ER168" i="15"/>
  <c r="ES168" i="15"/>
  <c r="ET168" i="15"/>
  <c r="EU168" i="15"/>
  <c r="EV168" i="15"/>
  <c r="EW168" i="15"/>
  <c r="EX168" i="15"/>
  <c r="EY168" i="15"/>
  <c r="EZ168" i="15"/>
  <c r="FA168" i="15"/>
  <c r="FB168" i="15"/>
  <c r="FC168" i="15"/>
  <c r="FD168" i="15"/>
  <c r="FE168" i="15"/>
  <c r="FF168" i="15"/>
  <c r="FG168" i="15"/>
  <c r="FH168" i="15"/>
  <c r="FI168" i="15"/>
  <c r="FJ168" i="15"/>
  <c r="FK168" i="15"/>
  <c r="FL168" i="15"/>
  <c r="FM168" i="15"/>
  <c r="FN168" i="15"/>
  <c r="DT169" i="15"/>
  <c r="DU169" i="15"/>
  <c r="DV169" i="15"/>
  <c r="DW169" i="15"/>
  <c r="DX169" i="15"/>
  <c r="DY169" i="15"/>
  <c r="DZ169" i="15"/>
  <c r="EA169" i="15"/>
  <c r="EB169" i="15"/>
  <c r="EC169" i="15"/>
  <c r="ED169" i="15"/>
  <c r="EE169" i="15"/>
  <c r="EF169" i="15"/>
  <c r="EG169" i="15"/>
  <c r="EH169" i="15"/>
  <c r="EI169" i="15"/>
  <c r="EJ169" i="15"/>
  <c r="EK169" i="15"/>
  <c r="EL169" i="15"/>
  <c r="EM169" i="15"/>
  <c r="EN169" i="15"/>
  <c r="EO169" i="15"/>
  <c r="EP169" i="15"/>
  <c r="EQ169" i="15"/>
  <c r="ER169" i="15"/>
  <c r="ES169" i="15"/>
  <c r="ET169" i="15"/>
  <c r="EU169" i="15"/>
  <c r="EV169" i="15"/>
  <c r="EW169" i="15"/>
  <c r="EX169" i="15"/>
  <c r="EY169" i="15"/>
  <c r="EZ169" i="15"/>
  <c r="FA169" i="15"/>
  <c r="FB169" i="15"/>
  <c r="FC169" i="15"/>
  <c r="FD169" i="15"/>
  <c r="FE169" i="15"/>
  <c r="FF169" i="15"/>
  <c r="FG169" i="15"/>
  <c r="FH169" i="15"/>
  <c r="FI169" i="15"/>
  <c r="FJ169" i="15"/>
  <c r="FK169" i="15"/>
  <c r="FL169" i="15"/>
  <c r="FM169" i="15"/>
  <c r="FN169" i="15"/>
  <c r="DT170" i="15"/>
  <c r="DU170" i="15"/>
  <c r="DV170" i="15"/>
  <c r="DW170" i="15"/>
  <c r="DX170" i="15"/>
  <c r="DY170" i="15"/>
  <c r="DZ170" i="15"/>
  <c r="EA170" i="15"/>
  <c r="EB170" i="15"/>
  <c r="EC170" i="15"/>
  <c r="ED170" i="15"/>
  <c r="EE170" i="15"/>
  <c r="EF170" i="15"/>
  <c r="EG170" i="15"/>
  <c r="EH170" i="15"/>
  <c r="EI170" i="15"/>
  <c r="EJ170" i="15"/>
  <c r="EK170" i="15"/>
  <c r="EL170" i="15"/>
  <c r="EM170" i="15"/>
  <c r="EN170" i="15"/>
  <c r="EO170" i="15"/>
  <c r="EP170" i="15"/>
  <c r="EQ170" i="15"/>
  <c r="ER170" i="15"/>
  <c r="ES170" i="15"/>
  <c r="ET170" i="15"/>
  <c r="EU170" i="15"/>
  <c r="EV170" i="15"/>
  <c r="EW170" i="15"/>
  <c r="EX170" i="15"/>
  <c r="EY170" i="15"/>
  <c r="EZ170" i="15"/>
  <c r="FA170" i="15"/>
  <c r="FB170" i="15"/>
  <c r="FC170" i="15"/>
  <c r="FD170" i="15"/>
  <c r="FE170" i="15"/>
  <c r="FF170" i="15"/>
  <c r="FG170" i="15"/>
  <c r="FH170" i="15"/>
  <c r="FI170" i="15"/>
  <c r="FJ170" i="15"/>
  <c r="FK170" i="15"/>
  <c r="FL170" i="15"/>
  <c r="FM170" i="15"/>
  <c r="FN170" i="15"/>
  <c r="DT171" i="15"/>
  <c r="DU171" i="15"/>
  <c r="DV171" i="15"/>
  <c r="DW171" i="15"/>
  <c r="DX171" i="15"/>
  <c r="DY171" i="15"/>
  <c r="DZ171" i="15"/>
  <c r="EA171" i="15"/>
  <c r="EB171" i="15"/>
  <c r="EC171" i="15"/>
  <c r="ED171" i="15"/>
  <c r="EE171" i="15"/>
  <c r="EF171" i="15"/>
  <c r="EG171" i="15"/>
  <c r="EH171" i="15"/>
  <c r="EI171" i="15"/>
  <c r="EJ171" i="15"/>
  <c r="EK171" i="15"/>
  <c r="EL171" i="15"/>
  <c r="EM171" i="15"/>
  <c r="EN171" i="15"/>
  <c r="EO171" i="15"/>
  <c r="EP171" i="15"/>
  <c r="EQ171" i="15"/>
  <c r="ER171" i="15"/>
  <c r="ES171" i="15"/>
  <c r="ET171" i="15"/>
  <c r="EU171" i="15"/>
  <c r="EV171" i="15"/>
  <c r="EW171" i="15"/>
  <c r="EX171" i="15"/>
  <c r="EY171" i="15"/>
  <c r="EZ171" i="15"/>
  <c r="FA171" i="15"/>
  <c r="FB171" i="15"/>
  <c r="FC171" i="15"/>
  <c r="FD171" i="15"/>
  <c r="FE171" i="15"/>
  <c r="FF171" i="15"/>
  <c r="FG171" i="15"/>
  <c r="FH171" i="15"/>
  <c r="FI171" i="15"/>
  <c r="FJ171" i="15"/>
  <c r="FK171" i="15"/>
  <c r="FL171" i="15"/>
  <c r="FM171" i="15"/>
  <c r="FN171" i="15"/>
  <c r="DT172" i="15"/>
  <c r="DU172" i="15"/>
  <c r="DV172" i="15"/>
  <c r="DW172" i="15"/>
  <c r="DX172" i="15"/>
  <c r="DY172" i="15"/>
  <c r="DZ172" i="15"/>
  <c r="EA172" i="15"/>
  <c r="EB172" i="15"/>
  <c r="EC172" i="15"/>
  <c r="ED172" i="15"/>
  <c r="EE172" i="15"/>
  <c r="EF172" i="15"/>
  <c r="EG172" i="15"/>
  <c r="EH172" i="15"/>
  <c r="EI172" i="15"/>
  <c r="EJ172" i="15"/>
  <c r="EK172" i="15"/>
  <c r="EL172" i="15"/>
  <c r="EM172" i="15"/>
  <c r="EN172" i="15"/>
  <c r="EO172" i="15"/>
  <c r="EP172" i="15"/>
  <c r="EQ172" i="15"/>
  <c r="ER172" i="15"/>
  <c r="ES172" i="15"/>
  <c r="ET172" i="15"/>
  <c r="EU172" i="15"/>
  <c r="EV172" i="15"/>
  <c r="EW172" i="15"/>
  <c r="EX172" i="15"/>
  <c r="EY172" i="15"/>
  <c r="EZ172" i="15"/>
  <c r="FA172" i="15"/>
  <c r="FB172" i="15"/>
  <c r="FC172" i="15"/>
  <c r="FD172" i="15"/>
  <c r="FE172" i="15"/>
  <c r="FF172" i="15"/>
  <c r="FG172" i="15"/>
  <c r="FH172" i="15"/>
  <c r="FI172" i="15"/>
  <c r="FJ172" i="15"/>
  <c r="FK172" i="15"/>
  <c r="FL172" i="15"/>
  <c r="FM172" i="15"/>
  <c r="FN172" i="15"/>
  <c r="DT173" i="15"/>
  <c r="DU173" i="15"/>
  <c r="DV173" i="15"/>
  <c r="DW173" i="15"/>
  <c r="DX173" i="15"/>
  <c r="DY173" i="15"/>
  <c r="DZ173" i="15"/>
  <c r="EA173" i="15"/>
  <c r="EB173" i="15"/>
  <c r="EC173" i="15"/>
  <c r="ED173" i="15"/>
  <c r="EE173" i="15"/>
  <c r="EF173" i="15"/>
  <c r="EG173" i="15"/>
  <c r="EH173" i="15"/>
  <c r="EI173" i="15"/>
  <c r="EJ173" i="15"/>
  <c r="EK173" i="15"/>
  <c r="EL173" i="15"/>
  <c r="EM173" i="15"/>
  <c r="EN173" i="15"/>
  <c r="EO173" i="15"/>
  <c r="EP173" i="15"/>
  <c r="EQ173" i="15"/>
  <c r="ER173" i="15"/>
  <c r="ES173" i="15"/>
  <c r="ET173" i="15"/>
  <c r="EU173" i="15"/>
  <c r="EV173" i="15"/>
  <c r="EW173" i="15"/>
  <c r="EX173" i="15"/>
  <c r="EY173" i="15"/>
  <c r="EZ173" i="15"/>
  <c r="FA173" i="15"/>
  <c r="FB173" i="15"/>
  <c r="FC173" i="15"/>
  <c r="FD173" i="15"/>
  <c r="FE173" i="15"/>
  <c r="FF173" i="15"/>
  <c r="FG173" i="15"/>
  <c r="FH173" i="15"/>
  <c r="FI173" i="15"/>
  <c r="FJ173" i="15"/>
  <c r="FK173" i="15"/>
  <c r="FL173" i="15"/>
  <c r="FM173" i="15"/>
  <c r="FN173" i="15"/>
  <c r="DT174" i="15"/>
  <c r="DU174" i="15"/>
  <c r="DV174" i="15"/>
  <c r="DW174" i="15"/>
  <c r="DX174" i="15"/>
  <c r="DY174" i="15"/>
  <c r="DZ174" i="15"/>
  <c r="EA174" i="15"/>
  <c r="EB174" i="15"/>
  <c r="EC174" i="15"/>
  <c r="ED174" i="15"/>
  <c r="EE174" i="15"/>
  <c r="EF174" i="15"/>
  <c r="EG174" i="15"/>
  <c r="EH174" i="15"/>
  <c r="EI174" i="15"/>
  <c r="EJ174" i="15"/>
  <c r="EK174" i="15"/>
  <c r="EL174" i="15"/>
  <c r="EM174" i="15"/>
  <c r="EN174" i="15"/>
  <c r="EO174" i="15"/>
  <c r="EP174" i="15"/>
  <c r="EQ174" i="15"/>
  <c r="ER174" i="15"/>
  <c r="ES174" i="15"/>
  <c r="ET174" i="15"/>
  <c r="EU174" i="15"/>
  <c r="EV174" i="15"/>
  <c r="EW174" i="15"/>
  <c r="EX174" i="15"/>
  <c r="EY174" i="15"/>
  <c r="EZ174" i="15"/>
  <c r="FA174" i="15"/>
  <c r="FB174" i="15"/>
  <c r="FC174" i="15"/>
  <c r="FD174" i="15"/>
  <c r="FE174" i="15"/>
  <c r="FF174" i="15"/>
  <c r="FG174" i="15"/>
  <c r="FH174" i="15"/>
  <c r="FI174" i="15"/>
  <c r="FJ174" i="15"/>
  <c r="FK174" i="15"/>
  <c r="FL174" i="15"/>
  <c r="FM174" i="15"/>
  <c r="FN174" i="15"/>
  <c r="DT175" i="15"/>
  <c r="DU175" i="15"/>
  <c r="DV175" i="15"/>
  <c r="DW175" i="15"/>
  <c r="DX175" i="15"/>
  <c r="DY175" i="15"/>
  <c r="DZ175" i="15"/>
  <c r="EA175" i="15"/>
  <c r="EB175" i="15"/>
  <c r="EC175" i="15"/>
  <c r="ED175" i="15"/>
  <c r="EE175" i="15"/>
  <c r="EF175" i="15"/>
  <c r="EG175" i="15"/>
  <c r="EH175" i="15"/>
  <c r="EI175" i="15"/>
  <c r="EJ175" i="15"/>
  <c r="EK175" i="15"/>
  <c r="EL175" i="15"/>
  <c r="EM175" i="15"/>
  <c r="EN175" i="15"/>
  <c r="EO175" i="15"/>
  <c r="EP175" i="15"/>
  <c r="EQ175" i="15"/>
  <c r="ER175" i="15"/>
  <c r="ES175" i="15"/>
  <c r="ET175" i="15"/>
  <c r="EU175" i="15"/>
  <c r="EV175" i="15"/>
  <c r="EW175" i="15"/>
  <c r="EX175" i="15"/>
  <c r="EY175" i="15"/>
  <c r="EZ175" i="15"/>
  <c r="FA175" i="15"/>
  <c r="FB175" i="15"/>
  <c r="FC175" i="15"/>
  <c r="FD175" i="15"/>
  <c r="FE175" i="15"/>
  <c r="FF175" i="15"/>
  <c r="FG175" i="15"/>
  <c r="FH175" i="15"/>
  <c r="FI175" i="15"/>
  <c r="FJ175" i="15"/>
  <c r="FK175" i="15"/>
  <c r="FL175" i="15"/>
  <c r="FM175" i="15"/>
  <c r="FN175" i="15"/>
  <c r="DT176" i="15"/>
  <c r="DU176" i="15"/>
  <c r="DV176" i="15"/>
  <c r="DW176" i="15"/>
  <c r="DX176" i="15"/>
  <c r="DY176" i="15"/>
  <c r="DZ176" i="15"/>
  <c r="EA176" i="15"/>
  <c r="EB176" i="15"/>
  <c r="EC176" i="15"/>
  <c r="ED176" i="15"/>
  <c r="EE176" i="15"/>
  <c r="EF176" i="15"/>
  <c r="EG176" i="15"/>
  <c r="EH176" i="15"/>
  <c r="EI176" i="15"/>
  <c r="EJ176" i="15"/>
  <c r="EK176" i="15"/>
  <c r="EL176" i="15"/>
  <c r="EM176" i="15"/>
  <c r="EN176" i="15"/>
  <c r="EO176" i="15"/>
  <c r="EP176" i="15"/>
  <c r="EQ176" i="15"/>
  <c r="ER176" i="15"/>
  <c r="ES176" i="15"/>
  <c r="ET176" i="15"/>
  <c r="EU176" i="15"/>
  <c r="EV176" i="15"/>
  <c r="EW176" i="15"/>
  <c r="EX176" i="15"/>
  <c r="EY176" i="15"/>
  <c r="EZ176" i="15"/>
  <c r="FA176" i="15"/>
  <c r="FB176" i="15"/>
  <c r="FC176" i="15"/>
  <c r="FD176" i="15"/>
  <c r="FE176" i="15"/>
  <c r="FF176" i="15"/>
  <c r="FG176" i="15"/>
  <c r="FH176" i="15"/>
  <c r="FI176" i="15"/>
  <c r="FJ176" i="15"/>
  <c r="FK176" i="15"/>
  <c r="FL176" i="15"/>
  <c r="FM176" i="15"/>
  <c r="FN176" i="15"/>
  <c r="DT177" i="15"/>
  <c r="DU177" i="15"/>
  <c r="DV177" i="15"/>
  <c r="DW177" i="15"/>
  <c r="DX177" i="15"/>
  <c r="DY177" i="15"/>
  <c r="DZ177" i="15"/>
  <c r="EA177" i="15"/>
  <c r="EB177" i="15"/>
  <c r="EC177" i="15"/>
  <c r="ED177" i="15"/>
  <c r="EE177" i="15"/>
  <c r="EF177" i="15"/>
  <c r="EG177" i="15"/>
  <c r="EH177" i="15"/>
  <c r="EI177" i="15"/>
  <c r="EJ177" i="15"/>
  <c r="EK177" i="15"/>
  <c r="EL177" i="15"/>
  <c r="EM177" i="15"/>
  <c r="EN177" i="15"/>
  <c r="EO177" i="15"/>
  <c r="EP177" i="15"/>
  <c r="EQ177" i="15"/>
  <c r="ER177" i="15"/>
  <c r="ES177" i="15"/>
  <c r="ET177" i="15"/>
  <c r="EU177" i="15"/>
  <c r="EV177" i="15"/>
  <c r="EW177" i="15"/>
  <c r="EX177" i="15"/>
  <c r="EY177" i="15"/>
  <c r="EZ177" i="15"/>
  <c r="FA177" i="15"/>
  <c r="FB177" i="15"/>
  <c r="FC177" i="15"/>
  <c r="FD177" i="15"/>
  <c r="FE177" i="15"/>
  <c r="FF177" i="15"/>
  <c r="FG177" i="15"/>
  <c r="FH177" i="15"/>
  <c r="FI177" i="15"/>
  <c r="FJ177" i="15"/>
  <c r="FK177" i="15"/>
  <c r="FL177" i="15"/>
  <c r="FM177" i="15"/>
  <c r="FN177" i="15"/>
  <c r="DT178" i="15"/>
  <c r="DU178" i="15"/>
  <c r="DV178" i="15"/>
  <c r="DW178" i="15"/>
  <c r="DX178" i="15"/>
  <c r="DY178" i="15"/>
  <c r="DZ178" i="15"/>
  <c r="EA178" i="15"/>
  <c r="EB178" i="15"/>
  <c r="EC178" i="15"/>
  <c r="ED178" i="15"/>
  <c r="EE178" i="15"/>
  <c r="EF178" i="15"/>
  <c r="EG178" i="15"/>
  <c r="EH178" i="15"/>
  <c r="EI178" i="15"/>
  <c r="EJ178" i="15"/>
  <c r="EK178" i="15"/>
  <c r="EL178" i="15"/>
  <c r="EM178" i="15"/>
  <c r="EN178" i="15"/>
  <c r="EO178" i="15"/>
  <c r="EP178" i="15"/>
  <c r="EQ178" i="15"/>
  <c r="ER178" i="15"/>
  <c r="ES178" i="15"/>
  <c r="ET178" i="15"/>
  <c r="EU178" i="15"/>
  <c r="EV178" i="15"/>
  <c r="EW178" i="15"/>
  <c r="EX178" i="15"/>
  <c r="EY178" i="15"/>
  <c r="EZ178" i="15"/>
  <c r="FA178" i="15"/>
  <c r="FB178" i="15"/>
  <c r="FC178" i="15"/>
  <c r="FD178" i="15"/>
  <c r="FE178" i="15"/>
  <c r="FF178" i="15"/>
  <c r="FG178" i="15"/>
  <c r="FH178" i="15"/>
  <c r="FI178" i="15"/>
  <c r="FJ178" i="15"/>
  <c r="FK178" i="15"/>
  <c r="FL178" i="15"/>
  <c r="FM178" i="15"/>
  <c r="FN178" i="15"/>
  <c r="DT179" i="15"/>
  <c r="DU179" i="15"/>
  <c r="DV179" i="15"/>
  <c r="DW179" i="15"/>
  <c r="DX179" i="15"/>
  <c r="DY179" i="15"/>
  <c r="DZ179" i="15"/>
  <c r="EA179" i="15"/>
  <c r="EB179" i="15"/>
  <c r="EC179" i="15"/>
  <c r="ED179" i="15"/>
  <c r="EE179" i="15"/>
  <c r="EF179" i="15"/>
  <c r="EG179" i="15"/>
  <c r="EH179" i="15"/>
  <c r="EI179" i="15"/>
  <c r="EJ179" i="15"/>
  <c r="EK179" i="15"/>
  <c r="EL179" i="15"/>
  <c r="EM179" i="15"/>
  <c r="EN179" i="15"/>
  <c r="EO179" i="15"/>
  <c r="EP179" i="15"/>
  <c r="EQ179" i="15"/>
  <c r="ER179" i="15"/>
  <c r="ES179" i="15"/>
  <c r="ET179" i="15"/>
  <c r="EU179" i="15"/>
  <c r="EV179" i="15"/>
  <c r="EW179" i="15"/>
  <c r="EX179" i="15"/>
  <c r="EY179" i="15"/>
  <c r="EZ179" i="15"/>
  <c r="FA179" i="15"/>
  <c r="FB179" i="15"/>
  <c r="FC179" i="15"/>
  <c r="FD179" i="15"/>
  <c r="FE179" i="15"/>
  <c r="FF179" i="15"/>
  <c r="FG179" i="15"/>
  <c r="FH179" i="15"/>
  <c r="FI179" i="15"/>
  <c r="FJ179" i="15"/>
  <c r="FK179" i="15"/>
  <c r="FL179" i="15"/>
  <c r="FM179" i="15"/>
  <c r="FN179" i="15"/>
  <c r="DT180" i="15"/>
  <c r="DU180" i="15"/>
  <c r="DV180" i="15"/>
  <c r="DW180" i="15"/>
  <c r="DX180" i="15"/>
  <c r="DY180" i="15"/>
  <c r="DZ180" i="15"/>
  <c r="EA180" i="15"/>
  <c r="EB180" i="15"/>
  <c r="EC180" i="15"/>
  <c r="ED180" i="15"/>
  <c r="EE180" i="15"/>
  <c r="EF180" i="15"/>
  <c r="EG180" i="15"/>
  <c r="EH180" i="15"/>
  <c r="EI180" i="15"/>
  <c r="EJ180" i="15"/>
  <c r="EK180" i="15"/>
  <c r="EL180" i="15"/>
  <c r="EM180" i="15"/>
  <c r="EN180" i="15"/>
  <c r="EO180" i="15"/>
  <c r="EP180" i="15"/>
  <c r="EQ180" i="15"/>
  <c r="ER180" i="15"/>
  <c r="ES180" i="15"/>
  <c r="ET180" i="15"/>
  <c r="EU180" i="15"/>
  <c r="EV180" i="15"/>
  <c r="EW180" i="15"/>
  <c r="EX180" i="15"/>
  <c r="EY180" i="15"/>
  <c r="EZ180" i="15"/>
  <c r="FA180" i="15"/>
  <c r="FB180" i="15"/>
  <c r="FC180" i="15"/>
  <c r="FD180" i="15"/>
  <c r="FE180" i="15"/>
  <c r="FF180" i="15"/>
  <c r="FG180" i="15"/>
  <c r="FH180" i="15"/>
  <c r="FI180" i="15"/>
  <c r="FJ180" i="15"/>
  <c r="FK180" i="15"/>
  <c r="FL180" i="15"/>
  <c r="FM180" i="15"/>
  <c r="FN180" i="15"/>
  <c r="DT181" i="15"/>
  <c r="DU181" i="15"/>
  <c r="DV181" i="15"/>
  <c r="DW181" i="15"/>
  <c r="DX181" i="15"/>
  <c r="DY181" i="15"/>
  <c r="DZ181" i="15"/>
  <c r="EA181" i="15"/>
  <c r="EB181" i="15"/>
  <c r="EC181" i="15"/>
  <c r="ED181" i="15"/>
  <c r="EE181" i="15"/>
  <c r="EF181" i="15"/>
  <c r="EG181" i="15"/>
  <c r="EH181" i="15"/>
  <c r="EI181" i="15"/>
  <c r="EJ181" i="15"/>
  <c r="EK181" i="15"/>
  <c r="EL181" i="15"/>
  <c r="EM181" i="15"/>
  <c r="EN181" i="15"/>
  <c r="EO181" i="15"/>
  <c r="EP181" i="15"/>
  <c r="EQ181" i="15"/>
  <c r="ER181" i="15"/>
  <c r="ES181" i="15"/>
  <c r="ET181" i="15"/>
  <c r="EU181" i="15"/>
  <c r="EV181" i="15"/>
  <c r="EW181" i="15"/>
  <c r="EX181" i="15"/>
  <c r="EY181" i="15"/>
  <c r="EZ181" i="15"/>
  <c r="FA181" i="15"/>
  <c r="FB181" i="15"/>
  <c r="FC181" i="15"/>
  <c r="FD181" i="15"/>
  <c r="FE181" i="15"/>
  <c r="FF181" i="15"/>
  <c r="FG181" i="15"/>
  <c r="FH181" i="15"/>
  <c r="FI181" i="15"/>
  <c r="FJ181" i="15"/>
  <c r="FK181" i="15"/>
  <c r="FL181" i="15"/>
  <c r="FM181" i="15"/>
  <c r="FN181" i="15"/>
  <c r="DT182" i="15"/>
  <c r="DU182" i="15"/>
  <c r="DV182" i="15"/>
  <c r="DW182" i="15"/>
  <c r="DX182" i="15"/>
  <c r="DY182" i="15"/>
  <c r="DZ182" i="15"/>
  <c r="EA182" i="15"/>
  <c r="EB182" i="15"/>
  <c r="EC182" i="15"/>
  <c r="ED182" i="15"/>
  <c r="EE182" i="15"/>
  <c r="EF182" i="15"/>
  <c r="EG182" i="15"/>
  <c r="EH182" i="15"/>
  <c r="EI182" i="15"/>
  <c r="EJ182" i="15"/>
  <c r="EK182" i="15"/>
  <c r="EL182" i="15"/>
  <c r="EM182" i="15"/>
  <c r="EN182" i="15"/>
  <c r="EO182" i="15"/>
  <c r="EP182" i="15"/>
  <c r="EQ182" i="15"/>
  <c r="ER182" i="15"/>
  <c r="ES182" i="15"/>
  <c r="ET182" i="15"/>
  <c r="EU182" i="15"/>
  <c r="EV182" i="15"/>
  <c r="EW182" i="15"/>
  <c r="EX182" i="15"/>
  <c r="EY182" i="15"/>
  <c r="EZ182" i="15"/>
  <c r="FA182" i="15"/>
  <c r="FB182" i="15"/>
  <c r="FC182" i="15"/>
  <c r="FD182" i="15"/>
  <c r="FE182" i="15"/>
  <c r="FF182" i="15"/>
  <c r="FG182" i="15"/>
  <c r="FH182" i="15"/>
  <c r="FI182" i="15"/>
  <c r="FJ182" i="15"/>
  <c r="FK182" i="15"/>
  <c r="FL182" i="15"/>
  <c r="FM182" i="15"/>
  <c r="FN182" i="15"/>
  <c r="DT183" i="15"/>
  <c r="DU183" i="15"/>
  <c r="DV183" i="15"/>
  <c r="DW183" i="15"/>
  <c r="DX183" i="15"/>
  <c r="DY183" i="15"/>
  <c r="DZ183" i="15"/>
  <c r="EA183" i="15"/>
  <c r="EB183" i="15"/>
  <c r="EC183" i="15"/>
  <c r="ED183" i="15"/>
  <c r="EE183" i="15"/>
  <c r="EF183" i="15"/>
  <c r="EG183" i="15"/>
  <c r="EH183" i="15"/>
  <c r="EI183" i="15"/>
  <c r="EJ183" i="15"/>
  <c r="EK183" i="15"/>
  <c r="EL183" i="15"/>
  <c r="EM183" i="15"/>
  <c r="EN183" i="15"/>
  <c r="EO183" i="15"/>
  <c r="EP183" i="15"/>
  <c r="EQ183" i="15"/>
  <c r="ER183" i="15"/>
  <c r="ES183" i="15"/>
  <c r="ET183" i="15"/>
  <c r="EU183" i="15"/>
  <c r="EV183" i="15"/>
  <c r="EW183" i="15"/>
  <c r="EX183" i="15"/>
  <c r="EY183" i="15"/>
  <c r="EZ183" i="15"/>
  <c r="FA183" i="15"/>
  <c r="FB183" i="15"/>
  <c r="FC183" i="15"/>
  <c r="FD183" i="15"/>
  <c r="FE183" i="15"/>
  <c r="FF183" i="15"/>
  <c r="FG183" i="15"/>
  <c r="FH183" i="15"/>
  <c r="FI183" i="15"/>
  <c r="FJ183" i="15"/>
  <c r="FK183" i="15"/>
  <c r="FL183" i="15"/>
  <c r="FM183" i="15"/>
  <c r="FN183" i="15"/>
  <c r="DT184" i="15"/>
  <c r="DU184" i="15"/>
  <c r="DV184" i="15"/>
  <c r="DW184" i="15"/>
  <c r="DX184" i="15"/>
  <c r="DY184" i="15"/>
  <c r="DZ184" i="15"/>
  <c r="EA184" i="15"/>
  <c r="EB184" i="15"/>
  <c r="EC184" i="15"/>
  <c r="ED184" i="15"/>
  <c r="EE184" i="15"/>
  <c r="EF184" i="15"/>
  <c r="EG184" i="15"/>
  <c r="EH184" i="15"/>
  <c r="EI184" i="15"/>
  <c r="EJ184" i="15"/>
  <c r="EK184" i="15"/>
  <c r="EL184" i="15"/>
  <c r="EM184" i="15"/>
  <c r="EN184" i="15"/>
  <c r="EO184" i="15"/>
  <c r="EP184" i="15"/>
  <c r="EQ184" i="15"/>
  <c r="ER184" i="15"/>
  <c r="ES184" i="15"/>
  <c r="ET184" i="15"/>
  <c r="EU184" i="15"/>
  <c r="EV184" i="15"/>
  <c r="EW184" i="15"/>
  <c r="EX184" i="15"/>
  <c r="EY184" i="15"/>
  <c r="EZ184" i="15"/>
  <c r="FA184" i="15"/>
  <c r="FB184" i="15"/>
  <c r="FC184" i="15"/>
  <c r="FD184" i="15"/>
  <c r="FE184" i="15"/>
  <c r="FF184" i="15"/>
  <c r="FG184" i="15"/>
  <c r="FH184" i="15"/>
  <c r="FI184" i="15"/>
  <c r="FJ184" i="15"/>
  <c r="FK184" i="15"/>
  <c r="FL184" i="15"/>
  <c r="FM184" i="15"/>
  <c r="FN184" i="15"/>
  <c r="DT185" i="15"/>
  <c r="DU185" i="15"/>
  <c r="DV185" i="15"/>
  <c r="DW185" i="15"/>
  <c r="DX185" i="15"/>
  <c r="DY185" i="15"/>
  <c r="DZ185" i="15"/>
  <c r="EA185" i="15"/>
  <c r="EB185" i="15"/>
  <c r="EC185" i="15"/>
  <c r="ED185" i="15"/>
  <c r="EE185" i="15"/>
  <c r="EF185" i="15"/>
  <c r="EG185" i="15"/>
  <c r="EH185" i="15"/>
  <c r="EI185" i="15"/>
  <c r="EJ185" i="15"/>
  <c r="EK185" i="15"/>
  <c r="EL185" i="15"/>
  <c r="EM185" i="15"/>
  <c r="EN185" i="15"/>
  <c r="EO185" i="15"/>
  <c r="EP185" i="15"/>
  <c r="EQ185" i="15"/>
  <c r="ER185" i="15"/>
  <c r="ES185" i="15"/>
  <c r="ET185" i="15"/>
  <c r="EU185" i="15"/>
  <c r="EV185" i="15"/>
  <c r="EW185" i="15"/>
  <c r="EX185" i="15"/>
  <c r="EY185" i="15"/>
  <c r="EZ185" i="15"/>
  <c r="FA185" i="15"/>
  <c r="FB185" i="15"/>
  <c r="FC185" i="15"/>
  <c r="FD185" i="15"/>
  <c r="FE185" i="15"/>
  <c r="FF185" i="15"/>
  <c r="FG185" i="15"/>
  <c r="FH185" i="15"/>
  <c r="FI185" i="15"/>
  <c r="FJ185" i="15"/>
  <c r="FK185" i="15"/>
  <c r="FL185" i="15"/>
  <c r="FM185" i="15"/>
  <c r="FN185" i="15"/>
  <c r="DS161" i="15"/>
  <c r="DS162" i="15"/>
  <c r="DS163" i="15"/>
  <c r="DS164" i="15"/>
  <c r="DS165" i="15"/>
  <c r="DS166" i="15"/>
  <c r="DS167" i="15"/>
  <c r="DS168" i="15"/>
  <c r="DS169" i="15"/>
  <c r="DS170" i="15"/>
  <c r="DS171" i="15"/>
  <c r="DS172" i="15"/>
  <c r="DS173" i="15"/>
  <c r="DS174" i="15"/>
  <c r="DS175" i="15"/>
  <c r="DS176" i="15"/>
  <c r="DS177" i="15"/>
  <c r="DS178" i="15"/>
  <c r="DS179" i="15"/>
  <c r="DS180" i="15"/>
  <c r="DS181" i="15"/>
  <c r="DS182" i="15"/>
  <c r="DS183" i="15"/>
  <c r="DS184" i="15"/>
  <c r="DS185" i="15"/>
  <c r="DS160" i="15"/>
  <c r="P7" i="21" s="1"/>
  <c r="DT129" i="15"/>
  <c r="DU129" i="15"/>
  <c r="DV129" i="15"/>
  <c r="DW129" i="15"/>
  <c r="DX129" i="15"/>
  <c r="DY129" i="15"/>
  <c r="DZ129" i="15"/>
  <c r="EA129" i="15"/>
  <c r="EB129" i="15"/>
  <c r="EC129" i="15"/>
  <c r="ED129" i="15"/>
  <c r="EE129" i="15"/>
  <c r="EF129" i="15"/>
  <c r="EG129" i="15"/>
  <c r="EH129" i="15"/>
  <c r="EI129" i="15"/>
  <c r="EJ129" i="15"/>
  <c r="EK129" i="15"/>
  <c r="EL129" i="15"/>
  <c r="EM129" i="15"/>
  <c r="EN129" i="15"/>
  <c r="EO129" i="15"/>
  <c r="EP129" i="15"/>
  <c r="EQ129" i="15"/>
  <c r="ER129" i="15"/>
  <c r="ES129" i="15"/>
  <c r="ET129" i="15"/>
  <c r="EU129" i="15"/>
  <c r="EV129" i="15"/>
  <c r="EW129" i="15"/>
  <c r="EX129" i="15"/>
  <c r="EY129" i="15"/>
  <c r="EZ129" i="15"/>
  <c r="FA129" i="15"/>
  <c r="FB129" i="15"/>
  <c r="FC129" i="15"/>
  <c r="FD129" i="15"/>
  <c r="FE129" i="15"/>
  <c r="FF129" i="15"/>
  <c r="FG129" i="15"/>
  <c r="FH129" i="15"/>
  <c r="FI129" i="15"/>
  <c r="FJ129" i="15"/>
  <c r="FK129" i="15"/>
  <c r="FL129" i="15"/>
  <c r="FM129" i="15"/>
  <c r="FN129" i="15"/>
  <c r="DT130" i="15"/>
  <c r="DU130" i="15"/>
  <c r="DV130" i="15"/>
  <c r="DW130" i="15"/>
  <c r="DX130" i="15"/>
  <c r="DY130" i="15"/>
  <c r="DZ130" i="15"/>
  <c r="EA130" i="15"/>
  <c r="EB130" i="15"/>
  <c r="EC130" i="15"/>
  <c r="ED130" i="15"/>
  <c r="EE130" i="15"/>
  <c r="EF130" i="15"/>
  <c r="EG130" i="15"/>
  <c r="EH130" i="15"/>
  <c r="EI130" i="15"/>
  <c r="EJ130" i="15"/>
  <c r="EK130" i="15"/>
  <c r="EL130" i="15"/>
  <c r="EM130" i="15"/>
  <c r="EN130" i="15"/>
  <c r="EO130" i="15"/>
  <c r="EP130" i="15"/>
  <c r="EQ130" i="15"/>
  <c r="ER130" i="15"/>
  <c r="ES130" i="15"/>
  <c r="ET130" i="15"/>
  <c r="EU130" i="15"/>
  <c r="EV130" i="15"/>
  <c r="EW130" i="15"/>
  <c r="EX130" i="15"/>
  <c r="EY130" i="15"/>
  <c r="EZ130" i="15"/>
  <c r="FA130" i="15"/>
  <c r="FB130" i="15"/>
  <c r="FC130" i="15"/>
  <c r="FD130" i="15"/>
  <c r="FE130" i="15"/>
  <c r="FF130" i="15"/>
  <c r="FG130" i="15"/>
  <c r="FH130" i="15"/>
  <c r="FI130" i="15"/>
  <c r="FJ130" i="15"/>
  <c r="FK130" i="15"/>
  <c r="FL130" i="15"/>
  <c r="FM130" i="15"/>
  <c r="FN130" i="15"/>
  <c r="DT131" i="15"/>
  <c r="DU131" i="15"/>
  <c r="DV131" i="15"/>
  <c r="DW131" i="15"/>
  <c r="DX131" i="15"/>
  <c r="DY131" i="15"/>
  <c r="DZ131" i="15"/>
  <c r="EA131" i="15"/>
  <c r="EB131" i="15"/>
  <c r="EC131" i="15"/>
  <c r="ED131" i="15"/>
  <c r="EE131" i="15"/>
  <c r="EF131" i="15"/>
  <c r="EG131" i="15"/>
  <c r="EH131" i="15"/>
  <c r="EI131" i="15"/>
  <c r="EJ131" i="15"/>
  <c r="EK131" i="15"/>
  <c r="EL131" i="15"/>
  <c r="EM131" i="15"/>
  <c r="EN131" i="15"/>
  <c r="EO131" i="15"/>
  <c r="EP131" i="15"/>
  <c r="EQ131" i="15"/>
  <c r="ER131" i="15"/>
  <c r="ES131" i="15"/>
  <c r="ET131" i="15"/>
  <c r="EU131" i="15"/>
  <c r="EV131" i="15"/>
  <c r="EW131" i="15"/>
  <c r="EX131" i="15"/>
  <c r="EY131" i="15"/>
  <c r="EZ131" i="15"/>
  <c r="FA131" i="15"/>
  <c r="FB131" i="15"/>
  <c r="FC131" i="15"/>
  <c r="FD131" i="15"/>
  <c r="FE131" i="15"/>
  <c r="FF131" i="15"/>
  <c r="FG131" i="15"/>
  <c r="FH131" i="15"/>
  <c r="FI131" i="15"/>
  <c r="FJ131" i="15"/>
  <c r="FK131" i="15"/>
  <c r="FL131" i="15"/>
  <c r="FM131" i="15"/>
  <c r="FN131" i="15"/>
  <c r="DT132" i="15"/>
  <c r="DU132" i="15"/>
  <c r="DV132" i="15"/>
  <c r="DW132" i="15"/>
  <c r="DX132" i="15"/>
  <c r="DY132" i="15"/>
  <c r="DZ132" i="15"/>
  <c r="EA132" i="15"/>
  <c r="EB132" i="15"/>
  <c r="EC132" i="15"/>
  <c r="ED132" i="15"/>
  <c r="EE132" i="15"/>
  <c r="EF132" i="15"/>
  <c r="EG132" i="15"/>
  <c r="EH132" i="15"/>
  <c r="EI132" i="15"/>
  <c r="EJ132" i="15"/>
  <c r="EK132" i="15"/>
  <c r="EL132" i="15"/>
  <c r="EM132" i="15"/>
  <c r="EN132" i="15"/>
  <c r="EO132" i="15"/>
  <c r="EP132" i="15"/>
  <c r="EQ132" i="15"/>
  <c r="ER132" i="15"/>
  <c r="ES132" i="15"/>
  <c r="ET132" i="15"/>
  <c r="EU132" i="15"/>
  <c r="EV132" i="15"/>
  <c r="EW132" i="15"/>
  <c r="EX132" i="15"/>
  <c r="EY132" i="15"/>
  <c r="EZ132" i="15"/>
  <c r="FA132" i="15"/>
  <c r="FB132" i="15"/>
  <c r="FC132" i="15"/>
  <c r="FD132" i="15"/>
  <c r="FE132" i="15"/>
  <c r="FF132" i="15"/>
  <c r="FG132" i="15"/>
  <c r="FH132" i="15"/>
  <c r="FI132" i="15"/>
  <c r="FJ132" i="15"/>
  <c r="FK132" i="15"/>
  <c r="FL132" i="15"/>
  <c r="FM132" i="15"/>
  <c r="FN132" i="15"/>
  <c r="DT133" i="15"/>
  <c r="DU133" i="15"/>
  <c r="DV133" i="15"/>
  <c r="DW133" i="15"/>
  <c r="DX133" i="15"/>
  <c r="DY133" i="15"/>
  <c r="DZ133" i="15"/>
  <c r="EA133" i="15"/>
  <c r="EB133" i="15"/>
  <c r="EC133" i="15"/>
  <c r="ED133" i="15"/>
  <c r="EE133" i="15"/>
  <c r="EF133" i="15"/>
  <c r="EG133" i="15"/>
  <c r="EH133" i="15"/>
  <c r="EI133" i="15"/>
  <c r="EJ133" i="15"/>
  <c r="EK133" i="15"/>
  <c r="EL133" i="15"/>
  <c r="EM133" i="15"/>
  <c r="EN133" i="15"/>
  <c r="EO133" i="15"/>
  <c r="EP133" i="15"/>
  <c r="EQ133" i="15"/>
  <c r="ER133" i="15"/>
  <c r="ES133" i="15"/>
  <c r="ET133" i="15"/>
  <c r="EU133" i="15"/>
  <c r="EV133" i="15"/>
  <c r="EW133" i="15"/>
  <c r="EX133" i="15"/>
  <c r="EY133" i="15"/>
  <c r="EZ133" i="15"/>
  <c r="FA133" i="15"/>
  <c r="FB133" i="15"/>
  <c r="FC133" i="15"/>
  <c r="FD133" i="15"/>
  <c r="FE133" i="15"/>
  <c r="FF133" i="15"/>
  <c r="FG133" i="15"/>
  <c r="FH133" i="15"/>
  <c r="FI133" i="15"/>
  <c r="FJ133" i="15"/>
  <c r="FK133" i="15"/>
  <c r="FL133" i="15"/>
  <c r="FM133" i="15"/>
  <c r="FN133" i="15"/>
  <c r="DT134" i="15"/>
  <c r="DU134" i="15"/>
  <c r="DV134" i="15"/>
  <c r="DW134" i="15"/>
  <c r="DX134" i="15"/>
  <c r="DY134" i="15"/>
  <c r="DZ134" i="15"/>
  <c r="EA134" i="15"/>
  <c r="EB134" i="15"/>
  <c r="EC134" i="15"/>
  <c r="ED134" i="15"/>
  <c r="EE134" i="15"/>
  <c r="EF134" i="15"/>
  <c r="EG134" i="15"/>
  <c r="EH134" i="15"/>
  <c r="EI134" i="15"/>
  <c r="EJ134" i="15"/>
  <c r="EK134" i="15"/>
  <c r="EL134" i="15"/>
  <c r="EM134" i="15"/>
  <c r="EN134" i="15"/>
  <c r="EO134" i="15"/>
  <c r="EP134" i="15"/>
  <c r="EQ134" i="15"/>
  <c r="ER134" i="15"/>
  <c r="ES134" i="15"/>
  <c r="ET134" i="15"/>
  <c r="EU134" i="15"/>
  <c r="EV134" i="15"/>
  <c r="EW134" i="15"/>
  <c r="EX134" i="15"/>
  <c r="EY134" i="15"/>
  <c r="EZ134" i="15"/>
  <c r="FA134" i="15"/>
  <c r="FB134" i="15"/>
  <c r="FC134" i="15"/>
  <c r="FD134" i="15"/>
  <c r="FE134" i="15"/>
  <c r="FF134" i="15"/>
  <c r="FG134" i="15"/>
  <c r="FH134" i="15"/>
  <c r="FI134" i="15"/>
  <c r="FJ134" i="15"/>
  <c r="FK134" i="15"/>
  <c r="FL134" i="15"/>
  <c r="FM134" i="15"/>
  <c r="FN134" i="15"/>
  <c r="DT135" i="15"/>
  <c r="DU135" i="15"/>
  <c r="DV135" i="15"/>
  <c r="DW135" i="15"/>
  <c r="DX135" i="15"/>
  <c r="DY135" i="15"/>
  <c r="DZ135" i="15"/>
  <c r="EA135" i="15"/>
  <c r="EB135" i="15"/>
  <c r="EC135" i="15"/>
  <c r="ED135" i="15"/>
  <c r="EE135" i="15"/>
  <c r="EF135" i="15"/>
  <c r="EG135" i="15"/>
  <c r="EH135" i="15"/>
  <c r="EI135" i="15"/>
  <c r="EJ135" i="15"/>
  <c r="EK135" i="15"/>
  <c r="EL135" i="15"/>
  <c r="EM135" i="15"/>
  <c r="EN135" i="15"/>
  <c r="EO135" i="15"/>
  <c r="EP135" i="15"/>
  <c r="EQ135" i="15"/>
  <c r="ER135" i="15"/>
  <c r="ES135" i="15"/>
  <c r="ET135" i="15"/>
  <c r="EU135" i="15"/>
  <c r="EV135" i="15"/>
  <c r="EW135" i="15"/>
  <c r="EX135" i="15"/>
  <c r="EY135" i="15"/>
  <c r="EZ135" i="15"/>
  <c r="FA135" i="15"/>
  <c r="FB135" i="15"/>
  <c r="FC135" i="15"/>
  <c r="FD135" i="15"/>
  <c r="FE135" i="15"/>
  <c r="FF135" i="15"/>
  <c r="FG135" i="15"/>
  <c r="FH135" i="15"/>
  <c r="FI135" i="15"/>
  <c r="FJ135" i="15"/>
  <c r="FK135" i="15"/>
  <c r="FL135" i="15"/>
  <c r="FM135" i="15"/>
  <c r="FN135" i="15"/>
  <c r="DT136" i="15"/>
  <c r="DU136" i="15"/>
  <c r="DV136" i="15"/>
  <c r="DW136" i="15"/>
  <c r="DX136" i="15"/>
  <c r="DY136" i="15"/>
  <c r="DZ136" i="15"/>
  <c r="EA136" i="15"/>
  <c r="EB136" i="15"/>
  <c r="EC136" i="15"/>
  <c r="ED136" i="15"/>
  <c r="EE136" i="15"/>
  <c r="EF136" i="15"/>
  <c r="EG136" i="15"/>
  <c r="EH136" i="15"/>
  <c r="EI136" i="15"/>
  <c r="EJ136" i="15"/>
  <c r="EK136" i="15"/>
  <c r="EL136" i="15"/>
  <c r="EM136" i="15"/>
  <c r="EN136" i="15"/>
  <c r="EO136" i="15"/>
  <c r="EP136" i="15"/>
  <c r="EQ136" i="15"/>
  <c r="ER136" i="15"/>
  <c r="ES136" i="15"/>
  <c r="ET136" i="15"/>
  <c r="EU136" i="15"/>
  <c r="EV136" i="15"/>
  <c r="EW136" i="15"/>
  <c r="EX136" i="15"/>
  <c r="EY136" i="15"/>
  <c r="EZ136" i="15"/>
  <c r="FA136" i="15"/>
  <c r="FB136" i="15"/>
  <c r="FC136" i="15"/>
  <c r="FD136" i="15"/>
  <c r="FE136" i="15"/>
  <c r="FF136" i="15"/>
  <c r="FG136" i="15"/>
  <c r="FH136" i="15"/>
  <c r="FI136" i="15"/>
  <c r="FJ136" i="15"/>
  <c r="FK136" i="15"/>
  <c r="FL136" i="15"/>
  <c r="FM136" i="15"/>
  <c r="FN136" i="15"/>
  <c r="DT137" i="15"/>
  <c r="DU137" i="15"/>
  <c r="DV137" i="15"/>
  <c r="DW137" i="15"/>
  <c r="DX137" i="15"/>
  <c r="DY137" i="15"/>
  <c r="DZ137" i="15"/>
  <c r="EA137" i="15"/>
  <c r="EB137" i="15"/>
  <c r="EC137" i="15"/>
  <c r="ED137" i="15"/>
  <c r="EE137" i="15"/>
  <c r="EF137" i="15"/>
  <c r="EG137" i="15"/>
  <c r="EH137" i="15"/>
  <c r="EI137" i="15"/>
  <c r="EJ137" i="15"/>
  <c r="EK137" i="15"/>
  <c r="EL137" i="15"/>
  <c r="EM137" i="15"/>
  <c r="EN137" i="15"/>
  <c r="EO137" i="15"/>
  <c r="EP137" i="15"/>
  <c r="EQ137" i="15"/>
  <c r="ER137" i="15"/>
  <c r="ES137" i="15"/>
  <c r="ET137" i="15"/>
  <c r="EU137" i="15"/>
  <c r="EV137" i="15"/>
  <c r="EW137" i="15"/>
  <c r="EX137" i="15"/>
  <c r="EY137" i="15"/>
  <c r="EZ137" i="15"/>
  <c r="FA137" i="15"/>
  <c r="FB137" i="15"/>
  <c r="FC137" i="15"/>
  <c r="FD137" i="15"/>
  <c r="FE137" i="15"/>
  <c r="FF137" i="15"/>
  <c r="FG137" i="15"/>
  <c r="FH137" i="15"/>
  <c r="FI137" i="15"/>
  <c r="FJ137" i="15"/>
  <c r="FK137" i="15"/>
  <c r="FL137" i="15"/>
  <c r="FM137" i="15"/>
  <c r="FN137" i="15"/>
  <c r="DT138" i="15"/>
  <c r="DU138" i="15"/>
  <c r="DV138" i="15"/>
  <c r="DW138" i="15"/>
  <c r="DX138" i="15"/>
  <c r="DY138" i="15"/>
  <c r="DZ138" i="15"/>
  <c r="EA138" i="15"/>
  <c r="EB138" i="15"/>
  <c r="EC138" i="15"/>
  <c r="ED138" i="15"/>
  <c r="EE138" i="15"/>
  <c r="EF138" i="15"/>
  <c r="EG138" i="15"/>
  <c r="EH138" i="15"/>
  <c r="EI138" i="15"/>
  <c r="EJ138" i="15"/>
  <c r="EK138" i="15"/>
  <c r="EL138" i="15"/>
  <c r="EM138" i="15"/>
  <c r="EN138" i="15"/>
  <c r="EO138" i="15"/>
  <c r="EP138" i="15"/>
  <c r="EQ138" i="15"/>
  <c r="ER138" i="15"/>
  <c r="ES138" i="15"/>
  <c r="ET138" i="15"/>
  <c r="EU138" i="15"/>
  <c r="EV138" i="15"/>
  <c r="EW138" i="15"/>
  <c r="EX138" i="15"/>
  <c r="EY138" i="15"/>
  <c r="EZ138" i="15"/>
  <c r="FA138" i="15"/>
  <c r="FB138" i="15"/>
  <c r="FC138" i="15"/>
  <c r="FD138" i="15"/>
  <c r="FE138" i="15"/>
  <c r="FF138" i="15"/>
  <c r="FG138" i="15"/>
  <c r="FH138" i="15"/>
  <c r="FI138" i="15"/>
  <c r="FJ138" i="15"/>
  <c r="FK138" i="15"/>
  <c r="FL138" i="15"/>
  <c r="FM138" i="15"/>
  <c r="FN138" i="15"/>
  <c r="DT139" i="15"/>
  <c r="DU139" i="15"/>
  <c r="DV139" i="15"/>
  <c r="DW139" i="15"/>
  <c r="DX139" i="15"/>
  <c r="DY139" i="15"/>
  <c r="DZ139" i="15"/>
  <c r="EA139" i="15"/>
  <c r="EB139" i="15"/>
  <c r="EC139" i="15"/>
  <c r="ED139" i="15"/>
  <c r="EE139" i="15"/>
  <c r="EF139" i="15"/>
  <c r="EG139" i="15"/>
  <c r="EH139" i="15"/>
  <c r="EI139" i="15"/>
  <c r="EJ139" i="15"/>
  <c r="EK139" i="15"/>
  <c r="EL139" i="15"/>
  <c r="EM139" i="15"/>
  <c r="EN139" i="15"/>
  <c r="EO139" i="15"/>
  <c r="EP139" i="15"/>
  <c r="EQ139" i="15"/>
  <c r="ER139" i="15"/>
  <c r="ES139" i="15"/>
  <c r="ET139" i="15"/>
  <c r="EU139" i="15"/>
  <c r="EV139" i="15"/>
  <c r="EW139" i="15"/>
  <c r="EX139" i="15"/>
  <c r="EY139" i="15"/>
  <c r="EZ139" i="15"/>
  <c r="FA139" i="15"/>
  <c r="FB139" i="15"/>
  <c r="FC139" i="15"/>
  <c r="FD139" i="15"/>
  <c r="FE139" i="15"/>
  <c r="FF139" i="15"/>
  <c r="FG139" i="15"/>
  <c r="FH139" i="15"/>
  <c r="FI139" i="15"/>
  <c r="FJ139" i="15"/>
  <c r="FK139" i="15"/>
  <c r="FL139" i="15"/>
  <c r="FM139" i="15"/>
  <c r="FN139" i="15"/>
  <c r="DT140" i="15"/>
  <c r="DU140" i="15"/>
  <c r="DV140" i="15"/>
  <c r="DW140" i="15"/>
  <c r="DX140" i="15"/>
  <c r="DY140" i="15"/>
  <c r="DZ140" i="15"/>
  <c r="EA140" i="15"/>
  <c r="EB140" i="15"/>
  <c r="EC140" i="15"/>
  <c r="ED140" i="15"/>
  <c r="EE140" i="15"/>
  <c r="EF140" i="15"/>
  <c r="EG140" i="15"/>
  <c r="EH140" i="15"/>
  <c r="EI140" i="15"/>
  <c r="EJ140" i="15"/>
  <c r="EK140" i="15"/>
  <c r="EL140" i="15"/>
  <c r="EM140" i="15"/>
  <c r="EN140" i="15"/>
  <c r="EO140" i="15"/>
  <c r="EP140" i="15"/>
  <c r="EQ140" i="15"/>
  <c r="ER140" i="15"/>
  <c r="ES140" i="15"/>
  <c r="ET140" i="15"/>
  <c r="EU140" i="15"/>
  <c r="EV140" i="15"/>
  <c r="EW140" i="15"/>
  <c r="EX140" i="15"/>
  <c r="EZ140" i="15"/>
  <c r="FA140" i="15"/>
  <c r="FB140" i="15"/>
  <c r="FC140" i="15"/>
  <c r="FD140" i="15"/>
  <c r="FE140" i="15"/>
  <c r="FF140" i="15"/>
  <c r="FG140" i="15"/>
  <c r="FH140" i="15"/>
  <c r="FI140" i="15"/>
  <c r="FJ140" i="15"/>
  <c r="FK140" i="15"/>
  <c r="FL140" i="15"/>
  <c r="FM140" i="15"/>
  <c r="FN140" i="15"/>
  <c r="DT141" i="15"/>
  <c r="DU141" i="15"/>
  <c r="DV141" i="15"/>
  <c r="DW141" i="15"/>
  <c r="DX141" i="15"/>
  <c r="DY141" i="15"/>
  <c r="DZ141" i="15"/>
  <c r="EA141" i="15"/>
  <c r="EB141" i="15"/>
  <c r="EC141" i="15"/>
  <c r="ED141" i="15"/>
  <c r="EE141" i="15"/>
  <c r="EF141" i="15"/>
  <c r="EG141" i="15"/>
  <c r="EH141" i="15"/>
  <c r="EI141" i="15"/>
  <c r="EJ141" i="15"/>
  <c r="EK141" i="15"/>
  <c r="EL141" i="15"/>
  <c r="EM141" i="15"/>
  <c r="EN141" i="15"/>
  <c r="EO141" i="15"/>
  <c r="EP141" i="15"/>
  <c r="EQ141" i="15"/>
  <c r="ER141" i="15"/>
  <c r="ES141" i="15"/>
  <c r="ET141" i="15"/>
  <c r="EU141" i="15"/>
  <c r="EV141" i="15"/>
  <c r="EW141" i="15"/>
  <c r="EX141" i="15"/>
  <c r="EY141" i="15"/>
  <c r="EZ141" i="15"/>
  <c r="FA141" i="15"/>
  <c r="FB141" i="15"/>
  <c r="FC141" i="15"/>
  <c r="FD141" i="15"/>
  <c r="FE141" i="15"/>
  <c r="FF141" i="15"/>
  <c r="FG141" i="15"/>
  <c r="FH141" i="15"/>
  <c r="FI141" i="15"/>
  <c r="FJ141" i="15"/>
  <c r="FK141" i="15"/>
  <c r="FL141" i="15"/>
  <c r="FM141" i="15"/>
  <c r="FN141" i="15"/>
  <c r="DT142" i="15"/>
  <c r="DU142" i="15"/>
  <c r="DV142" i="15"/>
  <c r="DW142" i="15"/>
  <c r="DX142" i="15"/>
  <c r="DY142" i="15"/>
  <c r="DZ142" i="15"/>
  <c r="EA142" i="15"/>
  <c r="EB142" i="15"/>
  <c r="EC142" i="15"/>
  <c r="ED142" i="15"/>
  <c r="EE142" i="15"/>
  <c r="EF142" i="15"/>
  <c r="EG142" i="15"/>
  <c r="EH142" i="15"/>
  <c r="EI142" i="15"/>
  <c r="EJ142" i="15"/>
  <c r="EK142" i="15"/>
  <c r="EL142" i="15"/>
  <c r="EM142" i="15"/>
  <c r="EN142" i="15"/>
  <c r="EO142" i="15"/>
  <c r="EP142" i="15"/>
  <c r="EQ142" i="15"/>
  <c r="ER142" i="15"/>
  <c r="ES142" i="15"/>
  <c r="ET142" i="15"/>
  <c r="EU142" i="15"/>
  <c r="EV142" i="15"/>
  <c r="EW142" i="15"/>
  <c r="EX142" i="15"/>
  <c r="EY142" i="15"/>
  <c r="EZ142" i="15"/>
  <c r="FA142" i="15"/>
  <c r="FB142" i="15"/>
  <c r="FC142" i="15"/>
  <c r="FD142" i="15"/>
  <c r="FE142" i="15"/>
  <c r="FF142" i="15"/>
  <c r="FG142" i="15"/>
  <c r="FH142" i="15"/>
  <c r="FI142" i="15"/>
  <c r="FJ142" i="15"/>
  <c r="FK142" i="15"/>
  <c r="FL142" i="15"/>
  <c r="FM142" i="15"/>
  <c r="FN142" i="15"/>
  <c r="DT143" i="15"/>
  <c r="DU143" i="15"/>
  <c r="DV143" i="15"/>
  <c r="DW143" i="15"/>
  <c r="DX143" i="15"/>
  <c r="DY143" i="15"/>
  <c r="DZ143" i="15"/>
  <c r="EA143" i="15"/>
  <c r="EB143" i="15"/>
  <c r="EC143" i="15"/>
  <c r="ED143" i="15"/>
  <c r="EE143" i="15"/>
  <c r="EF143" i="15"/>
  <c r="EG143" i="15"/>
  <c r="EH143" i="15"/>
  <c r="EI143" i="15"/>
  <c r="EJ143" i="15"/>
  <c r="EK143" i="15"/>
  <c r="EL143" i="15"/>
  <c r="EM143" i="15"/>
  <c r="EN143" i="15"/>
  <c r="EO143" i="15"/>
  <c r="EP143" i="15"/>
  <c r="EQ143" i="15"/>
  <c r="ER143" i="15"/>
  <c r="ES143" i="15"/>
  <c r="ET143" i="15"/>
  <c r="EU143" i="15"/>
  <c r="EV143" i="15"/>
  <c r="EW143" i="15"/>
  <c r="EX143" i="15"/>
  <c r="EY143" i="15"/>
  <c r="EZ143" i="15"/>
  <c r="FA143" i="15"/>
  <c r="FB143" i="15"/>
  <c r="FC143" i="15"/>
  <c r="FD143" i="15"/>
  <c r="FE143" i="15"/>
  <c r="FF143" i="15"/>
  <c r="FG143" i="15"/>
  <c r="FH143" i="15"/>
  <c r="FI143" i="15"/>
  <c r="FJ143" i="15"/>
  <c r="FK143" i="15"/>
  <c r="FL143" i="15"/>
  <c r="FM143" i="15"/>
  <c r="FN143" i="15"/>
  <c r="DT144" i="15"/>
  <c r="DU144" i="15"/>
  <c r="DV144" i="15"/>
  <c r="DW144" i="15"/>
  <c r="DX144" i="15"/>
  <c r="DY144" i="15"/>
  <c r="DZ144" i="15"/>
  <c r="EA144" i="15"/>
  <c r="EB144" i="15"/>
  <c r="EC144" i="15"/>
  <c r="ED144" i="15"/>
  <c r="EE144" i="15"/>
  <c r="EF144" i="15"/>
  <c r="EG144" i="15"/>
  <c r="EH144" i="15"/>
  <c r="EI144" i="15"/>
  <c r="EJ144" i="15"/>
  <c r="EK144" i="15"/>
  <c r="EL144" i="15"/>
  <c r="EM144" i="15"/>
  <c r="EN144" i="15"/>
  <c r="EO144" i="15"/>
  <c r="EP144" i="15"/>
  <c r="EQ144" i="15"/>
  <c r="ER144" i="15"/>
  <c r="ES144" i="15"/>
  <c r="ET144" i="15"/>
  <c r="EU144" i="15"/>
  <c r="EV144" i="15"/>
  <c r="EW144" i="15"/>
  <c r="EX144" i="15"/>
  <c r="EY144" i="15"/>
  <c r="EZ144" i="15"/>
  <c r="FA144" i="15"/>
  <c r="FB144" i="15"/>
  <c r="FC144" i="15"/>
  <c r="FD144" i="15"/>
  <c r="FE144" i="15"/>
  <c r="FF144" i="15"/>
  <c r="FG144" i="15"/>
  <c r="FH144" i="15"/>
  <c r="FI144" i="15"/>
  <c r="FJ144" i="15"/>
  <c r="FK144" i="15"/>
  <c r="FL144" i="15"/>
  <c r="FM144" i="15"/>
  <c r="FN144" i="15"/>
  <c r="DT145" i="15"/>
  <c r="DU145" i="15"/>
  <c r="DV145" i="15"/>
  <c r="DW145" i="15"/>
  <c r="DX145" i="15"/>
  <c r="DY145" i="15"/>
  <c r="DZ145" i="15"/>
  <c r="EA145" i="15"/>
  <c r="EB145" i="15"/>
  <c r="EC145" i="15"/>
  <c r="ED145" i="15"/>
  <c r="EE145" i="15"/>
  <c r="EF145" i="15"/>
  <c r="EG145" i="15"/>
  <c r="EH145" i="15"/>
  <c r="EI145" i="15"/>
  <c r="EJ145" i="15"/>
  <c r="EK145" i="15"/>
  <c r="EL145" i="15"/>
  <c r="EM145" i="15"/>
  <c r="EN145" i="15"/>
  <c r="EO145" i="15"/>
  <c r="EP145" i="15"/>
  <c r="EQ145" i="15"/>
  <c r="ER145" i="15"/>
  <c r="ES145" i="15"/>
  <c r="ET145" i="15"/>
  <c r="EU145" i="15"/>
  <c r="EV145" i="15"/>
  <c r="EW145" i="15"/>
  <c r="EX145" i="15"/>
  <c r="EY145" i="15"/>
  <c r="EZ145" i="15"/>
  <c r="FA145" i="15"/>
  <c r="FB145" i="15"/>
  <c r="FC145" i="15"/>
  <c r="FD145" i="15"/>
  <c r="FE145" i="15"/>
  <c r="FF145" i="15"/>
  <c r="FG145" i="15"/>
  <c r="FH145" i="15"/>
  <c r="FI145" i="15"/>
  <c r="FJ145" i="15"/>
  <c r="FK145" i="15"/>
  <c r="FL145" i="15"/>
  <c r="FM145" i="15"/>
  <c r="FN145" i="15"/>
  <c r="DT146" i="15"/>
  <c r="DU146" i="15"/>
  <c r="DV146" i="15"/>
  <c r="DW146" i="15"/>
  <c r="DX146" i="15"/>
  <c r="DY146" i="15"/>
  <c r="DZ146" i="15"/>
  <c r="EA146" i="15"/>
  <c r="EB146" i="15"/>
  <c r="EC146" i="15"/>
  <c r="ED146" i="15"/>
  <c r="EE146" i="15"/>
  <c r="EF146" i="15"/>
  <c r="EG146" i="15"/>
  <c r="EH146" i="15"/>
  <c r="EI146" i="15"/>
  <c r="EJ146" i="15"/>
  <c r="EK146" i="15"/>
  <c r="EL146" i="15"/>
  <c r="EM146" i="15"/>
  <c r="EN146" i="15"/>
  <c r="EO146" i="15"/>
  <c r="EP146" i="15"/>
  <c r="EQ146" i="15"/>
  <c r="ER146" i="15"/>
  <c r="ES146" i="15"/>
  <c r="ET146" i="15"/>
  <c r="EU146" i="15"/>
  <c r="EV146" i="15"/>
  <c r="EW146" i="15"/>
  <c r="EX146" i="15"/>
  <c r="EY146" i="15"/>
  <c r="EZ146" i="15"/>
  <c r="FA146" i="15"/>
  <c r="FB146" i="15"/>
  <c r="FC146" i="15"/>
  <c r="FD146" i="15"/>
  <c r="FE146" i="15"/>
  <c r="FF146" i="15"/>
  <c r="FG146" i="15"/>
  <c r="FH146" i="15"/>
  <c r="FI146" i="15"/>
  <c r="FJ146" i="15"/>
  <c r="FK146" i="15"/>
  <c r="FL146" i="15"/>
  <c r="FM146" i="15"/>
  <c r="FN146" i="15"/>
  <c r="DT147" i="15"/>
  <c r="DU147" i="15"/>
  <c r="DV147" i="15"/>
  <c r="DW147" i="15"/>
  <c r="DX147" i="15"/>
  <c r="DY147" i="15"/>
  <c r="DZ147" i="15"/>
  <c r="EA147" i="15"/>
  <c r="EB147" i="15"/>
  <c r="EC147" i="15"/>
  <c r="ED147" i="15"/>
  <c r="EE147" i="15"/>
  <c r="EF147" i="15"/>
  <c r="EG147" i="15"/>
  <c r="EH147" i="15"/>
  <c r="EI147" i="15"/>
  <c r="EJ147" i="15"/>
  <c r="EK147" i="15"/>
  <c r="EL147" i="15"/>
  <c r="EM147" i="15"/>
  <c r="EN147" i="15"/>
  <c r="EO147" i="15"/>
  <c r="EP147" i="15"/>
  <c r="EQ147" i="15"/>
  <c r="ER147" i="15"/>
  <c r="ES147" i="15"/>
  <c r="ET147" i="15"/>
  <c r="EU147" i="15"/>
  <c r="EV147" i="15"/>
  <c r="EW147" i="15"/>
  <c r="EX147" i="15"/>
  <c r="EY147" i="15"/>
  <c r="EZ147" i="15"/>
  <c r="FA147" i="15"/>
  <c r="FB147" i="15"/>
  <c r="FC147" i="15"/>
  <c r="FD147" i="15"/>
  <c r="FE147" i="15"/>
  <c r="FF147" i="15"/>
  <c r="FG147" i="15"/>
  <c r="FH147" i="15"/>
  <c r="FI147" i="15"/>
  <c r="FJ147" i="15"/>
  <c r="FK147" i="15"/>
  <c r="FL147" i="15"/>
  <c r="FM147" i="15"/>
  <c r="FN147" i="15"/>
  <c r="DT148" i="15"/>
  <c r="DU148" i="15"/>
  <c r="DV148" i="15"/>
  <c r="DW148" i="15"/>
  <c r="DX148" i="15"/>
  <c r="DY148" i="15"/>
  <c r="DZ148" i="15"/>
  <c r="EA148" i="15"/>
  <c r="EB148" i="15"/>
  <c r="EC148" i="15"/>
  <c r="ED148" i="15"/>
  <c r="EE148" i="15"/>
  <c r="EF148" i="15"/>
  <c r="EG148" i="15"/>
  <c r="EH148" i="15"/>
  <c r="EI148" i="15"/>
  <c r="EJ148" i="15"/>
  <c r="EK148" i="15"/>
  <c r="EL148" i="15"/>
  <c r="EM148" i="15"/>
  <c r="EN148" i="15"/>
  <c r="EO148" i="15"/>
  <c r="EP148" i="15"/>
  <c r="EQ148" i="15"/>
  <c r="ER148" i="15"/>
  <c r="ES148" i="15"/>
  <c r="ET148" i="15"/>
  <c r="EU148" i="15"/>
  <c r="EV148" i="15"/>
  <c r="EW148" i="15"/>
  <c r="EX148" i="15"/>
  <c r="EY148" i="15"/>
  <c r="EZ148" i="15"/>
  <c r="FA148" i="15"/>
  <c r="FB148" i="15"/>
  <c r="FC148" i="15"/>
  <c r="FD148" i="15"/>
  <c r="FE148" i="15"/>
  <c r="FF148" i="15"/>
  <c r="FG148" i="15"/>
  <c r="FH148" i="15"/>
  <c r="FI148" i="15"/>
  <c r="FJ148" i="15"/>
  <c r="FK148" i="15"/>
  <c r="FL148" i="15"/>
  <c r="FM148" i="15"/>
  <c r="FN148" i="15"/>
  <c r="DT149" i="15"/>
  <c r="DU149" i="15"/>
  <c r="DV149" i="15"/>
  <c r="DW149" i="15"/>
  <c r="DX149" i="15"/>
  <c r="DY149" i="15"/>
  <c r="DZ149" i="15"/>
  <c r="EA149" i="15"/>
  <c r="EB149" i="15"/>
  <c r="EC149" i="15"/>
  <c r="ED149" i="15"/>
  <c r="EE149" i="15"/>
  <c r="EF149" i="15"/>
  <c r="EG149" i="15"/>
  <c r="EH149" i="15"/>
  <c r="EI149" i="15"/>
  <c r="EJ149" i="15"/>
  <c r="EK149" i="15"/>
  <c r="EL149" i="15"/>
  <c r="EM149" i="15"/>
  <c r="EN149" i="15"/>
  <c r="EO149" i="15"/>
  <c r="EP149" i="15"/>
  <c r="EQ149" i="15"/>
  <c r="ER149" i="15"/>
  <c r="ES149" i="15"/>
  <c r="ET149" i="15"/>
  <c r="EU149" i="15"/>
  <c r="EV149" i="15"/>
  <c r="EW149" i="15"/>
  <c r="EX149" i="15"/>
  <c r="EY149" i="15"/>
  <c r="EZ149" i="15"/>
  <c r="FA149" i="15"/>
  <c r="FB149" i="15"/>
  <c r="FC149" i="15"/>
  <c r="FD149" i="15"/>
  <c r="FE149" i="15"/>
  <c r="FF149" i="15"/>
  <c r="FG149" i="15"/>
  <c r="FH149" i="15"/>
  <c r="FI149" i="15"/>
  <c r="FJ149" i="15"/>
  <c r="FK149" i="15"/>
  <c r="FL149" i="15"/>
  <c r="FM149" i="15"/>
  <c r="FN149" i="15"/>
  <c r="DT150" i="15"/>
  <c r="DU150" i="15"/>
  <c r="DV150" i="15"/>
  <c r="DW150" i="15"/>
  <c r="DX150" i="15"/>
  <c r="DY150" i="15"/>
  <c r="DZ150" i="15"/>
  <c r="EA150" i="15"/>
  <c r="EB150" i="15"/>
  <c r="EC150" i="15"/>
  <c r="ED150" i="15"/>
  <c r="EE150" i="15"/>
  <c r="EF150" i="15"/>
  <c r="EG150" i="15"/>
  <c r="EH150" i="15"/>
  <c r="EI150" i="15"/>
  <c r="EJ150" i="15"/>
  <c r="EK150" i="15"/>
  <c r="EL150" i="15"/>
  <c r="EM150" i="15"/>
  <c r="EN150" i="15"/>
  <c r="EO150" i="15"/>
  <c r="EP150" i="15"/>
  <c r="EQ150" i="15"/>
  <c r="ER150" i="15"/>
  <c r="ES150" i="15"/>
  <c r="ET150" i="15"/>
  <c r="EU150" i="15"/>
  <c r="EV150" i="15"/>
  <c r="EW150" i="15"/>
  <c r="EX150" i="15"/>
  <c r="EY150" i="15"/>
  <c r="EZ150" i="15"/>
  <c r="FA150" i="15"/>
  <c r="FB150" i="15"/>
  <c r="FC150" i="15"/>
  <c r="FD150" i="15"/>
  <c r="FE150" i="15"/>
  <c r="FF150" i="15"/>
  <c r="FG150" i="15"/>
  <c r="FH150" i="15"/>
  <c r="FI150" i="15"/>
  <c r="FJ150" i="15"/>
  <c r="FK150" i="15"/>
  <c r="FL150" i="15"/>
  <c r="FM150" i="15"/>
  <c r="FN150" i="15"/>
  <c r="DT151" i="15"/>
  <c r="DU151" i="15"/>
  <c r="DV151" i="15"/>
  <c r="DW151" i="15"/>
  <c r="DX151" i="15"/>
  <c r="DY151" i="15"/>
  <c r="DZ151" i="15"/>
  <c r="EA151" i="15"/>
  <c r="EB151" i="15"/>
  <c r="EC151" i="15"/>
  <c r="ED151" i="15"/>
  <c r="EE151" i="15"/>
  <c r="EF151" i="15"/>
  <c r="EG151" i="15"/>
  <c r="EH151" i="15"/>
  <c r="EI151" i="15"/>
  <c r="EJ151" i="15"/>
  <c r="EK151" i="15"/>
  <c r="EL151" i="15"/>
  <c r="EM151" i="15"/>
  <c r="EN151" i="15"/>
  <c r="EO151" i="15"/>
  <c r="EP151" i="15"/>
  <c r="EQ151" i="15"/>
  <c r="ER151" i="15"/>
  <c r="ES151" i="15"/>
  <c r="ET151" i="15"/>
  <c r="EU151" i="15"/>
  <c r="EV151" i="15"/>
  <c r="EW151" i="15"/>
  <c r="EX151" i="15"/>
  <c r="EY151" i="15"/>
  <c r="EZ151" i="15"/>
  <c r="FA151" i="15"/>
  <c r="FB151" i="15"/>
  <c r="FC151" i="15"/>
  <c r="FD151" i="15"/>
  <c r="FE151" i="15"/>
  <c r="FF151" i="15"/>
  <c r="FG151" i="15"/>
  <c r="FH151" i="15"/>
  <c r="FI151" i="15"/>
  <c r="FJ151" i="15"/>
  <c r="FK151" i="15"/>
  <c r="FL151" i="15"/>
  <c r="FM151" i="15"/>
  <c r="FN151" i="15"/>
  <c r="DT152" i="15"/>
  <c r="DU152" i="15"/>
  <c r="DV152" i="15"/>
  <c r="DW152" i="15"/>
  <c r="DX152" i="15"/>
  <c r="DY152" i="15"/>
  <c r="DZ152" i="15"/>
  <c r="EA152" i="15"/>
  <c r="EB152" i="15"/>
  <c r="EC152" i="15"/>
  <c r="ED152" i="15"/>
  <c r="EE152" i="15"/>
  <c r="EF152" i="15"/>
  <c r="EG152" i="15"/>
  <c r="EH152" i="15"/>
  <c r="EI152" i="15"/>
  <c r="EJ152" i="15"/>
  <c r="EK152" i="15"/>
  <c r="EL152" i="15"/>
  <c r="EM152" i="15"/>
  <c r="EN152" i="15"/>
  <c r="EO152" i="15"/>
  <c r="EP152" i="15"/>
  <c r="EQ152" i="15"/>
  <c r="ER152" i="15"/>
  <c r="ES152" i="15"/>
  <c r="ET152" i="15"/>
  <c r="EU152" i="15"/>
  <c r="EV152" i="15"/>
  <c r="EW152" i="15"/>
  <c r="EX152" i="15"/>
  <c r="EY152" i="15"/>
  <c r="EZ152" i="15"/>
  <c r="FA152" i="15"/>
  <c r="FB152" i="15"/>
  <c r="FC152" i="15"/>
  <c r="FD152" i="15"/>
  <c r="FE152" i="15"/>
  <c r="FF152" i="15"/>
  <c r="FG152" i="15"/>
  <c r="FH152" i="15"/>
  <c r="FI152" i="15"/>
  <c r="FJ152" i="15"/>
  <c r="FK152" i="15"/>
  <c r="FL152" i="15"/>
  <c r="FM152" i="15"/>
  <c r="FN152" i="15"/>
  <c r="DT153" i="15"/>
  <c r="DU153" i="15"/>
  <c r="DV153" i="15"/>
  <c r="DW153" i="15"/>
  <c r="DX153" i="15"/>
  <c r="DY153" i="15"/>
  <c r="DZ153" i="15"/>
  <c r="EA153" i="15"/>
  <c r="EB153" i="15"/>
  <c r="EC153" i="15"/>
  <c r="ED153" i="15"/>
  <c r="EE153" i="15"/>
  <c r="EF153" i="15"/>
  <c r="EG153" i="15"/>
  <c r="EH153" i="15"/>
  <c r="EI153" i="15"/>
  <c r="EJ153" i="15"/>
  <c r="EK153" i="15"/>
  <c r="EL153" i="15"/>
  <c r="EM153" i="15"/>
  <c r="EN153" i="15"/>
  <c r="EO153" i="15"/>
  <c r="EP153" i="15"/>
  <c r="EQ153" i="15"/>
  <c r="ER153" i="15"/>
  <c r="ES153" i="15"/>
  <c r="ET153" i="15"/>
  <c r="EU153" i="15"/>
  <c r="EV153" i="15"/>
  <c r="EW153" i="15"/>
  <c r="EX153" i="15"/>
  <c r="EY153" i="15"/>
  <c r="EZ153" i="15"/>
  <c r="FA153" i="15"/>
  <c r="FB153" i="15"/>
  <c r="FC153" i="15"/>
  <c r="FD153" i="15"/>
  <c r="FE153" i="15"/>
  <c r="FF153" i="15"/>
  <c r="FG153" i="15"/>
  <c r="FH153" i="15"/>
  <c r="FI153" i="15"/>
  <c r="FJ153" i="15"/>
  <c r="FK153" i="15"/>
  <c r="FL153" i="15"/>
  <c r="FM153" i="15"/>
  <c r="FN153" i="15"/>
  <c r="DT154" i="15"/>
  <c r="DU154" i="15"/>
  <c r="DV154" i="15"/>
  <c r="DW154" i="15"/>
  <c r="DX154" i="15"/>
  <c r="DY154" i="15"/>
  <c r="DZ154" i="15"/>
  <c r="EA154" i="15"/>
  <c r="EB154" i="15"/>
  <c r="EC154" i="15"/>
  <c r="ED154" i="15"/>
  <c r="EE154" i="15"/>
  <c r="EF154" i="15"/>
  <c r="EG154" i="15"/>
  <c r="EH154" i="15"/>
  <c r="EI154" i="15"/>
  <c r="EJ154" i="15"/>
  <c r="EK154" i="15"/>
  <c r="EL154" i="15"/>
  <c r="EM154" i="15"/>
  <c r="EN154" i="15"/>
  <c r="EO154" i="15"/>
  <c r="EP154" i="15"/>
  <c r="EQ154" i="15"/>
  <c r="ER154" i="15"/>
  <c r="ES154" i="15"/>
  <c r="ET154" i="15"/>
  <c r="EU154" i="15"/>
  <c r="EV154" i="15"/>
  <c r="EW154" i="15"/>
  <c r="EX154" i="15"/>
  <c r="EY154" i="15"/>
  <c r="EZ154" i="15"/>
  <c r="FA154" i="15"/>
  <c r="FB154" i="15"/>
  <c r="FC154" i="15"/>
  <c r="FD154" i="15"/>
  <c r="FE154" i="15"/>
  <c r="FF154" i="15"/>
  <c r="FG154" i="15"/>
  <c r="FH154" i="15"/>
  <c r="FI154" i="15"/>
  <c r="FJ154" i="15"/>
  <c r="FK154" i="15"/>
  <c r="FL154" i="15"/>
  <c r="FM154" i="15"/>
  <c r="FN154" i="15"/>
  <c r="DS130" i="15"/>
  <c r="DS131" i="15"/>
  <c r="DS132" i="15"/>
  <c r="DS133" i="15"/>
  <c r="DS134" i="15"/>
  <c r="DS135" i="15"/>
  <c r="DS136" i="15"/>
  <c r="DS137" i="15"/>
  <c r="DS138" i="15"/>
  <c r="DS139" i="15"/>
  <c r="DS140" i="15"/>
  <c r="DS141" i="15"/>
  <c r="DS142" i="15"/>
  <c r="DS143" i="15"/>
  <c r="DS144" i="15"/>
  <c r="DS145" i="15"/>
  <c r="DS146" i="15"/>
  <c r="DS147" i="15"/>
  <c r="DS148" i="15"/>
  <c r="DS149" i="15"/>
  <c r="DS150" i="15"/>
  <c r="DS151" i="15"/>
  <c r="DS152" i="15"/>
  <c r="DS153" i="15"/>
  <c r="DS154" i="15"/>
  <c r="DS129" i="15"/>
  <c r="X160" i="15"/>
  <c r="G8" i="21" s="1"/>
  <c r="Y160" i="15"/>
  <c r="Z160" i="15"/>
  <c r="AA160" i="15"/>
  <c r="G11" i="21" s="1"/>
  <c r="AB160" i="15"/>
  <c r="AC160" i="15"/>
  <c r="AD160" i="15"/>
  <c r="AE160" i="15"/>
  <c r="AF160" i="15"/>
  <c r="AG160" i="15"/>
  <c r="AH160" i="15"/>
  <c r="AI160" i="15"/>
  <c r="AJ160" i="15"/>
  <c r="AK160" i="15"/>
  <c r="AL160" i="15"/>
  <c r="AM160" i="15"/>
  <c r="AN160" i="15"/>
  <c r="G24" i="21" s="1"/>
  <c r="AO160" i="15"/>
  <c r="AP160" i="15"/>
  <c r="AQ160" i="15"/>
  <c r="G27" i="21" s="1"/>
  <c r="AR160" i="15"/>
  <c r="AS160" i="15"/>
  <c r="AT160" i="15"/>
  <c r="AU160" i="15"/>
  <c r="AV160" i="15"/>
  <c r="AW160" i="15"/>
  <c r="AX160" i="15"/>
  <c r="AY160" i="15"/>
  <c r="AZ160" i="15"/>
  <c r="BA160" i="15"/>
  <c r="BB160" i="15"/>
  <c r="BC160" i="15"/>
  <c r="BD160" i="15"/>
  <c r="I16" i="21" s="1"/>
  <c r="BE160" i="15"/>
  <c r="BF160" i="15"/>
  <c r="BG160" i="15"/>
  <c r="I19" i="21" s="1"/>
  <c r="BH160" i="15"/>
  <c r="BI160" i="15"/>
  <c r="BJ160" i="15"/>
  <c r="BK160" i="15"/>
  <c r="BL160" i="15"/>
  <c r="BM160" i="15"/>
  <c r="BN160" i="15"/>
  <c r="BO160" i="15"/>
  <c r="BP160" i="15"/>
  <c r="BQ160" i="15"/>
  <c r="BR160" i="15"/>
  <c r="BS160" i="15"/>
  <c r="BT160" i="15"/>
  <c r="BU160" i="15"/>
  <c r="BV160" i="15"/>
  <c r="BW160" i="15"/>
  <c r="K11" i="21" s="1"/>
  <c r="BX160" i="15"/>
  <c r="BY160" i="15"/>
  <c r="BZ160" i="15"/>
  <c r="CA160" i="15"/>
  <c r="CB160" i="15"/>
  <c r="CC160" i="15"/>
  <c r="CD160" i="15"/>
  <c r="CE160" i="15"/>
  <c r="CF160" i="15"/>
  <c r="CG160" i="15"/>
  <c r="CH160" i="15"/>
  <c r="CI160" i="15"/>
  <c r="CJ160" i="15"/>
  <c r="K24" i="21" s="1"/>
  <c r="CK160" i="15"/>
  <c r="CL160" i="15"/>
  <c r="CM160" i="15"/>
  <c r="K27" i="21" s="1"/>
  <c r="CN160" i="15"/>
  <c r="CO160" i="15"/>
  <c r="CP160" i="15"/>
  <c r="CQ160" i="15"/>
  <c r="CR160" i="15"/>
  <c r="CS160" i="15"/>
  <c r="CT160" i="15"/>
  <c r="CU160" i="15"/>
  <c r="CV160" i="15"/>
  <c r="CW160" i="15"/>
  <c r="CX160" i="15"/>
  <c r="CY160" i="15"/>
  <c r="CZ160" i="15"/>
  <c r="M16" i="21" s="1"/>
  <c r="DA160" i="15"/>
  <c r="DB160" i="15"/>
  <c r="DC160" i="15"/>
  <c r="M19" i="21" s="1"/>
  <c r="DD160" i="15"/>
  <c r="DE160" i="15"/>
  <c r="DF160" i="15"/>
  <c r="DG160" i="15"/>
  <c r="DH160" i="15"/>
  <c r="DI160" i="15"/>
  <c r="DJ160" i="15"/>
  <c r="DK160" i="15"/>
  <c r="DL160" i="15"/>
  <c r="DM160" i="15"/>
  <c r="DN160" i="15"/>
  <c r="DO160" i="15"/>
  <c r="DP160" i="15"/>
  <c r="M32" i="21" s="1"/>
  <c r="DQ160" i="15"/>
  <c r="DR160" i="15"/>
  <c r="X161" i="15"/>
  <c r="Y161" i="15"/>
  <c r="Z161" i="15"/>
  <c r="AA161" i="15"/>
  <c r="AB161" i="15"/>
  <c r="AC161" i="15"/>
  <c r="AD161" i="15"/>
  <c r="AE161" i="15"/>
  <c r="AF161" i="15"/>
  <c r="AG161" i="15"/>
  <c r="AH161" i="15"/>
  <c r="AI161" i="15"/>
  <c r="AJ161" i="15"/>
  <c r="AK161" i="15"/>
  <c r="AL161" i="15"/>
  <c r="AM161" i="15"/>
  <c r="AN161" i="15"/>
  <c r="AO161" i="15"/>
  <c r="AP161" i="15"/>
  <c r="AQ161" i="15"/>
  <c r="AR161" i="15"/>
  <c r="AS161" i="15"/>
  <c r="AT161" i="15"/>
  <c r="AU161" i="15"/>
  <c r="AV161" i="15"/>
  <c r="AW161" i="15"/>
  <c r="AX161" i="15"/>
  <c r="AY161" i="15"/>
  <c r="AZ161" i="15"/>
  <c r="BA161" i="15"/>
  <c r="BB161" i="15"/>
  <c r="BC161" i="15"/>
  <c r="BD161" i="15"/>
  <c r="BE161" i="15"/>
  <c r="BF161" i="15"/>
  <c r="BG161" i="15"/>
  <c r="BH161" i="15"/>
  <c r="BI161" i="15"/>
  <c r="BJ161" i="15"/>
  <c r="BK161" i="15"/>
  <c r="BL161" i="15"/>
  <c r="BM161" i="15"/>
  <c r="BN161" i="15"/>
  <c r="BO161" i="15"/>
  <c r="BP161" i="15"/>
  <c r="BQ161" i="15"/>
  <c r="BR161" i="15"/>
  <c r="BS161" i="15"/>
  <c r="BT161" i="15"/>
  <c r="BU161" i="15"/>
  <c r="BV161" i="15"/>
  <c r="BW161" i="15"/>
  <c r="BX161" i="15"/>
  <c r="BY161" i="15"/>
  <c r="BZ161" i="15"/>
  <c r="CA161" i="15"/>
  <c r="CB161" i="15"/>
  <c r="CC161" i="15"/>
  <c r="CD161" i="15"/>
  <c r="CE161" i="15"/>
  <c r="CF161" i="15"/>
  <c r="CG161" i="15"/>
  <c r="CH161" i="15"/>
  <c r="CI161" i="15"/>
  <c r="CJ161" i="15"/>
  <c r="CK161" i="15"/>
  <c r="CL161" i="15"/>
  <c r="CM161" i="15"/>
  <c r="CN161" i="15"/>
  <c r="CO161" i="15"/>
  <c r="CP161" i="15"/>
  <c r="CQ161" i="15"/>
  <c r="CR161" i="15"/>
  <c r="CS161" i="15"/>
  <c r="CT161" i="15"/>
  <c r="CU161" i="15"/>
  <c r="CV161" i="15"/>
  <c r="CW161" i="15"/>
  <c r="CX161" i="15"/>
  <c r="CY161" i="15"/>
  <c r="CZ161" i="15"/>
  <c r="DA161" i="15"/>
  <c r="DB161" i="15"/>
  <c r="DC161" i="15"/>
  <c r="DD161" i="15"/>
  <c r="DE161" i="15"/>
  <c r="DF161" i="15"/>
  <c r="DG161" i="15"/>
  <c r="DH161" i="15"/>
  <c r="DI161" i="15"/>
  <c r="DJ161" i="15"/>
  <c r="DK161" i="15"/>
  <c r="DL161" i="15"/>
  <c r="DM161" i="15"/>
  <c r="DN161" i="15"/>
  <c r="DO161" i="15"/>
  <c r="DP161" i="15"/>
  <c r="DQ161" i="15"/>
  <c r="DR161" i="15"/>
  <c r="X162" i="15"/>
  <c r="Y162" i="15"/>
  <c r="Z162" i="15"/>
  <c r="AA162" i="15"/>
  <c r="AB162" i="15"/>
  <c r="AC162" i="15"/>
  <c r="AD162" i="15"/>
  <c r="AE162" i="15"/>
  <c r="AF162" i="15"/>
  <c r="AG162" i="15"/>
  <c r="AH162" i="15"/>
  <c r="AI162" i="15"/>
  <c r="AJ162" i="15"/>
  <c r="AK162" i="15"/>
  <c r="AL162" i="15"/>
  <c r="AM162" i="15"/>
  <c r="AN162" i="15"/>
  <c r="AO162" i="15"/>
  <c r="AP162" i="15"/>
  <c r="AQ162" i="15"/>
  <c r="AR162" i="15"/>
  <c r="AS162" i="15"/>
  <c r="AT162" i="15"/>
  <c r="AU162" i="15"/>
  <c r="AV162" i="15"/>
  <c r="AW162" i="15"/>
  <c r="AX162" i="15"/>
  <c r="AY162" i="15"/>
  <c r="AZ162" i="15"/>
  <c r="BA162" i="15"/>
  <c r="BB162" i="15"/>
  <c r="BC162" i="15"/>
  <c r="BD162" i="15"/>
  <c r="BE162" i="15"/>
  <c r="BF162" i="15"/>
  <c r="BG162" i="15"/>
  <c r="BH162" i="15"/>
  <c r="BI162" i="15"/>
  <c r="BJ162" i="15"/>
  <c r="BK162" i="15"/>
  <c r="BL162" i="15"/>
  <c r="BM162" i="15"/>
  <c r="BN162" i="15"/>
  <c r="BO162" i="15"/>
  <c r="BP162" i="15"/>
  <c r="BQ162" i="15"/>
  <c r="BR162" i="15"/>
  <c r="BS162" i="15"/>
  <c r="BT162" i="15"/>
  <c r="BU162" i="15"/>
  <c r="BV162" i="15"/>
  <c r="BW162" i="15"/>
  <c r="BX162" i="15"/>
  <c r="BY162" i="15"/>
  <c r="BZ162" i="15"/>
  <c r="CA162" i="15"/>
  <c r="CB162" i="15"/>
  <c r="CC162" i="15"/>
  <c r="CD162" i="15"/>
  <c r="CE162" i="15"/>
  <c r="CF162" i="15"/>
  <c r="CG162" i="15"/>
  <c r="CH162" i="15"/>
  <c r="CI162" i="15"/>
  <c r="CJ162" i="15"/>
  <c r="CK162" i="15"/>
  <c r="CL162" i="15"/>
  <c r="CM162" i="15"/>
  <c r="CN162" i="15"/>
  <c r="CO162" i="15"/>
  <c r="CP162" i="15"/>
  <c r="CQ162" i="15"/>
  <c r="CR162" i="15"/>
  <c r="CS162" i="15"/>
  <c r="CT162" i="15"/>
  <c r="CU162" i="15"/>
  <c r="CV162" i="15"/>
  <c r="CW162" i="15"/>
  <c r="CX162" i="15"/>
  <c r="CY162" i="15"/>
  <c r="CZ162" i="15"/>
  <c r="DA162" i="15"/>
  <c r="DB162" i="15"/>
  <c r="DC162" i="15"/>
  <c r="DD162" i="15"/>
  <c r="DE162" i="15"/>
  <c r="DF162" i="15"/>
  <c r="DG162" i="15"/>
  <c r="DH162" i="15"/>
  <c r="DI162" i="15"/>
  <c r="DJ162" i="15"/>
  <c r="DK162" i="15"/>
  <c r="DL162" i="15"/>
  <c r="DM162" i="15"/>
  <c r="DN162" i="15"/>
  <c r="DO162" i="15"/>
  <c r="DP162" i="15"/>
  <c r="DQ162" i="15"/>
  <c r="DR162" i="15"/>
  <c r="X163" i="15"/>
  <c r="Y163" i="15"/>
  <c r="Z163" i="15"/>
  <c r="AA163" i="15"/>
  <c r="AB163" i="15"/>
  <c r="AC163" i="15"/>
  <c r="AD163" i="15"/>
  <c r="AE163" i="15"/>
  <c r="AF163" i="15"/>
  <c r="AG163" i="15"/>
  <c r="AH163" i="15"/>
  <c r="AI163" i="15"/>
  <c r="AJ163" i="15"/>
  <c r="AK163" i="15"/>
  <c r="AL163" i="15"/>
  <c r="AM163" i="15"/>
  <c r="AN163" i="15"/>
  <c r="AO163" i="15"/>
  <c r="AP163" i="15"/>
  <c r="AQ163" i="15"/>
  <c r="AR163" i="15"/>
  <c r="AS163" i="15"/>
  <c r="AT163" i="15"/>
  <c r="AU163" i="15"/>
  <c r="AV163" i="15"/>
  <c r="AW163" i="15"/>
  <c r="AX163" i="15"/>
  <c r="AY163" i="15"/>
  <c r="AZ163" i="15"/>
  <c r="BA163" i="15"/>
  <c r="BB163" i="15"/>
  <c r="BC163" i="15"/>
  <c r="BD163" i="15"/>
  <c r="BE163" i="15"/>
  <c r="BF163" i="15"/>
  <c r="BG163" i="15"/>
  <c r="BH163" i="15"/>
  <c r="BI163" i="15"/>
  <c r="BJ163" i="15"/>
  <c r="BK163" i="15"/>
  <c r="BL163" i="15"/>
  <c r="BM163" i="15"/>
  <c r="BN163" i="15"/>
  <c r="BO163" i="15"/>
  <c r="BP163" i="15"/>
  <c r="BQ163" i="15"/>
  <c r="BR163" i="15"/>
  <c r="BS163" i="15"/>
  <c r="BT163" i="15"/>
  <c r="BU163" i="15"/>
  <c r="BV163" i="15"/>
  <c r="BW163" i="15"/>
  <c r="BX163" i="15"/>
  <c r="BY163" i="15"/>
  <c r="BZ163" i="15"/>
  <c r="CA163" i="15"/>
  <c r="CB163" i="15"/>
  <c r="CC163" i="15"/>
  <c r="CD163" i="15"/>
  <c r="CE163" i="15"/>
  <c r="CF163" i="15"/>
  <c r="CG163" i="15"/>
  <c r="CH163" i="15"/>
  <c r="CI163" i="15"/>
  <c r="CJ163" i="15"/>
  <c r="CK163" i="15"/>
  <c r="CL163" i="15"/>
  <c r="CM163" i="15"/>
  <c r="CN163" i="15"/>
  <c r="CO163" i="15"/>
  <c r="CP163" i="15"/>
  <c r="CQ163" i="15"/>
  <c r="CR163" i="15"/>
  <c r="CS163" i="15"/>
  <c r="CT163" i="15"/>
  <c r="CU163" i="15"/>
  <c r="CV163" i="15"/>
  <c r="CW163" i="15"/>
  <c r="CX163" i="15"/>
  <c r="CY163" i="15"/>
  <c r="CZ163" i="15"/>
  <c r="DA163" i="15"/>
  <c r="DB163" i="15"/>
  <c r="DC163" i="15"/>
  <c r="DD163" i="15"/>
  <c r="DE163" i="15"/>
  <c r="DF163" i="15"/>
  <c r="DG163" i="15"/>
  <c r="DH163" i="15"/>
  <c r="DI163" i="15"/>
  <c r="DJ163" i="15"/>
  <c r="DK163" i="15"/>
  <c r="DL163" i="15"/>
  <c r="DM163" i="15"/>
  <c r="DN163" i="15"/>
  <c r="DO163" i="15"/>
  <c r="DP163" i="15"/>
  <c r="DQ163" i="15"/>
  <c r="DR163" i="15"/>
  <c r="X164" i="15"/>
  <c r="Y164" i="15"/>
  <c r="Z164" i="15"/>
  <c r="AA164" i="15"/>
  <c r="AB164" i="15"/>
  <c r="AC164" i="15"/>
  <c r="AD164" i="15"/>
  <c r="AE164" i="15"/>
  <c r="AF164" i="15"/>
  <c r="AG164" i="15"/>
  <c r="AH164" i="15"/>
  <c r="AI164" i="15"/>
  <c r="AJ164" i="15"/>
  <c r="AK164" i="15"/>
  <c r="AL164" i="15"/>
  <c r="AM164" i="15"/>
  <c r="AN164" i="15"/>
  <c r="AO164" i="15"/>
  <c r="AP164" i="15"/>
  <c r="AQ164" i="15"/>
  <c r="AR164" i="15"/>
  <c r="AS164" i="15"/>
  <c r="AT164" i="15"/>
  <c r="AU164" i="15"/>
  <c r="AV164" i="15"/>
  <c r="AW164" i="15"/>
  <c r="AX164" i="15"/>
  <c r="AY164" i="15"/>
  <c r="AZ164" i="15"/>
  <c r="BA164" i="15"/>
  <c r="BB164" i="15"/>
  <c r="BC164" i="15"/>
  <c r="BD164" i="15"/>
  <c r="BE164" i="15"/>
  <c r="BF164" i="15"/>
  <c r="BG164" i="15"/>
  <c r="BH164" i="15"/>
  <c r="BI164" i="15"/>
  <c r="BJ164" i="15"/>
  <c r="BK164" i="15"/>
  <c r="BL164" i="15"/>
  <c r="BM164" i="15"/>
  <c r="BN164" i="15"/>
  <c r="BO164" i="15"/>
  <c r="BP164" i="15"/>
  <c r="BQ164" i="15"/>
  <c r="BR164" i="15"/>
  <c r="BS164" i="15"/>
  <c r="BT164" i="15"/>
  <c r="BU164" i="15"/>
  <c r="BV164" i="15"/>
  <c r="BW164" i="15"/>
  <c r="BX164" i="15"/>
  <c r="BY164" i="15"/>
  <c r="BZ164" i="15"/>
  <c r="CA164" i="15"/>
  <c r="CB164" i="15"/>
  <c r="CC164" i="15"/>
  <c r="CD164" i="15"/>
  <c r="CE164" i="15"/>
  <c r="CF164" i="15"/>
  <c r="CG164" i="15"/>
  <c r="CH164" i="15"/>
  <c r="CI164" i="15"/>
  <c r="CJ164" i="15"/>
  <c r="CK164" i="15"/>
  <c r="CL164" i="15"/>
  <c r="CM164" i="15"/>
  <c r="CN164" i="15"/>
  <c r="CO164" i="15"/>
  <c r="CP164" i="15"/>
  <c r="CQ164" i="15"/>
  <c r="CR164" i="15"/>
  <c r="CS164" i="15"/>
  <c r="CT164" i="15"/>
  <c r="CU164" i="15"/>
  <c r="CV164" i="15"/>
  <c r="CW164" i="15"/>
  <c r="CX164" i="15"/>
  <c r="CY164" i="15"/>
  <c r="CZ164" i="15"/>
  <c r="DA164" i="15"/>
  <c r="DB164" i="15"/>
  <c r="DC164" i="15"/>
  <c r="DD164" i="15"/>
  <c r="DE164" i="15"/>
  <c r="DF164" i="15"/>
  <c r="DG164" i="15"/>
  <c r="DH164" i="15"/>
  <c r="DI164" i="15"/>
  <c r="DJ164" i="15"/>
  <c r="DK164" i="15"/>
  <c r="DL164" i="15"/>
  <c r="DM164" i="15"/>
  <c r="DN164" i="15"/>
  <c r="DO164" i="15"/>
  <c r="DP164" i="15"/>
  <c r="DQ164" i="15"/>
  <c r="DR164" i="15"/>
  <c r="X165" i="15"/>
  <c r="Y165" i="15"/>
  <c r="Z165" i="15"/>
  <c r="AA165" i="15"/>
  <c r="AB165" i="15"/>
  <c r="AC165" i="15"/>
  <c r="AD165" i="15"/>
  <c r="AE165" i="15"/>
  <c r="AF165" i="15"/>
  <c r="AG165" i="15"/>
  <c r="AH165" i="15"/>
  <c r="AI165" i="15"/>
  <c r="AJ165" i="15"/>
  <c r="AK165" i="15"/>
  <c r="AL165" i="15"/>
  <c r="AM165" i="15"/>
  <c r="AN165" i="15"/>
  <c r="AO165" i="15"/>
  <c r="AP165" i="15"/>
  <c r="AQ165" i="15"/>
  <c r="AR165" i="15"/>
  <c r="AS165" i="15"/>
  <c r="AT165" i="15"/>
  <c r="AU165" i="15"/>
  <c r="AV165" i="15"/>
  <c r="AW165" i="15"/>
  <c r="AX165" i="15"/>
  <c r="AY165" i="15"/>
  <c r="AZ165" i="15"/>
  <c r="BA165" i="15"/>
  <c r="BB165" i="15"/>
  <c r="BC165" i="15"/>
  <c r="BD165" i="15"/>
  <c r="BE165" i="15"/>
  <c r="BF165" i="15"/>
  <c r="BG165" i="15"/>
  <c r="BH165" i="15"/>
  <c r="BI165" i="15"/>
  <c r="BJ165" i="15"/>
  <c r="BK165" i="15"/>
  <c r="BL165" i="15"/>
  <c r="BM165" i="15"/>
  <c r="BN165" i="15"/>
  <c r="BO165" i="15"/>
  <c r="BP165" i="15"/>
  <c r="BQ165" i="15"/>
  <c r="BR165" i="15"/>
  <c r="BS165" i="15"/>
  <c r="BT165" i="15"/>
  <c r="BU165" i="15"/>
  <c r="BV165" i="15"/>
  <c r="BW165" i="15"/>
  <c r="BX165" i="15"/>
  <c r="BY165" i="15"/>
  <c r="BZ165" i="15"/>
  <c r="CA165" i="15"/>
  <c r="CB165" i="15"/>
  <c r="CC165" i="15"/>
  <c r="CD165" i="15"/>
  <c r="CE165" i="15"/>
  <c r="CF165" i="15"/>
  <c r="CG165" i="15"/>
  <c r="CH165" i="15"/>
  <c r="CI165" i="15"/>
  <c r="CJ165" i="15"/>
  <c r="CK165" i="15"/>
  <c r="CL165" i="15"/>
  <c r="CM165" i="15"/>
  <c r="CN165" i="15"/>
  <c r="CO165" i="15"/>
  <c r="CP165" i="15"/>
  <c r="CQ165" i="15"/>
  <c r="CR165" i="15"/>
  <c r="CS165" i="15"/>
  <c r="CT165" i="15"/>
  <c r="CU165" i="15"/>
  <c r="CV165" i="15"/>
  <c r="CW165" i="15"/>
  <c r="CX165" i="15"/>
  <c r="CY165" i="15"/>
  <c r="CZ165" i="15"/>
  <c r="DA165" i="15"/>
  <c r="DB165" i="15"/>
  <c r="DC165" i="15"/>
  <c r="DD165" i="15"/>
  <c r="DE165" i="15"/>
  <c r="DF165" i="15"/>
  <c r="DG165" i="15"/>
  <c r="DH165" i="15"/>
  <c r="DI165" i="15"/>
  <c r="DJ165" i="15"/>
  <c r="DK165" i="15"/>
  <c r="DL165" i="15"/>
  <c r="DM165" i="15"/>
  <c r="DN165" i="15"/>
  <c r="DO165" i="15"/>
  <c r="DP165" i="15"/>
  <c r="DQ165" i="15"/>
  <c r="DR165" i="15"/>
  <c r="X166" i="15"/>
  <c r="Y166" i="15"/>
  <c r="Z166" i="15"/>
  <c r="AA166" i="15"/>
  <c r="AB166" i="15"/>
  <c r="AC166" i="15"/>
  <c r="AD166" i="15"/>
  <c r="AE166" i="15"/>
  <c r="AF166" i="15"/>
  <c r="AG166" i="15"/>
  <c r="AH166" i="15"/>
  <c r="AI166" i="15"/>
  <c r="AJ166" i="15"/>
  <c r="AK166" i="15"/>
  <c r="AL166" i="15"/>
  <c r="AM166" i="15"/>
  <c r="AN166" i="15"/>
  <c r="AO166" i="15"/>
  <c r="AP166" i="15"/>
  <c r="AQ166" i="15"/>
  <c r="AR166" i="15"/>
  <c r="AS166" i="15"/>
  <c r="AT166" i="15"/>
  <c r="AU166" i="15"/>
  <c r="AV166" i="15"/>
  <c r="AW166" i="15"/>
  <c r="AX166" i="15"/>
  <c r="AY166" i="15"/>
  <c r="AZ166" i="15"/>
  <c r="BA166" i="15"/>
  <c r="BB166" i="15"/>
  <c r="BC166" i="15"/>
  <c r="BD166" i="15"/>
  <c r="BE166" i="15"/>
  <c r="BF166" i="15"/>
  <c r="BG166" i="15"/>
  <c r="BH166" i="15"/>
  <c r="BI166" i="15"/>
  <c r="BJ166" i="15"/>
  <c r="BK166" i="15"/>
  <c r="BL166" i="15"/>
  <c r="BM166" i="15"/>
  <c r="BN166" i="15"/>
  <c r="BO166" i="15"/>
  <c r="BP166" i="15"/>
  <c r="BQ166" i="15"/>
  <c r="BR166" i="15"/>
  <c r="BS166" i="15"/>
  <c r="BT166" i="15"/>
  <c r="BU166" i="15"/>
  <c r="BV166" i="15"/>
  <c r="BW166" i="15"/>
  <c r="BX166" i="15"/>
  <c r="BY166" i="15"/>
  <c r="BZ166" i="15"/>
  <c r="CA166" i="15"/>
  <c r="CB166" i="15"/>
  <c r="CC166" i="15"/>
  <c r="CD166" i="15"/>
  <c r="CE166" i="15"/>
  <c r="CF166" i="15"/>
  <c r="CG166" i="15"/>
  <c r="CH166" i="15"/>
  <c r="CI166" i="15"/>
  <c r="CJ166" i="15"/>
  <c r="CK166" i="15"/>
  <c r="CL166" i="15"/>
  <c r="CM166" i="15"/>
  <c r="CN166" i="15"/>
  <c r="CO166" i="15"/>
  <c r="CP166" i="15"/>
  <c r="CQ166" i="15"/>
  <c r="CR166" i="15"/>
  <c r="CS166" i="15"/>
  <c r="CT166" i="15"/>
  <c r="CU166" i="15"/>
  <c r="CV166" i="15"/>
  <c r="CW166" i="15"/>
  <c r="CX166" i="15"/>
  <c r="CY166" i="15"/>
  <c r="CZ166" i="15"/>
  <c r="DA166" i="15"/>
  <c r="DB166" i="15"/>
  <c r="DC166" i="15"/>
  <c r="DD166" i="15"/>
  <c r="DE166" i="15"/>
  <c r="DF166" i="15"/>
  <c r="DG166" i="15"/>
  <c r="DH166" i="15"/>
  <c r="DI166" i="15"/>
  <c r="DJ166" i="15"/>
  <c r="DK166" i="15"/>
  <c r="DL166" i="15"/>
  <c r="DM166" i="15"/>
  <c r="DN166" i="15"/>
  <c r="DO166" i="15"/>
  <c r="DP166" i="15"/>
  <c r="DQ166" i="15"/>
  <c r="DR166" i="15"/>
  <c r="X167" i="15"/>
  <c r="Y167" i="15"/>
  <c r="Z167" i="15"/>
  <c r="AA167" i="15"/>
  <c r="AB167" i="15"/>
  <c r="AC167" i="15"/>
  <c r="AD167" i="15"/>
  <c r="AE167" i="15"/>
  <c r="AF167" i="15"/>
  <c r="AG167" i="15"/>
  <c r="AH167" i="15"/>
  <c r="AI167" i="15"/>
  <c r="AJ167" i="15"/>
  <c r="AK167" i="15"/>
  <c r="AL167" i="15"/>
  <c r="AM167" i="15"/>
  <c r="AN167" i="15"/>
  <c r="AO167" i="15"/>
  <c r="AP167" i="15"/>
  <c r="AQ167" i="15"/>
  <c r="AR167" i="15"/>
  <c r="AS167" i="15"/>
  <c r="AT167" i="15"/>
  <c r="AU167" i="15"/>
  <c r="AV167" i="15"/>
  <c r="AW167" i="15"/>
  <c r="AX167" i="15"/>
  <c r="AY167" i="15"/>
  <c r="AZ167" i="15"/>
  <c r="BA167" i="15"/>
  <c r="BB167" i="15"/>
  <c r="BC167" i="15"/>
  <c r="BD167" i="15"/>
  <c r="BE167" i="15"/>
  <c r="BF167" i="15"/>
  <c r="BG167" i="15"/>
  <c r="BH167" i="15"/>
  <c r="BI167" i="15"/>
  <c r="BJ167" i="15"/>
  <c r="BK167" i="15"/>
  <c r="BL167" i="15"/>
  <c r="BM167" i="15"/>
  <c r="BN167" i="15"/>
  <c r="BO167" i="15"/>
  <c r="BP167" i="15"/>
  <c r="BQ167" i="15"/>
  <c r="BR167" i="15"/>
  <c r="BS167" i="15"/>
  <c r="BT167" i="15"/>
  <c r="BU167" i="15"/>
  <c r="BV167" i="15"/>
  <c r="BW167" i="15"/>
  <c r="BX167" i="15"/>
  <c r="BY167" i="15"/>
  <c r="BZ167" i="15"/>
  <c r="CA167" i="15"/>
  <c r="CB167" i="15"/>
  <c r="CC167" i="15"/>
  <c r="CD167" i="15"/>
  <c r="CE167" i="15"/>
  <c r="CF167" i="15"/>
  <c r="CG167" i="15"/>
  <c r="CH167" i="15"/>
  <c r="CI167" i="15"/>
  <c r="CJ167" i="15"/>
  <c r="CK167" i="15"/>
  <c r="CL167" i="15"/>
  <c r="CM167" i="15"/>
  <c r="CN167" i="15"/>
  <c r="CO167" i="15"/>
  <c r="CP167" i="15"/>
  <c r="CQ167" i="15"/>
  <c r="CR167" i="15"/>
  <c r="CS167" i="15"/>
  <c r="CT167" i="15"/>
  <c r="CU167" i="15"/>
  <c r="CV167" i="15"/>
  <c r="CW167" i="15"/>
  <c r="CX167" i="15"/>
  <c r="CY167" i="15"/>
  <c r="CZ167" i="15"/>
  <c r="DA167" i="15"/>
  <c r="DB167" i="15"/>
  <c r="DC167" i="15"/>
  <c r="DD167" i="15"/>
  <c r="DE167" i="15"/>
  <c r="DF167" i="15"/>
  <c r="DG167" i="15"/>
  <c r="DH167" i="15"/>
  <c r="DI167" i="15"/>
  <c r="DJ167" i="15"/>
  <c r="DK167" i="15"/>
  <c r="DL167" i="15"/>
  <c r="DM167" i="15"/>
  <c r="DN167" i="15"/>
  <c r="DO167" i="15"/>
  <c r="DP167" i="15"/>
  <c r="DQ167" i="15"/>
  <c r="DR167" i="15"/>
  <c r="X168" i="15"/>
  <c r="Y168" i="15"/>
  <c r="Z168" i="15"/>
  <c r="AA168" i="15"/>
  <c r="AB168" i="15"/>
  <c r="AC168" i="15"/>
  <c r="AD168" i="15"/>
  <c r="AE168" i="15"/>
  <c r="AF168" i="15"/>
  <c r="AG168" i="15"/>
  <c r="AH168" i="15"/>
  <c r="AI168" i="15"/>
  <c r="AJ168" i="15"/>
  <c r="AK168" i="15"/>
  <c r="AL168" i="15"/>
  <c r="AM168" i="15"/>
  <c r="AN168" i="15"/>
  <c r="AO168" i="15"/>
  <c r="AP168" i="15"/>
  <c r="AQ168" i="15"/>
  <c r="AR168" i="15"/>
  <c r="AS168" i="15"/>
  <c r="AT168" i="15"/>
  <c r="AU168" i="15"/>
  <c r="AV168" i="15"/>
  <c r="AW168" i="15"/>
  <c r="AX168" i="15"/>
  <c r="AY168" i="15"/>
  <c r="AZ168" i="15"/>
  <c r="BA168" i="15"/>
  <c r="BB168" i="15"/>
  <c r="BC168" i="15"/>
  <c r="BD168" i="15"/>
  <c r="BE168" i="15"/>
  <c r="BF168" i="15"/>
  <c r="BG168" i="15"/>
  <c r="BH168" i="15"/>
  <c r="BI168" i="15"/>
  <c r="BJ168" i="15"/>
  <c r="BK168" i="15"/>
  <c r="BL168" i="15"/>
  <c r="BM168" i="15"/>
  <c r="BN168" i="15"/>
  <c r="BO168" i="15"/>
  <c r="BP168" i="15"/>
  <c r="BQ168" i="15"/>
  <c r="BR168" i="15"/>
  <c r="BS168" i="15"/>
  <c r="BT168" i="15"/>
  <c r="BU168" i="15"/>
  <c r="BV168" i="15"/>
  <c r="BW168" i="15"/>
  <c r="BX168" i="15"/>
  <c r="BY168" i="15"/>
  <c r="BZ168" i="15"/>
  <c r="CA168" i="15"/>
  <c r="CB168" i="15"/>
  <c r="CC168" i="15"/>
  <c r="CD168" i="15"/>
  <c r="CE168" i="15"/>
  <c r="CF168" i="15"/>
  <c r="CG168" i="15"/>
  <c r="CH168" i="15"/>
  <c r="CI168" i="15"/>
  <c r="CJ168" i="15"/>
  <c r="CK168" i="15"/>
  <c r="CL168" i="15"/>
  <c r="CM168" i="15"/>
  <c r="CN168" i="15"/>
  <c r="CO168" i="15"/>
  <c r="CP168" i="15"/>
  <c r="CQ168" i="15"/>
  <c r="CR168" i="15"/>
  <c r="CS168" i="15"/>
  <c r="CT168" i="15"/>
  <c r="CU168" i="15"/>
  <c r="CV168" i="15"/>
  <c r="CW168" i="15"/>
  <c r="CX168" i="15"/>
  <c r="CY168" i="15"/>
  <c r="CZ168" i="15"/>
  <c r="DA168" i="15"/>
  <c r="DB168" i="15"/>
  <c r="DC168" i="15"/>
  <c r="DD168" i="15"/>
  <c r="DE168" i="15"/>
  <c r="DF168" i="15"/>
  <c r="DG168" i="15"/>
  <c r="DH168" i="15"/>
  <c r="DI168" i="15"/>
  <c r="DJ168" i="15"/>
  <c r="DK168" i="15"/>
  <c r="DL168" i="15"/>
  <c r="DM168" i="15"/>
  <c r="DN168" i="15"/>
  <c r="DO168" i="15"/>
  <c r="DP168" i="15"/>
  <c r="DQ168" i="15"/>
  <c r="DR168" i="15"/>
  <c r="X169" i="15"/>
  <c r="Y169" i="15"/>
  <c r="Z169" i="15"/>
  <c r="AA169" i="15"/>
  <c r="AB169" i="15"/>
  <c r="AC169" i="15"/>
  <c r="AD169" i="15"/>
  <c r="AE169" i="15"/>
  <c r="AF169" i="15"/>
  <c r="AG169" i="15"/>
  <c r="AH169" i="15"/>
  <c r="AI169" i="15"/>
  <c r="AJ169" i="15"/>
  <c r="AK169" i="15"/>
  <c r="AL169" i="15"/>
  <c r="AM169" i="15"/>
  <c r="AN169" i="15"/>
  <c r="AO169" i="15"/>
  <c r="AP169" i="15"/>
  <c r="AQ169" i="15"/>
  <c r="AR169" i="15"/>
  <c r="AS169" i="15"/>
  <c r="AT169" i="15"/>
  <c r="AU169" i="15"/>
  <c r="AV169" i="15"/>
  <c r="AW169" i="15"/>
  <c r="AX169" i="15"/>
  <c r="AY169" i="15"/>
  <c r="AZ169" i="15"/>
  <c r="BA169" i="15"/>
  <c r="BB169" i="15"/>
  <c r="BC169" i="15"/>
  <c r="BD169" i="15"/>
  <c r="BE169" i="15"/>
  <c r="BF169" i="15"/>
  <c r="BG169" i="15"/>
  <c r="BH169" i="15"/>
  <c r="BI169" i="15"/>
  <c r="BJ169" i="15"/>
  <c r="BK169" i="15"/>
  <c r="BL169" i="15"/>
  <c r="BM169" i="15"/>
  <c r="BN169" i="15"/>
  <c r="BO169" i="15"/>
  <c r="BP169" i="15"/>
  <c r="BQ169" i="15"/>
  <c r="BR169" i="15"/>
  <c r="BS169" i="15"/>
  <c r="BT169" i="15"/>
  <c r="BU169" i="15"/>
  <c r="BV169" i="15"/>
  <c r="BW169" i="15"/>
  <c r="BX169" i="15"/>
  <c r="BY169" i="15"/>
  <c r="BZ169" i="15"/>
  <c r="CA169" i="15"/>
  <c r="CB169" i="15"/>
  <c r="CC169" i="15"/>
  <c r="CD169" i="15"/>
  <c r="CE169" i="15"/>
  <c r="CF169" i="15"/>
  <c r="CG169" i="15"/>
  <c r="CH169" i="15"/>
  <c r="CI169" i="15"/>
  <c r="CJ169" i="15"/>
  <c r="CK169" i="15"/>
  <c r="CL169" i="15"/>
  <c r="CM169" i="15"/>
  <c r="CN169" i="15"/>
  <c r="CO169" i="15"/>
  <c r="CP169" i="15"/>
  <c r="CQ169" i="15"/>
  <c r="CR169" i="15"/>
  <c r="CS169" i="15"/>
  <c r="CT169" i="15"/>
  <c r="CU169" i="15"/>
  <c r="CV169" i="15"/>
  <c r="CW169" i="15"/>
  <c r="CX169" i="15"/>
  <c r="CY169" i="15"/>
  <c r="CZ169" i="15"/>
  <c r="DA169" i="15"/>
  <c r="DB169" i="15"/>
  <c r="DC169" i="15"/>
  <c r="DD169" i="15"/>
  <c r="DE169" i="15"/>
  <c r="DF169" i="15"/>
  <c r="DG169" i="15"/>
  <c r="DH169" i="15"/>
  <c r="DI169" i="15"/>
  <c r="DJ169" i="15"/>
  <c r="DK169" i="15"/>
  <c r="DL169" i="15"/>
  <c r="DM169" i="15"/>
  <c r="DN169" i="15"/>
  <c r="DO169" i="15"/>
  <c r="DP169" i="15"/>
  <c r="DQ169" i="15"/>
  <c r="DR169" i="15"/>
  <c r="X170" i="15"/>
  <c r="Y170" i="15"/>
  <c r="Z170" i="15"/>
  <c r="AA170" i="15"/>
  <c r="AB170" i="15"/>
  <c r="AC170" i="15"/>
  <c r="AD170" i="15"/>
  <c r="AE170" i="15"/>
  <c r="AF170" i="15"/>
  <c r="AG170" i="15"/>
  <c r="AH170" i="15"/>
  <c r="AI170" i="15"/>
  <c r="AJ170" i="15"/>
  <c r="AK170" i="15"/>
  <c r="AL170" i="15"/>
  <c r="AM170" i="15"/>
  <c r="AN170" i="15"/>
  <c r="AO170" i="15"/>
  <c r="AP170" i="15"/>
  <c r="AQ170" i="15"/>
  <c r="AR170" i="15"/>
  <c r="AS170" i="15"/>
  <c r="AT170" i="15"/>
  <c r="AU170" i="15"/>
  <c r="AV170" i="15"/>
  <c r="AW170" i="15"/>
  <c r="AX170" i="15"/>
  <c r="AY170" i="15"/>
  <c r="AZ170" i="15"/>
  <c r="BA170" i="15"/>
  <c r="BB170" i="15"/>
  <c r="BC170" i="15"/>
  <c r="BD170" i="15"/>
  <c r="BE170" i="15"/>
  <c r="BF170" i="15"/>
  <c r="BG170" i="15"/>
  <c r="BH170" i="15"/>
  <c r="BI170" i="15"/>
  <c r="BJ170" i="15"/>
  <c r="BK170" i="15"/>
  <c r="BL170" i="15"/>
  <c r="BM170" i="15"/>
  <c r="BN170" i="15"/>
  <c r="BO170" i="15"/>
  <c r="BP170" i="15"/>
  <c r="BQ170" i="15"/>
  <c r="BR170" i="15"/>
  <c r="BS170" i="15"/>
  <c r="BT170" i="15"/>
  <c r="BU170" i="15"/>
  <c r="BV170" i="15"/>
  <c r="BW170" i="15"/>
  <c r="BX170" i="15"/>
  <c r="BY170" i="15"/>
  <c r="BZ170" i="15"/>
  <c r="CA170" i="15"/>
  <c r="CB170" i="15"/>
  <c r="CC170" i="15"/>
  <c r="CD170" i="15"/>
  <c r="CE170" i="15"/>
  <c r="CF170" i="15"/>
  <c r="CG170" i="15"/>
  <c r="CH170" i="15"/>
  <c r="CI170" i="15"/>
  <c r="CJ170" i="15"/>
  <c r="CK170" i="15"/>
  <c r="CL170" i="15"/>
  <c r="CM170" i="15"/>
  <c r="CN170" i="15"/>
  <c r="CO170" i="15"/>
  <c r="CP170" i="15"/>
  <c r="CQ170" i="15"/>
  <c r="CR170" i="15"/>
  <c r="CS170" i="15"/>
  <c r="CT170" i="15"/>
  <c r="CU170" i="15"/>
  <c r="CV170" i="15"/>
  <c r="CW170" i="15"/>
  <c r="CX170" i="15"/>
  <c r="CY170" i="15"/>
  <c r="CZ170" i="15"/>
  <c r="DA170" i="15"/>
  <c r="DB170" i="15"/>
  <c r="DC170" i="15"/>
  <c r="DD170" i="15"/>
  <c r="DE170" i="15"/>
  <c r="DF170" i="15"/>
  <c r="DG170" i="15"/>
  <c r="DH170" i="15"/>
  <c r="DI170" i="15"/>
  <c r="DJ170" i="15"/>
  <c r="DK170" i="15"/>
  <c r="DL170" i="15"/>
  <c r="DM170" i="15"/>
  <c r="DN170" i="15"/>
  <c r="DO170" i="15"/>
  <c r="DP170" i="15"/>
  <c r="DQ170" i="15"/>
  <c r="DR170" i="15"/>
  <c r="X171" i="15"/>
  <c r="Y171" i="15"/>
  <c r="Z171" i="15"/>
  <c r="AA171" i="15"/>
  <c r="AB171" i="15"/>
  <c r="AC171" i="15"/>
  <c r="AD171" i="15"/>
  <c r="AE171" i="15"/>
  <c r="AF171" i="15"/>
  <c r="AG171" i="15"/>
  <c r="AH171" i="15"/>
  <c r="AI171" i="15"/>
  <c r="AJ171" i="15"/>
  <c r="AK171" i="15"/>
  <c r="AL171" i="15"/>
  <c r="AM171" i="15"/>
  <c r="AN171" i="15"/>
  <c r="AO171" i="15"/>
  <c r="AP171" i="15"/>
  <c r="AQ171" i="15"/>
  <c r="AR171" i="15"/>
  <c r="AS171" i="15"/>
  <c r="AT171" i="15"/>
  <c r="AU171" i="15"/>
  <c r="AV171" i="15"/>
  <c r="AW171" i="15"/>
  <c r="AX171" i="15"/>
  <c r="AY171" i="15"/>
  <c r="AZ171" i="15"/>
  <c r="BA171" i="15"/>
  <c r="BB171" i="15"/>
  <c r="BC171" i="15"/>
  <c r="BD171" i="15"/>
  <c r="BE171" i="15"/>
  <c r="BF171" i="15"/>
  <c r="BG171" i="15"/>
  <c r="BH171" i="15"/>
  <c r="BI171" i="15"/>
  <c r="BJ171" i="15"/>
  <c r="BK171" i="15"/>
  <c r="BL171" i="15"/>
  <c r="BM171" i="15"/>
  <c r="BN171" i="15"/>
  <c r="BO171" i="15"/>
  <c r="BP171" i="15"/>
  <c r="BQ171" i="15"/>
  <c r="BR171" i="15"/>
  <c r="BS171" i="15"/>
  <c r="BT171" i="15"/>
  <c r="BU171" i="15"/>
  <c r="BV171" i="15"/>
  <c r="BW171" i="15"/>
  <c r="BX171" i="15"/>
  <c r="BY171" i="15"/>
  <c r="BZ171" i="15"/>
  <c r="CA171" i="15"/>
  <c r="CB171" i="15"/>
  <c r="CC171" i="15"/>
  <c r="CD171" i="15"/>
  <c r="CE171" i="15"/>
  <c r="CF171" i="15"/>
  <c r="CG171" i="15"/>
  <c r="CH171" i="15"/>
  <c r="CI171" i="15"/>
  <c r="CJ171" i="15"/>
  <c r="CK171" i="15"/>
  <c r="CL171" i="15"/>
  <c r="CM171" i="15"/>
  <c r="CN171" i="15"/>
  <c r="CO171" i="15"/>
  <c r="CP171" i="15"/>
  <c r="CQ171" i="15"/>
  <c r="CR171" i="15"/>
  <c r="CS171" i="15"/>
  <c r="CT171" i="15"/>
  <c r="CU171" i="15"/>
  <c r="CV171" i="15"/>
  <c r="CW171" i="15"/>
  <c r="CX171" i="15"/>
  <c r="CY171" i="15"/>
  <c r="CZ171" i="15"/>
  <c r="DA171" i="15"/>
  <c r="DB171" i="15"/>
  <c r="DC171" i="15"/>
  <c r="DD171" i="15"/>
  <c r="DE171" i="15"/>
  <c r="DF171" i="15"/>
  <c r="DG171" i="15"/>
  <c r="DH171" i="15"/>
  <c r="DI171" i="15"/>
  <c r="DJ171" i="15"/>
  <c r="DK171" i="15"/>
  <c r="DL171" i="15"/>
  <c r="DM171" i="15"/>
  <c r="DN171" i="15"/>
  <c r="DO171" i="15"/>
  <c r="DP171" i="15"/>
  <c r="DQ171" i="15"/>
  <c r="DR171" i="15"/>
  <c r="X172" i="15"/>
  <c r="Y172" i="15"/>
  <c r="Z172" i="15"/>
  <c r="AA172" i="15"/>
  <c r="AB172" i="15"/>
  <c r="AC172" i="15"/>
  <c r="AD172" i="15"/>
  <c r="AE172" i="15"/>
  <c r="AF172" i="15"/>
  <c r="AG172" i="15"/>
  <c r="AH172" i="15"/>
  <c r="AI172" i="15"/>
  <c r="AJ172" i="15"/>
  <c r="AK172" i="15"/>
  <c r="AL172" i="15"/>
  <c r="AM172" i="15"/>
  <c r="AN172" i="15"/>
  <c r="AO172" i="15"/>
  <c r="AP172" i="15"/>
  <c r="AQ172" i="15"/>
  <c r="AR172" i="15"/>
  <c r="AS172" i="15"/>
  <c r="AT172" i="15"/>
  <c r="AU172" i="15"/>
  <c r="AV172" i="15"/>
  <c r="AW172" i="15"/>
  <c r="AX172" i="15"/>
  <c r="AY172" i="15"/>
  <c r="AZ172" i="15"/>
  <c r="BA172" i="15"/>
  <c r="BB172" i="15"/>
  <c r="BC172" i="15"/>
  <c r="BD172" i="15"/>
  <c r="BE172" i="15"/>
  <c r="BF172" i="15"/>
  <c r="BG172" i="15"/>
  <c r="BH172" i="15"/>
  <c r="BI172" i="15"/>
  <c r="BJ172" i="15"/>
  <c r="BK172" i="15"/>
  <c r="BL172" i="15"/>
  <c r="BM172" i="15"/>
  <c r="BN172" i="15"/>
  <c r="BO172" i="15"/>
  <c r="BP172" i="15"/>
  <c r="BQ172" i="15"/>
  <c r="BR172" i="15"/>
  <c r="BS172" i="15"/>
  <c r="BT172" i="15"/>
  <c r="BU172" i="15"/>
  <c r="BV172" i="15"/>
  <c r="BW172" i="15"/>
  <c r="BX172" i="15"/>
  <c r="BY172" i="15"/>
  <c r="BZ172" i="15"/>
  <c r="CA172" i="15"/>
  <c r="CB172" i="15"/>
  <c r="CC172" i="15"/>
  <c r="CD172" i="15"/>
  <c r="CE172" i="15"/>
  <c r="CF172" i="15"/>
  <c r="CG172" i="15"/>
  <c r="CH172" i="15"/>
  <c r="CI172" i="15"/>
  <c r="CJ172" i="15"/>
  <c r="CK172" i="15"/>
  <c r="CL172" i="15"/>
  <c r="CM172" i="15"/>
  <c r="CN172" i="15"/>
  <c r="CO172" i="15"/>
  <c r="CP172" i="15"/>
  <c r="CQ172" i="15"/>
  <c r="CR172" i="15"/>
  <c r="CS172" i="15"/>
  <c r="CT172" i="15"/>
  <c r="CU172" i="15"/>
  <c r="CV172" i="15"/>
  <c r="CW172" i="15"/>
  <c r="CX172" i="15"/>
  <c r="CY172" i="15"/>
  <c r="CZ172" i="15"/>
  <c r="DA172" i="15"/>
  <c r="DB172" i="15"/>
  <c r="DC172" i="15"/>
  <c r="DD172" i="15"/>
  <c r="DE172" i="15"/>
  <c r="DF172" i="15"/>
  <c r="DG172" i="15"/>
  <c r="DH172" i="15"/>
  <c r="DI172" i="15"/>
  <c r="DJ172" i="15"/>
  <c r="DK172" i="15"/>
  <c r="DL172" i="15"/>
  <c r="DM172" i="15"/>
  <c r="DN172" i="15"/>
  <c r="DO172" i="15"/>
  <c r="DP172" i="15"/>
  <c r="DQ172" i="15"/>
  <c r="DR172" i="15"/>
  <c r="X173" i="15"/>
  <c r="Y173" i="15"/>
  <c r="Z173" i="15"/>
  <c r="AA173" i="15"/>
  <c r="AB173" i="15"/>
  <c r="AC173" i="15"/>
  <c r="AD173" i="15"/>
  <c r="AE173" i="15"/>
  <c r="AF173" i="15"/>
  <c r="AG173" i="15"/>
  <c r="AH173" i="15"/>
  <c r="AI173" i="15"/>
  <c r="AJ173" i="15"/>
  <c r="AK173" i="15"/>
  <c r="AL173" i="15"/>
  <c r="AM173" i="15"/>
  <c r="AN173" i="15"/>
  <c r="AO173" i="15"/>
  <c r="AP173" i="15"/>
  <c r="AQ173" i="15"/>
  <c r="AR173" i="15"/>
  <c r="AS173" i="15"/>
  <c r="AT173" i="15"/>
  <c r="AU173" i="15"/>
  <c r="AV173" i="15"/>
  <c r="AW173" i="15"/>
  <c r="AX173" i="15"/>
  <c r="AY173" i="15"/>
  <c r="AZ173" i="15"/>
  <c r="BA173" i="15"/>
  <c r="BB173" i="15"/>
  <c r="BC173" i="15"/>
  <c r="BD173" i="15"/>
  <c r="BE173" i="15"/>
  <c r="BF173" i="15"/>
  <c r="BG173" i="15"/>
  <c r="BH173" i="15"/>
  <c r="BI173" i="15"/>
  <c r="BJ173" i="15"/>
  <c r="BK173" i="15"/>
  <c r="BL173" i="15"/>
  <c r="BM173" i="15"/>
  <c r="BN173" i="15"/>
  <c r="BO173" i="15"/>
  <c r="BP173" i="15"/>
  <c r="BQ173" i="15"/>
  <c r="BR173" i="15"/>
  <c r="BS173" i="15"/>
  <c r="BT173" i="15"/>
  <c r="BU173" i="15"/>
  <c r="BV173" i="15"/>
  <c r="BW173" i="15"/>
  <c r="BX173" i="15"/>
  <c r="BY173" i="15"/>
  <c r="BZ173" i="15"/>
  <c r="CA173" i="15"/>
  <c r="CB173" i="15"/>
  <c r="CC173" i="15"/>
  <c r="CD173" i="15"/>
  <c r="CE173" i="15"/>
  <c r="CF173" i="15"/>
  <c r="CG173" i="15"/>
  <c r="CH173" i="15"/>
  <c r="CI173" i="15"/>
  <c r="CJ173" i="15"/>
  <c r="CK173" i="15"/>
  <c r="CL173" i="15"/>
  <c r="CM173" i="15"/>
  <c r="CN173" i="15"/>
  <c r="CO173" i="15"/>
  <c r="CP173" i="15"/>
  <c r="CQ173" i="15"/>
  <c r="CR173" i="15"/>
  <c r="CS173" i="15"/>
  <c r="CT173" i="15"/>
  <c r="CU173" i="15"/>
  <c r="CV173" i="15"/>
  <c r="CW173" i="15"/>
  <c r="CX173" i="15"/>
  <c r="CY173" i="15"/>
  <c r="CZ173" i="15"/>
  <c r="DA173" i="15"/>
  <c r="DB173" i="15"/>
  <c r="DC173" i="15"/>
  <c r="DD173" i="15"/>
  <c r="DE173" i="15"/>
  <c r="DF173" i="15"/>
  <c r="DG173" i="15"/>
  <c r="DH173" i="15"/>
  <c r="DI173" i="15"/>
  <c r="DJ173" i="15"/>
  <c r="DK173" i="15"/>
  <c r="DL173" i="15"/>
  <c r="DM173" i="15"/>
  <c r="DN173" i="15"/>
  <c r="DO173" i="15"/>
  <c r="DP173" i="15"/>
  <c r="DQ173" i="15"/>
  <c r="DR173" i="15"/>
  <c r="X174" i="15"/>
  <c r="Y174" i="15"/>
  <c r="Z174" i="15"/>
  <c r="AA174" i="15"/>
  <c r="AB174" i="15"/>
  <c r="AC174" i="15"/>
  <c r="AD174" i="15"/>
  <c r="AE174" i="15"/>
  <c r="AF174" i="15"/>
  <c r="AG174" i="15"/>
  <c r="AH174" i="15"/>
  <c r="AI174" i="15"/>
  <c r="AJ174" i="15"/>
  <c r="AK174" i="15"/>
  <c r="AL174" i="15"/>
  <c r="AM174" i="15"/>
  <c r="AN174" i="15"/>
  <c r="AO174" i="15"/>
  <c r="AP174" i="15"/>
  <c r="AQ174" i="15"/>
  <c r="AR174" i="15"/>
  <c r="AS174" i="15"/>
  <c r="AT174" i="15"/>
  <c r="AU174" i="15"/>
  <c r="AV174" i="15"/>
  <c r="AW174" i="15"/>
  <c r="AX174" i="15"/>
  <c r="AY174" i="15"/>
  <c r="AZ174" i="15"/>
  <c r="BA174" i="15"/>
  <c r="BB174" i="15"/>
  <c r="BC174" i="15"/>
  <c r="BD174" i="15"/>
  <c r="BE174" i="15"/>
  <c r="BF174" i="15"/>
  <c r="BG174" i="15"/>
  <c r="BH174" i="15"/>
  <c r="BI174" i="15"/>
  <c r="BJ174" i="15"/>
  <c r="BK174" i="15"/>
  <c r="BL174" i="15"/>
  <c r="BM174" i="15"/>
  <c r="BN174" i="15"/>
  <c r="BO174" i="15"/>
  <c r="BP174" i="15"/>
  <c r="BQ174" i="15"/>
  <c r="BR174" i="15"/>
  <c r="BS174" i="15"/>
  <c r="BT174" i="15"/>
  <c r="BU174" i="15"/>
  <c r="BV174" i="15"/>
  <c r="BW174" i="15"/>
  <c r="BX174" i="15"/>
  <c r="BY174" i="15"/>
  <c r="BZ174" i="15"/>
  <c r="CA174" i="15"/>
  <c r="CB174" i="15"/>
  <c r="CC174" i="15"/>
  <c r="CD174" i="15"/>
  <c r="CE174" i="15"/>
  <c r="CF174" i="15"/>
  <c r="CG174" i="15"/>
  <c r="CH174" i="15"/>
  <c r="CI174" i="15"/>
  <c r="CJ174" i="15"/>
  <c r="CK174" i="15"/>
  <c r="CL174" i="15"/>
  <c r="CM174" i="15"/>
  <c r="CN174" i="15"/>
  <c r="CO174" i="15"/>
  <c r="CP174" i="15"/>
  <c r="CQ174" i="15"/>
  <c r="CR174" i="15"/>
  <c r="CS174" i="15"/>
  <c r="CT174" i="15"/>
  <c r="CU174" i="15"/>
  <c r="CV174" i="15"/>
  <c r="CW174" i="15"/>
  <c r="CX174" i="15"/>
  <c r="CY174" i="15"/>
  <c r="CZ174" i="15"/>
  <c r="DA174" i="15"/>
  <c r="DB174" i="15"/>
  <c r="DC174" i="15"/>
  <c r="DD174" i="15"/>
  <c r="DE174" i="15"/>
  <c r="DF174" i="15"/>
  <c r="DG174" i="15"/>
  <c r="DH174" i="15"/>
  <c r="DI174" i="15"/>
  <c r="DJ174" i="15"/>
  <c r="DK174" i="15"/>
  <c r="DL174" i="15"/>
  <c r="DM174" i="15"/>
  <c r="DN174" i="15"/>
  <c r="DO174" i="15"/>
  <c r="DP174" i="15"/>
  <c r="DQ174" i="15"/>
  <c r="DR174" i="15"/>
  <c r="X175" i="15"/>
  <c r="Y175" i="15"/>
  <c r="Z175" i="15"/>
  <c r="AA175" i="15"/>
  <c r="AB175" i="15"/>
  <c r="AC175" i="15"/>
  <c r="AD175" i="15"/>
  <c r="AE175" i="15"/>
  <c r="AF175" i="15"/>
  <c r="AG175" i="15"/>
  <c r="AH175" i="15"/>
  <c r="AI175" i="15"/>
  <c r="AJ175" i="15"/>
  <c r="AK175" i="15"/>
  <c r="AL175" i="15"/>
  <c r="AM175" i="15"/>
  <c r="AN175" i="15"/>
  <c r="AO175" i="15"/>
  <c r="AP175" i="15"/>
  <c r="AQ175" i="15"/>
  <c r="AR175" i="15"/>
  <c r="AS175" i="15"/>
  <c r="AT175" i="15"/>
  <c r="AU175" i="15"/>
  <c r="AV175" i="15"/>
  <c r="AW175" i="15"/>
  <c r="AX175" i="15"/>
  <c r="AY175" i="15"/>
  <c r="AZ175" i="15"/>
  <c r="BA175" i="15"/>
  <c r="BB175" i="15"/>
  <c r="BC175" i="15"/>
  <c r="BD175" i="15"/>
  <c r="BE175" i="15"/>
  <c r="BF175" i="15"/>
  <c r="BG175" i="15"/>
  <c r="BH175" i="15"/>
  <c r="BI175" i="15"/>
  <c r="BJ175" i="15"/>
  <c r="BK175" i="15"/>
  <c r="BL175" i="15"/>
  <c r="BM175" i="15"/>
  <c r="BN175" i="15"/>
  <c r="BO175" i="15"/>
  <c r="BP175" i="15"/>
  <c r="BQ175" i="15"/>
  <c r="BR175" i="15"/>
  <c r="BS175" i="15"/>
  <c r="BT175" i="15"/>
  <c r="BU175" i="15"/>
  <c r="BV175" i="15"/>
  <c r="BW175" i="15"/>
  <c r="BX175" i="15"/>
  <c r="BY175" i="15"/>
  <c r="BZ175" i="15"/>
  <c r="CA175" i="15"/>
  <c r="CB175" i="15"/>
  <c r="CC175" i="15"/>
  <c r="CD175" i="15"/>
  <c r="CE175" i="15"/>
  <c r="CF175" i="15"/>
  <c r="CG175" i="15"/>
  <c r="CH175" i="15"/>
  <c r="CI175" i="15"/>
  <c r="CJ175" i="15"/>
  <c r="CK175" i="15"/>
  <c r="CL175" i="15"/>
  <c r="CM175" i="15"/>
  <c r="CN175" i="15"/>
  <c r="CO175" i="15"/>
  <c r="CP175" i="15"/>
  <c r="CQ175" i="15"/>
  <c r="CR175" i="15"/>
  <c r="CS175" i="15"/>
  <c r="CT175" i="15"/>
  <c r="CU175" i="15"/>
  <c r="CV175" i="15"/>
  <c r="CW175" i="15"/>
  <c r="CX175" i="15"/>
  <c r="CY175" i="15"/>
  <c r="CZ175" i="15"/>
  <c r="DA175" i="15"/>
  <c r="DB175" i="15"/>
  <c r="DC175" i="15"/>
  <c r="DD175" i="15"/>
  <c r="DE175" i="15"/>
  <c r="DF175" i="15"/>
  <c r="DG175" i="15"/>
  <c r="DH175" i="15"/>
  <c r="DI175" i="15"/>
  <c r="DJ175" i="15"/>
  <c r="DK175" i="15"/>
  <c r="DL175" i="15"/>
  <c r="DM175" i="15"/>
  <c r="DN175" i="15"/>
  <c r="DO175" i="15"/>
  <c r="DP175" i="15"/>
  <c r="DQ175" i="15"/>
  <c r="DR175" i="15"/>
  <c r="X176" i="15"/>
  <c r="Y176" i="15"/>
  <c r="Z176" i="15"/>
  <c r="AA176" i="15"/>
  <c r="AB176" i="15"/>
  <c r="AC176" i="15"/>
  <c r="AD176" i="15"/>
  <c r="AE176" i="15"/>
  <c r="AF176" i="15"/>
  <c r="AG176" i="15"/>
  <c r="AH176" i="15"/>
  <c r="AI176" i="15"/>
  <c r="AJ176" i="15"/>
  <c r="AK176" i="15"/>
  <c r="AL176" i="15"/>
  <c r="AM176" i="15"/>
  <c r="AN176" i="15"/>
  <c r="AO176" i="15"/>
  <c r="AP176" i="15"/>
  <c r="AQ176" i="15"/>
  <c r="AR176" i="15"/>
  <c r="AS176" i="15"/>
  <c r="AT176" i="15"/>
  <c r="AU176" i="15"/>
  <c r="AV176" i="15"/>
  <c r="AW176" i="15"/>
  <c r="AX176" i="15"/>
  <c r="AY176" i="15"/>
  <c r="AZ176" i="15"/>
  <c r="BA176" i="15"/>
  <c r="BB176" i="15"/>
  <c r="BC176" i="15"/>
  <c r="BD176" i="15"/>
  <c r="BE176" i="15"/>
  <c r="BF176" i="15"/>
  <c r="BG176" i="15"/>
  <c r="BH176" i="15"/>
  <c r="BI176" i="15"/>
  <c r="BJ176" i="15"/>
  <c r="BK176" i="15"/>
  <c r="BL176" i="15"/>
  <c r="BM176" i="15"/>
  <c r="BN176" i="15"/>
  <c r="BO176" i="15"/>
  <c r="BP176" i="15"/>
  <c r="BQ176" i="15"/>
  <c r="BR176" i="15"/>
  <c r="BS176" i="15"/>
  <c r="BT176" i="15"/>
  <c r="BU176" i="15"/>
  <c r="BV176" i="15"/>
  <c r="BW176" i="15"/>
  <c r="BX176" i="15"/>
  <c r="BY176" i="15"/>
  <c r="BZ176" i="15"/>
  <c r="CA176" i="15"/>
  <c r="CB176" i="15"/>
  <c r="CC176" i="15"/>
  <c r="CD176" i="15"/>
  <c r="CE176" i="15"/>
  <c r="CF176" i="15"/>
  <c r="CG176" i="15"/>
  <c r="CH176" i="15"/>
  <c r="CI176" i="15"/>
  <c r="CJ176" i="15"/>
  <c r="CK176" i="15"/>
  <c r="CL176" i="15"/>
  <c r="CM176" i="15"/>
  <c r="CN176" i="15"/>
  <c r="CO176" i="15"/>
  <c r="CP176" i="15"/>
  <c r="CQ176" i="15"/>
  <c r="CR176" i="15"/>
  <c r="CS176" i="15"/>
  <c r="CT176" i="15"/>
  <c r="CU176" i="15"/>
  <c r="CV176" i="15"/>
  <c r="CW176" i="15"/>
  <c r="CX176" i="15"/>
  <c r="CY176" i="15"/>
  <c r="CZ176" i="15"/>
  <c r="DA176" i="15"/>
  <c r="DB176" i="15"/>
  <c r="DC176" i="15"/>
  <c r="DD176" i="15"/>
  <c r="DE176" i="15"/>
  <c r="DF176" i="15"/>
  <c r="DG176" i="15"/>
  <c r="DH176" i="15"/>
  <c r="DI176" i="15"/>
  <c r="DJ176" i="15"/>
  <c r="DK176" i="15"/>
  <c r="DL176" i="15"/>
  <c r="DM176" i="15"/>
  <c r="DN176" i="15"/>
  <c r="DO176" i="15"/>
  <c r="DP176" i="15"/>
  <c r="DQ176" i="15"/>
  <c r="DR176" i="15"/>
  <c r="X177" i="15"/>
  <c r="Y177" i="15"/>
  <c r="Z177" i="15"/>
  <c r="AA177" i="15"/>
  <c r="AB177" i="15"/>
  <c r="AC177" i="15"/>
  <c r="AD177" i="15"/>
  <c r="AE177" i="15"/>
  <c r="AF177" i="15"/>
  <c r="AG177" i="15"/>
  <c r="AH177" i="15"/>
  <c r="AI177" i="15"/>
  <c r="AJ177" i="15"/>
  <c r="AK177" i="15"/>
  <c r="AL177" i="15"/>
  <c r="AM177" i="15"/>
  <c r="AN177" i="15"/>
  <c r="AO177" i="15"/>
  <c r="AP177" i="15"/>
  <c r="AQ177" i="15"/>
  <c r="AR177" i="15"/>
  <c r="AS177" i="15"/>
  <c r="AT177" i="15"/>
  <c r="AU177" i="15"/>
  <c r="AV177" i="15"/>
  <c r="AW177" i="15"/>
  <c r="AX177" i="15"/>
  <c r="AY177" i="15"/>
  <c r="AZ177" i="15"/>
  <c r="BA177" i="15"/>
  <c r="BB177" i="15"/>
  <c r="BC177" i="15"/>
  <c r="BD177" i="15"/>
  <c r="BE177" i="15"/>
  <c r="BF177" i="15"/>
  <c r="BG177" i="15"/>
  <c r="BH177" i="15"/>
  <c r="BI177" i="15"/>
  <c r="BJ177" i="15"/>
  <c r="BK177" i="15"/>
  <c r="BL177" i="15"/>
  <c r="BM177" i="15"/>
  <c r="BN177" i="15"/>
  <c r="BO177" i="15"/>
  <c r="BP177" i="15"/>
  <c r="BQ177" i="15"/>
  <c r="BR177" i="15"/>
  <c r="BS177" i="15"/>
  <c r="BT177" i="15"/>
  <c r="BU177" i="15"/>
  <c r="BV177" i="15"/>
  <c r="BW177" i="15"/>
  <c r="BX177" i="15"/>
  <c r="BY177" i="15"/>
  <c r="BZ177" i="15"/>
  <c r="CA177" i="15"/>
  <c r="CB177" i="15"/>
  <c r="CC177" i="15"/>
  <c r="CD177" i="15"/>
  <c r="CE177" i="15"/>
  <c r="CF177" i="15"/>
  <c r="CG177" i="15"/>
  <c r="CH177" i="15"/>
  <c r="CI177" i="15"/>
  <c r="CJ177" i="15"/>
  <c r="CK177" i="15"/>
  <c r="CL177" i="15"/>
  <c r="CM177" i="15"/>
  <c r="CN177" i="15"/>
  <c r="CO177" i="15"/>
  <c r="CP177" i="15"/>
  <c r="CQ177" i="15"/>
  <c r="CR177" i="15"/>
  <c r="CS177" i="15"/>
  <c r="CT177" i="15"/>
  <c r="CU177" i="15"/>
  <c r="CV177" i="15"/>
  <c r="CW177" i="15"/>
  <c r="CX177" i="15"/>
  <c r="CY177" i="15"/>
  <c r="CZ177" i="15"/>
  <c r="DA177" i="15"/>
  <c r="DB177" i="15"/>
  <c r="DC177" i="15"/>
  <c r="DD177" i="15"/>
  <c r="DE177" i="15"/>
  <c r="DF177" i="15"/>
  <c r="DG177" i="15"/>
  <c r="DH177" i="15"/>
  <c r="DI177" i="15"/>
  <c r="DJ177" i="15"/>
  <c r="DK177" i="15"/>
  <c r="DL177" i="15"/>
  <c r="DM177" i="15"/>
  <c r="DN177" i="15"/>
  <c r="DO177" i="15"/>
  <c r="DP177" i="15"/>
  <c r="DQ177" i="15"/>
  <c r="DR177" i="15"/>
  <c r="X178" i="15"/>
  <c r="Y178" i="15"/>
  <c r="Z178" i="15"/>
  <c r="AA178" i="15"/>
  <c r="AB178" i="15"/>
  <c r="AC178" i="15"/>
  <c r="AD178" i="15"/>
  <c r="AE178" i="15"/>
  <c r="AF178" i="15"/>
  <c r="AG178" i="15"/>
  <c r="AH178" i="15"/>
  <c r="AI178" i="15"/>
  <c r="AJ178" i="15"/>
  <c r="AK178" i="15"/>
  <c r="AL178" i="15"/>
  <c r="AM178" i="15"/>
  <c r="AN178" i="15"/>
  <c r="AO178" i="15"/>
  <c r="AP178" i="15"/>
  <c r="AQ178" i="15"/>
  <c r="AR178" i="15"/>
  <c r="AS178" i="15"/>
  <c r="AT178" i="15"/>
  <c r="AU178" i="15"/>
  <c r="AV178" i="15"/>
  <c r="AW178" i="15"/>
  <c r="AX178" i="15"/>
  <c r="AY178" i="15"/>
  <c r="AZ178" i="15"/>
  <c r="BA178" i="15"/>
  <c r="BB178" i="15"/>
  <c r="BC178" i="15"/>
  <c r="BD178" i="15"/>
  <c r="BE178" i="15"/>
  <c r="BF178" i="15"/>
  <c r="BG178" i="15"/>
  <c r="BH178" i="15"/>
  <c r="BI178" i="15"/>
  <c r="BJ178" i="15"/>
  <c r="BK178" i="15"/>
  <c r="BL178" i="15"/>
  <c r="BM178" i="15"/>
  <c r="BN178" i="15"/>
  <c r="BO178" i="15"/>
  <c r="BP178" i="15"/>
  <c r="BQ178" i="15"/>
  <c r="BR178" i="15"/>
  <c r="BS178" i="15"/>
  <c r="BT178" i="15"/>
  <c r="BU178" i="15"/>
  <c r="BV178" i="15"/>
  <c r="BW178" i="15"/>
  <c r="BX178" i="15"/>
  <c r="BY178" i="15"/>
  <c r="BZ178" i="15"/>
  <c r="CA178" i="15"/>
  <c r="CB178" i="15"/>
  <c r="CC178" i="15"/>
  <c r="CD178" i="15"/>
  <c r="CE178" i="15"/>
  <c r="CF178" i="15"/>
  <c r="CG178" i="15"/>
  <c r="CH178" i="15"/>
  <c r="CI178" i="15"/>
  <c r="CJ178" i="15"/>
  <c r="CK178" i="15"/>
  <c r="CL178" i="15"/>
  <c r="CM178" i="15"/>
  <c r="CN178" i="15"/>
  <c r="CO178" i="15"/>
  <c r="CP178" i="15"/>
  <c r="CQ178" i="15"/>
  <c r="CR178" i="15"/>
  <c r="CS178" i="15"/>
  <c r="CT178" i="15"/>
  <c r="CU178" i="15"/>
  <c r="CV178" i="15"/>
  <c r="CW178" i="15"/>
  <c r="CX178" i="15"/>
  <c r="CY178" i="15"/>
  <c r="CZ178" i="15"/>
  <c r="DA178" i="15"/>
  <c r="DB178" i="15"/>
  <c r="DC178" i="15"/>
  <c r="DD178" i="15"/>
  <c r="DE178" i="15"/>
  <c r="DF178" i="15"/>
  <c r="DG178" i="15"/>
  <c r="DH178" i="15"/>
  <c r="DI178" i="15"/>
  <c r="DJ178" i="15"/>
  <c r="DK178" i="15"/>
  <c r="DL178" i="15"/>
  <c r="DM178" i="15"/>
  <c r="DN178" i="15"/>
  <c r="DO178" i="15"/>
  <c r="DP178" i="15"/>
  <c r="DQ178" i="15"/>
  <c r="DR178" i="15"/>
  <c r="X179" i="15"/>
  <c r="Y179" i="15"/>
  <c r="Z179" i="15"/>
  <c r="AA179" i="15"/>
  <c r="AB179" i="15"/>
  <c r="AC179" i="15"/>
  <c r="AD179" i="15"/>
  <c r="AE179" i="15"/>
  <c r="AF179" i="15"/>
  <c r="AG179" i="15"/>
  <c r="AH179" i="15"/>
  <c r="AI179" i="15"/>
  <c r="AJ179" i="15"/>
  <c r="AK179" i="15"/>
  <c r="AL179" i="15"/>
  <c r="AM179" i="15"/>
  <c r="AN179" i="15"/>
  <c r="AO179" i="15"/>
  <c r="AP179" i="15"/>
  <c r="AQ179" i="15"/>
  <c r="AR179" i="15"/>
  <c r="AS179" i="15"/>
  <c r="AT179" i="15"/>
  <c r="AU179" i="15"/>
  <c r="AV179" i="15"/>
  <c r="AW179" i="15"/>
  <c r="AX179" i="15"/>
  <c r="AY179" i="15"/>
  <c r="AZ179" i="15"/>
  <c r="BA179" i="15"/>
  <c r="BB179" i="15"/>
  <c r="BC179" i="15"/>
  <c r="BD179" i="15"/>
  <c r="BE179" i="15"/>
  <c r="BF179" i="15"/>
  <c r="BG179" i="15"/>
  <c r="BH179" i="15"/>
  <c r="BI179" i="15"/>
  <c r="BJ179" i="15"/>
  <c r="BK179" i="15"/>
  <c r="BL179" i="15"/>
  <c r="BM179" i="15"/>
  <c r="BN179" i="15"/>
  <c r="BO179" i="15"/>
  <c r="BP179" i="15"/>
  <c r="BQ179" i="15"/>
  <c r="BR179" i="15"/>
  <c r="BS179" i="15"/>
  <c r="BT179" i="15"/>
  <c r="BU179" i="15"/>
  <c r="BV179" i="15"/>
  <c r="BW179" i="15"/>
  <c r="BX179" i="15"/>
  <c r="BY179" i="15"/>
  <c r="BZ179" i="15"/>
  <c r="CA179" i="15"/>
  <c r="CB179" i="15"/>
  <c r="CC179" i="15"/>
  <c r="CD179" i="15"/>
  <c r="CE179" i="15"/>
  <c r="CF179" i="15"/>
  <c r="CG179" i="15"/>
  <c r="CH179" i="15"/>
  <c r="CI179" i="15"/>
  <c r="CJ179" i="15"/>
  <c r="CK179" i="15"/>
  <c r="CL179" i="15"/>
  <c r="CM179" i="15"/>
  <c r="CN179" i="15"/>
  <c r="CO179" i="15"/>
  <c r="CP179" i="15"/>
  <c r="CQ179" i="15"/>
  <c r="CR179" i="15"/>
  <c r="CS179" i="15"/>
  <c r="CT179" i="15"/>
  <c r="CU179" i="15"/>
  <c r="CV179" i="15"/>
  <c r="CW179" i="15"/>
  <c r="CX179" i="15"/>
  <c r="CY179" i="15"/>
  <c r="CZ179" i="15"/>
  <c r="DA179" i="15"/>
  <c r="DB179" i="15"/>
  <c r="DC179" i="15"/>
  <c r="DD179" i="15"/>
  <c r="DE179" i="15"/>
  <c r="DF179" i="15"/>
  <c r="DG179" i="15"/>
  <c r="DH179" i="15"/>
  <c r="DI179" i="15"/>
  <c r="DJ179" i="15"/>
  <c r="DK179" i="15"/>
  <c r="DL179" i="15"/>
  <c r="DM179" i="15"/>
  <c r="DN179" i="15"/>
  <c r="DO179" i="15"/>
  <c r="DP179" i="15"/>
  <c r="DQ179" i="15"/>
  <c r="DR179" i="15"/>
  <c r="X180" i="15"/>
  <c r="Y180" i="15"/>
  <c r="Z180" i="15"/>
  <c r="AA180" i="15"/>
  <c r="AB180" i="15"/>
  <c r="AC180" i="15"/>
  <c r="AD180" i="15"/>
  <c r="AE180" i="15"/>
  <c r="AF180" i="15"/>
  <c r="AG180" i="15"/>
  <c r="AH180" i="15"/>
  <c r="AI180" i="15"/>
  <c r="AJ180" i="15"/>
  <c r="AK180" i="15"/>
  <c r="AL180" i="15"/>
  <c r="AM180" i="15"/>
  <c r="AN180" i="15"/>
  <c r="AO180" i="15"/>
  <c r="AP180" i="15"/>
  <c r="AQ180" i="15"/>
  <c r="AR180" i="15"/>
  <c r="AS180" i="15"/>
  <c r="AT180" i="15"/>
  <c r="AU180" i="15"/>
  <c r="AV180" i="15"/>
  <c r="AW180" i="15"/>
  <c r="AX180" i="15"/>
  <c r="AY180" i="15"/>
  <c r="AZ180" i="15"/>
  <c r="BA180" i="15"/>
  <c r="BB180" i="15"/>
  <c r="BC180" i="15"/>
  <c r="BD180" i="15"/>
  <c r="BE180" i="15"/>
  <c r="BF180" i="15"/>
  <c r="BG180" i="15"/>
  <c r="BH180" i="15"/>
  <c r="BI180" i="15"/>
  <c r="BJ180" i="15"/>
  <c r="BK180" i="15"/>
  <c r="BL180" i="15"/>
  <c r="BM180" i="15"/>
  <c r="BN180" i="15"/>
  <c r="BO180" i="15"/>
  <c r="BP180" i="15"/>
  <c r="BQ180" i="15"/>
  <c r="BR180" i="15"/>
  <c r="BS180" i="15"/>
  <c r="BT180" i="15"/>
  <c r="BU180" i="15"/>
  <c r="BV180" i="15"/>
  <c r="BW180" i="15"/>
  <c r="BX180" i="15"/>
  <c r="BY180" i="15"/>
  <c r="BZ180" i="15"/>
  <c r="CA180" i="15"/>
  <c r="CB180" i="15"/>
  <c r="CC180" i="15"/>
  <c r="CD180" i="15"/>
  <c r="CE180" i="15"/>
  <c r="CF180" i="15"/>
  <c r="CG180" i="15"/>
  <c r="CH180" i="15"/>
  <c r="CI180" i="15"/>
  <c r="CJ180" i="15"/>
  <c r="CK180" i="15"/>
  <c r="CL180" i="15"/>
  <c r="CM180" i="15"/>
  <c r="CN180" i="15"/>
  <c r="CO180" i="15"/>
  <c r="CP180" i="15"/>
  <c r="CQ180" i="15"/>
  <c r="CR180" i="15"/>
  <c r="CS180" i="15"/>
  <c r="CT180" i="15"/>
  <c r="CU180" i="15"/>
  <c r="CV180" i="15"/>
  <c r="CW180" i="15"/>
  <c r="CX180" i="15"/>
  <c r="CY180" i="15"/>
  <c r="CZ180" i="15"/>
  <c r="DA180" i="15"/>
  <c r="DB180" i="15"/>
  <c r="DC180" i="15"/>
  <c r="DD180" i="15"/>
  <c r="DE180" i="15"/>
  <c r="DF180" i="15"/>
  <c r="DG180" i="15"/>
  <c r="DH180" i="15"/>
  <c r="DI180" i="15"/>
  <c r="DJ180" i="15"/>
  <c r="DK180" i="15"/>
  <c r="DL180" i="15"/>
  <c r="DM180" i="15"/>
  <c r="DN180" i="15"/>
  <c r="DO180" i="15"/>
  <c r="DP180" i="15"/>
  <c r="DQ180" i="15"/>
  <c r="DR180" i="15"/>
  <c r="X181" i="15"/>
  <c r="Y181" i="15"/>
  <c r="Z181" i="15"/>
  <c r="AA181" i="15"/>
  <c r="AB181" i="15"/>
  <c r="AC181" i="15"/>
  <c r="AD181" i="15"/>
  <c r="AE181" i="15"/>
  <c r="AF181" i="15"/>
  <c r="AG181" i="15"/>
  <c r="AH181" i="15"/>
  <c r="AI181" i="15"/>
  <c r="AJ181" i="15"/>
  <c r="AK181" i="15"/>
  <c r="AL181" i="15"/>
  <c r="AM181" i="15"/>
  <c r="AN181" i="15"/>
  <c r="AO181" i="15"/>
  <c r="AP181" i="15"/>
  <c r="AQ181" i="15"/>
  <c r="AR181" i="15"/>
  <c r="AS181" i="15"/>
  <c r="AT181" i="15"/>
  <c r="AU181" i="15"/>
  <c r="AV181" i="15"/>
  <c r="AW181" i="15"/>
  <c r="AX181" i="15"/>
  <c r="AY181" i="15"/>
  <c r="AZ181" i="15"/>
  <c r="BA181" i="15"/>
  <c r="BB181" i="15"/>
  <c r="BC181" i="15"/>
  <c r="BD181" i="15"/>
  <c r="BE181" i="15"/>
  <c r="BF181" i="15"/>
  <c r="BG181" i="15"/>
  <c r="BH181" i="15"/>
  <c r="BI181" i="15"/>
  <c r="BJ181" i="15"/>
  <c r="BK181" i="15"/>
  <c r="BL181" i="15"/>
  <c r="BM181" i="15"/>
  <c r="BN181" i="15"/>
  <c r="BO181" i="15"/>
  <c r="BP181" i="15"/>
  <c r="BQ181" i="15"/>
  <c r="BR181" i="15"/>
  <c r="BS181" i="15"/>
  <c r="BT181" i="15"/>
  <c r="BU181" i="15"/>
  <c r="BV181" i="15"/>
  <c r="BW181" i="15"/>
  <c r="BX181" i="15"/>
  <c r="BY181" i="15"/>
  <c r="BZ181" i="15"/>
  <c r="CA181" i="15"/>
  <c r="CB181" i="15"/>
  <c r="CC181" i="15"/>
  <c r="CD181" i="15"/>
  <c r="CE181" i="15"/>
  <c r="CF181" i="15"/>
  <c r="CG181" i="15"/>
  <c r="CH181" i="15"/>
  <c r="CI181" i="15"/>
  <c r="CJ181" i="15"/>
  <c r="CK181" i="15"/>
  <c r="CL181" i="15"/>
  <c r="CM181" i="15"/>
  <c r="CN181" i="15"/>
  <c r="CO181" i="15"/>
  <c r="CP181" i="15"/>
  <c r="CQ181" i="15"/>
  <c r="CR181" i="15"/>
  <c r="CS181" i="15"/>
  <c r="CT181" i="15"/>
  <c r="CU181" i="15"/>
  <c r="CV181" i="15"/>
  <c r="CW181" i="15"/>
  <c r="CX181" i="15"/>
  <c r="CY181" i="15"/>
  <c r="CZ181" i="15"/>
  <c r="DA181" i="15"/>
  <c r="DB181" i="15"/>
  <c r="DC181" i="15"/>
  <c r="DD181" i="15"/>
  <c r="DE181" i="15"/>
  <c r="DF181" i="15"/>
  <c r="DG181" i="15"/>
  <c r="DH181" i="15"/>
  <c r="DI181" i="15"/>
  <c r="DJ181" i="15"/>
  <c r="DK181" i="15"/>
  <c r="DL181" i="15"/>
  <c r="DM181" i="15"/>
  <c r="DN181" i="15"/>
  <c r="DO181" i="15"/>
  <c r="DP181" i="15"/>
  <c r="DQ181" i="15"/>
  <c r="DR181" i="15"/>
  <c r="X182" i="15"/>
  <c r="Y182" i="15"/>
  <c r="Z182" i="15"/>
  <c r="AA182" i="15"/>
  <c r="AB182" i="15"/>
  <c r="AC182" i="15"/>
  <c r="AD182" i="15"/>
  <c r="AE182" i="15"/>
  <c r="AF182" i="15"/>
  <c r="AG182" i="15"/>
  <c r="AH182" i="15"/>
  <c r="AI182" i="15"/>
  <c r="AJ182" i="15"/>
  <c r="AK182" i="15"/>
  <c r="AL182" i="15"/>
  <c r="AM182" i="15"/>
  <c r="AN182" i="15"/>
  <c r="AO182" i="15"/>
  <c r="AP182" i="15"/>
  <c r="AQ182" i="15"/>
  <c r="AR182" i="15"/>
  <c r="AS182" i="15"/>
  <c r="AT182" i="15"/>
  <c r="AU182" i="15"/>
  <c r="AV182" i="15"/>
  <c r="AW182" i="15"/>
  <c r="AX182" i="15"/>
  <c r="AY182" i="15"/>
  <c r="AZ182" i="15"/>
  <c r="BA182" i="15"/>
  <c r="BB182" i="15"/>
  <c r="BC182" i="15"/>
  <c r="BD182" i="15"/>
  <c r="BE182" i="15"/>
  <c r="BF182" i="15"/>
  <c r="BG182" i="15"/>
  <c r="BH182" i="15"/>
  <c r="BI182" i="15"/>
  <c r="BJ182" i="15"/>
  <c r="BK182" i="15"/>
  <c r="BL182" i="15"/>
  <c r="BM182" i="15"/>
  <c r="BN182" i="15"/>
  <c r="BO182" i="15"/>
  <c r="BP182" i="15"/>
  <c r="BQ182" i="15"/>
  <c r="BR182" i="15"/>
  <c r="BS182" i="15"/>
  <c r="BT182" i="15"/>
  <c r="BU182" i="15"/>
  <c r="BV182" i="15"/>
  <c r="BW182" i="15"/>
  <c r="BX182" i="15"/>
  <c r="BY182" i="15"/>
  <c r="BZ182" i="15"/>
  <c r="CA182" i="15"/>
  <c r="CB182" i="15"/>
  <c r="CC182" i="15"/>
  <c r="CD182" i="15"/>
  <c r="CE182" i="15"/>
  <c r="CF182" i="15"/>
  <c r="CG182" i="15"/>
  <c r="CH182" i="15"/>
  <c r="CI182" i="15"/>
  <c r="CJ182" i="15"/>
  <c r="CK182" i="15"/>
  <c r="CL182" i="15"/>
  <c r="CM182" i="15"/>
  <c r="CN182" i="15"/>
  <c r="CO182" i="15"/>
  <c r="CP182" i="15"/>
  <c r="CQ182" i="15"/>
  <c r="CR182" i="15"/>
  <c r="CS182" i="15"/>
  <c r="CT182" i="15"/>
  <c r="CU182" i="15"/>
  <c r="CV182" i="15"/>
  <c r="CW182" i="15"/>
  <c r="CX182" i="15"/>
  <c r="CY182" i="15"/>
  <c r="CZ182" i="15"/>
  <c r="DA182" i="15"/>
  <c r="DB182" i="15"/>
  <c r="DC182" i="15"/>
  <c r="DD182" i="15"/>
  <c r="DE182" i="15"/>
  <c r="DF182" i="15"/>
  <c r="DG182" i="15"/>
  <c r="DH182" i="15"/>
  <c r="DI182" i="15"/>
  <c r="DJ182" i="15"/>
  <c r="DK182" i="15"/>
  <c r="DL182" i="15"/>
  <c r="DM182" i="15"/>
  <c r="DN182" i="15"/>
  <c r="DO182" i="15"/>
  <c r="DP182" i="15"/>
  <c r="DQ182" i="15"/>
  <c r="DR182" i="15"/>
  <c r="X183" i="15"/>
  <c r="Y183" i="15"/>
  <c r="Z183" i="15"/>
  <c r="AA183" i="15"/>
  <c r="AB183" i="15"/>
  <c r="AC183" i="15"/>
  <c r="AD183" i="15"/>
  <c r="AE183" i="15"/>
  <c r="AF183" i="15"/>
  <c r="AG183" i="15"/>
  <c r="AH183" i="15"/>
  <c r="AI183" i="15"/>
  <c r="AJ183" i="15"/>
  <c r="AK183" i="15"/>
  <c r="AL183" i="15"/>
  <c r="AM183" i="15"/>
  <c r="AN183" i="15"/>
  <c r="AO183" i="15"/>
  <c r="AP183" i="15"/>
  <c r="AQ183" i="15"/>
  <c r="AR183" i="15"/>
  <c r="AS183" i="15"/>
  <c r="AT183" i="15"/>
  <c r="AU183" i="15"/>
  <c r="AV183" i="15"/>
  <c r="AW183" i="15"/>
  <c r="AX183" i="15"/>
  <c r="AY183" i="15"/>
  <c r="AZ183" i="15"/>
  <c r="BA183" i="15"/>
  <c r="BB183" i="15"/>
  <c r="BC183" i="15"/>
  <c r="BD183" i="15"/>
  <c r="BE183" i="15"/>
  <c r="BF183" i="15"/>
  <c r="BG183" i="15"/>
  <c r="BH183" i="15"/>
  <c r="BI183" i="15"/>
  <c r="BJ183" i="15"/>
  <c r="BK183" i="15"/>
  <c r="BL183" i="15"/>
  <c r="BM183" i="15"/>
  <c r="BN183" i="15"/>
  <c r="BO183" i="15"/>
  <c r="BP183" i="15"/>
  <c r="BQ183" i="15"/>
  <c r="BR183" i="15"/>
  <c r="BS183" i="15"/>
  <c r="BT183" i="15"/>
  <c r="BU183" i="15"/>
  <c r="BV183" i="15"/>
  <c r="BW183" i="15"/>
  <c r="BX183" i="15"/>
  <c r="BY183" i="15"/>
  <c r="BZ183" i="15"/>
  <c r="CA183" i="15"/>
  <c r="CB183" i="15"/>
  <c r="CC183" i="15"/>
  <c r="CD183" i="15"/>
  <c r="CE183" i="15"/>
  <c r="CF183" i="15"/>
  <c r="CG183" i="15"/>
  <c r="CH183" i="15"/>
  <c r="CI183" i="15"/>
  <c r="CJ183" i="15"/>
  <c r="CK183" i="15"/>
  <c r="CL183" i="15"/>
  <c r="CM183" i="15"/>
  <c r="CN183" i="15"/>
  <c r="CO183" i="15"/>
  <c r="CP183" i="15"/>
  <c r="CQ183" i="15"/>
  <c r="CR183" i="15"/>
  <c r="CS183" i="15"/>
  <c r="CT183" i="15"/>
  <c r="CU183" i="15"/>
  <c r="CV183" i="15"/>
  <c r="CW183" i="15"/>
  <c r="CX183" i="15"/>
  <c r="CY183" i="15"/>
  <c r="CZ183" i="15"/>
  <c r="DA183" i="15"/>
  <c r="DB183" i="15"/>
  <c r="DC183" i="15"/>
  <c r="DD183" i="15"/>
  <c r="DE183" i="15"/>
  <c r="DF183" i="15"/>
  <c r="DG183" i="15"/>
  <c r="DH183" i="15"/>
  <c r="DI183" i="15"/>
  <c r="DJ183" i="15"/>
  <c r="DK183" i="15"/>
  <c r="DL183" i="15"/>
  <c r="DM183" i="15"/>
  <c r="DN183" i="15"/>
  <c r="DO183" i="15"/>
  <c r="DP183" i="15"/>
  <c r="DQ183" i="15"/>
  <c r="DR183" i="15"/>
  <c r="X184" i="15"/>
  <c r="Y184" i="15"/>
  <c r="Z184" i="15"/>
  <c r="AA184" i="15"/>
  <c r="AB184" i="15"/>
  <c r="AC184" i="15"/>
  <c r="AD184" i="15"/>
  <c r="AE184" i="15"/>
  <c r="AF184" i="15"/>
  <c r="AG184" i="15"/>
  <c r="AH184" i="15"/>
  <c r="AI184" i="15"/>
  <c r="AJ184" i="15"/>
  <c r="AK184" i="15"/>
  <c r="AL184" i="15"/>
  <c r="AM184" i="15"/>
  <c r="AN184" i="15"/>
  <c r="AO184" i="15"/>
  <c r="AP184" i="15"/>
  <c r="AQ184" i="15"/>
  <c r="AR184" i="15"/>
  <c r="AS184" i="15"/>
  <c r="AT184" i="15"/>
  <c r="AU184" i="15"/>
  <c r="AV184" i="15"/>
  <c r="AW184" i="15"/>
  <c r="AX184" i="15"/>
  <c r="AY184" i="15"/>
  <c r="AZ184" i="15"/>
  <c r="BA184" i="15"/>
  <c r="BB184" i="15"/>
  <c r="BC184" i="15"/>
  <c r="BD184" i="15"/>
  <c r="BE184" i="15"/>
  <c r="BF184" i="15"/>
  <c r="BG184" i="15"/>
  <c r="BH184" i="15"/>
  <c r="BI184" i="15"/>
  <c r="BJ184" i="15"/>
  <c r="BK184" i="15"/>
  <c r="BL184" i="15"/>
  <c r="BM184" i="15"/>
  <c r="BN184" i="15"/>
  <c r="BO184" i="15"/>
  <c r="BP184" i="15"/>
  <c r="BQ184" i="15"/>
  <c r="BR184" i="15"/>
  <c r="BS184" i="15"/>
  <c r="BT184" i="15"/>
  <c r="BU184" i="15"/>
  <c r="BV184" i="15"/>
  <c r="BW184" i="15"/>
  <c r="BX184" i="15"/>
  <c r="BY184" i="15"/>
  <c r="BZ184" i="15"/>
  <c r="CA184" i="15"/>
  <c r="CB184" i="15"/>
  <c r="CC184" i="15"/>
  <c r="CD184" i="15"/>
  <c r="CE184" i="15"/>
  <c r="CF184" i="15"/>
  <c r="CG184" i="15"/>
  <c r="CH184" i="15"/>
  <c r="CI184" i="15"/>
  <c r="CJ184" i="15"/>
  <c r="CK184" i="15"/>
  <c r="CL184" i="15"/>
  <c r="CM184" i="15"/>
  <c r="CN184" i="15"/>
  <c r="CO184" i="15"/>
  <c r="CP184" i="15"/>
  <c r="CQ184" i="15"/>
  <c r="CR184" i="15"/>
  <c r="CS184" i="15"/>
  <c r="CT184" i="15"/>
  <c r="CU184" i="15"/>
  <c r="CV184" i="15"/>
  <c r="CW184" i="15"/>
  <c r="CX184" i="15"/>
  <c r="CY184" i="15"/>
  <c r="CZ184" i="15"/>
  <c r="DA184" i="15"/>
  <c r="DB184" i="15"/>
  <c r="DC184" i="15"/>
  <c r="DD184" i="15"/>
  <c r="DE184" i="15"/>
  <c r="DF184" i="15"/>
  <c r="DG184" i="15"/>
  <c r="DH184" i="15"/>
  <c r="DI184" i="15"/>
  <c r="DJ184" i="15"/>
  <c r="DK184" i="15"/>
  <c r="DL184" i="15"/>
  <c r="DM184" i="15"/>
  <c r="DN184" i="15"/>
  <c r="DO184" i="15"/>
  <c r="DP184" i="15"/>
  <c r="DQ184" i="15"/>
  <c r="DR184" i="15"/>
  <c r="X185" i="15"/>
  <c r="Y185" i="15"/>
  <c r="Z185" i="15"/>
  <c r="AA185" i="15"/>
  <c r="AB185" i="15"/>
  <c r="AC185" i="15"/>
  <c r="AD185" i="15"/>
  <c r="AE185" i="15"/>
  <c r="AF185" i="15"/>
  <c r="AG185" i="15"/>
  <c r="AH185" i="15"/>
  <c r="AI185" i="15"/>
  <c r="AJ185" i="15"/>
  <c r="AK185" i="15"/>
  <c r="AL185" i="15"/>
  <c r="AM185" i="15"/>
  <c r="AN185" i="15"/>
  <c r="AO185" i="15"/>
  <c r="AP185" i="15"/>
  <c r="AQ185" i="15"/>
  <c r="AR185" i="15"/>
  <c r="AS185" i="15"/>
  <c r="AT185" i="15"/>
  <c r="AU185" i="15"/>
  <c r="AV185" i="15"/>
  <c r="AW185" i="15"/>
  <c r="AX185" i="15"/>
  <c r="AY185" i="15"/>
  <c r="AZ185" i="15"/>
  <c r="BA185" i="15"/>
  <c r="BB185" i="15"/>
  <c r="BC185" i="15"/>
  <c r="BD185" i="15"/>
  <c r="BE185" i="15"/>
  <c r="BF185" i="15"/>
  <c r="BG185" i="15"/>
  <c r="BH185" i="15"/>
  <c r="BI185" i="15"/>
  <c r="BJ185" i="15"/>
  <c r="BK185" i="15"/>
  <c r="BL185" i="15"/>
  <c r="BM185" i="15"/>
  <c r="BN185" i="15"/>
  <c r="BO185" i="15"/>
  <c r="BP185" i="15"/>
  <c r="BQ185" i="15"/>
  <c r="BR185" i="15"/>
  <c r="BS185" i="15"/>
  <c r="BT185" i="15"/>
  <c r="BU185" i="15"/>
  <c r="BV185" i="15"/>
  <c r="BW185" i="15"/>
  <c r="BX185" i="15"/>
  <c r="BY185" i="15"/>
  <c r="BZ185" i="15"/>
  <c r="CA185" i="15"/>
  <c r="CB185" i="15"/>
  <c r="CC185" i="15"/>
  <c r="CD185" i="15"/>
  <c r="CE185" i="15"/>
  <c r="CF185" i="15"/>
  <c r="CG185" i="15"/>
  <c r="CH185" i="15"/>
  <c r="CI185" i="15"/>
  <c r="CJ185" i="15"/>
  <c r="CK185" i="15"/>
  <c r="CL185" i="15"/>
  <c r="CM185" i="15"/>
  <c r="CN185" i="15"/>
  <c r="CO185" i="15"/>
  <c r="CP185" i="15"/>
  <c r="CQ185" i="15"/>
  <c r="CR185" i="15"/>
  <c r="CS185" i="15"/>
  <c r="CT185" i="15"/>
  <c r="CU185" i="15"/>
  <c r="CV185" i="15"/>
  <c r="CW185" i="15"/>
  <c r="CX185" i="15"/>
  <c r="CY185" i="15"/>
  <c r="CZ185" i="15"/>
  <c r="DA185" i="15"/>
  <c r="DB185" i="15"/>
  <c r="DC185" i="15"/>
  <c r="DD185" i="15"/>
  <c r="DE185" i="15"/>
  <c r="DF185" i="15"/>
  <c r="DG185" i="15"/>
  <c r="DH185" i="15"/>
  <c r="DI185" i="15"/>
  <c r="DJ185" i="15"/>
  <c r="DK185" i="15"/>
  <c r="DL185" i="15"/>
  <c r="DM185" i="15"/>
  <c r="DN185" i="15"/>
  <c r="DO185" i="15"/>
  <c r="DP185" i="15"/>
  <c r="DQ185" i="15"/>
  <c r="DR185" i="15"/>
  <c r="W161" i="15"/>
  <c r="W162" i="15"/>
  <c r="W163" i="15"/>
  <c r="W164" i="15"/>
  <c r="W165" i="15"/>
  <c r="W166" i="15"/>
  <c r="W167" i="15"/>
  <c r="W168" i="15"/>
  <c r="W169" i="15"/>
  <c r="W170" i="15"/>
  <c r="W171" i="15"/>
  <c r="W172" i="15"/>
  <c r="W173" i="15"/>
  <c r="W174" i="15"/>
  <c r="W175" i="15"/>
  <c r="W176" i="15"/>
  <c r="W177" i="15"/>
  <c r="W178" i="15"/>
  <c r="W179" i="15"/>
  <c r="W180" i="15"/>
  <c r="W181" i="15"/>
  <c r="W182" i="15"/>
  <c r="W183" i="15"/>
  <c r="W184" i="15"/>
  <c r="W185" i="15"/>
  <c r="D17" i="21"/>
  <c r="D19" i="21"/>
  <c r="D20" i="21"/>
  <c r="D12" i="21" l="1"/>
  <c r="M27" i="21"/>
  <c r="M11" i="21"/>
  <c r="K19" i="21"/>
  <c r="I27" i="21"/>
  <c r="I11" i="21"/>
  <c r="G19" i="21"/>
  <c r="P50" i="21"/>
  <c r="P34" i="21"/>
  <c r="P18" i="21"/>
  <c r="D11" i="21"/>
  <c r="D25" i="21"/>
  <c r="D9" i="21"/>
  <c r="M24" i="21"/>
  <c r="K16" i="21"/>
  <c r="I24" i="21"/>
  <c r="G16" i="21"/>
  <c r="P47" i="21"/>
  <c r="P31" i="21"/>
  <c r="P15" i="21"/>
  <c r="M34" i="21"/>
  <c r="M26" i="21"/>
  <c r="M18" i="21"/>
  <c r="K26" i="21"/>
  <c r="K18" i="21"/>
  <c r="I26" i="21"/>
  <c r="I18" i="21"/>
  <c r="G26" i="21"/>
  <c r="G18" i="21"/>
  <c r="G10" i="21"/>
  <c r="D26" i="21"/>
  <c r="D18" i="21"/>
  <c r="D10" i="21"/>
  <c r="M33" i="21"/>
  <c r="M25" i="21"/>
  <c r="M17" i="21"/>
  <c r="K25" i="21"/>
  <c r="K17" i="21"/>
  <c r="I25" i="21"/>
  <c r="I17" i="21"/>
  <c r="G25" i="21"/>
  <c r="G17" i="21"/>
  <c r="G9" i="21"/>
  <c r="P48" i="21"/>
  <c r="P40" i="21"/>
  <c r="P32" i="21"/>
  <c r="D24" i="21"/>
  <c r="M31" i="21"/>
  <c r="M23" i="21"/>
  <c r="M15" i="21"/>
  <c r="K23" i="21"/>
  <c r="K15" i="21"/>
  <c r="I23" i="21"/>
  <c r="I15" i="21"/>
  <c r="G23" i="21"/>
  <c r="G15" i="21"/>
  <c r="D16" i="21"/>
  <c r="D7" i="21"/>
  <c r="D23" i="21"/>
  <c r="D15" i="21"/>
  <c r="M30" i="21"/>
  <c r="M22" i="21"/>
  <c r="M14" i="21"/>
  <c r="K30" i="21"/>
  <c r="K22" i="21"/>
  <c r="K14" i="21"/>
  <c r="I30" i="21"/>
  <c r="I22" i="21"/>
  <c r="I14" i="21"/>
  <c r="G30" i="21"/>
  <c r="G22" i="21"/>
  <c r="G14" i="21"/>
  <c r="D8" i="21"/>
  <c r="D22" i="21"/>
  <c r="D14" i="21"/>
  <c r="M29" i="21"/>
  <c r="M21" i="21"/>
  <c r="M13" i="21"/>
  <c r="K29" i="21"/>
  <c r="K21" i="21"/>
  <c r="K13" i="21"/>
  <c r="I29" i="21"/>
  <c r="I21" i="21"/>
  <c r="I13" i="21"/>
  <c r="G29" i="21"/>
  <c r="G21" i="21"/>
  <c r="G13" i="21"/>
  <c r="P52" i="21"/>
  <c r="P44" i="21"/>
  <c r="P36" i="21"/>
  <c r="D21" i="21"/>
  <c r="D13" i="21"/>
  <c r="M28" i="21"/>
  <c r="M20" i="21"/>
  <c r="M12" i="21"/>
  <c r="K28" i="21"/>
  <c r="K20" i="21"/>
  <c r="K12" i="21"/>
  <c r="I28" i="21"/>
  <c r="I20" i="21"/>
  <c r="I12" i="21"/>
  <c r="G28" i="21"/>
  <c r="G20" i="21"/>
  <c r="G12" i="21"/>
  <c r="P51" i="21"/>
  <c r="P43" i="21"/>
  <c r="P35" i="21"/>
  <c r="P24" i="21"/>
  <c r="P16" i="21"/>
  <c r="P28" i="21"/>
  <c r="P20" i="21"/>
  <c r="P27" i="21"/>
  <c r="P19" i="21"/>
  <c r="B186" i="15"/>
  <c r="P49" i="21"/>
  <c r="P41" i="21"/>
  <c r="P33" i="21"/>
  <c r="P25" i="21"/>
  <c r="P17" i="21"/>
  <c r="P9" i="21"/>
  <c r="P54" i="21"/>
  <c r="P46" i="21"/>
  <c r="P38" i="21"/>
  <c r="P30" i="21"/>
  <c r="P22" i="21"/>
  <c r="P53" i="21"/>
  <c r="P45" i="21"/>
  <c r="P37" i="21"/>
  <c r="P29" i="21"/>
  <c r="P21" i="21"/>
  <c r="P13" i="21"/>
  <c r="P8" i="21"/>
  <c r="P14" i="21"/>
  <c r="G7" i="21"/>
  <c r="P12" i="21"/>
  <c r="P11" i="21"/>
  <c r="M10" i="21"/>
  <c r="I9" i="21"/>
  <c r="M8" i="21"/>
  <c r="K8" i="21"/>
  <c r="I8" i="21"/>
  <c r="K9" i="21"/>
  <c r="M7" i="21"/>
  <c r="K7" i="21"/>
  <c r="I7" i="21"/>
  <c r="M9" i="21"/>
  <c r="K10" i="21"/>
  <c r="I10" i="21"/>
  <c r="X129" i="15"/>
  <c r="Y129" i="15"/>
  <c r="Z129" i="15"/>
  <c r="AA129" i="15"/>
  <c r="AB129" i="15"/>
  <c r="AC129" i="15"/>
  <c r="AD129" i="15"/>
  <c r="AE129" i="15"/>
  <c r="AF129" i="15"/>
  <c r="AG129" i="15"/>
  <c r="AH129" i="15"/>
  <c r="AI129" i="15"/>
  <c r="AJ129" i="15"/>
  <c r="AK129" i="15"/>
  <c r="AL129" i="15"/>
  <c r="AM129" i="15"/>
  <c r="AN129" i="15"/>
  <c r="AO129" i="15"/>
  <c r="AP129" i="15"/>
  <c r="AQ129" i="15"/>
  <c r="AR129" i="15"/>
  <c r="AS129" i="15"/>
  <c r="AT129" i="15"/>
  <c r="AU129" i="15"/>
  <c r="AV129" i="15"/>
  <c r="AW129" i="15"/>
  <c r="AX129" i="15"/>
  <c r="AY129" i="15"/>
  <c r="AZ129" i="15"/>
  <c r="BA129" i="15"/>
  <c r="BB129" i="15"/>
  <c r="BC129" i="15"/>
  <c r="BD129" i="15"/>
  <c r="BE129" i="15"/>
  <c r="BF129" i="15"/>
  <c r="BG129" i="15"/>
  <c r="BH129" i="15"/>
  <c r="BI129" i="15"/>
  <c r="BJ129" i="15"/>
  <c r="BK129" i="15"/>
  <c r="BL129" i="15"/>
  <c r="BM129" i="15"/>
  <c r="BN129" i="15"/>
  <c r="BO129" i="15"/>
  <c r="BP129" i="15"/>
  <c r="BQ129" i="15"/>
  <c r="BR129" i="15"/>
  <c r="BS129" i="15"/>
  <c r="BT129" i="15"/>
  <c r="BU129" i="15"/>
  <c r="BV129" i="15"/>
  <c r="BW129" i="15"/>
  <c r="BX129" i="15"/>
  <c r="BY129" i="15"/>
  <c r="BZ129" i="15"/>
  <c r="CA129" i="15"/>
  <c r="CB129" i="15"/>
  <c r="CC129" i="15"/>
  <c r="CD129" i="15"/>
  <c r="CE129" i="15"/>
  <c r="CF129" i="15"/>
  <c r="CG129" i="15"/>
  <c r="CH129" i="15"/>
  <c r="CI129" i="15"/>
  <c r="CJ129" i="15"/>
  <c r="CK129" i="15"/>
  <c r="CL129" i="15"/>
  <c r="CM129" i="15"/>
  <c r="CN129" i="15"/>
  <c r="CO129" i="15"/>
  <c r="CP129" i="15"/>
  <c r="CQ129" i="15"/>
  <c r="CR129" i="15"/>
  <c r="CS129" i="15"/>
  <c r="CT129" i="15"/>
  <c r="CU129" i="15"/>
  <c r="CV129" i="15"/>
  <c r="CW129" i="15"/>
  <c r="CX129" i="15"/>
  <c r="CY129" i="15"/>
  <c r="CZ129" i="15"/>
  <c r="DA129" i="15"/>
  <c r="DB129" i="15"/>
  <c r="DC129" i="15"/>
  <c r="DD129" i="15"/>
  <c r="DE129" i="15"/>
  <c r="DF129" i="15"/>
  <c r="DG129" i="15"/>
  <c r="DH129" i="15"/>
  <c r="DI129" i="15"/>
  <c r="DJ129" i="15"/>
  <c r="DK129" i="15"/>
  <c r="DL129" i="15"/>
  <c r="DM129" i="15"/>
  <c r="DN129" i="15"/>
  <c r="DO129" i="15"/>
  <c r="DP129" i="15"/>
  <c r="DQ129" i="15"/>
  <c r="DR129" i="15"/>
  <c r="X130" i="15"/>
  <c r="Y130" i="15"/>
  <c r="Z130" i="15"/>
  <c r="AA130" i="15"/>
  <c r="AB130" i="15"/>
  <c r="AC130" i="15"/>
  <c r="AD130" i="15"/>
  <c r="AE130" i="15"/>
  <c r="AF130" i="15"/>
  <c r="AG130" i="15"/>
  <c r="AH130" i="15"/>
  <c r="AI130" i="15"/>
  <c r="AJ130" i="15"/>
  <c r="AK130" i="15"/>
  <c r="AL130" i="15"/>
  <c r="AM130" i="15"/>
  <c r="AN130" i="15"/>
  <c r="AO130" i="15"/>
  <c r="AP130" i="15"/>
  <c r="AQ130" i="15"/>
  <c r="AR130" i="15"/>
  <c r="AS130" i="15"/>
  <c r="AT130" i="15"/>
  <c r="AU130" i="15"/>
  <c r="AV130" i="15"/>
  <c r="AW130" i="15"/>
  <c r="AX130" i="15"/>
  <c r="AY130" i="15"/>
  <c r="AZ130" i="15"/>
  <c r="BA130" i="15"/>
  <c r="BB130" i="15"/>
  <c r="BC130" i="15"/>
  <c r="BD130" i="15"/>
  <c r="BE130" i="15"/>
  <c r="BF130" i="15"/>
  <c r="BG130" i="15"/>
  <c r="BH130" i="15"/>
  <c r="BI130" i="15"/>
  <c r="BJ130" i="15"/>
  <c r="BK130" i="15"/>
  <c r="BL130" i="15"/>
  <c r="BM130" i="15"/>
  <c r="BN130" i="15"/>
  <c r="BO130" i="15"/>
  <c r="BP130" i="15"/>
  <c r="BQ130" i="15"/>
  <c r="BR130" i="15"/>
  <c r="BS130" i="15"/>
  <c r="BT130" i="15"/>
  <c r="BU130" i="15"/>
  <c r="BV130" i="15"/>
  <c r="BW130" i="15"/>
  <c r="BX130" i="15"/>
  <c r="BY130" i="15"/>
  <c r="BZ130" i="15"/>
  <c r="CA130" i="15"/>
  <c r="CB130" i="15"/>
  <c r="CC130" i="15"/>
  <c r="CD130" i="15"/>
  <c r="CE130" i="15"/>
  <c r="CF130" i="15"/>
  <c r="CG130" i="15"/>
  <c r="CH130" i="15"/>
  <c r="CI130" i="15"/>
  <c r="CJ130" i="15"/>
  <c r="CK130" i="15"/>
  <c r="CL130" i="15"/>
  <c r="CM130" i="15"/>
  <c r="CN130" i="15"/>
  <c r="CO130" i="15"/>
  <c r="CP130" i="15"/>
  <c r="CQ130" i="15"/>
  <c r="CR130" i="15"/>
  <c r="CS130" i="15"/>
  <c r="CT130" i="15"/>
  <c r="CU130" i="15"/>
  <c r="CV130" i="15"/>
  <c r="CW130" i="15"/>
  <c r="CX130" i="15"/>
  <c r="CY130" i="15"/>
  <c r="CZ130" i="15"/>
  <c r="DA130" i="15"/>
  <c r="DB130" i="15"/>
  <c r="DC130" i="15"/>
  <c r="DD130" i="15"/>
  <c r="DE130" i="15"/>
  <c r="DF130" i="15"/>
  <c r="DG130" i="15"/>
  <c r="DH130" i="15"/>
  <c r="DI130" i="15"/>
  <c r="DJ130" i="15"/>
  <c r="DK130" i="15"/>
  <c r="DL130" i="15"/>
  <c r="DM130" i="15"/>
  <c r="DN130" i="15"/>
  <c r="DO130" i="15"/>
  <c r="DP130" i="15"/>
  <c r="DQ130" i="15"/>
  <c r="DR130" i="15"/>
  <c r="X131" i="15"/>
  <c r="Y131" i="15"/>
  <c r="Z131" i="15"/>
  <c r="AA131" i="15"/>
  <c r="AB131" i="15"/>
  <c r="AC131" i="15"/>
  <c r="AD131" i="15"/>
  <c r="AE131" i="15"/>
  <c r="AF131" i="15"/>
  <c r="AG131" i="15"/>
  <c r="AH131" i="15"/>
  <c r="AI131" i="15"/>
  <c r="AJ131" i="15"/>
  <c r="AK131" i="15"/>
  <c r="AL131" i="15"/>
  <c r="AM131" i="15"/>
  <c r="AN131" i="15"/>
  <c r="AO131" i="15"/>
  <c r="AP131" i="15"/>
  <c r="AQ131" i="15"/>
  <c r="AR131" i="15"/>
  <c r="AS131" i="15"/>
  <c r="AT131" i="15"/>
  <c r="AU131" i="15"/>
  <c r="AV131" i="15"/>
  <c r="AW131" i="15"/>
  <c r="AX131" i="15"/>
  <c r="AY131" i="15"/>
  <c r="AZ131" i="15"/>
  <c r="BA131" i="15"/>
  <c r="BB131" i="15"/>
  <c r="BC131" i="15"/>
  <c r="BD131" i="15"/>
  <c r="BE131" i="15"/>
  <c r="BF131" i="15"/>
  <c r="BG131" i="15"/>
  <c r="BH131" i="15"/>
  <c r="BI131" i="15"/>
  <c r="BJ131" i="15"/>
  <c r="BK131" i="15"/>
  <c r="BL131" i="15"/>
  <c r="BM131" i="15"/>
  <c r="BN131" i="15"/>
  <c r="BO131" i="15"/>
  <c r="BP131" i="15"/>
  <c r="BQ131" i="15"/>
  <c r="BR131" i="15"/>
  <c r="BS131" i="15"/>
  <c r="BT131" i="15"/>
  <c r="BU131" i="15"/>
  <c r="BV131" i="15"/>
  <c r="BW131" i="15"/>
  <c r="BX131" i="15"/>
  <c r="BY131" i="15"/>
  <c r="BZ131" i="15"/>
  <c r="CA131" i="15"/>
  <c r="CB131" i="15"/>
  <c r="CC131" i="15"/>
  <c r="CD131" i="15"/>
  <c r="CE131" i="15"/>
  <c r="CF131" i="15"/>
  <c r="CG131" i="15"/>
  <c r="CH131" i="15"/>
  <c r="CI131" i="15"/>
  <c r="CJ131" i="15"/>
  <c r="CK131" i="15"/>
  <c r="CL131" i="15"/>
  <c r="CM131" i="15"/>
  <c r="CN131" i="15"/>
  <c r="CO131" i="15"/>
  <c r="CP131" i="15"/>
  <c r="CQ131" i="15"/>
  <c r="CR131" i="15"/>
  <c r="CS131" i="15"/>
  <c r="CT131" i="15"/>
  <c r="CU131" i="15"/>
  <c r="CV131" i="15"/>
  <c r="CW131" i="15"/>
  <c r="CX131" i="15"/>
  <c r="CY131" i="15"/>
  <c r="CZ131" i="15"/>
  <c r="DA131" i="15"/>
  <c r="DB131" i="15"/>
  <c r="DC131" i="15"/>
  <c r="DD131" i="15"/>
  <c r="DE131" i="15"/>
  <c r="DF131" i="15"/>
  <c r="DG131" i="15"/>
  <c r="DH131" i="15"/>
  <c r="DI131" i="15"/>
  <c r="DJ131" i="15"/>
  <c r="DK131" i="15"/>
  <c r="DL131" i="15"/>
  <c r="DM131" i="15"/>
  <c r="DN131" i="15"/>
  <c r="DO131" i="15"/>
  <c r="DP131" i="15"/>
  <c r="DQ131" i="15"/>
  <c r="DR131" i="15"/>
  <c r="X132" i="15"/>
  <c r="Y132" i="15"/>
  <c r="Z132" i="15"/>
  <c r="AA132" i="15"/>
  <c r="AB132" i="15"/>
  <c r="AC132" i="15"/>
  <c r="AD132" i="15"/>
  <c r="AE132" i="15"/>
  <c r="AF132" i="15"/>
  <c r="AG132" i="15"/>
  <c r="AH132" i="15"/>
  <c r="AI132" i="15"/>
  <c r="AJ132" i="15"/>
  <c r="AK132" i="15"/>
  <c r="AL132" i="15"/>
  <c r="AM132" i="15"/>
  <c r="AN132" i="15"/>
  <c r="AO132" i="15"/>
  <c r="AP132" i="15"/>
  <c r="AQ132" i="15"/>
  <c r="AR132" i="15"/>
  <c r="AS132" i="15"/>
  <c r="AT132" i="15"/>
  <c r="AU132" i="15"/>
  <c r="AV132" i="15"/>
  <c r="AW132" i="15"/>
  <c r="AX132" i="15"/>
  <c r="AY132" i="15"/>
  <c r="AZ132" i="15"/>
  <c r="BA132" i="15"/>
  <c r="BB132" i="15"/>
  <c r="BC132" i="15"/>
  <c r="BD132" i="15"/>
  <c r="BE132" i="15"/>
  <c r="BF132" i="15"/>
  <c r="BG132" i="15"/>
  <c r="BH132" i="15"/>
  <c r="BI132" i="15"/>
  <c r="BJ132" i="15"/>
  <c r="BK132" i="15"/>
  <c r="BL132" i="15"/>
  <c r="BM132" i="15"/>
  <c r="BN132" i="15"/>
  <c r="BO132" i="15"/>
  <c r="BP132" i="15"/>
  <c r="BQ132" i="15"/>
  <c r="BR132" i="15"/>
  <c r="BS132" i="15"/>
  <c r="BT132" i="15"/>
  <c r="BU132" i="15"/>
  <c r="BV132" i="15"/>
  <c r="BW132" i="15"/>
  <c r="BX132" i="15"/>
  <c r="BY132" i="15"/>
  <c r="BZ132" i="15"/>
  <c r="CA132" i="15"/>
  <c r="CB132" i="15"/>
  <c r="CC132" i="15"/>
  <c r="CD132" i="15"/>
  <c r="CE132" i="15"/>
  <c r="CF132" i="15"/>
  <c r="CG132" i="15"/>
  <c r="CH132" i="15"/>
  <c r="CI132" i="15"/>
  <c r="CJ132" i="15"/>
  <c r="CK132" i="15"/>
  <c r="CL132" i="15"/>
  <c r="CM132" i="15"/>
  <c r="CN132" i="15"/>
  <c r="CO132" i="15"/>
  <c r="CP132" i="15"/>
  <c r="CQ132" i="15"/>
  <c r="CR132" i="15"/>
  <c r="CS132" i="15"/>
  <c r="CT132" i="15"/>
  <c r="CU132" i="15"/>
  <c r="CV132" i="15"/>
  <c r="CW132" i="15"/>
  <c r="CX132" i="15"/>
  <c r="CY132" i="15"/>
  <c r="CZ132" i="15"/>
  <c r="DA132" i="15"/>
  <c r="DB132" i="15"/>
  <c r="DC132" i="15"/>
  <c r="DD132" i="15"/>
  <c r="DE132" i="15"/>
  <c r="DF132" i="15"/>
  <c r="DG132" i="15"/>
  <c r="DH132" i="15"/>
  <c r="DI132" i="15"/>
  <c r="DJ132" i="15"/>
  <c r="DK132" i="15"/>
  <c r="DL132" i="15"/>
  <c r="DM132" i="15"/>
  <c r="DN132" i="15"/>
  <c r="DO132" i="15"/>
  <c r="DP132" i="15"/>
  <c r="DQ132" i="15"/>
  <c r="DR132" i="15"/>
  <c r="X133" i="15"/>
  <c r="Y133" i="15"/>
  <c r="Z133" i="15"/>
  <c r="AA133" i="15"/>
  <c r="AB133" i="15"/>
  <c r="AC133" i="15"/>
  <c r="AD133" i="15"/>
  <c r="AE133" i="15"/>
  <c r="AF133" i="15"/>
  <c r="AG133" i="15"/>
  <c r="AH133" i="15"/>
  <c r="AI133" i="15"/>
  <c r="AJ133" i="15"/>
  <c r="AK133" i="15"/>
  <c r="AL133" i="15"/>
  <c r="AM133" i="15"/>
  <c r="AN133" i="15"/>
  <c r="AO133" i="15"/>
  <c r="AP133" i="15"/>
  <c r="AQ133" i="15"/>
  <c r="AR133" i="15"/>
  <c r="AS133" i="15"/>
  <c r="AT133" i="15"/>
  <c r="AU133" i="15"/>
  <c r="AV133" i="15"/>
  <c r="AW133" i="15"/>
  <c r="AX133" i="15"/>
  <c r="AY133" i="15"/>
  <c r="AZ133" i="15"/>
  <c r="BA133" i="15"/>
  <c r="BB133" i="15"/>
  <c r="BC133" i="15"/>
  <c r="BD133" i="15"/>
  <c r="BE133" i="15"/>
  <c r="BF133" i="15"/>
  <c r="BG133" i="15"/>
  <c r="BH133" i="15"/>
  <c r="BI133" i="15"/>
  <c r="BJ133" i="15"/>
  <c r="BK133" i="15"/>
  <c r="BL133" i="15"/>
  <c r="BM133" i="15"/>
  <c r="BN133" i="15"/>
  <c r="BO133" i="15"/>
  <c r="BP133" i="15"/>
  <c r="BQ133" i="15"/>
  <c r="BR133" i="15"/>
  <c r="BS133" i="15"/>
  <c r="BT133" i="15"/>
  <c r="BU133" i="15"/>
  <c r="BV133" i="15"/>
  <c r="BW133" i="15"/>
  <c r="BX133" i="15"/>
  <c r="BY133" i="15"/>
  <c r="BZ133" i="15"/>
  <c r="CA133" i="15"/>
  <c r="CB133" i="15"/>
  <c r="CC133" i="15"/>
  <c r="CD133" i="15"/>
  <c r="CE133" i="15"/>
  <c r="CF133" i="15"/>
  <c r="CG133" i="15"/>
  <c r="CH133" i="15"/>
  <c r="CI133" i="15"/>
  <c r="CJ133" i="15"/>
  <c r="CK133" i="15"/>
  <c r="CL133" i="15"/>
  <c r="CM133" i="15"/>
  <c r="CN133" i="15"/>
  <c r="CO133" i="15"/>
  <c r="CP133" i="15"/>
  <c r="CQ133" i="15"/>
  <c r="CR133" i="15"/>
  <c r="CS133" i="15"/>
  <c r="CT133" i="15"/>
  <c r="CU133" i="15"/>
  <c r="CV133" i="15"/>
  <c r="CW133" i="15"/>
  <c r="CX133" i="15"/>
  <c r="CY133" i="15"/>
  <c r="CZ133" i="15"/>
  <c r="DA133" i="15"/>
  <c r="DB133" i="15"/>
  <c r="DC133" i="15"/>
  <c r="DD133" i="15"/>
  <c r="DE133" i="15"/>
  <c r="DF133" i="15"/>
  <c r="DG133" i="15"/>
  <c r="DH133" i="15"/>
  <c r="DI133" i="15"/>
  <c r="DJ133" i="15"/>
  <c r="DK133" i="15"/>
  <c r="DL133" i="15"/>
  <c r="DM133" i="15"/>
  <c r="DN133" i="15"/>
  <c r="DO133" i="15"/>
  <c r="DP133" i="15"/>
  <c r="DQ133" i="15"/>
  <c r="DR133" i="15"/>
  <c r="X134" i="15"/>
  <c r="Y134" i="15"/>
  <c r="Z134" i="15"/>
  <c r="AA134" i="15"/>
  <c r="AB134" i="15"/>
  <c r="AC134" i="15"/>
  <c r="AD134" i="15"/>
  <c r="AE134" i="15"/>
  <c r="AF134" i="15"/>
  <c r="AG134" i="15"/>
  <c r="AH134" i="15"/>
  <c r="AI134" i="15"/>
  <c r="AJ134" i="15"/>
  <c r="AK134" i="15"/>
  <c r="AL134" i="15"/>
  <c r="AM134" i="15"/>
  <c r="AN134" i="15"/>
  <c r="AO134" i="15"/>
  <c r="AP134" i="15"/>
  <c r="AQ134" i="15"/>
  <c r="AR134" i="15"/>
  <c r="AS134" i="15"/>
  <c r="AT134" i="15"/>
  <c r="AU134" i="15"/>
  <c r="AV134" i="15"/>
  <c r="AW134" i="15"/>
  <c r="AX134" i="15"/>
  <c r="AY134" i="15"/>
  <c r="AZ134" i="15"/>
  <c r="BA134" i="15"/>
  <c r="BB134" i="15"/>
  <c r="BC134" i="15"/>
  <c r="BD134" i="15"/>
  <c r="BE134" i="15"/>
  <c r="BF134" i="15"/>
  <c r="BG134" i="15"/>
  <c r="BH134" i="15"/>
  <c r="BI134" i="15"/>
  <c r="BJ134" i="15"/>
  <c r="BK134" i="15"/>
  <c r="BL134" i="15"/>
  <c r="BM134" i="15"/>
  <c r="BN134" i="15"/>
  <c r="BO134" i="15"/>
  <c r="BP134" i="15"/>
  <c r="BQ134" i="15"/>
  <c r="BR134" i="15"/>
  <c r="BS134" i="15"/>
  <c r="BT134" i="15"/>
  <c r="BU134" i="15"/>
  <c r="BV134" i="15"/>
  <c r="BW134" i="15"/>
  <c r="BX134" i="15"/>
  <c r="BY134" i="15"/>
  <c r="BZ134" i="15"/>
  <c r="CA134" i="15"/>
  <c r="CB134" i="15"/>
  <c r="CC134" i="15"/>
  <c r="CD134" i="15"/>
  <c r="CE134" i="15"/>
  <c r="CF134" i="15"/>
  <c r="CG134" i="15"/>
  <c r="CH134" i="15"/>
  <c r="CI134" i="15"/>
  <c r="CJ134" i="15"/>
  <c r="CK134" i="15"/>
  <c r="CL134" i="15"/>
  <c r="CM134" i="15"/>
  <c r="CN134" i="15"/>
  <c r="CO134" i="15"/>
  <c r="CP134" i="15"/>
  <c r="CQ134" i="15"/>
  <c r="CR134" i="15"/>
  <c r="CS134" i="15"/>
  <c r="CT134" i="15"/>
  <c r="CU134" i="15"/>
  <c r="CV134" i="15"/>
  <c r="CW134" i="15"/>
  <c r="CX134" i="15"/>
  <c r="CY134" i="15"/>
  <c r="CZ134" i="15"/>
  <c r="DA134" i="15"/>
  <c r="DB134" i="15"/>
  <c r="DC134" i="15"/>
  <c r="DD134" i="15"/>
  <c r="DE134" i="15"/>
  <c r="DF134" i="15"/>
  <c r="DG134" i="15"/>
  <c r="DH134" i="15"/>
  <c r="DI134" i="15"/>
  <c r="DJ134" i="15"/>
  <c r="DK134" i="15"/>
  <c r="DL134" i="15"/>
  <c r="DM134" i="15"/>
  <c r="DN134" i="15"/>
  <c r="DO134" i="15"/>
  <c r="DP134" i="15"/>
  <c r="DQ134" i="15"/>
  <c r="DR134" i="15"/>
  <c r="X135" i="15"/>
  <c r="Y135" i="15"/>
  <c r="Z135" i="15"/>
  <c r="AA135" i="15"/>
  <c r="AB135" i="15"/>
  <c r="AC135" i="15"/>
  <c r="AD135" i="15"/>
  <c r="AE135" i="15"/>
  <c r="AF135" i="15"/>
  <c r="AG135" i="15"/>
  <c r="AH135" i="15"/>
  <c r="AI135" i="15"/>
  <c r="AJ135" i="15"/>
  <c r="AK135" i="15"/>
  <c r="AL135" i="15"/>
  <c r="AM135" i="15"/>
  <c r="AN135" i="15"/>
  <c r="AO135" i="15"/>
  <c r="AP135" i="15"/>
  <c r="AQ135" i="15"/>
  <c r="AR135" i="15"/>
  <c r="AS135" i="15"/>
  <c r="AT135" i="15"/>
  <c r="AU135" i="15"/>
  <c r="AV135" i="15"/>
  <c r="AW135" i="15"/>
  <c r="AX135" i="15"/>
  <c r="AY135" i="15"/>
  <c r="AZ135" i="15"/>
  <c r="BA135" i="15"/>
  <c r="BB135" i="15"/>
  <c r="BC135" i="15"/>
  <c r="BD135" i="15"/>
  <c r="BE135" i="15"/>
  <c r="BF135" i="15"/>
  <c r="BG135" i="15"/>
  <c r="BH135" i="15"/>
  <c r="BI135" i="15"/>
  <c r="BJ135" i="15"/>
  <c r="BK135" i="15"/>
  <c r="BL135" i="15"/>
  <c r="BM135" i="15"/>
  <c r="BN135" i="15"/>
  <c r="BO135" i="15"/>
  <c r="BP135" i="15"/>
  <c r="BQ135" i="15"/>
  <c r="BR135" i="15"/>
  <c r="BS135" i="15"/>
  <c r="BT135" i="15"/>
  <c r="BU135" i="15"/>
  <c r="BV135" i="15"/>
  <c r="BW135" i="15"/>
  <c r="BX135" i="15"/>
  <c r="BY135" i="15"/>
  <c r="BZ135" i="15"/>
  <c r="CA135" i="15"/>
  <c r="CB135" i="15"/>
  <c r="CC135" i="15"/>
  <c r="CD135" i="15"/>
  <c r="CE135" i="15"/>
  <c r="CF135" i="15"/>
  <c r="CG135" i="15"/>
  <c r="CH135" i="15"/>
  <c r="CI135" i="15"/>
  <c r="CJ135" i="15"/>
  <c r="CK135" i="15"/>
  <c r="CL135" i="15"/>
  <c r="CM135" i="15"/>
  <c r="CN135" i="15"/>
  <c r="CO135" i="15"/>
  <c r="CP135" i="15"/>
  <c r="CQ135" i="15"/>
  <c r="CR135" i="15"/>
  <c r="CS135" i="15"/>
  <c r="CT135" i="15"/>
  <c r="CU135" i="15"/>
  <c r="CV135" i="15"/>
  <c r="CW135" i="15"/>
  <c r="CX135" i="15"/>
  <c r="CY135" i="15"/>
  <c r="CZ135" i="15"/>
  <c r="DA135" i="15"/>
  <c r="DB135" i="15"/>
  <c r="DC135" i="15"/>
  <c r="DD135" i="15"/>
  <c r="DE135" i="15"/>
  <c r="DF135" i="15"/>
  <c r="DG135" i="15"/>
  <c r="DH135" i="15"/>
  <c r="DI135" i="15"/>
  <c r="DJ135" i="15"/>
  <c r="DK135" i="15"/>
  <c r="DL135" i="15"/>
  <c r="DM135" i="15"/>
  <c r="DN135" i="15"/>
  <c r="DO135" i="15"/>
  <c r="DP135" i="15"/>
  <c r="DQ135" i="15"/>
  <c r="DR135" i="15"/>
  <c r="X136" i="15"/>
  <c r="Y136" i="15"/>
  <c r="Z136" i="15"/>
  <c r="AA136" i="15"/>
  <c r="AB136" i="15"/>
  <c r="AC136" i="15"/>
  <c r="AD136" i="15"/>
  <c r="AE136" i="15"/>
  <c r="AF136" i="15"/>
  <c r="AG136" i="15"/>
  <c r="AH136" i="15"/>
  <c r="AI136" i="15"/>
  <c r="AJ136" i="15"/>
  <c r="AK136" i="15"/>
  <c r="AL136" i="15"/>
  <c r="AM136" i="15"/>
  <c r="AN136" i="15"/>
  <c r="AO136" i="15"/>
  <c r="AP136" i="15"/>
  <c r="AQ136" i="15"/>
  <c r="AR136" i="15"/>
  <c r="AS136" i="15"/>
  <c r="AT136" i="15"/>
  <c r="AU136" i="15"/>
  <c r="AV136" i="15"/>
  <c r="AW136" i="15"/>
  <c r="AX136" i="15"/>
  <c r="AY136" i="15"/>
  <c r="AZ136" i="15"/>
  <c r="BA136" i="15"/>
  <c r="BB136" i="15"/>
  <c r="BC136" i="15"/>
  <c r="BD136" i="15"/>
  <c r="BE136" i="15"/>
  <c r="BF136" i="15"/>
  <c r="BG136" i="15"/>
  <c r="BH136" i="15"/>
  <c r="BI136" i="15"/>
  <c r="BJ136" i="15"/>
  <c r="BK136" i="15"/>
  <c r="BL136" i="15"/>
  <c r="BM136" i="15"/>
  <c r="BN136" i="15"/>
  <c r="BO136" i="15"/>
  <c r="BP136" i="15"/>
  <c r="BQ136" i="15"/>
  <c r="BR136" i="15"/>
  <c r="BS136" i="15"/>
  <c r="BT136" i="15"/>
  <c r="BU136" i="15"/>
  <c r="BV136" i="15"/>
  <c r="BW136" i="15"/>
  <c r="BX136" i="15"/>
  <c r="BY136" i="15"/>
  <c r="BZ136" i="15"/>
  <c r="CA136" i="15"/>
  <c r="CB136" i="15"/>
  <c r="CC136" i="15"/>
  <c r="CD136" i="15"/>
  <c r="CE136" i="15"/>
  <c r="CF136" i="15"/>
  <c r="CG136" i="15"/>
  <c r="CH136" i="15"/>
  <c r="CI136" i="15"/>
  <c r="CJ136" i="15"/>
  <c r="CK136" i="15"/>
  <c r="CL136" i="15"/>
  <c r="CM136" i="15"/>
  <c r="CN136" i="15"/>
  <c r="CO136" i="15"/>
  <c r="CP136" i="15"/>
  <c r="CQ136" i="15"/>
  <c r="CR136" i="15"/>
  <c r="CS136" i="15"/>
  <c r="CT136" i="15"/>
  <c r="CU136" i="15"/>
  <c r="CV136" i="15"/>
  <c r="CW136" i="15"/>
  <c r="CX136" i="15"/>
  <c r="CY136" i="15"/>
  <c r="CZ136" i="15"/>
  <c r="DA136" i="15"/>
  <c r="DB136" i="15"/>
  <c r="DC136" i="15"/>
  <c r="DD136" i="15"/>
  <c r="DE136" i="15"/>
  <c r="DF136" i="15"/>
  <c r="DG136" i="15"/>
  <c r="DH136" i="15"/>
  <c r="DI136" i="15"/>
  <c r="DJ136" i="15"/>
  <c r="DK136" i="15"/>
  <c r="DL136" i="15"/>
  <c r="DM136" i="15"/>
  <c r="DN136" i="15"/>
  <c r="DO136" i="15"/>
  <c r="DP136" i="15"/>
  <c r="DQ136" i="15"/>
  <c r="DR136" i="15"/>
  <c r="X137" i="15"/>
  <c r="Y137" i="15"/>
  <c r="Z137" i="15"/>
  <c r="AA137" i="15"/>
  <c r="AB137" i="15"/>
  <c r="AC137" i="15"/>
  <c r="AD137" i="15"/>
  <c r="AE137" i="15"/>
  <c r="AF137" i="15"/>
  <c r="AG137" i="15"/>
  <c r="AH137" i="15"/>
  <c r="AI137" i="15"/>
  <c r="AJ137" i="15"/>
  <c r="AK137" i="15"/>
  <c r="AL137" i="15"/>
  <c r="AM137" i="15"/>
  <c r="AN137" i="15"/>
  <c r="AO137" i="15"/>
  <c r="AP137" i="15"/>
  <c r="AQ137" i="15"/>
  <c r="AR137" i="15"/>
  <c r="AS137" i="15"/>
  <c r="AT137" i="15"/>
  <c r="AU137" i="15"/>
  <c r="AV137" i="15"/>
  <c r="AW137" i="15"/>
  <c r="AX137" i="15"/>
  <c r="AY137" i="15"/>
  <c r="AZ137" i="15"/>
  <c r="BA137" i="15"/>
  <c r="BB137" i="15"/>
  <c r="BC137" i="15"/>
  <c r="BD137" i="15"/>
  <c r="BE137" i="15"/>
  <c r="BF137" i="15"/>
  <c r="BG137" i="15"/>
  <c r="BH137" i="15"/>
  <c r="BI137" i="15"/>
  <c r="BJ137" i="15"/>
  <c r="BK137" i="15"/>
  <c r="BL137" i="15"/>
  <c r="BM137" i="15"/>
  <c r="BN137" i="15"/>
  <c r="BO137" i="15"/>
  <c r="BP137" i="15"/>
  <c r="BQ137" i="15"/>
  <c r="BR137" i="15"/>
  <c r="BS137" i="15"/>
  <c r="BT137" i="15"/>
  <c r="BU137" i="15"/>
  <c r="BV137" i="15"/>
  <c r="BW137" i="15"/>
  <c r="BX137" i="15"/>
  <c r="BY137" i="15"/>
  <c r="BZ137" i="15"/>
  <c r="CA137" i="15"/>
  <c r="CB137" i="15"/>
  <c r="CC137" i="15"/>
  <c r="CD137" i="15"/>
  <c r="CE137" i="15"/>
  <c r="CF137" i="15"/>
  <c r="CG137" i="15"/>
  <c r="CH137" i="15"/>
  <c r="CI137" i="15"/>
  <c r="CJ137" i="15"/>
  <c r="CK137" i="15"/>
  <c r="CL137" i="15"/>
  <c r="CM137" i="15"/>
  <c r="CN137" i="15"/>
  <c r="CO137" i="15"/>
  <c r="CP137" i="15"/>
  <c r="CQ137" i="15"/>
  <c r="CR137" i="15"/>
  <c r="CS137" i="15"/>
  <c r="CT137" i="15"/>
  <c r="CU137" i="15"/>
  <c r="CV137" i="15"/>
  <c r="CW137" i="15"/>
  <c r="CX137" i="15"/>
  <c r="CY137" i="15"/>
  <c r="CZ137" i="15"/>
  <c r="DA137" i="15"/>
  <c r="DB137" i="15"/>
  <c r="DC137" i="15"/>
  <c r="DD137" i="15"/>
  <c r="DE137" i="15"/>
  <c r="DF137" i="15"/>
  <c r="DG137" i="15"/>
  <c r="DH137" i="15"/>
  <c r="DI137" i="15"/>
  <c r="DJ137" i="15"/>
  <c r="DK137" i="15"/>
  <c r="DL137" i="15"/>
  <c r="DM137" i="15"/>
  <c r="DN137" i="15"/>
  <c r="DO137" i="15"/>
  <c r="DP137" i="15"/>
  <c r="DQ137" i="15"/>
  <c r="DR137" i="15"/>
  <c r="X138" i="15"/>
  <c r="Y138" i="15"/>
  <c r="Z138" i="15"/>
  <c r="AA138" i="15"/>
  <c r="AB138" i="15"/>
  <c r="AC138" i="15"/>
  <c r="AD138" i="15"/>
  <c r="AE138" i="15"/>
  <c r="AF138" i="15"/>
  <c r="AG138" i="15"/>
  <c r="AH138" i="15"/>
  <c r="AI138" i="15"/>
  <c r="AJ138" i="15"/>
  <c r="AK138" i="15"/>
  <c r="AL138" i="15"/>
  <c r="AM138" i="15"/>
  <c r="AN138" i="15"/>
  <c r="AO138" i="15"/>
  <c r="AP138" i="15"/>
  <c r="AQ138" i="15"/>
  <c r="AR138" i="15"/>
  <c r="AS138" i="15"/>
  <c r="AT138" i="15"/>
  <c r="AU138" i="15"/>
  <c r="AV138" i="15"/>
  <c r="AW138" i="15"/>
  <c r="AX138" i="15"/>
  <c r="AY138" i="15"/>
  <c r="AZ138" i="15"/>
  <c r="BA138" i="15"/>
  <c r="BB138" i="15"/>
  <c r="BC138" i="15"/>
  <c r="BD138" i="15"/>
  <c r="BE138" i="15"/>
  <c r="BF138" i="15"/>
  <c r="BG138" i="15"/>
  <c r="BH138" i="15"/>
  <c r="BI138" i="15"/>
  <c r="BJ138" i="15"/>
  <c r="BK138" i="15"/>
  <c r="BL138" i="15"/>
  <c r="BM138" i="15"/>
  <c r="BN138" i="15"/>
  <c r="BO138" i="15"/>
  <c r="BP138" i="15"/>
  <c r="BQ138" i="15"/>
  <c r="BR138" i="15"/>
  <c r="BS138" i="15"/>
  <c r="BT138" i="15"/>
  <c r="BU138" i="15"/>
  <c r="BV138" i="15"/>
  <c r="BW138" i="15"/>
  <c r="BX138" i="15"/>
  <c r="BY138" i="15"/>
  <c r="BZ138" i="15"/>
  <c r="CA138" i="15"/>
  <c r="CB138" i="15"/>
  <c r="CC138" i="15"/>
  <c r="CD138" i="15"/>
  <c r="CE138" i="15"/>
  <c r="CF138" i="15"/>
  <c r="CG138" i="15"/>
  <c r="CH138" i="15"/>
  <c r="CI138" i="15"/>
  <c r="CJ138" i="15"/>
  <c r="CK138" i="15"/>
  <c r="CL138" i="15"/>
  <c r="CM138" i="15"/>
  <c r="CN138" i="15"/>
  <c r="CO138" i="15"/>
  <c r="CP138" i="15"/>
  <c r="CQ138" i="15"/>
  <c r="CR138" i="15"/>
  <c r="CS138" i="15"/>
  <c r="CT138" i="15"/>
  <c r="CU138" i="15"/>
  <c r="CV138" i="15"/>
  <c r="CW138" i="15"/>
  <c r="CX138" i="15"/>
  <c r="CY138" i="15"/>
  <c r="CZ138" i="15"/>
  <c r="DA138" i="15"/>
  <c r="DB138" i="15"/>
  <c r="DC138" i="15"/>
  <c r="DD138" i="15"/>
  <c r="DE138" i="15"/>
  <c r="DF138" i="15"/>
  <c r="DG138" i="15"/>
  <c r="DH138" i="15"/>
  <c r="DI138" i="15"/>
  <c r="DJ138" i="15"/>
  <c r="DK138" i="15"/>
  <c r="DL138" i="15"/>
  <c r="DM138" i="15"/>
  <c r="DN138" i="15"/>
  <c r="DO138" i="15"/>
  <c r="DP138" i="15"/>
  <c r="DQ138" i="15"/>
  <c r="DR138" i="15"/>
  <c r="X139" i="15"/>
  <c r="Y139" i="15"/>
  <c r="Z139" i="15"/>
  <c r="AA139" i="15"/>
  <c r="AB139" i="15"/>
  <c r="AC139" i="15"/>
  <c r="AD139" i="15"/>
  <c r="AE139" i="15"/>
  <c r="AF139" i="15"/>
  <c r="AG139" i="15"/>
  <c r="AH139" i="15"/>
  <c r="AI139" i="15"/>
  <c r="AJ139" i="15"/>
  <c r="AK139" i="15"/>
  <c r="AL139" i="15"/>
  <c r="AM139" i="15"/>
  <c r="AN139" i="15"/>
  <c r="AO139" i="15"/>
  <c r="AP139" i="15"/>
  <c r="AQ139" i="15"/>
  <c r="AR139" i="15"/>
  <c r="AS139" i="15"/>
  <c r="AT139" i="15"/>
  <c r="AU139" i="15"/>
  <c r="AV139" i="15"/>
  <c r="AW139" i="15"/>
  <c r="AX139" i="15"/>
  <c r="AY139" i="15"/>
  <c r="AZ139" i="15"/>
  <c r="BA139" i="15"/>
  <c r="BB139" i="15"/>
  <c r="BC139" i="15"/>
  <c r="BD139" i="15"/>
  <c r="BE139" i="15"/>
  <c r="BF139" i="15"/>
  <c r="BG139" i="15"/>
  <c r="BH139" i="15"/>
  <c r="BI139" i="15"/>
  <c r="BJ139" i="15"/>
  <c r="BK139" i="15"/>
  <c r="BL139" i="15"/>
  <c r="BM139" i="15"/>
  <c r="BN139" i="15"/>
  <c r="BO139" i="15"/>
  <c r="BP139" i="15"/>
  <c r="BQ139" i="15"/>
  <c r="BR139" i="15"/>
  <c r="BS139" i="15"/>
  <c r="BT139" i="15"/>
  <c r="BU139" i="15"/>
  <c r="BV139" i="15"/>
  <c r="BW139" i="15"/>
  <c r="BX139" i="15"/>
  <c r="BY139" i="15"/>
  <c r="BZ139" i="15"/>
  <c r="CA139" i="15"/>
  <c r="CB139" i="15"/>
  <c r="CC139" i="15"/>
  <c r="CD139" i="15"/>
  <c r="CE139" i="15"/>
  <c r="CF139" i="15"/>
  <c r="CG139" i="15"/>
  <c r="CH139" i="15"/>
  <c r="CI139" i="15"/>
  <c r="CJ139" i="15"/>
  <c r="CK139" i="15"/>
  <c r="CL139" i="15"/>
  <c r="CM139" i="15"/>
  <c r="CN139" i="15"/>
  <c r="CO139" i="15"/>
  <c r="CP139" i="15"/>
  <c r="CQ139" i="15"/>
  <c r="CR139" i="15"/>
  <c r="CS139" i="15"/>
  <c r="CT139" i="15"/>
  <c r="CU139" i="15"/>
  <c r="CV139" i="15"/>
  <c r="CW139" i="15"/>
  <c r="CX139" i="15"/>
  <c r="CY139" i="15"/>
  <c r="CZ139" i="15"/>
  <c r="DA139" i="15"/>
  <c r="DB139" i="15"/>
  <c r="DC139" i="15"/>
  <c r="DD139" i="15"/>
  <c r="DE139" i="15"/>
  <c r="DF139" i="15"/>
  <c r="DG139" i="15"/>
  <c r="DH139" i="15"/>
  <c r="DI139" i="15"/>
  <c r="DJ139" i="15"/>
  <c r="DK139" i="15"/>
  <c r="DL139" i="15"/>
  <c r="DM139" i="15"/>
  <c r="DN139" i="15"/>
  <c r="DO139" i="15"/>
  <c r="DP139" i="15"/>
  <c r="DQ139" i="15"/>
  <c r="DR139" i="15"/>
  <c r="X140" i="15"/>
  <c r="Y140" i="15"/>
  <c r="Z140" i="15"/>
  <c r="AA140" i="15"/>
  <c r="AB140" i="15"/>
  <c r="AC140" i="15"/>
  <c r="AD140" i="15"/>
  <c r="AE140" i="15"/>
  <c r="AF140" i="15"/>
  <c r="AG140" i="15"/>
  <c r="AH140" i="15"/>
  <c r="AI140" i="15"/>
  <c r="AJ140" i="15"/>
  <c r="AK140" i="15"/>
  <c r="AL140" i="15"/>
  <c r="AM140" i="15"/>
  <c r="AN140" i="15"/>
  <c r="AO140" i="15"/>
  <c r="AP140" i="15"/>
  <c r="AQ140" i="15"/>
  <c r="AR140" i="15"/>
  <c r="AS140" i="15"/>
  <c r="AT140" i="15"/>
  <c r="AU140" i="15"/>
  <c r="AV140" i="15"/>
  <c r="AW140" i="15"/>
  <c r="AX140" i="15"/>
  <c r="AY140" i="15"/>
  <c r="AZ140" i="15"/>
  <c r="BA140" i="15"/>
  <c r="BB140" i="15"/>
  <c r="BC140" i="15"/>
  <c r="BD140" i="15"/>
  <c r="BE140" i="15"/>
  <c r="BF140" i="15"/>
  <c r="BG140" i="15"/>
  <c r="BH140" i="15"/>
  <c r="BI140" i="15"/>
  <c r="BJ140" i="15"/>
  <c r="BK140" i="15"/>
  <c r="BL140" i="15"/>
  <c r="BM140" i="15"/>
  <c r="BN140" i="15"/>
  <c r="BO140" i="15"/>
  <c r="BP140" i="15"/>
  <c r="BQ140" i="15"/>
  <c r="BR140" i="15"/>
  <c r="BS140" i="15"/>
  <c r="BT140" i="15"/>
  <c r="BU140" i="15"/>
  <c r="BV140" i="15"/>
  <c r="BW140" i="15"/>
  <c r="BX140" i="15"/>
  <c r="BY140" i="15"/>
  <c r="BZ140" i="15"/>
  <c r="CA140" i="15"/>
  <c r="CB140" i="15"/>
  <c r="CC140" i="15"/>
  <c r="CD140" i="15"/>
  <c r="CE140" i="15"/>
  <c r="CF140" i="15"/>
  <c r="CG140" i="15"/>
  <c r="CH140" i="15"/>
  <c r="CI140" i="15"/>
  <c r="CJ140" i="15"/>
  <c r="CK140" i="15"/>
  <c r="CL140" i="15"/>
  <c r="CM140" i="15"/>
  <c r="CN140" i="15"/>
  <c r="CO140" i="15"/>
  <c r="CP140" i="15"/>
  <c r="CQ140" i="15"/>
  <c r="CR140" i="15"/>
  <c r="CS140" i="15"/>
  <c r="CT140" i="15"/>
  <c r="CU140" i="15"/>
  <c r="CV140" i="15"/>
  <c r="CW140" i="15"/>
  <c r="CX140" i="15"/>
  <c r="CY140" i="15"/>
  <c r="CZ140" i="15"/>
  <c r="DA140" i="15"/>
  <c r="DB140" i="15"/>
  <c r="DC140" i="15"/>
  <c r="DD140" i="15"/>
  <c r="DE140" i="15"/>
  <c r="DF140" i="15"/>
  <c r="DG140" i="15"/>
  <c r="DH140" i="15"/>
  <c r="DI140" i="15"/>
  <c r="DJ140" i="15"/>
  <c r="DK140" i="15"/>
  <c r="DL140" i="15"/>
  <c r="DM140" i="15"/>
  <c r="DN140" i="15"/>
  <c r="DO140" i="15"/>
  <c r="DP140" i="15"/>
  <c r="DQ140" i="15"/>
  <c r="DR140" i="15"/>
  <c r="X141" i="15"/>
  <c r="Y141" i="15"/>
  <c r="Z141" i="15"/>
  <c r="AA141" i="15"/>
  <c r="AB141" i="15"/>
  <c r="AC141" i="15"/>
  <c r="AD141" i="15"/>
  <c r="AE141" i="15"/>
  <c r="AF141" i="15"/>
  <c r="AG141" i="15"/>
  <c r="AH141" i="15"/>
  <c r="AI141" i="15"/>
  <c r="AJ141" i="15"/>
  <c r="AK141" i="15"/>
  <c r="AL141" i="15"/>
  <c r="AM141" i="15"/>
  <c r="AN141" i="15"/>
  <c r="AO141" i="15"/>
  <c r="AP141" i="15"/>
  <c r="AQ141" i="15"/>
  <c r="AR141" i="15"/>
  <c r="AS141" i="15"/>
  <c r="AT141" i="15"/>
  <c r="AU141" i="15"/>
  <c r="AV141" i="15"/>
  <c r="AW141" i="15"/>
  <c r="AX141" i="15"/>
  <c r="AY141" i="15"/>
  <c r="AZ141" i="15"/>
  <c r="BA141" i="15"/>
  <c r="BB141" i="15"/>
  <c r="BC141" i="15"/>
  <c r="BD141" i="15"/>
  <c r="BE141" i="15"/>
  <c r="BF141" i="15"/>
  <c r="BG141" i="15"/>
  <c r="BH141" i="15"/>
  <c r="BI141" i="15"/>
  <c r="BJ141" i="15"/>
  <c r="BK141" i="15"/>
  <c r="BL141" i="15"/>
  <c r="BM141" i="15"/>
  <c r="BN141" i="15"/>
  <c r="BO141" i="15"/>
  <c r="BP141" i="15"/>
  <c r="BQ141" i="15"/>
  <c r="BR141" i="15"/>
  <c r="BS141" i="15"/>
  <c r="BT141" i="15"/>
  <c r="BU141" i="15"/>
  <c r="BV141" i="15"/>
  <c r="BW141" i="15"/>
  <c r="BX141" i="15"/>
  <c r="BY141" i="15"/>
  <c r="BZ141" i="15"/>
  <c r="CA141" i="15"/>
  <c r="CB141" i="15"/>
  <c r="CC141" i="15"/>
  <c r="CD141" i="15"/>
  <c r="CE141" i="15"/>
  <c r="CF141" i="15"/>
  <c r="CG141" i="15"/>
  <c r="CH141" i="15"/>
  <c r="CI141" i="15"/>
  <c r="CJ141" i="15"/>
  <c r="CK141" i="15"/>
  <c r="CL141" i="15"/>
  <c r="CM141" i="15"/>
  <c r="CN141" i="15"/>
  <c r="CO141" i="15"/>
  <c r="CP141" i="15"/>
  <c r="CQ141" i="15"/>
  <c r="CR141" i="15"/>
  <c r="CS141" i="15"/>
  <c r="CT141" i="15"/>
  <c r="CU141" i="15"/>
  <c r="CV141" i="15"/>
  <c r="CW141" i="15"/>
  <c r="CX141" i="15"/>
  <c r="CY141" i="15"/>
  <c r="CZ141" i="15"/>
  <c r="DA141" i="15"/>
  <c r="DB141" i="15"/>
  <c r="DC141" i="15"/>
  <c r="DD141" i="15"/>
  <c r="DE141" i="15"/>
  <c r="DF141" i="15"/>
  <c r="DG141" i="15"/>
  <c r="DH141" i="15"/>
  <c r="DI141" i="15"/>
  <c r="DJ141" i="15"/>
  <c r="DK141" i="15"/>
  <c r="DL141" i="15"/>
  <c r="DM141" i="15"/>
  <c r="DN141" i="15"/>
  <c r="DO141" i="15"/>
  <c r="DP141" i="15"/>
  <c r="DQ141" i="15"/>
  <c r="DR141" i="15"/>
  <c r="X142" i="15"/>
  <c r="Y142" i="15"/>
  <c r="Z142" i="15"/>
  <c r="AA142" i="15"/>
  <c r="AB142" i="15"/>
  <c r="AC142" i="15"/>
  <c r="AD142" i="15"/>
  <c r="AE142" i="15"/>
  <c r="AF142" i="15"/>
  <c r="AG142" i="15"/>
  <c r="AH142" i="15"/>
  <c r="AI142" i="15"/>
  <c r="AJ142" i="15"/>
  <c r="AK142" i="15"/>
  <c r="AL142" i="15"/>
  <c r="AM142" i="15"/>
  <c r="AN142" i="15"/>
  <c r="AO142" i="15"/>
  <c r="AP142" i="15"/>
  <c r="AQ142" i="15"/>
  <c r="AR142" i="15"/>
  <c r="AS142" i="15"/>
  <c r="AT142" i="15"/>
  <c r="AU142" i="15"/>
  <c r="AV142" i="15"/>
  <c r="AW142" i="15"/>
  <c r="AX142" i="15"/>
  <c r="AY142" i="15"/>
  <c r="AZ142" i="15"/>
  <c r="BA142" i="15"/>
  <c r="BB142" i="15"/>
  <c r="BC142" i="15"/>
  <c r="BD142" i="15"/>
  <c r="BE142" i="15"/>
  <c r="BF142" i="15"/>
  <c r="BG142" i="15"/>
  <c r="BH142" i="15"/>
  <c r="BI142" i="15"/>
  <c r="BJ142" i="15"/>
  <c r="BK142" i="15"/>
  <c r="BL142" i="15"/>
  <c r="BM142" i="15"/>
  <c r="BN142" i="15"/>
  <c r="BO142" i="15"/>
  <c r="BP142" i="15"/>
  <c r="BQ142" i="15"/>
  <c r="BR142" i="15"/>
  <c r="BS142" i="15"/>
  <c r="BT142" i="15"/>
  <c r="BU142" i="15"/>
  <c r="BV142" i="15"/>
  <c r="BW142" i="15"/>
  <c r="BX142" i="15"/>
  <c r="BY142" i="15"/>
  <c r="BZ142" i="15"/>
  <c r="CA142" i="15"/>
  <c r="CB142" i="15"/>
  <c r="CC142" i="15"/>
  <c r="CD142" i="15"/>
  <c r="CE142" i="15"/>
  <c r="CF142" i="15"/>
  <c r="CG142" i="15"/>
  <c r="CH142" i="15"/>
  <c r="CI142" i="15"/>
  <c r="CJ142" i="15"/>
  <c r="CK142" i="15"/>
  <c r="CL142" i="15"/>
  <c r="CM142" i="15"/>
  <c r="CN142" i="15"/>
  <c r="CO142" i="15"/>
  <c r="CP142" i="15"/>
  <c r="CQ142" i="15"/>
  <c r="CR142" i="15"/>
  <c r="CS142" i="15"/>
  <c r="CT142" i="15"/>
  <c r="CU142" i="15"/>
  <c r="CV142" i="15"/>
  <c r="CW142" i="15"/>
  <c r="CX142" i="15"/>
  <c r="CY142" i="15"/>
  <c r="CZ142" i="15"/>
  <c r="DA142" i="15"/>
  <c r="DB142" i="15"/>
  <c r="DC142" i="15"/>
  <c r="DD142" i="15"/>
  <c r="DE142" i="15"/>
  <c r="DF142" i="15"/>
  <c r="DG142" i="15"/>
  <c r="DH142" i="15"/>
  <c r="DI142" i="15"/>
  <c r="DJ142" i="15"/>
  <c r="DK142" i="15"/>
  <c r="DL142" i="15"/>
  <c r="DM142" i="15"/>
  <c r="DN142" i="15"/>
  <c r="DO142" i="15"/>
  <c r="DP142" i="15"/>
  <c r="DQ142" i="15"/>
  <c r="DR142" i="15"/>
  <c r="X143" i="15"/>
  <c r="Y143" i="15"/>
  <c r="Z143" i="15"/>
  <c r="AA143" i="15"/>
  <c r="AB143" i="15"/>
  <c r="AC143" i="15"/>
  <c r="AD143" i="15"/>
  <c r="AE143" i="15"/>
  <c r="AF143" i="15"/>
  <c r="AG143" i="15"/>
  <c r="AH143" i="15"/>
  <c r="AI143" i="15"/>
  <c r="AJ143" i="15"/>
  <c r="AK143" i="15"/>
  <c r="AL143" i="15"/>
  <c r="AM143" i="15"/>
  <c r="AN143" i="15"/>
  <c r="AO143" i="15"/>
  <c r="AP143" i="15"/>
  <c r="AQ143" i="15"/>
  <c r="AR143" i="15"/>
  <c r="AS143" i="15"/>
  <c r="AT143" i="15"/>
  <c r="AU143" i="15"/>
  <c r="AV143" i="15"/>
  <c r="AW143" i="15"/>
  <c r="AX143" i="15"/>
  <c r="AY143" i="15"/>
  <c r="AZ143" i="15"/>
  <c r="BA143" i="15"/>
  <c r="BB143" i="15"/>
  <c r="BC143" i="15"/>
  <c r="BD143" i="15"/>
  <c r="BE143" i="15"/>
  <c r="BF143" i="15"/>
  <c r="BG143" i="15"/>
  <c r="BH143" i="15"/>
  <c r="BI143" i="15"/>
  <c r="BJ143" i="15"/>
  <c r="BK143" i="15"/>
  <c r="BL143" i="15"/>
  <c r="BM143" i="15"/>
  <c r="BN143" i="15"/>
  <c r="BO143" i="15"/>
  <c r="BP143" i="15"/>
  <c r="BQ143" i="15"/>
  <c r="BR143" i="15"/>
  <c r="BS143" i="15"/>
  <c r="BT143" i="15"/>
  <c r="BU143" i="15"/>
  <c r="BV143" i="15"/>
  <c r="BW143" i="15"/>
  <c r="BX143" i="15"/>
  <c r="BY143" i="15"/>
  <c r="BZ143" i="15"/>
  <c r="CA143" i="15"/>
  <c r="CB143" i="15"/>
  <c r="CC143" i="15"/>
  <c r="CD143" i="15"/>
  <c r="CE143" i="15"/>
  <c r="CF143" i="15"/>
  <c r="CG143" i="15"/>
  <c r="CH143" i="15"/>
  <c r="CI143" i="15"/>
  <c r="CJ143" i="15"/>
  <c r="CK143" i="15"/>
  <c r="CL143" i="15"/>
  <c r="CM143" i="15"/>
  <c r="CN143" i="15"/>
  <c r="CO143" i="15"/>
  <c r="CP143" i="15"/>
  <c r="CQ143" i="15"/>
  <c r="CR143" i="15"/>
  <c r="CS143" i="15"/>
  <c r="CT143" i="15"/>
  <c r="CU143" i="15"/>
  <c r="CV143" i="15"/>
  <c r="CW143" i="15"/>
  <c r="CX143" i="15"/>
  <c r="CY143" i="15"/>
  <c r="CZ143" i="15"/>
  <c r="DA143" i="15"/>
  <c r="DB143" i="15"/>
  <c r="DC143" i="15"/>
  <c r="DD143" i="15"/>
  <c r="DE143" i="15"/>
  <c r="DF143" i="15"/>
  <c r="DG143" i="15"/>
  <c r="DH143" i="15"/>
  <c r="DI143" i="15"/>
  <c r="DJ143" i="15"/>
  <c r="DK143" i="15"/>
  <c r="DL143" i="15"/>
  <c r="DM143" i="15"/>
  <c r="DN143" i="15"/>
  <c r="DO143" i="15"/>
  <c r="DP143" i="15"/>
  <c r="DQ143" i="15"/>
  <c r="DR143" i="15"/>
  <c r="X144" i="15"/>
  <c r="Y144" i="15"/>
  <c r="Z144" i="15"/>
  <c r="AA144" i="15"/>
  <c r="AB144" i="15"/>
  <c r="AC144" i="15"/>
  <c r="AD144" i="15"/>
  <c r="AE144" i="15"/>
  <c r="AF144" i="15"/>
  <c r="AG144" i="15"/>
  <c r="AH144" i="15"/>
  <c r="AI144" i="15"/>
  <c r="AJ144" i="15"/>
  <c r="AK144" i="15"/>
  <c r="AL144" i="15"/>
  <c r="AM144" i="15"/>
  <c r="AN144" i="15"/>
  <c r="AO144" i="15"/>
  <c r="AP144" i="15"/>
  <c r="AQ144" i="15"/>
  <c r="AR144" i="15"/>
  <c r="AS144" i="15"/>
  <c r="AT144" i="15"/>
  <c r="AU144" i="15"/>
  <c r="AV144" i="15"/>
  <c r="AW144" i="15"/>
  <c r="AX144" i="15"/>
  <c r="AY144" i="15"/>
  <c r="AZ144" i="15"/>
  <c r="BA144" i="15"/>
  <c r="BB144" i="15"/>
  <c r="BC144" i="15"/>
  <c r="BD144" i="15"/>
  <c r="BE144" i="15"/>
  <c r="BF144" i="15"/>
  <c r="BG144" i="15"/>
  <c r="BH144" i="15"/>
  <c r="BI144" i="15"/>
  <c r="BJ144" i="15"/>
  <c r="BK144" i="15"/>
  <c r="BL144" i="15"/>
  <c r="BM144" i="15"/>
  <c r="BN144" i="15"/>
  <c r="BO144" i="15"/>
  <c r="BP144" i="15"/>
  <c r="BQ144" i="15"/>
  <c r="BR144" i="15"/>
  <c r="BS144" i="15"/>
  <c r="BT144" i="15"/>
  <c r="BU144" i="15"/>
  <c r="BV144" i="15"/>
  <c r="BW144" i="15"/>
  <c r="BX144" i="15"/>
  <c r="BY144" i="15"/>
  <c r="BZ144" i="15"/>
  <c r="CA144" i="15"/>
  <c r="CB144" i="15"/>
  <c r="CC144" i="15"/>
  <c r="CD144" i="15"/>
  <c r="CE144" i="15"/>
  <c r="CF144" i="15"/>
  <c r="CG144" i="15"/>
  <c r="CH144" i="15"/>
  <c r="CI144" i="15"/>
  <c r="CJ144" i="15"/>
  <c r="CK144" i="15"/>
  <c r="CL144" i="15"/>
  <c r="CM144" i="15"/>
  <c r="CN144" i="15"/>
  <c r="CO144" i="15"/>
  <c r="CP144" i="15"/>
  <c r="CQ144" i="15"/>
  <c r="CR144" i="15"/>
  <c r="CS144" i="15"/>
  <c r="CT144" i="15"/>
  <c r="CU144" i="15"/>
  <c r="CV144" i="15"/>
  <c r="CW144" i="15"/>
  <c r="CX144" i="15"/>
  <c r="CY144" i="15"/>
  <c r="CZ144" i="15"/>
  <c r="DA144" i="15"/>
  <c r="DB144" i="15"/>
  <c r="DC144" i="15"/>
  <c r="DD144" i="15"/>
  <c r="DE144" i="15"/>
  <c r="DF144" i="15"/>
  <c r="DG144" i="15"/>
  <c r="DH144" i="15"/>
  <c r="DI144" i="15"/>
  <c r="DJ144" i="15"/>
  <c r="DK144" i="15"/>
  <c r="DL144" i="15"/>
  <c r="DM144" i="15"/>
  <c r="DN144" i="15"/>
  <c r="DO144" i="15"/>
  <c r="DP144" i="15"/>
  <c r="DQ144" i="15"/>
  <c r="DR144" i="15"/>
  <c r="X145" i="15"/>
  <c r="Y145" i="15"/>
  <c r="Z145" i="15"/>
  <c r="AA145" i="15"/>
  <c r="AB145" i="15"/>
  <c r="AC145" i="15"/>
  <c r="AD145" i="15"/>
  <c r="AE145" i="15"/>
  <c r="AF145" i="15"/>
  <c r="AG145" i="15"/>
  <c r="AH145" i="15"/>
  <c r="AI145" i="15"/>
  <c r="AJ145" i="15"/>
  <c r="AK145" i="15"/>
  <c r="AL145" i="15"/>
  <c r="AM145" i="15"/>
  <c r="AN145" i="15"/>
  <c r="AO145" i="15"/>
  <c r="AP145" i="15"/>
  <c r="AQ145" i="15"/>
  <c r="AR145" i="15"/>
  <c r="AS145" i="15"/>
  <c r="AT145" i="15"/>
  <c r="AU145" i="15"/>
  <c r="AV145" i="15"/>
  <c r="AW145" i="15"/>
  <c r="AX145" i="15"/>
  <c r="AY145" i="15"/>
  <c r="AZ145" i="15"/>
  <c r="BA145" i="15"/>
  <c r="BB145" i="15"/>
  <c r="BC145" i="15"/>
  <c r="BD145" i="15"/>
  <c r="BE145" i="15"/>
  <c r="BF145" i="15"/>
  <c r="BG145" i="15"/>
  <c r="BH145" i="15"/>
  <c r="BI145" i="15"/>
  <c r="BJ145" i="15"/>
  <c r="BK145" i="15"/>
  <c r="BL145" i="15"/>
  <c r="BM145" i="15"/>
  <c r="BN145" i="15"/>
  <c r="BO145" i="15"/>
  <c r="BP145" i="15"/>
  <c r="BQ145" i="15"/>
  <c r="BR145" i="15"/>
  <c r="BS145" i="15"/>
  <c r="BT145" i="15"/>
  <c r="BU145" i="15"/>
  <c r="BV145" i="15"/>
  <c r="BW145" i="15"/>
  <c r="BX145" i="15"/>
  <c r="BY145" i="15"/>
  <c r="BZ145" i="15"/>
  <c r="CA145" i="15"/>
  <c r="CB145" i="15"/>
  <c r="CC145" i="15"/>
  <c r="CD145" i="15"/>
  <c r="CE145" i="15"/>
  <c r="CF145" i="15"/>
  <c r="CG145" i="15"/>
  <c r="CH145" i="15"/>
  <c r="CI145" i="15"/>
  <c r="CJ145" i="15"/>
  <c r="CK145" i="15"/>
  <c r="CL145" i="15"/>
  <c r="CM145" i="15"/>
  <c r="CN145" i="15"/>
  <c r="CO145" i="15"/>
  <c r="CP145" i="15"/>
  <c r="CQ145" i="15"/>
  <c r="CR145" i="15"/>
  <c r="CS145" i="15"/>
  <c r="CT145" i="15"/>
  <c r="CU145" i="15"/>
  <c r="CV145" i="15"/>
  <c r="CW145" i="15"/>
  <c r="CX145" i="15"/>
  <c r="CY145" i="15"/>
  <c r="CZ145" i="15"/>
  <c r="DA145" i="15"/>
  <c r="DB145" i="15"/>
  <c r="DC145" i="15"/>
  <c r="DD145" i="15"/>
  <c r="DE145" i="15"/>
  <c r="DF145" i="15"/>
  <c r="DG145" i="15"/>
  <c r="DH145" i="15"/>
  <c r="DI145" i="15"/>
  <c r="DJ145" i="15"/>
  <c r="DK145" i="15"/>
  <c r="DL145" i="15"/>
  <c r="DM145" i="15"/>
  <c r="DN145" i="15"/>
  <c r="DO145" i="15"/>
  <c r="DP145" i="15"/>
  <c r="DQ145" i="15"/>
  <c r="DR145" i="15"/>
  <c r="X146" i="15"/>
  <c r="Y146" i="15"/>
  <c r="Z146" i="15"/>
  <c r="AA146" i="15"/>
  <c r="AB146" i="15"/>
  <c r="AC146" i="15"/>
  <c r="AD146" i="15"/>
  <c r="AE146" i="15"/>
  <c r="AF146" i="15"/>
  <c r="AG146" i="15"/>
  <c r="AH146" i="15"/>
  <c r="AI146" i="15"/>
  <c r="AJ146" i="15"/>
  <c r="AK146" i="15"/>
  <c r="AL146" i="15"/>
  <c r="AM146" i="15"/>
  <c r="AN146" i="15"/>
  <c r="AO146" i="15"/>
  <c r="AP146" i="15"/>
  <c r="AQ146" i="15"/>
  <c r="AR146" i="15"/>
  <c r="AS146" i="15"/>
  <c r="AT146" i="15"/>
  <c r="AU146" i="15"/>
  <c r="AV146" i="15"/>
  <c r="AW146" i="15"/>
  <c r="AX146" i="15"/>
  <c r="AY146" i="15"/>
  <c r="AZ146" i="15"/>
  <c r="BA146" i="15"/>
  <c r="BB146" i="15"/>
  <c r="BC146" i="15"/>
  <c r="BD146" i="15"/>
  <c r="BE146" i="15"/>
  <c r="BF146" i="15"/>
  <c r="BG146" i="15"/>
  <c r="BH146" i="15"/>
  <c r="BI146" i="15"/>
  <c r="BJ146" i="15"/>
  <c r="BK146" i="15"/>
  <c r="BL146" i="15"/>
  <c r="BM146" i="15"/>
  <c r="BN146" i="15"/>
  <c r="BO146" i="15"/>
  <c r="BP146" i="15"/>
  <c r="BQ146" i="15"/>
  <c r="BR146" i="15"/>
  <c r="BS146" i="15"/>
  <c r="BT146" i="15"/>
  <c r="BU146" i="15"/>
  <c r="BV146" i="15"/>
  <c r="BW146" i="15"/>
  <c r="BX146" i="15"/>
  <c r="BY146" i="15"/>
  <c r="BZ146" i="15"/>
  <c r="CA146" i="15"/>
  <c r="CB146" i="15"/>
  <c r="CC146" i="15"/>
  <c r="CD146" i="15"/>
  <c r="CE146" i="15"/>
  <c r="CF146" i="15"/>
  <c r="CG146" i="15"/>
  <c r="CH146" i="15"/>
  <c r="CI146" i="15"/>
  <c r="CJ146" i="15"/>
  <c r="CK146" i="15"/>
  <c r="CL146" i="15"/>
  <c r="CM146" i="15"/>
  <c r="CN146" i="15"/>
  <c r="CO146" i="15"/>
  <c r="CP146" i="15"/>
  <c r="CQ146" i="15"/>
  <c r="CR146" i="15"/>
  <c r="CS146" i="15"/>
  <c r="CT146" i="15"/>
  <c r="CU146" i="15"/>
  <c r="CV146" i="15"/>
  <c r="CW146" i="15"/>
  <c r="CX146" i="15"/>
  <c r="CY146" i="15"/>
  <c r="CZ146" i="15"/>
  <c r="DA146" i="15"/>
  <c r="DB146" i="15"/>
  <c r="DC146" i="15"/>
  <c r="DD146" i="15"/>
  <c r="DE146" i="15"/>
  <c r="DF146" i="15"/>
  <c r="DG146" i="15"/>
  <c r="DH146" i="15"/>
  <c r="DI146" i="15"/>
  <c r="DJ146" i="15"/>
  <c r="DK146" i="15"/>
  <c r="DL146" i="15"/>
  <c r="DM146" i="15"/>
  <c r="DN146" i="15"/>
  <c r="DO146" i="15"/>
  <c r="DP146" i="15"/>
  <c r="DQ146" i="15"/>
  <c r="DR146" i="15"/>
  <c r="X147" i="15"/>
  <c r="Y147" i="15"/>
  <c r="Z147" i="15"/>
  <c r="AA147" i="15"/>
  <c r="AB147" i="15"/>
  <c r="AC147" i="15"/>
  <c r="AD147" i="15"/>
  <c r="AE147" i="15"/>
  <c r="AF147" i="15"/>
  <c r="AG147" i="15"/>
  <c r="AH147" i="15"/>
  <c r="AI147" i="15"/>
  <c r="AJ147" i="15"/>
  <c r="AK147" i="15"/>
  <c r="AL147" i="15"/>
  <c r="AM147" i="15"/>
  <c r="AN147" i="15"/>
  <c r="AO147" i="15"/>
  <c r="AP147" i="15"/>
  <c r="AQ147" i="15"/>
  <c r="AR147" i="15"/>
  <c r="AS147" i="15"/>
  <c r="AT147" i="15"/>
  <c r="AU147" i="15"/>
  <c r="AV147" i="15"/>
  <c r="AW147" i="15"/>
  <c r="AX147" i="15"/>
  <c r="AY147" i="15"/>
  <c r="AZ147" i="15"/>
  <c r="BA147" i="15"/>
  <c r="BB147" i="15"/>
  <c r="BC147" i="15"/>
  <c r="BD147" i="15"/>
  <c r="BE147" i="15"/>
  <c r="BF147" i="15"/>
  <c r="BG147" i="15"/>
  <c r="BH147" i="15"/>
  <c r="BI147" i="15"/>
  <c r="BJ147" i="15"/>
  <c r="BK147" i="15"/>
  <c r="BL147" i="15"/>
  <c r="BM147" i="15"/>
  <c r="BN147" i="15"/>
  <c r="BO147" i="15"/>
  <c r="BP147" i="15"/>
  <c r="BQ147" i="15"/>
  <c r="BR147" i="15"/>
  <c r="BS147" i="15"/>
  <c r="BT147" i="15"/>
  <c r="BU147" i="15"/>
  <c r="BV147" i="15"/>
  <c r="BW147" i="15"/>
  <c r="BX147" i="15"/>
  <c r="BY147" i="15"/>
  <c r="BZ147" i="15"/>
  <c r="CA147" i="15"/>
  <c r="CB147" i="15"/>
  <c r="CC147" i="15"/>
  <c r="CD147" i="15"/>
  <c r="CE147" i="15"/>
  <c r="CF147" i="15"/>
  <c r="CG147" i="15"/>
  <c r="CH147" i="15"/>
  <c r="CI147" i="15"/>
  <c r="CJ147" i="15"/>
  <c r="CK147" i="15"/>
  <c r="CL147" i="15"/>
  <c r="CM147" i="15"/>
  <c r="CN147" i="15"/>
  <c r="CO147" i="15"/>
  <c r="CP147" i="15"/>
  <c r="CQ147" i="15"/>
  <c r="CR147" i="15"/>
  <c r="CS147" i="15"/>
  <c r="CT147" i="15"/>
  <c r="CU147" i="15"/>
  <c r="CV147" i="15"/>
  <c r="CW147" i="15"/>
  <c r="CX147" i="15"/>
  <c r="CY147" i="15"/>
  <c r="CZ147" i="15"/>
  <c r="DA147" i="15"/>
  <c r="DB147" i="15"/>
  <c r="DC147" i="15"/>
  <c r="DD147" i="15"/>
  <c r="DE147" i="15"/>
  <c r="DF147" i="15"/>
  <c r="DG147" i="15"/>
  <c r="DH147" i="15"/>
  <c r="DI147" i="15"/>
  <c r="DJ147" i="15"/>
  <c r="DK147" i="15"/>
  <c r="DL147" i="15"/>
  <c r="DM147" i="15"/>
  <c r="DN147" i="15"/>
  <c r="DO147" i="15"/>
  <c r="DP147" i="15"/>
  <c r="DQ147" i="15"/>
  <c r="DR147" i="15"/>
  <c r="X148" i="15"/>
  <c r="Y148" i="15"/>
  <c r="Z148" i="15"/>
  <c r="AA148" i="15"/>
  <c r="AB148" i="15"/>
  <c r="AC148" i="15"/>
  <c r="AD148" i="15"/>
  <c r="AE148" i="15"/>
  <c r="AF148" i="15"/>
  <c r="AG148" i="15"/>
  <c r="AH148" i="15"/>
  <c r="AI148" i="15"/>
  <c r="AJ148" i="15"/>
  <c r="AK148" i="15"/>
  <c r="AL148" i="15"/>
  <c r="AM148" i="15"/>
  <c r="AN148" i="15"/>
  <c r="AO148" i="15"/>
  <c r="AP148" i="15"/>
  <c r="AQ148" i="15"/>
  <c r="AR148" i="15"/>
  <c r="AS148" i="15"/>
  <c r="AT148" i="15"/>
  <c r="AU148" i="15"/>
  <c r="AV148" i="15"/>
  <c r="AW148" i="15"/>
  <c r="AX148" i="15"/>
  <c r="AY148" i="15"/>
  <c r="AZ148" i="15"/>
  <c r="BA148" i="15"/>
  <c r="BB148" i="15"/>
  <c r="BC148" i="15"/>
  <c r="BD148" i="15"/>
  <c r="BE148" i="15"/>
  <c r="BF148" i="15"/>
  <c r="BG148" i="15"/>
  <c r="BH148" i="15"/>
  <c r="BI148" i="15"/>
  <c r="BJ148" i="15"/>
  <c r="BK148" i="15"/>
  <c r="BL148" i="15"/>
  <c r="BM148" i="15"/>
  <c r="BN148" i="15"/>
  <c r="BO148" i="15"/>
  <c r="BP148" i="15"/>
  <c r="BQ148" i="15"/>
  <c r="BR148" i="15"/>
  <c r="BS148" i="15"/>
  <c r="BT148" i="15"/>
  <c r="BU148" i="15"/>
  <c r="BV148" i="15"/>
  <c r="BW148" i="15"/>
  <c r="BX148" i="15"/>
  <c r="BY148" i="15"/>
  <c r="BZ148" i="15"/>
  <c r="CA148" i="15"/>
  <c r="CB148" i="15"/>
  <c r="CC148" i="15"/>
  <c r="CD148" i="15"/>
  <c r="CE148" i="15"/>
  <c r="CF148" i="15"/>
  <c r="CG148" i="15"/>
  <c r="CH148" i="15"/>
  <c r="CI148" i="15"/>
  <c r="CJ148" i="15"/>
  <c r="CK148" i="15"/>
  <c r="CL148" i="15"/>
  <c r="CM148" i="15"/>
  <c r="CN148" i="15"/>
  <c r="CO148" i="15"/>
  <c r="CP148" i="15"/>
  <c r="CQ148" i="15"/>
  <c r="CR148" i="15"/>
  <c r="CS148" i="15"/>
  <c r="CT148" i="15"/>
  <c r="CU148" i="15"/>
  <c r="CV148" i="15"/>
  <c r="CW148" i="15"/>
  <c r="CX148" i="15"/>
  <c r="CY148" i="15"/>
  <c r="CZ148" i="15"/>
  <c r="DA148" i="15"/>
  <c r="DB148" i="15"/>
  <c r="DC148" i="15"/>
  <c r="DD148" i="15"/>
  <c r="DE148" i="15"/>
  <c r="DF148" i="15"/>
  <c r="DG148" i="15"/>
  <c r="DH148" i="15"/>
  <c r="DI148" i="15"/>
  <c r="DJ148" i="15"/>
  <c r="DK148" i="15"/>
  <c r="DL148" i="15"/>
  <c r="DM148" i="15"/>
  <c r="DN148" i="15"/>
  <c r="DO148" i="15"/>
  <c r="DP148" i="15"/>
  <c r="DQ148" i="15"/>
  <c r="DR148" i="15"/>
  <c r="X149" i="15"/>
  <c r="Y149" i="15"/>
  <c r="Z149" i="15"/>
  <c r="AA149" i="15"/>
  <c r="AB149" i="15"/>
  <c r="AC149" i="15"/>
  <c r="AD149" i="15"/>
  <c r="AE149" i="15"/>
  <c r="AF149" i="15"/>
  <c r="AG149" i="15"/>
  <c r="AH149" i="15"/>
  <c r="AI149" i="15"/>
  <c r="AJ149" i="15"/>
  <c r="AK149" i="15"/>
  <c r="AL149" i="15"/>
  <c r="AM149" i="15"/>
  <c r="AN149" i="15"/>
  <c r="AO149" i="15"/>
  <c r="AP149" i="15"/>
  <c r="AQ149" i="15"/>
  <c r="AR149" i="15"/>
  <c r="AS149" i="15"/>
  <c r="AT149" i="15"/>
  <c r="AU149" i="15"/>
  <c r="AV149" i="15"/>
  <c r="AW149" i="15"/>
  <c r="AX149" i="15"/>
  <c r="AY149" i="15"/>
  <c r="AZ149" i="15"/>
  <c r="BA149" i="15"/>
  <c r="BB149" i="15"/>
  <c r="BC149" i="15"/>
  <c r="BD149" i="15"/>
  <c r="BE149" i="15"/>
  <c r="BF149" i="15"/>
  <c r="BG149" i="15"/>
  <c r="BH149" i="15"/>
  <c r="BI149" i="15"/>
  <c r="BJ149" i="15"/>
  <c r="BK149" i="15"/>
  <c r="BL149" i="15"/>
  <c r="BM149" i="15"/>
  <c r="BN149" i="15"/>
  <c r="BO149" i="15"/>
  <c r="BP149" i="15"/>
  <c r="BQ149" i="15"/>
  <c r="BR149" i="15"/>
  <c r="BS149" i="15"/>
  <c r="BT149" i="15"/>
  <c r="BU149" i="15"/>
  <c r="BV149" i="15"/>
  <c r="BW149" i="15"/>
  <c r="BX149" i="15"/>
  <c r="BY149" i="15"/>
  <c r="BZ149" i="15"/>
  <c r="CA149" i="15"/>
  <c r="CB149" i="15"/>
  <c r="CC149" i="15"/>
  <c r="CD149" i="15"/>
  <c r="CE149" i="15"/>
  <c r="CF149" i="15"/>
  <c r="CG149" i="15"/>
  <c r="CH149" i="15"/>
  <c r="CI149" i="15"/>
  <c r="CJ149" i="15"/>
  <c r="CK149" i="15"/>
  <c r="CL149" i="15"/>
  <c r="CM149" i="15"/>
  <c r="CN149" i="15"/>
  <c r="CO149" i="15"/>
  <c r="CP149" i="15"/>
  <c r="CQ149" i="15"/>
  <c r="CR149" i="15"/>
  <c r="CS149" i="15"/>
  <c r="CT149" i="15"/>
  <c r="CU149" i="15"/>
  <c r="CV149" i="15"/>
  <c r="CW149" i="15"/>
  <c r="CX149" i="15"/>
  <c r="CY149" i="15"/>
  <c r="CZ149" i="15"/>
  <c r="DA149" i="15"/>
  <c r="DB149" i="15"/>
  <c r="DC149" i="15"/>
  <c r="DD149" i="15"/>
  <c r="DE149" i="15"/>
  <c r="DF149" i="15"/>
  <c r="DG149" i="15"/>
  <c r="DH149" i="15"/>
  <c r="DI149" i="15"/>
  <c r="DJ149" i="15"/>
  <c r="DK149" i="15"/>
  <c r="DL149" i="15"/>
  <c r="DM149" i="15"/>
  <c r="DN149" i="15"/>
  <c r="DO149" i="15"/>
  <c r="DP149" i="15"/>
  <c r="DQ149" i="15"/>
  <c r="DR149" i="15"/>
  <c r="X150" i="15"/>
  <c r="Y150" i="15"/>
  <c r="Z150" i="15"/>
  <c r="AA150" i="15"/>
  <c r="AB150" i="15"/>
  <c r="AC150" i="15"/>
  <c r="AD150" i="15"/>
  <c r="AE150" i="15"/>
  <c r="AF150" i="15"/>
  <c r="AG150" i="15"/>
  <c r="AH150" i="15"/>
  <c r="AI150" i="15"/>
  <c r="AJ150" i="15"/>
  <c r="AK150" i="15"/>
  <c r="AL150" i="15"/>
  <c r="AM150" i="15"/>
  <c r="AN150" i="15"/>
  <c r="AO150" i="15"/>
  <c r="AP150" i="15"/>
  <c r="AQ150" i="15"/>
  <c r="AR150" i="15"/>
  <c r="AS150" i="15"/>
  <c r="AT150" i="15"/>
  <c r="AU150" i="15"/>
  <c r="AV150" i="15"/>
  <c r="AW150" i="15"/>
  <c r="AX150" i="15"/>
  <c r="AY150" i="15"/>
  <c r="AZ150" i="15"/>
  <c r="BA150" i="15"/>
  <c r="BB150" i="15"/>
  <c r="BC150" i="15"/>
  <c r="BD150" i="15"/>
  <c r="BE150" i="15"/>
  <c r="BF150" i="15"/>
  <c r="BG150" i="15"/>
  <c r="BH150" i="15"/>
  <c r="BI150" i="15"/>
  <c r="BJ150" i="15"/>
  <c r="BK150" i="15"/>
  <c r="BL150" i="15"/>
  <c r="BM150" i="15"/>
  <c r="BN150" i="15"/>
  <c r="BO150" i="15"/>
  <c r="BP150" i="15"/>
  <c r="BQ150" i="15"/>
  <c r="BR150" i="15"/>
  <c r="BS150" i="15"/>
  <c r="BT150" i="15"/>
  <c r="BU150" i="15"/>
  <c r="BV150" i="15"/>
  <c r="BW150" i="15"/>
  <c r="BX150" i="15"/>
  <c r="BY150" i="15"/>
  <c r="BZ150" i="15"/>
  <c r="CA150" i="15"/>
  <c r="CB150" i="15"/>
  <c r="CC150" i="15"/>
  <c r="CD150" i="15"/>
  <c r="CE150" i="15"/>
  <c r="CF150" i="15"/>
  <c r="CG150" i="15"/>
  <c r="CH150" i="15"/>
  <c r="CI150" i="15"/>
  <c r="CJ150" i="15"/>
  <c r="CK150" i="15"/>
  <c r="CL150" i="15"/>
  <c r="CM150" i="15"/>
  <c r="CN150" i="15"/>
  <c r="CO150" i="15"/>
  <c r="CP150" i="15"/>
  <c r="CQ150" i="15"/>
  <c r="CR150" i="15"/>
  <c r="CS150" i="15"/>
  <c r="CT150" i="15"/>
  <c r="CU150" i="15"/>
  <c r="CV150" i="15"/>
  <c r="CW150" i="15"/>
  <c r="CX150" i="15"/>
  <c r="CY150" i="15"/>
  <c r="CZ150" i="15"/>
  <c r="DA150" i="15"/>
  <c r="DB150" i="15"/>
  <c r="DC150" i="15"/>
  <c r="DD150" i="15"/>
  <c r="DE150" i="15"/>
  <c r="DF150" i="15"/>
  <c r="DG150" i="15"/>
  <c r="DH150" i="15"/>
  <c r="DI150" i="15"/>
  <c r="DJ150" i="15"/>
  <c r="DK150" i="15"/>
  <c r="DL150" i="15"/>
  <c r="DM150" i="15"/>
  <c r="DN150" i="15"/>
  <c r="DO150" i="15"/>
  <c r="DP150" i="15"/>
  <c r="DQ150" i="15"/>
  <c r="DR150" i="15"/>
  <c r="X151" i="15"/>
  <c r="Y151" i="15"/>
  <c r="Z151" i="15"/>
  <c r="AA151" i="15"/>
  <c r="AB151" i="15"/>
  <c r="AC151" i="15"/>
  <c r="AD151" i="15"/>
  <c r="AE151" i="15"/>
  <c r="AF151" i="15"/>
  <c r="AG151" i="15"/>
  <c r="AH151" i="15"/>
  <c r="AI151" i="15"/>
  <c r="AJ151" i="15"/>
  <c r="AK151" i="15"/>
  <c r="AL151" i="15"/>
  <c r="AM151" i="15"/>
  <c r="AN151" i="15"/>
  <c r="AO151" i="15"/>
  <c r="AP151" i="15"/>
  <c r="AQ151" i="15"/>
  <c r="AR151" i="15"/>
  <c r="AS151" i="15"/>
  <c r="AT151" i="15"/>
  <c r="AU151" i="15"/>
  <c r="AV151" i="15"/>
  <c r="AW151" i="15"/>
  <c r="AX151" i="15"/>
  <c r="AY151" i="15"/>
  <c r="AZ151" i="15"/>
  <c r="BA151" i="15"/>
  <c r="BB151" i="15"/>
  <c r="BC151" i="15"/>
  <c r="BD151" i="15"/>
  <c r="BE151" i="15"/>
  <c r="BF151" i="15"/>
  <c r="BG151" i="15"/>
  <c r="BH151" i="15"/>
  <c r="BI151" i="15"/>
  <c r="BJ151" i="15"/>
  <c r="BK151" i="15"/>
  <c r="BL151" i="15"/>
  <c r="BM151" i="15"/>
  <c r="BN151" i="15"/>
  <c r="BO151" i="15"/>
  <c r="BP151" i="15"/>
  <c r="BQ151" i="15"/>
  <c r="BR151" i="15"/>
  <c r="BS151" i="15"/>
  <c r="BT151" i="15"/>
  <c r="BU151" i="15"/>
  <c r="BV151" i="15"/>
  <c r="BW151" i="15"/>
  <c r="BX151" i="15"/>
  <c r="BY151" i="15"/>
  <c r="BZ151" i="15"/>
  <c r="CA151" i="15"/>
  <c r="CB151" i="15"/>
  <c r="CC151" i="15"/>
  <c r="CD151" i="15"/>
  <c r="CE151" i="15"/>
  <c r="CF151" i="15"/>
  <c r="CG151" i="15"/>
  <c r="CH151" i="15"/>
  <c r="CI151" i="15"/>
  <c r="CJ151" i="15"/>
  <c r="CK151" i="15"/>
  <c r="CL151" i="15"/>
  <c r="CM151" i="15"/>
  <c r="CN151" i="15"/>
  <c r="CO151" i="15"/>
  <c r="CP151" i="15"/>
  <c r="CQ151" i="15"/>
  <c r="CR151" i="15"/>
  <c r="CS151" i="15"/>
  <c r="CT151" i="15"/>
  <c r="CU151" i="15"/>
  <c r="CV151" i="15"/>
  <c r="CW151" i="15"/>
  <c r="CX151" i="15"/>
  <c r="CY151" i="15"/>
  <c r="CZ151" i="15"/>
  <c r="DA151" i="15"/>
  <c r="DB151" i="15"/>
  <c r="DC151" i="15"/>
  <c r="DD151" i="15"/>
  <c r="DE151" i="15"/>
  <c r="DF151" i="15"/>
  <c r="DG151" i="15"/>
  <c r="DH151" i="15"/>
  <c r="DI151" i="15"/>
  <c r="DJ151" i="15"/>
  <c r="DK151" i="15"/>
  <c r="DL151" i="15"/>
  <c r="DM151" i="15"/>
  <c r="DN151" i="15"/>
  <c r="DO151" i="15"/>
  <c r="DP151" i="15"/>
  <c r="DQ151" i="15"/>
  <c r="DR151" i="15"/>
  <c r="X152" i="15"/>
  <c r="Y152" i="15"/>
  <c r="Z152" i="15"/>
  <c r="AA152" i="15"/>
  <c r="AB152" i="15"/>
  <c r="AC152" i="15"/>
  <c r="AD152" i="15"/>
  <c r="AE152" i="15"/>
  <c r="AF152" i="15"/>
  <c r="AG152" i="15"/>
  <c r="AH152" i="15"/>
  <c r="AI152" i="15"/>
  <c r="AJ152" i="15"/>
  <c r="AK152" i="15"/>
  <c r="AL152" i="15"/>
  <c r="AM152" i="15"/>
  <c r="AN152" i="15"/>
  <c r="AO152" i="15"/>
  <c r="AP152" i="15"/>
  <c r="AQ152" i="15"/>
  <c r="AR152" i="15"/>
  <c r="AS152" i="15"/>
  <c r="AT152" i="15"/>
  <c r="AU152" i="15"/>
  <c r="AV152" i="15"/>
  <c r="AW152" i="15"/>
  <c r="AX152" i="15"/>
  <c r="AY152" i="15"/>
  <c r="AZ152" i="15"/>
  <c r="BA152" i="15"/>
  <c r="BB152" i="15"/>
  <c r="BC152" i="15"/>
  <c r="BD152" i="15"/>
  <c r="BE152" i="15"/>
  <c r="BF152" i="15"/>
  <c r="BG152" i="15"/>
  <c r="BH152" i="15"/>
  <c r="BI152" i="15"/>
  <c r="BJ152" i="15"/>
  <c r="BK152" i="15"/>
  <c r="BL152" i="15"/>
  <c r="BM152" i="15"/>
  <c r="BN152" i="15"/>
  <c r="BO152" i="15"/>
  <c r="BP152" i="15"/>
  <c r="BQ152" i="15"/>
  <c r="BR152" i="15"/>
  <c r="BS152" i="15"/>
  <c r="BT152" i="15"/>
  <c r="BU152" i="15"/>
  <c r="BV152" i="15"/>
  <c r="BW152" i="15"/>
  <c r="BX152" i="15"/>
  <c r="BY152" i="15"/>
  <c r="BZ152" i="15"/>
  <c r="CA152" i="15"/>
  <c r="CB152" i="15"/>
  <c r="CC152" i="15"/>
  <c r="CD152" i="15"/>
  <c r="CE152" i="15"/>
  <c r="CF152" i="15"/>
  <c r="CG152" i="15"/>
  <c r="CH152" i="15"/>
  <c r="CI152" i="15"/>
  <c r="CJ152" i="15"/>
  <c r="CK152" i="15"/>
  <c r="CL152" i="15"/>
  <c r="CM152" i="15"/>
  <c r="CN152" i="15"/>
  <c r="CO152" i="15"/>
  <c r="CP152" i="15"/>
  <c r="CQ152" i="15"/>
  <c r="CR152" i="15"/>
  <c r="CS152" i="15"/>
  <c r="CT152" i="15"/>
  <c r="CU152" i="15"/>
  <c r="CV152" i="15"/>
  <c r="CW152" i="15"/>
  <c r="CX152" i="15"/>
  <c r="CY152" i="15"/>
  <c r="CZ152" i="15"/>
  <c r="DA152" i="15"/>
  <c r="DB152" i="15"/>
  <c r="DC152" i="15"/>
  <c r="DD152" i="15"/>
  <c r="DE152" i="15"/>
  <c r="DF152" i="15"/>
  <c r="DG152" i="15"/>
  <c r="DH152" i="15"/>
  <c r="DI152" i="15"/>
  <c r="DJ152" i="15"/>
  <c r="DK152" i="15"/>
  <c r="DL152" i="15"/>
  <c r="DM152" i="15"/>
  <c r="DN152" i="15"/>
  <c r="DO152" i="15"/>
  <c r="DP152" i="15"/>
  <c r="DQ152" i="15"/>
  <c r="DR152" i="15"/>
  <c r="X153" i="15"/>
  <c r="Y153" i="15"/>
  <c r="Z153" i="15"/>
  <c r="AA153" i="15"/>
  <c r="AB153" i="15"/>
  <c r="AC153" i="15"/>
  <c r="AD153" i="15"/>
  <c r="AE153" i="15"/>
  <c r="AF153" i="15"/>
  <c r="AG153" i="15"/>
  <c r="AH153" i="15"/>
  <c r="AI153" i="15"/>
  <c r="AJ153" i="15"/>
  <c r="AK153" i="15"/>
  <c r="AL153" i="15"/>
  <c r="AM153" i="15"/>
  <c r="AN153" i="15"/>
  <c r="AO153" i="15"/>
  <c r="AP153" i="15"/>
  <c r="AQ153" i="15"/>
  <c r="AR153" i="15"/>
  <c r="AS153" i="15"/>
  <c r="AT153" i="15"/>
  <c r="AU153" i="15"/>
  <c r="AV153" i="15"/>
  <c r="AW153" i="15"/>
  <c r="AX153" i="15"/>
  <c r="AY153" i="15"/>
  <c r="AZ153" i="15"/>
  <c r="BA153" i="15"/>
  <c r="BB153" i="15"/>
  <c r="BC153" i="15"/>
  <c r="BD153" i="15"/>
  <c r="BE153" i="15"/>
  <c r="BF153" i="15"/>
  <c r="BG153" i="15"/>
  <c r="BH153" i="15"/>
  <c r="BI153" i="15"/>
  <c r="BJ153" i="15"/>
  <c r="BK153" i="15"/>
  <c r="BL153" i="15"/>
  <c r="BM153" i="15"/>
  <c r="BN153" i="15"/>
  <c r="BO153" i="15"/>
  <c r="BP153" i="15"/>
  <c r="BQ153" i="15"/>
  <c r="BR153" i="15"/>
  <c r="BS153" i="15"/>
  <c r="BT153" i="15"/>
  <c r="BU153" i="15"/>
  <c r="BV153" i="15"/>
  <c r="BW153" i="15"/>
  <c r="BX153" i="15"/>
  <c r="BY153" i="15"/>
  <c r="BZ153" i="15"/>
  <c r="CA153" i="15"/>
  <c r="CB153" i="15"/>
  <c r="CC153" i="15"/>
  <c r="CD153" i="15"/>
  <c r="CE153" i="15"/>
  <c r="CF153" i="15"/>
  <c r="CG153" i="15"/>
  <c r="CH153" i="15"/>
  <c r="CI153" i="15"/>
  <c r="CJ153" i="15"/>
  <c r="CK153" i="15"/>
  <c r="CL153" i="15"/>
  <c r="CM153" i="15"/>
  <c r="CN153" i="15"/>
  <c r="CO153" i="15"/>
  <c r="CP153" i="15"/>
  <c r="CQ153" i="15"/>
  <c r="CR153" i="15"/>
  <c r="CS153" i="15"/>
  <c r="CT153" i="15"/>
  <c r="CU153" i="15"/>
  <c r="CV153" i="15"/>
  <c r="CW153" i="15"/>
  <c r="CX153" i="15"/>
  <c r="CY153" i="15"/>
  <c r="CZ153" i="15"/>
  <c r="DA153" i="15"/>
  <c r="DB153" i="15"/>
  <c r="DC153" i="15"/>
  <c r="DD153" i="15"/>
  <c r="DE153" i="15"/>
  <c r="DF153" i="15"/>
  <c r="DG153" i="15"/>
  <c r="DH153" i="15"/>
  <c r="DI153" i="15"/>
  <c r="DJ153" i="15"/>
  <c r="DK153" i="15"/>
  <c r="DL153" i="15"/>
  <c r="DM153" i="15"/>
  <c r="DN153" i="15"/>
  <c r="DO153" i="15"/>
  <c r="DP153" i="15"/>
  <c r="DQ153" i="15"/>
  <c r="DR153" i="15"/>
  <c r="X154" i="15"/>
  <c r="Y154" i="15"/>
  <c r="Z154" i="15"/>
  <c r="AA154" i="15"/>
  <c r="AB154" i="15"/>
  <c r="AC154" i="15"/>
  <c r="AD154" i="15"/>
  <c r="AE154" i="15"/>
  <c r="AF154" i="15"/>
  <c r="AG154" i="15"/>
  <c r="AH154" i="15"/>
  <c r="AI154" i="15"/>
  <c r="AJ154" i="15"/>
  <c r="AK154" i="15"/>
  <c r="AL154" i="15"/>
  <c r="AM154" i="15"/>
  <c r="AN154" i="15"/>
  <c r="AO154" i="15"/>
  <c r="AP154" i="15"/>
  <c r="AQ154" i="15"/>
  <c r="AR154" i="15"/>
  <c r="AS154" i="15"/>
  <c r="AT154" i="15"/>
  <c r="AU154" i="15"/>
  <c r="AV154" i="15"/>
  <c r="AW154" i="15"/>
  <c r="AX154" i="15"/>
  <c r="AY154" i="15"/>
  <c r="AZ154" i="15"/>
  <c r="BA154" i="15"/>
  <c r="BB154" i="15"/>
  <c r="BC154" i="15"/>
  <c r="BD154" i="15"/>
  <c r="BE154" i="15"/>
  <c r="BF154" i="15"/>
  <c r="BG154" i="15"/>
  <c r="BH154" i="15"/>
  <c r="BI154" i="15"/>
  <c r="BJ154" i="15"/>
  <c r="BK154" i="15"/>
  <c r="BL154" i="15"/>
  <c r="BM154" i="15"/>
  <c r="BN154" i="15"/>
  <c r="BO154" i="15"/>
  <c r="BP154" i="15"/>
  <c r="BQ154" i="15"/>
  <c r="BR154" i="15"/>
  <c r="BS154" i="15"/>
  <c r="BT154" i="15"/>
  <c r="BU154" i="15"/>
  <c r="BV154" i="15"/>
  <c r="BW154" i="15"/>
  <c r="BX154" i="15"/>
  <c r="BY154" i="15"/>
  <c r="BZ154" i="15"/>
  <c r="CA154" i="15"/>
  <c r="CB154" i="15"/>
  <c r="CC154" i="15"/>
  <c r="CD154" i="15"/>
  <c r="CE154" i="15"/>
  <c r="CF154" i="15"/>
  <c r="CG154" i="15"/>
  <c r="CH154" i="15"/>
  <c r="CI154" i="15"/>
  <c r="CJ154" i="15"/>
  <c r="CK154" i="15"/>
  <c r="CL154" i="15"/>
  <c r="CM154" i="15"/>
  <c r="CN154" i="15"/>
  <c r="CO154" i="15"/>
  <c r="CP154" i="15"/>
  <c r="CQ154" i="15"/>
  <c r="CR154" i="15"/>
  <c r="CS154" i="15"/>
  <c r="CT154" i="15"/>
  <c r="CU154" i="15"/>
  <c r="CV154" i="15"/>
  <c r="CW154" i="15"/>
  <c r="CX154" i="15"/>
  <c r="CY154" i="15"/>
  <c r="CZ154" i="15"/>
  <c r="DA154" i="15"/>
  <c r="DB154" i="15"/>
  <c r="DC154" i="15"/>
  <c r="DD154" i="15"/>
  <c r="DE154" i="15"/>
  <c r="DF154" i="15"/>
  <c r="DG154" i="15"/>
  <c r="DH154" i="15"/>
  <c r="DI154" i="15"/>
  <c r="DJ154" i="15"/>
  <c r="DK154" i="15"/>
  <c r="DL154" i="15"/>
  <c r="DM154" i="15"/>
  <c r="DN154" i="15"/>
  <c r="DO154" i="15"/>
  <c r="DP154" i="15"/>
  <c r="DQ154" i="15"/>
  <c r="DR154" i="15"/>
  <c r="W130" i="15"/>
  <c r="W131" i="15"/>
  <c r="W132" i="15"/>
  <c r="W133" i="15"/>
  <c r="W134" i="15"/>
  <c r="W135" i="15"/>
  <c r="W136" i="15"/>
  <c r="W137" i="15"/>
  <c r="W138" i="15"/>
  <c r="W139" i="15"/>
  <c r="W140" i="15"/>
  <c r="W141" i="15"/>
  <c r="W142" i="15"/>
  <c r="W143" i="15"/>
  <c r="W144" i="15"/>
  <c r="W145" i="15"/>
  <c r="W146" i="15"/>
  <c r="W147" i="15"/>
  <c r="W148" i="15"/>
  <c r="W149" i="15"/>
  <c r="W150" i="15"/>
  <c r="W151" i="15"/>
  <c r="W152" i="15"/>
  <c r="W153" i="15"/>
  <c r="W154" i="15"/>
  <c r="B130" i="15"/>
  <c r="B131" i="15"/>
  <c r="B132" i="15"/>
  <c r="B133" i="15"/>
  <c r="B134" i="15"/>
  <c r="B135" i="15"/>
  <c r="B136" i="15"/>
  <c r="B137" i="15"/>
  <c r="B138" i="15"/>
  <c r="B139" i="15"/>
  <c r="B140" i="15"/>
  <c r="B141" i="15"/>
  <c r="B142" i="15"/>
  <c r="B143" i="15"/>
  <c r="B144" i="15"/>
  <c r="B145" i="15"/>
  <c r="B146" i="15"/>
  <c r="B147" i="15"/>
  <c r="B148" i="15"/>
  <c r="B149" i="15"/>
  <c r="B150" i="15"/>
  <c r="B151" i="15"/>
  <c r="B152" i="15"/>
  <c r="B153" i="15"/>
  <c r="B154" i="15"/>
  <c r="B129" i="15"/>
  <c r="B99" i="15"/>
  <c r="B100" i="15"/>
  <c r="B101" i="15"/>
  <c r="B102" i="15"/>
  <c r="B103" i="15"/>
  <c r="B104" i="15"/>
  <c r="B105" i="15"/>
  <c r="B106" i="15"/>
  <c r="B107" i="15"/>
  <c r="B108" i="15"/>
  <c r="B109" i="15"/>
  <c r="B110" i="15"/>
  <c r="B111" i="15"/>
  <c r="B112" i="15"/>
  <c r="B113" i="15"/>
  <c r="B114" i="15"/>
  <c r="B115" i="15"/>
  <c r="B116" i="15"/>
  <c r="B117" i="15"/>
  <c r="B118" i="15"/>
  <c r="B119" i="15"/>
  <c r="B120" i="15"/>
  <c r="B121" i="15"/>
  <c r="B122" i="15"/>
  <c r="B123" i="15"/>
  <c r="B98" i="15"/>
  <c r="EC98" i="15"/>
  <c r="ED98" i="15"/>
  <c r="EE98" i="15"/>
  <c r="EF98" i="15"/>
  <c r="EG98" i="15"/>
  <c r="EH98" i="15"/>
  <c r="EI98" i="15"/>
  <c r="EJ98" i="15"/>
  <c r="EK98" i="15"/>
  <c r="EL98" i="15"/>
  <c r="EM98" i="15"/>
  <c r="EN98" i="15"/>
  <c r="EO98" i="15"/>
  <c r="EP98" i="15"/>
  <c r="EQ98" i="15"/>
  <c r="ER98" i="15"/>
  <c r="ES98" i="15"/>
  <c r="ET98" i="15"/>
  <c r="EU98" i="15"/>
  <c r="EV98" i="15"/>
  <c r="EW98" i="15"/>
  <c r="EX98" i="15"/>
  <c r="EY98" i="15"/>
  <c r="EZ98" i="15"/>
  <c r="FA98" i="15"/>
  <c r="FB98" i="15"/>
  <c r="FC98" i="15"/>
  <c r="FD98" i="15"/>
  <c r="FE98" i="15"/>
  <c r="FF98" i="15"/>
  <c r="FG98" i="15"/>
  <c r="FH98" i="15"/>
  <c r="FI98" i="15"/>
  <c r="FJ98" i="15"/>
  <c r="FK98" i="15"/>
  <c r="FL98" i="15"/>
  <c r="FM98" i="15"/>
  <c r="FN98" i="15"/>
  <c r="DT99" i="15"/>
  <c r="DU99" i="15"/>
  <c r="DV99" i="15"/>
  <c r="DW99" i="15"/>
  <c r="DX99" i="15"/>
  <c r="DY99" i="15"/>
  <c r="DZ99" i="15"/>
  <c r="EA99" i="15"/>
  <c r="EB99" i="15"/>
  <c r="EC99" i="15"/>
  <c r="ED99" i="15"/>
  <c r="EE99" i="15"/>
  <c r="EF99" i="15"/>
  <c r="EG99" i="15"/>
  <c r="EH99" i="15"/>
  <c r="EI99" i="15"/>
  <c r="EJ99" i="15"/>
  <c r="EK99" i="15"/>
  <c r="EL99" i="15"/>
  <c r="EM99" i="15"/>
  <c r="EN99" i="15"/>
  <c r="EO99" i="15"/>
  <c r="EP99" i="15"/>
  <c r="EQ99" i="15"/>
  <c r="ER99" i="15"/>
  <c r="ES99" i="15"/>
  <c r="ET99" i="15"/>
  <c r="EU99" i="15"/>
  <c r="EV99" i="15"/>
  <c r="EW99" i="15"/>
  <c r="EX99" i="15"/>
  <c r="EY99" i="15"/>
  <c r="EZ99" i="15"/>
  <c r="FA99" i="15"/>
  <c r="FB99" i="15"/>
  <c r="FC99" i="15"/>
  <c r="FD99" i="15"/>
  <c r="FE99" i="15"/>
  <c r="FF99" i="15"/>
  <c r="FG99" i="15"/>
  <c r="FH99" i="15"/>
  <c r="FI99" i="15"/>
  <c r="FJ99" i="15"/>
  <c r="FK99" i="15"/>
  <c r="FL99" i="15"/>
  <c r="FM99" i="15"/>
  <c r="FN99" i="15"/>
  <c r="DT100" i="15"/>
  <c r="DU100" i="15"/>
  <c r="DV100" i="15"/>
  <c r="DW100" i="15"/>
  <c r="DX100" i="15"/>
  <c r="DY100" i="15"/>
  <c r="DZ100" i="15"/>
  <c r="EA100" i="15"/>
  <c r="EB100" i="15"/>
  <c r="EC100" i="15"/>
  <c r="ED100" i="15"/>
  <c r="EE100" i="15"/>
  <c r="EF100" i="15"/>
  <c r="EG100" i="15"/>
  <c r="EH100" i="15"/>
  <c r="EI100" i="15"/>
  <c r="EJ100" i="15"/>
  <c r="EK100" i="15"/>
  <c r="EL100" i="15"/>
  <c r="EM100" i="15"/>
  <c r="EN100" i="15"/>
  <c r="EO100" i="15"/>
  <c r="EP100" i="15"/>
  <c r="EQ100" i="15"/>
  <c r="ER100" i="15"/>
  <c r="ES100" i="15"/>
  <c r="ET100" i="15"/>
  <c r="EU100" i="15"/>
  <c r="EV100" i="15"/>
  <c r="EW100" i="15"/>
  <c r="EX100" i="15"/>
  <c r="EY100" i="15"/>
  <c r="EZ100" i="15"/>
  <c r="FA100" i="15"/>
  <c r="FB100" i="15"/>
  <c r="FC100" i="15"/>
  <c r="FD100" i="15"/>
  <c r="FE100" i="15"/>
  <c r="FF100" i="15"/>
  <c r="FG100" i="15"/>
  <c r="FH100" i="15"/>
  <c r="FI100" i="15"/>
  <c r="FJ100" i="15"/>
  <c r="FK100" i="15"/>
  <c r="FL100" i="15"/>
  <c r="FM100" i="15"/>
  <c r="FN100" i="15"/>
  <c r="DT101" i="15"/>
  <c r="DU101" i="15"/>
  <c r="DV101" i="15"/>
  <c r="DW101" i="15"/>
  <c r="DX101" i="15"/>
  <c r="DY101" i="15"/>
  <c r="DZ101" i="15"/>
  <c r="EA101" i="15"/>
  <c r="EB101" i="15"/>
  <c r="EC101" i="15"/>
  <c r="ED101" i="15"/>
  <c r="EE101" i="15"/>
  <c r="EF101" i="15"/>
  <c r="EG101" i="15"/>
  <c r="EH101" i="15"/>
  <c r="EI101" i="15"/>
  <c r="EJ101" i="15"/>
  <c r="EK101" i="15"/>
  <c r="EL101" i="15"/>
  <c r="EM101" i="15"/>
  <c r="EN101" i="15"/>
  <c r="EO101" i="15"/>
  <c r="EP101" i="15"/>
  <c r="EQ101" i="15"/>
  <c r="ER101" i="15"/>
  <c r="ES101" i="15"/>
  <c r="ET101" i="15"/>
  <c r="EU101" i="15"/>
  <c r="EV101" i="15"/>
  <c r="EW101" i="15"/>
  <c r="EX101" i="15"/>
  <c r="EY101" i="15"/>
  <c r="EZ101" i="15"/>
  <c r="FA101" i="15"/>
  <c r="FB101" i="15"/>
  <c r="FC101" i="15"/>
  <c r="FD101" i="15"/>
  <c r="FE101" i="15"/>
  <c r="FF101" i="15"/>
  <c r="FG101" i="15"/>
  <c r="FH101" i="15"/>
  <c r="FI101" i="15"/>
  <c r="FJ101" i="15"/>
  <c r="FK101" i="15"/>
  <c r="FL101" i="15"/>
  <c r="FM101" i="15"/>
  <c r="FN101" i="15"/>
  <c r="DT102" i="15"/>
  <c r="DU102" i="15"/>
  <c r="DV102" i="15"/>
  <c r="DW102" i="15"/>
  <c r="DX102" i="15"/>
  <c r="DY102" i="15"/>
  <c r="DZ102" i="15"/>
  <c r="EA102" i="15"/>
  <c r="EB102" i="15"/>
  <c r="EC102" i="15"/>
  <c r="ED102" i="15"/>
  <c r="EE102" i="15"/>
  <c r="EF102" i="15"/>
  <c r="EG102" i="15"/>
  <c r="EH102" i="15"/>
  <c r="EI102" i="15"/>
  <c r="EJ102" i="15"/>
  <c r="EK102" i="15"/>
  <c r="EL102" i="15"/>
  <c r="EM102" i="15"/>
  <c r="EN102" i="15"/>
  <c r="EO102" i="15"/>
  <c r="EP102" i="15"/>
  <c r="EQ102" i="15"/>
  <c r="ER102" i="15"/>
  <c r="ES102" i="15"/>
  <c r="ET102" i="15"/>
  <c r="EU102" i="15"/>
  <c r="EV102" i="15"/>
  <c r="EW102" i="15"/>
  <c r="EX102" i="15"/>
  <c r="EY102" i="15"/>
  <c r="EZ102" i="15"/>
  <c r="FA102" i="15"/>
  <c r="FB102" i="15"/>
  <c r="FC102" i="15"/>
  <c r="FD102" i="15"/>
  <c r="FE102" i="15"/>
  <c r="FF102" i="15"/>
  <c r="FG102" i="15"/>
  <c r="FH102" i="15"/>
  <c r="FI102" i="15"/>
  <c r="FJ102" i="15"/>
  <c r="FK102" i="15"/>
  <c r="FL102" i="15"/>
  <c r="FM102" i="15"/>
  <c r="FN102" i="15"/>
  <c r="DT103" i="15"/>
  <c r="DU103" i="15"/>
  <c r="DV103" i="15"/>
  <c r="DW103" i="15"/>
  <c r="DX103" i="15"/>
  <c r="DY103" i="15"/>
  <c r="DZ103" i="15"/>
  <c r="EA103" i="15"/>
  <c r="EB103" i="15"/>
  <c r="EC103" i="15"/>
  <c r="ED103" i="15"/>
  <c r="EE103" i="15"/>
  <c r="EF103" i="15"/>
  <c r="EG103" i="15"/>
  <c r="EH103" i="15"/>
  <c r="EI103" i="15"/>
  <c r="EJ103" i="15"/>
  <c r="EK103" i="15"/>
  <c r="EL103" i="15"/>
  <c r="EM103" i="15"/>
  <c r="EN103" i="15"/>
  <c r="EO103" i="15"/>
  <c r="EP103" i="15"/>
  <c r="EQ103" i="15"/>
  <c r="ER103" i="15"/>
  <c r="ES103" i="15"/>
  <c r="ET103" i="15"/>
  <c r="EU103" i="15"/>
  <c r="EV103" i="15"/>
  <c r="EW103" i="15"/>
  <c r="EX103" i="15"/>
  <c r="EY103" i="15"/>
  <c r="EZ103" i="15"/>
  <c r="FA103" i="15"/>
  <c r="FB103" i="15"/>
  <c r="FC103" i="15"/>
  <c r="FD103" i="15"/>
  <c r="FE103" i="15"/>
  <c r="FF103" i="15"/>
  <c r="FG103" i="15"/>
  <c r="FH103" i="15"/>
  <c r="FI103" i="15"/>
  <c r="FJ103" i="15"/>
  <c r="FK103" i="15"/>
  <c r="FL103" i="15"/>
  <c r="FM103" i="15"/>
  <c r="FN103" i="15"/>
  <c r="DT104" i="15"/>
  <c r="DU104" i="15"/>
  <c r="DV104" i="15"/>
  <c r="DW104" i="15"/>
  <c r="DX104" i="15"/>
  <c r="DY104" i="15"/>
  <c r="DZ104" i="15"/>
  <c r="EA104" i="15"/>
  <c r="EB104" i="15"/>
  <c r="EC104" i="15"/>
  <c r="ED104" i="15"/>
  <c r="EE104" i="15"/>
  <c r="EF104" i="15"/>
  <c r="EG104" i="15"/>
  <c r="EH104" i="15"/>
  <c r="EI104" i="15"/>
  <c r="EJ104" i="15"/>
  <c r="EK104" i="15"/>
  <c r="EL104" i="15"/>
  <c r="EM104" i="15"/>
  <c r="EN104" i="15"/>
  <c r="EO104" i="15"/>
  <c r="EP104" i="15"/>
  <c r="EQ104" i="15"/>
  <c r="ER104" i="15"/>
  <c r="ES104" i="15"/>
  <c r="ET104" i="15"/>
  <c r="EU104" i="15"/>
  <c r="EV104" i="15"/>
  <c r="EW104" i="15"/>
  <c r="EX104" i="15"/>
  <c r="EY104" i="15"/>
  <c r="EZ104" i="15"/>
  <c r="FA104" i="15"/>
  <c r="FB104" i="15"/>
  <c r="FC104" i="15"/>
  <c r="FD104" i="15"/>
  <c r="FE104" i="15"/>
  <c r="FF104" i="15"/>
  <c r="FG104" i="15"/>
  <c r="FH104" i="15"/>
  <c r="FI104" i="15"/>
  <c r="FJ104" i="15"/>
  <c r="FK104" i="15"/>
  <c r="FL104" i="15"/>
  <c r="FM104" i="15"/>
  <c r="FN104" i="15"/>
  <c r="DT105" i="15"/>
  <c r="DU105" i="15"/>
  <c r="DV105" i="15"/>
  <c r="DW105" i="15"/>
  <c r="DX105" i="15"/>
  <c r="DY105" i="15"/>
  <c r="DZ105" i="15"/>
  <c r="EA105" i="15"/>
  <c r="EB105" i="15"/>
  <c r="EC105" i="15"/>
  <c r="ED105" i="15"/>
  <c r="EE105" i="15"/>
  <c r="EF105" i="15"/>
  <c r="EG105" i="15"/>
  <c r="EH105" i="15"/>
  <c r="EI105" i="15"/>
  <c r="EJ105" i="15"/>
  <c r="EK105" i="15"/>
  <c r="EL105" i="15"/>
  <c r="EM105" i="15"/>
  <c r="EN105" i="15"/>
  <c r="EO105" i="15"/>
  <c r="EP105" i="15"/>
  <c r="EQ105" i="15"/>
  <c r="ER105" i="15"/>
  <c r="ES105" i="15"/>
  <c r="ET105" i="15"/>
  <c r="EU105" i="15"/>
  <c r="EV105" i="15"/>
  <c r="EW105" i="15"/>
  <c r="EX105" i="15"/>
  <c r="EY105" i="15"/>
  <c r="EZ105" i="15"/>
  <c r="FA105" i="15"/>
  <c r="FB105" i="15"/>
  <c r="FC105" i="15"/>
  <c r="FD105" i="15"/>
  <c r="FE105" i="15"/>
  <c r="FF105" i="15"/>
  <c r="FG105" i="15"/>
  <c r="FH105" i="15"/>
  <c r="FI105" i="15"/>
  <c r="FJ105" i="15"/>
  <c r="FK105" i="15"/>
  <c r="FL105" i="15"/>
  <c r="FM105" i="15"/>
  <c r="FN105" i="15"/>
  <c r="DT106" i="15"/>
  <c r="DU106" i="15"/>
  <c r="DV106" i="15"/>
  <c r="DW106" i="15"/>
  <c r="DX106" i="15"/>
  <c r="DY106" i="15"/>
  <c r="DZ106" i="15"/>
  <c r="EA106" i="15"/>
  <c r="EB106" i="15"/>
  <c r="EC106" i="15"/>
  <c r="ED106" i="15"/>
  <c r="EE106" i="15"/>
  <c r="EF106" i="15"/>
  <c r="EG106" i="15"/>
  <c r="EH106" i="15"/>
  <c r="EI106" i="15"/>
  <c r="EJ106" i="15"/>
  <c r="EK106" i="15"/>
  <c r="EL106" i="15"/>
  <c r="EM106" i="15"/>
  <c r="EN106" i="15"/>
  <c r="EO106" i="15"/>
  <c r="EP106" i="15"/>
  <c r="EQ106" i="15"/>
  <c r="ER106" i="15"/>
  <c r="ES106" i="15"/>
  <c r="ET106" i="15"/>
  <c r="EU106" i="15"/>
  <c r="EV106" i="15"/>
  <c r="EW106" i="15"/>
  <c r="EX106" i="15"/>
  <c r="EY106" i="15"/>
  <c r="EZ106" i="15"/>
  <c r="FA106" i="15"/>
  <c r="FB106" i="15"/>
  <c r="FC106" i="15"/>
  <c r="FD106" i="15"/>
  <c r="FE106" i="15"/>
  <c r="FF106" i="15"/>
  <c r="FG106" i="15"/>
  <c r="FH106" i="15"/>
  <c r="FI106" i="15"/>
  <c r="FJ106" i="15"/>
  <c r="FK106" i="15"/>
  <c r="FL106" i="15"/>
  <c r="FM106" i="15"/>
  <c r="FN106" i="15"/>
  <c r="DT107" i="15"/>
  <c r="DU107" i="15"/>
  <c r="DV107" i="15"/>
  <c r="DW107" i="15"/>
  <c r="DX107" i="15"/>
  <c r="DY107" i="15"/>
  <c r="DZ107" i="15"/>
  <c r="EA107" i="15"/>
  <c r="EB107" i="15"/>
  <c r="EC107" i="15"/>
  <c r="ED107" i="15"/>
  <c r="EE107" i="15"/>
  <c r="EF107" i="15"/>
  <c r="EG107" i="15"/>
  <c r="EH107" i="15"/>
  <c r="EI107" i="15"/>
  <c r="EJ107" i="15"/>
  <c r="EK107" i="15"/>
  <c r="EL107" i="15"/>
  <c r="EM107" i="15"/>
  <c r="EN107" i="15"/>
  <c r="EO107" i="15"/>
  <c r="EP107" i="15"/>
  <c r="EQ107" i="15"/>
  <c r="ER107" i="15"/>
  <c r="ES107" i="15"/>
  <c r="ET107" i="15"/>
  <c r="EU107" i="15"/>
  <c r="EV107" i="15"/>
  <c r="EW107" i="15"/>
  <c r="EX107" i="15"/>
  <c r="EY107" i="15"/>
  <c r="EZ107" i="15"/>
  <c r="FA107" i="15"/>
  <c r="FB107" i="15"/>
  <c r="FC107" i="15"/>
  <c r="FD107" i="15"/>
  <c r="FE107" i="15"/>
  <c r="FF107" i="15"/>
  <c r="FG107" i="15"/>
  <c r="FH107" i="15"/>
  <c r="FI107" i="15"/>
  <c r="FJ107" i="15"/>
  <c r="FK107" i="15"/>
  <c r="FL107" i="15"/>
  <c r="FM107" i="15"/>
  <c r="FN107" i="15"/>
  <c r="DT108" i="15"/>
  <c r="DU108" i="15"/>
  <c r="DV108" i="15"/>
  <c r="DW108" i="15"/>
  <c r="DX108" i="15"/>
  <c r="DY108" i="15"/>
  <c r="DZ108" i="15"/>
  <c r="EA108" i="15"/>
  <c r="EB108" i="15"/>
  <c r="EC108" i="15"/>
  <c r="ED108" i="15"/>
  <c r="EE108" i="15"/>
  <c r="EF108" i="15"/>
  <c r="EG108" i="15"/>
  <c r="EH108" i="15"/>
  <c r="EI108" i="15"/>
  <c r="EJ108" i="15"/>
  <c r="EK108" i="15"/>
  <c r="EL108" i="15"/>
  <c r="EM108" i="15"/>
  <c r="EN108" i="15"/>
  <c r="EO108" i="15"/>
  <c r="EP108" i="15"/>
  <c r="EQ108" i="15"/>
  <c r="ER108" i="15"/>
  <c r="ES108" i="15"/>
  <c r="ET108" i="15"/>
  <c r="EU108" i="15"/>
  <c r="EV108" i="15"/>
  <c r="EW108" i="15"/>
  <c r="EX108" i="15"/>
  <c r="EY108" i="15"/>
  <c r="EZ108" i="15"/>
  <c r="FA108" i="15"/>
  <c r="FB108" i="15"/>
  <c r="FC108" i="15"/>
  <c r="FD108" i="15"/>
  <c r="FE108" i="15"/>
  <c r="FF108" i="15"/>
  <c r="FG108" i="15"/>
  <c r="FH108" i="15"/>
  <c r="FI108" i="15"/>
  <c r="FJ108" i="15"/>
  <c r="FK108" i="15"/>
  <c r="FL108" i="15"/>
  <c r="FM108" i="15"/>
  <c r="FN108" i="15"/>
  <c r="DT109" i="15"/>
  <c r="DU109" i="15"/>
  <c r="DV109" i="15"/>
  <c r="DW109" i="15"/>
  <c r="DX109" i="15"/>
  <c r="DY109" i="15"/>
  <c r="DZ109" i="15"/>
  <c r="EA109" i="15"/>
  <c r="EB109" i="15"/>
  <c r="EC109" i="15"/>
  <c r="ED109" i="15"/>
  <c r="EE109" i="15"/>
  <c r="EF109" i="15"/>
  <c r="EG109" i="15"/>
  <c r="EH109" i="15"/>
  <c r="EI109" i="15"/>
  <c r="EJ109" i="15"/>
  <c r="EK109" i="15"/>
  <c r="EL109" i="15"/>
  <c r="EM109" i="15"/>
  <c r="EN109" i="15"/>
  <c r="EO109" i="15"/>
  <c r="EP109" i="15"/>
  <c r="EQ109" i="15"/>
  <c r="ER109" i="15"/>
  <c r="ES109" i="15"/>
  <c r="ET109" i="15"/>
  <c r="EU109" i="15"/>
  <c r="EV109" i="15"/>
  <c r="EW109" i="15"/>
  <c r="EX109" i="15"/>
  <c r="EY109" i="15"/>
  <c r="EZ109" i="15"/>
  <c r="FA109" i="15"/>
  <c r="FB109" i="15"/>
  <c r="FC109" i="15"/>
  <c r="FD109" i="15"/>
  <c r="FE109" i="15"/>
  <c r="FF109" i="15"/>
  <c r="FG109" i="15"/>
  <c r="FH109" i="15"/>
  <c r="FI109" i="15"/>
  <c r="FJ109" i="15"/>
  <c r="FK109" i="15"/>
  <c r="FL109" i="15"/>
  <c r="FM109" i="15"/>
  <c r="FN109" i="15"/>
  <c r="DT110" i="15"/>
  <c r="DU110" i="15"/>
  <c r="DV110" i="15"/>
  <c r="DW110" i="15"/>
  <c r="DX110" i="15"/>
  <c r="DY110" i="15"/>
  <c r="DZ110" i="15"/>
  <c r="EA110" i="15"/>
  <c r="EB110" i="15"/>
  <c r="EC110" i="15"/>
  <c r="ED110" i="15"/>
  <c r="EE110" i="15"/>
  <c r="EF110" i="15"/>
  <c r="EG110" i="15"/>
  <c r="EH110" i="15"/>
  <c r="EI110" i="15"/>
  <c r="EJ110" i="15"/>
  <c r="EK110" i="15"/>
  <c r="EL110" i="15"/>
  <c r="EM110" i="15"/>
  <c r="EN110" i="15"/>
  <c r="EO110" i="15"/>
  <c r="EP110" i="15"/>
  <c r="EQ110" i="15"/>
  <c r="ER110" i="15"/>
  <c r="ES110" i="15"/>
  <c r="ET110" i="15"/>
  <c r="EU110" i="15"/>
  <c r="EV110" i="15"/>
  <c r="EW110" i="15"/>
  <c r="EX110" i="15"/>
  <c r="EY110" i="15"/>
  <c r="EZ110" i="15"/>
  <c r="FA110" i="15"/>
  <c r="FB110" i="15"/>
  <c r="FC110" i="15"/>
  <c r="FD110" i="15"/>
  <c r="FE110" i="15"/>
  <c r="FF110" i="15"/>
  <c r="FG110" i="15"/>
  <c r="FH110" i="15"/>
  <c r="FI110" i="15"/>
  <c r="FJ110" i="15"/>
  <c r="FK110" i="15"/>
  <c r="FL110" i="15"/>
  <c r="FM110" i="15"/>
  <c r="FN110" i="15"/>
  <c r="DT111" i="15"/>
  <c r="DU111" i="15"/>
  <c r="DV111" i="15"/>
  <c r="DW111" i="15"/>
  <c r="DX111" i="15"/>
  <c r="DY111" i="15"/>
  <c r="DZ111" i="15"/>
  <c r="EA111" i="15"/>
  <c r="EB111" i="15"/>
  <c r="EC111" i="15"/>
  <c r="ED111" i="15"/>
  <c r="EE111" i="15"/>
  <c r="EF111" i="15"/>
  <c r="EG111" i="15"/>
  <c r="EH111" i="15"/>
  <c r="EI111" i="15"/>
  <c r="EJ111" i="15"/>
  <c r="EK111" i="15"/>
  <c r="EL111" i="15"/>
  <c r="EM111" i="15"/>
  <c r="EN111" i="15"/>
  <c r="EO111" i="15"/>
  <c r="EP111" i="15"/>
  <c r="EQ111" i="15"/>
  <c r="ER111" i="15"/>
  <c r="ES111" i="15"/>
  <c r="ET111" i="15"/>
  <c r="EU111" i="15"/>
  <c r="EV111" i="15"/>
  <c r="EW111" i="15"/>
  <c r="EX111" i="15"/>
  <c r="EY111" i="15"/>
  <c r="EZ111" i="15"/>
  <c r="FA111" i="15"/>
  <c r="FB111" i="15"/>
  <c r="FC111" i="15"/>
  <c r="FD111" i="15"/>
  <c r="FE111" i="15"/>
  <c r="FF111" i="15"/>
  <c r="FG111" i="15"/>
  <c r="FH111" i="15"/>
  <c r="FI111" i="15"/>
  <c r="FJ111" i="15"/>
  <c r="FK111" i="15"/>
  <c r="FL111" i="15"/>
  <c r="FM111" i="15"/>
  <c r="FN111" i="15"/>
  <c r="DT112" i="15"/>
  <c r="DU112" i="15"/>
  <c r="DV112" i="15"/>
  <c r="DW112" i="15"/>
  <c r="DX112" i="15"/>
  <c r="DY112" i="15"/>
  <c r="DZ112" i="15"/>
  <c r="EA112" i="15"/>
  <c r="EB112" i="15"/>
  <c r="EC112" i="15"/>
  <c r="ED112" i="15"/>
  <c r="EE112" i="15"/>
  <c r="EF112" i="15"/>
  <c r="EG112" i="15"/>
  <c r="EH112" i="15"/>
  <c r="EI112" i="15"/>
  <c r="EJ112" i="15"/>
  <c r="EK112" i="15"/>
  <c r="EL112" i="15"/>
  <c r="EM112" i="15"/>
  <c r="EN112" i="15"/>
  <c r="EO112" i="15"/>
  <c r="EP112" i="15"/>
  <c r="EQ112" i="15"/>
  <c r="ER112" i="15"/>
  <c r="ES112" i="15"/>
  <c r="ET112" i="15"/>
  <c r="EU112" i="15"/>
  <c r="EV112" i="15"/>
  <c r="EW112" i="15"/>
  <c r="EX112" i="15"/>
  <c r="EY112" i="15"/>
  <c r="EZ112" i="15"/>
  <c r="FA112" i="15"/>
  <c r="FB112" i="15"/>
  <c r="FC112" i="15"/>
  <c r="FD112" i="15"/>
  <c r="FE112" i="15"/>
  <c r="FF112" i="15"/>
  <c r="FG112" i="15"/>
  <c r="FH112" i="15"/>
  <c r="FI112" i="15"/>
  <c r="FJ112" i="15"/>
  <c r="FK112" i="15"/>
  <c r="FL112" i="15"/>
  <c r="FM112" i="15"/>
  <c r="FN112" i="15"/>
  <c r="DT113" i="15"/>
  <c r="DU113" i="15"/>
  <c r="DV113" i="15"/>
  <c r="DW113" i="15"/>
  <c r="DX113" i="15"/>
  <c r="DY113" i="15"/>
  <c r="DZ113" i="15"/>
  <c r="EA113" i="15"/>
  <c r="EB113" i="15"/>
  <c r="EC113" i="15"/>
  <c r="ED113" i="15"/>
  <c r="EE113" i="15"/>
  <c r="EF113" i="15"/>
  <c r="EG113" i="15"/>
  <c r="EH113" i="15"/>
  <c r="EI113" i="15"/>
  <c r="EJ113" i="15"/>
  <c r="EK113" i="15"/>
  <c r="EL113" i="15"/>
  <c r="EM113" i="15"/>
  <c r="EN113" i="15"/>
  <c r="EO113" i="15"/>
  <c r="EP113" i="15"/>
  <c r="EQ113" i="15"/>
  <c r="ER113" i="15"/>
  <c r="ES113" i="15"/>
  <c r="ET113" i="15"/>
  <c r="EU113" i="15"/>
  <c r="EV113" i="15"/>
  <c r="EW113" i="15"/>
  <c r="EX113" i="15"/>
  <c r="EY113" i="15"/>
  <c r="EZ113" i="15"/>
  <c r="FA113" i="15"/>
  <c r="FB113" i="15"/>
  <c r="FC113" i="15"/>
  <c r="FD113" i="15"/>
  <c r="FE113" i="15"/>
  <c r="FF113" i="15"/>
  <c r="FG113" i="15"/>
  <c r="FH113" i="15"/>
  <c r="FI113" i="15"/>
  <c r="FJ113" i="15"/>
  <c r="FK113" i="15"/>
  <c r="FL113" i="15"/>
  <c r="FM113" i="15"/>
  <c r="FN113" i="15"/>
  <c r="DT114" i="15"/>
  <c r="DU114" i="15"/>
  <c r="DV114" i="15"/>
  <c r="DW114" i="15"/>
  <c r="DX114" i="15"/>
  <c r="DY114" i="15"/>
  <c r="DZ114" i="15"/>
  <c r="EA114" i="15"/>
  <c r="EB114" i="15"/>
  <c r="EC114" i="15"/>
  <c r="ED114" i="15"/>
  <c r="EE114" i="15"/>
  <c r="EF114" i="15"/>
  <c r="EG114" i="15"/>
  <c r="EH114" i="15"/>
  <c r="EI114" i="15"/>
  <c r="EJ114" i="15"/>
  <c r="EK114" i="15"/>
  <c r="EL114" i="15"/>
  <c r="EM114" i="15"/>
  <c r="EN114" i="15"/>
  <c r="EO114" i="15"/>
  <c r="EP114" i="15"/>
  <c r="EQ114" i="15"/>
  <c r="ER114" i="15"/>
  <c r="ES114" i="15"/>
  <c r="ET114" i="15"/>
  <c r="EU114" i="15"/>
  <c r="EV114" i="15"/>
  <c r="EW114" i="15"/>
  <c r="EX114" i="15"/>
  <c r="EY114" i="15"/>
  <c r="EZ114" i="15"/>
  <c r="FA114" i="15"/>
  <c r="FB114" i="15"/>
  <c r="FC114" i="15"/>
  <c r="FD114" i="15"/>
  <c r="FE114" i="15"/>
  <c r="FF114" i="15"/>
  <c r="FG114" i="15"/>
  <c r="FH114" i="15"/>
  <c r="FI114" i="15"/>
  <c r="FJ114" i="15"/>
  <c r="FK114" i="15"/>
  <c r="FL114" i="15"/>
  <c r="FM114" i="15"/>
  <c r="FN114" i="15"/>
  <c r="DT115" i="15"/>
  <c r="DU115" i="15"/>
  <c r="DV115" i="15"/>
  <c r="DW115" i="15"/>
  <c r="DX115" i="15"/>
  <c r="DY115" i="15"/>
  <c r="DZ115" i="15"/>
  <c r="EA115" i="15"/>
  <c r="EB115" i="15"/>
  <c r="EC115" i="15"/>
  <c r="ED115" i="15"/>
  <c r="EE115" i="15"/>
  <c r="EF115" i="15"/>
  <c r="EG115" i="15"/>
  <c r="EH115" i="15"/>
  <c r="EI115" i="15"/>
  <c r="EJ115" i="15"/>
  <c r="EK115" i="15"/>
  <c r="EL115" i="15"/>
  <c r="EM115" i="15"/>
  <c r="EN115" i="15"/>
  <c r="EO115" i="15"/>
  <c r="EP115" i="15"/>
  <c r="EQ115" i="15"/>
  <c r="ER115" i="15"/>
  <c r="ES115" i="15"/>
  <c r="ET115" i="15"/>
  <c r="EU115" i="15"/>
  <c r="EV115" i="15"/>
  <c r="EW115" i="15"/>
  <c r="EX115" i="15"/>
  <c r="EY115" i="15"/>
  <c r="EZ115" i="15"/>
  <c r="FA115" i="15"/>
  <c r="FB115" i="15"/>
  <c r="FC115" i="15"/>
  <c r="FD115" i="15"/>
  <c r="FE115" i="15"/>
  <c r="FF115" i="15"/>
  <c r="FG115" i="15"/>
  <c r="FH115" i="15"/>
  <c r="FI115" i="15"/>
  <c r="FJ115" i="15"/>
  <c r="FK115" i="15"/>
  <c r="FL115" i="15"/>
  <c r="FM115" i="15"/>
  <c r="FN115" i="15"/>
  <c r="DT116" i="15"/>
  <c r="DU116" i="15"/>
  <c r="DV116" i="15"/>
  <c r="DW116" i="15"/>
  <c r="DX116" i="15"/>
  <c r="DY116" i="15"/>
  <c r="DZ116" i="15"/>
  <c r="EA116" i="15"/>
  <c r="EB116" i="15"/>
  <c r="EC116" i="15"/>
  <c r="ED116" i="15"/>
  <c r="EE116" i="15"/>
  <c r="EF116" i="15"/>
  <c r="EG116" i="15"/>
  <c r="EH116" i="15"/>
  <c r="EI116" i="15"/>
  <c r="EJ116" i="15"/>
  <c r="EK116" i="15"/>
  <c r="EL116" i="15"/>
  <c r="EM116" i="15"/>
  <c r="EN116" i="15"/>
  <c r="EO116" i="15"/>
  <c r="EP116" i="15"/>
  <c r="EQ116" i="15"/>
  <c r="ER116" i="15"/>
  <c r="ES116" i="15"/>
  <c r="ET116" i="15"/>
  <c r="EU116" i="15"/>
  <c r="EV116" i="15"/>
  <c r="EW116" i="15"/>
  <c r="EX116" i="15"/>
  <c r="EY116" i="15"/>
  <c r="EZ116" i="15"/>
  <c r="FA116" i="15"/>
  <c r="FB116" i="15"/>
  <c r="FC116" i="15"/>
  <c r="FD116" i="15"/>
  <c r="FE116" i="15"/>
  <c r="FF116" i="15"/>
  <c r="FG116" i="15"/>
  <c r="FH116" i="15"/>
  <c r="FI116" i="15"/>
  <c r="FJ116" i="15"/>
  <c r="FK116" i="15"/>
  <c r="FL116" i="15"/>
  <c r="FM116" i="15"/>
  <c r="FN116" i="15"/>
  <c r="DT117" i="15"/>
  <c r="DU117" i="15"/>
  <c r="DV117" i="15"/>
  <c r="DW117" i="15"/>
  <c r="DX117" i="15"/>
  <c r="DY117" i="15"/>
  <c r="DZ117" i="15"/>
  <c r="EA117" i="15"/>
  <c r="EB117" i="15"/>
  <c r="EC117" i="15"/>
  <c r="ED117" i="15"/>
  <c r="EE117" i="15"/>
  <c r="EF117" i="15"/>
  <c r="EG117" i="15"/>
  <c r="EH117" i="15"/>
  <c r="EI117" i="15"/>
  <c r="EJ117" i="15"/>
  <c r="EK117" i="15"/>
  <c r="EL117" i="15"/>
  <c r="EM117" i="15"/>
  <c r="EN117" i="15"/>
  <c r="EO117" i="15"/>
  <c r="EP117" i="15"/>
  <c r="EQ117" i="15"/>
  <c r="ER117" i="15"/>
  <c r="ES117" i="15"/>
  <c r="ET117" i="15"/>
  <c r="EU117" i="15"/>
  <c r="EV117" i="15"/>
  <c r="EW117" i="15"/>
  <c r="EX117" i="15"/>
  <c r="EY117" i="15"/>
  <c r="EZ117" i="15"/>
  <c r="FA117" i="15"/>
  <c r="FB117" i="15"/>
  <c r="FC117" i="15"/>
  <c r="FD117" i="15"/>
  <c r="FE117" i="15"/>
  <c r="FF117" i="15"/>
  <c r="FG117" i="15"/>
  <c r="FH117" i="15"/>
  <c r="FI117" i="15"/>
  <c r="FJ117" i="15"/>
  <c r="FK117" i="15"/>
  <c r="FL117" i="15"/>
  <c r="FM117" i="15"/>
  <c r="FN117" i="15"/>
  <c r="DT118" i="15"/>
  <c r="DU118" i="15"/>
  <c r="DV118" i="15"/>
  <c r="DW118" i="15"/>
  <c r="DX118" i="15"/>
  <c r="DY118" i="15"/>
  <c r="DZ118" i="15"/>
  <c r="EA118" i="15"/>
  <c r="EB118" i="15"/>
  <c r="EC118" i="15"/>
  <c r="ED118" i="15"/>
  <c r="EE118" i="15"/>
  <c r="EF118" i="15"/>
  <c r="EG118" i="15"/>
  <c r="EH118" i="15"/>
  <c r="EI118" i="15"/>
  <c r="EJ118" i="15"/>
  <c r="EK118" i="15"/>
  <c r="EL118" i="15"/>
  <c r="EM118" i="15"/>
  <c r="EN118" i="15"/>
  <c r="EO118" i="15"/>
  <c r="EP118" i="15"/>
  <c r="EQ118" i="15"/>
  <c r="ER118" i="15"/>
  <c r="ES118" i="15"/>
  <c r="ET118" i="15"/>
  <c r="EU118" i="15"/>
  <c r="EV118" i="15"/>
  <c r="EW118" i="15"/>
  <c r="EX118" i="15"/>
  <c r="EY118" i="15"/>
  <c r="EZ118" i="15"/>
  <c r="FA118" i="15"/>
  <c r="FB118" i="15"/>
  <c r="FC118" i="15"/>
  <c r="FD118" i="15"/>
  <c r="FE118" i="15"/>
  <c r="FF118" i="15"/>
  <c r="FG118" i="15"/>
  <c r="FH118" i="15"/>
  <c r="FI118" i="15"/>
  <c r="FJ118" i="15"/>
  <c r="FK118" i="15"/>
  <c r="FL118" i="15"/>
  <c r="FM118" i="15"/>
  <c r="FN118" i="15"/>
  <c r="DT119" i="15"/>
  <c r="DU119" i="15"/>
  <c r="DV119" i="15"/>
  <c r="DW119" i="15"/>
  <c r="DX119" i="15"/>
  <c r="DY119" i="15"/>
  <c r="DZ119" i="15"/>
  <c r="EA119" i="15"/>
  <c r="EB119" i="15"/>
  <c r="EC119" i="15"/>
  <c r="ED119" i="15"/>
  <c r="EE119" i="15"/>
  <c r="EF119" i="15"/>
  <c r="EG119" i="15"/>
  <c r="EH119" i="15"/>
  <c r="EI119" i="15"/>
  <c r="EJ119" i="15"/>
  <c r="EK119" i="15"/>
  <c r="EL119" i="15"/>
  <c r="EM119" i="15"/>
  <c r="EN119" i="15"/>
  <c r="EO119" i="15"/>
  <c r="EP119" i="15"/>
  <c r="EQ119" i="15"/>
  <c r="ER119" i="15"/>
  <c r="ES119" i="15"/>
  <c r="ET119" i="15"/>
  <c r="EU119" i="15"/>
  <c r="EV119" i="15"/>
  <c r="EW119" i="15"/>
  <c r="EX119" i="15"/>
  <c r="EY119" i="15"/>
  <c r="EZ119" i="15"/>
  <c r="FA119" i="15"/>
  <c r="FB119" i="15"/>
  <c r="FC119" i="15"/>
  <c r="FD119" i="15"/>
  <c r="FE119" i="15"/>
  <c r="FF119" i="15"/>
  <c r="FG119" i="15"/>
  <c r="FH119" i="15"/>
  <c r="FI119" i="15"/>
  <c r="FJ119" i="15"/>
  <c r="FK119" i="15"/>
  <c r="FL119" i="15"/>
  <c r="FM119" i="15"/>
  <c r="FN119" i="15"/>
  <c r="DT120" i="15"/>
  <c r="DU120" i="15"/>
  <c r="DV120" i="15"/>
  <c r="DW120" i="15"/>
  <c r="DX120" i="15"/>
  <c r="DY120" i="15"/>
  <c r="DZ120" i="15"/>
  <c r="EA120" i="15"/>
  <c r="EB120" i="15"/>
  <c r="EC120" i="15"/>
  <c r="ED120" i="15"/>
  <c r="EE120" i="15"/>
  <c r="EF120" i="15"/>
  <c r="EG120" i="15"/>
  <c r="EH120" i="15"/>
  <c r="EI120" i="15"/>
  <c r="EJ120" i="15"/>
  <c r="EK120" i="15"/>
  <c r="EL120" i="15"/>
  <c r="EM120" i="15"/>
  <c r="EN120" i="15"/>
  <c r="EO120" i="15"/>
  <c r="EP120" i="15"/>
  <c r="EQ120" i="15"/>
  <c r="ER120" i="15"/>
  <c r="ES120" i="15"/>
  <c r="ET120" i="15"/>
  <c r="EU120" i="15"/>
  <c r="EV120" i="15"/>
  <c r="EW120" i="15"/>
  <c r="EX120" i="15"/>
  <c r="EY120" i="15"/>
  <c r="EZ120" i="15"/>
  <c r="FA120" i="15"/>
  <c r="FB120" i="15"/>
  <c r="FC120" i="15"/>
  <c r="FD120" i="15"/>
  <c r="FE120" i="15"/>
  <c r="FF120" i="15"/>
  <c r="FG120" i="15"/>
  <c r="FH120" i="15"/>
  <c r="FI120" i="15"/>
  <c r="FJ120" i="15"/>
  <c r="FK120" i="15"/>
  <c r="FL120" i="15"/>
  <c r="FM120" i="15"/>
  <c r="FN120" i="15"/>
  <c r="DT121" i="15"/>
  <c r="DU121" i="15"/>
  <c r="DV121" i="15"/>
  <c r="DW121" i="15"/>
  <c r="DX121" i="15"/>
  <c r="DY121" i="15"/>
  <c r="DZ121" i="15"/>
  <c r="EA121" i="15"/>
  <c r="EB121" i="15"/>
  <c r="EC121" i="15"/>
  <c r="ED121" i="15"/>
  <c r="EE121" i="15"/>
  <c r="EF121" i="15"/>
  <c r="EG121" i="15"/>
  <c r="EH121" i="15"/>
  <c r="EI121" i="15"/>
  <c r="EJ121" i="15"/>
  <c r="EK121" i="15"/>
  <c r="EL121" i="15"/>
  <c r="EM121" i="15"/>
  <c r="EN121" i="15"/>
  <c r="EO121" i="15"/>
  <c r="EP121" i="15"/>
  <c r="EQ121" i="15"/>
  <c r="ER121" i="15"/>
  <c r="ES121" i="15"/>
  <c r="ET121" i="15"/>
  <c r="EU121" i="15"/>
  <c r="EV121" i="15"/>
  <c r="EW121" i="15"/>
  <c r="EX121" i="15"/>
  <c r="EY121" i="15"/>
  <c r="EZ121" i="15"/>
  <c r="FA121" i="15"/>
  <c r="FB121" i="15"/>
  <c r="FC121" i="15"/>
  <c r="FD121" i="15"/>
  <c r="FE121" i="15"/>
  <c r="FF121" i="15"/>
  <c r="FG121" i="15"/>
  <c r="FH121" i="15"/>
  <c r="FI121" i="15"/>
  <c r="FJ121" i="15"/>
  <c r="FK121" i="15"/>
  <c r="FL121" i="15"/>
  <c r="FM121" i="15"/>
  <c r="FN121" i="15"/>
  <c r="DT122" i="15"/>
  <c r="DU122" i="15"/>
  <c r="DV122" i="15"/>
  <c r="DW122" i="15"/>
  <c r="DX122" i="15"/>
  <c r="DY122" i="15"/>
  <c r="DZ122" i="15"/>
  <c r="EA122" i="15"/>
  <c r="EB122" i="15"/>
  <c r="EC122" i="15"/>
  <c r="ED122" i="15"/>
  <c r="EE122" i="15"/>
  <c r="EF122" i="15"/>
  <c r="EG122" i="15"/>
  <c r="EH122" i="15"/>
  <c r="EI122" i="15"/>
  <c r="EJ122" i="15"/>
  <c r="EK122" i="15"/>
  <c r="EL122" i="15"/>
  <c r="EM122" i="15"/>
  <c r="EN122" i="15"/>
  <c r="EO122" i="15"/>
  <c r="EP122" i="15"/>
  <c r="EQ122" i="15"/>
  <c r="ER122" i="15"/>
  <c r="ES122" i="15"/>
  <c r="ET122" i="15"/>
  <c r="EU122" i="15"/>
  <c r="EV122" i="15"/>
  <c r="EW122" i="15"/>
  <c r="EX122" i="15"/>
  <c r="EY122" i="15"/>
  <c r="EZ122" i="15"/>
  <c r="FA122" i="15"/>
  <c r="FB122" i="15"/>
  <c r="FC122" i="15"/>
  <c r="FD122" i="15"/>
  <c r="FE122" i="15"/>
  <c r="FF122" i="15"/>
  <c r="FG122" i="15"/>
  <c r="FH122" i="15"/>
  <c r="FI122" i="15"/>
  <c r="FJ122" i="15"/>
  <c r="FK122" i="15"/>
  <c r="FL122" i="15"/>
  <c r="FM122" i="15"/>
  <c r="FN122" i="15"/>
  <c r="DT123" i="15"/>
  <c r="DU123" i="15"/>
  <c r="DV123" i="15"/>
  <c r="DW123" i="15"/>
  <c r="DX123" i="15"/>
  <c r="DY123" i="15"/>
  <c r="DZ123" i="15"/>
  <c r="EA123" i="15"/>
  <c r="EB123" i="15"/>
  <c r="EC123" i="15"/>
  <c r="ED123" i="15"/>
  <c r="EE123" i="15"/>
  <c r="EF123" i="15"/>
  <c r="EG123" i="15"/>
  <c r="EH123" i="15"/>
  <c r="EI123" i="15"/>
  <c r="EJ123" i="15"/>
  <c r="EK123" i="15"/>
  <c r="EL123" i="15"/>
  <c r="EM123" i="15"/>
  <c r="EN123" i="15"/>
  <c r="EO123" i="15"/>
  <c r="EP123" i="15"/>
  <c r="EQ123" i="15"/>
  <c r="ER123" i="15"/>
  <c r="ES123" i="15"/>
  <c r="ET123" i="15"/>
  <c r="EU123" i="15"/>
  <c r="EV123" i="15"/>
  <c r="EW123" i="15"/>
  <c r="EX123" i="15"/>
  <c r="EY123" i="15"/>
  <c r="EZ123" i="15"/>
  <c r="FA123" i="15"/>
  <c r="FB123" i="15"/>
  <c r="FC123" i="15"/>
  <c r="FD123" i="15"/>
  <c r="FE123" i="15"/>
  <c r="FF123" i="15"/>
  <c r="FG123" i="15"/>
  <c r="FH123" i="15"/>
  <c r="FI123" i="15"/>
  <c r="FJ123" i="15"/>
  <c r="FK123" i="15"/>
  <c r="FL123" i="15"/>
  <c r="FM123" i="15"/>
  <c r="FN123" i="15"/>
  <c r="DS99" i="15"/>
  <c r="DS100" i="15"/>
  <c r="DS101" i="15"/>
  <c r="DS102" i="15"/>
  <c r="DS103" i="15"/>
  <c r="DS104" i="15"/>
  <c r="DS105" i="15"/>
  <c r="DS106" i="15"/>
  <c r="DS107" i="15"/>
  <c r="DS108" i="15"/>
  <c r="DS109" i="15"/>
  <c r="DS110" i="15"/>
  <c r="DS111" i="15"/>
  <c r="DS112" i="15"/>
  <c r="DS113" i="15"/>
  <c r="DS114" i="15"/>
  <c r="DS115" i="15"/>
  <c r="DS116" i="15"/>
  <c r="DS117" i="15"/>
  <c r="DS118" i="15"/>
  <c r="DS119" i="15"/>
  <c r="DS120" i="15"/>
  <c r="DS121" i="15"/>
  <c r="DS122" i="15"/>
  <c r="DS123" i="15"/>
  <c r="P7" i="19"/>
  <c r="DR123" i="15"/>
  <c r="X98" i="15"/>
  <c r="Y98" i="15"/>
  <c r="Z98" i="15"/>
  <c r="AA98" i="15"/>
  <c r="AB98" i="15"/>
  <c r="AC98" i="15"/>
  <c r="AD98" i="15"/>
  <c r="AE98" i="15"/>
  <c r="AF98" i="15"/>
  <c r="AG98" i="15"/>
  <c r="AH98" i="15"/>
  <c r="AI98" i="15"/>
  <c r="AJ98" i="15"/>
  <c r="AK98" i="15"/>
  <c r="AL98" i="15"/>
  <c r="AM98" i="15"/>
  <c r="AN98" i="15"/>
  <c r="AO98" i="15"/>
  <c r="AP98" i="15"/>
  <c r="AQ98" i="15"/>
  <c r="AR98" i="15"/>
  <c r="AS98" i="15"/>
  <c r="AT98" i="15"/>
  <c r="AU98" i="15"/>
  <c r="AV98" i="15"/>
  <c r="AW98" i="15"/>
  <c r="AX98" i="15"/>
  <c r="AY98" i="15"/>
  <c r="AZ98" i="15"/>
  <c r="BA98" i="15"/>
  <c r="BB98" i="15"/>
  <c r="BC98" i="15"/>
  <c r="BD98" i="15"/>
  <c r="BE98" i="15"/>
  <c r="BF98" i="15"/>
  <c r="BG98" i="15"/>
  <c r="BH98" i="15"/>
  <c r="BI98" i="15"/>
  <c r="BJ98" i="15"/>
  <c r="BK98" i="15"/>
  <c r="BL98" i="15"/>
  <c r="BM98" i="15"/>
  <c r="BN98" i="15"/>
  <c r="BO98" i="15"/>
  <c r="BP98" i="15"/>
  <c r="BQ98" i="15"/>
  <c r="BR98" i="15"/>
  <c r="BS98" i="15"/>
  <c r="BT98" i="15"/>
  <c r="BU98" i="15"/>
  <c r="BV98" i="15"/>
  <c r="BW98" i="15"/>
  <c r="BX98" i="15"/>
  <c r="BY98" i="15"/>
  <c r="BZ98" i="15"/>
  <c r="CA98" i="15"/>
  <c r="CB98" i="15"/>
  <c r="CC98" i="15"/>
  <c r="CD98" i="15"/>
  <c r="CE98" i="15"/>
  <c r="CF98" i="15"/>
  <c r="CG98" i="15"/>
  <c r="CH98" i="15"/>
  <c r="CI98" i="15"/>
  <c r="CJ98" i="15"/>
  <c r="CK98" i="15"/>
  <c r="CL98" i="15"/>
  <c r="CM98" i="15"/>
  <c r="CN98" i="15"/>
  <c r="CO98" i="15"/>
  <c r="CP98" i="15"/>
  <c r="CQ98" i="15"/>
  <c r="CR98" i="15"/>
  <c r="CS98" i="15"/>
  <c r="CT98" i="15"/>
  <c r="CU98" i="15"/>
  <c r="CV98" i="15"/>
  <c r="CW98" i="15"/>
  <c r="CX98" i="15"/>
  <c r="CY98" i="15"/>
  <c r="CZ98" i="15"/>
  <c r="DA98" i="15"/>
  <c r="DB98" i="15"/>
  <c r="DC98" i="15"/>
  <c r="DD98" i="15"/>
  <c r="DE98" i="15"/>
  <c r="DF98" i="15"/>
  <c r="DG98" i="15"/>
  <c r="DH98" i="15"/>
  <c r="DI98" i="15"/>
  <c r="DJ98" i="15"/>
  <c r="DK98" i="15"/>
  <c r="DL98" i="15"/>
  <c r="DM98" i="15"/>
  <c r="DN98" i="15"/>
  <c r="DO98" i="15"/>
  <c r="DP98" i="15"/>
  <c r="DQ98" i="15"/>
  <c r="DR98" i="15"/>
  <c r="X99" i="15"/>
  <c r="Y99" i="15"/>
  <c r="Z99" i="15"/>
  <c r="AA99" i="15"/>
  <c r="AB99" i="15"/>
  <c r="AC99" i="15"/>
  <c r="AD99" i="15"/>
  <c r="AE99" i="15"/>
  <c r="AF99" i="15"/>
  <c r="AG99" i="15"/>
  <c r="AH99" i="15"/>
  <c r="AI99" i="15"/>
  <c r="AJ99" i="15"/>
  <c r="AK99" i="15"/>
  <c r="AL99" i="15"/>
  <c r="AM99" i="15"/>
  <c r="AN99" i="15"/>
  <c r="AO99" i="15"/>
  <c r="AP99" i="15"/>
  <c r="AQ99" i="15"/>
  <c r="AR99" i="15"/>
  <c r="AS99" i="15"/>
  <c r="AT99" i="15"/>
  <c r="AU99" i="15"/>
  <c r="AV99" i="15"/>
  <c r="AW99" i="15"/>
  <c r="AX99" i="15"/>
  <c r="AY99" i="15"/>
  <c r="AZ99" i="15"/>
  <c r="BA99" i="15"/>
  <c r="BB99" i="15"/>
  <c r="BC99" i="15"/>
  <c r="BD99" i="15"/>
  <c r="BE99" i="15"/>
  <c r="BF99" i="15"/>
  <c r="BG99" i="15"/>
  <c r="BH99" i="15"/>
  <c r="BI99" i="15"/>
  <c r="BJ99" i="15"/>
  <c r="BK99" i="15"/>
  <c r="BL99" i="15"/>
  <c r="BM99" i="15"/>
  <c r="BN99" i="15"/>
  <c r="BO99" i="15"/>
  <c r="BP99" i="15"/>
  <c r="BQ99" i="15"/>
  <c r="BR99" i="15"/>
  <c r="BS99" i="15"/>
  <c r="BT99" i="15"/>
  <c r="BU99" i="15"/>
  <c r="BV99" i="15"/>
  <c r="BW99" i="15"/>
  <c r="BX99" i="15"/>
  <c r="BY99" i="15"/>
  <c r="BZ99" i="15"/>
  <c r="CA99" i="15"/>
  <c r="CB99" i="15"/>
  <c r="CC99" i="15"/>
  <c r="CD99" i="15"/>
  <c r="CE99" i="15"/>
  <c r="CF99" i="15"/>
  <c r="CG99" i="15"/>
  <c r="CH99" i="15"/>
  <c r="CI99" i="15"/>
  <c r="CJ99" i="15"/>
  <c r="CK99" i="15"/>
  <c r="CL99" i="15"/>
  <c r="CM99" i="15"/>
  <c r="CN99" i="15"/>
  <c r="CO99" i="15"/>
  <c r="CP99" i="15"/>
  <c r="CQ99" i="15"/>
  <c r="CR99" i="15"/>
  <c r="CS99" i="15"/>
  <c r="CT99" i="15"/>
  <c r="CU99" i="15"/>
  <c r="CV99" i="15"/>
  <c r="CW99" i="15"/>
  <c r="CX99" i="15"/>
  <c r="CY99" i="15"/>
  <c r="CZ99" i="15"/>
  <c r="DA99" i="15"/>
  <c r="DB99" i="15"/>
  <c r="DC99" i="15"/>
  <c r="DD99" i="15"/>
  <c r="DE99" i="15"/>
  <c r="DF99" i="15"/>
  <c r="DG99" i="15"/>
  <c r="DH99" i="15"/>
  <c r="DI99" i="15"/>
  <c r="DJ99" i="15"/>
  <c r="DK99" i="15"/>
  <c r="DL99" i="15"/>
  <c r="DM99" i="15"/>
  <c r="DN99" i="15"/>
  <c r="DO99" i="15"/>
  <c r="DP99" i="15"/>
  <c r="DQ99" i="15"/>
  <c r="DR99" i="15"/>
  <c r="X100" i="15"/>
  <c r="Y100" i="15"/>
  <c r="Z100" i="15"/>
  <c r="AA100" i="15"/>
  <c r="AB100" i="15"/>
  <c r="AC100" i="15"/>
  <c r="AD100" i="15"/>
  <c r="AE100" i="15"/>
  <c r="AF100" i="15"/>
  <c r="AG100" i="15"/>
  <c r="AH100" i="15"/>
  <c r="AI100" i="15"/>
  <c r="AJ100" i="15"/>
  <c r="AK100" i="15"/>
  <c r="AL100" i="15"/>
  <c r="AM100" i="15"/>
  <c r="AN100" i="15"/>
  <c r="AO100" i="15"/>
  <c r="AP100" i="15"/>
  <c r="AQ100" i="15"/>
  <c r="AR100" i="15"/>
  <c r="AS100" i="15"/>
  <c r="AT100" i="15"/>
  <c r="AU100" i="15"/>
  <c r="AV100" i="15"/>
  <c r="AW100" i="15"/>
  <c r="AX100" i="15"/>
  <c r="AY100" i="15"/>
  <c r="AZ100" i="15"/>
  <c r="BA100" i="15"/>
  <c r="BB100" i="15"/>
  <c r="BC100" i="15"/>
  <c r="BD100" i="15"/>
  <c r="BE100" i="15"/>
  <c r="BF100" i="15"/>
  <c r="BG100" i="15"/>
  <c r="BH100" i="15"/>
  <c r="BI100" i="15"/>
  <c r="BJ100" i="15"/>
  <c r="BK100" i="15"/>
  <c r="BL100" i="15"/>
  <c r="BM100" i="15"/>
  <c r="BN100" i="15"/>
  <c r="BO100" i="15"/>
  <c r="BP100" i="15"/>
  <c r="BQ100" i="15"/>
  <c r="BR100" i="15"/>
  <c r="BS100" i="15"/>
  <c r="BT100" i="15"/>
  <c r="BU100" i="15"/>
  <c r="BV100" i="15"/>
  <c r="BW100" i="15"/>
  <c r="BX100" i="15"/>
  <c r="BY100" i="15"/>
  <c r="BZ100" i="15"/>
  <c r="CA100" i="15"/>
  <c r="CB100" i="15"/>
  <c r="CC100" i="15"/>
  <c r="CD100" i="15"/>
  <c r="CE100" i="15"/>
  <c r="CF100" i="15"/>
  <c r="CG100" i="15"/>
  <c r="CH100" i="15"/>
  <c r="CI100" i="15"/>
  <c r="CJ100" i="15"/>
  <c r="CK100" i="15"/>
  <c r="CL100" i="15"/>
  <c r="CM100" i="15"/>
  <c r="CN100" i="15"/>
  <c r="CO100" i="15"/>
  <c r="CP100" i="15"/>
  <c r="CQ100" i="15"/>
  <c r="CR100" i="15"/>
  <c r="CS100" i="15"/>
  <c r="CT100" i="15"/>
  <c r="CU100" i="15"/>
  <c r="CV100" i="15"/>
  <c r="CW100" i="15"/>
  <c r="CX100" i="15"/>
  <c r="CY100" i="15"/>
  <c r="CZ100" i="15"/>
  <c r="DA100" i="15"/>
  <c r="DB100" i="15"/>
  <c r="DC100" i="15"/>
  <c r="DD100" i="15"/>
  <c r="DE100" i="15"/>
  <c r="DF100" i="15"/>
  <c r="DG100" i="15"/>
  <c r="DH100" i="15"/>
  <c r="DI100" i="15"/>
  <c r="DJ100" i="15"/>
  <c r="DK100" i="15"/>
  <c r="DL100" i="15"/>
  <c r="DM100" i="15"/>
  <c r="DN100" i="15"/>
  <c r="DO100" i="15"/>
  <c r="DP100" i="15"/>
  <c r="DQ100" i="15"/>
  <c r="DR100" i="15"/>
  <c r="X101" i="15"/>
  <c r="Y101" i="15"/>
  <c r="Z101" i="15"/>
  <c r="AA101" i="15"/>
  <c r="AB101" i="15"/>
  <c r="AC101" i="15"/>
  <c r="AD101" i="15"/>
  <c r="AE101" i="15"/>
  <c r="AF101" i="15"/>
  <c r="AG101" i="15"/>
  <c r="AH101" i="15"/>
  <c r="AI101" i="15"/>
  <c r="AJ101" i="15"/>
  <c r="AK101" i="15"/>
  <c r="AL101" i="15"/>
  <c r="AM101" i="15"/>
  <c r="AN101" i="15"/>
  <c r="AO101" i="15"/>
  <c r="AP101" i="15"/>
  <c r="AQ101" i="15"/>
  <c r="AR101" i="15"/>
  <c r="AS101" i="15"/>
  <c r="AT101" i="15"/>
  <c r="AU101" i="15"/>
  <c r="AV101" i="15"/>
  <c r="AW101" i="15"/>
  <c r="AX101" i="15"/>
  <c r="AY101" i="15"/>
  <c r="AZ101" i="15"/>
  <c r="BA101" i="15"/>
  <c r="BB101" i="15"/>
  <c r="BC101" i="15"/>
  <c r="BD101" i="15"/>
  <c r="BE101" i="15"/>
  <c r="BF101" i="15"/>
  <c r="BG101" i="15"/>
  <c r="BH101" i="15"/>
  <c r="BI101" i="15"/>
  <c r="BJ101" i="15"/>
  <c r="BK101" i="15"/>
  <c r="BL101" i="15"/>
  <c r="BM101" i="15"/>
  <c r="BN101" i="15"/>
  <c r="BO101" i="15"/>
  <c r="BP101" i="15"/>
  <c r="BQ101" i="15"/>
  <c r="BR101" i="15"/>
  <c r="BS101" i="15"/>
  <c r="BT101" i="15"/>
  <c r="BU101" i="15"/>
  <c r="BV101" i="15"/>
  <c r="BW101" i="15"/>
  <c r="BX101" i="15"/>
  <c r="BY101" i="15"/>
  <c r="BZ101" i="15"/>
  <c r="CA101" i="15"/>
  <c r="CB101" i="15"/>
  <c r="CC101" i="15"/>
  <c r="CD101" i="15"/>
  <c r="CE101" i="15"/>
  <c r="CF101" i="15"/>
  <c r="CG101" i="15"/>
  <c r="CH101" i="15"/>
  <c r="CI101" i="15"/>
  <c r="CJ101" i="15"/>
  <c r="CK101" i="15"/>
  <c r="CL101" i="15"/>
  <c r="CM101" i="15"/>
  <c r="CN101" i="15"/>
  <c r="CO101" i="15"/>
  <c r="CP101" i="15"/>
  <c r="CQ101" i="15"/>
  <c r="CR101" i="15"/>
  <c r="CS101" i="15"/>
  <c r="CT101" i="15"/>
  <c r="CU101" i="15"/>
  <c r="CV101" i="15"/>
  <c r="CW101" i="15"/>
  <c r="CX101" i="15"/>
  <c r="CY101" i="15"/>
  <c r="CZ101" i="15"/>
  <c r="DA101" i="15"/>
  <c r="DB101" i="15"/>
  <c r="DC101" i="15"/>
  <c r="DD101" i="15"/>
  <c r="DE101" i="15"/>
  <c r="DF101" i="15"/>
  <c r="DG101" i="15"/>
  <c r="DH101" i="15"/>
  <c r="DI101" i="15"/>
  <c r="DJ101" i="15"/>
  <c r="DK101" i="15"/>
  <c r="DL101" i="15"/>
  <c r="DM101" i="15"/>
  <c r="DN101" i="15"/>
  <c r="DO101" i="15"/>
  <c r="DP101" i="15"/>
  <c r="DQ101" i="15"/>
  <c r="DR101" i="15"/>
  <c r="X102" i="15"/>
  <c r="Y102" i="15"/>
  <c r="Z102" i="15"/>
  <c r="AA102" i="15"/>
  <c r="AB102" i="15"/>
  <c r="AC102" i="15"/>
  <c r="AD102" i="15"/>
  <c r="AE102" i="15"/>
  <c r="AF102" i="15"/>
  <c r="AG102" i="15"/>
  <c r="AH102" i="15"/>
  <c r="AI102" i="15"/>
  <c r="AJ102" i="15"/>
  <c r="AK102" i="15"/>
  <c r="AL102" i="15"/>
  <c r="AM102" i="15"/>
  <c r="AN102" i="15"/>
  <c r="AO102" i="15"/>
  <c r="AP102" i="15"/>
  <c r="AQ102" i="15"/>
  <c r="AR102" i="15"/>
  <c r="AS102" i="15"/>
  <c r="AT102" i="15"/>
  <c r="AU102" i="15"/>
  <c r="AV102" i="15"/>
  <c r="AW102" i="15"/>
  <c r="AX102" i="15"/>
  <c r="AY102" i="15"/>
  <c r="AZ102" i="15"/>
  <c r="BA102" i="15"/>
  <c r="BB102" i="15"/>
  <c r="BC102" i="15"/>
  <c r="BD102" i="15"/>
  <c r="BE102" i="15"/>
  <c r="BF102" i="15"/>
  <c r="BG102" i="15"/>
  <c r="BH102" i="15"/>
  <c r="BI102" i="15"/>
  <c r="BJ102" i="15"/>
  <c r="BK102" i="15"/>
  <c r="BL102" i="15"/>
  <c r="BM102" i="15"/>
  <c r="BN102" i="15"/>
  <c r="BO102" i="15"/>
  <c r="BP102" i="15"/>
  <c r="BQ102" i="15"/>
  <c r="BR102" i="15"/>
  <c r="BS102" i="15"/>
  <c r="BT102" i="15"/>
  <c r="BU102" i="15"/>
  <c r="BV102" i="15"/>
  <c r="BW102" i="15"/>
  <c r="BX102" i="15"/>
  <c r="BY102" i="15"/>
  <c r="BZ102" i="15"/>
  <c r="CA102" i="15"/>
  <c r="CB102" i="15"/>
  <c r="CC102" i="15"/>
  <c r="CD102" i="15"/>
  <c r="CE102" i="15"/>
  <c r="CF102" i="15"/>
  <c r="CG102" i="15"/>
  <c r="CH102" i="15"/>
  <c r="CI102" i="15"/>
  <c r="CJ102" i="15"/>
  <c r="CK102" i="15"/>
  <c r="CL102" i="15"/>
  <c r="CM102" i="15"/>
  <c r="CN102" i="15"/>
  <c r="CO102" i="15"/>
  <c r="CP102" i="15"/>
  <c r="CQ102" i="15"/>
  <c r="CR102" i="15"/>
  <c r="CS102" i="15"/>
  <c r="CT102" i="15"/>
  <c r="CU102" i="15"/>
  <c r="CV102" i="15"/>
  <c r="CW102" i="15"/>
  <c r="CX102" i="15"/>
  <c r="CY102" i="15"/>
  <c r="CZ102" i="15"/>
  <c r="DA102" i="15"/>
  <c r="DB102" i="15"/>
  <c r="DC102" i="15"/>
  <c r="DD102" i="15"/>
  <c r="DE102" i="15"/>
  <c r="DF102" i="15"/>
  <c r="DG102" i="15"/>
  <c r="DH102" i="15"/>
  <c r="DI102" i="15"/>
  <c r="DJ102" i="15"/>
  <c r="DK102" i="15"/>
  <c r="DL102" i="15"/>
  <c r="DM102" i="15"/>
  <c r="DN102" i="15"/>
  <c r="DO102" i="15"/>
  <c r="DP102" i="15"/>
  <c r="DQ102" i="15"/>
  <c r="DR102" i="15"/>
  <c r="X103" i="15"/>
  <c r="Y103" i="15"/>
  <c r="Z103" i="15"/>
  <c r="AA103" i="15"/>
  <c r="AB103" i="15"/>
  <c r="AC103" i="15"/>
  <c r="AD103" i="15"/>
  <c r="AE103" i="15"/>
  <c r="AF103" i="15"/>
  <c r="AG103" i="15"/>
  <c r="AH103" i="15"/>
  <c r="AI103" i="15"/>
  <c r="AJ103" i="15"/>
  <c r="AK103" i="15"/>
  <c r="AL103" i="15"/>
  <c r="AM103" i="15"/>
  <c r="AN103" i="15"/>
  <c r="AO103" i="15"/>
  <c r="AP103" i="15"/>
  <c r="AQ103" i="15"/>
  <c r="AR103" i="15"/>
  <c r="AS103" i="15"/>
  <c r="AT103" i="15"/>
  <c r="AU103" i="15"/>
  <c r="AV103" i="15"/>
  <c r="AW103" i="15"/>
  <c r="AX103" i="15"/>
  <c r="AY103" i="15"/>
  <c r="AZ103" i="15"/>
  <c r="BA103" i="15"/>
  <c r="BB103" i="15"/>
  <c r="BC103" i="15"/>
  <c r="BD103" i="15"/>
  <c r="BE103" i="15"/>
  <c r="BF103" i="15"/>
  <c r="BG103" i="15"/>
  <c r="BH103" i="15"/>
  <c r="BI103" i="15"/>
  <c r="BJ103" i="15"/>
  <c r="BK103" i="15"/>
  <c r="BL103" i="15"/>
  <c r="BM103" i="15"/>
  <c r="BN103" i="15"/>
  <c r="BO103" i="15"/>
  <c r="BP103" i="15"/>
  <c r="BQ103" i="15"/>
  <c r="BR103" i="15"/>
  <c r="BS103" i="15"/>
  <c r="BT103" i="15"/>
  <c r="BU103" i="15"/>
  <c r="BV103" i="15"/>
  <c r="BW103" i="15"/>
  <c r="BX103" i="15"/>
  <c r="BY103" i="15"/>
  <c r="BZ103" i="15"/>
  <c r="CA103" i="15"/>
  <c r="CB103" i="15"/>
  <c r="CC103" i="15"/>
  <c r="CD103" i="15"/>
  <c r="CE103" i="15"/>
  <c r="CF103" i="15"/>
  <c r="CG103" i="15"/>
  <c r="CH103" i="15"/>
  <c r="CI103" i="15"/>
  <c r="CJ103" i="15"/>
  <c r="CK103" i="15"/>
  <c r="CL103" i="15"/>
  <c r="CM103" i="15"/>
  <c r="CN103" i="15"/>
  <c r="CO103" i="15"/>
  <c r="CP103" i="15"/>
  <c r="CQ103" i="15"/>
  <c r="CR103" i="15"/>
  <c r="CS103" i="15"/>
  <c r="CT103" i="15"/>
  <c r="CU103" i="15"/>
  <c r="CV103" i="15"/>
  <c r="CW103" i="15"/>
  <c r="CX103" i="15"/>
  <c r="CY103" i="15"/>
  <c r="CZ103" i="15"/>
  <c r="DA103" i="15"/>
  <c r="DB103" i="15"/>
  <c r="DC103" i="15"/>
  <c r="DD103" i="15"/>
  <c r="DE103" i="15"/>
  <c r="DF103" i="15"/>
  <c r="DG103" i="15"/>
  <c r="DH103" i="15"/>
  <c r="DI103" i="15"/>
  <c r="DJ103" i="15"/>
  <c r="DK103" i="15"/>
  <c r="DL103" i="15"/>
  <c r="DM103" i="15"/>
  <c r="DN103" i="15"/>
  <c r="DO103" i="15"/>
  <c r="DP103" i="15"/>
  <c r="DQ103" i="15"/>
  <c r="DR103" i="15"/>
  <c r="X104" i="15"/>
  <c r="Y104" i="15"/>
  <c r="Z104" i="15"/>
  <c r="AA104" i="15"/>
  <c r="AB104" i="15"/>
  <c r="AC104" i="15"/>
  <c r="AD104" i="15"/>
  <c r="AE104" i="15"/>
  <c r="AF104" i="15"/>
  <c r="AG104" i="15"/>
  <c r="AH104" i="15"/>
  <c r="AI104" i="15"/>
  <c r="AJ104" i="15"/>
  <c r="AK104" i="15"/>
  <c r="AL104" i="15"/>
  <c r="AM104" i="15"/>
  <c r="AN104" i="15"/>
  <c r="AO104" i="15"/>
  <c r="AP104" i="15"/>
  <c r="AQ104" i="15"/>
  <c r="AR104" i="15"/>
  <c r="AS104" i="15"/>
  <c r="AT104" i="15"/>
  <c r="AU104" i="15"/>
  <c r="AV104" i="15"/>
  <c r="AW104" i="15"/>
  <c r="AX104" i="15"/>
  <c r="AY104" i="15"/>
  <c r="AZ104" i="15"/>
  <c r="BA104" i="15"/>
  <c r="BB104" i="15"/>
  <c r="BC104" i="15"/>
  <c r="BD104" i="15"/>
  <c r="BE104" i="15"/>
  <c r="BF104" i="15"/>
  <c r="BG104" i="15"/>
  <c r="BH104" i="15"/>
  <c r="BI104" i="15"/>
  <c r="BJ104" i="15"/>
  <c r="BK104" i="15"/>
  <c r="BL104" i="15"/>
  <c r="BM104" i="15"/>
  <c r="BN104" i="15"/>
  <c r="BO104" i="15"/>
  <c r="BP104" i="15"/>
  <c r="BQ104" i="15"/>
  <c r="BR104" i="15"/>
  <c r="BS104" i="15"/>
  <c r="BT104" i="15"/>
  <c r="BU104" i="15"/>
  <c r="BV104" i="15"/>
  <c r="BW104" i="15"/>
  <c r="BX104" i="15"/>
  <c r="BY104" i="15"/>
  <c r="BZ104" i="15"/>
  <c r="CA104" i="15"/>
  <c r="CB104" i="15"/>
  <c r="CC104" i="15"/>
  <c r="CD104" i="15"/>
  <c r="CE104" i="15"/>
  <c r="CF104" i="15"/>
  <c r="CG104" i="15"/>
  <c r="CH104" i="15"/>
  <c r="CI104" i="15"/>
  <c r="CJ104" i="15"/>
  <c r="CK104" i="15"/>
  <c r="CL104" i="15"/>
  <c r="CM104" i="15"/>
  <c r="CN104" i="15"/>
  <c r="CO104" i="15"/>
  <c r="CP104" i="15"/>
  <c r="CQ104" i="15"/>
  <c r="CR104" i="15"/>
  <c r="CS104" i="15"/>
  <c r="CT104" i="15"/>
  <c r="CU104" i="15"/>
  <c r="CV104" i="15"/>
  <c r="CW104" i="15"/>
  <c r="CX104" i="15"/>
  <c r="CY104" i="15"/>
  <c r="CZ104" i="15"/>
  <c r="DA104" i="15"/>
  <c r="DB104" i="15"/>
  <c r="DC104" i="15"/>
  <c r="DD104" i="15"/>
  <c r="DE104" i="15"/>
  <c r="DF104" i="15"/>
  <c r="DG104" i="15"/>
  <c r="DH104" i="15"/>
  <c r="DI104" i="15"/>
  <c r="DJ104" i="15"/>
  <c r="DK104" i="15"/>
  <c r="DL104" i="15"/>
  <c r="DM104" i="15"/>
  <c r="DN104" i="15"/>
  <c r="DO104" i="15"/>
  <c r="DP104" i="15"/>
  <c r="DQ104" i="15"/>
  <c r="DR104" i="15"/>
  <c r="X105" i="15"/>
  <c r="Y105" i="15"/>
  <c r="Z105" i="15"/>
  <c r="AA105" i="15"/>
  <c r="AB105" i="15"/>
  <c r="AC105" i="15"/>
  <c r="AD105" i="15"/>
  <c r="AE105" i="15"/>
  <c r="AF105" i="15"/>
  <c r="AG105" i="15"/>
  <c r="AH105" i="15"/>
  <c r="AI105" i="15"/>
  <c r="AJ105" i="15"/>
  <c r="AK105" i="15"/>
  <c r="AL105" i="15"/>
  <c r="AM105" i="15"/>
  <c r="AN105" i="15"/>
  <c r="AO105" i="15"/>
  <c r="AP105" i="15"/>
  <c r="AQ105" i="15"/>
  <c r="AR105" i="15"/>
  <c r="AS105" i="15"/>
  <c r="AT105" i="15"/>
  <c r="AU105" i="15"/>
  <c r="AV105" i="15"/>
  <c r="AW105" i="15"/>
  <c r="AX105" i="15"/>
  <c r="AY105" i="15"/>
  <c r="AZ105" i="15"/>
  <c r="BA105" i="15"/>
  <c r="BB105" i="15"/>
  <c r="BC105" i="15"/>
  <c r="BD105" i="15"/>
  <c r="BE105" i="15"/>
  <c r="BF105" i="15"/>
  <c r="BG105" i="15"/>
  <c r="BH105" i="15"/>
  <c r="BI105" i="15"/>
  <c r="BJ105" i="15"/>
  <c r="BK105" i="15"/>
  <c r="BL105" i="15"/>
  <c r="BM105" i="15"/>
  <c r="BN105" i="15"/>
  <c r="BO105" i="15"/>
  <c r="BP105" i="15"/>
  <c r="BQ105" i="15"/>
  <c r="BR105" i="15"/>
  <c r="BS105" i="15"/>
  <c r="BT105" i="15"/>
  <c r="BU105" i="15"/>
  <c r="BV105" i="15"/>
  <c r="BW105" i="15"/>
  <c r="BX105" i="15"/>
  <c r="BY105" i="15"/>
  <c r="BZ105" i="15"/>
  <c r="CA105" i="15"/>
  <c r="CB105" i="15"/>
  <c r="CC105" i="15"/>
  <c r="CD105" i="15"/>
  <c r="CE105" i="15"/>
  <c r="CF105" i="15"/>
  <c r="CG105" i="15"/>
  <c r="CH105" i="15"/>
  <c r="CI105" i="15"/>
  <c r="CJ105" i="15"/>
  <c r="CK105" i="15"/>
  <c r="CL105" i="15"/>
  <c r="CM105" i="15"/>
  <c r="CN105" i="15"/>
  <c r="CO105" i="15"/>
  <c r="CP105" i="15"/>
  <c r="CQ105" i="15"/>
  <c r="CR105" i="15"/>
  <c r="CS105" i="15"/>
  <c r="CT105" i="15"/>
  <c r="CU105" i="15"/>
  <c r="CV105" i="15"/>
  <c r="CW105" i="15"/>
  <c r="CX105" i="15"/>
  <c r="CY105" i="15"/>
  <c r="CZ105" i="15"/>
  <c r="DA105" i="15"/>
  <c r="DB105" i="15"/>
  <c r="DC105" i="15"/>
  <c r="DD105" i="15"/>
  <c r="DE105" i="15"/>
  <c r="DF105" i="15"/>
  <c r="DG105" i="15"/>
  <c r="DH105" i="15"/>
  <c r="DI105" i="15"/>
  <c r="DJ105" i="15"/>
  <c r="DK105" i="15"/>
  <c r="DL105" i="15"/>
  <c r="DM105" i="15"/>
  <c r="DN105" i="15"/>
  <c r="DO105" i="15"/>
  <c r="DP105" i="15"/>
  <c r="DQ105" i="15"/>
  <c r="DR105" i="15"/>
  <c r="X106" i="15"/>
  <c r="Y106" i="15"/>
  <c r="Z106" i="15"/>
  <c r="AA106" i="15"/>
  <c r="AB106" i="15"/>
  <c r="AC106" i="15"/>
  <c r="AD106" i="15"/>
  <c r="AE106" i="15"/>
  <c r="AF106" i="15"/>
  <c r="AG106" i="15"/>
  <c r="AH106" i="15"/>
  <c r="AI106" i="15"/>
  <c r="AJ106" i="15"/>
  <c r="AK106" i="15"/>
  <c r="AL106" i="15"/>
  <c r="AM106" i="15"/>
  <c r="AN106" i="15"/>
  <c r="AO106" i="15"/>
  <c r="AP106" i="15"/>
  <c r="AQ106" i="15"/>
  <c r="AR106" i="15"/>
  <c r="AS106" i="15"/>
  <c r="AT106" i="15"/>
  <c r="AU106" i="15"/>
  <c r="AV106" i="15"/>
  <c r="AW106" i="15"/>
  <c r="AX106" i="15"/>
  <c r="AY106" i="15"/>
  <c r="AZ106" i="15"/>
  <c r="BA106" i="15"/>
  <c r="BB106" i="15"/>
  <c r="BC106" i="15"/>
  <c r="BD106" i="15"/>
  <c r="BE106" i="15"/>
  <c r="BF106" i="15"/>
  <c r="BG106" i="15"/>
  <c r="BH106" i="15"/>
  <c r="BI106" i="15"/>
  <c r="BJ106" i="15"/>
  <c r="BK106" i="15"/>
  <c r="BL106" i="15"/>
  <c r="BM106" i="15"/>
  <c r="BN106" i="15"/>
  <c r="BO106" i="15"/>
  <c r="BP106" i="15"/>
  <c r="BQ106" i="15"/>
  <c r="BR106" i="15"/>
  <c r="BS106" i="15"/>
  <c r="BT106" i="15"/>
  <c r="BU106" i="15"/>
  <c r="BV106" i="15"/>
  <c r="BW106" i="15"/>
  <c r="BX106" i="15"/>
  <c r="BY106" i="15"/>
  <c r="BZ106" i="15"/>
  <c r="CA106" i="15"/>
  <c r="CB106" i="15"/>
  <c r="CC106" i="15"/>
  <c r="CD106" i="15"/>
  <c r="CE106" i="15"/>
  <c r="CF106" i="15"/>
  <c r="CG106" i="15"/>
  <c r="CH106" i="15"/>
  <c r="CI106" i="15"/>
  <c r="CJ106" i="15"/>
  <c r="CK106" i="15"/>
  <c r="CL106" i="15"/>
  <c r="CM106" i="15"/>
  <c r="CN106" i="15"/>
  <c r="CO106" i="15"/>
  <c r="CP106" i="15"/>
  <c r="CQ106" i="15"/>
  <c r="CR106" i="15"/>
  <c r="CS106" i="15"/>
  <c r="CT106" i="15"/>
  <c r="CU106" i="15"/>
  <c r="CV106" i="15"/>
  <c r="CW106" i="15"/>
  <c r="CX106" i="15"/>
  <c r="CY106" i="15"/>
  <c r="CZ106" i="15"/>
  <c r="DA106" i="15"/>
  <c r="DB106" i="15"/>
  <c r="DC106" i="15"/>
  <c r="DD106" i="15"/>
  <c r="DE106" i="15"/>
  <c r="DF106" i="15"/>
  <c r="DG106" i="15"/>
  <c r="DH106" i="15"/>
  <c r="DI106" i="15"/>
  <c r="DJ106" i="15"/>
  <c r="DK106" i="15"/>
  <c r="DL106" i="15"/>
  <c r="DM106" i="15"/>
  <c r="DN106" i="15"/>
  <c r="DO106" i="15"/>
  <c r="DP106" i="15"/>
  <c r="DQ106" i="15"/>
  <c r="DR106" i="15"/>
  <c r="X107" i="15"/>
  <c r="Y107" i="15"/>
  <c r="Z107" i="15"/>
  <c r="AA107" i="15"/>
  <c r="AB107" i="15"/>
  <c r="AC107" i="15"/>
  <c r="AD107" i="15"/>
  <c r="AE107" i="15"/>
  <c r="AF107" i="15"/>
  <c r="AG107" i="15"/>
  <c r="AH107" i="15"/>
  <c r="AI107" i="15"/>
  <c r="AJ107" i="15"/>
  <c r="AK107" i="15"/>
  <c r="AL107" i="15"/>
  <c r="AM107" i="15"/>
  <c r="AN107" i="15"/>
  <c r="AO107" i="15"/>
  <c r="AP107" i="15"/>
  <c r="AQ107" i="15"/>
  <c r="AR107" i="15"/>
  <c r="AS107" i="15"/>
  <c r="AT107" i="15"/>
  <c r="AU107" i="15"/>
  <c r="AV107" i="15"/>
  <c r="AW107" i="15"/>
  <c r="AX107" i="15"/>
  <c r="AY107" i="15"/>
  <c r="AZ107" i="15"/>
  <c r="BA107" i="15"/>
  <c r="BB107" i="15"/>
  <c r="BC107" i="15"/>
  <c r="BD107" i="15"/>
  <c r="BE107" i="15"/>
  <c r="BF107" i="15"/>
  <c r="BG107" i="15"/>
  <c r="BH107" i="15"/>
  <c r="BI107" i="15"/>
  <c r="BJ107" i="15"/>
  <c r="BK107" i="15"/>
  <c r="BL107" i="15"/>
  <c r="BM107" i="15"/>
  <c r="BN107" i="15"/>
  <c r="BO107" i="15"/>
  <c r="BP107" i="15"/>
  <c r="BQ107" i="15"/>
  <c r="BR107" i="15"/>
  <c r="BS107" i="15"/>
  <c r="BT107" i="15"/>
  <c r="BU107" i="15"/>
  <c r="BV107" i="15"/>
  <c r="BW107" i="15"/>
  <c r="BX107" i="15"/>
  <c r="BY107" i="15"/>
  <c r="BZ107" i="15"/>
  <c r="CA107" i="15"/>
  <c r="CB107" i="15"/>
  <c r="CC107" i="15"/>
  <c r="CD107" i="15"/>
  <c r="CE107" i="15"/>
  <c r="CF107" i="15"/>
  <c r="CG107" i="15"/>
  <c r="CH107" i="15"/>
  <c r="CI107" i="15"/>
  <c r="CJ107" i="15"/>
  <c r="CK107" i="15"/>
  <c r="CL107" i="15"/>
  <c r="CM107" i="15"/>
  <c r="CN107" i="15"/>
  <c r="CO107" i="15"/>
  <c r="CP107" i="15"/>
  <c r="CQ107" i="15"/>
  <c r="CR107" i="15"/>
  <c r="CS107" i="15"/>
  <c r="CT107" i="15"/>
  <c r="CU107" i="15"/>
  <c r="CV107" i="15"/>
  <c r="CW107" i="15"/>
  <c r="CX107" i="15"/>
  <c r="CY107" i="15"/>
  <c r="CZ107" i="15"/>
  <c r="DA107" i="15"/>
  <c r="DB107" i="15"/>
  <c r="DC107" i="15"/>
  <c r="DD107" i="15"/>
  <c r="DE107" i="15"/>
  <c r="DF107" i="15"/>
  <c r="DG107" i="15"/>
  <c r="DH107" i="15"/>
  <c r="DI107" i="15"/>
  <c r="DJ107" i="15"/>
  <c r="DK107" i="15"/>
  <c r="DL107" i="15"/>
  <c r="DM107" i="15"/>
  <c r="DN107" i="15"/>
  <c r="DO107" i="15"/>
  <c r="DP107" i="15"/>
  <c r="DQ107" i="15"/>
  <c r="DR107" i="15"/>
  <c r="X108" i="15"/>
  <c r="Y108" i="15"/>
  <c r="Z108" i="15"/>
  <c r="AA108" i="15"/>
  <c r="AB108" i="15"/>
  <c r="AC108" i="15"/>
  <c r="AD108" i="15"/>
  <c r="AE108" i="15"/>
  <c r="AF108" i="15"/>
  <c r="AG108" i="15"/>
  <c r="AH108" i="15"/>
  <c r="AI108" i="15"/>
  <c r="AJ108" i="15"/>
  <c r="AK108" i="15"/>
  <c r="AL108" i="15"/>
  <c r="AM108" i="15"/>
  <c r="AN108" i="15"/>
  <c r="AO108" i="15"/>
  <c r="AP108" i="15"/>
  <c r="AQ108" i="15"/>
  <c r="AR108" i="15"/>
  <c r="AS108" i="15"/>
  <c r="AT108" i="15"/>
  <c r="AU108" i="15"/>
  <c r="AV108" i="15"/>
  <c r="AW108" i="15"/>
  <c r="AX108" i="15"/>
  <c r="AY108" i="15"/>
  <c r="AZ108" i="15"/>
  <c r="BA108" i="15"/>
  <c r="BB108" i="15"/>
  <c r="BC108" i="15"/>
  <c r="BD108" i="15"/>
  <c r="BE108" i="15"/>
  <c r="BF108" i="15"/>
  <c r="BG108" i="15"/>
  <c r="BH108" i="15"/>
  <c r="BI108" i="15"/>
  <c r="BJ108" i="15"/>
  <c r="BK108" i="15"/>
  <c r="BL108" i="15"/>
  <c r="BM108" i="15"/>
  <c r="BN108" i="15"/>
  <c r="BO108" i="15"/>
  <c r="BP108" i="15"/>
  <c r="BQ108" i="15"/>
  <c r="BR108" i="15"/>
  <c r="BS108" i="15"/>
  <c r="BT108" i="15"/>
  <c r="BU108" i="15"/>
  <c r="BV108" i="15"/>
  <c r="BW108" i="15"/>
  <c r="BX108" i="15"/>
  <c r="BY108" i="15"/>
  <c r="BZ108" i="15"/>
  <c r="CA108" i="15"/>
  <c r="CB108" i="15"/>
  <c r="CC108" i="15"/>
  <c r="CD108" i="15"/>
  <c r="CE108" i="15"/>
  <c r="CF108" i="15"/>
  <c r="CG108" i="15"/>
  <c r="CH108" i="15"/>
  <c r="CI108" i="15"/>
  <c r="CJ108" i="15"/>
  <c r="CK108" i="15"/>
  <c r="CL108" i="15"/>
  <c r="CM108" i="15"/>
  <c r="CN108" i="15"/>
  <c r="CO108" i="15"/>
  <c r="CP108" i="15"/>
  <c r="CQ108" i="15"/>
  <c r="CR108" i="15"/>
  <c r="CS108" i="15"/>
  <c r="CT108" i="15"/>
  <c r="CU108" i="15"/>
  <c r="CV108" i="15"/>
  <c r="CW108" i="15"/>
  <c r="CX108" i="15"/>
  <c r="CY108" i="15"/>
  <c r="CZ108" i="15"/>
  <c r="DA108" i="15"/>
  <c r="DB108" i="15"/>
  <c r="DC108" i="15"/>
  <c r="DD108" i="15"/>
  <c r="DE108" i="15"/>
  <c r="DF108" i="15"/>
  <c r="DG108" i="15"/>
  <c r="DH108" i="15"/>
  <c r="DI108" i="15"/>
  <c r="DJ108" i="15"/>
  <c r="DK108" i="15"/>
  <c r="DL108" i="15"/>
  <c r="DM108" i="15"/>
  <c r="DN108" i="15"/>
  <c r="DO108" i="15"/>
  <c r="DP108" i="15"/>
  <c r="DQ108" i="15"/>
  <c r="DR108" i="15"/>
  <c r="X109" i="15"/>
  <c r="Y109" i="15"/>
  <c r="Z109" i="15"/>
  <c r="AA109" i="15"/>
  <c r="AB109" i="15"/>
  <c r="AC109" i="15"/>
  <c r="AD109" i="15"/>
  <c r="AE109" i="15"/>
  <c r="AF109" i="15"/>
  <c r="AG109" i="15"/>
  <c r="AH109" i="15"/>
  <c r="AI109" i="15"/>
  <c r="AJ109" i="15"/>
  <c r="AK109" i="15"/>
  <c r="AL109" i="15"/>
  <c r="AM109" i="15"/>
  <c r="AN109" i="15"/>
  <c r="AO109" i="15"/>
  <c r="AP109" i="15"/>
  <c r="AQ109" i="15"/>
  <c r="AR109" i="15"/>
  <c r="AS109" i="15"/>
  <c r="AT109" i="15"/>
  <c r="AU109" i="15"/>
  <c r="AV109" i="15"/>
  <c r="AW109" i="15"/>
  <c r="AX109" i="15"/>
  <c r="AY109" i="15"/>
  <c r="AZ109" i="15"/>
  <c r="BA109" i="15"/>
  <c r="BB109" i="15"/>
  <c r="BC109" i="15"/>
  <c r="BD109" i="15"/>
  <c r="BE109" i="15"/>
  <c r="BF109" i="15"/>
  <c r="BG109" i="15"/>
  <c r="BH109" i="15"/>
  <c r="BI109" i="15"/>
  <c r="BJ109" i="15"/>
  <c r="BK109" i="15"/>
  <c r="BL109" i="15"/>
  <c r="BM109" i="15"/>
  <c r="BN109" i="15"/>
  <c r="BO109" i="15"/>
  <c r="BP109" i="15"/>
  <c r="BQ109" i="15"/>
  <c r="BR109" i="15"/>
  <c r="BS109" i="15"/>
  <c r="BT109" i="15"/>
  <c r="BU109" i="15"/>
  <c r="BV109" i="15"/>
  <c r="BW109" i="15"/>
  <c r="BX109" i="15"/>
  <c r="BY109" i="15"/>
  <c r="BZ109" i="15"/>
  <c r="CA109" i="15"/>
  <c r="CB109" i="15"/>
  <c r="CC109" i="15"/>
  <c r="CD109" i="15"/>
  <c r="CE109" i="15"/>
  <c r="CF109" i="15"/>
  <c r="CG109" i="15"/>
  <c r="CH109" i="15"/>
  <c r="CI109" i="15"/>
  <c r="CJ109" i="15"/>
  <c r="CK109" i="15"/>
  <c r="CL109" i="15"/>
  <c r="CM109" i="15"/>
  <c r="CN109" i="15"/>
  <c r="CO109" i="15"/>
  <c r="CP109" i="15"/>
  <c r="CQ109" i="15"/>
  <c r="CR109" i="15"/>
  <c r="CS109" i="15"/>
  <c r="CT109" i="15"/>
  <c r="CU109" i="15"/>
  <c r="CV109" i="15"/>
  <c r="CW109" i="15"/>
  <c r="CX109" i="15"/>
  <c r="CY109" i="15"/>
  <c r="CZ109" i="15"/>
  <c r="DA109" i="15"/>
  <c r="DB109" i="15"/>
  <c r="DC109" i="15"/>
  <c r="DD109" i="15"/>
  <c r="DE109" i="15"/>
  <c r="DF109" i="15"/>
  <c r="DG109" i="15"/>
  <c r="DH109" i="15"/>
  <c r="DI109" i="15"/>
  <c r="DJ109" i="15"/>
  <c r="DK109" i="15"/>
  <c r="DL109" i="15"/>
  <c r="DM109" i="15"/>
  <c r="DN109" i="15"/>
  <c r="DO109" i="15"/>
  <c r="DP109" i="15"/>
  <c r="DQ109" i="15"/>
  <c r="DR109" i="15"/>
  <c r="X110" i="15"/>
  <c r="Y110" i="15"/>
  <c r="Z110" i="15"/>
  <c r="AA110" i="15"/>
  <c r="AB110" i="15"/>
  <c r="AC110" i="15"/>
  <c r="AD110" i="15"/>
  <c r="AE110" i="15"/>
  <c r="AF110" i="15"/>
  <c r="AG110" i="15"/>
  <c r="AH110" i="15"/>
  <c r="AI110" i="15"/>
  <c r="AJ110" i="15"/>
  <c r="AK110" i="15"/>
  <c r="AL110" i="15"/>
  <c r="AM110" i="15"/>
  <c r="AN110" i="15"/>
  <c r="AO110" i="15"/>
  <c r="AP110" i="15"/>
  <c r="AQ110" i="15"/>
  <c r="AR110" i="15"/>
  <c r="AS110" i="15"/>
  <c r="AT110" i="15"/>
  <c r="AU110" i="15"/>
  <c r="AV110" i="15"/>
  <c r="AW110" i="15"/>
  <c r="AX110" i="15"/>
  <c r="AY110" i="15"/>
  <c r="AZ110" i="15"/>
  <c r="BA110" i="15"/>
  <c r="BB110" i="15"/>
  <c r="BC110" i="15"/>
  <c r="BD110" i="15"/>
  <c r="BE110" i="15"/>
  <c r="BF110" i="15"/>
  <c r="BG110" i="15"/>
  <c r="BH110" i="15"/>
  <c r="BI110" i="15"/>
  <c r="BJ110" i="15"/>
  <c r="BK110" i="15"/>
  <c r="BL110" i="15"/>
  <c r="BM110" i="15"/>
  <c r="BN110" i="15"/>
  <c r="BO110" i="15"/>
  <c r="BP110" i="15"/>
  <c r="BQ110" i="15"/>
  <c r="BR110" i="15"/>
  <c r="BS110" i="15"/>
  <c r="BT110" i="15"/>
  <c r="BU110" i="15"/>
  <c r="BV110" i="15"/>
  <c r="BW110" i="15"/>
  <c r="BX110" i="15"/>
  <c r="BY110" i="15"/>
  <c r="BZ110" i="15"/>
  <c r="CA110" i="15"/>
  <c r="CB110" i="15"/>
  <c r="CC110" i="15"/>
  <c r="CD110" i="15"/>
  <c r="CE110" i="15"/>
  <c r="CF110" i="15"/>
  <c r="CG110" i="15"/>
  <c r="CH110" i="15"/>
  <c r="CI110" i="15"/>
  <c r="CJ110" i="15"/>
  <c r="CK110" i="15"/>
  <c r="CL110" i="15"/>
  <c r="CM110" i="15"/>
  <c r="CN110" i="15"/>
  <c r="CO110" i="15"/>
  <c r="CP110" i="15"/>
  <c r="CQ110" i="15"/>
  <c r="CR110" i="15"/>
  <c r="CS110" i="15"/>
  <c r="CT110" i="15"/>
  <c r="CU110" i="15"/>
  <c r="CV110" i="15"/>
  <c r="CW110" i="15"/>
  <c r="CX110" i="15"/>
  <c r="CY110" i="15"/>
  <c r="CZ110" i="15"/>
  <c r="DA110" i="15"/>
  <c r="DB110" i="15"/>
  <c r="DC110" i="15"/>
  <c r="DD110" i="15"/>
  <c r="DE110" i="15"/>
  <c r="DF110" i="15"/>
  <c r="DG110" i="15"/>
  <c r="DH110" i="15"/>
  <c r="DI110" i="15"/>
  <c r="DJ110" i="15"/>
  <c r="DK110" i="15"/>
  <c r="DL110" i="15"/>
  <c r="DM110" i="15"/>
  <c r="DN110" i="15"/>
  <c r="DO110" i="15"/>
  <c r="DP110" i="15"/>
  <c r="DQ110" i="15"/>
  <c r="DR110" i="15"/>
  <c r="X111" i="15"/>
  <c r="Y111" i="15"/>
  <c r="Z111" i="15"/>
  <c r="AA111" i="15"/>
  <c r="AB111" i="15"/>
  <c r="AC111" i="15"/>
  <c r="AD111" i="15"/>
  <c r="AE111" i="15"/>
  <c r="AF111" i="15"/>
  <c r="AG111" i="15"/>
  <c r="AH111" i="15"/>
  <c r="AI111" i="15"/>
  <c r="AJ111" i="15"/>
  <c r="AK111" i="15"/>
  <c r="AL111" i="15"/>
  <c r="AM111" i="15"/>
  <c r="AN111" i="15"/>
  <c r="AO111" i="15"/>
  <c r="AP111" i="15"/>
  <c r="AQ111" i="15"/>
  <c r="AR111" i="15"/>
  <c r="AS111" i="15"/>
  <c r="AT111" i="15"/>
  <c r="AU111" i="15"/>
  <c r="AV111" i="15"/>
  <c r="AW111" i="15"/>
  <c r="AX111" i="15"/>
  <c r="AY111" i="15"/>
  <c r="AZ111" i="15"/>
  <c r="BA111" i="15"/>
  <c r="BB111" i="15"/>
  <c r="BC111" i="15"/>
  <c r="BD111" i="15"/>
  <c r="BE111" i="15"/>
  <c r="BF111" i="15"/>
  <c r="BG111" i="15"/>
  <c r="BH111" i="15"/>
  <c r="BI111" i="15"/>
  <c r="BJ111" i="15"/>
  <c r="BK111" i="15"/>
  <c r="BL111" i="15"/>
  <c r="BM111" i="15"/>
  <c r="BN111" i="15"/>
  <c r="BO111" i="15"/>
  <c r="BP111" i="15"/>
  <c r="BQ111" i="15"/>
  <c r="BR111" i="15"/>
  <c r="BS111" i="15"/>
  <c r="BT111" i="15"/>
  <c r="BU111" i="15"/>
  <c r="BV111" i="15"/>
  <c r="BW111" i="15"/>
  <c r="BX111" i="15"/>
  <c r="BY111" i="15"/>
  <c r="BZ111" i="15"/>
  <c r="CA111" i="15"/>
  <c r="CB111" i="15"/>
  <c r="CC111" i="15"/>
  <c r="CD111" i="15"/>
  <c r="CE111" i="15"/>
  <c r="CF111" i="15"/>
  <c r="CG111" i="15"/>
  <c r="CH111" i="15"/>
  <c r="CI111" i="15"/>
  <c r="CJ111" i="15"/>
  <c r="CK111" i="15"/>
  <c r="CL111" i="15"/>
  <c r="CM111" i="15"/>
  <c r="CN111" i="15"/>
  <c r="CO111" i="15"/>
  <c r="CP111" i="15"/>
  <c r="CQ111" i="15"/>
  <c r="CR111" i="15"/>
  <c r="CS111" i="15"/>
  <c r="CT111" i="15"/>
  <c r="CU111" i="15"/>
  <c r="CV111" i="15"/>
  <c r="CW111" i="15"/>
  <c r="CX111" i="15"/>
  <c r="CY111" i="15"/>
  <c r="CZ111" i="15"/>
  <c r="DA111" i="15"/>
  <c r="DB111" i="15"/>
  <c r="DC111" i="15"/>
  <c r="DD111" i="15"/>
  <c r="DE111" i="15"/>
  <c r="DF111" i="15"/>
  <c r="DG111" i="15"/>
  <c r="DH111" i="15"/>
  <c r="DI111" i="15"/>
  <c r="DJ111" i="15"/>
  <c r="DK111" i="15"/>
  <c r="DL111" i="15"/>
  <c r="DM111" i="15"/>
  <c r="DN111" i="15"/>
  <c r="DO111" i="15"/>
  <c r="DP111" i="15"/>
  <c r="DQ111" i="15"/>
  <c r="DR111" i="15"/>
  <c r="X112" i="15"/>
  <c r="Y112" i="15"/>
  <c r="Z112" i="15"/>
  <c r="AA112" i="15"/>
  <c r="AB112" i="15"/>
  <c r="AC112" i="15"/>
  <c r="AD112" i="15"/>
  <c r="AE112" i="15"/>
  <c r="AF112" i="15"/>
  <c r="AG112" i="15"/>
  <c r="AH112" i="15"/>
  <c r="AI112" i="15"/>
  <c r="AJ112" i="15"/>
  <c r="AK112" i="15"/>
  <c r="AL112" i="15"/>
  <c r="AM112" i="15"/>
  <c r="AN112" i="15"/>
  <c r="AO112" i="15"/>
  <c r="AP112" i="15"/>
  <c r="AQ112" i="15"/>
  <c r="AR112" i="15"/>
  <c r="AS112" i="15"/>
  <c r="AT112" i="15"/>
  <c r="AU112" i="15"/>
  <c r="AV112" i="15"/>
  <c r="AW112" i="15"/>
  <c r="AX112" i="15"/>
  <c r="AY112" i="15"/>
  <c r="AZ112" i="15"/>
  <c r="BA112" i="15"/>
  <c r="BB112" i="15"/>
  <c r="BC112" i="15"/>
  <c r="BD112" i="15"/>
  <c r="BE112" i="15"/>
  <c r="BF112" i="15"/>
  <c r="BG112" i="15"/>
  <c r="BH112" i="15"/>
  <c r="BI112" i="15"/>
  <c r="BJ112" i="15"/>
  <c r="BK112" i="15"/>
  <c r="BL112" i="15"/>
  <c r="BM112" i="15"/>
  <c r="BN112" i="15"/>
  <c r="BO112" i="15"/>
  <c r="BP112" i="15"/>
  <c r="BQ112" i="15"/>
  <c r="BR112" i="15"/>
  <c r="BS112" i="15"/>
  <c r="BT112" i="15"/>
  <c r="BU112" i="15"/>
  <c r="BV112" i="15"/>
  <c r="BW112" i="15"/>
  <c r="BX112" i="15"/>
  <c r="BY112" i="15"/>
  <c r="BZ112" i="15"/>
  <c r="CA112" i="15"/>
  <c r="CB112" i="15"/>
  <c r="CC112" i="15"/>
  <c r="CD112" i="15"/>
  <c r="CE112" i="15"/>
  <c r="CF112" i="15"/>
  <c r="CG112" i="15"/>
  <c r="CH112" i="15"/>
  <c r="CI112" i="15"/>
  <c r="CJ112" i="15"/>
  <c r="CK112" i="15"/>
  <c r="CL112" i="15"/>
  <c r="CM112" i="15"/>
  <c r="CN112" i="15"/>
  <c r="CO112" i="15"/>
  <c r="CP112" i="15"/>
  <c r="CQ112" i="15"/>
  <c r="CR112" i="15"/>
  <c r="CS112" i="15"/>
  <c r="CT112" i="15"/>
  <c r="CU112" i="15"/>
  <c r="CV112" i="15"/>
  <c r="CW112" i="15"/>
  <c r="CX112" i="15"/>
  <c r="CY112" i="15"/>
  <c r="CZ112" i="15"/>
  <c r="DA112" i="15"/>
  <c r="DB112" i="15"/>
  <c r="DC112" i="15"/>
  <c r="DD112" i="15"/>
  <c r="DE112" i="15"/>
  <c r="DF112" i="15"/>
  <c r="DG112" i="15"/>
  <c r="DH112" i="15"/>
  <c r="DI112" i="15"/>
  <c r="DJ112" i="15"/>
  <c r="DK112" i="15"/>
  <c r="DL112" i="15"/>
  <c r="DM112" i="15"/>
  <c r="DN112" i="15"/>
  <c r="DO112" i="15"/>
  <c r="DP112" i="15"/>
  <c r="DQ112" i="15"/>
  <c r="DR112" i="15"/>
  <c r="X113" i="15"/>
  <c r="Y113" i="15"/>
  <c r="Z113" i="15"/>
  <c r="AA113" i="15"/>
  <c r="AB113" i="15"/>
  <c r="AC113" i="15"/>
  <c r="AD113" i="15"/>
  <c r="AE113" i="15"/>
  <c r="AF113" i="15"/>
  <c r="AG113" i="15"/>
  <c r="AH113" i="15"/>
  <c r="AI113" i="15"/>
  <c r="AJ113" i="15"/>
  <c r="AK113" i="15"/>
  <c r="AL113" i="15"/>
  <c r="AM113" i="15"/>
  <c r="AN113" i="15"/>
  <c r="AO113" i="15"/>
  <c r="AP113" i="15"/>
  <c r="AQ113" i="15"/>
  <c r="AR113" i="15"/>
  <c r="AS113" i="15"/>
  <c r="AT113" i="15"/>
  <c r="AU113" i="15"/>
  <c r="AV113" i="15"/>
  <c r="AW113" i="15"/>
  <c r="AX113" i="15"/>
  <c r="AY113" i="15"/>
  <c r="AZ113" i="15"/>
  <c r="BA113" i="15"/>
  <c r="BB113" i="15"/>
  <c r="BC113" i="15"/>
  <c r="BD113" i="15"/>
  <c r="BE113" i="15"/>
  <c r="BF113" i="15"/>
  <c r="BG113" i="15"/>
  <c r="BH113" i="15"/>
  <c r="BI113" i="15"/>
  <c r="BJ113" i="15"/>
  <c r="BK113" i="15"/>
  <c r="BL113" i="15"/>
  <c r="BM113" i="15"/>
  <c r="BN113" i="15"/>
  <c r="BO113" i="15"/>
  <c r="BP113" i="15"/>
  <c r="BQ113" i="15"/>
  <c r="BR113" i="15"/>
  <c r="BS113" i="15"/>
  <c r="BT113" i="15"/>
  <c r="BU113" i="15"/>
  <c r="BV113" i="15"/>
  <c r="BW113" i="15"/>
  <c r="BX113" i="15"/>
  <c r="BY113" i="15"/>
  <c r="BZ113" i="15"/>
  <c r="CA113" i="15"/>
  <c r="CB113" i="15"/>
  <c r="CC113" i="15"/>
  <c r="CD113" i="15"/>
  <c r="CE113" i="15"/>
  <c r="CF113" i="15"/>
  <c r="CG113" i="15"/>
  <c r="CH113" i="15"/>
  <c r="CI113" i="15"/>
  <c r="CJ113" i="15"/>
  <c r="CK113" i="15"/>
  <c r="CL113" i="15"/>
  <c r="CM113" i="15"/>
  <c r="CN113" i="15"/>
  <c r="CO113" i="15"/>
  <c r="CP113" i="15"/>
  <c r="CQ113" i="15"/>
  <c r="CR113" i="15"/>
  <c r="CS113" i="15"/>
  <c r="CT113" i="15"/>
  <c r="CU113" i="15"/>
  <c r="CV113" i="15"/>
  <c r="CW113" i="15"/>
  <c r="CX113" i="15"/>
  <c r="CY113" i="15"/>
  <c r="CZ113" i="15"/>
  <c r="DA113" i="15"/>
  <c r="DB113" i="15"/>
  <c r="DC113" i="15"/>
  <c r="DD113" i="15"/>
  <c r="DE113" i="15"/>
  <c r="DF113" i="15"/>
  <c r="DG113" i="15"/>
  <c r="DH113" i="15"/>
  <c r="DI113" i="15"/>
  <c r="DJ113" i="15"/>
  <c r="DK113" i="15"/>
  <c r="DL113" i="15"/>
  <c r="DM113" i="15"/>
  <c r="DN113" i="15"/>
  <c r="DO113" i="15"/>
  <c r="DP113" i="15"/>
  <c r="DQ113" i="15"/>
  <c r="DR113" i="15"/>
  <c r="X114" i="15"/>
  <c r="Y114" i="15"/>
  <c r="Z114" i="15"/>
  <c r="AA114" i="15"/>
  <c r="AB114" i="15"/>
  <c r="AC114" i="15"/>
  <c r="AD114" i="15"/>
  <c r="AE114" i="15"/>
  <c r="AF114" i="15"/>
  <c r="AG114" i="15"/>
  <c r="AH114" i="15"/>
  <c r="AI114" i="15"/>
  <c r="AJ114" i="15"/>
  <c r="AK114" i="15"/>
  <c r="AL114" i="15"/>
  <c r="AM114" i="15"/>
  <c r="AN114" i="15"/>
  <c r="AO114" i="15"/>
  <c r="AP114" i="15"/>
  <c r="AQ114" i="15"/>
  <c r="AR114" i="15"/>
  <c r="AS114" i="15"/>
  <c r="AT114" i="15"/>
  <c r="AU114" i="15"/>
  <c r="AV114" i="15"/>
  <c r="AW114" i="15"/>
  <c r="AX114" i="15"/>
  <c r="AY114" i="15"/>
  <c r="AZ114" i="15"/>
  <c r="BA114" i="15"/>
  <c r="BB114" i="15"/>
  <c r="BC114" i="15"/>
  <c r="BD114" i="15"/>
  <c r="BE114" i="15"/>
  <c r="BF114" i="15"/>
  <c r="BG114" i="15"/>
  <c r="BH114" i="15"/>
  <c r="BI114" i="15"/>
  <c r="BJ114" i="15"/>
  <c r="BK114" i="15"/>
  <c r="BL114" i="15"/>
  <c r="BM114" i="15"/>
  <c r="BN114" i="15"/>
  <c r="BO114" i="15"/>
  <c r="BP114" i="15"/>
  <c r="BQ114" i="15"/>
  <c r="BR114" i="15"/>
  <c r="BS114" i="15"/>
  <c r="BT114" i="15"/>
  <c r="BU114" i="15"/>
  <c r="BV114" i="15"/>
  <c r="BW114" i="15"/>
  <c r="BX114" i="15"/>
  <c r="BY114" i="15"/>
  <c r="BZ114" i="15"/>
  <c r="CA114" i="15"/>
  <c r="CB114" i="15"/>
  <c r="CC114" i="15"/>
  <c r="CD114" i="15"/>
  <c r="CE114" i="15"/>
  <c r="CF114" i="15"/>
  <c r="CG114" i="15"/>
  <c r="CH114" i="15"/>
  <c r="CI114" i="15"/>
  <c r="CJ114" i="15"/>
  <c r="CK114" i="15"/>
  <c r="CL114" i="15"/>
  <c r="CM114" i="15"/>
  <c r="CN114" i="15"/>
  <c r="CO114" i="15"/>
  <c r="CP114" i="15"/>
  <c r="CQ114" i="15"/>
  <c r="CR114" i="15"/>
  <c r="CS114" i="15"/>
  <c r="CT114" i="15"/>
  <c r="CU114" i="15"/>
  <c r="CV114" i="15"/>
  <c r="CW114" i="15"/>
  <c r="CX114" i="15"/>
  <c r="CY114" i="15"/>
  <c r="CZ114" i="15"/>
  <c r="DA114" i="15"/>
  <c r="DB114" i="15"/>
  <c r="DC114" i="15"/>
  <c r="DD114" i="15"/>
  <c r="DE114" i="15"/>
  <c r="DF114" i="15"/>
  <c r="DG114" i="15"/>
  <c r="DH114" i="15"/>
  <c r="DI114" i="15"/>
  <c r="DJ114" i="15"/>
  <c r="DK114" i="15"/>
  <c r="DL114" i="15"/>
  <c r="DM114" i="15"/>
  <c r="DN114" i="15"/>
  <c r="DO114" i="15"/>
  <c r="DP114" i="15"/>
  <c r="DQ114" i="15"/>
  <c r="DR114" i="15"/>
  <c r="X115" i="15"/>
  <c r="Y115" i="15"/>
  <c r="Z115" i="15"/>
  <c r="AA115" i="15"/>
  <c r="AB115" i="15"/>
  <c r="AC115" i="15"/>
  <c r="AD115" i="15"/>
  <c r="AE115" i="15"/>
  <c r="AF115" i="15"/>
  <c r="AG115" i="15"/>
  <c r="AH115" i="15"/>
  <c r="AI115" i="15"/>
  <c r="AJ115" i="15"/>
  <c r="AK115" i="15"/>
  <c r="AL115" i="15"/>
  <c r="AM115" i="15"/>
  <c r="AN115" i="15"/>
  <c r="AO115" i="15"/>
  <c r="AP115" i="15"/>
  <c r="AQ115" i="15"/>
  <c r="AR115" i="15"/>
  <c r="AS115" i="15"/>
  <c r="AT115" i="15"/>
  <c r="AU115" i="15"/>
  <c r="AV115" i="15"/>
  <c r="AW115" i="15"/>
  <c r="AX115" i="15"/>
  <c r="AY115" i="15"/>
  <c r="AZ115" i="15"/>
  <c r="BA115" i="15"/>
  <c r="BB115" i="15"/>
  <c r="BC115" i="15"/>
  <c r="BD115" i="15"/>
  <c r="BE115" i="15"/>
  <c r="BF115" i="15"/>
  <c r="BG115" i="15"/>
  <c r="BH115" i="15"/>
  <c r="BI115" i="15"/>
  <c r="BJ115" i="15"/>
  <c r="BK115" i="15"/>
  <c r="BL115" i="15"/>
  <c r="BM115" i="15"/>
  <c r="BN115" i="15"/>
  <c r="BO115" i="15"/>
  <c r="BP115" i="15"/>
  <c r="BQ115" i="15"/>
  <c r="BR115" i="15"/>
  <c r="BS115" i="15"/>
  <c r="BT115" i="15"/>
  <c r="BU115" i="15"/>
  <c r="BV115" i="15"/>
  <c r="BW115" i="15"/>
  <c r="BX115" i="15"/>
  <c r="BY115" i="15"/>
  <c r="BZ115" i="15"/>
  <c r="CA115" i="15"/>
  <c r="CB115" i="15"/>
  <c r="CC115" i="15"/>
  <c r="CD115" i="15"/>
  <c r="CE115" i="15"/>
  <c r="CF115" i="15"/>
  <c r="CG115" i="15"/>
  <c r="CH115" i="15"/>
  <c r="CI115" i="15"/>
  <c r="CJ115" i="15"/>
  <c r="CK115" i="15"/>
  <c r="CL115" i="15"/>
  <c r="CM115" i="15"/>
  <c r="CN115" i="15"/>
  <c r="CO115" i="15"/>
  <c r="CP115" i="15"/>
  <c r="CQ115" i="15"/>
  <c r="CR115" i="15"/>
  <c r="CS115" i="15"/>
  <c r="CT115" i="15"/>
  <c r="CU115" i="15"/>
  <c r="CV115" i="15"/>
  <c r="CW115" i="15"/>
  <c r="CX115" i="15"/>
  <c r="CY115" i="15"/>
  <c r="CZ115" i="15"/>
  <c r="DA115" i="15"/>
  <c r="DB115" i="15"/>
  <c r="DC115" i="15"/>
  <c r="DD115" i="15"/>
  <c r="DE115" i="15"/>
  <c r="DF115" i="15"/>
  <c r="DG115" i="15"/>
  <c r="DH115" i="15"/>
  <c r="DI115" i="15"/>
  <c r="DJ115" i="15"/>
  <c r="DK115" i="15"/>
  <c r="DL115" i="15"/>
  <c r="DM115" i="15"/>
  <c r="DN115" i="15"/>
  <c r="DO115" i="15"/>
  <c r="DP115" i="15"/>
  <c r="DQ115" i="15"/>
  <c r="DR115" i="15"/>
  <c r="X116" i="15"/>
  <c r="Y116" i="15"/>
  <c r="Z116" i="15"/>
  <c r="AA116" i="15"/>
  <c r="AB116" i="15"/>
  <c r="AC116" i="15"/>
  <c r="AD116" i="15"/>
  <c r="AE116" i="15"/>
  <c r="AF116" i="15"/>
  <c r="AG116" i="15"/>
  <c r="AH116" i="15"/>
  <c r="AI116" i="15"/>
  <c r="AJ116" i="15"/>
  <c r="AK116" i="15"/>
  <c r="AL116" i="15"/>
  <c r="AM116" i="15"/>
  <c r="AN116" i="15"/>
  <c r="AO116" i="15"/>
  <c r="AP116" i="15"/>
  <c r="AQ116" i="15"/>
  <c r="AR116" i="15"/>
  <c r="AS116" i="15"/>
  <c r="AT116" i="15"/>
  <c r="AU116" i="15"/>
  <c r="AV116" i="15"/>
  <c r="AW116" i="15"/>
  <c r="AX116" i="15"/>
  <c r="AY116" i="15"/>
  <c r="AZ116" i="15"/>
  <c r="BA116" i="15"/>
  <c r="BB116" i="15"/>
  <c r="BC116" i="15"/>
  <c r="BD116" i="15"/>
  <c r="BE116" i="15"/>
  <c r="BF116" i="15"/>
  <c r="BG116" i="15"/>
  <c r="BH116" i="15"/>
  <c r="BI116" i="15"/>
  <c r="BJ116" i="15"/>
  <c r="BK116" i="15"/>
  <c r="BL116" i="15"/>
  <c r="BM116" i="15"/>
  <c r="BN116" i="15"/>
  <c r="BO116" i="15"/>
  <c r="BP116" i="15"/>
  <c r="BQ116" i="15"/>
  <c r="BR116" i="15"/>
  <c r="BS116" i="15"/>
  <c r="BT116" i="15"/>
  <c r="BU116" i="15"/>
  <c r="BV116" i="15"/>
  <c r="BW116" i="15"/>
  <c r="BX116" i="15"/>
  <c r="BY116" i="15"/>
  <c r="BZ116" i="15"/>
  <c r="CA116" i="15"/>
  <c r="CB116" i="15"/>
  <c r="CC116" i="15"/>
  <c r="CD116" i="15"/>
  <c r="CE116" i="15"/>
  <c r="CF116" i="15"/>
  <c r="CG116" i="15"/>
  <c r="CH116" i="15"/>
  <c r="CI116" i="15"/>
  <c r="CJ116" i="15"/>
  <c r="CK116" i="15"/>
  <c r="CL116" i="15"/>
  <c r="CM116" i="15"/>
  <c r="CN116" i="15"/>
  <c r="CO116" i="15"/>
  <c r="CP116" i="15"/>
  <c r="CQ116" i="15"/>
  <c r="CR116" i="15"/>
  <c r="CS116" i="15"/>
  <c r="CT116" i="15"/>
  <c r="CU116" i="15"/>
  <c r="CV116" i="15"/>
  <c r="CW116" i="15"/>
  <c r="CX116" i="15"/>
  <c r="CY116" i="15"/>
  <c r="CZ116" i="15"/>
  <c r="DA116" i="15"/>
  <c r="DB116" i="15"/>
  <c r="DC116" i="15"/>
  <c r="DD116" i="15"/>
  <c r="DE116" i="15"/>
  <c r="DF116" i="15"/>
  <c r="DG116" i="15"/>
  <c r="DH116" i="15"/>
  <c r="DI116" i="15"/>
  <c r="DJ116" i="15"/>
  <c r="DK116" i="15"/>
  <c r="DL116" i="15"/>
  <c r="DM116" i="15"/>
  <c r="DN116" i="15"/>
  <c r="DO116" i="15"/>
  <c r="DP116" i="15"/>
  <c r="DQ116" i="15"/>
  <c r="DR116" i="15"/>
  <c r="X117" i="15"/>
  <c r="Y117" i="15"/>
  <c r="Z117" i="15"/>
  <c r="AA117" i="15"/>
  <c r="AB117" i="15"/>
  <c r="AC117" i="15"/>
  <c r="AD117" i="15"/>
  <c r="AE117" i="15"/>
  <c r="AF117" i="15"/>
  <c r="AG117" i="15"/>
  <c r="AH117" i="15"/>
  <c r="AI117" i="15"/>
  <c r="AJ117" i="15"/>
  <c r="AK117" i="15"/>
  <c r="AL117" i="15"/>
  <c r="AM117" i="15"/>
  <c r="AN117" i="15"/>
  <c r="AO117" i="15"/>
  <c r="AP117" i="15"/>
  <c r="AQ117" i="15"/>
  <c r="AR117" i="15"/>
  <c r="AS117" i="15"/>
  <c r="AT117" i="15"/>
  <c r="AU117" i="15"/>
  <c r="AV117" i="15"/>
  <c r="AW117" i="15"/>
  <c r="AX117" i="15"/>
  <c r="AY117" i="15"/>
  <c r="AZ117" i="15"/>
  <c r="BA117" i="15"/>
  <c r="BB117" i="15"/>
  <c r="BC117" i="15"/>
  <c r="BD117" i="15"/>
  <c r="BE117" i="15"/>
  <c r="BF117" i="15"/>
  <c r="BG117" i="15"/>
  <c r="BH117" i="15"/>
  <c r="BI117" i="15"/>
  <c r="BJ117" i="15"/>
  <c r="BK117" i="15"/>
  <c r="BL117" i="15"/>
  <c r="BM117" i="15"/>
  <c r="BN117" i="15"/>
  <c r="BO117" i="15"/>
  <c r="BP117" i="15"/>
  <c r="BQ117" i="15"/>
  <c r="BR117" i="15"/>
  <c r="BS117" i="15"/>
  <c r="BT117" i="15"/>
  <c r="BU117" i="15"/>
  <c r="BV117" i="15"/>
  <c r="BW117" i="15"/>
  <c r="BX117" i="15"/>
  <c r="BY117" i="15"/>
  <c r="BZ117" i="15"/>
  <c r="CA117" i="15"/>
  <c r="CB117" i="15"/>
  <c r="CC117" i="15"/>
  <c r="CD117" i="15"/>
  <c r="CE117" i="15"/>
  <c r="CF117" i="15"/>
  <c r="CG117" i="15"/>
  <c r="CH117" i="15"/>
  <c r="CI117" i="15"/>
  <c r="CJ117" i="15"/>
  <c r="CK117" i="15"/>
  <c r="CL117" i="15"/>
  <c r="CM117" i="15"/>
  <c r="CN117" i="15"/>
  <c r="CO117" i="15"/>
  <c r="CP117" i="15"/>
  <c r="CQ117" i="15"/>
  <c r="CR117" i="15"/>
  <c r="CS117" i="15"/>
  <c r="CT117" i="15"/>
  <c r="CU117" i="15"/>
  <c r="CV117" i="15"/>
  <c r="CW117" i="15"/>
  <c r="CX117" i="15"/>
  <c r="CY117" i="15"/>
  <c r="CZ117" i="15"/>
  <c r="DA117" i="15"/>
  <c r="DB117" i="15"/>
  <c r="DC117" i="15"/>
  <c r="DD117" i="15"/>
  <c r="DE117" i="15"/>
  <c r="DF117" i="15"/>
  <c r="DG117" i="15"/>
  <c r="DH117" i="15"/>
  <c r="DI117" i="15"/>
  <c r="DJ117" i="15"/>
  <c r="DK117" i="15"/>
  <c r="DL117" i="15"/>
  <c r="DM117" i="15"/>
  <c r="DN117" i="15"/>
  <c r="DO117" i="15"/>
  <c r="DP117" i="15"/>
  <c r="DQ117" i="15"/>
  <c r="DR117" i="15"/>
  <c r="X118" i="15"/>
  <c r="Y118" i="15"/>
  <c r="Z118" i="15"/>
  <c r="AA118" i="15"/>
  <c r="AB118" i="15"/>
  <c r="AC118" i="15"/>
  <c r="AD118" i="15"/>
  <c r="AE118" i="15"/>
  <c r="AF118" i="15"/>
  <c r="AG118" i="15"/>
  <c r="AH118" i="15"/>
  <c r="AI118" i="15"/>
  <c r="AJ118" i="15"/>
  <c r="AK118" i="15"/>
  <c r="AL118" i="15"/>
  <c r="AM118" i="15"/>
  <c r="AN118" i="15"/>
  <c r="AO118" i="15"/>
  <c r="AP118" i="15"/>
  <c r="AQ118" i="15"/>
  <c r="AR118" i="15"/>
  <c r="AS118" i="15"/>
  <c r="AT118" i="15"/>
  <c r="AU118" i="15"/>
  <c r="AV118" i="15"/>
  <c r="AW118" i="15"/>
  <c r="AX118" i="15"/>
  <c r="AY118" i="15"/>
  <c r="AZ118" i="15"/>
  <c r="BA118" i="15"/>
  <c r="BB118" i="15"/>
  <c r="BC118" i="15"/>
  <c r="BD118" i="15"/>
  <c r="BE118" i="15"/>
  <c r="BF118" i="15"/>
  <c r="BG118" i="15"/>
  <c r="BH118" i="15"/>
  <c r="BI118" i="15"/>
  <c r="BJ118" i="15"/>
  <c r="BK118" i="15"/>
  <c r="BL118" i="15"/>
  <c r="BM118" i="15"/>
  <c r="BN118" i="15"/>
  <c r="BO118" i="15"/>
  <c r="BP118" i="15"/>
  <c r="BQ118" i="15"/>
  <c r="BR118" i="15"/>
  <c r="BS118" i="15"/>
  <c r="BT118" i="15"/>
  <c r="BU118" i="15"/>
  <c r="BV118" i="15"/>
  <c r="BW118" i="15"/>
  <c r="BX118" i="15"/>
  <c r="BY118" i="15"/>
  <c r="BZ118" i="15"/>
  <c r="CA118" i="15"/>
  <c r="CB118" i="15"/>
  <c r="CC118" i="15"/>
  <c r="CD118" i="15"/>
  <c r="CE118" i="15"/>
  <c r="CF118" i="15"/>
  <c r="CG118" i="15"/>
  <c r="CH118" i="15"/>
  <c r="CI118" i="15"/>
  <c r="CJ118" i="15"/>
  <c r="CK118" i="15"/>
  <c r="CL118" i="15"/>
  <c r="CM118" i="15"/>
  <c r="CN118" i="15"/>
  <c r="CO118" i="15"/>
  <c r="CP118" i="15"/>
  <c r="CQ118" i="15"/>
  <c r="CR118" i="15"/>
  <c r="CS118" i="15"/>
  <c r="CT118" i="15"/>
  <c r="CU118" i="15"/>
  <c r="CV118" i="15"/>
  <c r="CW118" i="15"/>
  <c r="CX118" i="15"/>
  <c r="CY118" i="15"/>
  <c r="CZ118" i="15"/>
  <c r="DA118" i="15"/>
  <c r="DB118" i="15"/>
  <c r="DC118" i="15"/>
  <c r="DD118" i="15"/>
  <c r="DE118" i="15"/>
  <c r="DF118" i="15"/>
  <c r="DG118" i="15"/>
  <c r="DH118" i="15"/>
  <c r="DI118" i="15"/>
  <c r="DJ118" i="15"/>
  <c r="DK118" i="15"/>
  <c r="DL118" i="15"/>
  <c r="DM118" i="15"/>
  <c r="DN118" i="15"/>
  <c r="DO118" i="15"/>
  <c r="DP118" i="15"/>
  <c r="DQ118" i="15"/>
  <c r="DR118" i="15"/>
  <c r="X119" i="15"/>
  <c r="Y119" i="15"/>
  <c r="Z119" i="15"/>
  <c r="AA119" i="15"/>
  <c r="AB119" i="15"/>
  <c r="AC119" i="15"/>
  <c r="AD119" i="15"/>
  <c r="AE119" i="15"/>
  <c r="AF119" i="15"/>
  <c r="AG119" i="15"/>
  <c r="AH119" i="15"/>
  <c r="AI119" i="15"/>
  <c r="AJ119" i="15"/>
  <c r="AK119" i="15"/>
  <c r="AL119" i="15"/>
  <c r="AM119" i="15"/>
  <c r="AN119" i="15"/>
  <c r="AO119" i="15"/>
  <c r="AP119" i="15"/>
  <c r="AQ119" i="15"/>
  <c r="AR119" i="15"/>
  <c r="AS119" i="15"/>
  <c r="AT119" i="15"/>
  <c r="AU119" i="15"/>
  <c r="AV119" i="15"/>
  <c r="AW119" i="15"/>
  <c r="AX119" i="15"/>
  <c r="AY119" i="15"/>
  <c r="AZ119" i="15"/>
  <c r="BA119" i="15"/>
  <c r="BB119" i="15"/>
  <c r="BC119" i="15"/>
  <c r="BD119" i="15"/>
  <c r="BE119" i="15"/>
  <c r="BF119" i="15"/>
  <c r="BG119" i="15"/>
  <c r="BH119" i="15"/>
  <c r="BI119" i="15"/>
  <c r="BJ119" i="15"/>
  <c r="BK119" i="15"/>
  <c r="BL119" i="15"/>
  <c r="BM119" i="15"/>
  <c r="BN119" i="15"/>
  <c r="BO119" i="15"/>
  <c r="BP119" i="15"/>
  <c r="BQ119" i="15"/>
  <c r="BR119" i="15"/>
  <c r="BS119" i="15"/>
  <c r="BT119" i="15"/>
  <c r="BU119" i="15"/>
  <c r="BV119" i="15"/>
  <c r="BW119" i="15"/>
  <c r="BX119" i="15"/>
  <c r="BY119" i="15"/>
  <c r="BZ119" i="15"/>
  <c r="CA119" i="15"/>
  <c r="CB119" i="15"/>
  <c r="CC119" i="15"/>
  <c r="CD119" i="15"/>
  <c r="CE119" i="15"/>
  <c r="CF119" i="15"/>
  <c r="CG119" i="15"/>
  <c r="CH119" i="15"/>
  <c r="CI119" i="15"/>
  <c r="CJ119" i="15"/>
  <c r="CK119" i="15"/>
  <c r="CL119" i="15"/>
  <c r="CM119" i="15"/>
  <c r="CN119" i="15"/>
  <c r="CO119" i="15"/>
  <c r="CP119" i="15"/>
  <c r="CQ119" i="15"/>
  <c r="CR119" i="15"/>
  <c r="CS119" i="15"/>
  <c r="CT119" i="15"/>
  <c r="CU119" i="15"/>
  <c r="CV119" i="15"/>
  <c r="CW119" i="15"/>
  <c r="CX119" i="15"/>
  <c r="CY119" i="15"/>
  <c r="CZ119" i="15"/>
  <c r="DA119" i="15"/>
  <c r="DB119" i="15"/>
  <c r="DC119" i="15"/>
  <c r="DD119" i="15"/>
  <c r="DE119" i="15"/>
  <c r="DF119" i="15"/>
  <c r="DG119" i="15"/>
  <c r="DH119" i="15"/>
  <c r="DI119" i="15"/>
  <c r="DJ119" i="15"/>
  <c r="DK119" i="15"/>
  <c r="DL119" i="15"/>
  <c r="DM119" i="15"/>
  <c r="DN119" i="15"/>
  <c r="DO119" i="15"/>
  <c r="DP119" i="15"/>
  <c r="DQ119" i="15"/>
  <c r="DR119" i="15"/>
  <c r="X120" i="15"/>
  <c r="Y120" i="15"/>
  <c r="Z120" i="15"/>
  <c r="AA120" i="15"/>
  <c r="AB120" i="15"/>
  <c r="AC120" i="15"/>
  <c r="AD120" i="15"/>
  <c r="AE120" i="15"/>
  <c r="AF120" i="15"/>
  <c r="AG120" i="15"/>
  <c r="AH120" i="15"/>
  <c r="AI120" i="15"/>
  <c r="AJ120" i="15"/>
  <c r="AK120" i="15"/>
  <c r="AL120" i="15"/>
  <c r="AM120" i="15"/>
  <c r="AN120" i="15"/>
  <c r="AO120" i="15"/>
  <c r="AP120" i="15"/>
  <c r="AQ120" i="15"/>
  <c r="AR120" i="15"/>
  <c r="AS120" i="15"/>
  <c r="AT120" i="15"/>
  <c r="AU120" i="15"/>
  <c r="AV120" i="15"/>
  <c r="AW120" i="15"/>
  <c r="AX120" i="15"/>
  <c r="AY120" i="15"/>
  <c r="AZ120" i="15"/>
  <c r="BA120" i="15"/>
  <c r="BB120" i="15"/>
  <c r="BC120" i="15"/>
  <c r="BD120" i="15"/>
  <c r="BE120" i="15"/>
  <c r="BF120" i="15"/>
  <c r="BG120" i="15"/>
  <c r="BH120" i="15"/>
  <c r="BI120" i="15"/>
  <c r="BJ120" i="15"/>
  <c r="BK120" i="15"/>
  <c r="BL120" i="15"/>
  <c r="BM120" i="15"/>
  <c r="BN120" i="15"/>
  <c r="BO120" i="15"/>
  <c r="BP120" i="15"/>
  <c r="BQ120" i="15"/>
  <c r="BR120" i="15"/>
  <c r="BS120" i="15"/>
  <c r="BT120" i="15"/>
  <c r="BU120" i="15"/>
  <c r="BV120" i="15"/>
  <c r="BW120" i="15"/>
  <c r="BX120" i="15"/>
  <c r="BY120" i="15"/>
  <c r="BZ120" i="15"/>
  <c r="CA120" i="15"/>
  <c r="CB120" i="15"/>
  <c r="CC120" i="15"/>
  <c r="CD120" i="15"/>
  <c r="CE120" i="15"/>
  <c r="CF120" i="15"/>
  <c r="CG120" i="15"/>
  <c r="CH120" i="15"/>
  <c r="CI120" i="15"/>
  <c r="CJ120" i="15"/>
  <c r="CK120" i="15"/>
  <c r="CL120" i="15"/>
  <c r="CM120" i="15"/>
  <c r="CN120" i="15"/>
  <c r="CO120" i="15"/>
  <c r="CP120" i="15"/>
  <c r="CQ120" i="15"/>
  <c r="CR120" i="15"/>
  <c r="CS120" i="15"/>
  <c r="CT120" i="15"/>
  <c r="CU120" i="15"/>
  <c r="CV120" i="15"/>
  <c r="CW120" i="15"/>
  <c r="CX120" i="15"/>
  <c r="CY120" i="15"/>
  <c r="CZ120" i="15"/>
  <c r="DA120" i="15"/>
  <c r="DB120" i="15"/>
  <c r="DC120" i="15"/>
  <c r="DD120" i="15"/>
  <c r="DE120" i="15"/>
  <c r="DF120" i="15"/>
  <c r="DG120" i="15"/>
  <c r="DH120" i="15"/>
  <c r="DI120" i="15"/>
  <c r="DJ120" i="15"/>
  <c r="DK120" i="15"/>
  <c r="DL120" i="15"/>
  <c r="DM120" i="15"/>
  <c r="DN120" i="15"/>
  <c r="DO120" i="15"/>
  <c r="DP120" i="15"/>
  <c r="DQ120" i="15"/>
  <c r="DR120" i="15"/>
  <c r="X121" i="15"/>
  <c r="Y121" i="15"/>
  <c r="Z121" i="15"/>
  <c r="AA121" i="15"/>
  <c r="AB121" i="15"/>
  <c r="AC121" i="15"/>
  <c r="AD121" i="15"/>
  <c r="AE121" i="15"/>
  <c r="AF121" i="15"/>
  <c r="AG121" i="15"/>
  <c r="AH121" i="15"/>
  <c r="AI121" i="15"/>
  <c r="AJ121" i="15"/>
  <c r="AK121" i="15"/>
  <c r="AL121" i="15"/>
  <c r="AM121" i="15"/>
  <c r="AN121" i="15"/>
  <c r="AO121" i="15"/>
  <c r="AP121" i="15"/>
  <c r="AQ121" i="15"/>
  <c r="AR121" i="15"/>
  <c r="AS121" i="15"/>
  <c r="AT121" i="15"/>
  <c r="AU121" i="15"/>
  <c r="AV121" i="15"/>
  <c r="AW121" i="15"/>
  <c r="AX121" i="15"/>
  <c r="AY121" i="15"/>
  <c r="AZ121" i="15"/>
  <c r="BA121" i="15"/>
  <c r="BB121" i="15"/>
  <c r="BC121" i="15"/>
  <c r="BD121" i="15"/>
  <c r="BE121" i="15"/>
  <c r="BF121" i="15"/>
  <c r="BG121" i="15"/>
  <c r="BH121" i="15"/>
  <c r="BI121" i="15"/>
  <c r="BJ121" i="15"/>
  <c r="BK121" i="15"/>
  <c r="BL121" i="15"/>
  <c r="BM121" i="15"/>
  <c r="BN121" i="15"/>
  <c r="BO121" i="15"/>
  <c r="BP121" i="15"/>
  <c r="BQ121" i="15"/>
  <c r="BR121" i="15"/>
  <c r="BS121" i="15"/>
  <c r="BT121" i="15"/>
  <c r="BU121" i="15"/>
  <c r="BV121" i="15"/>
  <c r="BW121" i="15"/>
  <c r="BX121" i="15"/>
  <c r="BY121" i="15"/>
  <c r="BZ121" i="15"/>
  <c r="CA121" i="15"/>
  <c r="CB121" i="15"/>
  <c r="CC121" i="15"/>
  <c r="CD121" i="15"/>
  <c r="CE121" i="15"/>
  <c r="CF121" i="15"/>
  <c r="CG121" i="15"/>
  <c r="CH121" i="15"/>
  <c r="CI121" i="15"/>
  <c r="CJ121" i="15"/>
  <c r="CK121" i="15"/>
  <c r="CL121" i="15"/>
  <c r="CM121" i="15"/>
  <c r="CN121" i="15"/>
  <c r="CO121" i="15"/>
  <c r="CP121" i="15"/>
  <c r="CQ121" i="15"/>
  <c r="CR121" i="15"/>
  <c r="CS121" i="15"/>
  <c r="CT121" i="15"/>
  <c r="CU121" i="15"/>
  <c r="CV121" i="15"/>
  <c r="CW121" i="15"/>
  <c r="CX121" i="15"/>
  <c r="CY121" i="15"/>
  <c r="CZ121" i="15"/>
  <c r="DA121" i="15"/>
  <c r="DB121" i="15"/>
  <c r="DC121" i="15"/>
  <c r="DD121" i="15"/>
  <c r="DE121" i="15"/>
  <c r="DF121" i="15"/>
  <c r="DG121" i="15"/>
  <c r="DH121" i="15"/>
  <c r="DI121" i="15"/>
  <c r="DJ121" i="15"/>
  <c r="DK121" i="15"/>
  <c r="DL121" i="15"/>
  <c r="DM121" i="15"/>
  <c r="DN121" i="15"/>
  <c r="DO121" i="15"/>
  <c r="DP121" i="15"/>
  <c r="DQ121" i="15"/>
  <c r="DR121" i="15"/>
  <c r="X122" i="15"/>
  <c r="Y122" i="15"/>
  <c r="Z122" i="15"/>
  <c r="AA122" i="15"/>
  <c r="AB122" i="15"/>
  <c r="AC122" i="15"/>
  <c r="AD122" i="15"/>
  <c r="AE122" i="15"/>
  <c r="AF122" i="15"/>
  <c r="AG122" i="15"/>
  <c r="AH122" i="15"/>
  <c r="AI122" i="15"/>
  <c r="AJ122" i="15"/>
  <c r="AK122" i="15"/>
  <c r="AL122" i="15"/>
  <c r="AM122" i="15"/>
  <c r="AN122" i="15"/>
  <c r="AO122" i="15"/>
  <c r="AP122" i="15"/>
  <c r="AQ122" i="15"/>
  <c r="AR122" i="15"/>
  <c r="AS122" i="15"/>
  <c r="AT122" i="15"/>
  <c r="AU122" i="15"/>
  <c r="AV122" i="15"/>
  <c r="AW122" i="15"/>
  <c r="AX122" i="15"/>
  <c r="AY122" i="15"/>
  <c r="AZ122" i="15"/>
  <c r="BA122" i="15"/>
  <c r="BB122" i="15"/>
  <c r="BC122" i="15"/>
  <c r="BD122" i="15"/>
  <c r="BE122" i="15"/>
  <c r="BF122" i="15"/>
  <c r="BG122" i="15"/>
  <c r="BH122" i="15"/>
  <c r="BI122" i="15"/>
  <c r="BJ122" i="15"/>
  <c r="BK122" i="15"/>
  <c r="BL122" i="15"/>
  <c r="BM122" i="15"/>
  <c r="BN122" i="15"/>
  <c r="BO122" i="15"/>
  <c r="BP122" i="15"/>
  <c r="BQ122" i="15"/>
  <c r="BR122" i="15"/>
  <c r="BS122" i="15"/>
  <c r="BT122" i="15"/>
  <c r="BU122" i="15"/>
  <c r="BV122" i="15"/>
  <c r="BW122" i="15"/>
  <c r="BX122" i="15"/>
  <c r="BY122" i="15"/>
  <c r="BZ122" i="15"/>
  <c r="CA122" i="15"/>
  <c r="CB122" i="15"/>
  <c r="CC122" i="15"/>
  <c r="CD122" i="15"/>
  <c r="CE122" i="15"/>
  <c r="CF122" i="15"/>
  <c r="CG122" i="15"/>
  <c r="CH122" i="15"/>
  <c r="CI122" i="15"/>
  <c r="CJ122" i="15"/>
  <c r="CK122" i="15"/>
  <c r="CL122" i="15"/>
  <c r="CM122" i="15"/>
  <c r="CN122" i="15"/>
  <c r="CO122" i="15"/>
  <c r="CP122" i="15"/>
  <c r="CQ122" i="15"/>
  <c r="CR122" i="15"/>
  <c r="CS122" i="15"/>
  <c r="CT122" i="15"/>
  <c r="CU122" i="15"/>
  <c r="CV122" i="15"/>
  <c r="CW122" i="15"/>
  <c r="CX122" i="15"/>
  <c r="CY122" i="15"/>
  <c r="CZ122" i="15"/>
  <c r="DA122" i="15"/>
  <c r="DB122" i="15"/>
  <c r="DC122" i="15"/>
  <c r="DD122" i="15"/>
  <c r="DE122" i="15"/>
  <c r="DF122" i="15"/>
  <c r="DG122" i="15"/>
  <c r="DH122" i="15"/>
  <c r="DI122" i="15"/>
  <c r="DJ122" i="15"/>
  <c r="DK122" i="15"/>
  <c r="DL122" i="15"/>
  <c r="DM122" i="15"/>
  <c r="DN122" i="15"/>
  <c r="DO122" i="15"/>
  <c r="DP122" i="15"/>
  <c r="DQ122" i="15"/>
  <c r="DR122" i="15"/>
  <c r="X123" i="15"/>
  <c r="Y123" i="15"/>
  <c r="Z123" i="15"/>
  <c r="AA123" i="15"/>
  <c r="AB123" i="15"/>
  <c r="AC123" i="15"/>
  <c r="AD123" i="15"/>
  <c r="AE123" i="15"/>
  <c r="AF123" i="15"/>
  <c r="AG123" i="15"/>
  <c r="AH123" i="15"/>
  <c r="AI123" i="15"/>
  <c r="AJ123" i="15"/>
  <c r="AK123" i="15"/>
  <c r="AL123" i="15"/>
  <c r="AM123" i="15"/>
  <c r="AN123" i="15"/>
  <c r="AO123" i="15"/>
  <c r="AP123" i="15"/>
  <c r="AQ123" i="15"/>
  <c r="AR123" i="15"/>
  <c r="AS123" i="15"/>
  <c r="AT123" i="15"/>
  <c r="AU123" i="15"/>
  <c r="AV123" i="15"/>
  <c r="AW123" i="15"/>
  <c r="AX123" i="15"/>
  <c r="AY123" i="15"/>
  <c r="AZ123" i="15"/>
  <c r="BA123" i="15"/>
  <c r="BB123" i="15"/>
  <c r="BC123" i="15"/>
  <c r="BD123" i="15"/>
  <c r="BE123" i="15"/>
  <c r="BF123" i="15"/>
  <c r="BG123" i="15"/>
  <c r="BH123" i="15"/>
  <c r="BI123" i="15"/>
  <c r="BJ123" i="15"/>
  <c r="BK123" i="15"/>
  <c r="BL123" i="15"/>
  <c r="BM123" i="15"/>
  <c r="BN123" i="15"/>
  <c r="BO123" i="15"/>
  <c r="BP123" i="15"/>
  <c r="BQ123" i="15"/>
  <c r="BR123" i="15"/>
  <c r="BS123" i="15"/>
  <c r="BT123" i="15"/>
  <c r="BU123" i="15"/>
  <c r="BV123" i="15"/>
  <c r="BW123" i="15"/>
  <c r="BX123" i="15"/>
  <c r="BY123" i="15"/>
  <c r="BZ123" i="15"/>
  <c r="CA123" i="15"/>
  <c r="CB123" i="15"/>
  <c r="CC123" i="15"/>
  <c r="CD123" i="15"/>
  <c r="CE123" i="15"/>
  <c r="CF123" i="15"/>
  <c r="CG123" i="15"/>
  <c r="CH123" i="15"/>
  <c r="CI123" i="15"/>
  <c r="CJ123" i="15"/>
  <c r="CK123" i="15"/>
  <c r="CL123" i="15"/>
  <c r="CM123" i="15"/>
  <c r="CN123" i="15"/>
  <c r="CO123" i="15"/>
  <c r="CP123" i="15"/>
  <c r="CQ123" i="15"/>
  <c r="CR123" i="15"/>
  <c r="CS123" i="15"/>
  <c r="CT123" i="15"/>
  <c r="CU123" i="15"/>
  <c r="CV123" i="15"/>
  <c r="CW123" i="15"/>
  <c r="CX123" i="15"/>
  <c r="CY123" i="15"/>
  <c r="CZ123" i="15"/>
  <c r="DA123" i="15"/>
  <c r="DB123" i="15"/>
  <c r="DC123" i="15"/>
  <c r="DD123" i="15"/>
  <c r="DE123" i="15"/>
  <c r="DF123" i="15"/>
  <c r="DG123" i="15"/>
  <c r="DH123" i="15"/>
  <c r="DI123" i="15"/>
  <c r="DJ123" i="15"/>
  <c r="DK123" i="15"/>
  <c r="DL123" i="15"/>
  <c r="DM123" i="15"/>
  <c r="DN123" i="15"/>
  <c r="DO123" i="15"/>
  <c r="DP123" i="15"/>
  <c r="DQ123" i="15"/>
  <c r="W99" i="15"/>
  <c r="W100" i="15"/>
  <c r="W101" i="15"/>
  <c r="W102" i="15"/>
  <c r="W103" i="15"/>
  <c r="W104" i="15"/>
  <c r="W105" i="15"/>
  <c r="W106" i="15"/>
  <c r="W107" i="15"/>
  <c r="W108" i="15"/>
  <c r="W109" i="15"/>
  <c r="W110" i="15"/>
  <c r="W111" i="15"/>
  <c r="W112" i="15"/>
  <c r="W113" i="15"/>
  <c r="W114" i="15"/>
  <c r="W115" i="15"/>
  <c r="W116" i="15"/>
  <c r="W117" i="15"/>
  <c r="W118" i="15"/>
  <c r="W119" i="15"/>
  <c r="W120" i="15"/>
  <c r="W121" i="15"/>
  <c r="W122" i="15"/>
  <c r="W123" i="15"/>
  <c r="W98" i="15"/>
  <c r="B124" i="15" l="1"/>
  <c r="B155" i="15"/>
  <c r="P25" i="20"/>
  <c r="P47" i="19"/>
  <c r="P39" i="19"/>
  <c r="P31" i="19"/>
  <c r="M29" i="19"/>
  <c r="G28" i="19"/>
  <c r="M26" i="19"/>
  <c r="I25" i="19"/>
  <c r="M22" i="19"/>
  <c r="I21" i="19"/>
  <c r="M18" i="19"/>
  <c r="I17" i="19"/>
  <c r="M14" i="19"/>
  <c r="I13" i="19"/>
  <c r="M10" i="19"/>
  <c r="I9" i="19"/>
  <c r="K22" i="19"/>
  <c r="P11" i="19"/>
  <c r="P54" i="19"/>
  <c r="P46" i="19"/>
  <c r="P38" i="19"/>
  <c r="P35" i="19"/>
  <c r="M31" i="19"/>
  <c r="K29" i="19"/>
  <c r="K26" i="19"/>
  <c r="G25" i="19"/>
  <c r="G17" i="19"/>
  <c r="P53" i="19"/>
  <c r="P45" i="19"/>
  <c r="P34" i="19"/>
  <c r="P30" i="19"/>
  <c r="I29" i="19"/>
  <c r="P27" i="19"/>
  <c r="I26" i="19"/>
  <c r="M23" i="19"/>
  <c r="I22" i="19"/>
  <c r="M19" i="19"/>
  <c r="I18" i="19"/>
  <c r="M15" i="19"/>
  <c r="I14" i="19"/>
  <c r="M11" i="19"/>
  <c r="I10" i="19"/>
  <c r="M7" i="19"/>
  <c r="K30" i="19"/>
  <c r="K27" i="19"/>
  <c r="M24" i="19"/>
  <c r="M20" i="19"/>
  <c r="I11" i="19"/>
  <c r="I7" i="19"/>
  <c r="I27" i="19"/>
  <c r="G23" i="19"/>
  <c r="P17" i="19"/>
  <c r="P13" i="19"/>
  <c r="K12" i="19"/>
  <c r="P10" i="19"/>
  <c r="P19" i="19"/>
  <c r="K10" i="19"/>
  <c r="P52" i="19"/>
  <c r="P44" i="19"/>
  <c r="P37" i="19"/>
  <c r="M34" i="19"/>
  <c r="M30" i="19"/>
  <c r="G29" i="19"/>
  <c r="M27" i="19"/>
  <c r="G26" i="19"/>
  <c r="P24" i="19"/>
  <c r="K23" i="19"/>
  <c r="G22" i="19"/>
  <c r="P20" i="19"/>
  <c r="K19" i="19"/>
  <c r="G18" i="19"/>
  <c r="P16" i="19"/>
  <c r="K15" i="19"/>
  <c r="G14" i="19"/>
  <c r="P12" i="19"/>
  <c r="K11" i="19"/>
  <c r="G10" i="19"/>
  <c r="P8" i="19"/>
  <c r="K7" i="19"/>
  <c r="P33" i="19"/>
  <c r="I19" i="19"/>
  <c r="I15" i="19"/>
  <c r="M12" i="19"/>
  <c r="M8" i="19"/>
  <c r="P42" i="19"/>
  <c r="M33" i="19"/>
  <c r="M28" i="19"/>
  <c r="K24" i="19"/>
  <c r="K20" i="19"/>
  <c r="G19" i="19"/>
  <c r="G15" i="19"/>
  <c r="K8" i="19"/>
  <c r="G7" i="19"/>
  <c r="G8" i="19"/>
  <c r="G21" i="19"/>
  <c r="P15" i="19"/>
  <c r="P51" i="19"/>
  <c r="P43" i="19"/>
  <c r="P36" i="19"/>
  <c r="P28" i="19"/>
  <c r="I23" i="19"/>
  <c r="M16" i="19"/>
  <c r="I30" i="19"/>
  <c r="P21" i="19"/>
  <c r="K16" i="19"/>
  <c r="P9" i="19"/>
  <c r="K9" i="19"/>
  <c r="P23" i="19"/>
  <c r="G13" i="19"/>
  <c r="P50" i="19"/>
  <c r="P25" i="19"/>
  <c r="G11" i="19"/>
  <c r="P49" i="19"/>
  <c r="P41" i="19"/>
  <c r="P32" i="19"/>
  <c r="G30" i="19"/>
  <c r="K28" i="19"/>
  <c r="G27" i="19"/>
  <c r="M25" i="19"/>
  <c r="I24" i="19"/>
  <c r="M21" i="19"/>
  <c r="I20" i="19"/>
  <c r="M17" i="19"/>
  <c r="I16" i="19"/>
  <c r="M13" i="19"/>
  <c r="I12" i="19"/>
  <c r="M9" i="19"/>
  <c r="I8" i="19"/>
  <c r="P48" i="19"/>
  <c r="P40" i="19"/>
  <c r="M32" i="19"/>
  <c r="P29" i="19"/>
  <c r="I28" i="19"/>
  <c r="P26" i="19"/>
  <c r="K25" i="19"/>
  <c r="G24" i="19"/>
  <c r="P22" i="19"/>
  <c r="K21" i="19"/>
  <c r="G20" i="19"/>
  <c r="P18" i="19"/>
  <c r="K17" i="19"/>
  <c r="G16" i="19"/>
  <c r="P14" i="19"/>
  <c r="K13" i="19"/>
  <c r="G12" i="19"/>
  <c r="K18" i="19"/>
  <c r="K14" i="19"/>
  <c r="G9" i="19"/>
  <c r="P42" i="20"/>
  <c r="P45" i="20"/>
  <c r="D7" i="20"/>
  <c r="P53" i="20"/>
  <c r="P7" i="20"/>
  <c r="P54" i="20"/>
  <c r="P19" i="20"/>
  <c r="P24" i="20"/>
  <c r="D23" i="20"/>
  <c r="D15" i="20"/>
  <c r="M30" i="20"/>
  <c r="M22" i="20"/>
  <c r="M14" i="20"/>
  <c r="K30" i="20"/>
  <c r="K22" i="20"/>
  <c r="K14" i="20"/>
  <c r="I30" i="20"/>
  <c r="I22" i="20"/>
  <c r="I14" i="20"/>
  <c r="G30" i="20"/>
  <c r="G22" i="20"/>
  <c r="G14" i="20"/>
  <c r="P27" i="20"/>
  <c r="P32" i="20"/>
  <c r="D22" i="20"/>
  <c r="D14" i="20"/>
  <c r="M29" i="20"/>
  <c r="M21" i="20"/>
  <c r="M13" i="20"/>
  <c r="K29" i="20"/>
  <c r="K21" i="20"/>
  <c r="K13" i="20"/>
  <c r="I29" i="20"/>
  <c r="I21" i="20"/>
  <c r="I13" i="20"/>
  <c r="G29" i="20"/>
  <c r="G21" i="20"/>
  <c r="G13" i="20"/>
  <c r="P28" i="20"/>
  <c r="P17" i="20"/>
  <c r="P36" i="20"/>
  <c r="D21" i="20"/>
  <c r="D13" i="20"/>
  <c r="M28" i="20"/>
  <c r="M20" i="20"/>
  <c r="M12" i="20"/>
  <c r="K28" i="20"/>
  <c r="K20" i="20"/>
  <c r="K12" i="20"/>
  <c r="I28" i="20"/>
  <c r="I20" i="20"/>
  <c r="I12" i="20"/>
  <c r="G28" i="20"/>
  <c r="G20" i="20"/>
  <c r="G12" i="20"/>
  <c r="P35" i="20"/>
  <c r="P44" i="20"/>
  <c r="P39" i="20"/>
  <c r="P31" i="20"/>
  <c r="P40" i="20"/>
  <c r="P33" i="20"/>
  <c r="D20" i="20"/>
  <c r="D12" i="20"/>
  <c r="M27" i="20"/>
  <c r="M19" i="20"/>
  <c r="M11" i="20"/>
  <c r="K27" i="20"/>
  <c r="K19" i="20"/>
  <c r="K11" i="20"/>
  <c r="I27" i="20"/>
  <c r="I19" i="20"/>
  <c r="I11" i="20"/>
  <c r="G27" i="20"/>
  <c r="G19" i="20"/>
  <c r="G11" i="20"/>
  <c r="P43" i="20"/>
  <c r="P52" i="20"/>
  <c r="P14" i="20"/>
  <c r="P15" i="20"/>
  <c r="P48" i="20"/>
  <c r="P41" i="20"/>
  <c r="D19" i="20"/>
  <c r="D11" i="20"/>
  <c r="M34" i="20"/>
  <c r="M26" i="20"/>
  <c r="M18" i="20"/>
  <c r="M10" i="20"/>
  <c r="K26" i="20"/>
  <c r="K18" i="20"/>
  <c r="K10" i="20"/>
  <c r="I26" i="20"/>
  <c r="I18" i="20"/>
  <c r="I10" i="20"/>
  <c r="G26" i="20"/>
  <c r="G18" i="20"/>
  <c r="G10" i="20"/>
  <c r="P51" i="20"/>
  <c r="P13" i="20"/>
  <c r="P22" i="20"/>
  <c r="P23" i="20"/>
  <c r="P10" i="20"/>
  <c r="P49" i="20"/>
  <c r="D26" i="20"/>
  <c r="D18" i="20"/>
  <c r="D10" i="20"/>
  <c r="M33" i="20"/>
  <c r="M25" i="20"/>
  <c r="M17" i="20"/>
  <c r="M9" i="20"/>
  <c r="K25" i="20"/>
  <c r="K17" i="20"/>
  <c r="K9" i="20"/>
  <c r="I25" i="20"/>
  <c r="I17" i="20"/>
  <c r="I9" i="20"/>
  <c r="G25" i="20"/>
  <c r="G17" i="20"/>
  <c r="G9" i="20"/>
  <c r="G7" i="20"/>
  <c r="P21" i="20"/>
  <c r="P30" i="20"/>
  <c r="P47" i="20"/>
  <c r="P34" i="20"/>
  <c r="P18" i="20"/>
  <c r="D25" i="20"/>
  <c r="D17" i="20"/>
  <c r="D9" i="20"/>
  <c r="M32" i="20"/>
  <c r="M24" i="20"/>
  <c r="M16" i="20"/>
  <c r="M8" i="20"/>
  <c r="K24" i="20"/>
  <c r="K16" i="20"/>
  <c r="K8" i="20"/>
  <c r="I24" i="20"/>
  <c r="I16" i="20"/>
  <c r="I8" i="20"/>
  <c r="G24" i="20"/>
  <c r="G16" i="20"/>
  <c r="G8" i="20"/>
  <c r="P12" i="20"/>
  <c r="P29" i="20"/>
  <c r="P38" i="20"/>
  <c r="P8" i="20"/>
  <c r="P50" i="20"/>
  <c r="P26" i="20"/>
  <c r="D24" i="20"/>
  <c r="D16" i="20"/>
  <c r="D8" i="20"/>
  <c r="M31" i="20"/>
  <c r="M23" i="20"/>
  <c r="M15" i="20"/>
  <c r="M7" i="20"/>
  <c r="K23" i="20"/>
  <c r="K15" i="20"/>
  <c r="K7" i="20"/>
  <c r="I23" i="20"/>
  <c r="I15" i="20"/>
  <c r="I7" i="20"/>
  <c r="G23" i="20"/>
  <c r="G15" i="20"/>
  <c r="P11" i="20"/>
  <c r="P20" i="20"/>
  <c r="P37" i="20"/>
  <c r="P46" i="20"/>
  <c r="P16" i="20"/>
  <c r="P9" i="20"/>
  <c r="D8" i="19"/>
  <c r="D10" i="19"/>
  <c r="D16" i="19"/>
  <c r="D18" i="19"/>
  <c r="D24" i="19"/>
  <c r="D26" i="19"/>
  <c r="D7" i="19"/>
  <c r="D9" i="19" l="1"/>
  <c r="D25" i="19"/>
  <c r="D17" i="19"/>
  <c r="D23" i="19"/>
  <c r="D15" i="19"/>
  <c r="D22" i="19"/>
  <c r="D14" i="19"/>
  <c r="D21" i="19"/>
  <c r="D13" i="19"/>
  <c r="D20" i="19"/>
  <c r="D12" i="19"/>
  <c r="D19" i="19"/>
  <c r="D11" i="19"/>
  <c r="CD65" i="15"/>
  <c r="CC65" i="15"/>
  <c r="V67" i="15"/>
  <c r="W67" i="15"/>
  <c r="X67" i="15"/>
  <c r="Y67" i="15"/>
  <c r="Z67" i="15"/>
  <c r="AA67" i="15"/>
  <c r="AB67" i="15"/>
  <c r="AC67" i="15"/>
  <c r="AD67" i="15"/>
  <c r="AE67" i="15"/>
  <c r="AF67" i="15"/>
  <c r="AG67" i="15"/>
  <c r="AH67" i="15"/>
  <c r="AI67" i="15"/>
  <c r="AJ67" i="15"/>
  <c r="AK67" i="15"/>
  <c r="AL67" i="15"/>
  <c r="AM67" i="15"/>
  <c r="AN67" i="15"/>
  <c r="AO67" i="15"/>
  <c r="AP67" i="15"/>
  <c r="AQ67" i="15"/>
  <c r="AR67" i="15"/>
  <c r="AS67" i="15"/>
  <c r="AT67" i="15"/>
  <c r="AU67" i="15"/>
  <c r="AV67" i="15"/>
  <c r="AW67" i="15"/>
  <c r="AX67" i="15"/>
  <c r="AY67" i="15"/>
  <c r="AZ67" i="15"/>
  <c r="BA67" i="15"/>
  <c r="BB67" i="15"/>
  <c r="BC67" i="15"/>
  <c r="BD67" i="15"/>
  <c r="BE67" i="15"/>
  <c r="BF67" i="15"/>
  <c r="BG67" i="15"/>
  <c r="BH67" i="15"/>
  <c r="BI67" i="15"/>
  <c r="BJ67" i="15"/>
  <c r="BK67" i="15"/>
  <c r="BL67" i="15"/>
  <c r="BM67" i="15"/>
  <c r="BN67" i="15"/>
  <c r="BO67" i="15"/>
  <c r="BP67" i="15"/>
  <c r="BQ67" i="15"/>
  <c r="BR67" i="15"/>
  <c r="BS67" i="15"/>
  <c r="BT67" i="15"/>
  <c r="BU67" i="15"/>
  <c r="BV67" i="15"/>
  <c r="BW67" i="15"/>
  <c r="BX67" i="15"/>
  <c r="BY67" i="15"/>
  <c r="BZ67" i="15"/>
  <c r="CA67" i="15"/>
  <c r="CB67" i="15"/>
  <c r="V68" i="15"/>
  <c r="W68" i="15"/>
  <c r="X68" i="15"/>
  <c r="Y68" i="15"/>
  <c r="Z68" i="15"/>
  <c r="AA68" i="15"/>
  <c r="AB68" i="15"/>
  <c r="AC68" i="15"/>
  <c r="AD68" i="15"/>
  <c r="AE68" i="15"/>
  <c r="AF68" i="15"/>
  <c r="AG68" i="15"/>
  <c r="AH68" i="15"/>
  <c r="AI68" i="15"/>
  <c r="AJ68" i="15"/>
  <c r="AK68" i="15"/>
  <c r="AL68" i="15"/>
  <c r="AM68" i="15"/>
  <c r="AN68" i="15"/>
  <c r="AO68" i="15"/>
  <c r="AP68" i="15"/>
  <c r="AQ68" i="15"/>
  <c r="AR68" i="15"/>
  <c r="AS68" i="15"/>
  <c r="AT68" i="15"/>
  <c r="AU68" i="15"/>
  <c r="AV68" i="15"/>
  <c r="AW68" i="15"/>
  <c r="AX68" i="15"/>
  <c r="AY68" i="15"/>
  <c r="AZ68" i="15"/>
  <c r="BA68" i="15"/>
  <c r="BB68" i="15"/>
  <c r="BC68" i="15"/>
  <c r="BD68" i="15"/>
  <c r="BE68" i="15"/>
  <c r="BF68" i="15"/>
  <c r="BG68" i="15"/>
  <c r="BH68" i="15"/>
  <c r="BI68" i="15"/>
  <c r="BJ68" i="15"/>
  <c r="BK68" i="15"/>
  <c r="BL68" i="15"/>
  <c r="BM68" i="15"/>
  <c r="BN68" i="15"/>
  <c r="BO68" i="15"/>
  <c r="BP68" i="15"/>
  <c r="BQ68" i="15"/>
  <c r="BR68" i="15"/>
  <c r="BS68" i="15"/>
  <c r="BT68" i="15"/>
  <c r="BU68" i="15"/>
  <c r="BV68" i="15"/>
  <c r="BW68" i="15"/>
  <c r="BX68" i="15"/>
  <c r="BY68" i="15"/>
  <c r="BZ68" i="15"/>
  <c r="CA68" i="15"/>
  <c r="CB68" i="15"/>
  <c r="V69" i="15"/>
  <c r="W69" i="15"/>
  <c r="X69" i="15"/>
  <c r="Y69" i="15"/>
  <c r="Z69" i="15"/>
  <c r="AA69" i="15"/>
  <c r="AB69" i="15"/>
  <c r="AC69" i="15"/>
  <c r="AD69" i="15"/>
  <c r="AE69" i="15"/>
  <c r="AF69" i="15"/>
  <c r="AG69" i="15"/>
  <c r="AH69" i="15"/>
  <c r="AI69" i="15"/>
  <c r="AJ69" i="15"/>
  <c r="AK69" i="15"/>
  <c r="AL69" i="15"/>
  <c r="AM69" i="15"/>
  <c r="AN69" i="15"/>
  <c r="AO69" i="15"/>
  <c r="AP69" i="15"/>
  <c r="AQ69" i="15"/>
  <c r="AR69" i="15"/>
  <c r="AS69" i="15"/>
  <c r="AT69" i="15"/>
  <c r="AU69" i="15"/>
  <c r="AV69" i="15"/>
  <c r="AW69" i="15"/>
  <c r="AX69" i="15"/>
  <c r="AY69" i="15"/>
  <c r="AZ69" i="15"/>
  <c r="BA69" i="15"/>
  <c r="BB69" i="15"/>
  <c r="BC69" i="15"/>
  <c r="BD69" i="15"/>
  <c r="BE69" i="15"/>
  <c r="BF69" i="15"/>
  <c r="BG69" i="15"/>
  <c r="BH69" i="15"/>
  <c r="BI69" i="15"/>
  <c r="BJ69" i="15"/>
  <c r="BK69" i="15"/>
  <c r="BL69" i="15"/>
  <c r="BM69" i="15"/>
  <c r="BN69" i="15"/>
  <c r="BO69" i="15"/>
  <c r="BP69" i="15"/>
  <c r="BQ69" i="15"/>
  <c r="BR69" i="15"/>
  <c r="BS69" i="15"/>
  <c r="BT69" i="15"/>
  <c r="BU69" i="15"/>
  <c r="BV69" i="15"/>
  <c r="BW69" i="15"/>
  <c r="BX69" i="15"/>
  <c r="BY69" i="15"/>
  <c r="BZ69" i="15"/>
  <c r="CA69" i="15"/>
  <c r="CB69" i="15"/>
  <c r="V70" i="15"/>
  <c r="W70" i="15"/>
  <c r="X70" i="15"/>
  <c r="Y70" i="15"/>
  <c r="Z70" i="15"/>
  <c r="AA70" i="15"/>
  <c r="AB70" i="15"/>
  <c r="AC70" i="15"/>
  <c r="AD70" i="15"/>
  <c r="AE70" i="15"/>
  <c r="AF70" i="15"/>
  <c r="AG70" i="15"/>
  <c r="AH70" i="15"/>
  <c r="AI70" i="15"/>
  <c r="AJ70" i="15"/>
  <c r="AK70" i="15"/>
  <c r="AL70" i="15"/>
  <c r="AM70" i="15"/>
  <c r="AN70" i="15"/>
  <c r="AO70" i="15"/>
  <c r="AP70" i="15"/>
  <c r="AQ70" i="15"/>
  <c r="AR70" i="15"/>
  <c r="AS70" i="15"/>
  <c r="AT70" i="15"/>
  <c r="AU70" i="15"/>
  <c r="AV70" i="15"/>
  <c r="AW70" i="15"/>
  <c r="AX70" i="15"/>
  <c r="AY70" i="15"/>
  <c r="AZ70" i="15"/>
  <c r="BA70" i="15"/>
  <c r="BB70" i="15"/>
  <c r="BC70" i="15"/>
  <c r="BD70" i="15"/>
  <c r="BE70" i="15"/>
  <c r="BF70" i="15"/>
  <c r="BG70" i="15"/>
  <c r="BH70" i="15"/>
  <c r="BI70" i="15"/>
  <c r="BJ70" i="15"/>
  <c r="BK70" i="15"/>
  <c r="BL70" i="15"/>
  <c r="BM70" i="15"/>
  <c r="BN70" i="15"/>
  <c r="BO70" i="15"/>
  <c r="BP70" i="15"/>
  <c r="BQ70" i="15"/>
  <c r="BR70" i="15"/>
  <c r="BS70" i="15"/>
  <c r="BT70" i="15"/>
  <c r="BU70" i="15"/>
  <c r="BV70" i="15"/>
  <c r="BW70" i="15"/>
  <c r="BX70" i="15"/>
  <c r="BY70" i="15"/>
  <c r="BZ70" i="15"/>
  <c r="CA70" i="15"/>
  <c r="CB70" i="15"/>
  <c r="V71" i="15"/>
  <c r="W71" i="15"/>
  <c r="X71" i="15"/>
  <c r="Y71" i="15"/>
  <c r="Z71" i="15"/>
  <c r="AA71" i="15"/>
  <c r="AB71" i="15"/>
  <c r="AC71" i="15"/>
  <c r="AD71" i="15"/>
  <c r="AE71" i="15"/>
  <c r="AF71" i="15"/>
  <c r="AG71" i="15"/>
  <c r="AH71" i="15"/>
  <c r="AI71" i="15"/>
  <c r="AJ71" i="15"/>
  <c r="AK71" i="15"/>
  <c r="AL71" i="15"/>
  <c r="AM71" i="15"/>
  <c r="AN71" i="15"/>
  <c r="AO71" i="15"/>
  <c r="AP71" i="15"/>
  <c r="AQ71" i="15"/>
  <c r="AR71" i="15"/>
  <c r="AS71" i="15"/>
  <c r="AT71" i="15"/>
  <c r="AU71" i="15"/>
  <c r="AV71" i="15"/>
  <c r="AW71" i="15"/>
  <c r="AX71" i="15"/>
  <c r="AY71" i="15"/>
  <c r="AZ71" i="15"/>
  <c r="BA71" i="15"/>
  <c r="BB71" i="15"/>
  <c r="BC71" i="15"/>
  <c r="BD71" i="15"/>
  <c r="BE71" i="15"/>
  <c r="BF71" i="15"/>
  <c r="BG71" i="15"/>
  <c r="BH71" i="15"/>
  <c r="BI71" i="15"/>
  <c r="BJ71" i="15"/>
  <c r="BK71" i="15"/>
  <c r="BL71" i="15"/>
  <c r="BM71" i="15"/>
  <c r="BN71" i="15"/>
  <c r="BO71" i="15"/>
  <c r="BP71" i="15"/>
  <c r="BQ71" i="15"/>
  <c r="BR71" i="15"/>
  <c r="BS71" i="15"/>
  <c r="BT71" i="15"/>
  <c r="BU71" i="15"/>
  <c r="BV71" i="15"/>
  <c r="BW71" i="15"/>
  <c r="BX71" i="15"/>
  <c r="BY71" i="15"/>
  <c r="BZ71" i="15"/>
  <c r="CA71" i="15"/>
  <c r="CB71" i="15"/>
  <c r="V72" i="15"/>
  <c r="W72" i="15"/>
  <c r="X72" i="15"/>
  <c r="Y72" i="15"/>
  <c r="Z72" i="15"/>
  <c r="AA72" i="15"/>
  <c r="AB72" i="15"/>
  <c r="AC72" i="15"/>
  <c r="AD72" i="15"/>
  <c r="AE72" i="15"/>
  <c r="AF72" i="15"/>
  <c r="AG72" i="15"/>
  <c r="AH72" i="15"/>
  <c r="AI72" i="15"/>
  <c r="AJ72" i="15"/>
  <c r="AK72" i="15"/>
  <c r="AL72" i="15"/>
  <c r="AM72" i="15"/>
  <c r="AN72" i="15"/>
  <c r="AO72" i="15"/>
  <c r="AP72" i="15"/>
  <c r="AQ72" i="15"/>
  <c r="AR72" i="15"/>
  <c r="AS72" i="15"/>
  <c r="AT72" i="15"/>
  <c r="AU72" i="15"/>
  <c r="AV72" i="15"/>
  <c r="AW72" i="15"/>
  <c r="AX72" i="15"/>
  <c r="AY72" i="15"/>
  <c r="AZ72" i="15"/>
  <c r="BA72" i="15"/>
  <c r="BB72" i="15"/>
  <c r="BC72" i="15"/>
  <c r="BD72" i="15"/>
  <c r="BE72" i="15"/>
  <c r="BF72" i="15"/>
  <c r="BG72" i="15"/>
  <c r="BH72" i="15"/>
  <c r="BI72" i="15"/>
  <c r="BJ72" i="15"/>
  <c r="BK72" i="15"/>
  <c r="BL72" i="15"/>
  <c r="BM72" i="15"/>
  <c r="BN72" i="15"/>
  <c r="BO72" i="15"/>
  <c r="BP72" i="15"/>
  <c r="BQ72" i="15"/>
  <c r="BR72" i="15"/>
  <c r="BS72" i="15"/>
  <c r="BT72" i="15"/>
  <c r="BU72" i="15"/>
  <c r="BV72" i="15"/>
  <c r="BW72" i="15"/>
  <c r="BX72" i="15"/>
  <c r="BY72" i="15"/>
  <c r="BZ72" i="15"/>
  <c r="CA72" i="15"/>
  <c r="CB72" i="15"/>
  <c r="V73" i="15"/>
  <c r="W73" i="15"/>
  <c r="X73" i="15"/>
  <c r="Y73" i="15"/>
  <c r="Z73" i="15"/>
  <c r="AA73" i="15"/>
  <c r="AB73" i="15"/>
  <c r="AC73" i="15"/>
  <c r="AD73" i="15"/>
  <c r="AE73" i="15"/>
  <c r="AF73" i="15"/>
  <c r="AG73" i="15"/>
  <c r="AH73" i="15"/>
  <c r="AI73" i="15"/>
  <c r="AJ73" i="15"/>
  <c r="AK73" i="15"/>
  <c r="AL73" i="15"/>
  <c r="AM73" i="15"/>
  <c r="AN73" i="15"/>
  <c r="AO73" i="15"/>
  <c r="AP73" i="15"/>
  <c r="AQ73" i="15"/>
  <c r="AR73" i="15"/>
  <c r="AS73" i="15"/>
  <c r="AT73" i="15"/>
  <c r="AU73" i="15"/>
  <c r="AV73" i="15"/>
  <c r="AW73" i="15"/>
  <c r="AX73" i="15"/>
  <c r="AY73" i="15"/>
  <c r="AZ73" i="15"/>
  <c r="BA73" i="15"/>
  <c r="BB73" i="15"/>
  <c r="BC73" i="15"/>
  <c r="BD73" i="15"/>
  <c r="BE73" i="15"/>
  <c r="BF73" i="15"/>
  <c r="BG73" i="15"/>
  <c r="BH73" i="15"/>
  <c r="BI73" i="15"/>
  <c r="BJ73" i="15"/>
  <c r="BK73" i="15"/>
  <c r="BL73" i="15"/>
  <c r="BM73" i="15"/>
  <c r="BN73" i="15"/>
  <c r="BO73" i="15"/>
  <c r="BP73" i="15"/>
  <c r="BQ73" i="15"/>
  <c r="BR73" i="15"/>
  <c r="BS73" i="15"/>
  <c r="BT73" i="15"/>
  <c r="BU73" i="15"/>
  <c r="BV73" i="15"/>
  <c r="BW73" i="15"/>
  <c r="BX73" i="15"/>
  <c r="BY73" i="15"/>
  <c r="BZ73" i="15"/>
  <c r="CA73" i="15"/>
  <c r="CB73" i="15"/>
  <c r="V74" i="15"/>
  <c r="W74" i="15"/>
  <c r="X74" i="15"/>
  <c r="Y74" i="15"/>
  <c r="Z74" i="15"/>
  <c r="AA74" i="15"/>
  <c r="AB74" i="15"/>
  <c r="AC74" i="15"/>
  <c r="AD74" i="15"/>
  <c r="AE74" i="15"/>
  <c r="AF74" i="15"/>
  <c r="AG74" i="15"/>
  <c r="AH74" i="15"/>
  <c r="AI74" i="15"/>
  <c r="AJ74" i="15"/>
  <c r="AK74" i="15"/>
  <c r="AL74" i="15"/>
  <c r="AM74" i="15"/>
  <c r="AN74" i="15"/>
  <c r="AO74" i="15"/>
  <c r="AP74" i="15"/>
  <c r="AQ74" i="15"/>
  <c r="AR74" i="15"/>
  <c r="AS74" i="15"/>
  <c r="AT74" i="15"/>
  <c r="AU74" i="15"/>
  <c r="AV74" i="15"/>
  <c r="AW74" i="15"/>
  <c r="AX74" i="15"/>
  <c r="AY74" i="15"/>
  <c r="AZ74" i="15"/>
  <c r="BA74" i="15"/>
  <c r="BB74" i="15"/>
  <c r="BC74" i="15"/>
  <c r="BD74" i="15"/>
  <c r="BE74" i="15"/>
  <c r="BF74" i="15"/>
  <c r="BG74" i="15"/>
  <c r="BH74" i="15"/>
  <c r="BI74" i="15"/>
  <c r="BJ74" i="15"/>
  <c r="BK74" i="15"/>
  <c r="BL74" i="15"/>
  <c r="BM74" i="15"/>
  <c r="BN74" i="15"/>
  <c r="BO74" i="15"/>
  <c r="BP74" i="15"/>
  <c r="BQ74" i="15"/>
  <c r="BR74" i="15"/>
  <c r="BS74" i="15"/>
  <c r="BT74" i="15"/>
  <c r="BU74" i="15"/>
  <c r="BV74" i="15"/>
  <c r="BW74" i="15"/>
  <c r="BX74" i="15"/>
  <c r="BY74" i="15"/>
  <c r="BZ74" i="15"/>
  <c r="CA74" i="15"/>
  <c r="CB74" i="15"/>
  <c r="V75" i="15"/>
  <c r="W75" i="15"/>
  <c r="X75" i="15"/>
  <c r="Y75" i="15"/>
  <c r="Z75" i="15"/>
  <c r="AA75" i="15"/>
  <c r="AB75" i="15"/>
  <c r="AC75" i="15"/>
  <c r="AD75" i="15"/>
  <c r="AE75" i="15"/>
  <c r="AF75" i="15"/>
  <c r="AG75" i="15"/>
  <c r="AH75" i="15"/>
  <c r="AI75" i="15"/>
  <c r="AJ75" i="15"/>
  <c r="AK75" i="15"/>
  <c r="AL75" i="15"/>
  <c r="AM75" i="15"/>
  <c r="AN75" i="15"/>
  <c r="AO75" i="15"/>
  <c r="AP75" i="15"/>
  <c r="AQ75" i="15"/>
  <c r="AR75" i="15"/>
  <c r="AS75" i="15"/>
  <c r="AT75" i="15"/>
  <c r="AU75" i="15"/>
  <c r="AV75" i="15"/>
  <c r="AW75" i="15"/>
  <c r="AX75" i="15"/>
  <c r="AY75" i="15"/>
  <c r="AZ75" i="15"/>
  <c r="BA75" i="15"/>
  <c r="BB75" i="15"/>
  <c r="BC75" i="15"/>
  <c r="BD75" i="15"/>
  <c r="BE75" i="15"/>
  <c r="BF75" i="15"/>
  <c r="BG75" i="15"/>
  <c r="BH75" i="15"/>
  <c r="BI75" i="15"/>
  <c r="BJ75" i="15"/>
  <c r="BK75" i="15"/>
  <c r="BL75" i="15"/>
  <c r="BM75" i="15"/>
  <c r="BN75" i="15"/>
  <c r="BO75" i="15"/>
  <c r="BP75" i="15"/>
  <c r="BQ75" i="15"/>
  <c r="BR75" i="15"/>
  <c r="BS75" i="15"/>
  <c r="BT75" i="15"/>
  <c r="BU75" i="15"/>
  <c r="BV75" i="15"/>
  <c r="BW75" i="15"/>
  <c r="BX75" i="15"/>
  <c r="BY75" i="15"/>
  <c r="BZ75" i="15"/>
  <c r="CA75" i="15"/>
  <c r="CB75" i="15"/>
  <c r="V76" i="15"/>
  <c r="W76" i="15"/>
  <c r="X76" i="15"/>
  <c r="Y76" i="15"/>
  <c r="Z76" i="15"/>
  <c r="AA76" i="15"/>
  <c r="AB76" i="15"/>
  <c r="AC76" i="15"/>
  <c r="AD76" i="15"/>
  <c r="AE76" i="15"/>
  <c r="AF76" i="15"/>
  <c r="AG76" i="15"/>
  <c r="AH76" i="15"/>
  <c r="AI76" i="15"/>
  <c r="AJ76" i="15"/>
  <c r="AK76" i="15"/>
  <c r="AL76" i="15"/>
  <c r="AM76" i="15"/>
  <c r="AN76" i="15"/>
  <c r="AO76" i="15"/>
  <c r="AP76" i="15"/>
  <c r="AQ76" i="15"/>
  <c r="AR76" i="15"/>
  <c r="AS76" i="15"/>
  <c r="AT76" i="15"/>
  <c r="AU76" i="15"/>
  <c r="AV76" i="15"/>
  <c r="AW76" i="15"/>
  <c r="AX76" i="15"/>
  <c r="AY76" i="15"/>
  <c r="AZ76" i="15"/>
  <c r="BA76" i="15"/>
  <c r="BB76" i="15"/>
  <c r="BC76" i="15"/>
  <c r="BD76" i="15"/>
  <c r="BE76" i="15"/>
  <c r="BF76" i="15"/>
  <c r="BG76" i="15"/>
  <c r="BH76" i="15"/>
  <c r="BI76" i="15"/>
  <c r="BJ76" i="15"/>
  <c r="BK76" i="15"/>
  <c r="BL76" i="15"/>
  <c r="BM76" i="15"/>
  <c r="BN76" i="15"/>
  <c r="BO76" i="15"/>
  <c r="BP76" i="15"/>
  <c r="BQ76" i="15"/>
  <c r="BR76" i="15"/>
  <c r="BS76" i="15"/>
  <c r="BT76" i="15"/>
  <c r="BU76" i="15"/>
  <c r="BV76" i="15"/>
  <c r="BW76" i="15"/>
  <c r="BX76" i="15"/>
  <c r="BY76" i="15"/>
  <c r="BZ76" i="15"/>
  <c r="CA76" i="15"/>
  <c r="CB76" i="15"/>
  <c r="V77" i="15"/>
  <c r="W77" i="15"/>
  <c r="X77" i="15"/>
  <c r="Y77" i="15"/>
  <c r="Z77" i="15"/>
  <c r="AA77" i="15"/>
  <c r="AB77" i="15"/>
  <c r="AC77" i="15"/>
  <c r="AD77" i="15"/>
  <c r="AE77" i="15"/>
  <c r="AF77" i="15"/>
  <c r="AG77" i="15"/>
  <c r="AH77" i="15"/>
  <c r="AI77" i="15"/>
  <c r="AJ77" i="15"/>
  <c r="AK77" i="15"/>
  <c r="AL77" i="15"/>
  <c r="AM77" i="15"/>
  <c r="AN77" i="15"/>
  <c r="AO77" i="15"/>
  <c r="AP77" i="15"/>
  <c r="AQ77" i="15"/>
  <c r="AR77" i="15"/>
  <c r="AS77" i="15"/>
  <c r="AT77" i="15"/>
  <c r="AU77" i="15"/>
  <c r="AV77" i="15"/>
  <c r="AW77" i="15"/>
  <c r="AX77" i="15"/>
  <c r="AY77" i="15"/>
  <c r="AZ77" i="15"/>
  <c r="BA77" i="15"/>
  <c r="BB77" i="15"/>
  <c r="BC77" i="15"/>
  <c r="BD77" i="15"/>
  <c r="BE77" i="15"/>
  <c r="BF77" i="15"/>
  <c r="BG77" i="15"/>
  <c r="BH77" i="15"/>
  <c r="BI77" i="15"/>
  <c r="BJ77" i="15"/>
  <c r="BK77" i="15"/>
  <c r="BL77" i="15"/>
  <c r="BM77" i="15"/>
  <c r="BN77" i="15"/>
  <c r="BO77" i="15"/>
  <c r="BP77" i="15"/>
  <c r="BQ77" i="15"/>
  <c r="BR77" i="15"/>
  <c r="BS77" i="15"/>
  <c r="BT77" i="15"/>
  <c r="BU77" i="15"/>
  <c r="BV77" i="15"/>
  <c r="BW77" i="15"/>
  <c r="BX77" i="15"/>
  <c r="BY77" i="15"/>
  <c r="BZ77" i="15"/>
  <c r="CA77" i="15"/>
  <c r="CB77" i="15"/>
  <c r="V78" i="15"/>
  <c r="W78" i="15"/>
  <c r="X78" i="15"/>
  <c r="Y78" i="15"/>
  <c r="Z78" i="15"/>
  <c r="AA78" i="15"/>
  <c r="AB78" i="15"/>
  <c r="AC78" i="15"/>
  <c r="AD78" i="15"/>
  <c r="AE78" i="15"/>
  <c r="AF78" i="15"/>
  <c r="AG78" i="15"/>
  <c r="AH78" i="15"/>
  <c r="AI78" i="15"/>
  <c r="AJ78" i="15"/>
  <c r="AK78" i="15"/>
  <c r="AL78" i="15"/>
  <c r="AM78" i="15"/>
  <c r="AN78" i="15"/>
  <c r="AO78" i="15"/>
  <c r="AP78" i="15"/>
  <c r="AQ78" i="15"/>
  <c r="AR78" i="15"/>
  <c r="AS78" i="15"/>
  <c r="AT78" i="15"/>
  <c r="AU78" i="15"/>
  <c r="AV78" i="15"/>
  <c r="AW78" i="15"/>
  <c r="AX78" i="15"/>
  <c r="AY78" i="15"/>
  <c r="AZ78" i="15"/>
  <c r="BA78" i="15"/>
  <c r="BB78" i="15"/>
  <c r="BC78" i="15"/>
  <c r="BD78" i="15"/>
  <c r="BE78" i="15"/>
  <c r="BF78" i="15"/>
  <c r="BG78" i="15"/>
  <c r="BH78" i="15"/>
  <c r="BI78" i="15"/>
  <c r="BJ78" i="15"/>
  <c r="BK78" i="15"/>
  <c r="BL78" i="15"/>
  <c r="BM78" i="15"/>
  <c r="BN78" i="15"/>
  <c r="BO78" i="15"/>
  <c r="BP78" i="15"/>
  <c r="BQ78" i="15"/>
  <c r="BR78" i="15"/>
  <c r="BS78" i="15"/>
  <c r="BT78" i="15"/>
  <c r="BU78" i="15"/>
  <c r="BV78" i="15"/>
  <c r="BW78" i="15"/>
  <c r="BX78" i="15"/>
  <c r="BY78" i="15"/>
  <c r="BZ78" i="15"/>
  <c r="CA78" i="15"/>
  <c r="CB78" i="15"/>
  <c r="V79" i="15"/>
  <c r="W79" i="15"/>
  <c r="X79" i="15"/>
  <c r="Y79" i="15"/>
  <c r="Z79" i="15"/>
  <c r="AA79" i="15"/>
  <c r="AB79" i="15"/>
  <c r="AC79" i="15"/>
  <c r="AD79" i="15"/>
  <c r="AE79" i="15"/>
  <c r="AF79" i="15"/>
  <c r="AG79" i="15"/>
  <c r="AH79" i="15"/>
  <c r="AI79" i="15"/>
  <c r="AJ79" i="15"/>
  <c r="AK79" i="15"/>
  <c r="AL79" i="15"/>
  <c r="AM79" i="15"/>
  <c r="AN79" i="15"/>
  <c r="AO79" i="15"/>
  <c r="AP79" i="15"/>
  <c r="AQ79" i="15"/>
  <c r="AR79" i="15"/>
  <c r="AS79" i="15"/>
  <c r="AT79" i="15"/>
  <c r="AU79" i="15"/>
  <c r="AV79" i="15"/>
  <c r="AW79" i="15"/>
  <c r="AX79" i="15"/>
  <c r="AY79" i="15"/>
  <c r="AZ79" i="15"/>
  <c r="BA79" i="15"/>
  <c r="BB79" i="15"/>
  <c r="BC79" i="15"/>
  <c r="BD79" i="15"/>
  <c r="BE79" i="15"/>
  <c r="BF79" i="15"/>
  <c r="BG79" i="15"/>
  <c r="BH79" i="15"/>
  <c r="BI79" i="15"/>
  <c r="BJ79" i="15"/>
  <c r="BK79" i="15"/>
  <c r="BL79" i="15"/>
  <c r="BM79" i="15"/>
  <c r="BN79" i="15"/>
  <c r="BO79" i="15"/>
  <c r="BP79" i="15"/>
  <c r="BQ79" i="15"/>
  <c r="BR79" i="15"/>
  <c r="BS79" i="15"/>
  <c r="BT79" i="15"/>
  <c r="BU79" i="15"/>
  <c r="BV79" i="15"/>
  <c r="BW79" i="15"/>
  <c r="BX79" i="15"/>
  <c r="BY79" i="15"/>
  <c r="BZ79" i="15"/>
  <c r="CA79" i="15"/>
  <c r="CB79" i="15"/>
  <c r="V80" i="15"/>
  <c r="W80" i="15"/>
  <c r="X80" i="15"/>
  <c r="Y80" i="15"/>
  <c r="Z80" i="15"/>
  <c r="AA80" i="15"/>
  <c r="AB80" i="15"/>
  <c r="AC80" i="15"/>
  <c r="AD80" i="15"/>
  <c r="AE80" i="15"/>
  <c r="AF80" i="15"/>
  <c r="AG80" i="15"/>
  <c r="AH80" i="15"/>
  <c r="AI80" i="15"/>
  <c r="AJ80" i="15"/>
  <c r="AK80" i="15"/>
  <c r="AL80" i="15"/>
  <c r="AM80" i="15"/>
  <c r="AN80" i="15"/>
  <c r="AO80" i="15"/>
  <c r="AP80" i="15"/>
  <c r="AQ80" i="15"/>
  <c r="AR80" i="15"/>
  <c r="AS80" i="15"/>
  <c r="AT80" i="15"/>
  <c r="AU80" i="15"/>
  <c r="AV80" i="15"/>
  <c r="AW80" i="15"/>
  <c r="AX80" i="15"/>
  <c r="AY80" i="15"/>
  <c r="AZ80" i="15"/>
  <c r="BA80" i="15"/>
  <c r="BB80" i="15"/>
  <c r="BC80" i="15"/>
  <c r="BD80" i="15"/>
  <c r="BE80" i="15"/>
  <c r="BF80" i="15"/>
  <c r="BG80" i="15"/>
  <c r="BH80" i="15"/>
  <c r="BI80" i="15"/>
  <c r="BJ80" i="15"/>
  <c r="BK80" i="15"/>
  <c r="BL80" i="15"/>
  <c r="BM80" i="15"/>
  <c r="BN80" i="15"/>
  <c r="BO80" i="15"/>
  <c r="BP80" i="15"/>
  <c r="BQ80" i="15"/>
  <c r="BR80" i="15"/>
  <c r="BS80" i="15"/>
  <c r="BT80" i="15"/>
  <c r="BU80" i="15"/>
  <c r="BV80" i="15"/>
  <c r="BW80" i="15"/>
  <c r="BX80" i="15"/>
  <c r="BY80" i="15"/>
  <c r="BZ80" i="15"/>
  <c r="CA80" i="15"/>
  <c r="CB80" i="15"/>
  <c r="V81" i="15"/>
  <c r="W81" i="15"/>
  <c r="X81" i="15"/>
  <c r="Y81" i="15"/>
  <c r="Z81" i="15"/>
  <c r="AA81" i="15"/>
  <c r="AB81" i="15"/>
  <c r="AC81" i="15"/>
  <c r="AD81" i="15"/>
  <c r="AE81" i="15"/>
  <c r="AF81" i="15"/>
  <c r="AG81" i="15"/>
  <c r="AH81" i="15"/>
  <c r="AI81" i="15"/>
  <c r="AJ81" i="15"/>
  <c r="AK81" i="15"/>
  <c r="AL81" i="15"/>
  <c r="AM81" i="15"/>
  <c r="AN81" i="15"/>
  <c r="AO81" i="15"/>
  <c r="AP81" i="15"/>
  <c r="AQ81" i="15"/>
  <c r="AR81" i="15"/>
  <c r="AS81" i="15"/>
  <c r="AT81" i="15"/>
  <c r="AU81" i="15"/>
  <c r="AV81" i="15"/>
  <c r="AW81" i="15"/>
  <c r="AX81" i="15"/>
  <c r="AY81" i="15"/>
  <c r="AZ81" i="15"/>
  <c r="BA81" i="15"/>
  <c r="BB81" i="15"/>
  <c r="BC81" i="15"/>
  <c r="BD81" i="15"/>
  <c r="BE81" i="15"/>
  <c r="BF81" i="15"/>
  <c r="BG81" i="15"/>
  <c r="BH81" i="15"/>
  <c r="BI81" i="15"/>
  <c r="BJ81" i="15"/>
  <c r="BK81" i="15"/>
  <c r="BL81" i="15"/>
  <c r="BM81" i="15"/>
  <c r="BN81" i="15"/>
  <c r="BO81" i="15"/>
  <c r="BP81" i="15"/>
  <c r="BQ81" i="15"/>
  <c r="BR81" i="15"/>
  <c r="BS81" i="15"/>
  <c r="BT81" i="15"/>
  <c r="BU81" i="15"/>
  <c r="BV81" i="15"/>
  <c r="BW81" i="15"/>
  <c r="BX81" i="15"/>
  <c r="BY81" i="15"/>
  <c r="BZ81" i="15"/>
  <c r="CA81" i="15"/>
  <c r="CB81" i="15"/>
  <c r="V82" i="15"/>
  <c r="W82" i="15"/>
  <c r="X82" i="15"/>
  <c r="Y82" i="15"/>
  <c r="Z82" i="15"/>
  <c r="AA82" i="15"/>
  <c r="AB82" i="15"/>
  <c r="AC82" i="15"/>
  <c r="AD82" i="15"/>
  <c r="AE82" i="15"/>
  <c r="AF82" i="15"/>
  <c r="AG82" i="15"/>
  <c r="AH82" i="15"/>
  <c r="AI82" i="15"/>
  <c r="AJ82" i="15"/>
  <c r="AK82" i="15"/>
  <c r="AL82" i="15"/>
  <c r="AM82" i="15"/>
  <c r="AN82" i="15"/>
  <c r="AO82" i="15"/>
  <c r="AP82" i="15"/>
  <c r="AQ82" i="15"/>
  <c r="AR82" i="15"/>
  <c r="AS82" i="15"/>
  <c r="AT82" i="15"/>
  <c r="AU82" i="15"/>
  <c r="AV82" i="15"/>
  <c r="AW82" i="15"/>
  <c r="AX82" i="15"/>
  <c r="AY82" i="15"/>
  <c r="AZ82" i="15"/>
  <c r="BA82" i="15"/>
  <c r="BB82" i="15"/>
  <c r="BC82" i="15"/>
  <c r="BD82" i="15"/>
  <c r="BE82" i="15"/>
  <c r="BF82" i="15"/>
  <c r="BG82" i="15"/>
  <c r="BH82" i="15"/>
  <c r="BI82" i="15"/>
  <c r="BJ82" i="15"/>
  <c r="BK82" i="15"/>
  <c r="BL82" i="15"/>
  <c r="BM82" i="15"/>
  <c r="BN82" i="15"/>
  <c r="BO82" i="15"/>
  <c r="BP82" i="15"/>
  <c r="BQ82" i="15"/>
  <c r="BR82" i="15"/>
  <c r="BS82" i="15"/>
  <c r="BT82" i="15"/>
  <c r="BU82" i="15"/>
  <c r="BV82" i="15"/>
  <c r="BW82" i="15"/>
  <c r="BX82" i="15"/>
  <c r="BY82" i="15"/>
  <c r="BZ82" i="15"/>
  <c r="CA82" i="15"/>
  <c r="CB82" i="15"/>
  <c r="V83" i="15"/>
  <c r="W83" i="15"/>
  <c r="X83" i="15"/>
  <c r="Y83" i="15"/>
  <c r="Z83" i="15"/>
  <c r="AA83" i="15"/>
  <c r="AB83" i="15"/>
  <c r="AC83" i="15"/>
  <c r="AD83" i="15"/>
  <c r="AE83" i="15"/>
  <c r="AF83" i="15"/>
  <c r="AG83" i="15"/>
  <c r="AH83" i="15"/>
  <c r="AI83" i="15"/>
  <c r="AJ83" i="15"/>
  <c r="AK83" i="15"/>
  <c r="AL83" i="15"/>
  <c r="AM83" i="15"/>
  <c r="AN83" i="15"/>
  <c r="AO83" i="15"/>
  <c r="AP83" i="15"/>
  <c r="AQ83" i="15"/>
  <c r="AR83" i="15"/>
  <c r="AS83" i="15"/>
  <c r="AT83" i="15"/>
  <c r="AU83" i="15"/>
  <c r="AV83" i="15"/>
  <c r="AW83" i="15"/>
  <c r="AX83" i="15"/>
  <c r="AY83" i="15"/>
  <c r="AZ83" i="15"/>
  <c r="BA83" i="15"/>
  <c r="BB83" i="15"/>
  <c r="BC83" i="15"/>
  <c r="BD83" i="15"/>
  <c r="BE83" i="15"/>
  <c r="BF83" i="15"/>
  <c r="BG83" i="15"/>
  <c r="BH83" i="15"/>
  <c r="BI83" i="15"/>
  <c r="BJ83" i="15"/>
  <c r="BK83" i="15"/>
  <c r="BL83" i="15"/>
  <c r="BM83" i="15"/>
  <c r="BN83" i="15"/>
  <c r="BO83" i="15"/>
  <c r="BP83" i="15"/>
  <c r="BQ83" i="15"/>
  <c r="BR83" i="15"/>
  <c r="BS83" i="15"/>
  <c r="BT83" i="15"/>
  <c r="BU83" i="15"/>
  <c r="BV83" i="15"/>
  <c r="BW83" i="15"/>
  <c r="BX83" i="15"/>
  <c r="BY83" i="15"/>
  <c r="BZ83" i="15"/>
  <c r="CA83" i="15"/>
  <c r="CB83" i="15"/>
  <c r="V84" i="15"/>
  <c r="W84" i="15"/>
  <c r="X84" i="15"/>
  <c r="Y84" i="15"/>
  <c r="Z84" i="15"/>
  <c r="AA84" i="15"/>
  <c r="AB84" i="15"/>
  <c r="AC84" i="15"/>
  <c r="AD84" i="15"/>
  <c r="AE84" i="15"/>
  <c r="AF84" i="15"/>
  <c r="AG84" i="15"/>
  <c r="AH84" i="15"/>
  <c r="AI84" i="15"/>
  <c r="AJ84" i="15"/>
  <c r="AK84" i="15"/>
  <c r="AL84" i="15"/>
  <c r="AM84" i="15"/>
  <c r="AN84" i="15"/>
  <c r="AO84" i="15"/>
  <c r="AP84" i="15"/>
  <c r="AQ84" i="15"/>
  <c r="AR84" i="15"/>
  <c r="AS84" i="15"/>
  <c r="AT84" i="15"/>
  <c r="AU84" i="15"/>
  <c r="AV84" i="15"/>
  <c r="AW84" i="15"/>
  <c r="AX84" i="15"/>
  <c r="AY84" i="15"/>
  <c r="AZ84" i="15"/>
  <c r="BA84" i="15"/>
  <c r="BB84" i="15"/>
  <c r="BC84" i="15"/>
  <c r="BD84" i="15"/>
  <c r="BE84" i="15"/>
  <c r="BF84" i="15"/>
  <c r="BG84" i="15"/>
  <c r="BH84" i="15"/>
  <c r="BI84" i="15"/>
  <c r="BJ84" i="15"/>
  <c r="BK84" i="15"/>
  <c r="BL84" i="15"/>
  <c r="BM84" i="15"/>
  <c r="BN84" i="15"/>
  <c r="BO84" i="15"/>
  <c r="BP84" i="15"/>
  <c r="BQ84" i="15"/>
  <c r="BR84" i="15"/>
  <c r="BS84" i="15"/>
  <c r="BT84" i="15"/>
  <c r="BU84" i="15"/>
  <c r="BV84" i="15"/>
  <c r="BW84" i="15"/>
  <c r="BX84" i="15"/>
  <c r="BY84" i="15"/>
  <c r="BZ84" i="15"/>
  <c r="CA84" i="15"/>
  <c r="CB84" i="15"/>
  <c r="V85" i="15"/>
  <c r="W85" i="15"/>
  <c r="X85" i="15"/>
  <c r="Y85" i="15"/>
  <c r="Z85" i="15"/>
  <c r="AA85" i="15"/>
  <c r="AB85" i="15"/>
  <c r="AC85" i="15"/>
  <c r="AD85" i="15"/>
  <c r="AE85" i="15"/>
  <c r="AF85" i="15"/>
  <c r="AG85" i="15"/>
  <c r="AH85" i="15"/>
  <c r="AI85" i="15"/>
  <c r="AJ85" i="15"/>
  <c r="AK85" i="15"/>
  <c r="AL85" i="15"/>
  <c r="AM85" i="15"/>
  <c r="AN85" i="15"/>
  <c r="AO85" i="15"/>
  <c r="AP85" i="15"/>
  <c r="AQ85" i="15"/>
  <c r="AR85" i="15"/>
  <c r="AS85" i="15"/>
  <c r="AT85" i="15"/>
  <c r="AU85" i="15"/>
  <c r="AV85" i="15"/>
  <c r="AW85" i="15"/>
  <c r="AX85" i="15"/>
  <c r="AY85" i="15"/>
  <c r="AZ85" i="15"/>
  <c r="BA85" i="15"/>
  <c r="BB85" i="15"/>
  <c r="BC85" i="15"/>
  <c r="BD85" i="15"/>
  <c r="BE85" i="15"/>
  <c r="BF85" i="15"/>
  <c r="BG85" i="15"/>
  <c r="BH85" i="15"/>
  <c r="BI85" i="15"/>
  <c r="BJ85" i="15"/>
  <c r="BK85" i="15"/>
  <c r="BL85" i="15"/>
  <c r="BM85" i="15"/>
  <c r="BN85" i="15"/>
  <c r="BO85" i="15"/>
  <c r="BP85" i="15"/>
  <c r="BQ85" i="15"/>
  <c r="BR85" i="15"/>
  <c r="BS85" i="15"/>
  <c r="BT85" i="15"/>
  <c r="BU85" i="15"/>
  <c r="BV85" i="15"/>
  <c r="BW85" i="15"/>
  <c r="BX85" i="15"/>
  <c r="BY85" i="15"/>
  <c r="BZ85" i="15"/>
  <c r="CA85" i="15"/>
  <c r="CB85" i="15"/>
  <c r="V86" i="15"/>
  <c r="W86" i="15"/>
  <c r="X86" i="15"/>
  <c r="Y86" i="15"/>
  <c r="Z86" i="15"/>
  <c r="AA86" i="15"/>
  <c r="AB86" i="15"/>
  <c r="AC86" i="15"/>
  <c r="AD86" i="15"/>
  <c r="AE86" i="15"/>
  <c r="AF86" i="15"/>
  <c r="AG86" i="15"/>
  <c r="AH86" i="15"/>
  <c r="AI86" i="15"/>
  <c r="AJ86" i="15"/>
  <c r="AK86" i="15"/>
  <c r="AL86" i="15"/>
  <c r="AM86" i="15"/>
  <c r="AN86" i="15"/>
  <c r="AO86" i="15"/>
  <c r="AP86" i="15"/>
  <c r="AQ86" i="15"/>
  <c r="AR86" i="15"/>
  <c r="AS86" i="15"/>
  <c r="AT86" i="15"/>
  <c r="AU86" i="15"/>
  <c r="AV86" i="15"/>
  <c r="AW86" i="15"/>
  <c r="AX86" i="15"/>
  <c r="AY86" i="15"/>
  <c r="AZ86" i="15"/>
  <c r="BA86" i="15"/>
  <c r="BB86" i="15"/>
  <c r="BC86" i="15"/>
  <c r="BD86" i="15"/>
  <c r="BE86" i="15"/>
  <c r="BF86" i="15"/>
  <c r="BG86" i="15"/>
  <c r="BH86" i="15"/>
  <c r="BI86" i="15"/>
  <c r="BJ86" i="15"/>
  <c r="BK86" i="15"/>
  <c r="BL86" i="15"/>
  <c r="BM86" i="15"/>
  <c r="BN86" i="15"/>
  <c r="BO86" i="15"/>
  <c r="BP86" i="15"/>
  <c r="BQ86" i="15"/>
  <c r="BR86" i="15"/>
  <c r="BS86" i="15"/>
  <c r="BT86" i="15"/>
  <c r="BU86" i="15"/>
  <c r="BV86" i="15"/>
  <c r="BW86" i="15"/>
  <c r="BX86" i="15"/>
  <c r="BY86" i="15"/>
  <c r="BZ86" i="15"/>
  <c r="CA86" i="15"/>
  <c r="CB86" i="15"/>
  <c r="V87" i="15"/>
  <c r="W87" i="15"/>
  <c r="X87" i="15"/>
  <c r="Y87" i="15"/>
  <c r="Z87" i="15"/>
  <c r="AA87" i="15"/>
  <c r="AB87" i="15"/>
  <c r="AC87" i="15"/>
  <c r="AD87" i="15"/>
  <c r="AE87" i="15"/>
  <c r="AF87" i="15"/>
  <c r="AG87" i="15"/>
  <c r="AH87" i="15"/>
  <c r="AI87" i="15"/>
  <c r="AJ87" i="15"/>
  <c r="AK87" i="15"/>
  <c r="AL87" i="15"/>
  <c r="AM87" i="15"/>
  <c r="AN87" i="15"/>
  <c r="AO87" i="15"/>
  <c r="AP87" i="15"/>
  <c r="AQ87" i="15"/>
  <c r="AR87" i="15"/>
  <c r="AS87" i="15"/>
  <c r="AT87" i="15"/>
  <c r="AU87" i="15"/>
  <c r="AV87" i="15"/>
  <c r="AW87" i="15"/>
  <c r="AX87" i="15"/>
  <c r="AY87" i="15"/>
  <c r="AZ87" i="15"/>
  <c r="BA87" i="15"/>
  <c r="BB87" i="15"/>
  <c r="BC87" i="15"/>
  <c r="BD87" i="15"/>
  <c r="BE87" i="15"/>
  <c r="BF87" i="15"/>
  <c r="BG87" i="15"/>
  <c r="BH87" i="15"/>
  <c r="BI87" i="15"/>
  <c r="BJ87" i="15"/>
  <c r="BK87" i="15"/>
  <c r="BL87" i="15"/>
  <c r="BM87" i="15"/>
  <c r="BN87" i="15"/>
  <c r="BO87" i="15"/>
  <c r="BP87" i="15"/>
  <c r="BQ87" i="15"/>
  <c r="BR87" i="15"/>
  <c r="BS87" i="15"/>
  <c r="BT87" i="15"/>
  <c r="BU87" i="15"/>
  <c r="BV87" i="15"/>
  <c r="BW87" i="15"/>
  <c r="BX87" i="15"/>
  <c r="BY87" i="15"/>
  <c r="BZ87" i="15"/>
  <c r="CA87" i="15"/>
  <c r="CB87" i="15"/>
  <c r="V88" i="15"/>
  <c r="W88" i="15"/>
  <c r="X88" i="15"/>
  <c r="Y88" i="15"/>
  <c r="Z88" i="15"/>
  <c r="AA88" i="15"/>
  <c r="AB88" i="15"/>
  <c r="AC88" i="15"/>
  <c r="AD88" i="15"/>
  <c r="AE88" i="15"/>
  <c r="AF88" i="15"/>
  <c r="AG88" i="15"/>
  <c r="AH88" i="15"/>
  <c r="AI88" i="15"/>
  <c r="AJ88" i="15"/>
  <c r="AK88" i="15"/>
  <c r="AL88" i="15"/>
  <c r="AM88" i="15"/>
  <c r="AN88" i="15"/>
  <c r="AO88" i="15"/>
  <c r="AP88" i="15"/>
  <c r="AQ88" i="15"/>
  <c r="AR88" i="15"/>
  <c r="AS88" i="15"/>
  <c r="AT88" i="15"/>
  <c r="AU88" i="15"/>
  <c r="AV88" i="15"/>
  <c r="AW88" i="15"/>
  <c r="AX88" i="15"/>
  <c r="AY88" i="15"/>
  <c r="AZ88" i="15"/>
  <c r="BA88" i="15"/>
  <c r="BB88" i="15"/>
  <c r="BC88" i="15"/>
  <c r="BD88" i="15"/>
  <c r="BE88" i="15"/>
  <c r="BF88" i="15"/>
  <c r="BG88" i="15"/>
  <c r="BH88" i="15"/>
  <c r="BI88" i="15"/>
  <c r="BJ88" i="15"/>
  <c r="BK88" i="15"/>
  <c r="BL88" i="15"/>
  <c r="BM88" i="15"/>
  <c r="BN88" i="15"/>
  <c r="BO88" i="15"/>
  <c r="BP88" i="15"/>
  <c r="BQ88" i="15"/>
  <c r="BR88" i="15"/>
  <c r="BS88" i="15"/>
  <c r="BT88" i="15"/>
  <c r="BU88" i="15"/>
  <c r="BV88" i="15"/>
  <c r="BW88" i="15"/>
  <c r="BX88" i="15"/>
  <c r="BY88" i="15"/>
  <c r="BZ88" i="15"/>
  <c r="CA88" i="15"/>
  <c r="CB88" i="15"/>
  <c r="V89" i="15"/>
  <c r="W89" i="15"/>
  <c r="X89" i="15"/>
  <c r="Y89" i="15"/>
  <c r="Z89" i="15"/>
  <c r="AA89" i="15"/>
  <c r="AB89" i="15"/>
  <c r="AC89" i="15"/>
  <c r="AD89" i="15"/>
  <c r="AE89" i="15"/>
  <c r="AF89" i="15"/>
  <c r="AG89" i="15"/>
  <c r="AH89" i="15"/>
  <c r="AI89" i="15"/>
  <c r="AJ89" i="15"/>
  <c r="AK89" i="15"/>
  <c r="AL89" i="15"/>
  <c r="AM89" i="15"/>
  <c r="AN89" i="15"/>
  <c r="AO89" i="15"/>
  <c r="AP89" i="15"/>
  <c r="AQ89" i="15"/>
  <c r="AR89" i="15"/>
  <c r="AS89" i="15"/>
  <c r="AT89" i="15"/>
  <c r="AU89" i="15"/>
  <c r="AV89" i="15"/>
  <c r="AW89" i="15"/>
  <c r="AX89" i="15"/>
  <c r="AY89" i="15"/>
  <c r="AZ89" i="15"/>
  <c r="BA89" i="15"/>
  <c r="BB89" i="15"/>
  <c r="BC89" i="15"/>
  <c r="BD89" i="15"/>
  <c r="BE89" i="15"/>
  <c r="BF89" i="15"/>
  <c r="BG89" i="15"/>
  <c r="BH89" i="15"/>
  <c r="BI89" i="15"/>
  <c r="BJ89" i="15"/>
  <c r="BK89" i="15"/>
  <c r="BL89" i="15"/>
  <c r="BM89" i="15"/>
  <c r="BN89" i="15"/>
  <c r="BO89" i="15"/>
  <c r="BP89" i="15"/>
  <c r="BQ89" i="15"/>
  <c r="BR89" i="15"/>
  <c r="BS89" i="15"/>
  <c r="BT89" i="15"/>
  <c r="BU89" i="15"/>
  <c r="BV89" i="15"/>
  <c r="BW89" i="15"/>
  <c r="BX89" i="15"/>
  <c r="BY89" i="15"/>
  <c r="BZ89" i="15"/>
  <c r="CA89" i="15"/>
  <c r="CB89" i="15"/>
  <c r="V90" i="15"/>
  <c r="W90" i="15"/>
  <c r="X90" i="15"/>
  <c r="Y90" i="15"/>
  <c r="Z90" i="15"/>
  <c r="AA90" i="15"/>
  <c r="AB90" i="15"/>
  <c r="AC90" i="15"/>
  <c r="AD90" i="15"/>
  <c r="AE90" i="15"/>
  <c r="AF90" i="15"/>
  <c r="AG90" i="15"/>
  <c r="AH90" i="15"/>
  <c r="AI90" i="15"/>
  <c r="AJ90" i="15"/>
  <c r="AK90" i="15"/>
  <c r="AL90" i="15"/>
  <c r="AM90" i="15"/>
  <c r="AN90" i="15"/>
  <c r="AO90" i="15"/>
  <c r="AP90" i="15"/>
  <c r="AQ90" i="15"/>
  <c r="AR90" i="15"/>
  <c r="AS90" i="15"/>
  <c r="AT90" i="15"/>
  <c r="AU90" i="15"/>
  <c r="AV90" i="15"/>
  <c r="AW90" i="15"/>
  <c r="AX90" i="15"/>
  <c r="AY90" i="15"/>
  <c r="AZ90" i="15"/>
  <c r="BA90" i="15"/>
  <c r="BB90" i="15"/>
  <c r="BC90" i="15"/>
  <c r="BD90" i="15"/>
  <c r="BE90" i="15"/>
  <c r="BF90" i="15"/>
  <c r="BG90" i="15"/>
  <c r="BH90" i="15"/>
  <c r="BI90" i="15"/>
  <c r="BJ90" i="15"/>
  <c r="BK90" i="15"/>
  <c r="BL90" i="15"/>
  <c r="BM90" i="15"/>
  <c r="BN90" i="15"/>
  <c r="BO90" i="15"/>
  <c r="BP90" i="15"/>
  <c r="BQ90" i="15"/>
  <c r="BR90" i="15"/>
  <c r="BS90" i="15"/>
  <c r="BT90" i="15"/>
  <c r="BU90" i="15"/>
  <c r="BV90" i="15"/>
  <c r="BW90" i="15"/>
  <c r="BX90" i="15"/>
  <c r="BY90" i="15"/>
  <c r="BZ90" i="15"/>
  <c r="CA90" i="15"/>
  <c r="CB90" i="15"/>
  <c r="V91" i="15"/>
  <c r="W91" i="15"/>
  <c r="X91" i="15"/>
  <c r="Y91" i="15"/>
  <c r="Z91" i="15"/>
  <c r="AA91" i="15"/>
  <c r="AB91" i="15"/>
  <c r="AC91" i="15"/>
  <c r="AD91" i="15"/>
  <c r="AE91" i="15"/>
  <c r="AF91" i="15"/>
  <c r="AG91" i="15"/>
  <c r="AH91" i="15"/>
  <c r="AI91" i="15"/>
  <c r="AJ91" i="15"/>
  <c r="AK91" i="15"/>
  <c r="AL91" i="15"/>
  <c r="AM91" i="15"/>
  <c r="AN91" i="15"/>
  <c r="AO91" i="15"/>
  <c r="AP91" i="15"/>
  <c r="AQ91" i="15"/>
  <c r="AR91" i="15"/>
  <c r="AS91" i="15"/>
  <c r="AT91" i="15"/>
  <c r="AU91" i="15"/>
  <c r="AV91" i="15"/>
  <c r="AW91" i="15"/>
  <c r="AX91" i="15"/>
  <c r="AY91" i="15"/>
  <c r="AZ91" i="15"/>
  <c r="BA91" i="15"/>
  <c r="BB91" i="15"/>
  <c r="BC91" i="15"/>
  <c r="BD91" i="15"/>
  <c r="BE91" i="15"/>
  <c r="BF91" i="15"/>
  <c r="BG91" i="15"/>
  <c r="BH91" i="15"/>
  <c r="BI91" i="15"/>
  <c r="BJ91" i="15"/>
  <c r="BK91" i="15"/>
  <c r="BL91" i="15"/>
  <c r="BM91" i="15"/>
  <c r="BN91" i="15"/>
  <c r="BO91" i="15"/>
  <c r="BP91" i="15"/>
  <c r="BQ91" i="15"/>
  <c r="BR91" i="15"/>
  <c r="BS91" i="15"/>
  <c r="BT91" i="15"/>
  <c r="BU91" i="15"/>
  <c r="BV91" i="15"/>
  <c r="BW91" i="15"/>
  <c r="BX91" i="15"/>
  <c r="BY91" i="15"/>
  <c r="BZ91" i="15"/>
  <c r="CA91" i="15"/>
  <c r="CB91" i="15"/>
  <c r="V92" i="15"/>
  <c r="W92" i="15"/>
  <c r="X92" i="15"/>
  <c r="Y92" i="15"/>
  <c r="Z92" i="15"/>
  <c r="AA92" i="15"/>
  <c r="AB92" i="15"/>
  <c r="AC92" i="15"/>
  <c r="AD92" i="15"/>
  <c r="AE92" i="15"/>
  <c r="AF92" i="15"/>
  <c r="AG92" i="15"/>
  <c r="AH92" i="15"/>
  <c r="AI92" i="15"/>
  <c r="AJ92" i="15"/>
  <c r="AK92" i="15"/>
  <c r="AL92" i="15"/>
  <c r="AM92" i="15"/>
  <c r="AN92" i="15"/>
  <c r="AO92" i="15"/>
  <c r="AP92" i="15"/>
  <c r="AQ92" i="15"/>
  <c r="AR92" i="15"/>
  <c r="AS92" i="15"/>
  <c r="AT92" i="15"/>
  <c r="AU92" i="15"/>
  <c r="AV92" i="15"/>
  <c r="AW92" i="15"/>
  <c r="AX92" i="15"/>
  <c r="AY92" i="15"/>
  <c r="AZ92" i="15"/>
  <c r="BA92" i="15"/>
  <c r="BB92" i="15"/>
  <c r="BC92" i="15"/>
  <c r="BD92" i="15"/>
  <c r="BE92" i="15"/>
  <c r="BF92" i="15"/>
  <c r="BG92" i="15"/>
  <c r="BH92" i="15"/>
  <c r="BI92" i="15"/>
  <c r="BJ92" i="15"/>
  <c r="BK92" i="15"/>
  <c r="BL92" i="15"/>
  <c r="BM92" i="15"/>
  <c r="BN92" i="15"/>
  <c r="BO92" i="15"/>
  <c r="BP92" i="15"/>
  <c r="BQ92" i="15"/>
  <c r="BR92" i="15"/>
  <c r="BS92" i="15"/>
  <c r="BT92" i="15"/>
  <c r="BU92" i="15"/>
  <c r="BV92" i="15"/>
  <c r="BW92" i="15"/>
  <c r="BX92" i="15"/>
  <c r="BY92" i="15"/>
  <c r="BZ92" i="15"/>
  <c r="CA92" i="15"/>
  <c r="CB92" i="15"/>
  <c r="U68" i="15"/>
  <c r="U69" i="15"/>
  <c r="U70" i="15"/>
  <c r="U71" i="15"/>
  <c r="U72" i="15"/>
  <c r="U73" i="15"/>
  <c r="U74" i="15"/>
  <c r="U75" i="15"/>
  <c r="U76" i="15"/>
  <c r="U77" i="15"/>
  <c r="U78" i="15"/>
  <c r="U79" i="15"/>
  <c r="U80" i="15"/>
  <c r="U81" i="15"/>
  <c r="U82" i="15"/>
  <c r="U83" i="15"/>
  <c r="U84" i="15"/>
  <c r="U85" i="15"/>
  <c r="U86" i="15"/>
  <c r="U87" i="15"/>
  <c r="U88" i="15"/>
  <c r="U89" i="15"/>
  <c r="U90" i="15"/>
  <c r="U91" i="15"/>
  <c r="U92" i="15"/>
  <c r="B91" i="15"/>
  <c r="B92" i="15"/>
  <c r="B68" i="15"/>
  <c r="B69" i="15"/>
  <c r="B70" i="15"/>
  <c r="B71" i="15"/>
  <c r="B72" i="15"/>
  <c r="B73" i="15"/>
  <c r="B74" i="15"/>
  <c r="B75" i="15"/>
  <c r="B76" i="15"/>
  <c r="B77" i="15"/>
  <c r="B78" i="15"/>
  <c r="B79" i="15"/>
  <c r="B80" i="15"/>
  <c r="B81" i="15"/>
  <c r="B82" i="15"/>
  <c r="B83" i="15"/>
  <c r="B84" i="15"/>
  <c r="B85" i="15"/>
  <c r="B86" i="15"/>
  <c r="B87" i="15"/>
  <c r="B88" i="15"/>
  <c r="B89" i="15"/>
  <c r="B90" i="15"/>
  <c r="B67" i="15"/>
  <c r="B93" i="15" l="1"/>
  <c r="O9" i="18"/>
  <c r="O17" i="18"/>
  <c r="M13" i="18"/>
  <c r="K8" i="18"/>
  <c r="K16" i="18"/>
  <c r="I12" i="18"/>
  <c r="G8" i="18"/>
  <c r="G16" i="18"/>
  <c r="O10" i="18"/>
  <c r="O18" i="18"/>
  <c r="M8" i="18"/>
  <c r="K9" i="18"/>
  <c r="K17" i="18"/>
  <c r="I13" i="18"/>
  <c r="G9" i="18"/>
  <c r="G17" i="18"/>
  <c r="K18" i="18"/>
  <c r="I11" i="18"/>
  <c r="O11" i="18"/>
  <c r="O7" i="18"/>
  <c r="M9" i="18"/>
  <c r="K10" i="18"/>
  <c r="K7" i="18"/>
  <c r="I14" i="18"/>
  <c r="G10" i="18"/>
  <c r="G7" i="18"/>
  <c r="M16" i="18"/>
  <c r="I9" i="18"/>
  <c r="O15" i="18"/>
  <c r="M7" i="18"/>
  <c r="I7" i="18"/>
  <c r="M14" i="18"/>
  <c r="G15" i="18"/>
  <c r="O12" i="18"/>
  <c r="M18" i="18"/>
  <c r="M10" i="18"/>
  <c r="K11" i="18"/>
  <c r="I18" i="18"/>
  <c r="I15" i="18"/>
  <c r="G11" i="18"/>
  <c r="D24" i="18"/>
  <c r="O14" i="18"/>
  <c r="K13" i="18"/>
  <c r="I10" i="18"/>
  <c r="O8" i="18"/>
  <c r="G18" i="18"/>
  <c r="O13" i="18"/>
  <c r="M17" i="18"/>
  <c r="M11" i="18"/>
  <c r="K12" i="18"/>
  <c r="I8" i="18"/>
  <c r="I16" i="18"/>
  <c r="G12" i="18"/>
  <c r="D7" i="18"/>
  <c r="M12" i="18"/>
  <c r="I17" i="18"/>
  <c r="G13" i="18"/>
  <c r="M15" i="18"/>
  <c r="K14" i="18"/>
  <c r="G14" i="18"/>
  <c r="O16" i="18"/>
  <c r="K15" i="18"/>
  <c r="D10" i="18"/>
  <c r="D18" i="18"/>
  <c r="D20" i="18"/>
  <c r="D16" i="18"/>
  <c r="D11" i="18"/>
  <c r="D19" i="18"/>
  <c r="D12" i="18"/>
  <c r="D9" i="18"/>
  <c r="D13" i="18"/>
  <c r="D21" i="18"/>
  <c r="D15" i="18"/>
  <c r="D8" i="18"/>
  <c r="D14" i="18"/>
  <c r="D22" i="18"/>
  <c r="D23" i="18"/>
  <c r="D17" i="18"/>
  <c r="BJ3" i="15"/>
  <c r="BI3" i="15"/>
  <c r="BH3" i="15"/>
  <c r="CG34" i="15"/>
  <c r="CF34" i="15"/>
  <c r="CE34" i="15"/>
  <c r="BQ36" i="15"/>
  <c r="BR36" i="15"/>
  <c r="BS36" i="15"/>
  <c r="BT36" i="15"/>
  <c r="BU36" i="15"/>
  <c r="BV36" i="15"/>
  <c r="BW36" i="15"/>
  <c r="BX36" i="15"/>
  <c r="BY36" i="15"/>
  <c r="BZ36" i="15"/>
  <c r="CA36" i="15"/>
  <c r="CB36" i="15"/>
  <c r="CC36" i="15"/>
  <c r="CD36" i="15"/>
  <c r="BG37" i="15"/>
  <c r="BH37" i="15"/>
  <c r="BI37" i="15"/>
  <c r="BJ37" i="15"/>
  <c r="BK37" i="15"/>
  <c r="BL37" i="15"/>
  <c r="BM37" i="15"/>
  <c r="BN37" i="15"/>
  <c r="BO37" i="15"/>
  <c r="BP37" i="15"/>
  <c r="BQ37" i="15"/>
  <c r="BR37" i="15"/>
  <c r="BS37" i="15"/>
  <c r="BT37" i="15"/>
  <c r="BU37" i="15"/>
  <c r="BV37" i="15"/>
  <c r="BW37" i="15"/>
  <c r="BX37" i="15"/>
  <c r="BY37" i="15"/>
  <c r="BZ37" i="15"/>
  <c r="CA37" i="15"/>
  <c r="CB37" i="15"/>
  <c r="CC37" i="15"/>
  <c r="CD37" i="15"/>
  <c r="BG38" i="15"/>
  <c r="BH38" i="15"/>
  <c r="BI38" i="15"/>
  <c r="BJ38" i="15"/>
  <c r="BK38" i="15"/>
  <c r="BL38" i="15"/>
  <c r="BM38" i="15"/>
  <c r="BN38" i="15"/>
  <c r="BO38" i="15"/>
  <c r="BP38" i="15"/>
  <c r="BQ38" i="15"/>
  <c r="BR38" i="15"/>
  <c r="BS38" i="15"/>
  <c r="BT38" i="15"/>
  <c r="BU38" i="15"/>
  <c r="BV38" i="15"/>
  <c r="BW38" i="15"/>
  <c r="BX38" i="15"/>
  <c r="BY38" i="15"/>
  <c r="BZ38" i="15"/>
  <c r="CA38" i="15"/>
  <c r="CB38" i="15"/>
  <c r="CC38" i="15"/>
  <c r="CD38" i="15"/>
  <c r="BG39" i="15"/>
  <c r="BH39" i="15"/>
  <c r="BI39" i="15"/>
  <c r="BJ39" i="15"/>
  <c r="BK39" i="15"/>
  <c r="BL39" i="15"/>
  <c r="BM39" i="15"/>
  <c r="BN39" i="15"/>
  <c r="BO39" i="15"/>
  <c r="BP39" i="15"/>
  <c r="BQ39" i="15"/>
  <c r="BR39" i="15"/>
  <c r="BS39" i="15"/>
  <c r="BT39" i="15"/>
  <c r="BU39" i="15"/>
  <c r="BV39" i="15"/>
  <c r="BW39" i="15"/>
  <c r="BX39" i="15"/>
  <c r="BY39" i="15"/>
  <c r="BZ39" i="15"/>
  <c r="CA39" i="15"/>
  <c r="CB39" i="15"/>
  <c r="CC39" i="15"/>
  <c r="CD39" i="15"/>
  <c r="BG40" i="15"/>
  <c r="BH40" i="15"/>
  <c r="BI40" i="15"/>
  <c r="BJ40" i="15"/>
  <c r="BK40" i="15"/>
  <c r="BL40" i="15"/>
  <c r="BM40" i="15"/>
  <c r="BN40" i="15"/>
  <c r="BO40" i="15"/>
  <c r="BP40" i="15"/>
  <c r="BQ40" i="15"/>
  <c r="BR40" i="15"/>
  <c r="BS40" i="15"/>
  <c r="BT40" i="15"/>
  <c r="BU40" i="15"/>
  <c r="BV40" i="15"/>
  <c r="BW40" i="15"/>
  <c r="BX40" i="15"/>
  <c r="BY40" i="15"/>
  <c r="BZ40" i="15"/>
  <c r="CA40" i="15"/>
  <c r="CB40" i="15"/>
  <c r="CC40" i="15"/>
  <c r="CD40" i="15"/>
  <c r="BG41" i="15"/>
  <c r="BH41" i="15"/>
  <c r="BI41" i="15"/>
  <c r="BJ41" i="15"/>
  <c r="BK41" i="15"/>
  <c r="BL41" i="15"/>
  <c r="BM41" i="15"/>
  <c r="BN41" i="15"/>
  <c r="BO41" i="15"/>
  <c r="BP41" i="15"/>
  <c r="BQ41" i="15"/>
  <c r="BR41" i="15"/>
  <c r="BS41" i="15"/>
  <c r="BT41" i="15"/>
  <c r="BU41" i="15"/>
  <c r="BV41" i="15"/>
  <c r="BW41" i="15"/>
  <c r="BX41" i="15"/>
  <c r="BY41" i="15"/>
  <c r="BZ41" i="15"/>
  <c r="CA41" i="15"/>
  <c r="CB41" i="15"/>
  <c r="CC41" i="15"/>
  <c r="CD41" i="15"/>
  <c r="BG42" i="15"/>
  <c r="BH42" i="15"/>
  <c r="BI42" i="15"/>
  <c r="BJ42" i="15"/>
  <c r="BK42" i="15"/>
  <c r="BL42" i="15"/>
  <c r="BM42" i="15"/>
  <c r="BN42" i="15"/>
  <c r="BO42" i="15"/>
  <c r="BP42" i="15"/>
  <c r="BQ42" i="15"/>
  <c r="BR42" i="15"/>
  <c r="BS42" i="15"/>
  <c r="BT42" i="15"/>
  <c r="BU42" i="15"/>
  <c r="BV42" i="15"/>
  <c r="BW42" i="15"/>
  <c r="BX42" i="15"/>
  <c r="BY42" i="15"/>
  <c r="BZ42" i="15"/>
  <c r="CA42" i="15"/>
  <c r="CB42" i="15"/>
  <c r="CC42" i="15"/>
  <c r="CD42" i="15"/>
  <c r="BG43" i="15"/>
  <c r="BH43" i="15"/>
  <c r="BI43" i="15"/>
  <c r="BJ43" i="15"/>
  <c r="BK43" i="15"/>
  <c r="BL43" i="15"/>
  <c r="BM43" i="15"/>
  <c r="BN43" i="15"/>
  <c r="BO43" i="15"/>
  <c r="BP43" i="15"/>
  <c r="BQ43" i="15"/>
  <c r="BR43" i="15"/>
  <c r="BS43" i="15"/>
  <c r="BT43" i="15"/>
  <c r="BU43" i="15"/>
  <c r="BV43" i="15"/>
  <c r="BW43" i="15"/>
  <c r="BX43" i="15"/>
  <c r="BY43" i="15"/>
  <c r="BZ43" i="15"/>
  <c r="CA43" i="15"/>
  <c r="CB43" i="15"/>
  <c r="CC43" i="15"/>
  <c r="CD43" i="15"/>
  <c r="BG44" i="15"/>
  <c r="BH44" i="15"/>
  <c r="BI44" i="15"/>
  <c r="BJ44" i="15"/>
  <c r="BK44" i="15"/>
  <c r="BL44" i="15"/>
  <c r="BM44" i="15"/>
  <c r="BN44" i="15"/>
  <c r="BO44" i="15"/>
  <c r="BP44" i="15"/>
  <c r="BQ44" i="15"/>
  <c r="BR44" i="15"/>
  <c r="BS44" i="15"/>
  <c r="BT44" i="15"/>
  <c r="BU44" i="15"/>
  <c r="BV44" i="15"/>
  <c r="BW44" i="15"/>
  <c r="BX44" i="15"/>
  <c r="BY44" i="15"/>
  <c r="BZ44" i="15"/>
  <c r="CA44" i="15"/>
  <c r="CB44" i="15"/>
  <c r="CC44" i="15"/>
  <c r="CD44" i="15"/>
  <c r="BG45" i="15"/>
  <c r="BH45" i="15"/>
  <c r="BI45" i="15"/>
  <c r="BJ45" i="15"/>
  <c r="BK45" i="15"/>
  <c r="BL45" i="15"/>
  <c r="BM45" i="15"/>
  <c r="BN45" i="15"/>
  <c r="BO45" i="15"/>
  <c r="BP45" i="15"/>
  <c r="BQ45" i="15"/>
  <c r="BR45" i="15"/>
  <c r="BS45" i="15"/>
  <c r="BT45" i="15"/>
  <c r="BU45" i="15"/>
  <c r="BV45" i="15"/>
  <c r="BW45" i="15"/>
  <c r="BX45" i="15"/>
  <c r="BY45" i="15"/>
  <c r="BZ45" i="15"/>
  <c r="CA45" i="15"/>
  <c r="CB45" i="15"/>
  <c r="CC45" i="15"/>
  <c r="CD45" i="15"/>
  <c r="BG46" i="15"/>
  <c r="BH46" i="15"/>
  <c r="BI46" i="15"/>
  <c r="BJ46" i="15"/>
  <c r="BK46" i="15"/>
  <c r="BL46" i="15"/>
  <c r="BM46" i="15"/>
  <c r="BN46" i="15"/>
  <c r="BO46" i="15"/>
  <c r="BP46" i="15"/>
  <c r="BQ46" i="15"/>
  <c r="BR46" i="15"/>
  <c r="BS46" i="15"/>
  <c r="BT46" i="15"/>
  <c r="BU46" i="15"/>
  <c r="BV46" i="15"/>
  <c r="BW46" i="15"/>
  <c r="BX46" i="15"/>
  <c r="BY46" i="15"/>
  <c r="BZ46" i="15"/>
  <c r="CA46" i="15"/>
  <c r="CB46" i="15"/>
  <c r="CC46" i="15"/>
  <c r="CD46" i="15"/>
  <c r="BG47" i="15"/>
  <c r="BH47" i="15"/>
  <c r="BI47" i="15"/>
  <c r="BJ47" i="15"/>
  <c r="BK47" i="15"/>
  <c r="BL47" i="15"/>
  <c r="BM47" i="15"/>
  <c r="BN47" i="15"/>
  <c r="BO47" i="15"/>
  <c r="BP47" i="15"/>
  <c r="BQ47" i="15"/>
  <c r="BR47" i="15"/>
  <c r="BS47" i="15"/>
  <c r="BT47" i="15"/>
  <c r="BU47" i="15"/>
  <c r="BV47" i="15"/>
  <c r="BW47" i="15"/>
  <c r="BX47" i="15"/>
  <c r="BY47" i="15"/>
  <c r="BZ47" i="15"/>
  <c r="CA47" i="15"/>
  <c r="CB47" i="15"/>
  <c r="CC47" i="15"/>
  <c r="CD47" i="15"/>
  <c r="BG48" i="15"/>
  <c r="BH48" i="15"/>
  <c r="BI48" i="15"/>
  <c r="BJ48" i="15"/>
  <c r="BK48" i="15"/>
  <c r="BL48" i="15"/>
  <c r="BM48" i="15"/>
  <c r="BN48" i="15"/>
  <c r="BO48" i="15"/>
  <c r="BP48" i="15"/>
  <c r="BQ48" i="15"/>
  <c r="BR48" i="15"/>
  <c r="BS48" i="15"/>
  <c r="BT48" i="15"/>
  <c r="BU48" i="15"/>
  <c r="BV48" i="15"/>
  <c r="BW48" i="15"/>
  <c r="BX48" i="15"/>
  <c r="BY48" i="15"/>
  <c r="BZ48" i="15"/>
  <c r="CA48" i="15"/>
  <c r="CB48" i="15"/>
  <c r="CC48" i="15"/>
  <c r="CD48" i="15"/>
  <c r="BG49" i="15"/>
  <c r="BH49" i="15"/>
  <c r="BI49" i="15"/>
  <c r="BJ49" i="15"/>
  <c r="BK49" i="15"/>
  <c r="BL49" i="15"/>
  <c r="BM49" i="15"/>
  <c r="BN49" i="15"/>
  <c r="BO49" i="15"/>
  <c r="BP49" i="15"/>
  <c r="BQ49" i="15"/>
  <c r="BR49" i="15"/>
  <c r="BS49" i="15"/>
  <c r="BT49" i="15"/>
  <c r="BU49" i="15"/>
  <c r="BV49" i="15"/>
  <c r="BW49" i="15"/>
  <c r="BX49" i="15"/>
  <c r="BY49" i="15"/>
  <c r="BZ49" i="15"/>
  <c r="CA49" i="15"/>
  <c r="CB49" i="15"/>
  <c r="CC49" i="15"/>
  <c r="CD49" i="15"/>
  <c r="BG50" i="15"/>
  <c r="BH50" i="15"/>
  <c r="BI50" i="15"/>
  <c r="BJ50" i="15"/>
  <c r="BK50" i="15"/>
  <c r="BL50" i="15"/>
  <c r="BM50" i="15"/>
  <c r="BN50" i="15"/>
  <c r="BO50" i="15"/>
  <c r="BP50" i="15"/>
  <c r="BQ50" i="15"/>
  <c r="BR50" i="15"/>
  <c r="BS50" i="15"/>
  <c r="BT50" i="15"/>
  <c r="BU50" i="15"/>
  <c r="BV50" i="15"/>
  <c r="BW50" i="15"/>
  <c r="BX50" i="15"/>
  <c r="BY50" i="15"/>
  <c r="BZ50" i="15"/>
  <c r="CA50" i="15"/>
  <c r="CB50" i="15"/>
  <c r="CC50" i="15"/>
  <c r="CD50" i="15"/>
  <c r="BG51" i="15"/>
  <c r="BH51" i="15"/>
  <c r="BI51" i="15"/>
  <c r="BJ51" i="15"/>
  <c r="BK51" i="15"/>
  <c r="BL51" i="15"/>
  <c r="BM51" i="15"/>
  <c r="BN51" i="15"/>
  <c r="BO51" i="15"/>
  <c r="BP51" i="15"/>
  <c r="BQ51" i="15"/>
  <c r="BR51" i="15"/>
  <c r="BS51" i="15"/>
  <c r="BT51" i="15"/>
  <c r="BU51" i="15"/>
  <c r="BV51" i="15"/>
  <c r="BW51" i="15"/>
  <c r="BX51" i="15"/>
  <c r="BY51" i="15"/>
  <c r="BZ51" i="15"/>
  <c r="CA51" i="15"/>
  <c r="CB51" i="15"/>
  <c r="CC51" i="15"/>
  <c r="CD51" i="15"/>
  <c r="BG52" i="15"/>
  <c r="BH52" i="15"/>
  <c r="BI52" i="15"/>
  <c r="BJ52" i="15"/>
  <c r="BK52" i="15"/>
  <c r="BL52" i="15"/>
  <c r="BM52" i="15"/>
  <c r="BN52" i="15"/>
  <c r="BO52" i="15"/>
  <c r="BP52" i="15"/>
  <c r="BQ52" i="15"/>
  <c r="BR52" i="15"/>
  <c r="BS52" i="15"/>
  <c r="BT52" i="15"/>
  <c r="BU52" i="15"/>
  <c r="BV52" i="15"/>
  <c r="BW52" i="15"/>
  <c r="BX52" i="15"/>
  <c r="BY52" i="15"/>
  <c r="BZ52" i="15"/>
  <c r="CA52" i="15"/>
  <c r="CB52" i="15"/>
  <c r="CC52" i="15"/>
  <c r="CD52" i="15"/>
  <c r="BG53" i="15"/>
  <c r="BH53" i="15"/>
  <c r="BI53" i="15"/>
  <c r="BJ53" i="15"/>
  <c r="BK53" i="15"/>
  <c r="BL53" i="15"/>
  <c r="BM53" i="15"/>
  <c r="BN53" i="15"/>
  <c r="BO53" i="15"/>
  <c r="BP53" i="15"/>
  <c r="BQ53" i="15"/>
  <c r="BR53" i="15"/>
  <c r="BS53" i="15"/>
  <c r="BT53" i="15"/>
  <c r="BU53" i="15"/>
  <c r="BV53" i="15"/>
  <c r="BW53" i="15"/>
  <c r="BX53" i="15"/>
  <c r="BY53" i="15"/>
  <c r="BZ53" i="15"/>
  <c r="CA53" i="15"/>
  <c r="CB53" i="15"/>
  <c r="CC53" i="15"/>
  <c r="CD53" i="15"/>
  <c r="BG54" i="15"/>
  <c r="BH54" i="15"/>
  <c r="BI54" i="15"/>
  <c r="BJ54" i="15"/>
  <c r="BK54" i="15"/>
  <c r="BL54" i="15"/>
  <c r="BM54" i="15"/>
  <c r="BN54" i="15"/>
  <c r="BO54" i="15"/>
  <c r="BP54" i="15"/>
  <c r="BQ54" i="15"/>
  <c r="BR54" i="15"/>
  <c r="BS54" i="15"/>
  <c r="BT54" i="15"/>
  <c r="BU54" i="15"/>
  <c r="BV54" i="15"/>
  <c r="BW54" i="15"/>
  <c r="BX54" i="15"/>
  <c r="BY54" i="15"/>
  <c r="BZ54" i="15"/>
  <c r="CA54" i="15"/>
  <c r="CB54" i="15"/>
  <c r="CC54" i="15"/>
  <c r="CD54" i="15"/>
  <c r="BG55" i="15"/>
  <c r="BH55" i="15"/>
  <c r="BI55" i="15"/>
  <c r="BJ55" i="15"/>
  <c r="BK55" i="15"/>
  <c r="BL55" i="15"/>
  <c r="BM55" i="15"/>
  <c r="BN55" i="15"/>
  <c r="BO55" i="15"/>
  <c r="BP55" i="15"/>
  <c r="BQ55" i="15"/>
  <c r="BR55" i="15"/>
  <c r="BS55" i="15"/>
  <c r="BT55" i="15"/>
  <c r="BU55" i="15"/>
  <c r="BV55" i="15"/>
  <c r="BW55" i="15"/>
  <c r="BX55" i="15"/>
  <c r="BY55" i="15"/>
  <c r="BZ55" i="15"/>
  <c r="CA55" i="15"/>
  <c r="CB55" i="15"/>
  <c r="CC55" i="15"/>
  <c r="CD55" i="15"/>
  <c r="BG56" i="15"/>
  <c r="BH56" i="15"/>
  <c r="BI56" i="15"/>
  <c r="BJ56" i="15"/>
  <c r="BK56" i="15"/>
  <c r="BL56" i="15"/>
  <c r="BM56" i="15"/>
  <c r="BN56" i="15"/>
  <c r="BO56" i="15"/>
  <c r="BP56" i="15"/>
  <c r="BQ56" i="15"/>
  <c r="BR56" i="15"/>
  <c r="BS56" i="15"/>
  <c r="BT56" i="15"/>
  <c r="BU56" i="15"/>
  <c r="BV56" i="15"/>
  <c r="BW56" i="15"/>
  <c r="BX56" i="15"/>
  <c r="BY56" i="15"/>
  <c r="BZ56" i="15"/>
  <c r="CA56" i="15"/>
  <c r="CB56" i="15"/>
  <c r="CC56" i="15"/>
  <c r="CD56" i="15"/>
  <c r="BG57" i="15"/>
  <c r="BH57" i="15"/>
  <c r="BI57" i="15"/>
  <c r="BJ57" i="15"/>
  <c r="BK57" i="15"/>
  <c r="BL57" i="15"/>
  <c r="BM57" i="15"/>
  <c r="BN57" i="15"/>
  <c r="BO57" i="15"/>
  <c r="BP57" i="15"/>
  <c r="BQ57" i="15"/>
  <c r="BR57" i="15"/>
  <c r="BS57" i="15"/>
  <c r="BT57" i="15"/>
  <c r="BU57" i="15"/>
  <c r="BV57" i="15"/>
  <c r="BW57" i="15"/>
  <c r="BX57" i="15"/>
  <c r="BY57" i="15"/>
  <c r="BZ57" i="15"/>
  <c r="CA57" i="15"/>
  <c r="CB57" i="15"/>
  <c r="CC57" i="15"/>
  <c r="CD57" i="15"/>
  <c r="BG58" i="15"/>
  <c r="BH58" i="15"/>
  <c r="BI58" i="15"/>
  <c r="BJ58" i="15"/>
  <c r="BK58" i="15"/>
  <c r="BL58" i="15"/>
  <c r="BM58" i="15"/>
  <c r="BN58" i="15"/>
  <c r="BO58" i="15"/>
  <c r="BP58" i="15"/>
  <c r="BQ58" i="15"/>
  <c r="BR58" i="15"/>
  <c r="BS58" i="15"/>
  <c r="BT58" i="15"/>
  <c r="BU58" i="15"/>
  <c r="BV58" i="15"/>
  <c r="BW58" i="15"/>
  <c r="BX58" i="15"/>
  <c r="BY58" i="15"/>
  <c r="BZ58" i="15"/>
  <c r="CA58" i="15"/>
  <c r="CB58" i="15"/>
  <c r="CC58" i="15"/>
  <c r="CD58" i="15"/>
  <c r="BG59" i="15"/>
  <c r="BH59" i="15"/>
  <c r="BI59" i="15"/>
  <c r="BJ59" i="15"/>
  <c r="BK59" i="15"/>
  <c r="BL59" i="15"/>
  <c r="BM59" i="15"/>
  <c r="BN59" i="15"/>
  <c r="BO59" i="15"/>
  <c r="BP59" i="15"/>
  <c r="BQ59" i="15"/>
  <c r="BR59" i="15"/>
  <c r="BS59" i="15"/>
  <c r="BT59" i="15"/>
  <c r="BU59" i="15"/>
  <c r="BV59" i="15"/>
  <c r="BW59" i="15"/>
  <c r="BX59" i="15"/>
  <c r="BY59" i="15"/>
  <c r="BZ59" i="15"/>
  <c r="CA59" i="15"/>
  <c r="CB59" i="15"/>
  <c r="CC59" i="15"/>
  <c r="CD59" i="15"/>
  <c r="BG60" i="15"/>
  <c r="BH60" i="15"/>
  <c r="BI60" i="15"/>
  <c r="BJ60" i="15"/>
  <c r="BK60" i="15"/>
  <c r="BL60" i="15"/>
  <c r="BM60" i="15"/>
  <c r="BN60" i="15"/>
  <c r="BO60" i="15"/>
  <c r="BP60" i="15"/>
  <c r="BQ60" i="15"/>
  <c r="BR60" i="15"/>
  <c r="BS60" i="15"/>
  <c r="BT60" i="15"/>
  <c r="BU60" i="15"/>
  <c r="BV60" i="15"/>
  <c r="BW60" i="15"/>
  <c r="BX60" i="15"/>
  <c r="BY60" i="15"/>
  <c r="BZ60" i="15"/>
  <c r="CA60" i="15"/>
  <c r="CB60" i="15"/>
  <c r="CC60" i="15"/>
  <c r="CD60" i="15"/>
  <c r="BG61" i="15"/>
  <c r="BH61" i="15"/>
  <c r="BI61" i="15"/>
  <c r="BJ61" i="15"/>
  <c r="BK61" i="15"/>
  <c r="BL61" i="15"/>
  <c r="BM61" i="15"/>
  <c r="BN61" i="15"/>
  <c r="BO61" i="15"/>
  <c r="BP61" i="15"/>
  <c r="BQ61" i="15"/>
  <c r="BR61" i="15"/>
  <c r="BS61" i="15"/>
  <c r="BT61" i="15"/>
  <c r="BU61" i="15"/>
  <c r="BV61" i="15"/>
  <c r="BW61" i="15"/>
  <c r="BX61" i="15"/>
  <c r="BY61" i="15"/>
  <c r="BZ61" i="15"/>
  <c r="CA61" i="15"/>
  <c r="CB61" i="15"/>
  <c r="CC61" i="15"/>
  <c r="CD61" i="15"/>
  <c r="BF37" i="15"/>
  <c r="BF38" i="15"/>
  <c r="BF39" i="15"/>
  <c r="BF40" i="15"/>
  <c r="BF41" i="15"/>
  <c r="BF42" i="15"/>
  <c r="BF43" i="15"/>
  <c r="BF44" i="15"/>
  <c r="BF45" i="15"/>
  <c r="BF46" i="15"/>
  <c r="BF47" i="15"/>
  <c r="BF48" i="15"/>
  <c r="BF49" i="15"/>
  <c r="BF50" i="15"/>
  <c r="BF51" i="15"/>
  <c r="BF52" i="15"/>
  <c r="BF53" i="15"/>
  <c r="BF54" i="15"/>
  <c r="BF55" i="15"/>
  <c r="BF56" i="15"/>
  <c r="BF57" i="15"/>
  <c r="BF58" i="15"/>
  <c r="BF59" i="15"/>
  <c r="BF60" i="15"/>
  <c r="BF61" i="15"/>
  <c r="B37" i="15" l="1"/>
  <c r="B38" i="15"/>
  <c r="B39" i="15"/>
  <c r="B40" i="15"/>
  <c r="B41" i="15"/>
  <c r="B42" i="15"/>
  <c r="B43" i="15"/>
  <c r="B44" i="15"/>
  <c r="B45" i="15"/>
  <c r="B46" i="15"/>
  <c r="B47" i="15"/>
  <c r="B48" i="15"/>
  <c r="B49" i="15"/>
  <c r="B50" i="15"/>
  <c r="B51" i="15"/>
  <c r="B52" i="15"/>
  <c r="B53" i="15"/>
  <c r="B54" i="15"/>
  <c r="B55" i="15"/>
  <c r="B56" i="15"/>
  <c r="B57" i="15"/>
  <c r="B58" i="15"/>
  <c r="B59" i="15"/>
  <c r="B60" i="15"/>
  <c r="B61" i="15"/>
  <c r="B36" i="15"/>
  <c r="B62" i="15" l="1"/>
  <c r="J32" i="17"/>
  <c r="J24" i="17"/>
  <c r="J16" i="17"/>
  <c r="J8" i="17"/>
  <c r="G17" i="17"/>
  <c r="G9" i="17"/>
  <c r="J31" i="17"/>
  <c r="J23" i="17"/>
  <c r="J15" i="17"/>
  <c r="J30" i="17"/>
  <c r="J22" i="17"/>
  <c r="J14" i="17"/>
  <c r="G23" i="17"/>
  <c r="G15" i="17"/>
  <c r="J19" i="17"/>
  <c r="G12" i="17"/>
  <c r="J9" i="17"/>
  <c r="G8" i="17"/>
  <c r="J29" i="17"/>
  <c r="J21" i="17"/>
  <c r="J13" i="17"/>
  <c r="G22" i="17"/>
  <c r="G14" i="17"/>
  <c r="J11" i="17"/>
  <c r="J17" i="17"/>
  <c r="G16" i="17"/>
  <c r="J28" i="17"/>
  <c r="J20" i="17"/>
  <c r="J12" i="17"/>
  <c r="G21" i="17"/>
  <c r="G13" i="17"/>
  <c r="J27" i="17"/>
  <c r="G20" i="17"/>
  <c r="J25" i="17"/>
  <c r="G10" i="17"/>
  <c r="J26" i="17"/>
  <c r="J18" i="17"/>
  <c r="J10" i="17"/>
  <c r="G19" i="17"/>
  <c r="G11" i="17"/>
  <c r="G18" i="17"/>
  <c r="G24" i="17"/>
  <c r="D8" i="17"/>
  <c r="D39" i="17"/>
  <c r="D31" i="17"/>
  <c r="D23" i="17"/>
  <c r="D22" i="17"/>
  <c r="D45" i="17"/>
  <c r="D37" i="17"/>
  <c r="D29" i="17"/>
  <c r="D21" i="17"/>
  <c r="D13" i="17"/>
  <c r="D12" i="17"/>
  <c r="D27" i="17"/>
  <c r="D19" i="17"/>
  <c r="D42" i="17"/>
  <c r="D26" i="17"/>
  <c r="D24" i="17"/>
  <c r="D15" i="17"/>
  <c r="D14" i="17"/>
  <c r="D44" i="17"/>
  <c r="D36" i="17"/>
  <c r="D28" i="17"/>
  <c r="D20" i="17"/>
  <c r="D35" i="17"/>
  <c r="D11" i="17"/>
  <c r="D34" i="17"/>
  <c r="D10" i="17"/>
  <c r="D16" i="17"/>
  <c r="D30" i="17"/>
  <c r="D43" i="17"/>
  <c r="D18" i="17"/>
  <c r="D32" i="17"/>
  <c r="D38" i="17"/>
  <c r="D41" i="17"/>
  <c r="D33" i="17"/>
  <c r="D25" i="17"/>
  <c r="D17" i="17"/>
  <c r="D9" i="17"/>
  <c r="D40" i="17"/>
  <c r="AU5" i="15"/>
  <c r="AV5" i="15"/>
  <c r="AW5" i="15"/>
  <c r="AX5" i="15"/>
  <c r="AY5" i="15"/>
  <c r="AZ5" i="15"/>
  <c r="BA5" i="15"/>
  <c r="BB5" i="15"/>
  <c r="BC5" i="15"/>
  <c r="BD5" i="15"/>
  <c r="BE5" i="15"/>
  <c r="BF5" i="15"/>
  <c r="BG5" i="15"/>
  <c r="AU6" i="15"/>
  <c r="AV6" i="15"/>
  <c r="AW6" i="15"/>
  <c r="AX6" i="15"/>
  <c r="AY6" i="15"/>
  <c r="AZ6" i="15"/>
  <c r="BA6" i="15"/>
  <c r="BB6" i="15"/>
  <c r="BC6" i="15"/>
  <c r="BD6" i="15"/>
  <c r="BE6" i="15"/>
  <c r="BF6" i="15"/>
  <c r="BG6" i="15"/>
  <c r="AU7" i="15"/>
  <c r="AV7" i="15"/>
  <c r="AW7" i="15"/>
  <c r="AX7" i="15"/>
  <c r="AY7" i="15"/>
  <c r="AZ7" i="15"/>
  <c r="BA7" i="15"/>
  <c r="BB7" i="15"/>
  <c r="BC7" i="15"/>
  <c r="BD7" i="15"/>
  <c r="BE7" i="15"/>
  <c r="BF7" i="15"/>
  <c r="BG7" i="15"/>
  <c r="AU8" i="15"/>
  <c r="AV8" i="15"/>
  <c r="AW8" i="15"/>
  <c r="AX8" i="15"/>
  <c r="AY8" i="15"/>
  <c r="AZ8" i="15"/>
  <c r="BA8" i="15"/>
  <c r="BB8" i="15"/>
  <c r="BC8" i="15"/>
  <c r="BD8" i="15"/>
  <c r="BE8" i="15"/>
  <c r="BF8" i="15"/>
  <c r="BG8" i="15"/>
  <c r="AU9" i="15"/>
  <c r="AV9" i="15"/>
  <c r="AW9" i="15"/>
  <c r="AX9" i="15"/>
  <c r="AY9" i="15"/>
  <c r="AZ9" i="15"/>
  <c r="BA9" i="15"/>
  <c r="BB9" i="15"/>
  <c r="BC9" i="15"/>
  <c r="BD9" i="15"/>
  <c r="BE9" i="15"/>
  <c r="BF9" i="15"/>
  <c r="BG9" i="15"/>
  <c r="AU10" i="15"/>
  <c r="AV10" i="15"/>
  <c r="AW10" i="15"/>
  <c r="AX10" i="15"/>
  <c r="AY10" i="15"/>
  <c r="AZ10" i="15"/>
  <c r="BA10" i="15"/>
  <c r="BB10" i="15"/>
  <c r="BC10" i="15"/>
  <c r="BD10" i="15"/>
  <c r="BE10" i="15"/>
  <c r="BF10" i="15"/>
  <c r="BG10" i="15"/>
  <c r="AU11" i="15"/>
  <c r="AV11" i="15"/>
  <c r="AW11" i="15"/>
  <c r="AX11" i="15"/>
  <c r="AY11" i="15"/>
  <c r="AZ11" i="15"/>
  <c r="BA11" i="15"/>
  <c r="BB11" i="15"/>
  <c r="BC11" i="15"/>
  <c r="BD11" i="15"/>
  <c r="BE11" i="15"/>
  <c r="BF11" i="15"/>
  <c r="BG11" i="15"/>
  <c r="AU12" i="15"/>
  <c r="AV12" i="15"/>
  <c r="AW12" i="15"/>
  <c r="AX12" i="15"/>
  <c r="AY12" i="15"/>
  <c r="AZ12" i="15"/>
  <c r="BA12" i="15"/>
  <c r="BB12" i="15"/>
  <c r="BC12" i="15"/>
  <c r="BD12" i="15"/>
  <c r="BE12" i="15"/>
  <c r="BF12" i="15"/>
  <c r="BG12" i="15"/>
  <c r="AU13" i="15"/>
  <c r="AV13" i="15"/>
  <c r="AW13" i="15"/>
  <c r="AX13" i="15"/>
  <c r="AY13" i="15"/>
  <c r="AZ13" i="15"/>
  <c r="BA13" i="15"/>
  <c r="BB13" i="15"/>
  <c r="BC13" i="15"/>
  <c r="BD13" i="15"/>
  <c r="BE13" i="15"/>
  <c r="BF13" i="15"/>
  <c r="BG13" i="15"/>
  <c r="AU14" i="15"/>
  <c r="AV14" i="15"/>
  <c r="AW14" i="15"/>
  <c r="AX14" i="15"/>
  <c r="AY14" i="15"/>
  <c r="AZ14" i="15"/>
  <c r="BA14" i="15"/>
  <c r="BB14" i="15"/>
  <c r="BC14" i="15"/>
  <c r="BD14" i="15"/>
  <c r="BE14" i="15"/>
  <c r="BF14" i="15"/>
  <c r="BG14" i="15"/>
  <c r="AU15" i="15"/>
  <c r="AV15" i="15"/>
  <c r="AW15" i="15"/>
  <c r="AX15" i="15"/>
  <c r="AY15" i="15"/>
  <c r="AZ15" i="15"/>
  <c r="BA15" i="15"/>
  <c r="BB15" i="15"/>
  <c r="BC15" i="15"/>
  <c r="BD15" i="15"/>
  <c r="BE15" i="15"/>
  <c r="BF15" i="15"/>
  <c r="BG15" i="15"/>
  <c r="AU16" i="15"/>
  <c r="AV16" i="15"/>
  <c r="AW16" i="15"/>
  <c r="AX16" i="15"/>
  <c r="AY16" i="15"/>
  <c r="AZ16" i="15"/>
  <c r="BA16" i="15"/>
  <c r="BB16" i="15"/>
  <c r="BC16" i="15"/>
  <c r="BD16" i="15"/>
  <c r="BE16" i="15"/>
  <c r="BF16" i="15"/>
  <c r="BG16" i="15"/>
  <c r="AU17" i="15"/>
  <c r="AV17" i="15"/>
  <c r="AW17" i="15"/>
  <c r="AX17" i="15"/>
  <c r="AY17" i="15"/>
  <c r="AZ17" i="15"/>
  <c r="BA17" i="15"/>
  <c r="BB17" i="15"/>
  <c r="BC17" i="15"/>
  <c r="BD17" i="15"/>
  <c r="BE17" i="15"/>
  <c r="BF17" i="15"/>
  <c r="BG17" i="15"/>
  <c r="AU18" i="15"/>
  <c r="AV18" i="15"/>
  <c r="AW18" i="15"/>
  <c r="AX18" i="15"/>
  <c r="AY18" i="15"/>
  <c r="AZ18" i="15"/>
  <c r="BA18" i="15"/>
  <c r="BB18" i="15"/>
  <c r="BC18" i="15"/>
  <c r="BD18" i="15"/>
  <c r="BE18" i="15"/>
  <c r="BF18" i="15"/>
  <c r="BG18" i="15"/>
  <c r="AU19" i="15"/>
  <c r="AV19" i="15"/>
  <c r="AW19" i="15"/>
  <c r="AX19" i="15"/>
  <c r="AY19" i="15"/>
  <c r="AZ19" i="15"/>
  <c r="BA19" i="15"/>
  <c r="BB19" i="15"/>
  <c r="BC19" i="15"/>
  <c r="BD19" i="15"/>
  <c r="BE19" i="15"/>
  <c r="BF19" i="15"/>
  <c r="BG19" i="15"/>
  <c r="AU20" i="15"/>
  <c r="AV20" i="15"/>
  <c r="AW20" i="15"/>
  <c r="AX20" i="15"/>
  <c r="AY20" i="15"/>
  <c r="AZ20" i="15"/>
  <c r="BA20" i="15"/>
  <c r="BB20" i="15"/>
  <c r="BC20" i="15"/>
  <c r="BD20" i="15"/>
  <c r="BE20" i="15"/>
  <c r="BF20" i="15"/>
  <c r="BG20" i="15"/>
  <c r="AU21" i="15"/>
  <c r="AV21" i="15"/>
  <c r="AW21" i="15"/>
  <c r="AX21" i="15"/>
  <c r="AY21" i="15"/>
  <c r="AZ21" i="15"/>
  <c r="BA21" i="15"/>
  <c r="BB21" i="15"/>
  <c r="BC21" i="15"/>
  <c r="BD21" i="15"/>
  <c r="BE21" i="15"/>
  <c r="BF21" i="15"/>
  <c r="BG21" i="15"/>
  <c r="AU22" i="15"/>
  <c r="AV22" i="15"/>
  <c r="AW22" i="15"/>
  <c r="AX22" i="15"/>
  <c r="AY22" i="15"/>
  <c r="AZ22" i="15"/>
  <c r="BA22" i="15"/>
  <c r="BB22" i="15"/>
  <c r="BC22" i="15"/>
  <c r="BD22" i="15"/>
  <c r="BE22" i="15"/>
  <c r="BF22" i="15"/>
  <c r="BG22" i="15"/>
  <c r="AU23" i="15"/>
  <c r="AV23" i="15"/>
  <c r="AW23" i="15"/>
  <c r="AX23" i="15"/>
  <c r="AY23" i="15"/>
  <c r="AZ23" i="15"/>
  <c r="BA23" i="15"/>
  <c r="BB23" i="15"/>
  <c r="BC23" i="15"/>
  <c r="BD23" i="15"/>
  <c r="BE23" i="15"/>
  <c r="BF23" i="15"/>
  <c r="BG23" i="15"/>
  <c r="AU24" i="15"/>
  <c r="AV24" i="15"/>
  <c r="AW24" i="15"/>
  <c r="AX24" i="15"/>
  <c r="AY24" i="15"/>
  <c r="AZ24" i="15"/>
  <c r="BA24" i="15"/>
  <c r="BB24" i="15"/>
  <c r="BC24" i="15"/>
  <c r="BD24" i="15"/>
  <c r="BE24" i="15"/>
  <c r="BF24" i="15"/>
  <c r="BG24" i="15"/>
  <c r="AU25" i="15"/>
  <c r="AV25" i="15"/>
  <c r="AW25" i="15"/>
  <c r="AX25" i="15"/>
  <c r="AY25" i="15"/>
  <c r="AZ25" i="15"/>
  <c r="BA25" i="15"/>
  <c r="BB25" i="15"/>
  <c r="BC25" i="15"/>
  <c r="BD25" i="15"/>
  <c r="BE25" i="15"/>
  <c r="BF25" i="15"/>
  <c r="BG25" i="15"/>
  <c r="AU26" i="15"/>
  <c r="AV26" i="15"/>
  <c r="AW26" i="15"/>
  <c r="AX26" i="15"/>
  <c r="AY26" i="15"/>
  <c r="AZ26" i="15"/>
  <c r="BA26" i="15"/>
  <c r="BB26" i="15"/>
  <c r="BC26" i="15"/>
  <c r="BD26" i="15"/>
  <c r="BE26" i="15"/>
  <c r="BF26" i="15"/>
  <c r="BG26" i="15"/>
  <c r="AU27" i="15"/>
  <c r="AV27" i="15"/>
  <c r="AW27" i="15"/>
  <c r="AX27" i="15"/>
  <c r="AY27" i="15"/>
  <c r="AZ27" i="15"/>
  <c r="BA27" i="15"/>
  <c r="BB27" i="15"/>
  <c r="BC27" i="15"/>
  <c r="BD27" i="15"/>
  <c r="BE27" i="15"/>
  <c r="BF27" i="15"/>
  <c r="BG27" i="15"/>
  <c r="AU28" i="15"/>
  <c r="AV28" i="15"/>
  <c r="AW28" i="15"/>
  <c r="AX28" i="15"/>
  <c r="AY28" i="15"/>
  <c r="AZ28" i="15"/>
  <c r="BA28" i="15"/>
  <c r="BB28" i="15"/>
  <c r="BC28" i="15"/>
  <c r="BD28" i="15"/>
  <c r="BE28" i="15"/>
  <c r="BF28" i="15"/>
  <c r="BG28" i="15"/>
  <c r="AU29" i="15"/>
  <c r="AV29" i="15"/>
  <c r="AW29" i="15"/>
  <c r="AX29" i="15"/>
  <c r="AY29" i="15"/>
  <c r="AZ29" i="15"/>
  <c r="BA29" i="15"/>
  <c r="BB29" i="15"/>
  <c r="BC29" i="15"/>
  <c r="BD29" i="15"/>
  <c r="BE29" i="15"/>
  <c r="BF29" i="15"/>
  <c r="BG29" i="15"/>
  <c r="AU30" i="15"/>
  <c r="AV30" i="15"/>
  <c r="AW30" i="15"/>
  <c r="AX30" i="15"/>
  <c r="AY30" i="15"/>
  <c r="AZ30" i="15"/>
  <c r="BA30" i="15"/>
  <c r="BB30" i="15"/>
  <c r="BC30" i="15"/>
  <c r="BD30" i="15"/>
  <c r="BE30" i="15"/>
  <c r="BF30" i="15"/>
  <c r="BG30" i="15"/>
  <c r="AT6" i="15"/>
  <c r="AT7" i="15"/>
  <c r="AT8" i="15"/>
  <c r="AT9" i="15"/>
  <c r="AT10" i="15"/>
  <c r="AT11" i="15"/>
  <c r="AT12" i="15"/>
  <c r="AT13" i="15"/>
  <c r="AT14" i="15"/>
  <c r="AT15" i="15"/>
  <c r="AT16" i="15"/>
  <c r="AT17" i="15"/>
  <c r="AT18" i="15"/>
  <c r="AT19" i="15"/>
  <c r="AT20" i="15"/>
  <c r="AT21" i="15"/>
  <c r="AT22" i="15"/>
  <c r="AT23" i="15"/>
  <c r="AT24" i="15"/>
  <c r="AT25" i="15"/>
  <c r="AT26" i="15"/>
  <c r="AT27" i="15"/>
  <c r="AT28" i="15"/>
  <c r="AT29" i="15"/>
  <c r="AT30" i="15"/>
  <c r="AT5" i="15"/>
  <c r="D5" i="15"/>
  <c r="E5" i="15"/>
  <c r="F5" i="15"/>
  <c r="H5" i="15"/>
  <c r="J5" i="15"/>
  <c r="K5" i="15"/>
  <c r="L5" i="15"/>
  <c r="M5" i="15"/>
  <c r="N5" i="15"/>
  <c r="O5" i="15"/>
  <c r="P5" i="15"/>
  <c r="Q5" i="15"/>
  <c r="R5" i="15"/>
  <c r="S5" i="15"/>
  <c r="T5" i="15"/>
  <c r="U5" i="15"/>
  <c r="V5" i="15"/>
  <c r="W5" i="15"/>
  <c r="X5" i="15"/>
  <c r="Y5" i="15"/>
  <c r="Z5" i="15"/>
  <c r="D6" i="15"/>
  <c r="E6" i="15"/>
  <c r="F6" i="15"/>
  <c r="G6" i="15"/>
  <c r="H6" i="15"/>
  <c r="I6" i="15"/>
  <c r="J6" i="15"/>
  <c r="K6" i="15"/>
  <c r="L6" i="15"/>
  <c r="M6" i="15"/>
  <c r="N6" i="15"/>
  <c r="O6" i="15"/>
  <c r="P6" i="15"/>
  <c r="Q6" i="15"/>
  <c r="R6" i="15"/>
  <c r="S6" i="15"/>
  <c r="T6" i="15"/>
  <c r="U6" i="15"/>
  <c r="V6" i="15"/>
  <c r="W6" i="15"/>
  <c r="X6" i="15"/>
  <c r="Y6" i="15"/>
  <c r="Z6" i="15"/>
  <c r="D7" i="15"/>
  <c r="E7" i="15"/>
  <c r="F7" i="15"/>
  <c r="G7" i="15"/>
  <c r="H7" i="15"/>
  <c r="I7" i="15"/>
  <c r="J7" i="15"/>
  <c r="K7" i="15"/>
  <c r="L7" i="15"/>
  <c r="M7" i="15"/>
  <c r="N7" i="15"/>
  <c r="O7" i="15"/>
  <c r="P7" i="15"/>
  <c r="Q7" i="15"/>
  <c r="R7" i="15"/>
  <c r="S7" i="15"/>
  <c r="T7" i="15"/>
  <c r="U7" i="15"/>
  <c r="V7" i="15"/>
  <c r="W7" i="15"/>
  <c r="X7" i="15"/>
  <c r="Y7" i="15"/>
  <c r="Z7" i="15"/>
  <c r="D8" i="15"/>
  <c r="E8" i="15"/>
  <c r="F8" i="15"/>
  <c r="G8" i="15"/>
  <c r="H8" i="15"/>
  <c r="I8" i="15"/>
  <c r="J8" i="15"/>
  <c r="K8" i="15"/>
  <c r="L8" i="15"/>
  <c r="M8" i="15"/>
  <c r="N8" i="15"/>
  <c r="O8" i="15"/>
  <c r="P8" i="15"/>
  <c r="Q8" i="15"/>
  <c r="R8" i="15"/>
  <c r="S8" i="15"/>
  <c r="T8" i="15"/>
  <c r="U8" i="15"/>
  <c r="V8" i="15"/>
  <c r="W8" i="15"/>
  <c r="X8" i="15"/>
  <c r="Y8" i="15"/>
  <c r="Z8" i="15"/>
  <c r="D9" i="15"/>
  <c r="E9" i="15"/>
  <c r="F9" i="15"/>
  <c r="G9" i="15"/>
  <c r="H9" i="15"/>
  <c r="I9" i="15"/>
  <c r="J9" i="15"/>
  <c r="K9" i="15"/>
  <c r="L9" i="15"/>
  <c r="M9" i="15"/>
  <c r="N9" i="15"/>
  <c r="O9" i="15"/>
  <c r="P9" i="15"/>
  <c r="Q9" i="15"/>
  <c r="R9" i="15"/>
  <c r="S9" i="15"/>
  <c r="T9" i="15"/>
  <c r="U9" i="15"/>
  <c r="V9" i="15"/>
  <c r="W9" i="15"/>
  <c r="X9" i="15"/>
  <c r="Y9" i="15"/>
  <c r="Z9" i="15"/>
  <c r="D10" i="15"/>
  <c r="E10" i="15"/>
  <c r="F10" i="15"/>
  <c r="G10" i="15"/>
  <c r="H10" i="15"/>
  <c r="I10" i="15"/>
  <c r="J10" i="15"/>
  <c r="K10" i="15"/>
  <c r="L10" i="15"/>
  <c r="M10" i="15"/>
  <c r="N10" i="15"/>
  <c r="O10" i="15"/>
  <c r="P10" i="15"/>
  <c r="Q10" i="15"/>
  <c r="R10" i="15"/>
  <c r="S10" i="15"/>
  <c r="T10" i="15"/>
  <c r="U10" i="15"/>
  <c r="V10" i="15"/>
  <c r="W10" i="15"/>
  <c r="X10" i="15"/>
  <c r="Y10" i="15"/>
  <c r="Z10" i="15"/>
  <c r="D11" i="15"/>
  <c r="E11" i="15"/>
  <c r="F11" i="15"/>
  <c r="G11" i="15"/>
  <c r="H11" i="15"/>
  <c r="I11" i="15"/>
  <c r="J11" i="15"/>
  <c r="K11" i="15"/>
  <c r="L11" i="15"/>
  <c r="M11" i="15"/>
  <c r="N11" i="15"/>
  <c r="O11" i="15"/>
  <c r="P11" i="15"/>
  <c r="Q11" i="15"/>
  <c r="R11" i="15"/>
  <c r="S11" i="15"/>
  <c r="T11" i="15"/>
  <c r="U11" i="15"/>
  <c r="V11" i="15"/>
  <c r="W11" i="15"/>
  <c r="X11" i="15"/>
  <c r="Y11" i="15"/>
  <c r="Z11" i="15"/>
  <c r="D12" i="15"/>
  <c r="E12" i="15"/>
  <c r="F12" i="15"/>
  <c r="G12" i="15"/>
  <c r="H12" i="15"/>
  <c r="I12" i="15"/>
  <c r="J12" i="15"/>
  <c r="K12" i="15"/>
  <c r="L12" i="15"/>
  <c r="M12" i="15"/>
  <c r="N12" i="15"/>
  <c r="O12" i="15"/>
  <c r="P12" i="15"/>
  <c r="Q12" i="15"/>
  <c r="R12" i="15"/>
  <c r="S12" i="15"/>
  <c r="T12" i="15"/>
  <c r="U12" i="15"/>
  <c r="V12" i="15"/>
  <c r="W12" i="15"/>
  <c r="X12" i="15"/>
  <c r="Y12" i="15"/>
  <c r="Z12" i="15"/>
  <c r="D13" i="15"/>
  <c r="E13" i="15"/>
  <c r="F13" i="15"/>
  <c r="G13" i="15"/>
  <c r="H13" i="15"/>
  <c r="I13" i="15"/>
  <c r="J13" i="15"/>
  <c r="K13" i="15"/>
  <c r="L13" i="15"/>
  <c r="M13" i="15"/>
  <c r="N13" i="15"/>
  <c r="O13" i="15"/>
  <c r="P13" i="15"/>
  <c r="Q13" i="15"/>
  <c r="R13" i="15"/>
  <c r="S13" i="15"/>
  <c r="T13" i="15"/>
  <c r="U13" i="15"/>
  <c r="V13" i="15"/>
  <c r="W13" i="15"/>
  <c r="X13" i="15"/>
  <c r="Y13" i="15"/>
  <c r="Z13" i="15"/>
  <c r="D14" i="15"/>
  <c r="E14" i="15"/>
  <c r="F14" i="15"/>
  <c r="G14" i="15"/>
  <c r="H14" i="15"/>
  <c r="I14" i="15"/>
  <c r="J14" i="15"/>
  <c r="K14" i="15"/>
  <c r="L14" i="15"/>
  <c r="M14" i="15"/>
  <c r="N14" i="15"/>
  <c r="O14" i="15"/>
  <c r="P14" i="15"/>
  <c r="Q14" i="15"/>
  <c r="R14" i="15"/>
  <c r="S14" i="15"/>
  <c r="T14" i="15"/>
  <c r="U14" i="15"/>
  <c r="V14" i="15"/>
  <c r="W14" i="15"/>
  <c r="X14" i="15"/>
  <c r="Y14" i="15"/>
  <c r="Z14" i="15"/>
  <c r="D15" i="15"/>
  <c r="E15" i="15"/>
  <c r="F15" i="15"/>
  <c r="G15" i="15"/>
  <c r="H15" i="15"/>
  <c r="I15" i="15"/>
  <c r="J15" i="15"/>
  <c r="K15" i="15"/>
  <c r="L15" i="15"/>
  <c r="M15" i="15"/>
  <c r="N15" i="15"/>
  <c r="O15" i="15"/>
  <c r="P15" i="15"/>
  <c r="Q15" i="15"/>
  <c r="R15" i="15"/>
  <c r="S15" i="15"/>
  <c r="T15" i="15"/>
  <c r="U15" i="15"/>
  <c r="V15" i="15"/>
  <c r="W15" i="15"/>
  <c r="X15" i="15"/>
  <c r="Y15" i="15"/>
  <c r="Z15" i="15"/>
  <c r="D16" i="15"/>
  <c r="E16" i="15"/>
  <c r="F16" i="15"/>
  <c r="G16" i="15"/>
  <c r="H16" i="15"/>
  <c r="I16" i="15"/>
  <c r="J16" i="15"/>
  <c r="K16" i="15"/>
  <c r="L16" i="15"/>
  <c r="M16" i="15"/>
  <c r="N16" i="15"/>
  <c r="O16" i="15"/>
  <c r="P16" i="15"/>
  <c r="Q16" i="15"/>
  <c r="R16" i="15"/>
  <c r="S16" i="15"/>
  <c r="T16" i="15"/>
  <c r="U16" i="15"/>
  <c r="V16" i="15"/>
  <c r="W16" i="15"/>
  <c r="X16" i="15"/>
  <c r="Y16" i="15"/>
  <c r="Z16" i="15"/>
  <c r="D17" i="15"/>
  <c r="E17" i="15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Z17" i="15"/>
  <c r="D18" i="15"/>
  <c r="E18" i="15"/>
  <c r="F18" i="15"/>
  <c r="G18" i="15"/>
  <c r="H18" i="15"/>
  <c r="I18" i="15"/>
  <c r="J18" i="15"/>
  <c r="K18" i="15"/>
  <c r="L18" i="15"/>
  <c r="M18" i="15"/>
  <c r="N18" i="15"/>
  <c r="O18" i="15"/>
  <c r="P18" i="15"/>
  <c r="Q18" i="15"/>
  <c r="R18" i="15"/>
  <c r="S18" i="15"/>
  <c r="T18" i="15"/>
  <c r="U18" i="15"/>
  <c r="V18" i="15"/>
  <c r="W18" i="15"/>
  <c r="X18" i="15"/>
  <c r="Y18" i="15"/>
  <c r="Z18" i="15"/>
  <c r="D19" i="15"/>
  <c r="E19" i="15"/>
  <c r="F19" i="15"/>
  <c r="G19" i="15"/>
  <c r="H19" i="15"/>
  <c r="I19" i="15"/>
  <c r="J19" i="15"/>
  <c r="K19" i="15"/>
  <c r="L19" i="15"/>
  <c r="M19" i="15"/>
  <c r="N19" i="15"/>
  <c r="O19" i="15"/>
  <c r="P19" i="15"/>
  <c r="Q19" i="15"/>
  <c r="R19" i="15"/>
  <c r="S19" i="15"/>
  <c r="T19" i="15"/>
  <c r="U19" i="15"/>
  <c r="V19" i="15"/>
  <c r="W19" i="15"/>
  <c r="X19" i="15"/>
  <c r="Y19" i="15"/>
  <c r="Z19" i="15"/>
  <c r="D20" i="15"/>
  <c r="E20" i="15"/>
  <c r="F20" i="15"/>
  <c r="G20" i="15"/>
  <c r="H20" i="15"/>
  <c r="I20" i="15"/>
  <c r="J20" i="15"/>
  <c r="K20" i="15"/>
  <c r="L20" i="15"/>
  <c r="M20" i="15"/>
  <c r="N20" i="15"/>
  <c r="O20" i="15"/>
  <c r="P20" i="15"/>
  <c r="Q20" i="15"/>
  <c r="R20" i="15"/>
  <c r="S20" i="15"/>
  <c r="T20" i="15"/>
  <c r="U20" i="15"/>
  <c r="V20" i="15"/>
  <c r="W20" i="15"/>
  <c r="X20" i="15"/>
  <c r="Y20" i="15"/>
  <c r="Z20" i="15"/>
  <c r="D21" i="15"/>
  <c r="E21" i="15"/>
  <c r="F21" i="15"/>
  <c r="G21" i="15"/>
  <c r="H21" i="15"/>
  <c r="I21" i="15"/>
  <c r="J21" i="15"/>
  <c r="K21" i="15"/>
  <c r="L21" i="15"/>
  <c r="M21" i="15"/>
  <c r="N21" i="15"/>
  <c r="O21" i="15"/>
  <c r="P21" i="15"/>
  <c r="Q21" i="15"/>
  <c r="R21" i="15"/>
  <c r="S21" i="15"/>
  <c r="T21" i="15"/>
  <c r="U21" i="15"/>
  <c r="V21" i="15"/>
  <c r="W21" i="15"/>
  <c r="X21" i="15"/>
  <c r="Y21" i="15"/>
  <c r="Z21" i="15"/>
  <c r="D22" i="15"/>
  <c r="E22" i="15"/>
  <c r="F22" i="15"/>
  <c r="G22" i="15"/>
  <c r="H22" i="15"/>
  <c r="I22" i="15"/>
  <c r="J22" i="15"/>
  <c r="K22" i="15"/>
  <c r="L22" i="15"/>
  <c r="M22" i="15"/>
  <c r="N22" i="15"/>
  <c r="O22" i="15"/>
  <c r="P22" i="15"/>
  <c r="Q22" i="15"/>
  <c r="R22" i="15"/>
  <c r="S22" i="15"/>
  <c r="T22" i="15"/>
  <c r="U22" i="15"/>
  <c r="V22" i="15"/>
  <c r="W22" i="15"/>
  <c r="X22" i="15"/>
  <c r="Y22" i="15"/>
  <c r="Z22" i="15"/>
  <c r="D23" i="15"/>
  <c r="E23" i="15"/>
  <c r="F23" i="15"/>
  <c r="G23" i="15"/>
  <c r="H23" i="15"/>
  <c r="I23" i="15"/>
  <c r="J23" i="15"/>
  <c r="K23" i="15"/>
  <c r="L23" i="15"/>
  <c r="M23" i="15"/>
  <c r="N23" i="15"/>
  <c r="O23" i="15"/>
  <c r="P23" i="15"/>
  <c r="Q23" i="15"/>
  <c r="R23" i="15"/>
  <c r="S23" i="15"/>
  <c r="T23" i="15"/>
  <c r="U23" i="15"/>
  <c r="V23" i="15"/>
  <c r="W23" i="15"/>
  <c r="X23" i="15"/>
  <c r="Y23" i="15"/>
  <c r="Z23" i="15"/>
  <c r="D24" i="15"/>
  <c r="E24" i="15"/>
  <c r="F24" i="15"/>
  <c r="G24" i="15"/>
  <c r="H24" i="15"/>
  <c r="I24" i="15"/>
  <c r="J24" i="15"/>
  <c r="K24" i="15"/>
  <c r="L24" i="15"/>
  <c r="M24" i="15"/>
  <c r="N24" i="15"/>
  <c r="O24" i="15"/>
  <c r="P24" i="15"/>
  <c r="Q24" i="15"/>
  <c r="R24" i="15"/>
  <c r="S24" i="15"/>
  <c r="T24" i="15"/>
  <c r="U24" i="15"/>
  <c r="V24" i="15"/>
  <c r="W24" i="15"/>
  <c r="X24" i="15"/>
  <c r="Y24" i="15"/>
  <c r="Z24" i="15"/>
  <c r="D25" i="15"/>
  <c r="E25" i="15"/>
  <c r="F25" i="15"/>
  <c r="G25" i="15"/>
  <c r="H25" i="15"/>
  <c r="I25" i="15"/>
  <c r="J25" i="15"/>
  <c r="K25" i="15"/>
  <c r="L25" i="15"/>
  <c r="M25" i="15"/>
  <c r="N25" i="15"/>
  <c r="O25" i="15"/>
  <c r="P25" i="15"/>
  <c r="Q25" i="15"/>
  <c r="R25" i="15"/>
  <c r="S25" i="15"/>
  <c r="T25" i="15"/>
  <c r="U25" i="15"/>
  <c r="V25" i="15"/>
  <c r="W25" i="15"/>
  <c r="X25" i="15"/>
  <c r="Y25" i="15"/>
  <c r="Z25" i="15"/>
  <c r="D26" i="15"/>
  <c r="E26" i="15"/>
  <c r="F26" i="15"/>
  <c r="G26" i="15"/>
  <c r="H26" i="15"/>
  <c r="I26" i="15"/>
  <c r="J26" i="15"/>
  <c r="K26" i="15"/>
  <c r="L26" i="15"/>
  <c r="M26" i="15"/>
  <c r="N26" i="15"/>
  <c r="O26" i="15"/>
  <c r="P26" i="15"/>
  <c r="Q26" i="15"/>
  <c r="R26" i="15"/>
  <c r="S26" i="15"/>
  <c r="T26" i="15"/>
  <c r="U26" i="15"/>
  <c r="V26" i="15"/>
  <c r="W26" i="15"/>
  <c r="X26" i="15"/>
  <c r="Y26" i="15"/>
  <c r="Z26" i="15"/>
  <c r="D27" i="15"/>
  <c r="E27" i="15"/>
  <c r="F27" i="15"/>
  <c r="G27" i="15"/>
  <c r="H27" i="15"/>
  <c r="I27" i="15"/>
  <c r="J27" i="15"/>
  <c r="K27" i="15"/>
  <c r="L27" i="15"/>
  <c r="M27" i="15"/>
  <c r="N27" i="15"/>
  <c r="O27" i="15"/>
  <c r="P27" i="15"/>
  <c r="Q27" i="15"/>
  <c r="R27" i="15"/>
  <c r="S27" i="15"/>
  <c r="T27" i="15"/>
  <c r="U27" i="15"/>
  <c r="V27" i="15"/>
  <c r="W27" i="15"/>
  <c r="X27" i="15"/>
  <c r="Y27" i="15"/>
  <c r="Z27" i="15"/>
  <c r="D28" i="15"/>
  <c r="E28" i="15"/>
  <c r="F28" i="15"/>
  <c r="G28" i="15"/>
  <c r="H28" i="15"/>
  <c r="I28" i="15"/>
  <c r="J28" i="15"/>
  <c r="K28" i="15"/>
  <c r="L28" i="15"/>
  <c r="M28" i="15"/>
  <c r="N28" i="15"/>
  <c r="O28" i="15"/>
  <c r="P28" i="15"/>
  <c r="Q28" i="15"/>
  <c r="R28" i="15"/>
  <c r="S28" i="15"/>
  <c r="T28" i="15"/>
  <c r="U28" i="15"/>
  <c r="V28" i="15"/>
  <c r="W28" i="15"/>
  <c r="X28" i="15"/>
  <c r="Y28" i="15"/>
  <c r="Z28" i="15"/>
  <c r="D29" i="15"/>
  <c r="E29" i="15"/>
  <c r="F29" i="15"/>
  <c r="G29" i="15"/>
  <c r="H29" i="15"/>
  <c r="I29" i="15"/>
  <c r="J29" i="15"/>
  <c r="K29" i="15"/>
  <c r="L29" i="15"/>
  <c r="M29" i="15"/>
  <c r="N29" i="15"/>
  <c r="O29" i="15"/>
  <c r="P29" i="15"/>
  <c r="Q29" i="15"/>
  <c r="R29" i="15"/>
  <c r="S29" i="15"/>
  <c r="T29" i="15"/>
  <c r="U29" i="15"/>
  <c r="V29" i="15"/>
  <c r="W29" i="15"/>
  <c r="X29" i="15"/>
  <c r="Y29" i="15"/>
  <c r="Z29" i="15"/>
  <c r="D30" i="15"/>
  <c r="E30" i="15"/>
  <c r="F30" i="15"/>
  <c r="G30" i="15"/>
  <c r="H30" i="15"/>
  <c r="I30" i="15"/>
  <c r="J30" i="15"/>
  <c r="K30" i="15"/>
  <c r="L30" i="15"/>
  <c r="M30" i="15"/>
  <c r="N30" i="15"/>
  <c r="O30" i="15"/>
  <c r="P30" i="15"/>
  <c r="Q30" i="15"/>
  <c r="R30" i="15"/>
  <c r="S30" i="15"/>
  <c r="T30" i="15"/>
  <c r="U30" i="15"/>
  <c r="V30" i="15"/>
  <c r="W30" i="15"/>
  <c r="X30" i="15"/>
  <c r="Y30" i="15"/>
  <c r="Z30" i="15"/>
  <c r="C6" i="15"/>
  <c r="C7" i="15"/>
  <c r="C8" i="15"/>
  <c r="C9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B6" i="15"/>
  <c r="B7" i="15"/>
  <c r="B8" i="15"/>
  <c r="B9" i="15"/>
  <c r="B10" i="15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5" i="15"/>
  <c r="B31" i="15" l="1"/>
  <c r="J8" i="16"/>
  <c r="J10" i="16"/>
  <c r="J18" i="16"/>
  <c r="G14" i="16"/>
  <c r="G22" i="16"/>
  <c r="D11" i="16"/>
  <c r="D19" i="16"/>
  <c r="D27" i="16"/>
  <c r="D9" i="16"/>
  <c r="J17" i="16"/>
  <c r="J11" i="16"/>
  <c r="J19" i="16"/>
  <c r="G15" i="16"/>
  <c r="G23" i="16"/>
  <c r="D12" i="16"/>
  <c r="D20" i="16"/>
  <c r="D28" i="16"/>
  <c r="D30" i="16"/>
  <c r="G20" i="16"/>
  <c r="G21" i="16"/>
  <c r="J12" i="16"/>
  <c r="J20" i="16"/>
  <c r="G16" i="16"/>
  <c r="G24" i="16"/>
  <c r="D13" i="16"/>
  <c r="D21" i="16"/>
  <c r="D29" i="16"/>
  <c r="D31" i="16"/>
  <c r="D17" i="16"/>
  <c r="D18" i="16"/>
  <c r="J13" i="16"/>
  <c r="G9" i="16"/>
  <c r="G17" i="16"/>
  <c r="G25" i="16"/>
  <c r="D14" i="16"/>
  <c r="D22" i="16"/>
  <c r="G12" i="16"/>
  <c r="D10" i="16"/>
  <c r="J14" i="16"/>
  <c r="G10" i="16"/>
  <c r="G18" i="16"/>
  <c r="G26" i="16"/>
  <c r="D15" i="16"/>
  <c r="D23" i="16"/>
  <c r="J9" i="16"/>
  <c r="D26" i="16"/>
  <c r="J21" i="16"/>
  <c r="J15" i="16"/>
  <c r="G11" i="16"/>
  <c r="G19" i="16"/>
  <c r="G8" i="16"/>
  <c r="D16" i="16"/>
  <c r="D24" i="16"/>
  <c r="J16" i="16"/>
  <c r="D25" i="16"/>
  <c r="G13" i="16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21" i="1"/>
  <c r="C153" i="7" l="1"/>
  <c r="D153" i="7"/>
  <c r="E153" i="7"/>
  <c r="F153" i="7"/>
  <c r="G153" i="7"/>
  <c r="H153" i="7"/>
  <c r="I153" i="7"/>
  <c r="J153" i="7"/>
  <c r="K153" i="7"/>
  <c r="L153" i="7"/>
  <c r="M153" i="7"/>
  <c r="N153" i="7"/>
  <c r="O153" i="7"/>
  <c r="P153" i="7"/>
  <c r="Q153" i="7"/>
  <c r="R153" i="7"/>
  <c r="S153" i="7"/>
  <c r="T153" i="7"/>
  <c r="U153" i="7"/>
  <c r="V153" i="7"/>
  <c r="W153" i="7"/>
  <c r="X153" i="7"/>
  <c r="Y153" i="7"/>
  <c r="Z153" i="7"/>
  <c r="AA153" i="7"/>
  <c r="AB153" i="7"/>
  <c r="AC153" i="7"/>
  <c r="AD153" i="7"/>
  <c r="AE153" i="7"/>
  <c r="AF153" i="7"/>
  <c r="AG153" i="7"/>
  <c r="AH153" i="7"/>
  <c r="AI153" i="7"/>
  <c r="AJ153" i="7"/>
  <c r="AK153" i="7"/>
  <c r="AL153" i="7"/>
  <c r="AM153" i="7"/>
  <c r="AN153" i="7"/>
  <c r="AO153" i="7"/>
  <c r="AP153" i="7"/>
  <c r="AQ153" i="7"/>
  <c r="AR153" i="7"/>
  <c r="AS153" i="7"/>
  <c r="AT153" i="7"/>
  <c r="AU153" i="7"/>
  <c r="AV153" i="7"/>
  <c r="AW153" i="7"/>
  <c r="AX153" i="7"/>
  <c r="AY153" i="7"/>
  <c r="AZ153" i="7"/>
  <c r="BA153" i="7"/>
  <c r="BB153" i="7"/>
  <c r="BC153" i="7"/>
  <c r="BD153" i="7"/>
  <c r="BE153" i="7"/>
  <c r="BF153" i="7"/>
  <c r="BG153" i="7"/>
  <c r="BH153" i="7"/>
  <c r="BI153" i="7"/>
  <c r="BJ153" i="7"/>
  <c r="BK153" i="7"/>
  <c r="BL153" i="7"/>
  <c r="BM153" i="7"/>
  <c r="BN153" i="7"/>
  <c r="BO153" i="7"/>
  <c r="BP153" i="7"/>
  <c r="BQ153" i="7"/>
  <c r="BR153" i="7"/>
  <c r="BS153" i="7"/>
  <c r="BT153" i="7"/>
  <c r="BU153" i="7"/>
  <c r="BV153" i="7"/>
  <c r="BW153" i="7"/>
  <c r="BX153" i="7"/>
  <c r="BY153" i="7"/>
  <c r="BZ153" i="7"/>
  <c r="CA153" i="7"/>
  <c r="CB153" i="7"/>
  <c r="CC153" i="7"/>
  <c r="CD153" i="7"/>
  <c r="CE153" i="7"/>
  <c r="CF153" i="7"/>
  <c r="CG153" i="7"/>
  <c r="CH153" i="7"/>
  <c r="CI153" i="7"/>
  <c r="CJ153" i="7"/>
  <c r="CK153" i="7"/>
  <c r="CL153" i="7"/>
  <c r="CM153" i="7"/>
  <c r="CN153" i="7"/>
  <c r="CO153" i="7"/>
  <c r="CP153" i="7"/>
  <c r="CQ153" i="7"/>
  <c r="CR153" i="7"/>
  <c r="CS153" i="7"/>
  <c r="CT153" i="7"/>
  <c r="CU153" i="7"/>
  <c r="CV153" i="7"/>
  <c r="CW153" i="7"/>
  <c r="CX153" i="7"/>
  <c r="CY153" i="7"/>
  <c r="CZ153" i="7"/>
  <c r="DA153" i="7"/>
  <c r="DB153" i="7"/>
  <c r="DC153" i="7"/>
  <c r="DD153" i="7"/>
  <c r="DE153" i="7"/>
  <c r="DF153" i="7"/>
  <c r="DG153" i="7"/>
  <c r="DH153" i="7"/>
  <c r="DI153" i="7"/>
  <c r="DJ153" i="7"/>
  <c r="DK153" i="7"/>
  <c r="DL153" i="7"/>
  <c r="DM153" i="7"/>
  <c r="DN153" i="7"/>
  <c r="DO153" i="7"/>
  <c r="DP153" i="7"/>
  <c r="DQ153" i="7"/>
  <c r="DR153" i="7"/>
  <c r="DS153" i="7"/>
  <c r="DT153" i="7"/>
  <c r="DU153" i="7"/>
  <c r="DV153" i="7"/>
  <c r="DW153" i="7"/>
  <c r="DX153" i="7"/>
  <c r="DY153" i="7"/>
  <c r="DZ153" i="7"/>
  <c r="EA153" i="7"/>
  <c r="EB153" i="7"/>
  <c r="EC153" i="7"/>
  <c r="ED153" i="7"/>
  <c r="EE153" i="7"/>
  <c r="EF153" i="7"/>
  <c r="EG153" i="7"/>
  <c r="EH153" i="7"/>
  <c r="EI153" i="7"/>
  <c r="EJ153" i="7"/>
  <c r="EK153" i="7"/>
  <c r="EL153" i="7"/>
  <c r="EM153" i="7"/>
  <c r="EN153" i="7"/>
  <c r="EO153" i="7"/>
  <c r="EP153" i="7"/>
  <c r="EQ153" i="7"/>
  <c r="ER153" i="7"/>
  <c r="ES153" i="7"/>
  <c r="ET153" i="7"/>
  <c r="EU153" i="7"/>
  <c r="EV153" i="7"/>
  <c r="EW153" i="7"/>
  <c r="EX153" i="7"/>
  <c r="EY153" i="7"/>
  <c r="EZ153" i="7"/>
  <c r="FA153" i="7"/>
  <c r="FB153" i="7"/>
  <c r="FC153" i="7"/>
  <c r="FD153" i="7"/>
  <c r="FE153" i="7"/>
  <c r="FF153" i="7"/>
  <c r="FG153" i="7"/>
  <c r="FH153" i="7"/>
  <c r="FI153" i="7"/>
  <c r="FJ153" i="7"/>
  <c r="FK153" i="7"/>
  <c r="FL153" i="7"/>
  <c r="FM153" i="7"/>
  <c r="CE37" i="7" l="1"/>
  <c r="CE38" i="7"/>
  <c r="CE39" i="7"/>
  <c r="CE40" i="7"/>
  <c r="CE41" i="7"/>
  <c r="CE42" i="7"/>
  <c r="CE43" i="7"/>
  <c r="CE44" i="7"/>
  <c r="CE45" i="7"/>
  <c r="CE46" i="7"/>
  <c r="CE47" i="7"/>
  <c r="CE48" i="7"/>
  <c r="CE49" i="7"/>
  <c r="CE50" i="7"/>
  <c r="CE51" i="7"/>
  <c r="CE52" i="7"/>
  <c r="CE53" i="7"/>
  <c r="CE54" i="7"/>
  <c r="CE55" i="7"/>
  <c r="CE56" i="7"/>
  <c r="CE57" i="7"/>
  <c r="CE58" i="7"/>
  <c r="CE59" i="7"/>
  <c r="BH27" i="7"/>
  <c r="BH28" i="7"/>
  <c r="BH29" i="7"/>
  <c r="AA2" i="7"/>
  <c r="AB2" i="7"/>
  <c r="AC2" i="7"/>
  <c r="AD2" i="7"/>
  <c r="AE2" i="7"/>
  <c r="AF2" i="7"/>
  <c r="AG2" i="7"/>
  <c r="AH2" i="7"/>
  <c r="AI2" i="7"/>
  <c r="AJ2" i="7"/>
  <c r="AK2" i="7"/>
  <c r="AL2" i="7"/>
  <c r="AM2" i="7"/>
  <c r="AN2" i="7"/>
  <c r="AO2" i="7"/>
  <c r="AP2" i="7"/>
  <c r="AQ2" i="7"/>
  <c r="AR2" i="7"/>
  <c r="Z2" i="7"/>
  <c r="C154" i="7"/>
  <c r="D154" i="7"/>
  <c r="E154" i="7"/>
  <c r="F154" i="7"/>
  <c r="G154" i="7"/>
  <c r="H154" i="7"/>
  <c r="I154" i="7"/>
  <c r="J154" i="7"/>
  <c r="K154" i="7"/>
  <c r="L154" i="7"/>
  <c r="M154" i="7"/>
  <c r="N154" i="7"/>
  <c r="O154" i="7"/>
  <c r="P154" i="7"/>
  <c r="Q154" i="7"/>
  <c r="R154" i="7"/>
  <c r="S154" i="7"/>
  <c r="T154" i="7"/>
  <c r="U154" i="7"/>
  <c r="V154" i="7"/>
  <c r="W154" i="7"/>
  <c r="X154" i="7"/>
  <c r="Y154" i="7"/>
  <c r="Z154" i="7"/>
  <c r="AA154" i="7"/>
  <c r="AB154" i="7"/>
  <c r="AC154" i="7"/>
  <c r="AD154" i="7"/>
  <c r="AE154" i="7"/>
  <c r="AF154" i="7"/>
  <c r="AG154" i="7"/>
  <c r="AH154" i="7"/>
  <c r="AI154" i="7"/>
  <c r="AJ154" i="7"/>
  <c r="AK154" i="7"/>
  <c r="AL154" i="7"/>
  <c r="AM154" i="7"/>
  <c r="AN154" i="7"/>
  <c r="AO154" i="7"/>
  <c r="AP154" i="7"/>
  <c r="AQ154" i="7"/>
  <c r="AR154" i="7"/>
  <c r="AS154" i="7"/>
  <c r="AT154" i="7"/>
  <c r="AU154" i="7"/>
  <c r="AV154" i="7"/>
  <c r="AW154" i="7"/>
  <c r="AX154" i="7"/>
  <c r="AY154" i="7"/>
  <c r="AZ154" i="7"/>
  <c r="BA154" i="7"/>
  <c r="BB154" i="7"/>
  <c r="BC154" i="7"/>
  <c r="BD154" i="7"/>
  <c r="BE154" i="7"/>
  <c r="BF154" i="7"/>
  <c r="BG154" i="7"/>
  <c r="BH154" i="7"/>
  <c r="BI154" i="7"/>
  <c r="BJ154" i="7"/>
  <c r="BK154" i="7"/>
  <c r="BL154" i="7"/>
  <c r="BM154" i="7"/>
  <c r="BN154" i="7"/>
  <c r="BO154" i="7"/>
  <c r="BP154" i="7"/>
  <c r="BQ154" i="7"/>
  <c r="BR154" i="7"/>
  <c r="BS154" i="7"/>
  <c r="BT154" i="7"/>
  <c r="BU154" i="7"/>
  <c r="BV154" i="7"/>
  <c r="BW154" i="7"/>
  <c r="BX154" i="7"/>
  <c r="BY154" i="7"/>
  <c r="BZ154" i="7"/>
  <c r="CA154" i="7"/>
  <c r="CB154" i="7"/>
  <c r="CC154" i="7"/>
  <c r="CD154" i="7"/>
  <c r="CE154" i="7"/>
  <c r="CF154" i="7"/>
  <c r="CG154" i="7"/>
  <c r="CH154" i="7"/>
  <c r="CI154" i="7"/>
  <c r="CJ154" i="7"/>
  <c r="CK154" i="7"/>
  <c r="CL154" i="7"/>
  <c r="CM154" i="7"/>
  <c r="CN154" i="7"/>
  <c r="CO154" i="7"/>
  <c r="CP154" i="7"/>
  <c r="CQ154" i="7"/>
  <c r="CR154" i="7"/>
  <c r="CS154" i="7"/>
  <c r="CT154" i="7"/>
  <c r="CU154" i="7"/>
  <c r="CV154" i="7"/>
  <c r="CW154" i="7"/>
  <c r="CX154" i="7"/>
  <c r="CY154" i="7"/>
  <c r="CZ154" i="7"/>
  <c r="DA154" i="7"/>
  <c r="DB154" i="7"/>
  <c r="DC154" i="7"/>
  <c r="DD154" i="7"/>
  <c r="DE154" i="7"/>
  <c r="DF154" i="7"/>
  <c r="DG154" i="7"/>
  <c r="DH154" i="7"/>
  <c r="DI154" i="7"/>
  <c r="DJ154" i="7"/>
  <c r="DK154" i="7"/>
  <c r="DL154" i="7"/>
  <c r="DM154" i="7"/>
  <c r="DN154" i="7"/>
  <c r="DO154" i="7"/>
  <c r="DP154" i="7"/>
  <c r="DQ154" i="7"/>
  <c r="DR154" i="7"/>
  <c r="DS154" i="7"/>
  <c r="DT154" i="7"/>
  <c r="DU154" i="7"/>
  <c r="DV154" i="7"/>
  <c r="DW154" i="7"/>
  <c r="DX154" i="7"/>
  <c r="DY154" i="7"/>
  <c r="DZ154" i="7"/>
  <c r="EA154" i="7"/>
  <c r="EB154" i="7"/>
  <c r="EC154" i="7"/>
  <c r="ED154" i="7"/>
  <c r="EE154" i="7"/>
  <c r="EF154" i="7"/>
  <c r="EG154" i="7"/>
  <c r="EH154" i="7"/>
  <c r="EI154" i="7"/>
  <c r="EJ154" i="7"/>
  <c r="EK154" i="7"/>
  <c r="EL154" i="7"/>
  <c r="EM154" i="7"/>
  <c r="EN154" i="7"/>
  <c r="EO154" i="7"/>
  <c r="EP154" i="7"/>
  <c r="EQ154" i="7"/>
  <c r="ER154" i="7"/>
  <c r="ES154" i="7"/>
  <c r="ET154" i="7"/>
  <c r="EU154" i="7"/>
  <c r="EV154" i="7"/>
  <c r="EW154" i="7"/>
  <c r="EX154" i="7"/>
  <c r="EY154" i="7"/>
  <c r="EZ154" i="7"/>
  <c r="FA154" i="7"/>
  <c r="FB154" i="7"/>
  <c r="FC154" i="7"/>
  <c r="FD154" i="7"/>
  <c r="FE154" i="7"/>
  <c r="FF154" i="7"/>
  <c r="FG154" i="7"/>
  <c r="FH154" i="7"/>
  <c r="FI154" i="7"/>
  <c r="FJ154" i="7"/>
  <c r="FK154" i="7"/>
  <c r="FL154" i="7"/>
  <c r="FM154" i="7"/>
  <c r="C155" i="7"/>
  <c r="D155" i="7"/>
  <c r="E155" i="7"/>
  <c r="F155" i="7"/>
  <c r="G155" i="7"/>
  <c r="H155" i="7"/>
  <c r="I155" i="7"/>
  <c r="J155" i="7"/>
  <c r="K155" i="7"/>
  <c r="L155" i="7"/>
  <c r="M155" i="7"/>
  <c r="N155" i="7"/>
  <c r="O155" i="7"/>
  <c r="P155" i="7"/>
  <c r="Q155" i="7"/>
  <c r="R155" i="7"/>
  <c r="S155" i="7"/>
  <c r="T155" i="7"/>
  <c r="U155" i="7"/>
  <c r="V155" i="7"/>
  <c r="W155" i="7"/>
  <c r="X155" i="7"/>
  <c r="Y155" i="7"/>
  <c r="Z155" i="7"/>
  <c r="AA155" i="7"/>
  <c r="AB155" i="7"/>
  <c r="AC155" i="7"/>
  <c r="AD155" i="7"/>
  <c r="AE155" i="7"/>
  <c r="AF155" i="7"/>
  <c r="AG155" i="7"/>
  <c r="AH155" i="7"/>
  <c r="AI155" i="7"/>
  <c r="AJ155" i="7"/>
  <c r="AK155" i="7"/>
  <c r="AL155" i="7"/>
  <c r="AM155" i="7"/>
  <c r="AN155" i="7"/>
  <c r="AO155" i="7"/>
  <c r="AP155" i="7"/>
  <c r="AQ155" i="7"/>
  <c r="AR155" i="7"/>
  <c r="AS155" i="7"/>
  <c r="AT155" i="7"/>
  <c r="AU155" i="7"/>
  <c r="AV155" i="7"/>
  <c r="AW155" i="7"/>
  <c r="AX155" i="7"/>
  <c r="AY155" i="7"/>
  <c r="AZ155" i="7"/>
  <c r="BA155" i="7"/>
  <c r="BB155" i="7"/>
  <c r="BC155" i="7"/>
  <c r="BD155" i="7"/>
  <c r="BE155" i="7"/>
  <c r="BF155" i="7"/>
  <c r="BG155" i="7"/>
  <c r="BH155" i="7"/>
  <c r="BI155" i="7"/>
  <c r="BJ155" i="7"/>
  <c r="BK155" i="7"/>
  <c r="BL155" i="7"/>
  <c r="BM155" i="7"/>
  <c r="BN155" i="7"/>
  <c r="BO155" i="7"/>
  <c r="BP155" i="7"/>
  <c r="BQ155" i="7"/>
  <c r="BR155" i="7"/>
  <c r="BS155" i="7"/>
  <c r="BT155" i="7"/>
  <c r="BU155" i="7"/>
  <c r="BV155" i="7"/>
  <c r="BW155" i="7"/>
  <c r="BX155" i="7"/>
  <c r="BY155" i="7"/>
  <c r="BZ155" i="7"/>
  <c r="CA155" i="7"/>
  <c r="CB155" i="7"/>
  <c r="CC155" i="7"/>
  <c r="CD155" i="7"/>
  <c r="CE155" i="7"/>
  <c r="CF155" i="7"/>
  <c r="CG155" i="7"/>
  <c r="CH155" i="7"/>
  <c r="CI155" i="7"/>
  <c r="CJ155" i="7"/>
  <c r="CK155" i="7"/>
  <c r="CL155" i="7"/>
  <c r="CM155" i="7"/>
  <c r="CN155" i="7"/>
  <c r="CO155" i="7"/>
  <c r="CP155" i="7"/>
  <c r="CQ155" i="7"/>
  <c r="CR155" i="7"/>
  <c r="CS155" i="7"/>
  <c r="CT155" i="7"/>
  <c r="CU155" i="7"/>
  <c r="CV155" i="7"/>
  <c r="CW155" i="7"/>
  <c r="CX155" i="7"/>
  <c r="CY155" i="7"/>
  <c r="CZ155" i="7"/>
  <c r="DA155" i="7"/>
  <c r="DB155" i="7"/>
  <c r="DC155" i="7"/>
  <c r="DD155" i="7"/>
  <c r="DE155" i="7"/>
  <c r="DF155" i="7"/>
  <c r="DG155" i="7"/>
  <c r="DH155" i="7"/>
  <c r="DI155" i="7"/>
  <c r="DJ155" i="7"/>
  <c r="DK155" i="7"/>
  <c r="DL155" i="7"/>
  <c r="DM155" i="7"/>
  <c r="DN155" i="7"/>
  <c r="DO155" i="7"/>
  <c r="DP155" i="7"/>
  <c r="DQ155" i="7"/>
  <c r="DR155" i="7"/>
  <c r="DS155" i="7"/>
  <c r="DT155" i="7"/>
  <c r="DU155" i="7"/>
  <c r="DV155" i="7"/>
  <c r="DW155" i="7"/>
  <c r="DX155" i="7"/>
  <c r="DY155" i="7"/>
  <c r="DZ155" i="7"/>
  <c r="EA155" i="7"/>
  <c r="EB155" i="7"/>
  <c r="EC155" i="7"/>
  <c r="ED155" i="7"/>
  <c r="EE155" i="7"/>
  <c r="EF155" i="7"/>
  <c r="EG155" i="7"/>
  <c r="EH155" i="7"/>
  <c r="EI155" i="7"/>
  <c r="EJ155" i="7"/>
  <c r="EK155" i="7"/>
  <c r="EL155" i="7"/>
  <c r="EM155" i="7"/>
  <c r="EN155" i="7"/>
  <c r="EO155" i="7"/>
  <c r="EP155" i="7"/>
  <c r="EQ155" i="7"/>
  <c r="ER155" i="7"/>
  <c r="ES155" i="7"/>
  <c r="ET155" i="7"/>
  <c r="EU155" i="7"/>
  <c r="EV155" i="7"/>
  <c r="EW155" i="7"/>
  <c r="EX155" i="7"/>
  <c r="EY155" i="7"/>
  <c r="EZ155" i="7"/>
  <c r="FA155" i="7"/>
  <c r="FB155" i="7"/>
  <c r="FC155" i="7"/>
  <c r="FD155" i="7"/>
  <c r="FE155" i="7"/>
  <c r="FF155" i="7"/>
  <c r="FG155" i="7"/>
  <c r="FH155" i="7"/>
  <c r="FI155" i="7"/>
  <c r="FJ155" i="7"/>
  <c r="FK155" i="7"/>
  <c r="FL155" i="7"/>
  <c r="FM155" i="7"/>
  <c r="C156" i="7"/>
  <c r="D156" i="7"/>
  <c r="E156" i="7"/>
  <c r="F156" i="7"/>
  <c r="G156" i="7"/>
  <c r="H156" i="7"/>
  <c r="I156" i="7"/>
  <c r="J156" i="7"/>
  <c r="K156" i="7"/>
  <c r="L156" i="7"/>
  <c r="M156" i="7"/>
  <c r="N156" i="7"/>
  <c r="O156" i="7"/>
  <c r="P156" i="7"/>
  <c r="Q156" i="7"/>
  <c r="R156" i="7"/>
  <c r="S156" i="7"/>
  <c r="T156" i="7"/>
  <c r="U156" i="7"/>
  <c r="V156" i="7"/>
  <c r="W156" i="7"/>
  <c r="X156" i="7"/>
  <c r="Y156" i="7"/>
  <c r="Z156" i="7"/>
  <c r="AA156" i="7"/>
  <c r="AB156" i="7"/>
  <c r="AC156" i="7"/>
  <c r="AD156" i="7"/>
  <c r="AE156" i="7"/>
  <c r="AF156" i="7"/>
  <c r="AG156" i="7"/>
  <c r="AH156" i="7"/>
  <c r="AI156" i="7"/>
  <c r="AJ156" i="7"/>
  <c r="AK156" i="7"/>
  <c r="AL156" i="7"/>
  <c r="AM156" i="7"/>
  <c r="AN156" i="7"/>
  <c r="AO156" i="7"/>
  <c r="AP156" i="7"/>
  <c r="AQ156" i="7"/>
  <c r="AR156" i="7"/>
  <c r="AS156" i="7"/>
  <c r="AT156" i="7"/>
  <c r="AU156" i="7"/>
  <c r="AV156" i="7"/>
  <c r="AW156" i="7"/>
  <c r="AX156" i="7"/>
  <c r="AY156" i="7"/>
  <c r="AZ156" i="7"/>
  <c r="BA156" i="7"/>
  <c r="BB156" i="7"/>
  <c r="BC156" i="7"/>
  <c r="BD156" i="7"/>
  <c r="BE156" i="7"/>
  <c r="BF156" i="7"/>
  <c r="BG156" i="7"/>
  <c r="BH156" i="7"/>
  <c r="BI156" i="7"/>
  <c r="BJ156" i="7"/>
  <c r="BK156" i="7"/>
  <c r="BL156" i="7"/>
  <c r="BM156" i="7"/>
  <c r="BN156" i="7"/>
  <c r="BO156" i="7"/>
  <c r="BP156" i="7"/>
  <c r="BQ156" i="7"/>
  <c r="BR156" i="7"/>
  <c r="BS156" i="7"/>
  <c r="BT156" i="7"/>
  <c r="BU156" i="7"/>
  <c r="BV156" i="7"/>
  <c r="BW156" i="7"/>
  <c r="BX156" i="7"/>
  <c r="BY156" i="7"/>
  <c r="BZ156" i="7"/>
  <c r="CA156" i="7"/>
  <c r="CB156" i="7"/>
  <c r="CC156" i="7"/>
  <c r="CD156" i="7"/>
  <c r="CE156" i="7"/>
  <c r="CF156" i="7"/>
  <c r="CG156" i="7"/>
  <c r="CH156" i="7"/>
  <c r="CI156" i="7"/>
  <c r="CJ156" i="7"/>
  <c r="CK156" i="7"/>
  <c r="CL156" i="7"/>
  <c r="CM156" i="7"/>
  <c r="CN156" i="7"/>
  <c r="CO156" i="7"/>
  <c r="CP156" i="7"/>
  <c r="CQ156" i="7"/>
  <c r="CR156" i="7"/>
  <c r="CS156" i="7"/>
  <c r="CT156" i="7"/>
  <c r="CU156" i="7"/>
  <c r="CV156" i="7"/>
  <c r="CW156" i="7"/>
  <c r="CX156" i="7"/>
  <c r="CY156" i="7"/>
  <c r="CZ156" i="7"/>
  <c r="DA156" i="7"/>
  <c r="DB156" i="7"/>
  <c r="DC156" i="7"/>
  <c r="DD156" i="7"/>
  <c r="DE156" i="7"/>
  <c r="DF156" i="7"/>
  <c r="DG156" i="7"/>
  <c r="DH156" i="7"/>
  <c r="DI156" i="7"/>
  <c r="DJ156" i="7"/>
  <c r="DK156" i="7"/>
  <c r="DL156" i="7"/>
  <c r="DM156" i="7"/>
  <c r="DN156" i="7"/>
  <c r="DO156" i="7"/>
  <c r="DP156" i="7"/>
  <c r="DQ156" i="7"/>
  <c r="DR156" i="7"/>
  <c r="DS156" i="7"/>
  <c r="DT156" i="7"/>
  <c r="DU156" i="7"/>
  <c r="DV156" i="7"/>
  <c r="DW156" i="7"/>
  <c r="DX156" i="7"/>
  <c r="DY156" i="7"/>
  <c r="DZ156" i="7"/>
  <c r="EA156" i="7"/>
  <c r="EB156" i="7"/>
  <c r="EC156" i="7"/>
  <c r="ED156" i="7"/>
  <c r="EE156" i="7"/>
  <c r="EF156" i="7"/>
  <c r="EG156" i="7"/>
  <c r="EH156" i="7"/>
  <c r="EI156" i="7"/>
  <c r="EJ156" i="7"/>
  <c r="EK156" i="7"/>
  <c r="EL156" i="7"/>
  <c r="EM156" i="7"/>
  <c r="EN156" i="7"/>
  <c r="EO156" i="7"/>
  <c r="EP156" i="7"/>
  <c r="EQ156" i="7"/>
  <c r="ER156" i="7"/>
  <c r="ES156" i="7"/>
  <c r="ET156" i="7"/>
  <c r="EU156" i="7"/>
  <c r="EV156" i="7"/>
  <c r="EW156" i="7"/>
  <c r="EX156" i="7"/>
  <c r="EY156" i="7"/>
  <c r="EZ156" i="7"/>
  <c r="FA156" i="7"/>
  <c r="FB156" i="7"/>
  <c r="FC156" i="7"/>
  <c r="FD156" i="7"/>
  <c r="FE156" i="7"/>
  <c r="FF156" i="7"/>
  <c r="FG156" i="7"/>
  <c r="FH156" i="7"/>
  <c r="FI156" i="7"/>
  <c r="FJ156" i="7"/>
  <c r="FK156" i="7"/>
  <c r="FL156" i="7"/>
  <c r="FM156" i="7"/>
  <c r="C157" i="7"/>
  <c r="D157" i="7"/>
  <c r="E157" i="7"/>
  <c r="F157" i="7"/>
  <c r="G157" i="7"/>
  <c r="H157" i="7"/>
  <c r="I157" i="7"/>
  <c r="J157" i="7"/>
  <c r="K157" i="7"/>
  <c r="L157" i="7"/>
  <c r="M157" i="7"/>
  <c r="N157" i="7"/>
  <c r="O157" i="7"/>
  <c r="P157" i="7"/>
  <c r="Q157" i="7"/>
  <c r="R157" i="7"/>
  <c r="S157" i="7"/>
  <c r="T157" i="7"/>
  <c r="U157" i="7"/>
  <c r="V157" i="7"/>
  <c r="W157" i="7"/>
  <c r="X157" i="7"/>
  <c r="Y157" i="7"/>
  <c r="Z157" i="7"/>
  <c r="AA157" i="7"/>
  <c r="AB157" i="7"/>
  <c r="AC157" i="7"/>
  <c r="AD157" i="7"/>
  <c r="AE157" i="7"/>
  <c r="AF157" i="7"/>
  <c r="AG157" i="7"/>
  <c r="AH157" i="7"/>
  <c r="AI157" i="7"/>
  <c r="AJ157" i="7"/>
  <c r="AK157" i="7"/>
  <c r="AL157" i="7"/>
  <c r="AM157" i="7"/>
  <c r="AN157" i="7"/>
  <c r="AO157" i="7"/>
  <c r="AP157" i="7"/>
  <c r="AQ157" i="7"/>
  <c r="AR157" i="7"/>
  <c r="AS157" i="7"/>
  <c r="AT157" i="7"/>
  <c r="AU157" i="7"/>
  <c r="AV157" i="7"/>
  <c r="AW157" i="7"/>
  <c r="AX157" i="7"/>
  <c r="AY157" i="7"/>
  <c r="AZ157" i="7"/>
  <c r="BA157" i="7"/>
  <c r="BB157" i="7"/>
  <c r="BC157" i="7"/>
  <c r="BD157" i="7"/>
  <c r="BE157" i="7"/>
  <c r="BF157" i="7"/>
  <c r="BG157" i="7"/>
  <c r="BH157" i="7"/>
  <c r="BI157" i="7"/>
  <c r="BJ157" i="7"/>
  <c r="BK157" i="7"/>
  <c r="BL157" i="7"/>
  <c r="BM157" i="7"/>
  <c r="BN157" i="7"/>
  <c r="BO157" i="7"/>
  <c r="BP157" i="7"/>
  <c r="BQ157" i="7"/>
  <c r="BR157" i="7"/>
  <c r="BS157" i="7"/>
  <c r="BT157" i="7"/>
  <c r="BU157" i="7"/>
  <c r="BV157" i="7"/>
  <c r="BW157" i="7"/>
  <c r="BX157" i="7"/>
  <c r="BY157" i="7"/>
  <c r="BZ157" i="7"/>
  <c r="CA157" i="7"/>
  <c r="CB157" i="7"/>
  <c r="CC157" i="7"/>
  <c r="CD157" i="7"/>
  <c r="CE157" i="7"/>
  <c r="CF157" i="7"/>
  <c r="CG157" i="7"/>
  <c r="CH157" i="7"/>
  <c r="CI157" i="7"/>
  <c r="CJ157" i="7"/>
  <c r="CK157" i="7"/>
  <c r="CL157" i="7"/>
  <c r="CM157" i="7"/>
  <c r="CN157" i="7"/>
  <c r="CO157" i="7"/>
  <c r="CP157" i="7"/>
  <c r="CQ157" i="7"/>
  <c r="CR157" i="7"/>
  <c r="CS157" i="7"/>
  <c r="CT157" i="7"/>
  <c r="CU157" i="7"/>
  <c r="CV157" i="7"/>
  <c r="CW157" i="7"/>
  <c r="CX157" i="7"/>
  <c r="CY157" i="7"/>
  <c r="CZ157" i="7"/>
  <c r="DA157" i="7"/>
  <c r="DB157" i="7"/>
  <c r="DC157" i="7"/>
  <c r="DD157" i="7"/>
  <c r="DE157" i="7"/>
  <c r="DF157" i="7"/>
  <c r="DG157" i="7"/>
  <c r="DH157" i="7"/>
  <c r="DI157" i="7"/>
  <c r="DJ157" i="7"/>
  <c r="DK157" i="7"/>
  <c r="DL157" i="7"/>
  <c r="DM157" i="7"/>
  <c r="DN157" i="7"/>
  <c r="DO157" i="7"/>
  <c r="DP157" i="7"/>
  <c r="DQ157" i="7"/>
  <c r="DR157" i="7"/>
  <c r="DS157" i="7"/>
  <c r="DT157" i="7"/>
  <c r="DU157" i="7"/>
  <c r="DV157" i="7"/>
  <c r="DW157" i="7"/>
  <c r="DX157" i="7"/>
  <c r="DY157" i="7"/>
  <c r="DZ157" i="7"/>
  <c r="EA157" i="7"/>
  <c r="EB157" i="7"/>
  <c r="EC157" i="7"/>
  <c r="ED157" i="7"/>
  <c r="EE157" i="7"/>
  <c r="EF157" i="7"/>
  <c r="EG157" i="7"/>
  <c r="EH157" i="7"/>
  <c r="EI157" i="7"/>
  <c r="EJ157" i="7"/>
  <c r="EK157" i="7"/>
  <c r="EL157" i="7"/>
  <c r="EM157" i="7"/>
  <c r="EN157" i="7"/>
  <c r="EO157" i="7"/>
  <c r="EP157" i="7"/>
  <c r="EQ157" i="7"/>
  <c r="ER157" i="7"/>
  <c r="ES157" i="7"/>
  <c r="ET157" i="7"/>
  <c r="EU157" i="7"/>
  <c r="EV157" i="7"/>
  <c r="EW157" i="7"/>
  <c r="EX157" i="7"/>
  <c r="EY157" i="7"/>
  <c r="EZ157" i="7"/>
  <c r="FA157" i="7"/>
  <c r="FB157" i="7"/>
  <c r="FC157" i="7"/>
  <c r="FD157" i="7"/>
  <c r="FE157" i="7"/>
  <c r="FF157" i="7"/>
  <c r="FG157" i="7"/>
  <c r="FH157" i="7"/>
  <c r="FI157" i="7"/>
  <c r="FJ157" i="7"/>
  <c r="FK157" i="7"/>
  <c r="FL157" i="7"/>
  <c r="FM157" i="7"/>
  <c r="C158" i="7"/>
  <c r="D158" i="7"/>
  <c r="E158" i="7"/>
  <c r="F158" i="7"/>
  <c r="G158" i="7"/>
  <c r="H158" i="7"/>
  <c r="I158" i="7"/>
  <c r="J158" i="7"/>
  <c r="K158" i="7"/>
  <c r="L158" i="7"/>
  <c r="M158" i="7"/>
  <c r="N158" i="7"/>
  <c r="O158" i="7"/>
  <c r="P158" i="7"/>
  <c r="Q158" i="7"/>
  <c r="R158" i="7"/>
  <c r="S158" i="7"/>
  <c r="T158" i="7"/>
  <c r="U158" i="7"/>
  <c r="V158" i="7"/>
  <c r="W158" i="7"/>
  <c r="X158" i="7"/>
  <c r="Y158" i="7"/>
  <c r="Z158" i="7"/>
  <c r="AA158" i="7"/>
  <c r="AB158" i="7"/>
  <c r="AC158" i="7"/>
  <c r="AD158" i="7"/>
  <c r="AE158" i="7"/>
  <c r="AF158" i="7"/>
  <c r="AG158" i="7"/>
  <c r="AH158" i="7"/>
  <c r="AI158" i="7"/>
  <c r="AJ158" i="7"/>
  <c r="AK158" i="7"/>
  <c r="AL158" i="7"/>
  <c r="AM158" i="7"/>
  <c r="AN158" i="7"/>
  <c r="AO158" i="7"/>
  <c r="AP158" i="7"/>
  <c r="AQ158" i="7"/>
  <c r="AR158" i="7"/>
  <c r="AS158" i="7"/>
  <c r="AT158" i="7"/>
  <c r="AU158" i="7"/>
  <c r="AV158" i="7"/>
  <c r="AW158" i="7"/>
  <c r="AX158" i="7"/>
  <c r="AY158" i="7"/>
  <c r="AZ158" i="7"/>
  <c r="BA158" i="7"/>
  <c r="BB158" i="7"/>
  <c r="BC158" i="7"/>
  <c r="BD158" i="7"/>
  <c r="BE158" i="7"/>
  <c r="BF158" i="7"/>
  <c r="BG158" i="7"/>
  <c r="BH158" i="7"/>
  <c r="BI158" i="7"/>
  <c r="BJ158" i="7"/>
  <c r="BK158" i="7"/>
  <c r="BL158" i="7"/>
  <c r="BM158" i="7"/>
  <c r="BN158" i="7"/>
  <c r="BO158" i="7"/>
  <c r="BP158" i="7"/>
  <c r="BQ158" i="7"/>
  <c r="BR158" i="7"/>
  <c r="BS158" i="7"/>
  <c r="BT158" i="7"/>
  <c r="BU158" i="7"/>
  <c r="BV158" i="7"/>
  <c r="BW158" i="7"/>
  <c r="BX158" i="7"/>
  <c r="BY158" i="7"/>
  <c r="BZ158" i="7"/>
  <c r="CA158" i="7"/>
  <c r="CB158" i="7"/>
  <c r="CC158" i="7"/>
  <c r="CD158" i="7"/>
  <c r="CE158" i="7"/>
  <c r="CF158" i="7"/>
  <c r="CG158" i="7"/>
  <c r="CH158" i="7"/>
  <c r="CI158" i="7"/>
  <c r="CJ158" i="7"/>
  <c r="CK158" i="7"/>
  <c r="CL158" i="7"/>
  <c r="CM158" i="7"/>
  <c r="CN158" i="7"/>
  <c r="CO158" i="7"/>
  <c r="CP158" i="7"/>
  <c r="CQ158" i="7"/>
  <c r="CR158" i="7"/>
  <c r="CS158" i="7"/>
  <c r="CT158" i="7"/>
  <c r="CU158" i="7"/>
  <c r="CV158" i="7"/>
  <c r="CW158" i="7"/>
  <c r="CX158" i="7"/>
  <c r="CY158" i="7"/>
  <c r="CZ158" i="7"/>
  <c r="DA158" i="7"/>
  <c r="DB158" i="7"/>
  <c r="DC158" i="7"/>
  <c r="DD158" i="7"/>
  <c r="DE158" i="7"/>
  <c r="DF158" i="7"/>
  <c r="DG158" i="7"/>
  <c r="DH158" i="7"/>
  <c r="DI158" i="7"/>
  <c r="DJ158" i="7"/>
  <c r="DK158" i="7"/>
  <c r="DL158" i="7"/>
  <c r="DM158" i="7"/>
  <c r="DN158" i="7"/>
  <c r="DO158" i="7"/>
  <c r="DP158" i="7"/>
  <c r="DQ158" i="7"/>
  <c r="DR158" i="7"/>
  <c r="DS158" i="7"/>
  <c r="DT158" i="7"/>
  <c r="DU158" i="7"/>
  <c r="DV158" i="7"/>
  <c r="DW158" i="7"/>
  <c r="DX158" i="7"/>
  <c r="DY158" i="7"/>
  <c r="DZ158" i="7"/>
  <c r="EA158" i="7"/>
  <c r="EB158" i="7"/>
  <c r="EC158" i="7"/>
  <c r="ED158" i="7"/>
  <c r="EE158" i="7"/>
  <c r="EF158" i="7"/>
  <c r="EG158" i="7"/>
  <c r="EH158" i="7"/>
  <c r="EI158" i="7"/>
  <c r="EJ158" i="7"/>
  <c r="EK158" i="7"/>
  <c r="EL158" i="7"/>
  <c r="EM158" i="7"/>
  <c r="EN158" i="7"/>
  <c r="EO158" i="7"/>
  <c r="EP158" i="7"/>
  <c r="EQ158" i="7"/>
  <c r="ER158" i="7"/>
  <c r="ES158" i="7"/>
  <c r="ET158" i="7"/>
  <c r="EU158" i="7"/>
  <c r="EV158" i="7"/>
  <c r="EW158" i="7"/>
  <c r="EX158" i="7"/>
  <c r="EY158" i="7"/>
  <c r="EZ158" i="7"/>
  <c r="FA158" i="7"/>
  <c r="FB158" i="7"/>
  <c r="FC158" i="7"/>
  <c r="FD158" i="7"/>
  <c r="FE158" i="7"/>
  <c r="FF158" i="7"/>
  <c r="FG158" i="7"/>
  <c r="FH158" i="7"/>
  <c r="FI158" i="7"/>
  <c r="FJ158" i="7"/>
  <c r="FK158" i="7"/>
  <c r="FL158" i="7"/>
  <c r="FM158" i="7"/>
  <c r="C159" i="7"/>
  <c r="D159" i="7"/>
  <c r="E159" i="7"/>
  <c r="F159" i="7"/>
  <c r="G159" i="7"/>
  <c r="H159" i="7"/>
  <c r="I159" i="7"/>
  <c r="J159" i="7"/>
  <c r="K159" i="7"/>
  <c r="L159" i="7"/>
  <c r="M159" i="7"/>
  <c r="N159" i="7"/>
  <c r="O159" i="7"/>
  <c r="P159" i="7"/>
  <c r="Q159" i="7"/>
  <c r="R159" i="7"/>
  <c r="S159" i="7"/>
  <c r="T159" i="7"/>
  <c r="U159" i="7"/>
  <c r="V159" i="7"/>
  <c r="W159" i="7"/>
  <c r="X159" i="7"/>
  <c r="Y159" i="7"/>
  <c r="Z159" i="7"/>
  <c r="AA159" i="7"/>
  <c r="AB159" i="7"/>
  <c r="AC159" i="7"/>
  <c r="AD159" i="7"/>
  <c r="AE159" i="7"/>
  <c r="AF159" i="7"/>
  <c r="AG159" i="7"/>
  <c r="AH159" i="7"/>
  <c r="AI159" i="7"/>
  <c r="AJ159" i="7"/>
  <c r="AK159" i="7"/>
  <c r="AL159" i="7"/>
  <c r="AM159" i="7"/>
  <c r="AN159" i="7"/>
  <c r="AO159" i="7"/>
  <c r="AP159" i="7"/>
  <c r="AQ159" i="7"/>
  <c r="AR159" i="7"/>
  <c r="AS159" i="7"/>
  <c r="AT159" i="7"/>
  <c r="AU159" i="7"/>
  <c r="AV159" i="7"/>
  <c r="AW159" i="7"/>
  <c r="AX159" i="7"/>
  <c r="AY159" i="7"/>
  <c r="AZ159" i="7"/>
  <c r="BA159" i="7"/>
  <c r="BB159" i="7"/>
  <c r="BC159" i="7"/>
  <c r="BD159" i="7"/>
  <c r="BE159" i="7"/>
  <c r="BF159" i="7"/>
  <c r="BG159" i="7"/>
  <c r="BH159" i="7"/>
  <c r="BI159" i="7"/>
  <c r="BJ159" i="7"/>
  <c r="BK159" i="7"/>
  <c r="BL159" i="7"/>
  <c r="BM159" i="7"/>
  <c r="BN159" i="7"/>
  <c r="BO159" i="7"/>
  <c r="BP159" i="7"/>
  <c r="BQ159" i="7"/>
  <c r="BR159" i="7"/>
  <c r="BS159" i="7"/>
  <c r="BT159" i="7"/>
  <c r="BU159" i="7"/>
  <c r="BV159" i="7"/>
  <c r="BW159" i="7"/>
  <c r="BX159" i="7"/>
  <c r="BY159" i="7"/>
  <c r="BZ159" i="7"/>
  <c r="CA159" i="7"/>
  <c r="CB159" i="7"/>
  <c r="CC159" i="7"/>
  <c r="CD159" i="7"/>
  <c r="CE159" i="7"/>
  <c r="CF159" i="7"/>
  <c r="CG159" i="7"/>
  <c r="CH159" i="7"/>
  <c r="CI159" i="7"/>
  <c r="CJ159" i="7"/>
  <c r="CK159" i="7"/>
  <c r="CL159" i="7"/>
  <c r="CM159" i="7"/>
  <c r="CN159" i="7"/>
  <c r="CO159" i="7"/>
  <c r="CP159" i="7"/>
  <c r="CQ159" i="7"/>
  <c r="CR159" i="7"/>
  <c r="CS159" i="7"/>
  <c r="CT159" i="7"/>
  <c r="CU159" i="7"/>
  <c r="CV159" i="7"/>
  <c r="CW159" i="7"/>
  <c r="CX159" i="7"/>
  <c r="CY159" i="7"/>
  <c r="CZ159" i="7"/>
  <c r="DA159" i="7"/>
  <c r="DB159" i="7"/>
  <c r="DC159" i="7"/>
  <c r="DD159" i="7"/>
  <c r="DE159" i="7"/>
  <c r="DF159" i="7"/>
  <c r="DG159" i="7"/>
  <c r="DH159" i="7"/>
  <c r="DI159" i="7"/>
  <c r="DJ159" i="7"/>
  <c r="DK159" i="7"/>
  <c r="DL159" i="7"/>
  <c r="DM159" i="7"/>
  <c r="DN159" i="7"/>
  <c r="DO159" i="7"/>
  <c r="DP159" i="7"/>
  <c r="DQ159" i="7"/>
  <c r="DR159" i="7"/>
  <c r="DS159" i="7"/>
  <c r="DT159" i="7"/>
  <c r="DU159" i="7"/>
  <c r="DV159" i="7"/>
  <c r="DW159" i="7"/>
  <c r="DX159" i="7"/>
  <c r="DY159" i="7"/>
  <c r="DZ159" i="7"/>
  <c r="EA159" i="7"/>
  <c r="EB159" i="7"/>
  <c r="EC159" i="7"/>
  <c r="ED159" i="7"/>
  <c r="EE159" i="7"/>
  <c r="EF159" i="7"/>
  <c r="EG159" i="7"/>
  <c r="EH159" i="7"/>
  <c r="EI159" i="7"/>
  <c r="EJ159" i="7"/>
  <c r="EK159" i="7"/>
  <c r="EL159" i="7"/>
  <c r="EM159" i="7"/>
  <c r="EN159" i="7"/>
  <c r="EO159" i="7"/>
  <c r="EP159" i="7"/>
  <c r="EQ159" i="7"/>
  <c r="ER159" i="7"/>
  <c r="ES159" i="7"/>
  <c r="ET159" i="7"/>
  <c r="EU159" i="7"/>
  <c r="EV159" i="7"/>
  <c r="EW159" i="7"/>
  <c r="EX159" i="7"/>
  <c r="EY159" i="7"/>
  <c r="EZ159" i="7"/>
  <c r="FA159" i="7"/>
  <c r="FB159" i="7"/>
  <c r="FC159" i="7"/>
  <c r="FD159" i="7"/>
  <c r="FE159" i="7"/>
  <c r="FF159" i="7"/>
  <c r="FG159" i="7"/>
  <c r="FH159" i="7"/>
  <c r="FI159" i="7"/>
  <c r="FJ159" i="7"/>
  <c r="FK159" i="7"/>
  <c r="FL159" i="7"/>
  <c r="FM159" i="7"/>
  <c r="C160" i="7"/>
  <c r="D160" i="7"/>
  <c r="E160" i="7"/>
  <c r="F160" i="7"/>
  <c r="G160" i="7"/>
  <c r="H160" i="7"/>
  <c r="I160" i="7"/>
  <c r="J160" i="7"/>
  <c r="K160" i="7"/>
  <c r="L160" i="7"/>
  <c r="M160" i="7"/>
  <c r="N160" i="7"/>
  <c r="O160" i="7"/>
  <c r="P160" i="7"/>
  <c r="Q160" i="7"/>
  <c r="R160" i="7"/>
  <c r="S160" i="7"/>
  <c r="T160" i="7"/>
  <c r="U160" i="7"/>
  <c r="V160" i="7"/>
  <c r="W160" i="7"/>
  <c r="X160" i="7"/>
  <c r="Y160" i="7"/>
  <c r="Z160" i="7"/>
  <c r="AA160" i="7"/>
  <c r="AB160" i="7"/>
  <c r="AC160" i="7"/>
  <c r="AD160" i="7"/>
  <c r="AE160" i="7"/>
  <c r="AF160" i="7"/>
  <c r="AG160" i="7"/>
  <c r="AH160" i="7"/>
  <c r="AI160" i="7"/>
  <c r="AJ160" i="7"/>
  <c r="AK160" i="7"/>
  <c r="AL160" i="7"/>
  <c r="AM160" i="7"/>
  <c r="AN160" i="7"/>
  <c r="AO160" i="7"/>
  <c r="AP160" i="7"/>
  <c r="AQ160" i="7"/>
  <c r="AR160" i="7"/>
  <c r="AS160" i="7"/>
  <c r="AT160" i="7"/>
  <c r="AU160" i="7"/>
  <c r="AV160" i="7"/>
  <c r="AW160" i="7"/>
  <c r="AX160" i="7"/>
  <c r="AY160" i="7"/>
  <c r="AZ160" i="7"/>
  <c r="BA160" i="7"/>
  <c r="BB160" i="7"/>
  <c r="BC160" i="7"/>
  <c r="BD160" i="7"/>
  <c r="BE160" i="7"/>
  <c r="BF160" i="7"/>
  <c r="BG160" i="7"/>
  <c r="BH160" i="7"/>
  <c r="BI160" i="7"/>
  <c r="BJ160" i="7"/>
  <c r="BK160" i="7"/>
  <c r="BL160" i="7"/>
  <c r="BM160" i="7"/>
  <c r="BN160" i="7"/>
  <c r="BO160" i="7"/>
  <c r="BP160" i="7"/>
  <c r="BQ160" i="7"/>
  <c r="BR160" i="7"/>
  <c r="BS160" i="7"/>
  <c r="BT160" i="7"/>
  <c r="BU160" i="7"/>
  <c r="BV160" i="7"/>
  <c r="BW160" i="7"/>
  <c r="BX160" i="7"/>
  <c r="BY160" i="7"/>
  <c r="BZ160" i="7"/>
  <c r="CA160" i="7"/>
  <c r="CB160" i="7"/>
  <c r="CC160" i="7"/>
  <c r="CD160" i="7"/>
  <c r="CE160" i="7"/>
  <c r="CF160" i="7"/>
  <c r="CG160" i="7"/>
  <c r="CH160" i="7"/>
  <c r="CI160" i="7"/>
  <c r="CJ160" i="7"/>
  <c r="CK160" i="7"/>
  <c r="CL160" i="7"/>
  <c r="CM160" i="7"/>
  <c r="CN160" i="7"/>
  <c r="CO160" i="7"/>
  <c r="CP160" i="7"/>
  <c r="CQ160" i="7"/>
  <c r="CR160" i="7"/>
  <c r="CS160" i="7"/>
  <c r="CT160" i="7"/>
  <c r="CU160" i="7"/>
  <c r="CV160" i="7"/>
  <c r="CW160" i="7"/>
  <c r="CX160" i="7"/>
  <c r="CY160" i="7"/>
  <c r="CZ160" i="7"/>
  <c r="DA160" i="7"/>
  <c r="DB160" i="7"/>
  <c r="DC160" i="7"/>
  <c r="DD160" i="7"/>
  <c r="DE160" i="7"/>
  <c r="DF160" i="7"/>
  <c r="DG160" i="7"/>
  <c r="DH160" i="7"/>
  <c r="DI160" i="7"/>
  <c r="DJ160" i="7"/>
  <c r="DK160" i="7"/>
  <c r="DL160" i="7"/>
  <c r="DM160" i="7"/>
  <c r="DN160" i="7"/>
  <c r="DO160" i="7"/>
  <c r="DP160" i="7"/>
  <c r="DQ160" i="7"/>
  <c r="DR160" i="7"/>
  <c r="DS160" i="7"/>
  <c r="DT160" i="7"/>
  <c r="DU160" i="7"/>
  <c r="DV160" i="7"/>
  <c r="DW160" i="7"/>
  <c r="DX160" i="7"/>
  <c r="DY160" i="7"/>
  <c r="DZ160" i="7"/>
  <c r="EA160" i="7"/>
  <c r="EB160" i="7"/>
  <c r="EC160" i="7"/>
  <c r="ED160" i="7"/>
  <c r="EE160" i="7"/>
  <c r="EF160" i="7"/>
  <c r="EG160" i="7"/>
  <c r="EH160" i="7"/>
  <c r="EI160" i="7"/>
  <c r="EJ160" i="7"/>
  <c r="EK160" i="7"/>
  <c r="EL160" i="7"/>
  <c r="EM160" i="7"/>
  <c r="EN160" i="7"/>
  <c r="EO160" i="7"/>
  <c r="EP160" i="7"/>
  <c r="EQ160" i="7"/>
  <c r="ER160" i="7"/>
  <c r="ES160" i="7"/>
  <c r="ET160" i="7"/>
  <c r="EU160" i="7"/>
  <c r="EV160" i="7"/>
  <c r="EW160" i="7"/>
  <c r="EX160" i="7"/>
  <c r="EY160" i="7"/>
  <c r="EZ160" i="7"/>
  <c r="FA160" i="7"/>
  <c r="FB160" i="7"/>
  <c r="FC160" i="7"/>
  <c r="FD160" i="7"/>
  <c r="FE160" i="7"/>
  <c r="FF160" i="7"/>
  <c r="FG160" i="7"/>
  <c r="FH160" i="7"/>
  <c r="FI160" i="7"/>
  <c r="FJ160" i="7"/>
  <c r="FK160" i="7"/>
  <c r="FL160" i="7"/>
  <c r="FM160" i="7"/>
  <c r="C161" i="7"/>
  <c r="D161" i="7"/>
  <c r="E161" i="7"/>
  <c r="F161" i="7"/>
  <c r="G161" i="7"/>
  <c r="H161" i="7"/>
  <c r="I161" i="7"/>
  <c r="J161" i="7"/>
  <c r="K161" i="7"/>
  <c r="L161" i="7"/>
  <c r="M161" i="7"/>
  <c r="N161" i="7"/>
  <c r="O161" i="7"/>
  <c r="P161" i="7"/>
  <c r="Q161" i="7"/>
  <c r="R161" i="7"/>
  <c r="S161" i="7"/>
  <c r="T161" i="7"/>
  <c r="U161" i="7"/>
  <c r="V161" i="7"/>
  <c r="W161" i="7"/>
  <c r="X161" i="7"/>
  <c r="Y161" i="7"/>
  <c r="Z161" i="7"/>
  <c r="AA161" i="7"/>
  <c r="AB161" i="7"/>
  <c r="AC161" i="7"/>
  <c r="AD161" i="7"/>
  <c r="AE161" i="7"/>
  <c r="AF161" i="7"/>
  <c r="AG161" i="7"/>
  <c r="AH161" i="7"/>
  <c r="AI161" i="7"/>
  <c r="AJ161" i="7"/>
  <c r="AK161" i="7"/>
  <c r="AL161" i="7"/>
  <c r="AM161" i="7"/>
  <c r="AN161" i="7"/>
  <c r="AO161" i="7"/>
  <c r="AP161" i="7"/>
  <c r="AQ161" i="7"/>
  <c r="AR161" i="7"/>
  <c r="AS161" i="7"/>
  <c r="AT161" i="7"/>
  <c r="AU161" i="7"/>
  <c r="AV161" i="7"/>
  <c r="AW161" i="7"/>
  <c r="AX161" i="7"/>
  <c r="AY161" i="7"/>
  <c r="AZ161" i="7"/>
  <c r="BA161" i="7"/>
  <c r="BB161" i="7"/>
  <c r="BC161" i="7"/>
  <c r="BD161" i="7"/>
  <c r="BE161" i="7"/>
  <c r="BF161" i="7"/>
  <c r="BG161" i="7"/>
  <c r="BH161" i="7"/>
  <c r="BI161" i="7"/>
  <c r="BJ161" i="7"/>
  <c r="BK161" i="7"/>
  <c r="BL161" i="7"/>
  <c r="BM161" i="7"/>
  <c r="BN161" i="7"/>
  <c r="BO161" i="7"/>
  <c r="BP161" i="7"/>
  <c r="BQ161" i="7"/>
  <c r="BR161" i="7"/>
  <c r="BS161" i="7"/>
  <c r="BT161" i="7"/>
  <c r="BU161" i="7"/>
  <c r="BV161" i="7"/>
  <c r="BW161" i="7"/>
  <c r="BX161" i="7"/>
  <c r="BY161" i="7"/>
  <c r="BZ161" i="7"/>
  <c r="CA161" i="7"/>
  <c r="CB161" i="7"/>
  <c r="CC161" i="7"/>
  <c r="CD161" i="7"/>
  <c r="CE161" i="7"/>
  <c r="CF161" i="7"/>
  <c r="CG161" i="7"/>
  <c r="CH161" i="7"/>
  <c r="CI161" i="7"/>
  <c r="CJ161" i="7"/>
  <c r="CK161" i="7"/>
  <c r="CL161" i="7"/>
  <c r="CM161" i="7"/>
  <c r="CN161" i="7"/>
  <c r="CO161" i="7"/>
  <c r="CP161" i="7"/>
  <c r="CQ161" i="7"/>
  <c r="CR161" i="7"/>
  <c r="CS161" i="7"/>
  <c r="CT161" i="7"/>
  <c r="CU161" i="7"/>
  <c r="CV161" i="7"/>
  <c r="CW161" i="7"/>
  <c r="CX161" i="7"/>
  <c r="CY161" i="7"/>
  <c r="CZ161" i="7"/>
  <c r="DA161" i="7"/>
  <c r="DB161" i="7"/>
  <c r="DC161" i="7"/>
  <c r="DD161" i="7"/>
  <c r="DE161" i="7"/>
  <c r="DF161" i="7"/>
  <c r="DG161" i="7"/>
  <c r="DH161" i="7"/>
  <c r="DI161" i="7"/>
  <c r="DJ161" i="7"/>
  <c r="DK161" i="7"/>
  <c r="DL161" i="7"/>
  <c r="DM161" i="7"/>
  <c r="DN161" i="7"/>
  <c r="DO161" i="7"/>
  <c r="DP161" i="7"/>
  <c r="DQ161" i="7"/>
  <c r="DR161" i="7"/>
  <c r="DS161" i="7"/>
  <c r="DT161" i="7"/>
  <c r="DU161" i="7"/>
  <c r="DV161" i="7"/>
  <c r="DW161" i="7"/>
  <c r="DX161" i="7"/>
  <c r="DY161" i="7"/>
  <c r="DZ161" i="7"/>
  <c r="EA161" i="7"/>
  <c r="EB161" i="7"/>
  <c r="EC161" i="7"/>
  <c r="ED161" i="7"/>
  <c r="EE161" i="7"/>
  <c r="EF161" i="7"/>
  <c r="EG161" i="7"/>
  <c r="EH161" i="7"/>
  <c r="EI161" i="7"/>
  <c r="EJ161" i="7"/>
  <c r="EK161" i="7"/>
  <c r="EL161" i="7"/>
  <c r="EM161" i="7"/>
  <c r="EN161" i="7"/>
  <c r="EO161" i="7"/>
  <c r="EP161" i="7"/>
  <c r="EQ161" i="7"/>
  <c r="ER161" i="7"/>
  <c r="ES161" i="7"/>
  <c r="ET161" i="7"/>
  <c r="EU161" i="7"/>
  <c r="EV161" i="7"/>
  <c r="EW161" i="7"/>
  <c r="EX161" i="7"/>
  <c r="EY161" i="7"/>
  <c r="EZ161" i="7"/>
  <c r="FA161" i="7"/>
  <c r="FB161" i="7"/>
  <c r="FC161" i="7"/>
  <c r="FD161" i="7"/>
  <c r="FE161" i="7"/>
  <c r="FF161" i="7"/>
  <c r="FG161" i="7"/>
  <c r="FH161" i="7"/>
  <c r="FI161" i="7"/>
  <c r="FJ161" i="7"/>
  <c r="FK161" i="7"/>
  <c r="FL161" i="7"/>
  <c r="FM161" i="7"/>
  <c r="C162" i="7"/>
  <c r="D162" i="7"/>
  <c r="E162" i="7"/>
  <c r="F162" i="7"/>
  <c r="G162" i="7"/>
  <c r="H162" i="7"/>
  <c r="I162" i="7"/>
  <c r="J162" i="7"/>
  <c r="K162" i="7"/>
  <c r="L162" i="7"/>
  <c r="M162" i="7"/>
  <c r="N162" i="7"/>
  <c r="O162" i="7"/>
  <c r="P162" i="7"/>
  <c r="Q162" i="7"/>
  <c r="R162" i="7"/>
  <c r="S162" i="7"/>
  <c r="T162" i="7"/>
  <c r="U162" i="7"/>
  <c r="V162" i="7"/>
  <c r="W162" i="7"/>
  <c r="X162" i="7"/>
  <c r="Y162" i="7"/>
  <c r="Z162" i="7"/>
  <c r="AA162" i="7"/>
  <c r="AB162" i="7"/>
  <c r="AC162" i="7"/>
  <c r="AD162" i="7"/>
  <c r="AE162" i="7"/>
  <c r="AF162" i="7"/>
  <c r="AG162" i="7"/>
  <c r="AH162" i="7"/>
  <c r="AI162" i="7"/>
  <c r="AJ162" i="7"/>
  <c r="AK162" i="7"/>
  <c r="AL162" i="7"/>
  <c r="AM162" i="7"/>
  <c r="AN162" i="7"/>
  <c r="AO162" i="7"/>
  <c r="AP162" i="7"/>
  <c r="AQ162" i="7"/>
  <c r="AR162" i="7"/>
  <c r="AS162" i="7"/>
  <c r="AT162" i="7"/>
  <c r="AU162" i="7"/>
  <c r="AV162" i="7"/>
  <c r="AW162" i="7"/>
  <c r="AX162" i="7"/>
  <c r="AY162" i="7"/>
  <c r="AZ162" i="7"/>
  <c r="BA162" i="7"/>
  <c r="BB162" i="7"/>
  <c r="BC162" i="7"/>
  <c r="BD162" i="7"/>
  <c r="BE162" i="7"/>
  <c r="BF162" i="7"/>
  <c r="BG162" i="7"/>
  <c r="BH162" i="7"/>
  <c r="BI162" i="7"/>
  <c r="BJ162" i="7"/>
  <c r="BK162" i="7"/>
  <c r="BL162" i="7"/>
  <c r="BM162" i="7"/>
  <c r="BN162" i="7"/>
  <c r="BO162" i="7"/>
  <c r="BP162" i="7"/>
  <c r="BQ162" i="7"/>
  <c r="BR162" i="7"/>
  <c r="BS162" i="7"/>
  <c r="BT162" i="7"/>
  <c r="BU162" i="7"/>
  <c r="BV162" i="7"/>
  <c r="BW162" i="7"/>
  <c r="BX162" i="7"/>
  <c r="BY162" i="7"/>
  <c r="BZ162" i="7"/>
  <c r="CA162" i="7"/>
  <c r="CB162" i="7"/>
  <c r="CC162" i="7"/>
  <c r="CD162" i="7"/>
  <c r="CE162" i="7"/>
  <c r="CF162" i="7"/>
  <c r="CG162" i="7"/>
  <c r="CH162" i="7"/>
  <c r="CI162" i="7"/>
  <c r="CJ162" i="7"/>
  <c r="CK162" i="7"/>
  <c r="CL162" i="7"/>
  <c r="CM162" i="7"/>
  <c r="CN162" i="7"/>
  <c r="CO162" i="7"/>
  <c r="CP162" i="7"/>
  <c r="CQ162" i="7"/>
  <c r="CR162" i="7"/>
  <c r="CS162" i="7"/>
  <c r="CT162" i="7"/>
  <c r="CU162" i="7"/>
  <c r="CV162" i="7"/>
  <c r="CW162" i="7"/>
  <c r="CX162" i="7"/>
  <c r="CY162" i="7"/>
  <c r="CZ162" i="7"/>
  <c r="DA162" i="7"/>
  <c r="DB162" i="7"/>
  <c r="DC162" i="7"/>
  <c r="DD162" i="7"/>
  <c r="DE162" i="7"/>
  <c r="DF162" i="7"/>
  <c r="DG162" i="7"/>
  <c r="DH162" i="7"/>
  <c r="DI162" i="7"/>
  <c r="DJ162" i="7"/>
  <c r="DK162" i="7"/>
  <c r="DL162" i="7"/>
  <c r="DM162" i="7"/>
  <c r="DN162" i="7"/>
  <c r="DO162" i="7"/>
  <c r="DP162" i="7"/>
  <c r="DQ162" i="7"/>
  <c r="DR162" i="7"/>
  <c r="DS162" i="7"/>
  <c r="DT162" i="7"/>
  <c r="DU162" i="7"/>
  <c r="DV162" i="7"/>
  <c r="DW162" i="7"/>
  <c r="DX162" i="7"/>
  <c r="DY162" i="7"/>
  <c r="DZ162" i="7"/>
  <c r="EA162" i="7"/>
  <c r="EB162" i="7"/>
  <c r="EC162" i="7"/>
  <c r="ED162" i="7"/>
  <c r="EE162" i="7"/>
  <c r="EF162" i="7"/>
  <c r="EG162" i="7"/>
  <c r="EH162" i="7"/>
  <c r="EI162" i="7"/>
  <c r="EJ162" i="7"/>
  <c r="EK162" i="7"/>
  <c r="EL162" i="7"/>
  <c r="EM162" i="7"/>
  <c r="EN162" i="7"/>
  <c r="EO162" i="7"/>
  <c r="EP162" i="7"/>
  <c r="EQ162" i="7"/>
  <c r="ER162" i="7"/>
  <c r="ES162" i="7"/>
  <c r="ET162" i="7"/>
  <c r="EU162" i="7"/>
  <c r="EV162" i="7"/>
  <c r="EW162" i="7"/>
  <c r="EX162" i="7"/>
  <c r="EY162" i="7"/>
  <c r="EZ162" i="7"/>
  <c r="FA162" i="7"/>
  <c r="FB162" i="7"/>
  <c r="FC162" i="7"/>
  <c r="FD162" i="7"/>
  <c r="FE162" i="7"/>
  <c r="FF162" i="7"/>
  <c r="FG162" i="7"/>
  <c r="FH162" i="7"/>
  <c r="FI162" i="7"/>
  <c r="FJ162" i="7"/>
  <c r="FK162" i="7"/>
  <c r="FL162" i="7"/>
  <c r="FM162" i="7"/>
  <c r="C163" i="7"/>
  <c r="D163" i="7"/>
  <c r="E163" i="7"/>
  <c r="F163" i="7"/>
  <c r="G163" i="7"/>
  <c r="H163" i="7"/>
  <c r="I163" i="7"/>
  <c r="J163" i="7"/>
  <c r="K163" i="7"/>
  <c r="L163" i="7"/>
  <c r="M163" i="7"/>
  <c r="N163" i="7"/>
  <c r="O163" i="7"/>
  <c r="P163" i="7"/>
  <c r="Q163" i="7"/>
  <c r="R163" i="7"/>
  <c r="S163" i="7"/>
  <c r="T163" i="7"/>
  <c r="U163" i="7"/>
  <c r="V163" i="7"/>
  <c r="W163" i="7"/>
  <c r="X163" i="7"/>
  <c r="Y163" i="7"/>
  <c r="Z163" i="7"/>
  <c r="AA163" i="7"/>
  <c r="AB163" i="7"/>
  <c r="AC163" i="7"/>
  <c r="AD163" i="7"/>
  <c r="AE163" i="7"/>
  <c r="AF163" i="7"/>
  <c r="AG163" i="7"/>
  <c r="AH163" i="7"/>
  <c r="AI163" i="7"/>
  <c r="AJ163" i="7"/>
  <c r="AK163" i="7"/>
  <c r="AL163" i="7"/>
  <c r="AM163" i="7"/>
  <c r="AN163" i="7"/>
  <c r="AO163" i="7"/>
  <c r="AP163" i="7"/>
  <c r="AQ163" i="7"/>
  <c r="AR163" i="7"/>
  <c r="AS163" i="7"/>
  <c r="AT163" i="7"/>
  <c r="AU163" i="7"/>
  <c r="AV163" i="7"/>
  <c r="AW163" i="7"/>
  <c r="AX163" i="7"/>
  <c r="AY163" i="7"/>
  <c r="AZ163" i="7"/>
  <c r="BA163" i="7"/>
  <c r="BB163" i="7"/>
  <c r="BC163" i="7"/>
  <c r="BD163" i="7"/>
  <c r="BE163" i="7"/>
  <c r="BF163" i="7"/>
  <c r="BG163" i="7"/>
  <c r="BH163" i="7"/>
  <c r="BI163" i="7"/>
  <c r="BJ163" i="7"/>
  <c r="BK163" i="7"/>
  <c r="BL163" i="7"/>
  <c r="BM163" i="7"/>
  <c r="BN163" i="7"/>
  <c r="BO163" i="7"/>
  <c r="BP163" i="7"/>
  <c r="BQ163" i="7"/>
  <c r="BR163" i="7"/>
  <c r="BS163" i="7"/>
  <c r="BT163" i="7"/>
  <c r="BU163" i="7"/>
  <c r="BV163" i="7"/>
  <c r="BW163" i="7"/>
  <c r="BX163" i="7"/>
  <c r="BY163" i="7"/>
  <c r="BZ163" i="7"/>
  <c r="CA163" i="7"/>
  <c r="CB163" i="7"/>
  <c r="CC163" i="7"/>
  <c r="CD163" i="7"/>
  <c r="CE163" i="7"/>
  <c r="CF163" i="7"/>
  <c r="CG163" i="7"/>
  <c r="CH163" i="7"/>
  <c r="CI163" i="7"/>
  <c r="CJ163" i="7"/>
  <c r="CK163" i="7"/>
  <c r="CL163" i="7"/>
  <c r="CM163" i="7"/>
  <c r="CN163" i="7"/>
  <c r="CO163" i="7"/>
  <c r="CP163" i="7"/>
  <c r="CQ163" i="7"/>
  <c r="CR163" i="7"/>
  <c r="CS163" i="7"/>
  <c r="CT163" i="7"/>
  <c r="CU163" i="7"/>
  <c r="CV163" i="7"/>
  <c r="CW163" i="7"/>
  <c r="CX163" i="7"/>
  <c r="CY163" i="7"/>
  <c r="CZ163" i="7"/>
  <c r="DA163" i="7"/>
  <c r="DB163" i="7"/>
  <c r="DC163" i="7"/>
  <c r="DD163" i="7"/>
  <c r="DE163" i="7"/>
  <c r="DF163" i="7"/>
  <c r="DG163" i="7"/>
  <c r="DH163" i="7"/>
  <c r="DI163" i="7"/>
  <c r="DJ163" i="7"/>
  <c r="DK163" i="7"/>
  <c r="DL163" i="7"/>
  <c r="DM163" i="7"/>
  <c r="DN163" i="7"/>
  <c r="DO163" i="7"/>
  <c r="DP163" i="7"/>
  <c r="DQ163" i="7"/>
  <c r="DR163" i="7"/>
  <c r="DS163" i="7"/>
  <c r="DT163" i="7"/>
  <c r="DU163" i="7"/>
  <c r="DV163" i="7"/>
  <c r="DW163" i="7"/>
  <c r="DX163" i="7"/>
  <c r="DY163" i="7"/>
  <c r="DZ163" i="7"/>
  <c r="EA163" i="7"/>
  <c r="EB163" i="7"/>
  <c r="EC163" i="7"/>
  <c r="ED163" i="7"/>
  <c r="EE163" i="7"/>
  <c r="EF163" i="7"/>
  <c r="EG163" i="7"/>
  <c r="EH163" i="7"/>
  <c r="EI163" i="7"/>
  <c r="EJ163" i="7"/>
  <c r="EK163" i="7"/>
  <c r="EL163" i="7"/>
  <c r="EM163" i="7"/>
  <c r="EN163" i="7"/>
  <c r="EO163" i="7"/>
  <c r="EP163" i="7"/>
  <c r="EQ163" i="7"/>
  <c r="ER163" i="7"/>
  <c r="ES163" i="7"/>
  <c r="ET163" i="7"/>
  <c r="EU163" i="7"/>
  <c r="EV163" i="7"/>
  <c r="EW163" i="7"/>
  <c r="EX163" i="7"/>
  <c r="EY163" i="7"/>
  <c r="EZ163" i="7"/>
  <c r="FA163" i="7"/>
  <c r="FB163" i="7"/>
  <c r="FC163" i="7"/>
  <c r="FD163" i="7"/>
  <c r="FE163" i="7"/>
  <c r="FF163" i="7"/>
  <c r="FG163" i="7"/>
  <c r="FH163" i="7"/>
  <c r="FI163" i="7"/>
  <c r="FJ163" i="7"/>
  <c r="FK163" i="7"/>
  <c r="FL163" i="7"/>
  <c r="FM163" i="7"/>
  <c r="C164" i="7"/>
  <c r="D164" i="7"/>
  <c r="E164" i="7"/>
  <c r="F164" i="7"/>
  <c r="G164" i="7"/>
  <c r="H164" i="7"/>
  <c r="I164" i="7"/>
  <c r="J164" i="7"/>
  <c r="K164" i="7"/>
  <c r="L164" i="7"/>
  <c r="M164" i="7"/>
  <c r="N164" i="7"/>
  <c r="O164" i="7"/>
  <c r="P164" i="7"/>
  <c r="Q164" i="7"/>
  <c r="R164" i="7"/>
  <c r="S164" i="7"/>
  <c r="T164" i="7"/>
  <c r="U164" i="7"/>
  <c r="V164" i="7"/>
  <c r="W164" i="7"/>
  <c r="X164" i="7"/>
  <c r="Y164" i="7"/>
  <c r="Z164" i="7"/>
  <c r="AA164" i="7"/>
  <c r="AB164" i="7"/>
  <c r="AC164" i="7"/>
  <c r="AD164" i="7"/>
  <c r="AE164" i="7"/>
  <c r="AF164" i="7"/>
  <c r="AG164" i="7"/>
  <c r="AH164" i="7"/>
  <c r="AI164" i="7"/>
  <c r="AJ164" i="7"/>
  <c r="AK164" i="7"/>
  <c r="AL164" i="7"/>
  <c r="AM164" i="7"/>
  <c r="AN164" i="7"/>
  <c r="AO164" i="7"/>
  <c r="AP164" i="7"/>
  <c r="AQ164" i="7"/>
  <c r="AR164" i="7"/>
  <c r="AS164" i="7"/>
  <c r="AT164" i="7"/>
  <c r="AU164" i="7"/>
  <c r="AV164" i="7"/>
  <c r="AW164" i="7"/>
  <c r="AX164" i="7"/>
  <c r="AY164" i="7"/>
  <c r="AZ164" i="7"/>
  <c r="BA164" i="7"/>
  <c r="BB164" i="7"/>
  <c r="BC164" i="7"/>
  <c r="BD164" i="7"/>
  <c r="BE164" i="7"/>
  <c r="BF164" i="7"/>
  <c r="BG164" i="7"/>
  <c r="BH164" i="7"/>
  <c r="BI164" i="7"/>
  <c r="BJ164" i="7"/>
  <c r="BK164" i="7"/>
  <c r="BL164" i="7"/>
  <c r="BM164" i="7"/>
  <c r="BN164" i="7"/>
  <c r="BO164" i="7"/>
  <c r="BP164" i="7"/>
  <c r="BQ164" i="7"/>
  <c r="BR164" i="7"/>
  <c r="BS164" i="7"/>
  <c r="BT164" i="7"/>
  <c r="BU164" i="7"/>
  <c r="BV164" i="7"/>
  <c r="BW164" i="7"/>
  <c r="BX164" i="7"/>
  <c r="BY164" i="7"/>
  <c r="BZ164" i="7"/>
  <c r="CA164" i="7"/>
  <c r="CB164" i="7"/>
  <c r="CC164" i="7"/>
  <c r="CD164" i="7"/>
  <c r="CE164" i="7"/>
  <c r="CF164" i="7"/>
  <c r="CG164" i="7"/>
  <c r="CH164" i="7"/>
  <c r="CI164" i="7"/>
  <c r="CJ164" i="7"/>
  <c r="CK164" i="7"/>
  <c r="CL164" i="7"/>
  <c r="CM164" i="7"/>
  <c r="CN164" i="7"/>
  <c r="CO164" i="7"/>
  <c r="CP164" i="7"/>
  <c r="CQ164" i="7"/>
  <c r="CR164" i="7"/>
  <c r="CS164" i="7"/>
  <c r="CT164" i="7"/>
  <c r="CU164" i="7"/>
  <c r="CV164" i="7"/>
  <c r="CW164" i="7"/>
  <c r="CX164" i="7"/>
  <c r="CY164" i="7"/>
  <c r="CZ164" i="7"/>
  <c r="DA164" i="7"/>
  <c r="DB164" i="7"/>
  <c r="DC164" i="7"/>
  <c r="DD164" i="7"/>
  <c r="DE164" i="7"/>
  <c r="DF164" i="7"/>
  <c r="DG164" i="7"/>
  <c r="DH164" i="7"/>
  <c r="DI164" i="7"/>
  <c r="DJ164" i="7"/>
  <c r="DK164" i="7"/>
  <c r="DL164" i="7"/>
  <c r="DM164" i="7"/>
  <c r="DN164" i="7"/>
  <c r="DO164" i="7"/>
  <c r="DP164" i="7"/>
  <c r="DQ164" i="7"/>
  <c r="DR164" i="7"/>
  <c r="DS164" i="7"/>
  <c r="DT164" i="7"/>
  <c r="DU164" i="7"/>
  <c r="DV164" i="7"/>
  <c r="DW164" i="7"/>
  <c r="DX164" i="7"/>
  <c r="DY164" i="7"/>
  <c r="DZ164" i="7"/>
  <c r="EA164" i="7"/>
  <c r="EB164" i="7"/>
  <c r="EC164" i="7"/>
  <c r="ED164" i="7"/>
  <c r="EE164" i="7"/>
  <c r="EF164" i="7"/>
  <c r="EG164" i="7"/>
  <c r="EH164" i="7"/>
  <c r="EI164" i="7"/>
  <c r="EJ164" i="7"/>
  <c r="EK164" i="7"/>
  <c r="EL164" i="7"/>
  <c r="EM164" i="7"/>
  <c r="EN164" i="7"/>
  <c r="EO164" i="7"/>
  <c r="EP164" i="7"/>
  <c r="EQ164" i="7"/>
  <c r="ER164" i="7"/>
  <c r="ES164" i="7"/>
  <c r="ET164" i="7"/>
  <c r="EU164" i="7"/>
  <c r="EV164" i="7"/>
  <c r="EW164" i="7"/>
  <c r="EX164" i="7"/>
  <c r="EY164" i="7"/>
  <c r="EZ164" i="7"/>
  <c r="FA164" i="7"/>
  <c r="FB164" i="7"/>
  <c r="FC164" i="7"/>
  <c r="FD164" i="7"/>
  <c r="FE164" i="7"/>
  <c r="FF164" i="7"/>
  <c r="FG164" i="7"/>
  <c r="FH164" i="7"/>
  <c r="FI164" i="7"/>
  <c r="FJ164" i="7"/>
  <c r="FK164" i="7"/>
  <c r="FL164" i="7"/>
  <c r="FM164" i="7"/>
  <c r="C165" i="7"/>
  <c r="D165" i="7"/>
  <c r="E165" i="7"/>
  <c r="F165" i="7"/>
  <c r="G165" i="7"/>
  <c r="H165" i="7"/>
  <c r="I165" i="7"/>
  <c r="J165" i="7"/>
  <c r="K165" i="7"/>
  <c r="L165" i="7"/>
  <c r="M165" i="7"/>
  <c r="N165" i="7"/>
  <c r="O165" i="7"/>
  <c r="P165" i="7"/>
  <c r="Q165" i="7"/>
  <c r="R165" i="7"/>
  <c r="S165" i="7"/>
  <c r="T165" i="7"/>
  <c r="U165" i="7"/>
  <c r="V165" i="7"/>
  <c r="W165" i="7"/>
  <c r="X165" i="7"/>
  <c r="Y165" i="7"/>
  <c r="Z165" i="7"/>
  <c r="AA165" i="7"/>
  <c r="AB165" i="7"/>
  <c r="AC165" i="7"/>
  <c r="AD165" i="7"/>
  <c r="AE165" i="7"/>
  <c r="AF165" i="7"/>
  <c r="AG165" i="7"/>
  <c r="AH165" i="7"/>
  <c r="AI165" i="7"/>
  <c r="AJ165" i="7"/>
  <c r="AK165" i="7"/>
  <c r="AL165" i="7"/>
  <c r="AM165" i="7"/>
  <c r="AN165" i="7"/>
  <c r="AO165" i="7"/>
  <c r="AP165" i="7"/>
  <c r="AQ165" i="7"/>
  <c r="AR165" i="7"/>
  <c r="AS165" i="7"/>
  <c r="AT165" i="7"/>
  <c r="AU165" i="7"/>
  <c r="AV165" i="7"/>
  <c r="AW165" i="7"/>
  <c r="AX165" i="7"/>
  <c r="AY165" i="7"/>
  <c r="AZ165" i="7"/>
  <c r="BA165" i="7"/>
  <c r="BB165" i="7"/>
  <c r="BC165" i="7"/>
  <c r="BD165" i="7"/>
  <c r="BE165" i="7"/>
  <c r="BF165" i="7"/>
  <c r="BG165" i="7"/>
  <c r="BH165" i="7"/>
  <c r="BI165" i="7"/>
  <c r="BJ165" i="7"/>
  <c r="BK165" i="7"/>
  <c r="BL165" i="7"/>
  <c r="BM165" i="7"/>
  <c r="BN165" i="7"/>
  <c r="BO165" i="7"/>
  <c r="BP165" i="7"/>
  <c r="BQ165" i="7"/>
  <c r="BR165" i="7"/>
  <c r="BS165" i="7"/>
  <c r="BT165" i="7"/>
  <c r="BU165" i="7"/>
  <c r="BV165" i="7"/>
  <c r="BW165" i="7"/>
  <c r="BX165" i="7"/>
  <c r="BY165" i="7"/>
  <c r="BZ165" i="7"/>
  <c r="CA165" i="7"/>
  <c r="CB165" i="7"/>
  <c r="CC165" i="7"/>
  <c r="CD165" i="7"/>
  <c r="CE165" i="7"/>
  <c r="CF165" i="7"/>
  <c r="CG165" i="7"/>
  <c r="CH165" i="7"/>
  <c r="CI165" i="7"/>
  <c r="CJ165" i="7"/>
  <c r="CK165" i="7"/>
  <c r="CL165" i="7"/>
  <c r="CM165" i="7"/>
  <c r="CN165" i="7"/>
  <c r="CO165" i="7"/>
  <c r="CP165" i="7"/>
  <c r="CQ165" i="7"/>
  <c r="CR165" i="7"/>
  <c r="CS165" i="7"/>
  <c r="CT165" i="7"/>
  <c r="CU165" i="7"/>
  <c r="CV165" i="7"/>
  <c r="CW165" i="7"/>
  <c r="CX165" i="7"/>
  <c r="CY165" i="7"/>
  <c r="CZ165" i="7"/>
  <c r="DA165" i="7"/>
  <c r="DB165" i="7"/>
  <c r="DC165" i="7"/>
  <c r="DD165" i="7"/>
  <c r="DE165" i="7"/>
  <c r="DF165" i="7"/>
  <c r="DG165" i="7"/>
  <c r="DH165" i="7"/>
  <c r="DI165" i="7"/>
  <c r="DJ165" i="7"/>
  <c r="DK165" i="7"/>
  <c r="DL165" i="7"/>
  <c r="DM165" i="7"/>
  <c r="DN165" i="7"/>
  <c r="DO165" i="7"/>
  <c r="DP165" i="7"/>
  <c r="DQ165" i="7"/>
  <c r="DR165" i="7"/>
  <c r="DS165" i="7"/>
  <c r="DT165" i="7"/>
  <c r="DU165" i="7"/>
  <c r="DV165" i="7"/>
  <c r="DW165" i="7"/>
  <c r="DX165" i="7"/>
  <c r="DY165" i="7"/>
  <c r="DZ165" i="7"/>
  <c r="EA165" i="7"/>
  <c r="EB165" i="7"/>
  <c r="EC165" i="7"/>
  <c r="ED165" i="7"/>
  <c r="EE165" i="7"/>
  <c r="EF165" i="7"/>
  <c r="EG165" i="7"/>
  <c r="EH165" i="7"/>
  <c r="EI165" i="7"/>
  <c r="EJ165" i="7"/>
  <c r="EK165" i="7"/>
  <c r="EL165" i="7"/>
  <c r="EM165" i="7"/>
  <c r="EN165" i="7"/>
  <c r="EO165" i="7"/>
  <c r="EP165" i="7"/>
  <c r="EQ165" i="7"/>
  <c r="ER165" i="7"/>
  <c r="ES165" i="7"/>
  <c r="ET165" i="7"/>
  <c r="EU165" i="7"/>
  <c r="EV165" i="7"/>
  <c r="EW165" i="7"/>
  <c r="EX165" i="7"/>
  <c r="EY165" i="7"/>
  <c r="EZ165" i="7"/>
  <c r="FA165" i="7"/>
  <c r="FB165" i="7"/>
  <c r="FC165" i="7"/>
  <c r="FD165" i="7"/>
  <c r="FE165" i="7"/>
  <c r="FF165" i="7"/>
  <c r="FG165" i="7"/>
  <c r="FH165" i="7"/>
  <c r="FI165" i="7"/>
  <c r="FJ165" i="7"/>
  <c r="FK165" i="7"/>
  <c r="FL165" i="7"/>
  <c r="FM165" i="7"/>
  <c r="C166" i="7"/>
  <c r="D166" i="7"/>
  <c r="E166" i="7"/>
  <c r="F166" i="7"/>
  <c r="G166" i="7"/>
  <c r="H166" i="7"/>
  <c r="I166" i="7"/>
  <c r="J166" i="7"/>
  <c r="K166" i="7"/>
  <c r="L166" i="7"/>
  <c r="M166" i="7"/>
  <c r="N166" i="7"/>
  <c r="O166" i="7"/>
  <c r="P166" i="7"/>
  <c r="Q166" i="7"/>
  <c r="R166" i="7"/>
  <c r="S166" i="7"/>
  <c r="T166" i="7"/>
  <c r="U166" i="7"/>
  <c r="V166" i="7"/>
  <c r="W166" i="7"/>
  <c r="X166" i="7"/>
  <c r="Y166" i="7"/>
  <c r="Z166" i="7"/>
  <c r="AA166" i="7"/>
  <c r="AB166" i="7"/>
  <c r="AC166" i="7"/>
  <c r="AD166" i="7"/>
  <c r="AE166" i="7"/>
  <c r="AF166" i="7"/>
  <c r="AG166" i="7"/>
  <c r="AH166" i="7"/>
  <c r="AI166" i="7"/>
  <c r="AJ166" i="7"/>
  <c r="AK166" i="7"/>
  <c r="AL166" i="7"/>
  <c r="AM166" i="7"/>
  <c r="AN166" i="7"/>
  <c r="AO166" i="7"/>
  <c r="AP166" i="7"/>
  <c r="AQ166" i="7"/>
  <c r="AR166" i="7"/>
  <c r="AS166" i="7"/>
  <c r="AT166" i="7"/>
  <c r="AU166" i="7"/>
  <c r="AV166" i="7"/>
  <c r="AW166" i="7"/>
  <c r="AX166" i="7"/>
  <c r="AY166" i="7"/>
  <c r="AZ166" i="7"/>
  <c r="BA166" i="7"/>
  <c r="BB166" i="7"/>
  <c r="BC166" i="7"/>
  <c r="BD166" i="7"/>
  <c r="BE166" i="7"/>
  <c r="BF166" i="7"/>
  <c r="BG166" i="7"/>
  <c r="BH166" i="7"/>
  <c r="BI166" i="7"/>
  <c r="BJ166" i="7"/>
  <c r="BK166" i="7"/>
  <c r="BL166" i="7"/>
  <c r="BM166" i="7"/>
  <c r="BN166" i="7"/>
  <c r="BO166" i="7"/>
  <c r="BP166" i="7"/>
  <c r="BQ166" i="7"/>
  <c r="BR166" i="7"/>
  <c r="BS166" i="7"/>
  <c r="BT166" i="7"/>
  <c r="BU166" i="7"/>
  <c r="BV166" i="7"/>
  <c r="BW166" i="7"/>
  <c r="BX166" i="7"/>
  <c r="BY166" i="7"/>
  <c r="BZ166" i="7"/>
  <c r="CA166" i="7"/>
  <c r="CB166" i="7"/>
  <c r="CC166" i="7"/>
  <c r="CD166" i="7"/>
  <c r="CE166" i="7"/>
  <c r="CF166" i="7"/>
  <c r="CG166" i="7"/>
  <c r="CH166" i="7"/>
  <c r="CI166" i="7"/>
  <c r="CJ166" i="7"/>
  <c r="CK166" i="7"/>
  <c r="CL166" i="7"/>
  <c r="CM166" i="7"/>
  <c r="CN166" i="7"/>
  <c r="CO166" i="7"/>
  <c r="CP166" i="7"/>
  <c r="CQ166" i="7"/>
  <c r="CR166" i="7"/>
  <c r="CS166" i="7"/>
  <c r="CT166" i="7"/>
  <c r="CU166" i="7"/>
  <c r="CV166" i="7"/>
  <c r="CW166" i="7"/>
  <c r="CX166" i="7"/>
  <c r="CY166" i="7"/>
  <c r="CZ166" i="7"/>
  <c r="DA166" i="7"/>
  <c r="DB166" i="7"/>
  <c r="DC166" i="7"/>
  <c r="DD166" i="7"/>
  <c r="DE166" i="7"/>
  <c r="DF166" i="7"/>
  <c r="DG166" i="7"/>
  <c r="DH166" i="7"/>
  <c r="DI166" i="7"/>
  <c r="DJ166" i="7"/>
  <c r="DK166" i="7"/>
  <c r="DL166" i="7"/>
  <c r="DM166" i="7"/>
  <c r="DN166" i="7"/>
  <c r="DO166" i="7"/>
  <c r="DP166" i="7"/>
  <c r="DQ166" i="7"/>
  <c r="DR166" i="7"/>
  <c r="DS166" i="7"/>
  <c r="DT166" i="7"/>
  <c r="DU166" i="7"/>
  <c r="DV166" i="7"/>
  <c r="DW166" i="7"/>
  <c r="DX166" i="7"/>
  <c r="DY166" i="7"/>
  <c r="DZ166" i="7"/>
  <c r="EA166" i="7"/>
  <c r="EB166" i="7"/>
  <c r="EC166" i="7"/>
  <c r="ED166" i="7"/>
  <c r="EE166" i="7"/>
  <c r="EF166" i="7"/>
  <c r="EG166" i="7"/>
  <c r="EH166" i="7"/>
  <c r="EI166" i="7"/>
  <c r="EJ166" i="7"/>
  <c r="EK166" i="7"/>
  <c r="EL166" i="7"/>
  <c r="EM166" i="7"/>
  <c r="EN166" i="7"/>
  <c r="EO166" i="7"/>
  <c r="EP166" i="7"/>
  <c r="EQ166" i="7"/>
  <c r="ER166" i="7"/>
  <c r="ES166" i="7"/>
  <c r="ET166" i="7"/>
  <c r="EU166" i="7"/>
  <c r="EV166" i="7"/>
  <c r="EW166" i="7"/>
  <c r="EX166" i="7"/>
  <c r="EY166" i="7"/>
  <c r="EZ166" i="7"/>
  <c r="FA166" i="7"/>
  <c r="FB166" i="7"/>
  <c r="FC166" i="7"/>
  <c r="FD166" i="7"/>
  <c r="FE166" i="7"/>
  <c r="FF166" i="7"/>
  <c r="FG166" i="7"/>
  <c r="FH166" i="7"/>
  <c r="FI166" i="7"/>
  <c r="FJ166" i="7"/>
  <c r="FK166" i="7"/>
  <c r="FL166" i="7"/>
  <c r="FM166" i="7"/>
  <c r="C167" i="7"/>
  <c r="D167" i="7"/>
  <c r="E167" i="7"/>
  <c r="F167" i="7"/>
  <c r="G167" i="7"/>
  <c r="H167" i="7"/>
  <c r="I167" i="7"/>
  <c r="J167" i="7"/>
  <c r="K167" i="7"/>
  <c r="L167" i="7"/>
  <c r="M167" i="7"/>
  <c r="N167" i="7"/>
  <c r="O167" i="7"/>
  <c r="P167" i="7"/>
  <c r="Q167" i="7"/>
  <c r="R167" i="7"/>
  <c r="S167" i="7"/>
  <c r="T167" i="7"/>
  <c r="U167" i="7"/>
  <c r="V167" i="7"/>
  <c r="W167" i="7"/>
  <c r="X167" i="7"/>
  <c r="Y167" i="7"/>
  <c r="Z167" i="7"/>
  <c r="AA167" i="7"/>
  <c r="AB167" i="7"/>
  <c r="AC167" i="7"/>
  <c r="AD167" i="7"/>
  <c r="AE167" i="7"/>
  <c r="AF167" i="7"/>
  <c r="AG167" i="7"/>
  <c r="AH167" i="7"/>
  <c r="AI167" i="7"/>
  <c r="AJ167" i="7"/>
  <c r="AK167" i="7"/>
  <c r="AL167" i="7"/>
  <c r="AM167" i="7"/>
  <c r="AN167" i="7"/>
  <c r="AO167" i="7"/>
  <c r="AP167" i="7"/>
  <c r="AQ167" i="7"/>
  <c r="AR167" i="7"/>
  <c r="AS167" i="7"/>
  <c r="AT167" i="7"/>
  <c r="AU167" i="7"/>
  <c r="AV167" i="7"/>
  <c r="AW167" i="7"/>
  <c r="AX167" i="7"/>
  <c r="AY167" i="7"/>
  <c r="AZ167" i="7"/>
  <c r="BA167" i="7"/>
  <c r="BB167" i="7"/>
  <c r="BC167" i="7"/>
  <c r="BD167" i="7"/>
  <c r="BE167" i="7"/>
  <c r="BF167" i="7"/>
  <c r="BG167" i="7"/>
  <c r="BH167" i="7"/>
  <c r="BI167" i="7"/>
  <c r="BJ167" i="7"/>
  <c r="BK167" i="7"/>
  <c r="BL167" i="7"/>
  <c r="BM167" i="7"/>
  <c r="BN167" i="7"/>
  <c r="BO167" i="7"/>
  <c r="BP167" i="7"/>
  <c r="BQ167" i="7"/>
  <c r="BR167" i="7"/>
  <c r="BS167" i="7"/>
  <c r="BT167" i="7"/>
  <c r="BU167" i="7"/>
  <c r="BV167" i="7"/>
  <c r="BW167" i="7"/>
  <c r="BX167" i="7"/>
  <c r="BY167" i="7"/>
  <c r="BZ167" i="7"/>
  <c r="CA167" i="7"/>
  <c r="CB167" i="7"/>
  <c r="CC167" i="7"/>
  <c r="CD167" i="7"/>
  <c r="CE167" i="7"/>
  <c r="CF167" i="7"/>
  <c r="CG167" i="7"/>
  <c r="CH167" i="7"/>
  <c r="CI167" i="7"/>
  <c r="CJ167" i="7"/>
  <c r="CK167" i="7"/>
  <c r="CL167" i="7"/>
  <c r="CM167" i="7"/>
  <c r="CN167" i="7"/>
  <c r="CO167" i="7"/>
  <c r="CP167" i="7"/>
  <c r="CQ167" i="7"/>
  <c r="CR167" i="7"/>
  <c r="CS167" i="7"/>
  <c r="CT167" i="7"/>
  <c r="CU167" i="7"/>
  <c r="CV167" i="7"/>
  <c r="CW167" i="7"/>
  <c r="CX167" i="7"/>
  <c r="CY167" i="7"/>
  <c r="CZ167" i="7"/>
  <c r="DA167" i="7"/>
  <c r="DB167" i="7"/>
  <c r="DC167" i="7"/>
  <c r="DD167" i="7"/>
  <c r="DE167" i="7"/>
  <c r="DF167" i="7"/>
  <c r="DG167" i="7"/>
  <c r="DH167" i="7"/>
  <c r="DI167" i="7"/>
  <c r="DJ167" i="7"/>
  <c r="DK167" i="7"/>
  <c r="DL167" i="7"/>
  <c r="DM167" i="7"/>
  <c r="DN167" i="7"/>
  <c r="DO167" i="7"/>
  <c r="DP167" i="7"/>
  <c r="DQ167" i="7"/>
  <c r="DR167" i="7"/>
  <c r="DS167" i="7"/>
  <c r="DT167" i="7"/>
  <c r="DU167" i="7"/>
  <c r="DV167" i="7"/>
  <c r="DW167" i="7"/>
  <c r="DX167" i="7"/>
  <c r="DY167" i="7"/>
  <c r="DZ167" i="7"/>
  <c r="EA167" i="7"/>
  <c r="EB167" i="7"/>
  <c r="EC167" i="7"/>
  <c r="ED167" i="7"/>
  <c r="EE167" i="7"/>
  <c r="EF167" i="7"/>
  <c r="EG167" i="7"/>
  <c r="EH167" i="7"/>
  <c r="EI167" i="7"/>
  <c r="EJ167" i="7"/>
  <c r="EK167" i="7"/>
  <c r="EL167" i="7"/>
  <c r="EM167" i="7"/>
  <c r="EN167" i="7"/>
  <c r="EO167" i="7"/>
  <c r="EP167" i="7"/>
  <c r="EQ167" i="7"/>
  <c r="ER167" i="7"/>
  <c r="ES167" i="7"/>
  <c r="ET167" i="7"/>
  <c r="EU167" i="7"/>
  <c r="EV167" i="7"/>
  <c r="EW167" i="7"/>
  <c r="EX167" i="7"/>
  <c r="EY167" i="7"/>
  <c r="EZ167" i="7"/>
  <c r="FA167" i="7"/>
  <c r="FB167" i="7"/>
  <c r="FC167" i="7"/>
  <c r="FD167" i="7"/>
  <c r="FE167" i="7"/>
  <c r="FF167" i="7"/>
  <c r="FG167" i="7"/>
  <c r="FH167" i="7"/>
  <c r="FI167" i="7"/>
  <c r="FJ167" i="7"/>
  <c r="FK167" i="7"/>
  <c r="FL167" i="7"/>
  <c r="FM167" i="7"/>
  <c r="C168" i="7"/>
  <c r="D168" i="7"/>
  <c r="E168" i="7"/>
  <c r="F168" i="7"/>
  <c r="G168" i="7"/>
  <c r="H168" i="7"/>
  <c r="I168" i="7"/>
  <c r="J168" i="7"/>
  <c r="K168" i="7"/>
  <c r="L168" i="7"/>
  <c r="M168" i="7"/>
  <c r="N168" i="7"/>
  <c r="O168" i="7"/>
  <c r="P168" i="7"/>
  <c r="Q168" i="7"/>
  <c r="R168" i="7"/>
  <c r="S168" i="7"/>
  <c r="T168" i="7"/>
  <c r="U168" i="7"/>
  <c r="V168" i="7"/>
  <c r="W168" i="7"/>
  <c r="X168" i="7"/>
  <c r="Y168" i="7"/>
  <c r="Z168" i="7"/>
  <c r="AA168" i="7"/>
  <c r="AB168" i="7"/>
  <c r="AC168" i="7"/>
  <c r="AD168" i="7"/>
  <c r="AE168" i="7"/>
  <c r="AF168" i="7"/>
  <c r="AG168" i="7"/>
  <c r="AH168" i="7"/>
  <c r="AI168" i="7"/>
  <c r="AJ168" i="7"/>
  <c r="AK168" i="7"/>
  <c r="AL168" i="7"/>
  <c r="AM168" i="7"/>
  <c r="AN168" i="7"/>
  <c r="AO168" i="7"/>
  <c r="AP168" i="7"/>
  <c r="AQ168" i="7"/>
  <c r="AR168" i="7"/>
  <c r="AS168" i="7"/>
  <c r="AT168" i="7"/>
  <c r="AU168" i="7"/>
  <c r="AV168" i="7"/>
  <c r="AW168" i="7"/>
  <c r="AX168" i="7"/>
  <c r="AY168" i="7"/>
  <c r="AZ168" i="7"/>
  <c r="BA168" i="7"/>
  <c r="BB168" i="7"/>
  <c r="BC168" i="7"/>
  <c r="BD168" i="7"/>
  <c r="BE168" i="7"/>
  <c r="BF168" i="7"/>
  <c r="BG168" i="7"/>
  <c r="BH168" i="7"/>
  <c r="BI168" i="7"/>
  <c r="BJ168" i="7"/>
  <c r="BK168" i="7"/>
  <c r="BL168" i="7"/>
  <c r="BM168" i="7"/>
  <c r="BN168" i="7"/>
  <c r="BO168" i="7"/>
  <c r="BP168" i="7"/>
  <c r="BQ168" i="7"/>
  <c r="BR168" i="7"/>
  <c r="BS168" i="7"/>
  <c r="BT168" i="7"/>
  <c r="BU168" i="7"/>
  <c r="BV168" i="7"/>
  <c r="BW168" i="7"/>
  <c r="BX168" i="7"/>
  <c r="BY168" i="7"/>
  <c r="BZ168" i="7"/>
  <c r="CA168" i="7"/>
  <c r="CB168" i="7"/>
  <c r="CC168" i="7"/>
  <c r="CD168" i="7"/>
  <c r="CE168" i="7"/>
  <c r="CF168" i="7"/>
  <c r="CG168" i="7"/>
  <c r="CH168" i="7"/>
  <c r="CI168" i="7"/>
  <c r="CJ168" i="7"/>
  <c r="CK168" i="7"/>
  <c r="CL168" i="7"/>
  <c r="CM168" i="7"/>
  <c r="CN168" i="7"/>
  <c r="CO168" i="7"/>
  <c r="CP168" i="7"/>
  <c r="CQ168" i="7"/>
  <c r="CR168" i="7"/>
  <c r="CS168" i="7"/>
  <c r="CT168" i="7"/>
  <c r="CU168" i="7"/>
  <c r="CV168" i="7"/>
  <c r="CW168" i="7"/>
  <c r="CX168" i="7"/>
  <c r="CY168" i="7"/>
  <c r="CZ168" i="7"/>
  <c r="DA168" i="7"/>
  <c r="DB168" i="7"/>
  <c r="DC168" i="7"/>
  <c r="DD168" i="7"/>
  <c r="DE168" i="7"/>
  <c r="DF168" i="7"/>
  <c r="DG168" i="7"/>
  <c r="DH168" i="7"/>
  <c r="DI168" i="7"/>
  <c r="DJ168" i="7"/>
  <c r="DK168" i="7"/>
  <c r="DL168" i="7"/>
  <c r="DM168" i="7"/>
  <c r="DN168" i="7"/>
  <c r="DO168" i="7"/>
  <c r="DP168" i="7"/>
  <c r="DQ168" i="7"/>
  <c r="DR168" i="7"/>
  <c r="DS168" i="7"/>
  <c r="DT168" i="7"/>
  <c r="DU168" i="7"/>
  <c r="DV168" i="7"/>
  <c r="DW168" i="7"/>
  <c r="DX168" i="7"/>
  <c r="DY168" i="7"/>
  <c r="DZ168" i="7"/>
  <c r="EA168" i="7"/>
  <c r="EB168" i="7"/>
  <c r="EC168" i="7"/>
  <c r="ED168" i="7"/>
  <c r="EE168" i="7"/>
  <c r="EF168" i="7"/>
  <c r="EG168" i="7"/>
  <c r="EH168" i="7"/>
  <c r="EI168" i="7"/>
  <c r="EJ168" i="7"/>
  <c r="EK168" i="7"/>
  <c r="EL168" i="7"/>
  <c r="EM168" i="7"/>
  <c r="EN168" i="7"/>
  <c r="EO168" i="7"/>
  <c r="EP168" i="7"/>
  <c r="EQ168" i="7"/>
  <c r="ER168" i="7"/>
  <c r="ES168" i="7"/>
  <c r="ET168" i="7"/>
  <c r="EU168" i="7"/>
  <c r="EV168" i="7"/>
  <c r="EW168" i="7"/>
  <c r="EX168" i="7"/>
  <c r="EY168" i="7"/>
  <c r="EZ168" i="7"/>
  <c r="FA168" i="7"/>
  <c r="FB168" i="7"/>
  <c r="FC168" i="7"/>
  <c r="FD168" i="7"/>
  <c r="FE168" i="7"/>
  <c r="FF168" i="7"/>
  <c r="FG168" i="7"/>
  <c r="FH168" i="7"/>
  <c r="FI168" i="7"/>
  <c r="FJ168" i="7"/>
  <c r="FK168" i="7"/>
  <c r="FL168" i="7"/>
  <c r="FM168" i="7"/>
  <c r="C169" i="7"/>
  <c r="D169" i="7"/>
  <c r="E169" i="7"/>
  <c r="F169" i="7"/>
  <c r="G169" i="7"/>
  <c r="H169" i="7"/>
  <c r="I169" i="7"/>
  <c r="J169" i="7"/>
  <c r="K169" i="7"/>
  <c r="L169" i="7"/>
  <c r="M169" i="7"/>
  <c r="N169" i="7"/>
  <c r="O169" i="7"/>
  <c r="P169" i="7"/>
  <c r="Q169" i="7"/>
  <c r="R169" i="7"/>
  <c r="S169" i="7"/>
  <c r="T169" i="7"/>
  <c r="U169" i="7"/>
  <c r="V169" i="7"/>
  <c r="W169" i="7"/>
  <c r="X169" i="7"/>
  <c r="Y169" i="7"/>
  <c r="Z169" i="7"/>
  <c r="AA169" i="7"/>
  <c r="AB169" i="7"/>
  <c r="AC169" i="7"/>
  <c r="AD169" i="7"/>
  <c r="AE169" i="7"/>
  <c r="AF169" i="7"/>
  <c r="AG169" i="7"/>
  <c r="AH169" i="7"/>
  <c r="AI169" i="7"/>
  <c r="AJ169" i="7"/>
  <c r="AK169" i="7"/>
  <c r="AL169" i="7"/>
  <c r="AM169" i="7"/>
  <c r="AN169" i="7"/>
  <c r="AO169" i="7"/>
  <c r="AP169" i="7"/>
  <c r="AQ169" i="7"/>
  <c r="AR169" i="7"/>
  <c r="AS169" i="7"/>
  <c r="AT169" i="7"/>
  <c r="AU169" i="7"/>
  <c r="AV169" i="7"/>
  <c r="AW169" i="7"/>
  <c r="AX169" i="7"/>
  <c r="AY169" i="7"/>
  <c r="AZ169" i="7"/>
  <c r="BA169" i="7"/>
  <c r="BB169" i="7"/>
  <c r="BC169" i="7"/>
  <c r="BD169" i="7"/>
  <c r="BE169" i="7"/>
  <c r="BF169" i="7"/>
  <c r="BG169" i="7"/>
  <c r="BH169" i="7"/>
  <c r="BI169" i="7"/>
  <c r="BJ169" i="7"/>
  <c r="BK169" i="7"/>
  <c r="BL169" i="7"/>
  <c r="BM169" i="7"/>
  <c r="BN169" i="7"/>
  <c r="BO169" i="7"/>
  <c r="BP169" i="7"/>
  <c r="BQ169" i="7"/>
  <c r="BR169" i="7"/>
  <c r="BS169" i="7"/>
  <c r="BT169" i="7"/>
  <c r="BU169" i="7"/>
  <c r="BV169" i="7"/>
  <c r="BW169" i="7"/>
  <c r="BX169" i="7"/>
  <c r="BY169" i="7"/>
  <c r="BZ169" i="7"/>
  <c r="CA169" i="7"/>
  <c r="CB169" i="7"/>
  <c r="CC169" i="7"/>
  <c r="CD169" i="7"/>
  <c r="CE169" i="7"/>
  <c r="CF169" i="7"/>
  <c r="CG169" i="7"/>
  <c r="CH169" i="7"/>
  <c r="CI169" i="7"/>
  <c r="CJ169" i="7"/>
  <c r="CK169" i="7"/>
  <c r="CL169" i="7"/>
  <c r="CM169" i="7"/>
  <c r="CN169" i="7"/>
  <c r="CO169" i="7"/>
  <c r="CP169" i="7"/>
  <c r="CQ169" i="7"/>
  <c r="CR169" i="7"/>
  <c r="CS169" i="7"/>
  <c r="CT169" i="7"/>
  <c r="CU169" i="7"/>
  <c r="CV169" i="7"/>
  <c r="CW169" i="7"/>
  <c r="CX169" i="7"/>
  <c r="CY169" i="7"/>
  <c r="CZ169" i="7"/>
  <c r="DA169" i="7"/>
  <c r="DB169" i="7"/>
  <c r="DC169" i="7"/>
  <c r="DD169" i="7"/>
  <c r="DE169" i="7"/>
  <c r="DF169" i="7"/>
  <c r="DG169" i="7"/>
  <c r="DH169" i="7"/>
  <c r="DI169" i="7"/>
  <c r="DJ169" i="7"/>
  <c r="DK169" i="7"/>
  <c r="DL169" i="7"/>
  <c r="DM169" i="7"/>
  <c r="DN169" i="7"/>
  <c r="DO169" i="7"/>
  <c r="DP169" i="7"/>
  <c r="DQ169" i="7"/>
  <c r="DR169" i="7"/>
  <c r="DS169" i="7"/>
  <c r="DT169" i="7"/>
  <c r="DU169" i="7"/>
  <c r="DV169" i="7"/>
  <c r="DW169" i="7"/>
  <c r="DX169" i="7"/>
  <c r="DY169" i="7"/>
  <c r="DZ169" i="7"/>
  <c r="EA169" i="7"/>
  <c r="EB169" i="7"/>
  <c r="EC169" i="7"/>
  <c r="ED169" i="7"/>
  <c r="EE169" i="7"/>
  <c r="EF169" i="7"/>
  <c r="EG169" i="7"/>
  <c r="EH169" i="7"/>
  <c r="EI169" i="7"/>
  <c r="EJ169" i="7"/>
  <c r="EK169" i="7"/>
  <c r="EL169" i="7"/>
  <c r="EM169" i="7"/>
  <c r="EN169" i="7"/>
  <c r="EO169" i="7"/>
  <c r="EP169" i="7"/>
  <c r="EQ169" i="7"/>
  <c r="ER169" i="7"/>
  <c r="ES169" i="7"/>
  <c r="ET169" i="7"/>
  <c r="EU169" i="7"/>
  <c r="EV169" i="7"/>
  <c r="EW169" i="7"/>
  <c r="EX169" i="7"/>
  <c r="EY169" i="7"/>
  <c r="EZ169" i="7"/>
  <c r="FA169" i="7"/>
  <c r="FB169" i="7"/>
  <c r="FC169" i="7"/>
  <c r="FD169" i="7"/>
  <c r="FE169" i="7"/>
  <c r="FF169" i="7"/>
  <c r="FG169" i="7"/>
  <c r="FH169" i="7"/>
  <c r="FI169" i="7"/>
  <c r="FJ169" i="7"/>
  <c r="FK169" i="7"/>
  <c r="FL169" i="7"/>
  <c r="FM169" i="7"/>
  <c r="C170" i="7"/>
  <c r="D170" i="7"/>
  <c r="E170" i="7"/>
  <c r="F170" i="7"/>
  <c r="G170" i="7"/>
  <c r="H170" i="7"/>
  <c r="I170" i="7"/>
  <c r="J170" i="7"/>
  <c r="K170" i="7"/>
  <c r="L170" i="7"/>
  <c r="M170" i="7"/>
  <c r="N170" i="7"/>
  <c r="O170" i="7"/>
  <c r="P170" i="7"/>
  <c r="Q170" i="7"/>
  <c r="R170" i="7"/>
  <c r="S170" i="7"/>
  <c r="T170" i="7"/>
  <c r="U170" i="7"/>
  <c r="V170" i="7"/>
  <c r="W170" i="7"/>
  <c r="X170" i="7"/>
  <c r="Y170" i="7"/>
  <c r="Z170" i="7"/>
  <c r="AA170" i="7"/>
  <c r="AB170" i="7"/>
  <c r="AC170" i="7"/>
  <c r="AD170" i="7"/>
  <c r="AE170" i="7"/>
  <c r="AF170" i="7"/>
  <c r="AG170" i="7"/>
  <c r="AH170" i="7"/>
  <c r="AI170" i="7"/>
  <c r="AJ170" i="7"/>
  <c r="AK170" i="7"/>
  <c r="AL170" i="7"/>
  <c r="AM170" i="7"/>
  <c r="AN170" i="7"/>
  <c r="AO170" i="7"/>
  <c r="AP170" i="7"/>
  <c r="AQ170" i="7"/>
  <c r="AR170" i="7"/>
  <c r="AS170" i="7"/>
  <c r="AT170" i="7"/>
  <c r="AU170" i="7"/>
  <c r="AV170" i="7"/>
  <c r="AW170" i="7"/>
  <c r="AX170" i="7"/>
  <c r="AY170" i="7"/>
  <c r="AZ170" i="7"/>
  <c r="BA170" i="7"/>
  <c r="BB170" i="7"/>
  <c r="BC170" i="7"/>
  <c r="BD170" i="7"/>
  <c r="BE170" i="7"/>
  <c r="BF170" i="7"/>
  <c r="BG170" i="7"/>
  <c r="BH170" i="7"/>
  <c r="BI170" i="7"/>
  <c r="BJ170" i="7"/>
  <c r="BK170" i="7"/>
  <c r="BL170" i="7"/>
  <c r="BM170" i="7"/>
  <c r="BN170" i="7"/>
  <c r="BO170" i="7"/>
  <c r="BP170" i="7"/>
  <c r="BQ170" i="7"/>
  <c r="BR170" i="7"/>
  <c r="BS170" i="7"/>
  <c r="BT170" i="7"/>
  <c r="BU170" i="7"/>
  <c r="BV170" i="7"/>
  <c r="BW170" i="7"/>
  <c r="BX170" i="7"/>
  <c r="BY170" i="7"/>
  <c r="BZ170" i="7"/>
  <c r="CA170" i="7"/>
  <c r="CB170" i="7"/>
  <c r="CC170" i="7"/>
  <c r="CD170" i="7"/>
  <c r="CE170" i="7"/>
  <c r="CF170" i="7"/>
  <c r="CG170" i="7"/>
  <c r="CH170" i="7"/>
  <c r="CI170" i="7"/>
  <c r="CJ170" i="7"/>
  <c r="CK170" i="7"/>
  <c r="CL170" i="7"/>
  <c r="CM170" i="7"/>
  <c r="CN170" i="7"/>
  <c r="CO170" i="7"/>
  <c r="CP170" i="7"/>
  <c r="CQ170" i="7"/>
  <c r="CR170" i="7"/>
  <c r="CS170" i="7"/>
  <c r="CT170" i="7"/>
  <c r="CU170" i="7"/>
  <c r="CV170" i="7"/>
  <c r="CW170" i="7"/>
  <c r="CX170" i="7"/>
  <c r="CY170" i="7"/>
  <c r="CZ170" i="7"/>
  <c r="DA170" i="7"/>
  <c r="DB170" i="7"/>
  <c r="DC170" i="7"/>
  <c r="DD170" i="7"/>
  <c r="DE170" i="7"/>
  <c r="DF170" i="7"/>
  <c r="DG170" i="7"/>
  <c r="DH170" i="7"/>
  <c r="DI170" i="7"/>
  <c r="DJ170" i="7"/>
  <c r="DK170" i="7"/>
  <c r="DL170" i="7"/>
  <c r="DM170" i="7"/>
  <c r="DN170" i="7"/>
  <c r="DO170" i="7"/>
  <c r="DP170" i="7"/>
  <c r="DQ170" i="7"/>
  <c r="DR170" i="7"/>
  <c r="DS170" i="7"/>
  <c r="DT170" i="7"/>
  <c r="DU170" i="7"/>
  <c r="DV170" i="7"/>
  <c r="DW170" i="7"/>
  <c r="DX170" i="7"/>
  <c r="DY170" i="7"/>
  <c r="DZ170" i="7"/>
  <c r="EA170" i="7"/>
  <c r="EB170" i="7"/>
  <c r="EC170" i="7"/>
  <c r="ED170" i="7"/>
  <c r="EE170" i="7"/>
  <c r="EF170" i="7"/>
  <c r="EG170" i="7"/>
  <c r="EH170" i="7"/>
  <c r="EI170" i="7"/>
  <c r="EJ170" i="7"/>
  <c r="EK170" i="7"/>
  <c r="EL170" i="7"/>
  <c r="EM170" i="7"/>
  <c r="EN170" i="7"/>
  <c r="EO170" i="7"/>
  <c r="EP170" i="7"/>
  <c r="EQ170" i="7"/>
  <c r="ER170" i="7"/>
  <c r="ES170" i="7"/>
  <c r="ET170" i="7"/>
  <c r="EU170" i="7"/>
  <c r="EV170" i="7"/>
  <c r="EW170" i="7"/>
  <c r="EX170" i="7"/>
  <c r="EY170" i="7"/>
  <c r="EZ170" i="7"/>
  <c r="FA170" i="7"/>
  <c r="FB170" i="7"/>
  <c r="FC170" i="7"/>
  <c r="FD170" i="7"/>
  <c r="FE170" i="7"/>
  <c r="FF170" i="7"/>
  <c r="FG170" i="7"/>
  <c r="FH170" i="7"/>
  <c r="FI170" i="7"/>
  <c r="FJ170" i="7"/>
  <c r="FK170" i="7"/>
  <c r="FL170" i="7"/>
  <c r="FM170" i="7"/>
  <c r="C171" i="7"/>
  <c r="D171" i="7"/>
  <c r="E171" i="7"/>
  <c r="F171" i="7"/>
  <c r="G171" i="7"/>
  <c r="H171" i="7"/>
  <c r="I171" i="7"/>
  <c r="J171" i="7"/>
  <c r="K171" i="7"/>
  <c r="L171" i="7"/>
  <c r="M171" i="7"/>
  <c r="N171" i="7"/>
  <c r="O171" i="7"/>
  <c r="P171" i="7"/>
  <c r="Q171" i="7"/>
  <c r="R171" i="7"/>
  <c r="S171" i="7"/>
  <c r="T171" i="7"/>
  <c r="U171" i="7"/>
  <c r="V171" i="7"/>
  <c r="W171" i="7"/>
  <c r="X171" i="7"/>
  <c r="Y171" i="7"/>
  <c r="Z171" i="7"/>
  <c r="AA171" i="7"/>
  <c r="AB171" i="7"/>
  <c r="AC171" i="7"/>
  <c r="AD171" i="7"/>
  <c r="AE171" i="7"/>
  <c r="AF171" i="7"/>
  <c r="AG171" i="7"/>
  <c r="AH171" i="7"/>
  <c r="AI171" i="7"/>
  <c r="AJ171" i="7"/>
  <c r="AK171" i="7"/>
  <c r="AL171" i="7"/>
  <c r="AM171" i="7"/>
  <c r="AN171" i="7"/>
  <c r="AO171" i="7"/>
  <c r="AP171" i="7"/>
  <c r="AQ171" i="7"/>
  <c r="AR171" i="7"/>
  <c r="AS171" i="7"/>
  <c r="AT171" i="7"/>
  <c r="AU171" i="7"/>
  <c r="AV171" i="7"/>
  <c r="AW171" i="7"/>
  <c r="AX171" i="7"/>
  <c r="AY171" i="7"/>
  <c r="AZ171" i="7"/>
  <c r="BA171" i="7"/>
  <c r="BB171" i="7"/>
  <c r="BC171" i="7"/>
  <c r="BD171" i="7"/>
  <c r="BE171" i="7"/>
  <c r="BF171" i="7"/>
  <c r="BG171" i="7"/>
  <c r="BH171" i="7"/>
  <c r="BI171" i="7"/>
  <c r="BJ171" i="7"/>
  <c r="BK171" i="7"/>
  <c r="BL171" i="7"/>
  <c r="BM171" i="7"/>
  <c r="BN171" i="7"/>
  <c r="BO171" i="7"/>
  <c r="BP171" i="7"/>
  <c r="BQ171" i="7"/>
  <c r="BR171" i="7"/>
  <c r="BS171" i="7"/>
  <c r="BT171" i="7"/>
  <c r="BU171" i="7"/>
  <c r="BV171" i="7"/>
  <c r="BW171" i="7"/>
  <c r="BX171" i="7"/>
  <c r="BY171" i="7"/>
  <c r="BZ171" i="7"/>
  <c r="CA171" i="7"/>
  <c r="CB171" i="7"/>
  <c r="CC171" i="7"/>
  <c r="CD171" i="7"/>
  <c r="CE171" i="7"/>
  <c r="CF171" i="7"/>
  <c r="CG171" i="7"/>
  <c r="CH171" i="7"/>
  <c r="CI171" i="7"/>
  <c r="CJ171" i="7"/>
  <c r="CK171" i="7"/>
  <c r="CL171" i="7"/>
  <c r="CM171" i="7"/>
  <c r="CN171" i="7"/>
  <c r="CO171" i="7"/>
  <c r="CP171" i="7"/>
  <c r="CQ171" i="7"/>
  <c r="CR171" i="7"/>
  <c r="CS171" i="7"/>
  <c r="CT171" i="7"/>
  <c r="CU171" i="7"/>
  <c r="CV171" i="7"/>
  <c r="CW171" i="7"/>
  <c r="CX171" i="7"/>
  <c r="CY171" i="7"/>
  <c r="CZ171" i="7"/>
  <c r="DA171" i="7"/>
  <c r="DB171" i="7"/>
  <c r="DC171" i="7"/>
  <c r="DD171" i="7"/>
  <c r="DE171" i="7"/>
  <c r="DF171" i="7"/>
  <c r="DG171" i="7"/>
  <c r="DH171" i="7"/>
  <c r="DI171" i="7"/>
  <c r="DJ171" i="7"/>
  <c r="DK171" i="7"/>
  <c r="DL171" i="7"/>
  <c r="DM171" i="7"/>
  <c r="DN171" i="7"/>
  <c r="DO171" i="7"/>
  <c r="DP171" i="7"/>
  <c r="DQ171" i="7"/>
  <c r="DR171" i="7"/>
  <c r="DS171" i="7"/>
  <c r="DT171" i="7"/>
  <c r="DU171" i="7"/>
  <c r="DV171" i="7"/>
  <c r="DW171" i="7"/>
  <c r="DX171" i="7"/>
  <c r="DY171" i="7"/>
  <c r="DZ171" i="7"/>
  <c r="EA171" i="7"/>
  <c r="EB171" i="7"/>
  <c r="EC171" i="7"/>
  <c r="ED171" i="7"/>
  <c r="EE171" i="7"/>
  <c r="EF171" i="7"/>
  <c r="EG171" i="7"/>
  <c r="EH171" i="7"/>
  <c r="EI171" i="7"/>
  <c r="EJ171" i="7"/>
  <c r="EK171" i="7"/>
  <c r="EL171" i="7"/>
  <c r="EM171" i="7"/>
  <c r="EN171" i="7"/>
  <c r="EO171" i="7"/>
  <c r="EP171" i="7"/>
  <c r="EQ171" i="7"/>
  <c r="ER171" i="7"/>
  <c r="ES171" i="7"/>
  <c r="ET171" i="7"/>
  <c r="EU171" i="7"/>
  <c r="EV171" i="7"/>
  <c r="EW171" i="7"/>
  <c r="EX171" i="7"/>
  <c r="EY171" i="7"/>
  <c r="EZ171" i="7"/>
  <c r="FA171" i="7"/>
  <c r="FB171" i="7"/>
  <c r="FC171" i="7"/>
  <c r="FD171" i="7"/>
  <c r="FE171" i="7"/>
  <c r="FF171" i="7"/>
  <c r="FG171" i="7"/>
  <c r="FH171" i="7"/>
  <c r="FI171" i="7"/>
  <c r="FJ171" i="7"/>
  <c r="FK171" i="7"/>
  <c r="FL171" i="7"/>
  <c r="FM171" i="7"/>
  <c r="C172" i="7"/>
  <c r="D172" i="7"/>
  <c r="E172" i="7"/>
  <c r="F172" i="7"/>
  <c r="G172" i="7"/>
  <c r="H172" i="7"/>
  <c r="I172" i="7"/>
  <c r="J172" i="7"/>
  <c r="K172" i="7"/>
  <c r="L172" i="7"/>
  <c r="M172" i="7"/>
  <c r="N172" i="7"/>
  <c r="O172" i="7"/>
  <c r="P172" i="7"/>
  <c r="Q172" i="7"/>
  <c r="R172" i="7"/>
  <c r="S172" i="7"/>
  <c r="T172" i="7"/>
  <c r="U172" i="7"/>
  <c r="V172" i="7"/>
  <c r="W172" i="7"/>
  <c r="X172" i="7"/>
  <c r="Y172" i="7"/>
  <c r="Z172" i="7"/>
  <c r="AA172" i="7"/>
  <c r="AB172" i="7"/>
  <c r="AC172" i="7"/>
  <c r="AD172" i="7"/>
  <c r="AE172" i="7"/>
  <c r="AF172" i="7"/>
  <c r="AG172" i="7"/>
  <c r="AH172" i="7"/>
  <c r="AI172" i="7"/>
  <c r="AJ172" i="7"/>
  <c r="AK172" i="7"/>
  <c r="AL172" i="7"/>
  <c r="AM172" i="7"/>
  <c r="AN172" i="7"/>
  <c r="AO172" i="7"/>
  <c r="AP172" i="7"/>
  <c r="AQ172" i="7"/>
  <c r="AR172" i="7"/>
  <c r="AS172" i="7"/>
  <c r="AT172" i="7"/>
  <c r="AU172" i="7"/>
  <c r="AV172" i="7"/>
  <c r="AW172" i="7"/>
  <c r="AX172" i="7"/>
  <c r="AY172" i="7"/>
  <c r="AZ172" i="7"/>
  <c r="BA172" i="7"/>
  <c r="BB172" i="7"/>
  <c r="BC172" i="7"/>
  <c r="BD172" i="7"/>
  <c r="BE172" i="7"/>
  <c r="BF172" i="7"/>
  <c r="BG172" i="7"/>
  <c r="BH172" i="7"/>
  <c r="BI172" i="7"/>
  <c r="BJ172" i="7"/>
  <c r="BK172" i="7"/>
  <c r="BL172" i="7"/>
  <c r="BM172" i="7"/>
  <c r="BN172" i="7"/>
  <c r="BO172" i="7"/>
  <c r="BP172" i="7"/>
  <c r="BQ172" i="7"/>
  <c r="BR172" i="7"/>
  <c r="BS172" i="7"/>
  <c r="BT172" i="7"/>
  <c r="BU172" i="7"/>
  <c r="BV172" i="7"/>
  <c r="BW172" i="7"/>
  <c r="BX172" i="7"/>
  <c r="BY172" i="7"/>
  <c r="BZ172" i="7"/>
  <c r="CA172" i="7"/>
  <c r="CB172" i="7"/>
  <c r="CC172" i="7"/>
  <c r="CD172" i="7"/>
  <c r="CE172" i="7"/>
  <c r="CF172" i="7"/>
  <c r="CG172" i="7"/>
  <c r="CH172" i="7"/>
  <c r="CI172" i="7"/>
  <c r="CJ172" i="7"/>
  <c r="CK172" i="7"/>
  <c r="CL172" i="7"/>
  <c r="CM172" i="7"/>
  <c r="CN172" i="7"/>
  <c r="CO172" i="7"/>
  <c r="CP172" i="7"/>
  <c r="CQ172" i="7"/>
  <c r="CR172" i="7"/>
  <c r="CS172" i="7"/>
  <c r="CT172" i="7"/>
  <c r="CU172" i="7"/>
  <c r="CV172" i="7"/>
  <c r="CW172" i="7"/>
  <c r="CX172" i="7"/>
  <c r="CY172" i="7"/>
  <c r="CZ172" i="7"/>
  <c r="DA172" i="7"/>
  <c r="DB172" i="7"/>
  <c r="DC172" i="7"/>
  <c r="DD172" i="7"/>
  <c r="DE172" i="7"/>
  <c r="DF172" i="7"/>
  <c r="DG172" i="7"/>
  <c r="DH172" i="7"/>
  <c r="DI172" i="7"/>
  <c r="DJ172" i="7"/>
  <c r="DK172" i="7"/>
  <c r="DL172" i="7"/>
  <c r="DM172" i="7"/>
  <c r="DN172" i="7"/>
  <c r="DO172" i="7"/>
  <c r="DP172" i="7"/>
  <c r="DQ172" i="7"/>
  <c r="DR172" i="7"/>
  <c r="DS172" i="7"/>
  <c r="DT172" i="7"/>
  <c r="DU172" i="7"/>
  <c r="DV172" i="7"/>
  <c r="DW172" i="7"/>
  <c r="DX172" i="7"/>
  <c r="DY172" i="7"/>
  <c r="DZ172" i="7"/>
  <c r="EA172" i="7"/>
  <c r="EB172" i="7"/>
  <c r="EC172" i="7"/>
  <c r="ED172" i="7"/>
  <c r="EE172" i="7"/>
  <c r="EF172" i="7"/>
  <c r="EG172" i="7"/>
  <c r="EH172" i="7"/>
  <c r="EI172" i="7"/>
  <c r="EJ172" i="7"/>
  <c r="EK172" i="7"/>
  <c r="EL172" i="7"/>
  <c r="EM172" i="7"/>
  <c r="EN172" i="7"/>
  <c r="EO172" i="7"/>
  <c r="EP172" i="7"/>
  <c r="EQ172" i="7"/>
  <c r="ER172" i="7"/>
  <c r="ES172" i="7"/>
  <c r="ET172" i="7"/>
  <c r="EU172" i="7"/>
  <c r="EV172" i="7"/>
  <c r="EW172" i="7"/>
  <c r="EX172" i="7"/>
  <c r="EY172" i="7"/>
  <c r="EZ172" i="7"/>
  <c r="FA172" i="7"/>
  <c r="FB172" i="7"/>
  <c r="FC172" i="7"/>
  <c r="FD172" i="7"/>
  <c r="FE172" i="7"/>
  <c r="FF172" i="7"/>
  <c r="FG172" i="7"/>
  <c r="FH172" i="7"/>
  <c r="FI172" i="7"/>
  <c r="FJ172" i="7"/>
  <c r="FK172" i="7"/>
  <c r="FL172" i="7"/>
  <c r="FM172" i="7"/>
  <c r="C173" i="7"/>
  <c r="D173" i="7"/>
  <c r="E173" i="7"/>
  <c r="F173" i="7"/>
  <c r="G173" i="7"/>
  <c r="H173" i="7"/>
  <c r="I173" i="7"/>
  <c r="J173" i="7"/>
  <c r="K173" i="7"/>
  <c r="L173" i="7"/>
  <c r="M173" i="7"/>
  <c r="N173" i="7"/>
  <c r="O173" i="7"/>
  <c r="P173" i="7"/>
  <c r="Q173" i="7"/>
  <c r="R173" i="7"/>
  <c r="S173" i="7"/>
  <c r="T173" i="7"/>
  <c r="U173" i="7"/>
  <c r="V173" i="7"/>
  <c r="W173" i="7"/>
  <c r="X173" i="7"/>
  <c r="Y173" i="7"/>
  <c r="Z173" i="7"/>
  <c r="AA173" i="7"/>
  <c r="AB173" i="7"/>
  <c r="AC173" i="7"/>
  <c r="AD173" i="7"/>
  <c r="AE173" i="7"/>
  <c r="AF173" i="7"/>
  <c r="AG173" i="7"/>
  <c r="AH173" i="7"/>
  <c r="AI173" i="7"/>
  <c r="AJ173" i="7"/>
  <c r="AK173" i="7"/>
  <c r="AL173" i="7"/>
  <c r="AM173" i="7"/>
  <c r="AN173" i="7"/>
  <c r="AO173" i="7"/>
  <c r="AP173" i="7"/>
  <c r="AQ173" i="7"/>
  <c r="AR173" i="7"/>
  <c r="AS173" i="7"/>
  <c r="AT173" i="7"/>
  <c r="AU173" i="7"/>
  <c r="AV173" i="7"/>
  <c r="AW173" i="7"/>
  <c r="AX173" i="7"/>
  <c r="AY173" i="7"/>
  <c r="AZ173" i="7"/>
  <c r="BA173" i="7"/>
  <c r="BB173" i="7"/>
  <c r="BC173" i="7"/>
  <c r="BD173" i="7"/>
  <c r="BE173" i="7"/>
  <c r="BF173" i="7"/>
  <c r="BG173" i="7"/>
  <c r="BH173" i="7"/>
  <c r="BI173" i="7"/>
  <c r="BJ173" i="7"/>
  <c r="BK173" i="7"/>
  <c r="BL173" i="7"/>
  <c r="BM173" i="7"/>
  <c r="BN173" i="7"/>
  <c r="BO173" i="7"/>
  <c r="BP173" i="7"/>
  <c r="BQ173" i="7"/>
  <c r="BR173" i="7"/>
  <c r="BS173" i="7"/>
  <c r="BT173" i="7"/>
  <c r="BU173" i="7"/>
  <c r="BV173" i="7"/>
  <c r="BW173" i="7"/>
  <c r="BX173" i="7"/>
  <c r="BY173" i="7"/>
  <c r="BZ173" i="7"/>
  <c r="CA173" i="7"/>
  <c r="CB173" i="7"/>
  <c r="CC173" i="7"/>
  <c r="CD173" i="7"/>
  <c r="CE173" i="7"/>
  <c r="CF173" i="7"/>
  <c r="CG173" i="7"/>
  <c r="CH173" i="7"/>
  <c r="CI173" i="7"/>
  <c r="CJ173" i="7"/>
  <c r="CK173" i="7"/>
  <c r="CL173" i="7"/>
  <c r="CM173" i="7"/>
  <c r="CN173" i="7"/>
  <c r="CO173" i="7"/>
  <c r="CP173" i="7"/>
  <c r="CQ173" i="7"/>
  <c r="CR173" i="7"/>
  <c r="CS173" i="7"/>
  <c r="CT173" i="7"/>
  <c r="CU173" i="7"/>
  <c r="CV173" i="7"/>
  <c r="CW173" i="7"/>
  <c r="CX173" i="7"/>
  <c r="CY173" i="7"/>
  <c r="CZ173" i="7"/>
  <c r="DA173" i="7"/>
  <c r="DB173" i="7"/>
  <c r="DC173" i="7"/>
  <c r="DD173" i="7"/>
  <c r="DE173" i="7"/>
  <c r="DF173" i="7"/>
  <c r="DG173" i="7"/>
  <c r="DH173" i="7"/>
  <c r="DI173" i="7"/>
  <c r="DJ173" i="7"/>
  <c r="DK173" i="7"/>
  <c r="DL173" i="7"/>
  <c r="DM173" i="7"/>
  <c r="DN173" i="7"/>
  <c r="DO173" i="7"/>
  <c r="DP173" i="7"/>
  <c r="DQ173" i="7"/>
  <c r="DR173" i="7"/>
  <c r="DS173" i="7"/>
  <c r="DT173" i="7"/>
  <c r="DU173" i="7"/>
  <c r="DV173" i="7"/>
  <c r="DW173" i="7"/>
  <c r="DX173" i="7"/>
  <c r="DY173" i="7"/>
  <c r="DZ173" i="7"/>
  <c r="EA173" i="7"/>
  <c r="EB173" i="7"/>
  <c r="EC173" i="7"/>
  <c r="ED173" i="7"/>
  <c r="EE173" i="7"/>
  <c r="EF173" i="7"/>
  <c r="EG173" i="7"/>
  <c r="EH173" i="7"/>
  <c r="EI173" i="7"/>
  <c r="EJ173" i="7"/>
  <c r="EK173" i="7"/>
  <c r="EL173" i="7"/>
  <c r="EM173" i="7"/>
  <c r="EN173" i="7"/>
  <c r="EO173" i="7"/>
  <c r="EP173" i="7"/>
  <c r="EQ173" i="7"/>
  <c r="ER173" i="7"/>
  <c r="ES173" i="7"/>
  <c r="ET173" i="7"/>
  <c r="EU173" i="7"/>
  <c r="EV173" i="7"/>
  <c r="EW173" i="7"/>
  <c r="EX173" i="7"/>
  <c r="EY173" i="7"/>
  <c r="EZ173" i="7"/>
  <c r="FA173" i="7"/>
  <c r="FB173" i="7"/>
  <c r="FC173" i="7"/>
  <c r="FD173" i="7"/>
  <c r="FE173" i="7"/>
  <c r="FF173" i="7"/>
  <c r="FG173" i="7"/>
  <c r="FH173" i="7"/>
  <c r="FI173" i="7"/>
  <c r="FJ173" i="7"/>
  <c r="FK173" i="7"/>
  <c r="FL173" i="7"/>
  <c r="FM173" i="7"/>
  <c r="C174" i="7"/>
  <c r="D174" i="7"/>
  <c r="E174" i="7"/>
  <c r="F174" i="7"/>
  <c r="G174" i="7"/>
  <c r="H174" i="7"/>
  <c r="I174" i="7"/>
  <c r="J174" i="7"/>
  <c r="K174" i="7"/>
  <c r="L174" i="7"/>
  <c r="M174" i="7"/>
  <c r="N174" i="7"/>
  <c r="O174" i="7"/>
  <c r="P174" i="7"/>
  <c r="Q174" i="7"/>
  <c r="R174" i="7"/>
  <c r="S174" i="7"/>
  <c r="T174" i="7"/>
  <c r="U174" i="7"/>
  <c r="V174" i="7"/>
  <c r="W174" i="7"/>
  <c r="X174" i="7"/>
  <c r="Y174" i="7"/>
  <c r="Z174" i="7"/>
  <c r="AA174" i="7"/>
  <c r="AB174" i="7"/>
  <c r="AC174" i="7"/>
  <c r="AD174" i="7"/>
  <c r="AE174" i="7"/>
  <c r="AF174" i="7"/>
  <c r="AG174" i="7"/>
  <c r="AH174" i="7"/>
  <c r="AI174" i="7"/>
  <c r="AJ174" i="7"/>
  <c r="AK174" i="7"/>
  <c r="AL174" i="7"/>
  <c r="AM174" i="7"/>
  <c r="AN174" i="7"/>
  <c r="AO174" i="7"/>
  <c r="AP174" i="7"/>
  <c r="AQ174" i="7"/>
  <c r="AR174" i="7"/>
  <c r="AS174" i="7"/>
  <c r="AT174" i="7"/>
  <c r="AU174" i="7"/>
  <c r="AV174" i="7"/>
  <c r="AW174" i="7"/>
  <c r="AX174" i="7"/>
  <c r="AY174" i="7"/>
  <c r="AZ174" i="7"/>
  <c r="BA174" i="7"/>
  <c r="BB174" i="7"/>
  <c r="BC174" i="7"/>
  <c r="BD174" i="7"/>
  <c r="BE174" i="7"/>
  <c r="BF174" i="7"/>
  <c r="BG174" i="7"/>
  <c r="BH174" i="7"/>
  <c r="BI174" i="7"/>
  <c r="BJ174" i="7"/>
  <c r="BK174" i="7"/>
  <c r="BL174" i="7"/>
  <c r="BM174" i="7"/>
  <c r="BN174" i="7"/>
  <c r="BO174" i="7"/>
  <c r="BP174" i="7"/>
  <c r="BQ174" i="7"/>
  <c r="BR174" i="7"/>
  <c r="BS174" i="7"/>
  <c r="BT174" i="7"/>
  <c r="BU174" i="7"/>
  <c r="BV174" i="7"/>
  <c r="BW174" i="7"/>
  <c r="BX174" i="7"/>
  <c r="BY174" i="7"/>
  <c r="BZ174" i="7"/>
  <c r="CA174" i="7"/>
  <c r="CB174" i="7"/>
  <c r="CC174" i="7"/>
  <c r="CD174" i="7"/>
  <c r="CE174" i="7"/>
  <c r="CF174" i="7"/>
  <c r="CG174" i="7"/>
  <c r="CH174" i="7"/>
  <c r="CI174" i="7"/>
  <c r="CJ174" i="7"/>
  <c r="CK174" i="7"/>
  <c r="CL174" i="7"/>
  <c r="CM174" i="7"/>
  <c r="CN174" i="7"/>
  <c r="CO174" i="7"/>
  <c r="CP174" i="7"/>
  <c r="CQ174" i="7"/>
  <c r="CR174" i="7"/>
  <c r="CS174" i="7"/>
  <c r="CT174" i="7"/>
  <c r="CU174" i="7"/>
  <c r="CV174" i="7"/>
  <c r="CW174" i="7"/>
  <c r="CX174" i="7"/>
  <c r="CY174" i="7"/>
  <c r="CZ174" i="7"/>
  <c r="DA174" i="7"/>
  <c r="DB174" i="7"/>
  <c r="DC174" i="7"/>
  <c r="DD174" i="7"/>
  <c r="DE174" i="7"/>
  <c r="DF174" i="7"/>
  <c r="DG174" i="7"/>
  <c r="DH174" i="7"/>
  <c r="DI174" i="7"/>
  <c r="DJ174" i="7"/>
  <c r="DK174" i="7"/>
  <c r="DL174" i="7"/>
  <c r="DM174" i="7"/>
  <c r="DN174" i="7"/>
  <c r="DO174" i="7"/>
  <c r="DP174" i="7"/>
  <c r="DQ174" i="7"/>
  <c r="DR174" i="7"/>
  <c r="DS174" i="7"/>
  <c r="DT174" i="7"/>
  <c r="DU174" i="7"/>
  <c r="DV174" i="7"/>
  <c r="DW174" i="7"/>
  <c r="DX174" i="7"/>
  <c r="DY174" i="7"/>
  <c r="DZ174" i="7"/>
  <c r="EA174" i="7"/>
  <c r="EB174" i="7"/>
  <c r="EC174" i="7"/>
  <c r="ED174" i="7"/>
  <c r="EE174" i="7"/>
  <c r="EF174" i="7"/>
  <c r="EG174" i="7"/>
  <c r="EH174" i="7"/>
  <c r="EI174" i="7"/>
  <c r="EJ174" i="7"/>
  <c r="EK174" i="7"/>
  <c r="EL174" i="7"/>
  <c r="EM174" i="7"/>
  <c r="EN174" i="7"/>
  <c r="EO174" i="7"/>
  <c r="EP174" i="7"/>
  <c r="EQ174" i="7"/>
  <c r="ER174" i="7"/>
  <c r="ES174" i="7"/>
  <c r="ET174" i="7"/>
  <c r="EU174" i="7"/>
  <c r="EV174" i="7"/>
  <c r="EW174" i="7"/>
  <c r="EX174" i="7"/>
  <c r="EY174" i="7"/>
  <c r="EZ174" i="7"/>
  <c r="FA174" i="7"/>
  <c r="FB174" i="7"/>
  <c r="FC174" i="7"/>
  <c r="FD174" i="7"/>
  <c r="FE174" i="7"/>
  <c r="FF174" i="7"/>
  <c r="FG174" i="7"/>
  <c r="FH174" i="7"/>
  <c r="FI174" i="7"/>
  <c r="FJ174" i="7"/>
  <c r="FK174" i="7"/>
  <c r="FL174" i="7"/>
  <c r="FM174" i="7"/>
  <c r="C175" i="7"/>
  <c r="D175" i="7"/>
  <c r="E175" i="7"/>
  <c r="F175" i="7"/>
  <c r="G175" i="7"/>
  <c r="H175" i="7"/>
  <c r="I175" i="7"/>
  <c r="J175" i="7"/>
  <c r="K175" i="7"/>
  <c r="L175" i="7"/>
  <c r="M175" i="7"/>
  <c r="N175" i="7"/>
  <c r="O175" i="7"/>
  <c r="P175" i="7"/>
  <c r="Q175" i="7"/>
  <c r="R175" i="7"/>
  <c r="S175" i="7"/>
  <c r="T175" i="7"/>
  <c r="U175" i="7"/>
  <c r="V175" i="7"/>
  <c r="W175" i="7"/>
  <c r="X175" i="7"/>
  <c r="Y175" i="7"/>
  <c r="Z175" i="7"/>
  <c r="AA175" i="7"/>
  <c r="AB175" i="7"/>
  <c r="AC175" i="7"/>
  <c r="AD175" i="7"/>
  <c r="AE175" i="7"/>
  <c r="AF175" i="7"/>
  <c r="AG175" i="7"/>
  <c r="AH175" i="7"/>
  <c r="AI175" i="7"/>
  <c r="AJ175" i="7"/>
  <c r="AK175" i="7"/>
  <c r="AL175" i="7"/>
  <c r="AM175" i="7"/>
  <c r="AN175" i="7"/>
  <c r="AO175" i="7"/>
  <c r="AP175" i="7"/>
  <c r="AQ175" i="7"/>
  <c r="AR175" i="7"/>
  <c r="AS175" i="7"/>
  <c r="AT175" i="7"/>
  <c r="AU175" i="7"/>
  <c r="AV175" i="7"/>
  <c r="AW175" i="7"/>
  <c r="AX175" i="7"/>
  <c r="AY175" i="7"/>
  <c r="AZ175" i="7"/>
  <c r="BA175" i="7"/>
  <c r="BB175" i="7"/>
  <c r="BC175" i="7"/>
  <c r="BD175" i="7"/>
  <c r="BE175" i="7"/>
  <c r="BF175" i="7"/>
  <c r="BG175" i="7"/>
  <c r="BH175" i="7"/>
  <c r="BI175" i="7"/>
  <c r="BJ175" i="7"/>
  <c r="BK175" i="7"/>
  <c r="BL175" i="7"/>
  <c r="BM175" i="7"/>
  <c r="BN175" i="7"/>
  <c r="BO175" i="7"/>
  <c r="BP175" i="7"/>
  <c r="BQ175" i="7"/>
  <c r="BR175" i="7"/>
  <c r="BS175" i="7"/>
  <c r="BT175" i="7"/>
  <c r="BU175" i="7"/>
  <c r="BV175" i="7"/>
  <c r="BW175" i="7"/>
  <c r="BX175" i="7"/>
  <c r="BY175" i="7"/>
  <c r="BZ175" i="7"/>
  <c r="CA175" i="7"/>
  <c r="CB175" i="7"/>
  <c r="CC175" i="7"/>
  <c r="CD175" i="7"/>
  <c r="CE175" i="7"/>
  <c r="CF175" i="7"/>
  <c r="CG175" i="7"/>
  <c r="CH175" i="7"/>
  <c r="CI175" i="7"/>
  <c r="CJ175" i="7"/>
  <c r="CK175" i="7"/>
  <c r="CL175" i="7"/>
  <c r="CM175" i="7"/>
  <c r="CN175" i="7"/>
  <c r="CO175" i="7"/>
  <c r="CP175" i="7"/>
  <c r="CQ175" i="7"/>
  <c r="CR175" i="7"/>
  <c r="CS175" i="7"/>
  <c r="CT175" i="7"/>
  <c r="CU175" i="7"/>
  <c r="CV175" i="7"/>
  <c r="CW175" i="7"/>
  <c r="CX175" i="7"/>
  <c r="CY175" i="7"/>
  <c r="CZ175" i="7"/>
  <c r="DA175" i="7"/>
  <c r="DB175" i="7"/>
  <c r="DC175" i="7"/>
  <c r="DD175" i="7"/>
  <c r="DE175" i="7"/>
  <c r="DF175" i="7"/>
  <c r="DG175" i="7"/>
  <c r="DH175" i="7"/>
  <c r="DI175" i="7"/>
  <c r="DJ175" i="7"/>
  <c r="DK175" i="7"/>
  <c r="DL175" i="7"/>
  <c r="DM175" i="7"/>
  <c r="DN175" i="7"/>
  <c r="DO175" i="7"/>
  <c r="DP175" i="7"/>
  <c r="DQ175" i="7"/>
  <c r="DR175" i="7"/>
  <c r="DS175" i="7"/>
  <c r="DT175" i="7"/>
  <c r="DU175" i="7"/>
  <c r="DV175" i="7"/>
  <c r="DW175" i="7"/>
  <c r="DX175" i="7"/>
  <c r="DY175" i="7"/>
  <c r="DZ175" i="7"/>
  <c r="EA175" i="7"/>
  <c r="EB175" i="7"/>
  <c r="EC175" i="7"/>
  <c r="ED175" i="7"/>
  <c r="EE175" i="7"/>
  <c r="EF175" i="7"/>
  <c r="EG175" i="7"/>
  <c r="EH175" i="7"/>
  <c r="EI175" i="7"/>
  <c r="EJ175" i="7"/>
  <c r="EK175" i="7"/>
  <c r="EL175" i="7"/>
  <c r="EM175" i="7"/>
  <c r="EN175" i="7"/>
  <c r="EO175" i="7"/>
  <c r="EP175" i="7"/>
  <c r="EQ175" i="7"/>
  <c r="ER175" i="7"/>
  <c r="ES175" i="7"/>
  <c r="ET175" i="7"/>
  <c r="EU175" i="7"/>
  <c r="EV175" i="7"/>
  <c r="EW175" i="7"/>
  <c r="EX175" i="7"/>
  <c r="EY175" i="7"/>
  <c r="EZ175" i="7"/>
  <c r="FA175" i="7"/>
  <c r="FB175" i="7"/>
  <c r="FC175" i="7"/>
  <c r="FD175" i="7"/>
  <c r="FE175" i="7"/>
  <c r="FF175" i="7"/>
  <c r="FG175" i="7"/>
  <c r="FH175" i="7"/>
  <c r="FI175" i="7"/>
  <c r="FJ175" i="7"/>
  <c r="FK175" i="7"/>
  <c r="FL175" i="7"/>
  <c r="FM175" i="7"/>
  <c r="C176" i="7"/>
  <c r="D176" i="7"/>
  <c r="E176" i="7"/>
  <c r="F176" i="7"/>
  <c r="G176" i="7"/>
  <c r="H176" i="7"/>
  <c r="I176" i="7"/>
  <c r="J176" i="7"/>
  <c r="K176" i="7"/>
  <c r="L176" i="7"/>
  <c r="M176" i="7"/>
  <c r="N176" i="7"/>
  <c r="O176" i="7"/>
  <c r="P176" i="7"/>
  <c r="Q176" i="7"/>
  <c r="R176" i="7"/>
  <c r="S176" i="7"/>
  <c r="T176" i="7"/>
  <c r="U176" i="7"/>
  <c r="V176" i="7"/>
  <c r="W176" i="7"/>
  <c r="X176" i="7"/>
  <c r="Y176" i="7"/>
  <c r="Z176" i="7"/>
  <c r="AA176" i="7"/>
  <c r="AB176" i="7"/>
  <c r="AC176" i="7"/>
  <c r="AD176" i="7"/>
  <c r="AE176" i="7"/>
  <c r="AF176" i="7"/>
  <c r="AG176" i="7"/>
  <c r="AH176" i="7"/>
  <c r="AI176" i="7"/>
  <c r="AJ176" i="7"/>
  <c r="AK176" i="7"/>
  <c r="AL176" i="7"/>
  <c r="AM176" i="7"/>
  <c r="AN176" i="7"/>
  <c r="AO176" i="7"/>
  <c r="AP176" i="7"/>
  <c r="AQ176" i="7"/>
  <c r="AR176" i="7"/>
  <c r="AS176" i="7"/>
  <c r="AT176" i="7"/>
  <c r="AU176" i="7"/>
  <c r="AV176" i="7"/>
  <c r="AW176" i="7"/>
  <c r="AX176" i="7"/>
  <c r="AY176" i="7"/>
  <c r="AZ176" i="7"/>
  <c r="BA176" i="7"/>
  <c r="BB176" i="7"/>
  <c r="BC176" i="7"/>
  <c r="BD176" i="7"/>
  <c r="BE176" i="7"/>
  <c r="BF176" i="7"/>
  <c r="BG176" i="7"/>
  <c r="BH176" i="7"/>
  <c r="BI176" i="7"/>
  <c r="BJ176" i="7"/>
  <c r="BK176" i="7"/>
  <c r="BL176" i="7"/>
  <c r="BM176" i="7"/>
  <c r="BN176" i="7"/>
  <c r="BO176" i="7"/>
  <c r="BP176" i="7"/>
  <c r="BQ176" i="7"/>
  <c r="BR176" i="7"/>
  <c r="BS176" i="7"/>
  <c r="BT176" i="7"/>
  <c r="BU176" i="7"/>
  <c r="BV176" i="7"/>
  <c r="BW176" i="7"/>
  <c r="BX176" i="7"/>
  <c r="BY176" i="7"/>
  <c r="BZ176" i="7"/>
  <c r="CA176" i="7"/>
  <c r="CB176" i="7"/>
  <c r="CC176" i="7"/>
  <c r="CD176" i="7"/>
  <c r="CE176" i="7"/>
  <c r="CF176" i="7"/>
  <c r="CG176" i="7"/>
  <c r="CH176" i="7"/>
  <c r="CI176" i="7"/>
  <c r="CJ176" i="7"/>
  <c r="CK176" i="7"/>
  <c r="CL176" i="7"/>
  <c r="CM176" i="7"/>
  <c r="CN176" i="7"/>
  <c r="CO176" i="7"/>
  <c r="CP176" i="7"/>
  <c r="CQ176" i="7"/>
  <c r="CR176" i="7"/>
  <c r="CS176" i="7"/>
  <c r="CT176" i="7"/>
  <c r="CU176" i="7"/>
  <c r="CV176" i="7"/>
  <c r="CW176" i="7"/>
  <c r="CX176" i="7"/>
  <c r="CY176" i="7"/>
  <c r="CZ176" i="7"/>
  <c r="DA176" i="7"/>
  <c r="DB176" i="7"/>
  <c r="DC176" i="7"/>
  <c r="DD176" i="7"/>
  <c r="DE176" i="7"/>
  <c r="DF176" i="7"/>
  <c r="DG176" i="7"/>
  <c r="DH176" i="7"/>
  <c r="DI176" i="7"/>
  <c r="DJ176" i="7"/>
  <c r="DK176" i="7"/>
  <c r="DL176" i="7"/>
  <c r="DM176" i="7"/>
  <c r="DN176" i="7"/>
  <c r="DO176" i="7"/>
  <c r="DP176" i="7"/>
  <c r="DQ176" i="7"/>
  <c r="DR176" i="7"/>
  <c r="DS176" i="7"/>
  <c r="DT176" i="7"/>
  <c r="DU176" i="7"/>
  <c r="DV176" i="7"/>
  <c r="DW176" i="7"/>
  <c r="DX176" i="7"/>
  <c r="DY176" i="7"/>
  <c r="DZ176" i="7"/>
  <c r="EA176" i="7"/>
  <c r="EB176" i="7"/>
  <c r="EC176" i="7"/>
  <c r="ED176" i="7"/>
  <c r="EE176" i="7"/>
  <c r="EF176" i="7"/>
  <c r="EG176" i="7"/>
  <c r="EH176" i="7"/>
  <c r="EI176" i="7"/>
  <c r="EJ176" i="7"/>
  <c r="EK176" i="7"/>
  <c r="EL176" i="7"/>
  <c r="EM176" i="7"/>
  <c r="EN176" i="7"/>
  <c r="EO176" i="7"/>
  <c r="EP176" i="7"/>
  <c r="EQ176" i="7"/>
  <c r="ER176" i="7"/>
  <c r="ES176" i="7"/>
  <c r="ET176" i="7"/>
  <c r="EU176" i="7"/>
  <c r="EV176" i="7"/>
  <c r="EW176" i="7"/>
  <c r="EX176" i="7"/>
  <c r="EY176" i="7"/>
  <c r="EZ176" i="7"/>
  <c r="FA176" i="7"/>
  <c r="FB176" i="7"/>
  <c r="FC176" i="7"/>
  <c r="FD176" i="7"/>
  <c r="FE176" i="7"/>
  <c r="FF176" i="7"/>
  <c r="FG176" i="7"/>
  <c r="FH176" i="7"/>
  <c r="FI176" i="7"/>
  <c r="FJ176" i="7"/>
  <c r="FK176" i="7"/>
  <c r="FL176" i="7"/>
  <c r="FM176" i="7"/>
  <c r="C177" i="7"/>
  <c r="D177" i="7"/>
  <c r="E177" i="7"/>
  <c r="F177" i="7"/>
  <c r="G177" i="7"/>
  <c r="H177" i="7"/>
  <c r="I177" i="7"/>
  <c r="J177" i="7"/>
  <c r="K177" i="7"/>
  <c r="L177" i="7"/>
  <c r="M177" i="7"/>
  <c r="N177" i="7"/>
  <c r="O177" i="7"/>
  <c r="P177" i="7"/>
  <c r="Q177" i="7"/>
  <c r="R177" i="7"/>
  <c r="S177" i="7"/>
  <c r="T177" i="7"/>
  <c r="U177" i="7"/>
  <c r="V177" i="7"/>
  <c r="W177" i="7"/>
  <c r="X177" i="7"/>
  <c r="Y177" i="7"/>
  <c r="Z177" i="7"/>
  <c r="AA177" i="7"/>
  <c r="AB177" i="7"/>
  <c r="AC177" i="7"/>
  <c r="AD177" i="7"/>
  <c r="AE177" i="7"/>
  <c r="AF177" i="7"/>
  <c r="AG177" i="7"/>
  <c r="AH177" i="7"/>
  <c r="AI177" i="7"/>
  <c r="AJ177" i="7"/>
  <c r="AK177" i="7"/>
  <c r="AL177" i="7"/>
  <c r="AM177" i="7"/>
  <c r="AN177" i="7"/>
  <c r="AO177" i="7"/>
  <c r="AP177" i="7"/>
  <c r="AQ177" i="7"/>
  <c r="AR177" i="7"/>
  <c r="AS177" i="7"/>
  <c r="AT177" i="7"/>
  <c r="AU177" i="7"/>
  <c r="AV177" i="7"/>
  <c r="AW177" i="7"/>
  <c r="AX177" i="7"/>
  <c r="AY177" i="7"/>
  <c r="AZ177" i="7"/>
  <c r="BA177" i="7"/>
  <c r="BB177" i="7"/>
  <c r="BC177" i="7"/>
  <c r="BD177" i="7"/>
  <c r="BE177" i="7"/>
  <c r="BF177" i="7"/>
  <c r="BG177" i="7"/>
  <c r="BH177" i="7"/>
  <c r="BI177" i="7"/>
  <c r="BJ177" i="7"/>
  <c r="BK177" i="7"/>
  <c r="BL177" i="7"/>
  <c r="BM177" i="7"/>
  <c r="BN177" i="7"/>
  <c r="BO177" i="7"/>
  <c r="BP177" i="7"/>
  <c r="BQ177" i="7"/>
  <c r="BR177" i="7"/>
  <c r="BS177" i="7"/>
  <c r="BT177" i="7"/>
  <c r="BU177" i="7"/>
  <c r="BV177" i="7"/>
  <c r="BW177" i="7"/>
  <c r="BX177" i="7"/>
  <c r="BY177" i="7"/>
  <c r="BZ177" i="7"/>
  <c r="CA177" i="7"/>
  <c r="CB177" i="7"/>
  <c r="CC177" i="7"/>
  <c r="CD177" i="7"/>
  <c r="CE177" i="7"/>
  <c r="CF177" i="7"/>
  <c r="CG177" i="7"/>
  <c r="CH177" i="7"/>
  <c r="CI177" i="7"/>
  <c r="CJ177" i="7"/>
  <c r="CK177" i="7"/>
  <c r="CL177" i="7"/>
  <c r="CM177" i="7"/>
  <c r="CN177" i="7"/>
  <c r="CO177" i="7"/>
  <c r="CP177" i="7"/>
  <c r="CQ177" i="7"/>
  <c r="CR177" i="7"/>
  <c r="CS177" i="7"/>
  <c r="CT177" i="7"/>
  <c r="CU177" i="7"/>
  <c r="CV177" i="7"/>
  <c r="CW177" i="7"/>
  <c r="CX177" i="7"/>
  <c r="CY177" i="7"/>
  <c r="CZ177" i="7"/>
  <c r="DA177" i="7"/>
  <c r="DB177" i="7"/>
  <c r="DC177" i="7"/>
  <c r="DD177" i="7"/>
  <c r="DE177" i="7"/>
  <c r="DF177" i="7"/>
  <c r="DG177" i="7"/>
  <c r="DH177" i="7"/>
  <c r="DI177" i="7"/>
  <c r="DJ177" i="7"/>
  <c r="DK177" i="7"/>
  <c r="DL177" i="7"/>
  <c r="DM177" i="7"/>
  <c r="DN177" i="7"/>
  <c r="DO177" i="7"/>
  <c r="DP177" i="7"/>
  <c r="DQ177" i="7"/>
  <c r="DR177" i="7"/>
  <c r="DS177" i="7"/>
  <c r="DT177" i="7"/>
  <c r="DU177" i="7"/>
  <c r="DV177" i="7"/>
  <c r="DW177" i="7"/>
  <c r="DX177" i="7"/>
  <c r="DY177" i="7"/>
  <c r="DZ177" i="7"/>
  <c r="EA177" i="7"/>
  <c r="EB177" i="7"/>
  <c r="EC177" i="7"/>
  <c r="ED177" i="7"/>
  <c r="EE177" i="7"/>
  <c r="EF177" i="7"/>
  <c r="EG177" i="7"/>
  <c r="EH177" i="7"/>
  <c r="EI177" i="7"/>
  <c r="EJ177" i="7"/>
  <c r="EK177" i="7"/>
  <c r="EL177" i="7"/>
  <c r="EM177" i="7"/>
  <c r="EN177" i="7"/>
  <c r="EO177" i="7"/>
  <c r="EP177" i="7"/>
  <c r="EQ177" i="7"/>
  <c r="ER177" i="7"/>
  <c r="ES177" i="7"/>
  <c r="ET177" i="7"/>
  <c r="EU177" i="7"/>
  <c r="EV177" i="7"/>
  <c r="EW177" i="7"/>
  <c r="EX177" i="7"/>
  <c r="EY177" i="7"/>
  <c r="EZ177" i="7"/>
  <c r="FA177" i="7"/>
  <c r="FB177" i="7"/>
  <c r="FC177" i="7"/>
  <c r="FD177" i="7"/>
  <c r="FE177" i="7"/>
  <c r="FF177" i="7"/>
  <c r="FG177" i="7"/>
  <c r="FH177" i="7"/>
  <c r="FI177" i="7"/>
  <c r="FJ177" i="7"/>
  <c r="FK177" i="7"/>
  <c r="FL177" i="7"/>
  <c r="FM177" i="7"/>
  <c r="C178" i="7"/>
  <c r="D178" i="7"/>
  <c r="E178" i="7"/>
  <c r="F178" i="7"/>
  <c r="G178" i="7"/>
  <c r="H178" i="7"/>
  <c r="I178" i="7"/>
  <c r="J178" i="7"/>
  <c r="K178" i="7"/>
  <c r="L178" i="7"/>
  <c r="M178" i="7"/>
  <c r="N178" i="7"/>
  <c r="O178" i="7"/>
  <c r="P178" i="7"/>
  <c r="Q178" i="7"/>
  <c r="R178" i="7"/>
  <c r="S178" i="7"/>
  <c r="T178" i="7"/>
  <c r="U178" i="7"/>
  <c r="V178" i="7"/>
  <c r="W178" i="7"/>
  <c r="X178" i="7"/>
  <c r="Y178" i="7"/>
  <c r="Z178" i="7"/>
  <c r="AA178" i="7"/>
  <c r="AB178" i="7"/>
  <c r="AC178" i="7"/>
  <c r="AD178" i="7"/>
  <c r="AE178" i="7"/>
  <c r="AF178" i="7"/>
  <c r="AG178" i="7"/>
  <c r="AH178" i="7"/>
  <c r="AI178" i="7"/>
  <c r="AJ178" i="7"/>
  <c r="AK178" i="7"/>
  <c r="AL178" i="7"/>
  <c r="AM178" i="7"/>
  <c r="AN178" i="7"/>
  <c r="AO178" i="7"/>
  <c r="AP178" i="7"/>
  <c r="AQ178" i="7"/>
  <c r="AR178" i="7"/>
  <c r="AS178" i="7"/>
  <c r="AT178" i="7"/>
  <c r="AU178" i="7"/>
  <c r="AV178" i="7"/>
  <c r="AW178" i="7"/>
  <c r="AX178" i="7"/>
  <c r="AY178" i="7"/>
  <c r="AZ178" i="7"/>
  <c r="BA178" i="7"/>
  <c r="BB178" i="7"/>
  <c r="BC178" i="7"/>
  <c r="BD178" i="7"/>
  <c r="BE178" i="7"/>
  <c r="BF178" i="7"/>
  <c r="BG178" i="7"/>
  <c r="BH178" i="7"/>
  <c r="BI178" i="7"/>
  <c r="BJ178" i="7"/>
  <c r="BK178" i="7"/>
  <c r="BL178" i="7"/>
  <c r="BM178" i="7"/>
  <c r="BN178" i="7"/>
  <c r="BO178" i="7"/>
  <c r="BP178" i="7"/>
  <c r="BQ178" i="7"/>
  <c r="BR178" i="7"/>
  <c r="BS178" i="7"/>
  <c r="BT178" i="7"/>
  <c r="BU178" i="7"/>
  <c r="BV178" i="7"/>
  <c r="BW178" i="7"/>
  <c r="BX178" i="7"/>
  <c r="BY178" i="7"/>
  <c r="BZ178" i="7"/>
  <c r="CA178" i="7"/>
  <c r="CB178" i="7"/>
  <c r="CC178" i="7"/>
  <c r="CD178" i="7"/>
  <c r="CE178" i="7"/>
  <c r="CF178" i="7"/>
  <c r="CG178" i="7"/>
  <c r="CH178" i="7"/>
  <c r="CI178" i="7"/>
  <c r="CJ178" i="7"/>
  <c r="CK178" i="7"/>
  <c r="CL178" i="7"/>
  <c r="CM178" i="7"/>
  <c r="CN178" i="7"/>
  <c r="CO178" i="7"/>
  <c r="CP178" i="7"/>
  <c r="CQ178" i="7"/>
  <c r="CR178" i="7"/>
  <c r="CS178" i="7"/>
  <c r="CT178" i="7"/>
  <c r="CU178" i="7"/>
  <c r="CV178" i="7"/>
  <c r="CW178" i="7"/>
  <c r="CX178" i="7"/>
  <c r="CY178" i="7"/>
  <c r="CZ178" i="7"/>
  <c r="DA178" i="7"/>
  <c r="DB178" i="7"/>
  <c r="DC178" i="7"/>
  <c r="DD178" i="7"/>
  <c r="DE178" i="7"/>
  <c r="DF178" i="7"/>
  <c r="DG178" i="7"/>
  <c r="DH178" i="7"/>
  <c r="DI178" i="7"/>
  <c r="DJ178" i="7"/>
  <c r="DK178" i="7"/>
  <c r="DL178" i="7"/>
  <c r="DM178" i="7"/>
  <c r="DN178" i="7"/>
  <c r="DO178" i="7"/>
  <c r="DP178" i="7"/>
  <c r="DQ178" i="7"/>
  <c r="DR178" i="7"/>
  <c r="DS178" i="7"/>
  <c r="DT178" i="7"/>
  <c r="DU178" i="7"/>
  <c r="DV178" i="7"/>
  <c r="DW178" i="7"/>
  <c r="DX178" i="7"/>
  <c r="DY178" i="7"/>
  <c r="DZ178" i="7"/>
  <c r="EA178" i="7"/>
  <c r="EB178" i="7"/>
  <c r="EC178" i="7"/>
  <c r="ED178" i="7"/>
  <c r="EE178" i="7"/>
  <c r="EF178" i="7"/>
  <c r="EG178" i="7"/>
  <c r="EH178" i="7"/>
  <c r="EI178" i="7"/>
  <c r="EJ178" i="7"/>
  <c r="EK178" i="7"/>
  <c r="EL178" i="7"/>
  <c r="EM178" i="7"/>
  <c r="EN178" i="7"/>
  <c r="EO178" i="7"/>
  <c r="EP178" i="7"/>
  <c r="EQ178" i="7"/>
  <c r="ER178" i="7"/>
  <c r="ES178" i="7"/>
  <c r="ET178" i="7"/>
  <c r="EU178" i="7"/>
  <c r="EV178" i="7"/>
  <c r="EW178" i="7"/>
  <c r="EX178" i="7"/>
  <c r="EY178" i="7"/>
  <c r="EZ178" i="7"/>
  <c r="FA178" i="7"/>
  <c r="FB178" i="7"/>
  <c r="FC178" i="7"/>
  <c r="FD178" i="7"/>
  <c r="FE178" i="7"/>
  <c r="FF178" i="7"/>
  <c r="FG178" i="7"/>
  <c r="FH178" i="7"/>
  <c r="FI178" i="7"/>
  <c r="FJ178" i="7"/>
  <c r="FK178" i="7"/>
  <c r="FL178" i="7"/>
  <c r="FM178" i="7"/>
  <c r="C179" i="7"/>
  <c r="D179" i="7"/>
  <c r="E179" i="7"/>
  <c r="F179" i="7"/>
  <c r="G179" i="7"/>
  <c r="H179" i="7"/>
  <c r="I179" i="7"/>
  <c r="J179" i="7"/>
  <c r="K179" i="7"/>
  <c r="L179" i="7"/>
  <c r="M179" i="7"/>
  <c r="N179" i="7"/>
  <c r="O179" i="7"/>
  <c r="P179" i="7"/>
  <c r="Q179" i="7"/>
  <c r="R179" i="7"/>
  <c r="S179" i="7"/>
  <c r="T179" i="7"/>
  <c r="U179" i="7"/>
  <c r="V179" i="7"/>
  <c r="W179" i="7"/>
  <c r="X179" i="7"/>
  <c r="Y179" i="7"/>
  <c r="Z179" i="7"/>
  <c r="AA179" i="7"/>
  <c r="AB179" i="7"/>
  <c r="AC179" i="7"/>
  <c r="AD179" i="7"/>
  <c r="AE179" i="7"/>
  <c r="AF179" i="7"/>
  <c r="AG179" i="7"/>
  <c r="AH179" i="7"/>
  <c r="AI179" i="7"/>
  <c r="AJ179" i="7"/>
  <c r="AK179" i="7"/>
  <c r="AL179" i="7"/>
  <c r="AM179" i="7"/>
  <c r="AN179" i="7"/>
  <c r="AO179" i="7"/>
  <c r="AP179" i="7"/>
  <c r="AQ179" i="7"/>
  <c r="AR179" i="7"/>
  <c r="AS179" i="7"/>
  <c r="AT179" i="7"/>
  <c r="AU179" i="7"/>
  <c r="AV179" i="7"/>
  <c r="AW179" i="7"/>
  <c r="AX179" i="7"/>
  <c r="AY179" i="7"/>
  <c r="AZ179" i="7"/>
  <c r="BA179" i="7"/>
  <c r="BB179" i="7"/>
  <c r="BC179" i="7"/>
  <c r="BD179" i="7"/>
  <c r="BE179" i="7"/>
  <c r="BF179" i="7"/>
  <c r="BG179" i="7"/>
  <c r="BH179" i="7"/>
  <c r="BI179" i="7"/>
  <c r="BJ179" i="7"/>
  <c r="BK179" i="7"/>
  <c r="BL179" i="7"/>
  <c r="BM179" i="7"/>
  <c r="BN179" i="7"/>
  <c r="BO179" i="7"/>
  <c r="BP179" i="7"/>
  <c r="BQ179" i="7"/>
  <c r="BR179" i="7"/>
  <c r="BS179" i="7"/>
  <c r="BT179" i="7"/>
  <c r="BU179" i="7"/>
  <c r="BV179" i="7"/>
  <c r="BW179" i="7"/>
  <c r="BX179" i="7"/>
  <c r="BY179" i="7"/>
  <c r="BZ179" i="7"/>
  <c r="CA179" i="7"/>
  <c r="CB179" i="7"/>
  <c r="CC179" i="7"/>
  <c r="CD179" i="7"/>
  <c r="CE179" i="7"/>
  <c r="CF179" i="7"/>
  <c r="CG179" i="7"/>
  <c r="CH179" i="7"/>
  <c r="CI179" i="7"/>
  <c r="CJ179" i="7"/>
  <c r="CK179" i="7"/>
  <c r="CL179" i="7"/>
  <c r="CM179" i="7"/>
  <c r="CN179" i="7"/>
  <c r="CO179" i="7"/>
  <c r="CP179" i="7"/>
  <c r="CQ179" i="7"/>
  <c r="CR179" i="7"/>
  <c r="CS179" i="7"/>
  <c r="CT179" i="7"/>
  <c r="CU179" i="7"/>
  <c r="CV179" i="7"/>
  <c r="CW179" i="7"/>
  <c r="CX179" i="7"/>
  <c r="CY179" i="7"/>
  <c r="CZ179" i="7"/>
  <c r="DA179" i="7"/>
  <c r="DB179" i="7"/>
  <c r="DC179" i="7"/>
  <c r="DD179" i="7"/>
  <c r="DE179" i="7"/>
  <c r="DF179" i="7"/>
  <c r="DG179" i="7"/>
  <c r="DH179" i="7"/>
  <c r="DI179" i="7"/>
  <c r="DJ179" i="7"/>
  <c r="DK179" i="7"/>
  <c r="DL179" i="7"/>
  <c r="DM179" i="7"/>
  <c r="DN179" i="7"/>
  <c r="DO179" i="7"/>
  <c r="DP179" i="7"/>
  <c r="DQ179" i="7"/>
  <c r="DR179" i="7"/>
  <c r="DS179" i="7"/>
  <c r="DT179" i="7"/>
  <c r="DU179" i="7"/>
  <c r="DV179" i="7"/>
  <c r="DW179" i="7"/>
  <c r="DX179" i="7"/>
  <c r="DY179" i="7"/>
  <c r="DZ179" i="7"/>
  <c r="EA179" i="7"/>
  <c r="EB179" i="7"/>
  <c r="EC179" i="7"/>
  <c r="ED179" i="7"/>
  <c r="EE179" i="7"/>
  <c r="EF179" i="7"/>
  <c r="EG179" i="7"/>
  <c r="EH179" i="7"/>
  <c r="EI179" i="7"/>
  <c r="EJ179" i="7"/>
  <c r="EK179" i="7"/>
  <c r="EL179" i="7"/>
  <c r="EM179" i="7"/>
  <c r="EN179" i="7"/>
  <c r="EO179" i="7"/>
  <c r="EP179" i="7"/>
  <c r="EQ179" i="7"/>
  <c r="ER179" i="7"/>
  <c r="ES179" i="7"/>
  <c r="ET179" i="7"/>
  <c r="EU179" i="7"/>
  <c r="EV179" i="7"/>
  <c r="EW179" i="7"/>
  <c r="EX179" i="7"/>
  <c r="EY179" i="7"/>
  <c r="EZ179" i="7"/>
  <c r="FA179" i="7"/>
  <c r="FB179" i="7"/>
  <c r="FC179" i="7"/>
  <c r="FD179" i="7"/>
  <c r="FE179" i="7"/>
  <c r="FF179" i="7"/>
  <c r="FG179" i="7"/>
  <c r="FH179" i="7"/>
  <c r="FI179" i="7"/>
  <c r="FJ179" i="7"/>
  <c r="FK179" i="7"/>
  <c r="FL179" i="7"/>
  <c r="FM179" i="7"/>
  <c r="B155" i="7"/>
  <c r="B156" i="7"/>
  <c r="B157" i="7"/>
  <c r="B158" i="7"/>
  <c r="B159" i="7"/>
  <c r="B160" i="7"/>
  <c r="B161" i="7"/>
  <c r="B162" i="7"/>
  <c r="B163" i="7"/>
  <c r="B164" i="7"/>
  <c r="B165" i="7"/>
  <c r="B166" i="7"/>
  <c r="B167" i="7"/>
  <c r="B168" i="7"/>
  <c r="B169" i="7"/>
  <c r="B170" i="7"/>
  <c r="B171" i="7"/>
  <c r="B172" i="7"/>
  <c r="B173" i="7"/>
  <c r="B174" i="7"/>
  <c r="B175" i="7"/>
  <c r="B176" i="7"/>
  <c r="B177" i="7"/>
  <c r="B178" i="7"/>
  <c r="B179" i="7"/>
  <c r="B154" i="7"/>
  <c r="C124" i="7"/>
  <c r="D124" i="7"/>
  <c r="E124" i="7"/>
  <c r="F124" i="7"/>
  <c r="G124" i="7"/>
  <c r="H124" i="7"/>
  <c r="I124" i="7"/>
  <c r="J124" i="7"/>
  <c r="K124" i="7"/>
  <c r="L124" i="7"/>
  <c r="M124" i="7"/>
  <c r="N124" i="7"/>
  <c r="O124" i="7"/>
  <c r="P124" i="7"/>
  <c r="Q124" i="7"/>
  <c r="R124" i="7"/>
  <c r="S124" i="7"/>
  <c r="T124" i="7"/>
  <c r="U124" i="7"/>
  <c r="V124" i="7"/>
  <c r="W124" i="7"/>
  <c r="X124" i="7"/>
  <c r="Y124" i="7"/>
  <c r="Z124" i="7"/>
  <c r="AA124" i="7"/>
  <c r="AB124" i="7"/>
  <c r="AC124" i="7"/>
  <c r="AD124" i="7"/>
  <c r="AE124" i="7"/>
  <c r="AF124" i="7"/>
  <c r="AG124" i="7"/>
  <c r="AH124" i="7"/>
  <c r="AI124" i="7"/>
  <c r="AJ124" i="7"/>
  <c r="AK124" i="7"/>
  <c r="AL124" i="7"/>
  <c r="AM124" i="7"/>
  <c r="AN124" i="7"/>
  <c r="AO124" i="7"/>
  <c r="AP124" i="7"/>
  <c r="AQ124" i="7"/>
  <c r="AR124" i="7"/>
  <c r="AS124" i="7"/>
  <c r="AT124" i="7"/>
  <c r="AU124" i="7"/>
  <c r="AV124" i="7"/>
  <c r="AW124" i="7"/>
  <c r="AX124" i="7"/>
  <c r="AY124" i="7"/>
  <c r="AZ124" i="7"/>
  <c r="BA124" i="7"/>
  <c r="BB124" i="7"/>
  <c r="BC124" i="7"/>
  <c r="BD124" i="7"/>
  <c r="BE124" i="7"/>
  <c r="BF124" i="7"/>
  <c r="BG124" i="7"/>
  <c r="BH124" i="7"/>
  <c r="BI124" i="7"/>
  <c r="BJ124" i="7"/>
  <c r="BK124" i="7"/>
  <c r="BL124" i="7"/>
  <c r="BM124" i="7"/>
  <c r="BN124" i="7"/>
  <c r="BO124" i="7"/>
  <c r="BP124" i="7"/>
  <c r="BQ124" i="7"/>
  <c r="BR124" i="7"/>
  <c r="BS124" i="7"/>
  <c r="BT124" i="7"/>
  <c r="BU124" i="7"/>
  <c r="BV124" i="7"/>
  <c r="BW124" i="7"/>
  <c r="BX124" i="7"/>
  <c r="BY124" i="7"/>
  <c r="BZ124" i="7"/>
  <c r="CA124" i="7"/>
  <c r="CB124" i="7"/>
  <c r="CC124" i="7"/>
  <c r="CD124" i="7"/>
  <c r="CE124" i="7"/>
  <c r="CF124" i="7"/>
  <c r="CG124" i="7"/>
  <c r="CH124" i="7"/>
  <c r="CI124" i="7"/>
  <c r="CJ124" i="7"/>
  <c r="CK124" i="7"/>
  <c r="CL124" i="7"/>
  <c r="CM124" i="7"/>
  <c r="CN124" i="7"/>
  <c r="CO124" i="7"/>
  <c r="CP124" i="7"/>
  <c r="CQ124" i="7"/>
  <c r="CR124" i="7"/>
  <c r="CS124" i="7"/>
  <c r="CT124" i="7"/>
  <c r="CU124" i="7"/>
  <c r="CV124" i="7"/>
  <c r="CW124" i="7"/>
  <c r="CX124" i="7"/>
  <c r="CY124" i="7"/>
  <c r="CZ124" i="7"/>
  <c r="DA124" i="7"/>
  <c r="DB124" i="7"/>
  <c r="DC124" i="7"/>
  <c r="DD124" i="7"/>
  <c r="DE124" i="7"/>
  <c r="DF124" i="7"/>
  <c r="DG124" i="7"/>
  <c r="DH124" i="7"/>
  <c r="DI124" i="7"/>
  <c r="DJ124" i="7"/>
  <c r="DK124" i="7"/>
  <c r="DL124" i="7"/>
  <c r="DM124" i="7"/>
  <c r="DN124" i="7"/>
  <c r="DO124" i="7"/>
  <c r="DP124" i="7"/>
  <c r="DQ124" i="7"/>
  <c r="DR124" i="7"/>
  <c r="DS124" i="7"/>
  <c r="DT124" i="7"/>
  <c r="DU124" i="7"/>
  <c r="DV124" i="7"/>
  <c r="DW124" i="7"/>
  <c r="DX124" i="7"/>
  <c r="DY124" i="7"/>
  <c r="DZ124" i="7"/>
  <c r="EA124" i="7"/>
  <c r="EB124" i="7"/>
  <c r="EC124" i="7"/>
  <c r="ED124" i="7"/>
  <c r="EE124" i="7"/>
  <c r="EF124" i="7"/>
  <c r="EG124" i="7"/>
  <c r="EH124" i="7"/>
  <c r="EI124" i="7"/>
  <c r="EJ124" i="7"/>
  <c r="EK124" i="7"/>
  <c r="EL124" i="7"/>
  <c r="EM124" i="7"/>
  <c r="EN124" i="7"/>
  <c r="EO124" i="7"/>
  <c r="EP124" i="7"/>
  <c r="EQ124" i="7"/>
  <c r="ER124" i="7"/>
  <c r="ES124" i="7"/>
  <c r="ET124" i="7"/>
  <c r="EU124" i="7"/>
  <c r="EV124" i="7"/>
  <c r="EW124" i="7"/>
  <c r="EX124" i="7"/>
  <c r="EY124" i="7"/>
  <c r="EZ124" i="7"/>
  <c r="FA124" i="7"/>
  <c r="FB124" i="7"/>
  <c r="FC124" i="7"/>
  <c r="FD124" i="7"/>
  <c r="FE124" i="7"/>
  <c r="FF124" i="7"/>
  <c r="FG124" i="7"/>
  <c r="FH124" i="7"/>
  <c r="FI124" i="7"/>
  <c r="FJ124" i="7"/>
  <c r="FK124" i="7"/>
  <c r="FL124" i="7"/>
  <c r="FM124" i="7"/>
  <c r="C125" i="7"/>
  <c r="D125" i="7"/>
  <c r="E125" i="7"/>
  <c r="F125" i="7"/>
  <c r="G125" i="7"/>
  <c r="H125" i="7"/>
  <c r="I125" i="7"/>
  <c r="J125" i="7"/>
  <c r="K125" i="7"/>
  <c r="L125" i="7"/>
  <c r="M125" i="7"/>
  <c r="N125" i="7"/>
  <c r="O125" i="7"/>
  <c r="P125" i="7"/>
  <c r="Q125" i="7"/>
  <c r="R125" i="7"/>
  <c r="S125" i="7"/>
  <c r="T125" i="7"/>
  <c r="U125" i="7"/>
  <c r="V125" i="7"/>
  <c r="W125" i="7"/>
  <c r="X125" i="7"/>
  <c r="Y125" i="7"/>
  <c r="Z125" i="7"/>
  <c r="AA125" i="7"/>
  <c r="AB125" i="7"/>
  <c r="AC125" i="7"/>
  <c r="AD125" i="7"/>
  <c r="AE125" i="7"/>
  <c r="AF125" i="7"/>
  <c r="AG125" i="7"/>
  <c r="AH125" i="7"/>
  <c r="AI125" i="7"/>
  <c r="AJ125" i="7"/>
  <c r="AK125" i="7"/>
  <c r="AL125" i="7"/>
  <c r="AM125" i="7"/>
  <c r="AN125" i="7"/>
  <c r="AO125" i="7"/>
  <c r="AP125" i="7"/>
  <c r="AQ125" i="7"/>
  <c r="AR125" i="7"/>
  <c r="AS125" i="7"/>
  <c r="AT125" i="7"/>
  <c r="AU125" i="7"/>
  <c r="AV125" i="7"/>
  <c r="AW125" i="7"/>
  <c r="AX125" i="7"/>
  <c r="AY125" i="7"/>
  <c r="AZ125" i="7"/>
  <c r="BA125" i="7"/>
  <c r="BB125" i="7"/>
  <c r="BC125" i="7"/>
  <c r="BD125" i="7"/>
  <c r="BE125" i="7"/>
  <c r="BF125" i="7"/>
  <c r="BG125" i="7"/>
  <c r="BH125" i="7"/>
  <c r="BI125" i="7"/>
  <c r="BJ125" i="7"/>
  <c r="BK125" i="7"/>
  <c r="BL125" i="7"/>
  <c r="BM125" i="7"/>
  <c r="BN125" i="7"/>
  <c r="BO125" i="7"/>
  <c r="BP125" i="7"/>
  <c r="BQ125" i="7"/>
  <c r="BR125" i="7"/>
  <c r="BS125" i="7"/>
  <c r="BT125" i="7"/>
  <c r="BU125" i="7"/>
  <c r="BV125" i="7"/>
  <c r="BW125" i="7"/>
  <c r="BX125" i="7"/>
  <c r="BY125" i="7"/>
  <c r="BZ125" i="7"/>
  <c r="CA125" i="7"/>
  <c r="CB125" i="7"/>
  <c r="CC125" i="7"/>
  <c r="CD125" i="7"/>
  <c r="CE125" i="7"/>
  <c r="CF125" i="7"/>
  <c r="CG125" i="7"/>
  <c r="CH125" i="7"/>
  <c r="CI125" i="7"/>
  <c r="CJ125" i="7"/>
  <c r="CK125" i="7"/>
  <c r="CL125" i="7"/>
  <c r="CM125" i="7"/>
  <c r="CN125" i="7"/>
  <c r="CO125" i="7"/>
  <c r="CP125" i="7"/>
  <c r="CQ125" i="7"/>
  <c r="CR125" i="7"/>
  <c r="CS125" i="7"/>
  <c r="CT125" i="7"/>
  <c r="CU125" i="7"/>
  <c r="CV125" i="7"/>
  <c r="CW125" i="7"/>
  <c r="CX125" i="7"/>
  <c r="CY125" i="7"/>
  <c r="CZ125" i="7"/>
  <c r="DA125" i="7"/>
  <c r="DB125" i="7"/>
  <c r="DC125" i="7"/>
  <c r="DD125" i="7"/>
  <c r="DE125" i="7"/>
  <c r="DF125" i="7"/>
  <c r="DG125" i="7"/>
  <c r="DH125" i="7"/>
  <c r="DI125" i="7"/>
  <c r="DJ125" i="7"/>
  <c r="DK125" i="7"/>
  <c r="DL125" i="7"/>
  <c r="DM125" i="7"/>
  <c r="DN125" i="7"/>
  <c r="DO125" i="7"/>
  <c r="DP125" i="7"/>
  <c r="DQ125" i="7"/>
  <c r="DR125" i="7"/>
  <c r="DS125" i="7"/>
  <c r="DT125" i="7"/>
  <c r="DU125" i="7"/>
  <c r="DV125" i="7"/>
  <c r="DW125" i="7"/>
  <c r="DX125" i="7"/>
  <c r="DY125" i="7"/>
  <c r="DZ125" i="7"/>
  <c r="EA125" i="7"/>
  <c r="EB125" i="7"/>
  <c r="EC125" i="7"/>
  <c r="ED125" i="7"/>
  <c r="EE125" i="7"/>
  <c r="EF125" i="7"/>
  <c r="EG125" i="7"/>
  <c r="EH125" i="7"/>
  <c r="EI125" i="7"/>
  <c r="EJ125" i="7"/>
  <c r="EK125" i="7"/>
  <c r="EL125" i="7"/>
  <c r="EM125" i="7"/>
  <c r="EN125" i="7"/>
  <c r="EO125" i="7"/>
  <c r="EP125" i="7"/>
  <c r="EQ125" i="7"/>
  <c r="ER125" i="7"/>
  <c r="ES125" i="7"/>
  <c r="ET125" i="7"/>
  <c r="EU125" i="7"/>
  <c r="EV125" i="7"/>
  <c r="EW125" i="7"/>
  <c r="EX125" i="7"/>
  <c r="EY125" i="7"/>
  <c r="EZ125" i="7"/>
  <c r="FA125" i="7"/>
  <c r="FB125" i="7"/>
  <c r="FC125" i="7"/>
  <c r="FD125" i="7"/>
  <c r="FE125" i="7"/>
  <c r="FF125" i="7"/>
  <c r="FG125" i="7"/>
  <c r="FH125" i="7"/>
  <c r="FI125" i="7"/>
  <c r="FJ125" i="7"/>
  <c r="FK125" i="7"/>
  <c r="FL125" i="7"/>
  <c r="FM125" i="7"/>
  <c r="C126" i="7"/>
  <c r="D126" i="7"/>
  <c r="E126" i="7"/>
  <c r="F126" i="7"/>
  <c r="G126" i="7"/>
  <c r="H126" i="7"/>
  <c r="I126" i="7"/>
  <c r="J126" i="7"/>
  <c r="K126" i="7"/>
  <c r="L126" i="7"/>
  <c r="M126" i="7"/>
  <c r="N126" i="7"/>
  <c r="O126" i="7"/>
  <c r="P126" i="7"/>
  <c r="Q126" i="7"/>
  <c r="R126" i="7"/>
  <c r="S126" i="7"/>
  <c r="T126" i="7"/>
  <c r="U126" i="7"/>
  <c r="V126" i="7"/>
  <c r="W126" i="7"/>
  <c r="X126" i="7"/>
  <c r="Y126" i="7"/>
  <c r="Z126" i="7"/>
  <c r="AA126" i="7"/>
  <c r="AB126" i="7"/>
  <c r="AC126" i="7"/>
  <c r="AD126" i="7"/>
  <c r="AE126" i="7"/>
  <c r="AF126" i="7"/>
  <c r="AG126" i="7"/>
  <c r="AH126" i="7"/>
  <c r="AI126" i="7"/>
  <c r="AJ126" i="7"/>
  <c r="AK126" i="7"/>
  <c r="AL126" i="7"/>
  <c r="AM126" i="7"/>
  <c r="AN126" i="7"/>
  <c r="AO126" i="7"/>
  <c r="AP126" i="7"/>
  <c r="AQ126" i="7"/>
  <c r="AR126" i="7"/>
  <c r="AS126" i="7"/>
  <c r="AT126" i="7"/>
  <c r="AU126" i="7"/>
  <c r="AV126" i="7"/>
  <c r="AW126" i="7"/>
  <c r="AX126" i="7"/>
  <c r="AY126" i="7"/>
  <c r="AZ126" i="7"/>
  <c r="BA126" i="7"/>
  <c r="BB126" i="7"/>
  <c r="BC126" i="7"/>
  <c r="BD126" i="7"/>
  <c r="BE126" i="7"/>
  <c r="BF126" i="7"/>
  <c r="BG126" i="7"/>
  <c r="BH126" i="7"/>
  <c r="BI126" i="7"/>
  <c r="BJ126" i="7"/>
  <c r="BK126" i="7"/>
  <c r="BL126" i="7"/>
  <c r="BM126" i="7"/>
  <c r="BN126" i="7"/>
  <c r="BO126" i="7"/>
  <c r="BP126" i="7"/>
  <c r="BQ126" i="7"/>
  <c r="BR126" i="7"/>
  <c r="BS126" i="7"/>
  <c r="BT126" i="7"/>
  <c r="BU126" i="7"/>
  <c r="BV126" i="7"/>
  <c r="BW126" i="7"/>
  <c r="BX126" i="7"/>
  <c r="BY126" i="7"/>
  <c r="BZ126" i="7"/>
  <c r="CA126" i="7"/>
  <c r="CB126" i="7"/>
  <c r="CC126" i="7"/>
  <c r="CD126" i="7"/>
  <c r="CE126" i="7"/>
  <c r="CF126" i="7"/>
  <c r="CG126" i="7"/>
  <c r="CH126" i="7"/>
  <c r="CI126" i="7"/>
  <c r="CJ126" i="7"/>
  <c r="CK126" i="7"/>
  <c r="CL126" i="7"/>
  <c r="CM126" i="7"/>
  <c r="CN126" i="7"/>
  <c r="CO126" i="7"/>
  <c r="CP126" i="7"/>
  <c r="CQ126" i="7"/>
  <c r="CR126" i="7"/>
  <c r="CS126" i="7"/>
  <c r="CT126" i="7"/>
  <c r="CU126" i="7"/>
  <c r="CV126" i="7"/>
  <c r="CW126" i="7"/>
  <c r="CX126" i="7"/>
  <c r="CY126" i="7"/>
  <c r="CZ126" i="7"/>
  <c r="DA126" i="7"/>
  <c r="DB126" i="7"/>
  <c r="DC126" i="7"/>
  <c r="DD126" i="7"/>
  <c r="DE126" i="7"/>
  <c r="DF126" i="7"/>
  <c r="DG126" i="7"/>
  <c r="DH126" i="7"/>
  <c r="DI126" i="7"/>
  <c r="DJ126" i="7"/>
  <c r="DK126" i="7"/>
  <c r="DL126" i="7"/>
  <c r="DM126" i="7"/>
  <c r="DN126" i="7"/>
  <c r="DO126" i="7"/>
  <c r="DP126" i="7"/>
  <c r="DQ126" i="7"/>
  <c r="DR126" i="7"/>
  <c r="DS126" i="7"/>
  <c r="DT126" i="7"/>
  <c r="DU126" i="7"/>
  <c r="DV126" i="7"/>
  <c r="DW126" i="7"/>
  <c r="DX126" i="7"/>
  <c r="DY126" i="7"/>
  <c r="DZ126" i="7"/>
  <c r="EA126" i="7"/>
  <c r="EB126" i="7"/>
  <c r="EC126" i="7"/>
  <c r="ED126" i="7"/>
  <c r="EE126" i="7"/>
  <c r="EF126" i="7"/>
  <c r="EG126" i="7"/>
  <c r="EH126" i="7"/>
  <c r="EI126" i="7"/>
  <c r="EJ126" i="7"/>
  <c r="EK126" i="7"/>
  <c r="EL126" i="7"/>
  <c r="EM126" i="7"/>
  <c r="EN126" i="7"/>
  <c r="EO126" i="7"/>
  <c r="EP126" i="7"/>
  <c r="EQ126" i="7"/>
  <c r="ER126" i="7"/>
  <c r="ES126" i="7"/>
  <c r="ET126" i="7"/>
  <c r="EU126" i="7"/>
  <c r="EV126" i="7"/>
  <c r="EW126" i="7"/>
  <c r="EX126" i="7"/>
  <c r="EY126" i="7"/>
  <c r="EZ126" i="7"/>
  <c r="FA126" i="7"/>
  <c r="FB126" i="7"/>
  <c r="FC126" i="7"/>
  <c r="FD126" i="7"/>
  <c r="FE126" i="7"/>
  <c r="FF126" i="7"/>
  <c r="FG126" i="7"/>
  <c r="FH126" i="7"/>
  <c r="FI126" i="7"/>
  <c r="FJ126" i="7"/>
  <c r="FK126" i="7"/>
  <c r="FL126" i="7"/>
  <c r="FM126" i="7"/>
  <c r="C127" i="7"/>
  <c r="D127" i="7"/>
  <c r="E127" i="7"/>
  <c r="F127" i="7"/>
  <c r="G127" i="7"/>
  <c r="H127" i="7"/>
  <c r="I127" i="7"/>
  <c r="J127" i="7"/>
  <c r="K127" i="7"/>
  <c r="L127" i="7"/>
  <c r="M127" i="7"/>
  <c r="N127" i="7"/>
  <c r="O127" i="7"/>
  <c r="P127" i="7"/>
  <c r="Q127" i="7"/>
  <c r="R127" i="7"/>
  <c r="S127" i="7"/>
  <c r="T127" i="7"/>
  <c r="U127" i="7"/>
  <c r="V127" i="7"/>
  <c r="W127" i="7"/>
  <c r="X127" i="7"/>
  <c r="Y127" i="7"/>
  <c r="Z127" i="7"/>
  <c r="AA127" i="7"/>
  <c r="AB127" i="7"/>
  <c r="AC127" i="7"/>
  <c r="AD127" i="7"/>
  <c r="AE127" i="7"/>
  <c r="AF127" i="7"/>
  <c r="AG127" i="7"/>
  <c r="AH127" i="7"/>
  <c r="AI127" i="7"/>
  <c r="AJ127" i="7"/>
  <c r="AK127" i="7"/>
  <c r="AL127" i="7"/>
  <c r="AM127" i="7"/>
  <c r="AN127" i="7"/>
  <c r="AO127" i="7"/>
  <c r="AP127" i="7"/>
  <c r="AQ127" i="7"/>
  <c r="AR127" i="7"/>
  <c r="AS127" i="7"/>
  <c r="AT127" i="7"/>
  <c r="AU127" i="7"/>
  <c r="AV127" i="7"/>
  <c r="AW127" i="7"/>
  <c r="AX127" i="7"/>
  <c r="AY127" i="7"/>
  <c r="AZ127" i="7"/>
  <c r="BA127" i="7"/>
  <c r="BB127" i="7"/>
  <c r="BC127" i="7"/>
  <c r="BD127" i="7"/>
  <c r="BE127" i="7"/>
  <c r="BF127" i="7"/>
  <c r="BG127" i="7"/>
  <c r="BH127" i="7"/>
  <c r="BI127" i="7"/>
  <c r="BJ127" i="7"/>
  <c r="BK127" i="7"/>
  <c r="BL127" i="7"/>
  <c r="BM127" i="7"/>
  <c r="BN127" i="7"/>
  <c r="BO127" i="7"/>
  <c r="BP127" i="7"/>
  <c r="BQ127" i="7"/>
  <c r="BR127" i="7"/>
  <c r="BS127" i="7"/>
  <c r="BT127" i="7"/>
  <c r="BU127" i="7"/>
  <c r="BV127" i="7"/>
  <c r="BW127" i="7"/>
  <c r="BX127" i="7"/>
  <c r="BY127" i="7"/>
  <c r="BZ127" i="7"/>
  <c r="CA127" i="7"/>
  <c r="CB127" i="7"/>
  <c r="CC127" i="7"/>
  <c r="CD127" i="7"/>
  <c r="CE127" i="7"/>
  <c r="CF127" i="7"/>
  <c r="CG127" i="7"/>
  <c r="CH127" i="7"/>
  <c r="CI127" i="7"/>
  <c r="CJ127" i="7"/>
  <c r="CK127" i="7"/>
  <c r="CL127" i="7"/>
  <c r="CM127" i="7"/>
  <c r="CN127" i="7"/>
  <c r="CO127" i="7"/>
  <c r="CP127" i="7"/>
  <c r="CQ127" i="7"/>
  <c r="CR127" i="7"/>
  <c r="CS127" i="7"/>
  <c r="CT127" i="7"/>
  <c r="CU127" i="7"/>
  <c r="CV127" i="7"/>
  <c r="CW127" i="7"/>
  <c r="CX127" i="7"/>
  <c r="CY127" i="7"/>
  <c r="CZ127" i="7"/>
  <c r="DA127" i="7"/>
  <c r="DB127" i="7"/>
  <c r="DC127" i="7"/>
  <c r="DD127" i="7"/>
  <c r="DE127" i="7"/>
  <c r="DF127" i="7"/>
  <c r="DG127" i="7"/>
  <c r="DH127" i="7"/>
  <c r="DI127" i="7"/>
  <c r="DJ127" i="7"/>
  <c r="DK127" i="7"/>
  <c r="DL127" i="7"/>
  <c r="DM127" i="7"/>
  <c r="DN127" i="7"/>
  <c r="DO127" i="7"/>
  <c r="DP127" i="7"/>
  <c r="DQ127" i="7"/>
  <c r="DR127" i="7"/>
  <c r="DS127" i="7"/>
  <c r="DT127" i="7"/>
  <c r="DU127" i="7"/>
  <c r="DV127" i="7"/>
  <c r="DW127" i="7"/>
  <c r="DX127" i="7"/>
  <c r="DY127" i="7"/>
  <c r="DZ127" i="7"/>
  <c r="EA127" i="7"/>
  <c r="EB127" i="7"/>
  <c r="EC127" i="7"/>
  <c r="ED127" i="7"/>
  <c r="EE127" i="7"/>
  <c r="EF127" i="7"/>
  <c r="EG127" i="7"/>
  <c r="EH127" i="7"/>
  <c r="EI127" i="7"/>
  <c r="EJ127" i="7"/>
  <c r="EK127" i="7"/>
  <c r="EL127" i="7"/>
  <c r="EM127" i="7"/>
  <c r="EN127" i="7"/>
  <c r="EO127" i="7"/>
  <c r="EP127" i="7"/>
  <c r="EQ127" i="7"/>
  <c r="ER127" i="7"/>
  <c r="ES127" i="7"/>
  <c r="ET127" i="7"/>
  <c r="EU127" i="7"/>
  <c r="EV127" i="7"/>
  <c r="EW127" i="7"/>
  <c r="EX127" i="7"/>
  <c r="EY127" i="7"/>
  <c r="EZ127" i="7"/>
  <c r="FA127" i="7"/>
  <c r="FB127" i="7"/>
  <c r="FC127" i="7"/>
  <c r="FD127" i="7"/>
  <c r="FE127" i="7"/>
  <c r="FF127" i="7"/>
  <c r="FG127" i="7"/>
  <c r="FH127" i="7"/>
  <c r="FI127" i="7"/>
  <c r="FJ127" i="7"/>
  <c r="FK127" i="7"/>
  <c r="FL127" i="7"/>
  <c r="FM127" i="7"/>
  <c r="C128" i="7"/>
  <c r="D128" i="7"/>
  <c r="E128" i="7"/>
  <c r="F128" i="7"/>
  <c r="G128" i="7"/>
  <c r="H128" i="7"/>
  <c r="I128" i="7"/>
  <c r="J128" i="7"/>
  <c r="K128" i="7"/>
  <c r="L128" i="7"/>
  <c r="M128" i="7"/>
  <c r="N128" i="7"/>
  <c r="O128" i="7"/>
  <c r="P128" i="7"/>
  <c r="Q128" i="7"/>
  <c r="R128" i="7"/>
  <c r="S128" i="7"/>
  <c r="T128" i="7"/>
  <c r="U128" i="7"/>
  <c r="V128" i="7"/>
  <c r="W128" i="7"/>
  <c r="X128" i="7"/>
  <c r="Y128" i="7"/>
  <c r="Z128" i="7"/>
  <c r="AA128" i="7"/>
  <c r="AB128" i="7"/>
  <c r="AC128" i="7"/>
  <c r="AD128" i="7"/>
  <c r="AE128" i="7"/>
  <c r="AF128" i="7"/>
  <c r="AG128" i="7"/>
  <c r="AH128" i="7"/>
  <c r="AI128" i="7"/>
  <c r="AJ128" i="7"/>
  <c r="AK128" i="7"/>
  <c r="AL128" i="7"/>
  <c r="AM128" i="7"/>
  <c r="AN128" i="7"/>
  <c r="AO128" i="7"/>
  <c r="AP128" i="7"/>
  <c r="AQ128" i="7"/>
  <c r="AR128" i="7"/>
  <c r="AS128" i="7"/>
  <c r="AT128" i="7"/>
  <c r="AU128" i="7"/>
  <c r="AV128" i="7"/>
  <c r="AW128" i="7"/>
  <c r="AX128" i="7"/>
  <c r="AY128" i="7"/>
  <c r="AZ128" i="7"/>
  <c r="BA128" i="7"/>
  <c r="BB128" i="7"/>
  <c r="BC128" i="7"/>
  <c r="BD128" i="7"/>
  <c r="BE128" i="7"/>
  <c r="BF128" i="7"/>
  <c r="BG128" i="7"/>
  <c r="BH128" i="7"/>
  <c r="BI128" i="7"/>
  <c r="BJ128" i="7"/>
  <c r="BK128" i="7"/>
  <c r="BL128" i="7"/>
  <c r="BM128" i="7"/>
  <c r="BN128" i="7"/>
  <c r="BO128" i="7"/>
  <c r="BP128" i="7"/>
  <c r="BQ128" i="7"/>
  <c r="BR128" i="7"/>
  <c r="BS128" i="7"/>
  <c r="BT128" i="7"/>
  <c r="BU128" i="7"/>
  <c r="BV128" i="7"/>
  <c r="BW128" i="7"/>
  <c r="BX128" i="7"/>
  <c r="BY128" i="7"/>
  <c r="BZ128" i="7"/>
  <c r="CA128" i="7"/>
  <c r="CB128" i="7"/>
  <c r="CC128" i="7"/>
  <c r="CD128" i="7"/>
  <c r="CE128" i="7"/>
  <c r="CF128" i="7"/>
  <c r="CG128" i="7"/>
  <c r="CH128" i="7"/>
  <c r="CI128" i="7"/>
  <c r="CJ128" i="7"/>
  <c r="CK128" i="7"/>
  <c r="CL128" i="7"/>
  <c r="CM128" i="7"/>
  <c r="CN128" i="7"/>
  <c r="CO128" i="7"/>
  <c r="CP128" i="7"/>
  <c r="CQ128" i="7"/>
  <c r="CR128" i="7"/>
  <c r="CS128" i="7"/>
  <c r="CT128" i="7"/>
  <c r="CU128" i="7"/>
  <c r="CV128" i="7"/>
  <c r="CW128" i="7"/>
  <c r="CX128" i="7"/>
  <c r="CY128" i="7"/>
  <c r="CZ128" i="7"/>
  <c r="DA128" i="7"/>
  <c r="DB128" i="7"/>
  <c r="DC128" i="7"/>
  <c r="DD128" i="7"/>
  <c r="DE128" i="7"/>
  <c r="DF128" i="7"/>
  <c r="DG128" i="7"/>
  <c r="DH128" i="7"/>
  <c r="DI128" i="7"/>
  <c r="DJ128" i="7"/>
  <c r="DK128" i="7"/>
  <c r="DL128" i="7"/>
  <c r="DM128" i="7"/>
  <c r="DN128" i="7"/>
  <c r="DO128" i="7"/>
  <c r="DP128" i="7"/>
  <c r="DQ128" i="7"/>
  <c r="DR128" i="7"/>
  <c r="DS128" i="7"/>
  <c r="DT128" i="7"/>
  <c r="DU128" i="7"/>
  <c r="DV128" i="7"/>
  <c r="DW128" i="7"/>
  <c r="DX128" i="7"/>
  <c r="DY128" i="7"/>
  <c r="DZ128" i="7"/>
  <c r="EA128" i="7"/>
  <c r="EB128" i="7"/>
  <c r="EC128" i="7"/>
  <c r="ED128" i="7"/>
  <c r="EE128" i="7"/>
  <c r="EF128" i="7"/>
  <c r="EG128" i="7"/>
  <c r="EH128" i="7"/>
  <c r="EI128" i="7"/>
  <c r="EJ128" i="7"/>
  <c r="EK128" i="7"/>
  <c r="EL128" i="7"/>
  <c r="EM128" i="7"/>
  <c r="EN128" i="7"/>
  <c r="EO128" i="7"/>
  <c r="EP128" i="7"/>
  <c r="EQ128" i="7"/>
  <c r="ER128" i="7"/>
  <c r="ES128" i="7"/>
  <c r="ET128" i="7"/>
  <c r="EU128" i="7"/>
  <c r="EV128" i="7"/>
  <c r="EW128" i="7"/>
  <c r="EX128" i="7"/>
  <c r="EY128" i="7"/>
  <c r="EZ128" i="7"/>
  <c r="FA128" i="7"/>
  <c r="FB128" i="7"/>
  <c r="FC128" i="7"/>
  <c r="FD128" i="7"/>
  <c r="FE128" i="7"/>
  <c r="FF128" i="7"/>
  <c r="FG128" i="7"/>
  <c r="FH128" i="7"/>
  <c r="FI128" i="7"/>
  <c r="FJ128" i="7"/>
  <c r="FK128" i="7"/>
  <c r="FL128" i="7"/>
  <c r="FM128" i="7"/>
  <c r="C129" i="7"/>
  <c r="D129" i="7"/>
  <c r="E129" i="7"/>
  <c r="F129" i="7"/>
  <c r="G129" i="7"/>
  <c r="H129" i="7"/>
  <c r="I129" i="7"/>
  <c r="J129" i="7"/>
  <c r="K129" i="7"/>
  <c r="L129" i="7"/>
  <c r="M129" i="7"/>
  <c r="N129" i="7"/>
  <c r="O129" i="7"/>
  <c r="P129" i="7"/>
  <c r="Q129" i="7"/>
  <c r="R129" i="7"/>
  <c r="S129" i="7"/>
  <c r="T129" i="7"/>
  <c r="U129" i="7"/>
  <c r="V129" i="7"/>
  <c r="W129" i="7"/>
  <c r="X129" i="7"/>
  <c r="Y129" i="7"/>
  <c r="Z129" i="7"/>
  <c r="AA129" i="7"/>
  <c r="AB129" i="7"/>
  <c r="AC129" i="7"/>
  <c r="AD129" i="7"/>
  <c r="AE129" i="7"/>
  <c r="AF129" i="7"/>
  <c r="AG129" i="7"/>
  <c r="AH129" i="7"/>
  <c r="AI129" i="7"/>
  <c r="AJ129" i="7"/>
  <c r="AK129" i="7"/>
  <c r="AL129" i="7"/>
  <c r="AM129" i="7"/>
  <c r="AN129" i="7"/>
  <c r="AO129" i="7"/>
  <c r="AP129" i="7"/>
  <c r="AQ129" i="7"/>
  <c r="AR129" i="7"/>
  <c r="AS129" i="7"/>
  <c r="AT129" i="7"/>
  <c r="AU129" i="7"/>
  <c r="AV129" i="7"/>
  <c r="AW129" i="7"/>
  <c r="AX129" i="7"/>
  <c r="AY129" i="7"/>
  <c r="AZ129" i="7"/>
  <c r="BA129" i="7"/>
  <c r="BB129" i="7"/>
  <c r="BC129" i="7"/>
  <c r="BD129" i="7"/>
  <c r="BE129" i="7"/>
  <c r="BF129" i="7"/>
  <c r="BG129" i="7"/>
  <c r="BH129" i="7"/>
  <c r="BI129" i="7"/>
  <c r="BJ129" i="7"/>
  <c r="BK129" i="7"/>
  <c r="BL129" i="7"/>
  <c r="BM129" i="7"/>
  <c r="BN129" i="7"/>
  <c r="BO129" i="7"/>
  <c r="BP129" i="7"/>
  <c r="BQ129" i="7"/>
  <c r="BR129" i="7"/>
  <c r="BS129" i="7"/>
  <c r="BT129" i="7"/>
  <c r="BU129" i="7"/>
  <c r="BV129" i="7"/>
  <c r="BW129" i="7"/>
  <c r="BX129" i="7"/>
  <c r="BY129" i="7"/>
  <c r="BZ129" i="7"/>
  <c r="CA129" i="7"/>
  <c r="CB129" i="7"/>
  <c r="CC129" i="7"/>
  <c r="CD129" i="7"/>
  <c r="CE129" i="7"/>
  <c r="CF129" i="7"/>
  <c r="CG129" i="7"/>
  <c r="CH129" i="7"/>
  <c r="CI129" i="7"/>
  <c r="CJ129" i="7"/>
  <c r="CK129" i="7"/>
  <c r="CL129" i="7"/>
  <c r="CM129" i="7"/>
  <c r="CN129" i="7"/>
  <c r="CO129" i="7"/>
  <c r="CP129" i="7"/>
  <c r="CQ129" i="7"/>
  <c r="CR129" i="7"/>
  <c r="CS129" i="7"/>
  <c r="CT129" i="7"/>
  <c r="CU129" i="7"/>
  <c r="CV129" i="7"/>
  <c r="CW129" i="7"/>
  <c r="CX129" i="7"/>
  <c r="CY129" i="7"/>
  <c r="CZ129" i="7"/>
  <c r="DA129" i="7"/>
  <c r="DB129" i="7"/>
  <c r="DC129" i="7"/>
  <c r="DD129" i="7"/>
  <c r="DE129" i="7"/>
  <c r="DF129" i="7"/>
  <c r="DG129" i="7"/>
  <c r="DH129" i="7"/>
  <c r="DI129" i="7"/>
  <c r="DJ129" i="7"/>
  <c r="DK129" i="7"/>
  <c r="DL129" i="7"/>
  <c r="DM129" i="7"/>
  <c r="DN129" i="7"/>
  <c r="DO129" i="7"/>
  <c r="DP129" i="7"/>
  <c r="DQ129" i="7"/>
  <c r="DR129" i="7"/>
  <c r="DS129" i="7"/>
  <c r="DT129" i="7"/>
  <c r="DU129" i="7"/>
  <c r="DV129" i="7"/>
  <c r="DW129" i="7"/>
  <c r="DX129" i="7"/>
  <c r="DY129" i="7"/>
  <c r="DZ129" i="7"/>
  <c r="EA129" i="7"/>
  <c r="EB129" i="7"/>
  <c r="EC129" i="7"/>
  <c r="ED129" i="7"/>
  <c r="EE129" i="7"/>
  <c r="EF129" i="7"/>
  <c r="EG129" i="7"/>
  <c r="EH129" i="7"/>
  <c r="EI129" i="7"/>
  <c r="EJ129" i="7"/>
  <c r="EK129" i="7"/>
  <c r="EL129" i="7"/>
  <c r="EM129" i="7"/>
  <c r="EN129" i="7"/>
  <c r="EO129" i="7"/>
  <c r="EP129" i="7"/>
  <c r="EQ129" i="7"/>
  <c r="ER129" i="7"/>
  <c r="ES129" i="7"/>
  <c r="ET129" i="7"/>
  <c r="EU129" i="7"/>
  <c r="EV129" i="7"/>
  <c r="EW129" i="7"/>
  <c r="EX129" i="7"/>
  <c r="EY129" i="7"/>
  <c r="EZ129" i="7"/>
  <c r="FA129" i="7"/>
  <c r="FB129" i="7"/>
  <c r="FC129" i="7"/>
  <c r="FD129" i="7"/>
  <c r="FE129" i="7"/>
  <c r="FF129" i="7"/>
  <c r="FG129" i="7"/>
  <c r="FH129" i="7"/>
  <c r="FI129" i="7"/>
  <c r="FJ129" i="7"/>
  <c r="FK129" i="7"/>
  <c r="FL129" i="7"/>
  <c r="FM129" i="7"/>
  <c r="C130" i="7"/>
  <c r="D130" i="7"/>
  <c r="E130" i="7"/>
  <c r="F130" i="7"/>
  <c r="G130" i="7"/>
  <c r="H130" i="7"/>
  <c r="I130" i="7"/>
  <c r="J130" i="7"/>
  <c r="K130" i="7"/>
  <c r="L130" i="7"/>
  <c r="M130" i="7"/>
  <c r="N130" i="7"/>
  <c r="O130" i="7"/>
  <c r="P130" i="7"/>
  <c r="Q130" i="7"/>
  <c r="R130" i="7"/>
  <c r="S130" i="7"/>
  <c r="T130" i="7"/>
  <c r="U130" i="7"/>
  <c r="V130" i="7"/>
  <c r="W130" i="7"/>
  <c r="X130" i="7"/>
  <c r="Y130" i="7"/>
  <c r="Z130" i="7"/>
  <c r="AA130" i="7"/>
  <c r="AB130" i="7"/>
  <c r="AC130" i="7"/>
  <c r="AD130" i="7"/>
  <c r="AE130" i="7"/>
  <c r="AF130" i="7"/>
  <c r="AG130" i="7"/>
  <c r="AH130" i="7"/>
  <c r="AI130" i="7"/>
  <c r="AJ130" i="7"/>
  <c r="AK130" i="7"/>
  <c r="AL130" i="7"/>
  <c r="AM130" i="7"/>
  <c r="AN130" i="7"/>
  <c r="AO130" i="7"/>
  <c r="AP130" i="7"/>
  <c r="AQ130" i="7"/>
  <c r="AR130" i="7"/>
  <c r="AS130" i="7"/>
  <c r="AT130" i="7"/>
  <c r="AU130" i="7"/>
  <c r="AV130" i="7"/>
  <c r="AW130" i="7"/>
  <c r="AX130" i="7"/>
  <c r="AY130" i="7"/>
  <c r="AZ130" i="7"/>
  <c r="BA130" i="7"/>
  <c r="BB130" i="7"/>
  <c r="BC130" i="7"/>
  <c r="BD130" i="7"/>
  <c r="BE130" i="7"/>
  <c r="BF130" i="7"/>
  <c r="BG130" i="7"/>
  <c r="BH130" i="7"/>
  <c r="BI130" i="7"/>
  <c r="BJ130" i="7"/>
  <c r="BK130" i="7"/>
  <c r="BL130" i="7"/>
  <c r="BM130" i="7"/>
  <c r="BN130" i="7"/>
  <c r="BO130" i="7"/>
  <c r="BP130" i="7"/>
  <c r="BQ130" i="7"/>
  <c r="BR130" i="7"/>
  <c r="BS130" i="7"/>
  <c r="BT130" i="7"/>
  <c r="BU130" i="7"/>
  <c r="BV130" i="7"/>
  <c r="BW130" i="7"/>
  <c r="BX130" i="7"/>
  <c r="BY130" i="7"/>
  <c r="BZ130" i="7"/>
  <c r="CA130" i="7"/>
  <c r="CB130" i="7"/>
  <c r="CC130" i="7"/>
  <c r="CD130" i="7"/>
  <c r="CE130" i="7"/>
  <c r="CF130" i="7"/>
  <c r="CG130" i="7"/>
  <c r="CH130" i="7"/>
  <c r="CI130" i="7"/>
  <c r="CJ130" i="7"/>
  <c r="CK130" i="7"/>
  <c r="CL130" i="7"/>
  <c r="CM130" i="7"/>
  <c r="CN130" i="7"/>
  <c r="CO130" i="7"/>
  <c r="CP130" i="7"/>
  <c r="CQ130" i="7"/>
  <c r="CR130" i="7"/>
  <c r="CS130" i="7"/>
  <c r="CT130" i="7"/>
  <c r="CU130" i="7"/>
  <c r="CV130" i="7"/>
  <c r="CW130" i="7"/>
  <c r="CX130" i="7"/>
  <c r="CY130" i="7"/>
  <c r="CZ130" i="7"/>
  <c r="DA130" i="7"/>
  <c r="DB130" i="7"/>
  <c r="DC130" i="7"/>
  <c r="DD130" i="7"/>
  <c r="DE130" i="7"/>
  <c r="DF130" i="7"/>
  <c r="DG130" i="7"/>
  <c r="DH130" i="7"/>
  <c r="DI130" i="7"/>
  <c r="DJ130" i="7"/>
  <c r="DK130" i="7"/>
  <c r="DL130" i="7"/>
  <c r="DM130" i="7"/>
  <c r="DN130" i="7"/>
  <c r="DO130" i="7"/>
  <c r="DP130" i="7"/>
  <c r="DQ130" i="7"/>
  <c r="DR130" i="7"/>
  <c r="DS130" i="7"/>
  <c r="DT130" i="7"/>
  <c r="DU130" i="7"/>
  <c r="DV130" i="7"/>
  <c r="DW130" i="7"/>
  <c r="DX130" i="7"/>
  <c r="DY130" i="7"/>
  <c r="DZ130" i="7"/>
  <c r="EA130" i="7"/>
  <c r="EB130" i="7"/>
  <c r="EC130" i="7"/>
  <c r="ED130" i="7"/>
  <c r="EE130" i="7"/>
  <c r="EF130" i="7"/>
  <c r="EG130" i="7"/>
  <c r="EH130" i="7"/>
  <c r="EI130" i="7"/>
  <c r="EJ130" i="7"/>
  <c r="EK130" i="7"/>
  <c r="EL130" i="7"/>
  <c r="EM130" i="7"/>
  <c r="EN130" i="7"/>
  <c r="EO130" i="7"/>
  <c r="EP130" i="7"/>
  <c r="EQ130" i="7"/>
  <c r="ER130" i="7"/>
  <c r="ES130" i="7"/>
  <c r="ET130" i="7"/>
  <c r="EU130" i="7"/>
  <c r="EV130" i="7"/>
  <c r="EW130" i="7"/>
  <c r="EX130" i="7"/>
  <c r="EY130" i="7"/>
  <c r="EZ130" i="7"/>
  <c r="FA130" i="7"/>
  <c r="FB130" i="7"/>
  <c r="FC130" i="7"/>
  <c r="FD130" i="7"/>
  <c r="FE130" i="7"/>
  <c r="FF130" i="7"/>
  <c r="FG130" i="7"/>
  <c r="FH130" i="7"/>
  <c r="FI130" i="7"/>
  <c r="FJ130" i="7"/>
  <c r="FK130" i="7"/>
  <c r="FL130" i="7"/>
  <c r="FM130" i="7"/>
  <c r="C131" i="7"/>
  <c r="D131" i="7"/>
  <c r="E131" i="7"/>
  <c r="F131" i="7"/>
  <c r="G131" i="7"/>
  <c r="H131" i="7"/>
  <c r="I131" i="7"/>
  <c r="J131" i="7"/>
  <c r="K131" i="7"/>
  <c r="L131" i="7"/>
  <c r="M131" i="7"/>
  <c r="N131" i="7"/>
  <c r="O131" i="7"/>
  <c r="P131" i="7"/>
  <c r="Q131" i="7"/>
  <c r="R131" i="7"/>
  <c r="S131" i="7"/>
  <c r="T131" i="7"/>
  <c r="U131" i="7"/>
  <c r="V131" i="7"/>
  <c r="W131" i="7"/>
  <c r="X131" i="7"/>
  <c r="Y131" i="7"/>
  <c r="Z131" i="7"/>
  <c r="AA131" i="7"/>
  <c r="AB131" i="7"/>
  <c r="AC131" i="7"/>
  <c r="AD131" i="7"/>
  <c r="AE131" i="7"/>
  <c r="AF131" i="7"/>
  <c r="AG131" i="7"/>
  <c r="AH131" i="7"/>
  <c r="AI131" i="7"/>
  <c r="AJ131" i="7"/>
  <c r="AK131" i="7"/>
  <c r="AL131" i="7"/>
  <c r="AM131" i="7"/>
  <c r="AN131" i="7"/>
  <c r="AO131" i="7"/>
  <c r="AP131" i="7"/>
  <c r="AQ131" i="7"/>
  <c r="AR131" i="7"/>
  <c r="AS131" i="7"/>
  <c r="AT131" i="7"/>
  <c r="AU131" i="7"/>
  <c r="AV131" i="7"/>
  <c r="AW131" i="7"/>
  <c r="AX131" i="7"/>
  <c r="AY131" i="7"/>
  <c r="AZ131" i="7"/>
  <c r="BA131" i="7"/>
  <c r="BB131" i="7"/>
  <c r="BC131" i="7"/>
  <c r="BD131" i="7"/>
  <c r="BE131" i="7"/>
  <c r="BF131" i="7"/>
  <c r="BG131" i="7"/>
  <c r="BH131" i="7"/>
  <c r="BI131" i="7"/>
  <c r="BJ131" i="7"/>
  <c r="BK131" i="7"/>
  <c r="BL131" i="7"/>
  <c r="BM131" i="7"/>
  <c r="BN131" i="7"/>
  <c r="BO131" i="7"/>
  <c r="BP131" i="7"/>
  <c r="BQ131" i="7"/>
  <c r="BR131" i="7"/>
  <c r="BS131" i="7"/>
  <c r="BT131" i="7"/>
  <c r="BU131" i="7"/>
  <c r="BV131" i="7"/>
  <c r="BW131" i="7"/>
  <c r="BX131" i="7"/>
  <c r="BY131" i="7"/>
  <c r="BZ131" i="7"/>
  <c r="CA131" i="7"/>
  <c r="CB131" i="7"/>
  <c r="CC131" i="7"/>
  <c r="CD131" i="7"/>
  <c r="CE131" i="7"/>
  <c r="CF131" i="7"/>
  <c r="CG131" i="7"/>
  <c r="CH131" i="7"/>
  <c r="CI131" i="7"/>
  <c r="CJ131" i="7"/>
  <c r="CK131" i="7"/>
  <c r="CL131" i="7"/>
  <c r="CM131" i="7"/>
  <c r="CN131" i="7"/>
  <c r="CO131" i="7"/>
  <c r="CP131" i="7"/>
  <c r="CQ131" i="7"/>
  <c r="CR131" i="7"/>
  <c r="CS131" i="7"/>
  <c r="CT131" i="7"/>
  <c r="CU131" i="7"/>
  <c r="CV131" i="7"/>
  <c r="CW131" i="7"/>
  <c r="CX131" i="7"/>
  <c r="CY131" i="7"/>
  <c r="CZ131" i="7"/>
  <c r="DA131" i="7"/>
  <c r="DB131" i="7"/>
  <c r="DC131" i="7"/>
  <c r="DD131" i="7"/>
  <c r="DE131" i="7"/>
  <c r="DF131" i="7"/>
  <c r="DG131" i="7"/>
  <c r="DH131" i="7"/>
  <c r="DI131" i="7"/>
  <c r="DJ131" i="7"/>
  <c r="DK131" i="7"/>
  <c r="DL131" i="7"/>
  <c r="DM131" i="7"/>
  <c r="DN131" i="7"/>
  <c r="DO131" i="7"/>
  <c r="DP131" i="7"/>
  <c r="DQ131" i="7"/>
  <c r="DR131" i="7"/>
  <c r="DS131" i="7"/>
  <c r="DT131" i="7"/>
  <c r="DU131" i="7"/>
  <c r="DV131" i="7"/>
  <c r="DW131" i="7"/>
  <c r="DX131" i="7"/>
  <c r="DY131" i="7"/>
  <c r="DZ131" i="7"/>
  <c r="EA131" i="7"/>
  <c r="EB131" i="7"/>
  <c r="EC131" i="7"/>
  <c r="ED131" i="7"/>
  <c r="EE131" i="7"/>
  <c r="EF131" i="7"/>
  <c r="EG131" i="7"/>
  <c r="EH131" i="7"/>
  <c r="EI131" i="7"/>
  <c r="EJ131" i="7"/>
  <c r="EK131" i="7"/>
  <c r="EL131" i="7"/>
  <c r="EM131" i="7"/>
  <c r="EN131" i="7"/>
  <c r="EO131" i="7"/>
  <c r="EP131" i="7"/>
  <c r="EQ131" i="7"/>
  <c r="ER131" i="7"/>
  <c r="ES131" i="7"/>
  <c r="ET131" i="7"/>
  <c r="EU131" i="7"/>
  <c r="EV131" i="7"/>
  <c r="EW131" i="7"/>
  <c r="EX131" i="7"/>
  <c r="EY131" i="7"/>
  <c r="EZ131" i="7"/>
  <c r="FA131" i="7"/>
  <c r="FB131" i="7"/>
  <c r="FC131" i="7"/>
  <c r="FD131" i="7"/>
  <c r="FE131" i="7"/>
  <c r="FF131" i="7"/>
  <c r="FG131" i="7"/>
  <c r="FH131" i="7"/>
  <c r="FI131" i="7"/>
  <c r="FJ131" i="7"/>
  <c r="FK131" i="7"/>
  <c r="FL131" i="7"/>
  <c r="FM131" i="7"/>
  <c r="C132" i="7"/>
  <c r="D132" i="7"/>
  <c r="E132" i="7"/>
  <c r="F132" i="7"/>
  <c r="G132" i="7"/>
  <c r="H132" i="7"/>
  <c r="I132" i="7"/>
  <c r="J132" i="7"/>
  <c r="K132" i="7"/>
  <c r="L132" i="7"/>
  <c r="M132" i="7"/>
  <c r="N132" i="7"/>
  <c r="O132" i="7"/>
  <c r="P132" i="7"/>
  <c r="Q132" i="7"/>
  <c r="R132" i="7"/>
  <c r="S132" i="7"/>
  <c r="T132" i="7"/>
  <c r="U132" i="7"/>
  <c r="V132" i="7"/>
  <c r="W132" i="7"/>
  <c r="X132" i="7"/>
  <c r="Y132" i="7"/>
  <c r="Z132" i="7"/>
  <c r="AA132" i="7"/>
  <c r="AB132" i="7"/>
  <c r="AC132" i="7"/>
  <c r="AD132" i="7"/>
  <c r="AE132" i="7"/>
  <c r="AF132" i="7"/>
  <c r="AG132" i="7"/>
  <c r="AH132" i="7"/>
  <c r="AI132" i="7"/>
  <c r="AJ132" i="7"/>
  <c r="AK132" i="7"/>
  <c r="AL132" i="7"/>
  <c r="AM132" i="7"/>
  <c r="AN132" i="7"/>
  <c r="AO132" i="7"/>
  <c r="AP132" i="7"/>
  <c r="AQ132" i="7"/>
  <c r="AR132" i="7"/>
  <c r="AS132" i="7"/>
  <c r="AT132" i="7"/>
  <c r="AU132" i="7"/>
  <c r="AV132" i="7"/>
  <c r="AW132" i="7"/>
  <c r="AX132" i="7"/>
  <c r="AY132" i="7"/>
  <c r="AZ132" i="7"/>
  <c r="BA132" i="7"/>
  <c r="BB132" i="7"/>
  <c r="BC132" i="7"/>
  <c r="BD132" i="7"/>
  <c r="BE132" i="7"/>
  <c r="BF132" i="7"/>
  <c r="BG132" i="7"/>
  <c r="BH132" i="7"/>
  <c r="BI132" i="7"/>
  <c r="BJ132" i="7"/>
  <c r="BK132" i="7"/>
  <c r="BL132" i="7"/>
  <c r="BM132" i="7"/>
  <c r="BN132" i="7"/>
  <c r="BO132" i="7"/>
  <c r="BP132" i="7"/>
  <c r="BQ132" i="7"/>
  <c r="BR132" i="7"/>
  <c r="BS132" i="7"/>
  <c r="BT132" i="7"/>
  <c r="BU132" i="7"/>
  <c r="BV132" i="7"/>
  <c r="BW132" i="7"/>
  <c r="BX132" i="7"/>
  <c r="BY132" i="7"/>
  <c r="BZ132" i="7"/>
  <c r="CA132" i="7"/>
  <c r="CB132" i="7"/>
  <c r="CC132" i="7"/>
  <c r="CD132" i="7"/>
  <c r="CE132" i="7"/>
  <c r="CF132" i="7"/>
  <c r="CG132" i="7"/>
  <c r="CH132" i="7"/>
  <c r="CI132" i="7"/>
  <c r="CJ132" i="7"/>
  <c r="CK132" i="7"/>
  <c r="CL132" i="7"/>
  <c r="CM132" i="7"/>
  <c r="CN132" i="7"/>
  <c r="CO132" i="7"/>
  <c r="CP132" i="7"/>
  <c r="CQ132" i="7"/>
  <c r="CR132" i="7"/>
  <c r="CS132" i="7"/>
  <c r="CT132" i="7"/>
  <c r="CU132" i="7"/>
  <c r="CV132" i="7"/>
  <c r="CW132" i="7"/>
  <c r="CX132" i="7"/>
  <c r="CY132" i="7"/>
  <c r="CZ132" i="7"/>
  <c r="DA132" i="7"/>
  <c r="DB132" i="7"/>
  <c r="DC132" i="7"/>
  <c r="DD132" i="7"/>
  <c r="DE132" i="7"/>
  <c r="DF132" i="7"/>
  <c r="DG132" i="7"/>
  <c r="DH132" i="7"/>
  <c r="DI132" i="7"/>
  <c r="DJ132" i="7"/>
  <c r="DK132" i="7"/>
  <c r="DL132" i="7"/>
  <c r="DM132" i="7"/>
  <c r="DN132" i="7"/>
  <c r="DO132" i="7"/>
  <c r="DP132" i="7"/>
  <c r="DQ132" i="7"/>
  <c r="DR132" i="7"/>
  <c r="DS132" i="7"/>
  <c r="DT132" i="7"/>
  <c r="DU132" i="7"/>
  <c r="DV132" i="7"/>
  <c r="DW132" i="7"/>
  <c r="DX132" i="7"/>
  <c r="DY132" i="7"/>
  <c r="DZ132" i="7"/>
  <c r="EA132" i="7"/>
  <c r="EB132" i="7"/>
  <c r="EC132" i="7"/>
  <c r="ED132" i="7"/>
  <c r="EE132" i="7"/>
  <c r="EF132" i="7"/>
  <c r="EG132" i="7"/>
  <c r="EH132" i="7"/>
  <c r="EI132" i="7"/>
  <c r="EJ132" i="7"/>
  <c r="EK132" i="7"/>
  <c r="EL132" i="7"/>
  <c r="EM132" i="7"/>
  <c r="EN132" i="7"/>
  <c r="EO132" i="7"/>
  <c r="EP132" i="7"/>
  <c r="EQ132" i="7"/>
  <c r="ER132" i="7"/>
  <c r="ES132" i="7"/>
  <c r="ET132" i="7"/>
  <c r="EU132" i="7"/>
  <c r="EV132" i="7"/>
  <c r="EW132" i="7"/>
  <c r="EX132" i="7"/>
  <c r="EY132" i="7"/>
  <c r="EZ132" i="7"/>
  <c r="FA132" i="7"/>
  <c r="FB132" i="7"/>
  <c r="FC132" i="7"/>
  <c r="FD132" i="7"/>
  <c r="FE132" i="7"/>
  <c r="FF132" i="7"/>
  <c r="FG132" i="7"/>
  <c r="FH132" i="7"/>
  <c r="FI132" i="7"/>
  <c r="FJ132" i="7"/>
  <c r="FK132" i="7"/>
  <c r="FL132" i="7"/>
  <c r="FM132" i="7"/>
  <c r="C133" i="7"/>
  <c r="D133" i="7"/>
  <c r="E133" i="7"/>
  <c r="F133" i="7"/>
  <c r="G133" i="7"/>
  <c r="H133" i="7"/>
  <c r="I133" i="7"/>
  <c r="J133" i="7"/>
  <c r="K133" i="7"/>
  <c r="L133" i="7"/>
  <c r="M133" i="7"/>
  <c r="N133" i="7"/>
  <c r="O133" i="7"/>
  <c r="P133" i="7"/>
  <c r="Q133" i="7"/>
  <c r="R133" i="7"/>
  <c r="S133" i="7"/>
  <c r="T133" i="7"/>
  <c r="U133" i="7"/>
  <c r="V133" i="7"/>
  <c r="W133" i="7"/>
  <c r="X133" i="7"/>
  <c r="Y133" i="7"/>
  <c r="Z133" i="7"/>
  <c r="AA133" i="7"/>
  <c r="AB133" i="7"/>
  <c r="AC133" i="7"/>
  <c r="AD133" i="7"/>
  <c r="AE133" i="7"/>
  <c r="AF133" i="7"/>
  <c r="AG133" i="7"/>
  <c r="AH133" i="7"/>
  <c r="AI133" i="7"/>
  <c r="AJ133" i="7"/>
  <c r="AK133" i="7"/>
  <c r="AL133" i="7"/>
  <c r="AM133" i="7"/>
  <c r="AN133" i="7"/>
  <c r="AO133" i="7"/>
  <c r="AP133" i="7"/>
  <c r="AQ133" i="7"/>
  <c r="AR133" i="7"/>
  <c r="AS133" i="7"/>
  <c r="AT133" i="7"/>
  <c r="AU133" i="7"/>
  <c r="AV133" i="7"/>
  <c r="AW133" i="7"/>
  <c r="AX133" i="7"/>
  <c r="AY133" i="7"/>
  <c r="AZ133" i="7"/>
  <c r="BA133" i="7"/>
  <c r="BB133" i="7"/>
  <c r="BC133" i="7"/>
  <c r="BD133" i="7"/>
  <c r="BE133" i="7"/>
  <c r="BF133" i="7"/>
  <c r="BG133" i="7"/>
  <c r="BH133" i="7"/>
  <c r="BI133" i="7"/>
  <c r="BJ133" i="7"/>
  <c r="BK133" i="7"/>
  <c r="BL133" i="7"/>
  <c r="BM133" i="7"/>
  <c r="BN133" i="7"/>
  <c r="BO133" i="7"/>
  <c r="BP133" i="7"/>
  <c r="BQ133" i="7"/>
  <c r="BR133" i="7"/>
  <c r="BS133" i="7"/>
  <c r="BT133" i="7"/>
  <c r="BU133" i="7"/>
  <c r="BV133" i="7"/>
  <c r="BW133" i="7"/>
  <c r="BX133" i="7"/>
  <c r="BY133" i="7"/>
  <c r="BZ133" i="7"/>
  <c r="CA133" i="7"/>
  <c r="CB133" i="7"/>
  <c r="CC133" i="7"/>
  <c r="CD133" i="7"/>
  <c r="CE133" i="7"/>
  <c r="CF133" i="7"/>
  <c r="CG133" i="7"/>
  <c r="CH133" i="7"/>
  <c r="CI133" i="7"/>
  <c r="CJ133" i="7"/>
  <c r="CK133" i="7"/>
  <c r="CL133" i="7"/>
  <c r="CM133" i="7"/>
  <c r="CN133" i="7"/>
  <c r="CO133" i="7"/>
  <c r="CP133" i="7"/>
  <c r="CQ133" i="7"/>
  <c r="CR133" i="7"/>
  <c r="CS133" i="7"/>
  <c r="CT133" i="7"/>
  <c r="CU133" i="7"/>
  <c r="CV133" i="7"/>
  <c r="CW133" i="7"/>
  <c r="CX133" i="7"/>
  <c r="CY133" i="7"/>
  <c r="CZ133" i="7"/>
  <c r="DA133" i="7"/>
  <c r="DB133" i="7"/>
  <c r="DC133" i="7"/>
  <c r="DD133" i="7"/>
  <c r="DE133" i="7"/>
  <c r="DF133" i="7"/>
  <c r="DG133" i="7"/>
  <c r="DH133" i="7"/>
  <c r="DI133" i="7"/>
  <c r="DJ133" i="7"/>
  <c r="DK133" i="7"/>
  <c r="DL133" i="7"/>
  <c r="DM133" i="7"/>
  <c r="DN133" i="7"/>
  <c r="DO133" i="7"/>
  <c r="DP133" i="7"/>
  <c r="DQ133" i="7"/>
  <c r="DR133" i="7"/>
  <c r="DS133" i="7"/>
  <c r="DT133" i="7"/>
  <c r="DU133" i="7"/>
  <c r="DV133" i="7"/>
  <c r="DW133" i="7"/>
  <c r="DX133" i="7"/>
  <c r="DY133" i="7"/>
  <c r="DZ133" i="7"/>
  <c r="EA133" i="7"/>
  <c r="EB133" i="7"/>
  <c r="EC133" i="7"/>
  <c r="ED133" i="7"/>
  <c r="EE133" i="7"/>
  <c r="EF133" i="7"/>
  <c r="EG133" i="7"/>
  <c r="EH133" i="7"/>
  <c r="EI133" i="7"/>
  <c r="EJ133" i="7"/>
  <c r="EK133" i="7"/>
  <c r="EL133" i="7"/>
  <c r="EM133" i="7"/>
  <c r="EN133" i="7"/>
  <c r="EO133" i="7"/>
  <c r="EP133" i="7"/>
  <c r="EQ133" i="7"/>
  <c r="ER133" i="7"/>
  <c r="ES133" i="7"/>
  <c r="ET133" i="7"/>
  <c r="EU133" i="7"/>
  <c r="EV133" i="7"/>
  <c r="EW133" i="7"/>
  <c r="EX133" i="7"/>
  <c r="EY133" i="7"/>
  <c r="EZ133" i="7"/>
  <c r="FA133" i="7"/>
  <c r="FB133" i="7"/>
  <c r="FC133" i="7"/>
  <c r="FD133" i="7"/>
  <c r="FE133" i="7"/>
  <c r="FF133" i="7"/>
  <c r="FG133" i="7"/>
  <c r="FH133" i="7"/>
  <c r="FI133" i="7"/>
  <c r="FJ133" i="7"/>
  <c r="FK133" i="7"/>
  <c r="FL133" i="7"/>
  <c r="FM133" i="7"/>
  <c r="C134" i="7"/>
  <c r="D134" i="7"/>
  <c r="E134" i="7"/>
  <c r="F134" i="7"/>
  <c r="G134" i="7"/>
  <c r="H134" i="7"/>
  <c r="I134" i="7"/>
  <c r="J134" i="7"/>
  <c r="K134" i="7"/>
  <c r="L134" i="7"/>
  <c r="M134" i="7"/>
  <c r="N134" i="7"/>
  <c r="O134" i="7"/>
  <c r="P134" i="7"/>
  <c r="Q134" i="7"/>
  <c r="R134" i="7"/>
  <c r="S134" i="7"/>
  <c r="T134" i="7"/>
  <c r="U134" i="7"/>
  <c r="V134" i="7"/>
  <c r="W134" i="7"/>
  <c r="X134" i="7"/>
  <c r="Y134" i="7"/>
  <c r="Z134" i="7"/>
  <c r="AA134" i="7"/>
  <c r="AB134" i="7"/>
  <c r="AC134" i="7"/>
  <c r="AD134" i="7"/>
  <c r="AE134" i="7"/>
  <c r="AF134" i="7"/>
  <c r="AG134" i="7"/>
  <c r="AH134" i="7"/>
  <c r="AI134" i="7"/>
  <c r="AJ134" i="7"/>
  <c r="AK134" i="7"/>
  <c r="AL134" i="7"/>
  <c r="AM134" i="7"/>
  <c r="AN134" i="7"/>
  <c r="AO134" i="7"/>
  <c r="AP134" i="7"/>
  <c r="AQ134" i="7"/>
  <c r="AR134" i="7"/>
  <c r="AS134" i="7"/>
  <c r="AT134" i="7"/>
  <c r="AU134" i="7"/>
  <c r="AV134" i="7"/>
  <c r="AW134" i="7"/>
  <c r="AX134" i="7"/>
  <c r="AY134" i="7"/>
  <c r="AZ134" i="7"/>
  <c r="BA134" i="7"/>
  <c r="BB134" i="7"/>
  <c r="BC134" i="7"/>
  <c r="BD134" i="7"/>
  <c r="BE134" i="7"/>
  <c r="BF134" i="7"/>
  <c r="BG134" i="7"/>
  <c r="BH134" i="7"/>
  <c r="BI134" i="7"/>
  <c r="BJ134" i="7"/>
  <c r="BK134" i="7"/>
  <c r="BL134" i="7"/>
  <c r="BM134" i="7"/>
  <c r="BN134" i="7"/>
  <c r="BO134" i="7"/>
  <c r="BP134" i="7"/>
  <c r="BQ134" i="7"/>
  <c r="BR134" i="7"/>
  <c r="BS134" i="7"/>
  <c r="BT134" i="7"/>
  <c r="BU134" i="7"/>
  <c r="BV134" i="7"/>
  <c r="BW134" i="7"/>
  <c r="BX134" i="7"/>
  <c r="BY134" i="7"/>
  <c r="BZ134" i="7"/>
  <c r="CA134" i="7"/>
  <c r="CB134" i="7"/>
  <c r="CC134" i="7"/>
  <c r="CD134" i="7"/>
  <c r="CE134" i="7"/>
  <c r="CF134" i="7"/>
  <c r="CG134" i="7"/>
  <c r="CH134" i="7"/>
  <c r="CI134" i="7"/>
  <c r="CJ134" i="7"/>
  <c r="CK134" i="7"/>
  <c r="CL134" i="7"/>
  <c r="CM134" i="7"/>
  <c r="CN134" i="7"/>
  <c r="CO134" i="7"/>
  <c r="CP134" i="7"/>
  <c r="CQ134" i="7"/>
  <c r="CR134" i="7"/>
  <c r="CS134" i="7"/>
  <c r="CT134" i="7"/>
  <c r="CU134" i="7"/>
  <c r="CV134" i="7"/>
  <c r="CW134" i="7"/>
  <c r="CX134" i="7"/>
  <c r="CY134" i="7"/>
  <c r="CZ134" i="7"/>
  <c r="DA134" i="7"/>
  <c r="DB134" i="7"/>
  <c r="DC134" i="7"/>
  <c r="DD134" i="7"/>
  <c r="DE134" i="7"/>
  <c r="DF134" i="7"/>
  <c r="DG134" i="7"/>
  <c r="DH134" i="7"/>
  <c r="DI134" i="7"/>
  <c r="DJ134" i="7"/>
  <c r="DK134" i="7"/>
  <c r="DL134" i="7"/>
  <c r="DM134" i="7"/>
  <c r="DN134" i="7"/>
  <c r="DO134" i="7"/>
  <c r="DP134" i="7"/>
  <c r="DQ134" i="7"/>
  <c r="DR134" i="7"/>
  <c r="DS134" i="7"/>
  <c r="DT134" i="7"/>
  <c r="DU134" i="7"/>
  <c r="DV134" i="7"/>
  <c r="DW134" i="7"/>
  <c r="DX134" i="7"/>
  <c r="DY134" i="7"/>
  <c r="DZ134" i="7"/>
  <c r="EA134" i="7"/>
  <c r="EB134" i="7"/>
  <c r="EC134" i="7"/>
  <c r="ED134" i="7"/>
  <c r="EE134" i="7"/>
  <c r="EF134" i="7"/>
  <c r="EG134" i="7"/>
  <c r="EH134" i="7"/>
  <c r="EI134" i="7"/>
  <c r="EJ134" i="7"/>
  <c r="EK134" i="7"/>
  <c r="EL134" i="7"/>
  <c r="EM134" i="7"/>
  <c r="EN134" i="7"/>
  <c r="EO134" i="7"/>
  <c r="EP134" i="7"/>
  <c r="EQ134" i="7"/>
  <c r="ER134" i="7"/>
  <c r="ES134" i="7"/>
  <c r="ET134" i="7"/>
  <c r="EU134" i="7"/>
  <c r="EV134" i="7"/>
  <c r="EW134" i="7"/>
  <c r="EX134" i="7"/>
  <c r="EY134" i="7"/>
  <c r="EZ134" i="7"/>
  <c r="FA134" i="7"/>
  <c r="FB134" i="7"/>
  <c r="FC134" i="7"/>
  <c r="FD134" i="7"/>
  <c r="FE134" i="7"/>
  <c r="FF134" i="7"/>
  <c r="FG134" i="7"/>
  <c r="FH134" i="7"/>
  <c r="FI134" i="7"/>
  <c r="FJ134" i="7"/>
  <c r="FK134" i="7"/>
  <c r="FL134" i="7"/>
  <c r="FM134" i="7"/>
  <c r="C135" i="7"/>
  <c r="D135" i="7"/>
  <c r="E135" i="7"/>
  <c r="F135" i="7"/>
  <c r="G135" i="7"/>
  <c r="H135" i="7"/>
  <c r="I135" i="7"/>
  <c r="J135" i="7"/>
  <c r="K135" i="7"/>
  <c r="L135" i="7"/>
  <c r="M135" i="7"/>
  <c r="N135" i="7"/>
  <c r="O135" i="7"/>
  <c r="P135" i="7"/>
  <c r="Q135" i="7"/>
  <c r="R135" i="7"/>
  <c r="S135" i="7"/>
  <c r="T135" i="7"/>
  <c r="U135" i="7"/>
  <c r="V135" i="7"/>
  <c r="W135" i="7"/>
  <c r="X135" i="7"/>
  <c r="Y135" i="7"/>
  <c r="Z135" i="7"/>
  <c r="AA135" i="7"/>
  <c r="AB135" i="7"/>
  <c r="AC135" i="7"/>
  <c r="AD135" i="7"/>
  <c r="AE135" i="7"/>
  <c r="AF135" i="7"/>
  <c r="AG135" i="7"/>
  <c r="AH135" i="7"/>
  <c r="AI135" i="7"/>
  <c r="AJ135" i="7"/>
  <c r="AK135" i="7"/>
  <c r="AL135" i="7"/>
  <c r="AM135" i="7"/>
  <c r="AN135" i="7"/>
  <c r="AO135" i="7"/>
  <c r="AP135" i="7"/>
  <c r="AQ135" i="7"/>
  <c r="AR135" i="7"/>
  <c r="AS135" i="7"/>
  <c r="AT135" i="7"/>
  <c r="AU135" i="7"/>
  <c r="AV135" i="7"/>
  <c r="AW135" i="7"/>
  <c r="AX135" i="7"/>
  <c r="AY135" i="7"/>
  <c r="AZ135" i="7"/>
  <c r="BA135" i="7"/>
  <c r="BB135" i="7"/>
  <c r="BC135" i="7"/>
  <c r="BD135" i="7"/>
  <c r="BE135" i="7"/>
  <c r="BF135" i="7"/>
  <c r="BG135" i="7"/>
  <c r="BH135" i="7"/>
  <c r="BI135" i="7"/>
  <c r="BJ135" i="7"/>
  <c r="BK135" i="7"/>
  <c r="BL135" i="7"/>
  <c r="BM135" i="7"/>
  <c r="BN135" i="7"/>
  <c r="BO135" i="7"/>
  <c r="BP135" i="7"/>
  <c r="BQ135" i="7"/>
  <c r="BR135" i="7"/>
  <c r="BS135" i="7"/>
  <c r="BT135" i="7"/>
  <c r="BU135" i="7"/>
  <c r="BV135" i="7"/>
  <c r="BW135" i="7"/>
  <c r="BX135" i="7"/>
  <c r="BY135" i="7"/>
  <c r="BZ135" i="7"/>
  <c r="CA135" i="7"/>
  <c r="CB135" i="7"/>
  <c r="CC135" i="7"/>
  <c r="CD135" i="7"/>
  <c r="CE135" i="7"/>
  <c r="CF135" i="7"/>
  <c r="CG135" i="7"/>
  <c r="CH135" i="7"/>
  <c r="CI135" i="7"/>
  <c r="CJ135" i="7"/>
  <c r="CK135" i="7"/>
  <c r="CL135" i="7"/>
  <c r="CM135" i="7"/>
  <c r="CN135" i="7"/>
  <c r="CO135" i="7"/>
  <c r="CP135" i="7"/>
  <c r="CQ135" i="7"/>
  <c r="CR135" i="7"/>
  <c r="CS135" i="7"/>
  <c r="CT135" i="7"/>
  <c r="CU135" i="7"/>
  <c r="CV135" i="7"/>
  <c r="CW135" i="7"/>
  <c r="CX135" i="7"/>
  <c r="CY135" i="7"/>
  <c r="CZ135" i="7"/>
  <c r="DA135" i="7"/>
  <c r="DB135" i="7"/>
  <c r="DC135" i="7"/>
  <c r="DD135" i="7"/>
  <c r="DE135" i="7"/>
  <c r="DF135" i="7"/>
  <c r="DG135" i="7"/>
  <c r="DH135" i="7"/>
  <c r="DI135" i="7"/>
  <c r="DJ135" i="7"/>
  <c r="DK135" i="7"/>
  <c r="DL135" i="7"/>
  <c r="DM135" i="7"/>
  <c r="DN135" i="7"/>
  <c r="DO135" i="7"/>
  <c r="DP135" i="7"/>
  <c r="DQ135" i="7"/>
  <c r="DR135" i="7"/>
  <c r="DS135" i="7"/>
  <c r="DT135" i="7"/>
  <c r="DU135" i="7"/>
  <c r="DV135" i="7"/>
  <c r="DW135" i="7"/>
  <c r="DX135" i="7"/>
  <c r="DY135" i="7"/>
  <c r="DZ135" i="7"/>
  <c r="EA135" i="7"/>
  <c r="EB135" i="7"/>
  <c r="EC135" i="7"/>
  <c r="ED135" i="7"/>
  <c r="EE135" i="7"/>
  <c r="EF135" i="7"/>
  <c r="EG135" i="7"/>
  <c r="EH135" i="7"/>
  <c r="EI135" i="7"/>
  <c r="EJ135" i="7"/>
  <c r="EK135" i="7"/>
  <c r="EL135" i="7"/>
  <c r="EM135" i="7"/>
  <c r="EN135" i="7"/>
  <c r="EO135" i="7"/>
  <c r="EP135" i="7"/>
  <c r="EQ135" i="7"/>
  <c r="ER135" i="7"/>
  <c r="ES135" i="7"/>
  <c r="ET135" i="7"/>
  <c r="EU135" i="7"/>
  <c r="EV135" i="7"/>
  <c r="EW135" i="7"/>
  <c r="EX135" i="7"/>
  <c r="EY135" i="7"/>
  <c r="EZ135" i="7"/>
  <c r="FA135" i="7"/>
  <c r="FB135" i="7"/>
  <c r="FC135" i="7"/>
  <c r="FD135" i="7"/>
  <c r="FE135" i="7"/>
  <c r="FF135" i="7"/>
  <c r="FG135" i="7"/>
  <c r="FH135" i="7"/>
  <c r="FI135" i="7"/>
  <c r="FJ135" i="7"/>
  <c r="FK135" i="7"/>
  <c r="FL135" i="7"/>
  <c r="FM135" i="7"/>
  <c r="C136" i="7"/>
  <c r="D136" i="7"/>
  <c r="E136" i="7"/>
  <c r="F136" i="7"/>
  <c r="G136" i="7"/>
  <c r="H136" i="7"/>
  <c r="I136" i="7"/>
  <c r="J136" i="7"/>
  <c r="K136" i="7"/>
  <c r="L136" i="7"/>
  <c r="M136" i="7"/>
  <c r="N136" i="7"/>
  <c r="O136" i="7"/>
  <c r="P136" i="7"/>
  <c r="Q136" i="7"/>
  <c r="R136" i="7"/>
  <c r="S136" i="7"/>
  <c r="T136" i="7"/>
  <c r="U136" i="7"/>
  <c r="V136" i="7"/>
  <c r="W136" i="7"/>
  <c r="X136" i="7"/>
  <c r="Y136" i="7"/>
  <c r="Z136" i="7"/>
  <c r="AA136" i="7"/>
  <c r="AB136" i="7"/>
  <c r="AC136" i="7"/>
  <c r="AD136" i="7"/>
  <c r="AE136" i="7"/>
  <c r="AF136" i="7"/>
  <c r="AG136" i="7"/>
  <c r="AH136" i="7"/>
  <c r="AI136" i="7"/>
  <c r="AJ136" i="7"/>
  <c r="AK136" i="7"/>
  <c r="AL136" i="7"/>
  <c r="AM136" i="7"/>
  <c r="AN136" i="7"/>
  <c r="AO136" i="7"/>
  <c r="AP136" i="7"/>
  <c r="AQ136" i="7"/>
  <c r="AR136" i="7"/>
  <c r="AS136" i="7"/>
  <c r="AT136" i="7"/>
  <c r="AU136" i="7"/>
  <c r="AV136" i="7"/>
  <c r="AW136" i="7"/>
  <c r="AX136" i="7"/>
  <c r="AY136" i="7"/>
  <c r="AZ136" i="7"/>
  <c r="BA136" i="7"/>
  <c r="BB136" i="7"/>
  <c r="BC136" i="7"/>
  <c r="BD136" i="7"/>
  <c r="BE136" i="7"/>
  <c r="BF136" i="7"/>
  <c r="BG136" i="7"/>
  <c r="BH136" i="7"/>
  <c r="BI136" i="7"/>
  <c r="BJ136" i="7"/>
  <c r="BK136" i="7"/>
  <c r="BL136" i="7"/>
  <c r="BM136" i="7"/>
  <c r="BN136" i="7"/>
  <c r="BO136" i="7"/>
  <c r="BP136" i="7"/>
  <c r="BQ136" i="7"/>
  <c r="BR136" i="7"/>
  <c r="BS136" i="7"/>
  <c r="BT136" i="7"/>
  <c r="BU136" i="7"/>
  <c r="BV136" i="7"/>
  <c r="BW136" i="7"/>
  <c r="BX136" i="7"/>
  <c r="BY136" i="7"/>
  <c r="BZ136" i="7"/>
  <c r="CA136" i="7"/>
  <c r="CB136" i="7"/>
  <c r="CC136" i="7"/>
  <c r="CD136" i="7"/>
  <c r="CE136" i="7"/>
  <c r="CF136" i="7"/>
  <c r="CG136" i="7"/>
  <c r="CH136" i="7"/>
  <c r="CI136" i="7"/>
  <c r="CJ136" i="7"/>
  <c r="CK136" i="7"/>
  <c r="CL136" i="7"/>
  <c r="CM136" i="7"/>
  <c r="CN136" i="7"/>
  <c r="CO136" i="7"/>
  <c r="CP136" i="7"/>
  <c r="CQ136" i="7"/>
  <c r="CR136" i="7"/>
  <c r="CS136" i="7"/>
  <c r="CT136" i="7"/>
  <c r="CU136" i="7"/>
  <c r="CV136" i="7"/>
  <c r="CW136" i="7"/>
  <c r="CX136" i="7"/>
  <c r="CY136" i="7"/>
  <c r="CZ136" i="7"/>
  <c r="DA136" i="7"/>
  <c r="DB136" i="7"/>
  <c r="DC136" i="7"/>
  <c r="DD136" i="7"/>
  <c r="DE136" i="7"/>
  <c r="DF136" i="7"/>
  <c r="DG136" i="7"/>
  <c r="DH136" i="7"/>
  <c r="DI136" i="7"/>
  <c r="DJ136" i="7"/>
  <c r="DK136" i="7"/>
  <c r="DL136" i="7"/>
  <c r="DM136" i="7"/>
  <c r="DN136" i="7"/>
  <c r="DO136" i="7"/>
  <c r="DP136" i="7"/>
  <c r="DQ136" i="7"/>
  <c r="DR136" i="7"/>
  <c r="DS136" i="7"/>
  <c r="DT136" i="7"/>
  <c r="DU136" i="7"/>
  <c r="DV136" i="7"/>
  <c r="DW136" i="7"/>
  <c r="DX136" i="7"/>
  <c r="DY136" i="7"/>
  <c r="DZ136" i="7"/>
  <c r="EA136" i="7"/>
  <c r="EB136" i="7"/>
  <c r="EC136" i="7"/>
  <c r="ED136" i="7"/>
  <c r="EE136" i="7"/>
  <c r="EF136" i="7"/>
  <c r="EG136" i="7"/>
  <c r="EH136" i="7"/>
  <c r="EI136" i="7"/>
  <c r="EJ136" i="7"/>
  <c r="EK136" i="7"/>
  <c r="EL136" i="7"/>
  <c r="EM136" i="7"/>
  <c r="EN136" i="7"/>
  <c r="EO136" i="7"/>
  <c r="EP136" i="7"/>
  <c r="EQ136" i="7"/>
  <c r="ER136" i="7"/>
  <c r="ES136" i="7"/>
  <c r="ET136" i="7"/>
  <c r="EU136" i="7"/>
  <c r="EV136" i="7"/>
  <c r="EW136" i="7"/>
  <c r="EX136" i="7"/>
  <c r="EY136" i="7"/>
  <c r="EZ136" i="7"/>
  <c r="FA136" i="7"/>
  <c r="FB136" i="7"/>
  <c r="FC136" i="7"/>
  <c r="FD136" i="7"/>
  <c r="FE136" i="7"/>
  <c r="FF136" i="7"/>
  <c r="FG136" i="7"/>
  <c r="FH136" i="7"/>
  <c r="FI136" i="7"/>
  <c r="FJ136" i="7"/>
  <c r="FK136" i="7"/>
  <c r="FL136" i="7"/>
  <c r="FM136" i="7"/>
  <c r="C137" i="7"/>
  <c r="D137" i="7"/>
  <c r="E137" i="7"/>
  <c r="F137" i="7"/>
  <c r="G137" i="7"/>
  <c r="H137" i="7"/>
  <c r="I137" i="7"/>
  <c r="J137" i="7"/>
  <c r="K137" i="7"/>
  <c r="L137" i="7"/>
  <c r="M137" i="7"/>
  <c r="N137" i="7"/>
  <c r="O137" i="7"/>
  <c r="P137" i="7"/>
  <c r="Q137" i="7"/>
  <c r="R137" i="7"/>
  <c r="S137" i="7"/>
  <c r="T137" i="7"/>
  <c r="U137" i="7"/>
  <c r="V137" i="7"/>
  <c r="W137" i="7"/>
  <c r="X137" i="7"/>
  <c r="Y137" i="7"/>
  <c r="Z137" i="7"/>
  <c r="AA137" i="7"/>
  <c r="AB137" i="7"/>
  <c r="AC137" i="7"/>
  <c r="AD137" i="7"/>
  <c r="AE137" i="7"/>
  <c r="AF137" i="7"/>
  <c r="AG137" i="7"/>
  <c r="AH137" i="7"/>
  <c r="AI137" i="7"/>
  <c r="AJ137" i="7"/>
  <c r="AK137" i="7"/>
  <c r="AL137" i="7"/>
  <c r="AM137" i="7"/>
  <c r="AN137" i="7"/>
  <c r="AO137" i="7"/>
  <c r="AP137" i="7"/>
  <c r="AQ137" i="7"/>
  <c r="AR137" i="7"/>
  <c r="AS137" i="7"/>
  <c r="AT137" i="7"/>
  <c r="AU137" i="7"/>
  <c r="AV137" i="7"/>
  <c r="AW137" i="7"/>
  <c r="AX137" i="7"/>
  <c r="AY137" i="7"/>
  <c r="AZ137" i="7"/>
  <c r="BA137" i="7"/>
  <c r="BB137" i="7"/>
  <c r="BC137" i="7"/>
  <c r="BD137" i="7"/>
  <c r="BE137" i="7"/>
  <c r="BF137" i="7"/>
  <c r="BG137" i="7"/>
  <c r="BH137" i="7"/>
  <c r="BI137" i="7"/>
  <c r="BJ137" i="7"/>
  <c r="BK137" i="7"/>
  <c r="BL137" i="7"/>
  <c r="BM137" i="7"/>
  <c r="BN137" i="7"/>
  <c r="BO137" i="7"/>
  <c r="BP137" i="7"/>
  <c r="BQ137" i="7"/>
  <c r="BR137" i="7"/>
  <c r="BS137" i="7"/>
  <c r="BT137" i="7"/>
  <c r="BU137" i="7"/>
  <c r="BV137" i="7"/>
  <c r="BW137" i="7"/>
  <c r="BX137" i="7"/>
  <c r="BY137" i="7"/>
  <c r="BZ137" i="7"/>
  <c r="CA137" i="7"/>
  <c r="CB137" i="7"/>
  <c r="CC137" i="7"/>
  <c r="CD137" i="7"/>
  <c r="CE137" i="7"/>
  <c r="CF137" i="7"/>
  <c r="CG137" i="7"/>
  <c r="CH137" i="7"/>
  <c r="CI137" i="7"/>
  <c r="CJ137" i="7"/>
  <c r="CK137" i="7"/>
  <c r="CL137" i="7"/>
  <c r="CM137" i="7"/>
  <c r="CN137" i="7"/>
  <c r="CO137" i="7"/>
  <c r="CP137" i="7"/>
  <c r="CQ137" i="7"/>
  <c r="CR137" i="7"/>
  <c r="CS137" i="7"/>
  <c r="CT137" i="7"/>
  <c r="CU137" i="7"/>
  <c r="CV137" i="7"/>
  <c r="CW137" i="7"/>
  <c r="CX137" i="7"/>
  <c r="CY137" i="7"/>
  <c r="CZ137" i="7"/>
  <c r="DA137" i="7"/>
  <c r="DB137" i="7"/>
  <c r="DC137" i="7"/>
  <c r="DD137" i="7"/>
  <c r="DE137" i="7"/>
  <c r="DF137" i="7"/>
  <c r="DG137" i="7"/>
  <c r="DH137" i="7"/>
  <c r="DI137" i="7"/>
  <c r="DJ137" i="7"/>
  <c r="DK137" i="7"/>
  <c r="DL137" i="7"/>
  <c r="DM137" i="7"/>
  <c r="DN137" i="7"/>
  <c r="DO137" i="7"/>
  <c r="DP137" i="7"/>
  <c r="DQ137" i="7"/>
  <c r="DR137" i="7"/>
  <c r="DS137" i="7"/>
  <c r="DT137" i="7"/>
  <c r="DU137" i="7"/>
  <c r="DV137" i="7"/>
  <c r="DW137" i="7"/>
  <c r="DX137" i="7"/>
  <c r="DY137" i="7"/>
  <c r="DZ137" i="7"/>
  <c r="EA137" i="7"/>
  <c r="EB137" i="7"/>
  <c r="EC137" i="7"/>
  <c r="ED137" i="7"/>
  <c r="EE137" i="7"/>
  <c r="EF137" i="7"/>
  <c r="EG137" i="7"/>
  <c r="EH137" i="7"/>
  <c r="EI137" i="7"/>
  <c r="EJ137" i="7"/>
  <c r="EK137" i="7"/>
  <c r="EL137" i="7"/>
  <c r="EM137" i="7"/>
  <c r="EN137" i="7"/>
  <c r="EO137" i="7"/>
  <c r="EP137" i="7"/>
  <c r="EQ137" i="7"/>
  <c r="ER137" i="7"/>
  <c r="ES137" i="7"/>
  <c r="ET137" i="7"/>
  <c r="EU137" i="7"/>
  <c r="EV137" i="7"/>
  <c r="EW137" i="7"/>
  <c r="EX137" i="7"/>
  <c r="EY137" i="7"/>
  <c r="EZ137" i="7"/>
  <c r="FA137" i="7"/>
  <c r="FB137" i="7"/>
  <c r="FC137" i="7"/>
  <c r="FD137" i="7"/>
  <c r="FE137" i="7"/>
  <c r="FF137" i="7"/>
  <c r="FG137" i="7"/>
  <c r="FH137" i="7"/>
  <c r="FI137" i="7"/>
  <c r="FJ137" i="7"/>
  <c r="FK137" i="7"/>
  <c r="FL137" i="7"/>
  <c r="FM137" i="7"/>
  <c r="C138" i="7"/>
  <c r="D138" i="7"/>
  <c r="E138" i="7"/>
  <c r="F138" i="7"/>
  <c r="G138" i="7"/>
  <c r="H138" i="7"/>
  <c r="I138" i="7"/>
  <c r="J138" i="7"/>
  <c r="K138" i="7"/>
  <c r="L138" i="7"/>
  <c r="M138" i="7"/>
  <c r="N138" i="7"/>
  <c r="O138" i="7"/>
  <c r="P138" i="7"/>
  <c r="Q138" i="7"/>
  <c r="R138" i="7"/>
  <c r="S138" i="7"/>
  <c r="T138" i="7"/>
  <c r="U138" i="7"/>
  <c r="V138" i="7"/>
  <c r="W138" i="7"/>
  <c r="X138" i="7"/>
  <c r="Y138" i="7"/>
  <c r="Z138" i="7"/>
  <c r="AA138" i="7"/>
  <c r="AB138" i="7"/>
  <c r="AC138" i="7"/>
  <c r="AD138" i="7"/>
  <c r="AE138" i="7"/>
  <c r="AF138" i="7"/>
  <c r="AG138" i="7"/>
  <c r="AH138" i="7"/>
  <c r="AI138" i="7"/>
  <c r="AJ138" i="7"/>
  <c r="AK138" i="7"/>
  <c r="AL138" i="7"/>
  <c r="AM138" i="7"/>
  <c r="AN138" i="7"/>
  <c r="AO138" i="7"/>
  <c r="AP138" i="7"/>
  <c r="AQ138" i="7"/>
  <c r="AR138" i="7"/>
  <c r="AS138" i="7"/>
  <c r="AT138" i="7"/>
  <c r="AU138" i="7"/>
  <c r="AV138" i="7"/>
  <c r="AW138" i="7"/>
  <c r="AX138" i="7"/>
  <c r="AY138" i="7"/>
  <c r="AZ138" i="7"/>
  <c r="BA138" i="7"/>
  <c r="BB138" i="7"/>
  <c r="BC138" i="7"/>
  <c r="BD138" i="7"/>
  <c r="BE138" i="7"/>
  <c r="BF138" i="7"/>
  <c r="BG138" i="7"/>
  <c r="BH138" i="7"/>
  <c r="BI138" i="7"/>
  <c r="BJ138" i="7"/>
  <c r="BK138" i="7"/>
  <c r="BL138" i="7"/>
  <c r="BM138" i="7"/>
  <c r="BN138" i="7"/>
  <c r="BO138" i="7"/>
  <c r="BP138" i="7"/>
  <c r="BQ138" i="7"/>
  <c r="BR138" i="7"/>
  <c r="BS138" i="7"/>
  <c r="BT138" i="7"/>
  <c r="BU138" i="7"/>
  <c r="BV138" i="7"/>
  <c r="BW138" i="7"/>
  <c r="BX138" i="7"/>
  <c r="BY138" i="7"/>
  <c r="BZ138" i="7"/>
  <c r="CA138" i="7"/>
  <c r="CB138" i="7"/>
  <c r="CC138" i="7"/>
  <c r="CD138" i="7"/>
  <c r="CE138" i="7"/>
  <c r="CF138" i="7"/>
  <c r="CG138" i="7"/>
  <c r="CH138" i="7"/>
  <c r="CI138" i="7"/>
  <c r="CJ138" i="7"/>
  <c r="CK138" i="7"/>
  <c r="CL138" i="7"/>
  <c r="CM138" i="7"/>
  <c r="CN138" i="7"/>
  <c r="CO138" i="7"/>
  <c r="CP138" i="7"/>
  <c r="CQ138" i="7"/>
  <c r="CR138" i="7"/>
  <c r="CS138" i="7"/>
  <c r="CT138" i="7"/>
  <c r="CU138" i="7"/>
  <c r="CV138" i="7"/>
  <c r="CW138" i="7"/>
  <c r="CX138" i="7"/>
  <c r="CY138" i="7"/>
  <c r="CZ138" i="7"/>
  <c r="DA138" i="7"/>
  <c r="DB138" i="7"/>
  <c r="DC138" i="7"/>
  <c r="DD138" i="7"/>
  <c r="DE138" i="7"/>
  <c r="DF138" i="7"/>
  <c r="DG138" i="7"/>
  <c r="DH138" i="7"/>
  <c r="DI138" i="7"/>
  <c r="DJ138" i="7"/>
  <c r="DK138" i="7"/>
  <c r="DL138" i="7"/>
  <c r="DM138" i="7"/>
  <c r="DN138" i="7"/>
  <c r="DO138" i="7"/>
  <c r="DP138" i="7"/>
  <c r="DQ138" i="7"/>
  <c r="DR138" i="7"/>
  <c r="DS138" i="7"/>
  <c r="DT138" i="7"/>
  <c r="DU138" i="7"/>
  <c r="DV138" i="7"/>
  <c r="DW138" i="7"/>
  <c r="DX138" i="7"/>
  <c r="DY138" i="7"/>
  <c r="DZ138" i="7"/>
  <c r="EA138" i="7"/>
  <c r="EB138" i="7"/>
  <c r="EC138" i="7"/>
  <c r="ED138" i="7"/>
  <c r="EE138" i="7"/>
  <c r="EF138" i="7"/>
  <c r="EG138" i="7"/>
  <c r="EH138" i="7"/>
  <c r="EI138" i="7"/>
  <c r="EJ138" i="7"/>
  <c r="EK138" i="7"/>
  <c r="EL138" i="7"/>
  <c r="EM138" i="7"/>
  <c r="EN138" i="7"/>
  <c r="EO138" i="7"/>
  <c r="EP138" i="7"/>
  <c r="EQ138" i="7"/>
  <c r="ER138" i="7"/>
  <c r="ES138" i="7"/>
  <c r="ET138" i="7"/>
  <c r="EU138" i="7"/>
  <c r="EV138" i="7"/>
  <c r="EW138" i="7"/>
  <c r="EX138" i="7"/>
  <c r="EY138" i="7"/>
  <c r="EZ138" i="7"/>
  <c r="FA138" i="7"/>
  <c r="FB138" i="7"/>
  <c r="FC138" i="7"/>
  <c r="FD138" i="7"/>
  <c r="FE138" i="7"/>
  <c r="FF138" i="7"/>
  <c r="FG138" i="7"/>
  <c r="FH138" i="7"/>
  <c r="FI138" i="7"/>
  <c r="FJ138" i="7"/>
  <c r="FK138" i="7"/>
  <c r="FL138" i="7"/>
  <c r="FM138" i="7"/>
  <c r="C139" i="7"/>
  <c r="D139" i="7"/>
  <c r="E139" i="7"/>
  <c r="F139" i="7"/>
  <c r="G139" i="7"/>
  <c r="H139" i="7"/>
  <c r="I139" i="7"/>
  <c r="J139" i="7"/>
  <c r="K139" i="7"/>
  <c r="L139" i="7"/>
  <c r="M139" i="7"/>
  <c r="N139" i="7"/>
  <c r="O139" i="7"/>
  <c r="P139" i="7"/>
  <c r="Q139" i="7"/>
  <c r="R139" i="7"/>
  <c r="S139" i="7"/>
  <c r="T139" i="7"/>
  <c r="U139" i="7"/>
  <c r="V139" i="7"/>
  <c r="W139" i="7"/>
  <c r="X139" i="7"/>
  <c r="Y139" i="7"/>
  <c r="Z139" i="7"/>
  <c r="AA139" i="7"/>
  <c r="AB139" i="7"/>
  <c r="AC139" i="7"/>
  <c r="AD139" i="7"/>
  <c r="AE139" i="7"/>
  <c r="AF139" i="7"/>
  <c r="AG139" i="7"/>
  <c r="AH139" i="7"/>
  <c r="AI139" i="7"/>
  <c r="AJ139" i="7"/>
  <c r="AK139" i="7"/>
  <c r="AL139" i="7"/>
  <c r="AM139" i="7"/>
  <c r="AN139" i="7"/>
  <c r="AO139" i="7"/>
  <c r="AP139" i="7"/>
  <c r="AQ139" i="7"/>
  <c r="AR139" i="7"/>
  <c r="AS139" i="7"/>
  <c r="AT139" i="7"/>
  <c r="AU139" i="7"/>
  <c r="AV139" i="7"/>
  <c r="AW139" i="7"/>
  <c r="AX139" i="7"/>
  <c r="AY139" i="7"/>
  <c r="AZ139" i="7"/>
  <c r="BA139" i="7"/>
  <c r="BB139" i="7"/>
  <c r="BC139" i="7"/>
  <c r="BD139" i="7"/>
  <c r="BE139" i="7"/>
  <c r="BF139" i="7"/>
  <c r="BG139" i="7"/>
  <c r="BH139" i="7"/>
  <c r="BI139" i="7"/>
  <c r="BJ139" i="7"/>
  <c r="BK139" i="7"/>
  <c r="BL139" i="7"/>
  <c r="BM139" i="7"/>
  <c r="BN139" i="7"/>
  <c r="BO139" i="7"/>
  <c r="BP139" i="7"/>
  <c r="BQ139" i="7"/>
  <c r="BR139" i="7"/>
  <c r="BS139" i="7"/>
  <c r="BT139" i="7"/>
  <c r="BU139" i="7"/>
  <c r="BV139" i="7"/>
  <c r="BW139" i="7"/>
  <c r="BX139" i="7"/>
  <c r="BY139" i="7"/>
  <c r="BZ139" i="7"/>
  <c r="CA139" i="7"/>
  <c r="CB139" i="7"/>
  <c r="CC139" i="7"/>
  <c r="CD139" i="7"/>
  <c r="CE139" i="7"/>
  <c r="CF139" i="7"/>
  <c r="CG139" i="7"/>
  <c r="CH139" i="7"/>
  <c r="CI139" i="7"/>
  <c r="CJ139" i="7"/>
  <c r="CK139" i="7"/>
  <c r="CL139" i="7"/>
  <c r="CM139" i="7"/>
  <c r="CN139" i="7"/>
  <c r="CO139" i="7"/>
  <c r="CP139" i="7"/>
  <c r="CQ139" i="7"/>
  <c r="CR139" i="7"/>
  <c r="CS139" i="7"/>
  <c r="CT139" i="7"/>
  <c r="CU139" i="7"/>
  <c r="CV139" i="7"/>
  <c r="CW139" i="7"/>
  <c r="CX139" i="7"/>
  <c r="CY139" i="7"/>
  <c r="CZ139" i="7"/>
  <c r="DA139" i="7"/>
  <c r="DB139" i="7"/>
  <c r="DC139" i="7"/>
  <c r="DD139" i="7"/>
  <c r="DE139" i="7"/>
  <c r="DF139" i="7"/>
  <c r="DG139" i="7"/>
  <c r="DH139" i="7"/>
  <c r="DI139" i="7"/>
  <c r="DJ139" i="7"/>
  <c r="DK139" i="7"/>
  <c r="DL139" i="7"/>
  <c r="DM139" i="7"/>
  <c r="DN139" i="7"/>
  <c r="DO139" i="7"/>
  <c r="DP139" i="7"/>
  <c r="DQ139" i="7"/>
  <c r="DR139" i="7"/>
  <c r="DS139" i="7"/>
  <c r="DT139" i="7"/>
  <c r="DU139" i="7"/>
  <c r="DV139" i="7"/>
  <c r="DW139" i="7"/>
  <c r="DX139" i="7"/>
  <c r="DY139" i="7"/>
  <c r="DZ139" i="7"/>
  <c r="EA139" i="7"/>
  <c r="EB139" i="7"/>
  <c r="EC139" i="7"/>
  <c r="ED139" i="7"/>
  <c r="EE139" i="7"/>
  <c r="EF139" i="7"/>
  <c r="EG139" i="7"/>
  <c r="EH139" i="7"/>
  <c r="EI139" i="7"/>
  <c r="EJ139" i="7"/>
  <c r="EK139" i="7"/>
  <c r="EL139" i="7"/>
  <c r="EM139" i="7"/>
  <c r="EN139" i="7"/>
  <c r="EO139" i="7"/>
  <c r="EP139" i="7"/>
  <c r="EQ139" i="7"/>
  <c r="ER139" i="7"/>
  <c r="ES139" i="7"/>
  <c r="ET139" i="7"/>
  <c r="EU139" i="7"/>
  <c r="EV139" i="7"/>
  <c r="EW139" i="7"/>
  <c r="EX139" i="7"/>
  <c r="EY139" i="7"/>
  <c r="EZ139" i="7"/>
  <c r="FA139" i="7"/>
  <c r="FB139" i="7"/>
  <c r="FC139" i="7"/>
  <c r="FD139" i="7"/>
  <c r="FE139" i="7"/>
  <c r="FF139" i="7"/>
  <c r="FG139" i="7"/>
  <c r="FH139" i="7"/>
  <c r="FI139" i="7"/>
  <c r="FJ139" i="7"/>
  <c r="FK139" i="7"/>
  <c r="FL139" i="7"/>
  <c r="FM139" i="7"/>
  <c r="C140" i="7"/>
  <c r="D140" i="7"/>
  <c r="E140" i="7"/>
  <c r="F140" i="7"/>
  <c r="G140" i="7"/>
  <c r="H140" i="7"/>
  <c r="I140" i="7"/>
  <c r="J140" i="7"/>
  <c r="K140" i="7"/>
  <c r="L140" i="7"/>
  <c r="M140" i="7"/>
  <c r="N140" i="7"/>
  <c r="O140" i="7"/>
  <c r="P140" i="7"/>
  <c r="Q140" i="7"/>
  <c r="R140" i="7"/>
  <c r="S140" i="7"/>
  <c r="T140" i="7"/>
  <c r="U140" i="7"/>
  <c r="V140" i="7"/>
  <c r="W140" i="7"/>
  <c r="X140" i="7"/>
  <c r="Y140" i="7"/>
  <c r="Z140" i="7"/>
  <c r="AA140" i="7"/>
  <c r="AB140" i="7"/>
  <c r="AC140" i="7"/>
  <c r="AD140" i="7"/>
  <c r="AE140" i="7"/>
  <c r="AF140" i="7"/>
  <c r="AG140" i="7"/>
  <c r="AH140" i="7"/>
  <c r="AI140" i="7"/>
  <c r="AJ140" i="7"/>
  <c r="AK140" i="7"/>
  <c r="AL140" i="7"/>
  <c r="AM140" i="7"/>
  <c r="AN140" i="7"/>
  <c r="AO140" i="7"/>
  <c r="AP140" i="7"/>
  <c r="AQ140" i="7"/>
  <c r="AR140" i="7"/>
  <c r="AS140" i="7"/>
  <c r="AT140" i="7"/>
  <c r="AU140" i="7"/>
  <c r="AV140" i="7"/>
  <c r="AW140" i="7"/>
  <c r="AX140" i="7"/>
  <c r="AY140" i="7"/>
  <c r="AZ140" i="7"/>
  <c r="BA140" i="7"/>
  <c r="BB140" i="7"/>
  <c r="BC140" i="7"/>
  <c r="BD140" i="7"/>
  <c r="BE140" i="7"/>
  <c r="BF140" i="7"/>
  <c r="BG140" i="7"/>
  <c r="BH140" i="7"/>
  <c r="BI140" i="7"/>
  <c r="BJ140" i="7"/>
  <c r="BK140" i="7"/>
  <c r="BL140" i="7"/>
  <c r="BM140" i="7"/>
  <c r="BN140" i="7"/>
  <c r="BO140" i="7"/>
  <c r="BP140" i="7"/>
  <c r="BQ140" i="7"/>
  <c r="BR140" i="7"/>
  <c r="BS140" i="7"/>
  <c r="BT140" i="7"/>
  <c r="BU140" i="7"/>
  <c r="BV140" i="7"/>
  <c r="BW140" i="7"/>
  <c r="BX140" i="7"/>
  <c r="BY140" i="7"/>
  <c r="BZ140" i="7"/>
  <c r="CA140" i="7"/>
  <c r="CB140" i="7"/>
  <c r="CC140" i="7"/>
  <c r="CD140" i="7"/>
  <c r="CE140" i="7"/>
  <c r="CF140" i="7"/>
  <c r="CG140" i="7"/>
  <c r="CH140" i="7"/>
  <c r="CI140" i="7"/>
  <c r="CJ140" i="7"/>
  <c r="CK140" i="7"/>
  <c r="CL140" i="7"/>
  <c r="CM140" i="7"/>
  <c r="CN140" i="7"/>
  <c r="CO140" i="7"/>
  <c r="CP140" i="7"/>
  <c r="CQ140" i="7"/>
  <c r="CR140" i="7"/>
  <c r="CS140" i="7"/>
  <c r="CT140" i="7"/>
  <c r="CU140" i="7"/>
  <c r="CV140" i="7"/>
  <c r="CW140" i="7"/>
  <c r="CX140" i="7"/>
  <c r="CY140" i="7"/>
  <c r="CZ140" i="7"/>
  <c r="DA140" i="7"/>
  <c r="DB140" i="7"/>
  <c r="DC140" i="7"/>
  <c r="DD140" i="7"/>
  <c r="DE140" i="7"/>
  <c r="DF140" i="7"/>
  <c r="DG140" i="7"/>
  <c r="DH140" i="7"/>
  <c r="DI140" i="7"/>
  <c r="DJ140" i="7"/>
  <c r="DK140" i="7"/>
  <c r="DL140" i="7"/>
  <c r="DM140" i="7"/>
  <c r="DN140" i="7"/>
  <c r="DO140" i="7"/>
  <c r="DP140" i="7"/>
  <c r="DQ140" i="7"/>
  <c r="DR140" i="7"/>
  <c r="DS140" i="7"/>
  <c r="DT140" i="7"/>
  <c r="DU140" i="7"/>
  <c r="DV140" i="7"/>
  <c r="DW140" i="7"/>
  <c r="DX140" i="7"/>
  <c r="DY140" i="7"/>
  <c r="DZ140" i="7"/>
  <c r="EA140" i="7"/>
  <c r="EB140" i="7"/>
  <c r="EC140" i="7"/>
  <c r="ED140" i="7"/>
  <c r="EE140" i="7"/>
  <c r="EF140" i="7"/>
  <c r="EG140" i="7"/>
  <c r="EH140" i="7"/>
  <c r="EI140" i="7"/>
  <c r="EJ140" i="7"/>
  <c r="EK140" i="7"/>
  <c r="EL140" i="7"/>
  <c r="EM140" i="7"/>
  <c r="EN140" i="7"/>
  <c r="EO140" i="7"/>
  <c r="EP140" i="7"/>
  <c r="EQ140" i="7"/>
  <c r="ER140" i="7"/>
  <c r="ES140" i="7"/>
  <c r="ET140" i="7"/>
  <c r="EU140" i="7"/>
  <c r="EV140" i="7"/>
  <c r="EW140" i="7"/>
  <c r="EX140" i="7"/>
  <c r="EY140" i="7"/>
  <c r="EZ140" i="7"/>
  <c r="FA140" i="7"/>
  <c r="FB140" i="7"/>
  <c r="FC140" i="7"/>
  <c r="FD140" i="7"/>
  <c r="FE140" i="7"/>
  <c r="FF140" i="7"/>
  <c r="FG140" i="7"/>
  <c r="FH140" i="7"/>
  <c r="FI140" i="7"/>
  <c r="FJ140" i="7"/>
  <c r="FK140" i="7"/>
  <c r="FL140" i="7"/>
  <c r="FM140" i="7"/>
  <c r="C141" i="7"/>
  <c r="D141" i="7"/>
  <c r="E141" i="7"/>
  <c r="F141" i="7"/>
  <c r="G141" i="7"/>
  <c r="H141" i="7"/>
  <c r="I141" i="7"/>
  <c r="J141" i="7"/>
  <c r="K141" i="7"/>
  <c r="L141" i="7"/>
  <c r="M141" i="7"/>
  <c r="N141" i="7"/>
  <c r="O141" i="7"/>
  <c r="P141" i="7"/>
  <c r="Q141" i="7"/>
  <c r="R141" i="7"/>
  <c r="S141" i="7"/>
  <c r="T141" i="7"/>
  <c r="U141" i="7"/>
  <c r="V141" i="7"/>
  <c r="W141" i="7"/>
  <c r="X141" i="7"/>
  <c r="Y141" i="7"/>
  <c r="Z141" i="7"/>
  <c r="AA141" i="7"/>
  <c r="AB141" i="7"/>
  <c r="AC141" i="7"/>
  <c r="AD141" i="7"/>
  <c r="AE141" i="7"/>
  <c r="AF141" i="7"/>
  <c r="AG141" i="7"/>
  <c r="AH141" i="7"/>
  <c r="AI141" i="7"/>
  <c r="AJ141" i="7"/>
  <c r="AK141" i="7"/>
  <c r="AL141" i="7"/>
  <c r="AM141" i="7"/>
  <c r="AN141" i="7"/>
  <c r="AO141" i="7"/>
  <c r="AP141" i="7"/>
  <c r="AQ141" i="7"/>
  <c r="AR141" i="7"/>
  <c r="AS141" i="7"/>
  <c r="AT141" i="7"/>
  <c r="AU141" i="7"/>
  <c r="AV141" i="7"/>
  <c r="AW141" i="7"/>
  <c r="AX141" i="7"/>
  <c r="AY141" i="7"/>
  <c r="AZ141" i="7"/>
  <c r="BA141" i="7"/>
  <c r="BB141" i="7"/>
  <c r="BC141" i="7"/>
  <c r="BD141" i="7"/>
  <c r="BE141" i="7"/>
  <c r="BF141" i="7"/>
  <c r="BG141" i="7"/>
  <c r="BH141" i="7"/>
  <c r="BI141" i="7"/>
  <c r="BJ141" i="7"/>
  <c r="BK141" i="7"/>
  <c r="BL141" i="7"/>
  <c r="BM141" i="7"/>
  <c r="BN141" i="7"/>
  <c r="BO141" i="7"/>
  <c r="BP141" i="7"/>
  <c r="BQ141" i="7"/>
  <c r="BR141" i="7"/>
  <c r="BS141" i="7"/>
  <c r="BT141" i="7"/>
  <c r="BU141" i="7"/>
  <c r="BV141" i="7"/>
  <c r="BW141" i="7"/>
  <c r="BX141" i="7"/>
  <c r="BY141" i="7"/>
  <c r="BZ141" i="7"/>
  <c r="CA141" i="7"/>
  <c r="CB141" i="7"/>
  <c r="CC141" i="7"/>
  <c r="CD141" i="7"/>
  <c r="CE141" i="7"/>
  <c r="CF141" i="7"/>
  <c r="CG141" i="7"/>
  <c r="CH141" i="7"/>
  <c r="CI141" i="7"/>
  <c r="CJ141" i="7"/>
  <c r="CK141" i="7"/>
  <c r="CL141" i="7"/>
  <c r="CM141" i="7"/>
  <c r="CN141" i="7"/>
  <c r="CO141" i="7"/>
  <c r="CP141" i="7"/>
  <c r="CQ141" i="7"/>
  <c r="CR141" i="7"/>
  <c r="CS141" i="7"/>
  <c r="CT141" i="7"/>
  <c r="CU141" i="7"/>
  <c r="CV141" i="7"/>
  <c r="CW141" i="7"/>
  <c r="CX141" i="7"/>
  <c r="CY141" i="7"/>
  <c r="CZ141" i="7"/>
  <c r="DA141" i="7"/>
  <c r="DB141" i="7"/>
  <c r="DC141" i="7"/>
  <c r="DD141" i="7"/>
  <c r="DE141" i="7"/>
  <c r="DF141" i="7"/>
  <c r="DG141" i="7"/>
  <c r="DH141" i="7"/>
  <c r="DI141" i="7"/>
  <c r="DJ141" i="7"/>
  <c r="DK141" i="7"/>
  <c r="DL141" i="7"/>
  <c r="DM141" i="7"/>
  <c r="DN141" i="7"/>
  <c r="DO141" i="7"/>
  <c r="DP141" i="7"/>
  <c r="DQ141" i="7"/>
  <c r="DR141" i="7"/>
  <c r="DS141" i="7"/>
  <c r="DT141" i="7"/>
  <c r="DU141" i="7"/>
  <c r="DV141" i="7"/>
  <c r="DW141" i="7"/>
  <c r="DX141" i="7"/>
  <c r="DY141" i="7"/>
  <c r="DZ141" i="7"/>
  <c r="EA141" i="7"/>
  <c r="EB141" i="7"/>
  <c r="EC141" i="7"/>
  <c r="ED141" i="7"/>
  <c r="EE141" i="7"/>
  <c r="EF141" i="7"/>
  <c r="EG141" i="7"/>
  <c r="EH141" i="7"/>
  <c r="EI141" i="7"/>
  <c r="EJ141" i="7"/>
  <c r="EK141" i="7"/>
  <c r="EL141" i="7"/>
  <c r="EM141" i="7"/>
  <c r="EN141" i="7"/>
  <c r="EO141" i="7"/>
  <c r="EP141" i="7"/>
  <c r="EQ141" i="7"/>
  <c r="ER141" i="7"/>
  <c r="ES141" i="7"/>
  <c r="ET141" i="7"/>
  <c r="EU141" i="7"/>
  <c r="EV141" i="7"/>
  <c r="EW141" i="7"/>
  <c r="EX141" i="7"/>
  <c r="EY141" i="7"/>
  <c r="EZ141" i="7"/>
  <c r="FA141" i="7"/>
  <c r="FB141" i="7"/>
  <c r="FC141" i="7"/>
  <c r="FD141" i="7"/>
  <c r="FE141" i="7"/>
  <c r="FF141" i="7"/>
  <c r="FG141" i="7"/>
  <c r="FH141" i="7"/>
  <c r="FI141" i="7"/>
  <c r="FJ141" i="7"/>
  <c r="FK141" i="7"/>
  <c r="FL141" i="7"/>
  <c r="FM141" i="7"/>
  <c r="C142" i="7"/>
  <c r="D142" i="7"/>
  <c r="E142" i="7"/>
  <c r="F142" i="7"/>
  <c r="G142" i="7"/>
  <c r="H142" i="7"/>
  <c r="I142" i="7"/>
  <c r="J142" i="7"/>
  <c r="K142" i="7"/>
  <c r="L142" i="7"/>
  <c r="M142" i="7"/>
  <c r="N142" i="7"/>
  <c r="O142" i="7"/>
  <c r="P142" i="7"/>
  <c r="Q142" i="7"/>
  <c r="R142" i="7"/>
  <c r="S142" i="7"/>
  <c r="T142" i="7"/>
  <c r="U142" i="7"/>
  <c r="V142" i="7"/>
  <c r="W142" i="7"/>
  <c r="X142" i="7"/>
  <c r="Y142" i="7"/>
  <c r="Z142" i="7"/>
  <c r="AA142" i="7"/>
  <c r="AB142" i="7"/>
  <c r="AC142" i="7"/>
  <c r="AD142" i="7"/>
  <c r="AE142" i="7"/>
  <c r="AF142" i="7"/>
  <c r="AG142" i="7"/>
  <c r="AH142" i="7"/>
  <c r="AI142" i="7"/>
  <c r="AJ142" i="7"/>
  <c r="AK142" i="7"/>
  <c r="AL142" i="7"/>
  <c r="AM142" i="7"/>
  <c r="AN142" i="7"/>
  <c r="AO142" i="7"/>
  <c r="AP142" i="7"/>
  <c r="AQ142" i="7"/>
  <c r="AR142" i="7"/>
  <c r="AS142" i="7"/>
  <c r="AT142" i="7"/>
  <c r="AU142" i="7"/>
  <c r="AV142" i="7"/>
  <c r="AW142" i="7"/>
  <c r="AX142" i="7"/>
  <c r="AY142" i="7"/>
  <c r="AZ142" i="7"/>
  <c r="BA142" i="7"/>
  <c r="BB142" i="7"/>
  <c r="BC142" i="7"/>
  <c r="BD142" i="7"/>
  <c r="BE142" i="7"/>
  <c r="BF142" i="7"/>
  <c r="BG142" i="7"/>
  <c r="BH142" i="7"/>
  <c r="BI142" i="7"/>
  <c r="BJ142" i="7"/>
  <c r="BK142" i="7"/>
  <c r="BL142" i="7"/>
  <c r="BM142" i="7"/>
  <c r="BN142" i="7"/>
  <c r="BO142" i="7"/>
  <c r="BP142" i="7"/>
  <c r="BQ142" i="7"/>
  <c r="BR142" i="7"/>
  <c r="BS142" i="7"/>
  <c r="BT142" i="7"/>
  <c r="BU142" i="7"/>
  <c r="BV142" i="7"/>
  <c r="BW142" i="7"/>
  <c r="BX142" i="7"/>
  <c r="BY142" i="7"/>
  <c r="BZ142" i="7"/>
  <c r="CA142" i="7"/>
  <c r="CB142" i="7"/>
  <c r="CC142" i="7"/>
  <c r="CD142" i="7"/>
  <c r="CE142" i="7"/>
  <c r="CF142" i="7"/>
  <c r="CG142" i="7"/>
  <c r="CH142" i="7"/>
  <c r="CI142" i="7"/>
  <c r="CJ142" i="7"/>
  <c r="CK142" i="7"/>
  <c r="CL142" i="7"/>
  <c r="CM142" i="7"/>
  <c r="CN142" i="7"/>
  <c r="CO142" i="7"/>
  <c r="CP142" i="7"/>
  <c r="CQ142" i="7"/>
  <c r="CR142" i="7"/>
  <c r="CS142" i="7"/>
  <c r="CT142" i="7"/>
  <c r="CU142" i="7"/>
  <c r="CV142" i="7"/>
  <c r="CW142" i="7"/>
  <c r="CX142" i="7"/>
  <c r="CY142" i="7"/>
  <c r="CZ142" i="7"/>
  <c r="DA142" i="7"/>
  <c r="DB142" i="7"/>
  <c r="DC142" i="7"/>
  <c r="DD142" i="7"/>
  <c r="DE142" i="7"/>
  <c r="DF142" i="7"/>
  <c r="DG142" i="7"/>
  <c r="DH142" i="7"/>
  <c r="DI142" i="7"/>
  <c r="DJ142" i="7"/>
  <c r="DK142" i="7"/>
  <c r="DL142" i="7"/>
  <c r="DM142" i="7"/>
  <c r="DN142" i="7"/>
  <c r="DO142" i="7"/>
  <c r="DP142" i="7"/>
  <c r="DQ142" i="7"/>
  <c r="DR142" i="7"/>
  <c r="DS142" i="7"/>
  <c r="DT142" i="7"/>
  <c r="DU142" i="7"/>
  <c r="DV142" i="7"/>
  <c r="DW142" i="7"/>
  <c r="DX142" i="7"/>
  <c r="DY142" i="7"/>
  <c r="DZ142" i="7"/>
  <c r="EA142" i="7"/>
  <c r="EB142" i="7"/>
  <c r="EC142" i="7"/>
  <c r="ED142" i="7"/>
  <c r="EE142" i="7"/>
  <c r="EF142" i="7"/>
  <c r="EG142" i="7"/>
  <c r="EH142" i="7"/>
  <c r="EI142" i="7"/>
  <c r="EJ142" i="7"/>
  <c r="EK142" i="7"/>
  <c r="EL142" i="7"/>
  <c r="EM142" i="7"/>
  <c r="EN142" i="7"/>
  <c r="EO142" i="7"/>
  <c r="EP142" i="7"/>
  <c r="EQ142" i="7"/>
  <c r="ER142" i="7"/>
  <c r="ES142" i="7"/>
  <c r="ET142" i="7"/>
  <c r="EU142" i="7"/>
  <c r="EV142" i="7"/>
  <c r="EW142" i="7"/>
  <c r="EX142" i="7"/>
  <c r="EY142" i="7"/>
  <c r="EZ142" i="7"/>
  <c r="FA142" i="7"/>
  <c r="FB142" i="7"/>
  <c r="FC142" i="7"/>
  <c r="FD142" i="7"/>
  <c r="FE142" i="7"/>
  <c r="FF142" i="7"/>
  <c r="FG142" i="7"/>
  <c r="FH142" i="7"/>
  <c r="FI142" i="7"/>
  <c r="FJ142" i="7"/>
  <c r="FK142" i="7"/>
  <c r="FL142" i="7"/>
  <c r="FM142" i="7"/>
  <c r="C143" i="7"/>
  <c r="D143" i="7"/>
  <c r="E143" i="7"/>
  <c r="F143" i="7"/>
  <c r="G143" i="7"/>
  <c r="H143" i="7"/>
  <c r="I143" i="7"/>
  <c r="J143" i="7"/>
  <c r="K143" i="7"/>
  <c r="L143" i="7"/>
  <c r="M143" i="7"/>
  <c r="N143" i="7"/>
  <c r="O143" i="7"/>
  <c r="P143" i="7"/>
  <c r="Q143" i="7"/>
  <c r="R143" i="7"/>
  <c r="S143" i="7"/>
  <c r="T143" i="7"/>
  <c r="U143" i="7"/>
  <c r="V143" i="7"/>
  <c r="W143" i="7"/>
  <c r="X143" i="7"/>
  <c r="Y143" i="7"/>
  <c r="Z143" i="7"/>
  <c r="AA143" i="7"/>
  <c r="AB143" i="7"/>
  <c r="AC143" i="7"/>
  <c r="AD143" i="7"/>
  <c r="AE143" i="7"/>
  <c r="AF143" i="7"/>
  <c r="AG143" i="7"/>
  <c r="AH143" i="7"/>
  <c r="AI143" i="7"/>
  <c r="AJ143" i="7"/>
  <c r="AK143" i="7"/>
  <c r="AL143" i="7"/>
  <c r="AM143" i="7"/>
  <c r="AN143" i="7"/>
  <c r="AO143" i="7"/>
  <c r="AP143" i="7"/>
  <c r="AQ143" i="7"/>
  <c r="AR143" i="7"/>
  <c r="AS143" i="7"/>
  <c r="AT143" i="7"/>
  <c r="AU143" i="7"/>
  <c r="AV143" i="7"/>
  <c r="AW143" i="7"/>
  <c r="AX143" i="7"/>
  <c r="AY143" i="7"/>
  <c r="AZ143" i="7"/>
  <c r="BA143" i="7"/>
  <c r="BB143" i="7"/>
  <c r="BC143" i="7"/>
  <c r="BD143" i="7"/>
  <c r="BE143" i="7"/>
  <c r="BF143" i="7"/>
  <c r="BG143" i="7"/>
  <c r="BH143" i="7"/>
  <c r="BI143" i="7"/>
  <c r="BJ143" i="7"/>
  <c r="BK143" i="7"/>
  <c r="BL143" i="7"/>
  <c r="BM143" i="7"/>
  <c r="BN143" i="7"/>
  <c r="BO143" i="7"/>
  <c r="BP143" i="7"/>
  <c r="BQ143" i="7"/>
  <c r="BR143" i="7"/>
  <c r="BS143" i="7"/>
  <c r="BT143" i="7"/>
  <c r="BU143" i="7"/>
  <c r="BV143" i="7"/>
  <c r="BW143" i="7"/>
  <c r="BX143" i="7"/>
  <c r="BY143" i="7"/>
  <c r="BZ143" i="7"/>
  <c r="CA143" i="7"/>
  <c r="CB143" i="7"/>
  <c r="CC143" i="7"/>
  <c r="CD143" i="7"/>
  <c r="CE143" i="7"/>
  <c r="CF143" i="7"/>
  <c r="CG143" i="7"/>
  <c r="CH143" i="7"/>
  <c r="CI143" i="7"/>
  <c r="CJ143" i="7"/>
  <c r="CK143" i="7"/>
  <c r="CL143" i="7"/>
  <c r="CM143" i="7"/>
  <c r="CN143" i="7"/>
  <c r="CO143" i="7"/>
  <c r="CP143" i="7"/>
  <c r="CQ143" i="7"/>
  <c r="CR143" i="7"/>
  <c r="CS143" i="7"/>
  <c r="CT143" i="7"/>
  <c r="CU143" i="7"/>
  <c r="CV143" i="7"/>
  <c r="CW143" i="7"/>
  <c r="CX143" i="7"/>
  <c r="CY143" i="7"/>
  <c r="CZ143" i="7"/>
  <c r="DA143" i="7"/>
  <c r="DB143" i="7"/>
  <c r="DC143" i="7"/>
  <c r="DD143" i="7"/>
  <c r="DE143" i="7"/>
  <c r="DF143" i="7"/>
  <c r="DG143" i="7"/>
  <c r="DH143" i="7"/>
  <c r="DI143" i="7"/>
  <c r="DJ143" i="7"/>
  <c r="DK143" i="7"/>
  <c r="DL143" i="7"/>
  <c r="DM143" i="7"/>
  <c r="DN143" i="7"/>
  <c r="DO143" i="7"/>
  <c r="DP143" i="7"/>
  <c r="DQ143" i="7"/>
  <c r="DR143" i="7"/>
  <c r="DS143" i="7"/>
  <c r="DT143" i="7"/>
  <c r="DU143" i="7"/>
  <c r="DV143" i="7"/>
  <c r="DW143" i="7"/>
  <c r="DX143" i="7"/>
  <c r="DY143" i="7"/>
  <c r="DZ143" i="7"/>
  <c r="EA143" i="7"/>
  <c r="EB143" i="7"/>
  <c r="EC143" i="7"/>
  <c r="ED143" i="7"/>
  <c r="EE143" i="7"/>
  <c r="EF143" i="7"/>
  <c r="EG143" i="7"/>
  <c r="EH143" i="7"/>
  <c r="EI143" i="7"/>
  <c r="EJ143" i="7"/>
  <c r="EK143" i="7"/>
  <c r="EL143" i="7"/>
  <c r="EM143" i="7"/>
  <c r="EN143" i="7"/>
  <c r="EO143" i="7"/>
  <c r="EP143" i="7"/>
  <c r="EQ143" i="7"/>
  <c r="ER143" i="7"/>
  <c r="ES143" i="7"/>
  <c r="ET143" i="7"/>
  <c r="EU143" i="7"/>
  <c r="EV143" i="7"/>
  <c r="EW143" i="7"/>
  <c r="EX143" i="7"/>
  <c r="EY143" i="7"/>
  <c r="EZ143" i="7"/>
  <c r="FA143" i="7"/>
  <c r="FB143" i="7"/>
  <c r="FC143" i="7"/>
  <c r="FD143" i="7"/>
  <c r="FE143" i="7"/>
  <c r="FF143" i="7"/>
  <c r="FG143" i="7"/>
  <c r="FH143" i="7"/>
  <c r="FI143" i="7"/>
  <c r="FJ143" i="7"/>
  <c r="FK143" i="7"/>
  <c r="FL143" i="7"/>
  <c r="FM143" i="7"/>
  <c r="C144" i="7"/>
  <c r="D144" i="7"/>
  <c r="E144" i="7"/>
  <c r="F144" i="7"/>
  <c r="G144" i="7"/>
  <c r="H144" i="7"/>
  <c r="I144" i="7"/>
  <c r="J144" i="7"/>
  <c r="K144" i="7"/>
  <c r="L144" i="7"/>
  <c r="M144" i="7"/>
  <c r="N144" i="7"/>
  <c r="O144" i="7"/>
  <c r="P144" i="7"/>
  <c r="Q144" i="7"/>
  <c r="R144" i="7"/>
  <c r="S144" i="7"/>
  <c r="T144" i="7"/>
  <c r="U144" i="7"/>
  <c r="V144" i="7"/>
  <c r="W144" i="7"/>
  <c r="X144" i="7"/>
  <c r="Y144" i="7"/>
  <c r="Z144" i="7"/>
  <c r="AA144" i="7"/>
  <c r="AB144" i="7"/>
  <c r="AC144" i="7"/>
  <c r="AD144" i="7"/>
  <c r="AE144" i="7"/>
  <c r="AF144" i="7"/>
  <c r="AG144" i="7"/>
  <c r="AH144" i="7"/>
  <c r="AI144" i="7"/>
  <c r="AJ144" i="7"/>
  <c r="AK144" i="7"/>
  <c r="AL144" i="7"/>
  <c r="AM144" i="7"/>
  <c r="AN144" i="7"/>
  <c r="AO144" i="7"/>
  <c r="AP144" i="7"/>
  <c r="AQ144" i="7"/>
  <c r="AR144" i="7"/>
  <c r="AS144" i="7"/>
  <c r="AT144" i="7"/>
  <c r="AU144" i="7"/>
  <c r="AV144" i="7"/>
  <c r="AW144" i="7"/>
  <c r="AX144" i="7"/>
  <c r="AY144" i="7"/>
  <c r="AZ144" i="7"/>
  <c r="BA144" i="7"/>
  <c r="BB144" i="7"/>
  <c r="BC144" i="7"/>
  <c r="BD144" i="7"/>
  <c r="BE144" i="7"/>
  <c r="BF144" i="7"/>
  <c r="BG144" i="7"/>
  <c r="BH144" i="7"/>
  <c r="BI144" i="7"/>
  <c r="BJ144" i="7"/>
  <c r="BK144" i="7"/>
  <c r="BL144" i="7"/>
  <c r="BM144" i="7"/>
  <c r="BN144" i="7"/>
  <c r="BO144" i="7"/>
  <c r="BP144" i="7"/>
  <c r="BQ144" i="7"/>
  <c r="BR144" i="7"/>
  <c r="BS144" i="7"/>
  <c r="BT144" i="7"/>
  <c r="BU144" i="7"/>
  <c r="BV144" i="7"/>
  <c r="BW144" i="7"/>
  <c r="BX144" i="7"/>
  <c r="BY144" i="7"/>
  <c r="BZ144" i="7"/>
  <c r="CA144" i="7"/>
  <c r="CB144" i="7"/>
  <c r="CC144" i="7"/>
  <c r="CD144" i="7"/>
  <c r="CE144" i="7"/>
  <c r="CF144" i="7"/>
  <c r="CG144" i="7"/>
  <c r="CH144" i="7"/>
  <c r="CI144" i="7"/>
  <c r="CJ144" i="7"/>
  <c r="CK144" i="7"/>
  <c r="CL144" i="7"/>
  <c r="CM144" i="7"/>
  <c r="CN144" i="7"/>
  <c r="CO144" i="7"/>
  <c r="CP144" i="7"/>
  <c r="CQ144" i="7"/>
  <c r="CR144" i="7"/>
  <c r="CS144" i="7"/>
  <c r="CT144" i="7"/>
  <c r="CU144" i="7"/>
  <c r="CV144" i="7"/>
  <c r="CW144" i="7"/>
  <c r="CX144" i="7"/>
  <c r="CY144" i="7"/>
  <c r="CZ144" i="7"/>
  <c r="DA144" i="7"/>
  <c r="DB144" i="7"/>
  <c r="DC144" i="7"/>
  <c r="DD144" i="7"/>
  <c r="DE144" i="7"/>
  <c r="DF144" i="7"/>
  <c r="DG144" i="7"/>
  <c r="DH144" i="7"/>
  <c r="DI144" i="7"/>
  <c r="DJ144" i="7"/>
  <c r="DK144" i="7"/>
  <c r="DL144" i="7"/>
  <c r="DM144" i="7"/>
  <c r="DN144" i="7"/>
  <c r="DO144" i="7"/>
  <c r="DP144" i="7"/>
  <c r="DQ144" i="7"/>
  <c r="DR144" i="7"/>
  <c r="DS144" i="7"/>
  <c r="DT144" i="7"/>
  <c r="DU144" i="7"/>
  <c r="DV144" i="7"/>
  <c r="DW144" i="7"/>
  <c r="DX144" i="7"/>
  <c r="DY144" i="7"/>
  <c r="DZ144" i="7"/>
  <c r="EA144" i="7"/>
  <c r="EB144" i="7"/>
  <c r="EC144" i="7"/>
  <c r="ED144" i="7"/>
  <c r="EE144" i="7"/>
  <c r="EF144" i="7"/>
  <c r="EG144" i="7"/>
  <c r="EH144" i="7"/>
  <c r="EI144" i="7"/>
  <c r="EJ144" i="7"/>
  <c r="EK144" i="7"/>
  <c r="EL144" i="7"/>
  <c r="EM144" i="7"/>
  <c r="EN144" i="7"/>
  <c r="EO144" i="7"/>
  <c r="EP144" i="7"/>
  <c r="EQ144" i="7"/>
  <c r="ER144" i="7"/>
  <c r="ES144" i="7"/>
  <c r="ET144" i="7"/>
  <c r="EU144" i="7"/>
  <c r="EV144" i="7"/>
  <c r="EW144" i="7"/>
  <c r="EX144" i="7"/>
  <c r="EY144" i="7"/>
  <c r="EZ144" i="7"/>
  <c r="FA144" i="7"/>
  <c r="FB144" i="7"/>
  <c r="FC144" i="7"/>
  <c r="FD144" i="7"/>
  <c r="FE144" i="7"/>
  <c r="FF144" i="7"/>
  <c r="FG144" i="7"/>
  <c r="FH144" i="7"/>
  <c r="FI144" i="7"/>
  <c r="FJ144" i="7"/>
  <c r="FK144" i="7"/>
  <c r="FL144" i="7"/>
  <c r="FM144" i="7"/>
  <c r="C145" i="7"/>
  <c r="D145" i="7"/>
  <c r="E145" i="7"/>
  <c r="F145" i="7"/>
  <c r="G145" i="7"/>
  <c r="H145" i="7"/>
  <c r="I145" i="7"/>
  <c r="J145" i="7"/>
  <c r="K145" i="7"/>
  <c r="L145" i="7"/>
  <c r="M145" i="7"/>
  <c r="N145" i="7"/>
  <c r="O145" i="7"/>
  <c r="P145" i="7"/>
  <c r="Q145" i="7"/>
  <c r="R145" i="7"/>
  <c r="S145" i="7"/>
  <c r="T145" i="7"/>
  <c r="U145" i="7"/>
  <c r="V145" i="7"/>
  <c r="W145" i="7"/>
  <c r="X145" i="7"/>
  <c r="Y145" i="7"/>
  <c r="Z145" i="7"/>
  <c r="AA145" i="7"/>
  <c r="AB145" i="7"/>
  <c r="AC145" i="7"/>
  <c r="AD145" i="7"/>
  <c r="AE145" i="7"/>
  <c r="AF145" i="7"/>
  <c r="AG145" i="7"/>
  <c r="AH145" i="7"/>
  <c r="AI145" i="7"/>
  <c r="AJ145" i="7"/>
  <c r="AK145" i="7"/>
  <c r="AL145" i="7"/>
  <c r="AM145" i="7"/>
  <c r="AN145" i="7"/>
  <c r="AO145" i="7"/>
  <c r="AP145" i="7"/>
  <c r="AQ145" i="7"/>
  <c r="AR145" i="7"/>
  <c r="AS145" i="7"/>
  <c r="AT145" i="7"/>
  <c r="AU145" i="7"/>
  <c r="AV145" i="7"/>
  <c r="AW145" i="7"/>
  <c r="AX145" i="7"/>
  <c r="AY145" i="7"/>
  <c r="AZ145" i="7"/>
  <c r="BA145" i="7"/>
  <c r="BB145" i="7"/>
  <c r="BC145" i="7"/>
  <c r="BD145" i="7"/>
  <c r="BE145" i="7"/>
  <c r="BF145" i="7"/>
  <c r="BG145" i="7"/>
  <c r="BH145" i="7"/>
  <c r="BI145" i="7"/>
  <c r="BJ145" i="7"/>
  <c r="BK145" i="7"/>
  <c r="BL145" i="7"/>
  <c r="BM145" i="7"/>
  <c r="BN145" i="7"/>
  <c r="BO145" i="7"/>
  <c r="BP145" i="7"/>
  <c r="BQ145" i="7"/>
  <c r="BR145" i="7"/>
  <c r="BS145" i="7"/>
  <c r="BT145" i="7"/>
  <c r="BU145" i="7"/>
  <c r="BV145" i="7"/>
  <c r="BW145" i="7"/>
  <c r="BX145" i="7"/>
  <c r="BY145" i="7"/>
  <c r="BZ145" i="7"/>
  <c r="CA145" i="7"/>
  <c r="CB145" i="7"/>
  <c r="CC145" i="7"/>
  <c r="CD145" i="7"/>
  <c r="CE145" i="7"/>
  <c r="CF145" i="7"/>
  <c r="CG145" i="7"/>
  <c r="CH145" i="7"/>
  <c r="CI145" i="7"/>
  <c r="CJ145" i="7"/>
  <c r="CK145" i="7"/>
  <c r="CL145" i="7"/>
  <c r="CM145" i="7"/>
  <c r="CN145" i="7"/>
  <c r="CO145" i="7"/>
  <c r="CP145" i="7"/>
  <c r="CQ145" i="7"/>
  <c r="CR145" i="7"/>
  <c r="CS145" i="7"/>
  <c r="CT145" i="7"/>
  <c r="CU145" i="7"/>
  <c r="CV145" i="7"/>
  <c r="CW145" i="7"/>
  <c r="CX145" i="7"/>
  <c r="CY145" i="7"/>
  <c r="CZ145" i="7"/>
  <c r="DA145" i="7"/>
  <c r="DB145" i="7"/>
  <c r="DC145" i="7"/>
  <c r="DD145" i="7"/>
  <c r="DE145" i="7"/>
  <c r="DF145" i="7"/>
  <c r="DG145" i="7"/>
  <c r="DH145" i="7"/>
  <c r="DI145" i="7"/>
  <c r="DJ145" i="7"/>
  <c r="DK145" i="7"/>
  <c r="DL145" i="7"/>
  <c r="DM145" i="7"/>
  <c r="DN145" i="7"/>
  <c r="DO145" i="7"/>
  <c r="DP145" i="7"/>
  <c r="DQ145" i="7"/>
  <c r="DR145" i="7"/>
  <c r="DS145" i="7"/>
  <c r="DT145" i="7"/>
  <c r="DU145" i="7"/>
  <c r="DV145" i="7"/>
  <c r="DW145" i="7"/>
  <c r="DX145" i="7"/>
  <c r="DY145" i="7"/>
  <c r="DZ145" i="7"/>
  <c r="EA145" i="7"/>
  <c r="EB145" i="7"/>
  <c r="EC145" i="7"/>
  <c r="ED145" i="7"/>
  <c r="EE145" i="7"/>
  <c r="EF145" i="7"/>
  <c r="EG145" i="7"/>
  <c r="EH145" i="7"/>
  <c r="EI145" i="7"/>
  <c r="EJ145" i="7"/>
  <c r="EK145" i="7"/>
  <c r="EL145" i="7"/>
  <c r="EM145" i="7"/>
  <c r="EN145" i="7"/>
  <c r="EO145" i="7"/>
  <c r="EP145" i="7"/>
  <c r="EQ145" i="7"/>
  <c r="ER145" i="7"/>
  <c r="ES145" i="7"/>
  <c r="ET145" i="7"/>
  <c r="EU145" i="7"/>
  <c r="EV145" i="7"/>
  <c r="EW145" i="7"/>
  <c r="EX145" i="7"/>
  <c r="EY145" i="7"/>
  <c r="EZ145" i="7"/>
  <c r="FA145" i="7"/>
  <c r="FB145" i="7"/>
  <c r="FC145" i="7"/>
  <c r="FD145" i="7"/>
  <c r="FE145" i="7"/>
  <c r="FF145" i="7"/>
  <c r="FG145" i="7"/>
  <c r="FH145" i="7"/>
  <c r="FI145" i="7"/>
  <c r="FJ145" i="7"/>
  <c r="FK145" i="7"/>
  <c r="FL145" i="7"/>
  <c r="FM145" i="7"/>
  <c r="C146" i="7"/>
  <c r="D146" i="7"/>
  <c r="E146" i="7"/>
  <c r="F146" i="7"/>
  <c r="G146" i="7"/>
  <c r="H146" i="7"/>
  <c r="I146" i="7"/>
  <c r="J146" i="7"/>
  <c r="K146" i="7"/>
  <c r="L146" i="7"/>
  <c r="M146" i="7"/>
  <c r="N146" i="7"/>
  <c r="O146" i="7"/>
  <c r="P146" i="7"/>
  <c r="Q146" i="7"/>
  <c r="R146" i="7"/>
  <c r="S146" i="7"/>
  <c r="T146" i="7"/>
  <c r="U146" i="7"/>
  <c r="V146" i="7"/>
  <c r="W146" i="7"/>
  <c r="X146" i="7"/>
  <c r="Y146" i="7"/>
  <c r="Z146" i="7"/>
  <c r="AA146" i="7"/>
  <c r="AB146" i="7"/>
  <c r="AC146" i="7"/>
  <c r="AD146" i="7"/>
  <c r="AE146" i="7"/>
  <c r="AF146" i="7"/>
  <c r="AG146" i="7"/>
  <c r="AH146" i="7"/>
  <c r="AI146" i="7"/>
  <c r="AJ146" i="7"/>
  <c r="AK146" i="7"/>
  <c r="AL146" i="7"/>
  <c r="AM146" i="7"/>
  <c r="AN146" i="7"/>
  <c r="AO146" i="7"/>
  <c r="AP146" i="7"/>
  <c r="AQ146" i="7"/>
  <c r="AR146" i="7"/>
  <c r="AS146" i="7"/>
  <c r="AT146" i="7"/>
  <c r="AU146" i="7"/>
  <c r="AV146" i="7"/>
  <c r="AW146" i="7"/>
  <c r="AX146" i="7"/>
  <c r="AY146" i="7"/>
  <c r="AZ146" i="7"/>
  <c r="BA146" i="7"/>
  <c r="BB146" i="7"/>
  <c r="BC146" i="7"/>
  <c r="BD146" i="7"/>
  <c r="BE146" i="7"/>
  <c r="BF146" i="7"/>
  <c r="BG146" i="7"/>
  <c r="BH146" i="7"/>
  <c r="BI146" i="7"/>
  <c r="BJ146" i="7"/>
  <c r="BK146" i="7"/>
  <c r="BL146" i="7"/>
  <c r="BM146" i="7"/>
  <c r="BN146" i="7"/>
  <c r="BO146" i="7"/>
  <c r="BP146" i="7"/>
  <c r="BQ146" i="7"/>
  <c r="BR146" i="7"/>
  <c r="BS146" i="7"/>
  <c r="BT146" i="7"/>
  <c r="BU146" i="7"/>
  <c r="BV146" i="7"/>
  <c r="BW146" i="7"/>
  <c r="BX146" i="7"/>
  <c r="BY146" i="7"/>
  <c r="BZ146" i="7"/>
  <c r="CA146" i="7"/>
  <c r="CB146" i="7"/>
  <c r="CC146" i="7"/>
  <c r="CD146" i="7"/>
  <c r="CE146" i="7"/>
  <c r="CF146" i="7"/>
  <c r="CG146" i="7"/>
  <c r="CH146" i="7"/>
  <c r="CI146" i="7"/>
  <c r="CJ146" i="7"/>
  <c r="CK146" i="7"/>
  <c r="CL146" i="7"/>
  <c r="CM146" i="7"/>
  <c r="CN146" i="7"/>
  <c r="CO146" i="7"/>
  <c r="CP146" i="7"/>
  <c r="CQ146" i="7"/>
  <c r="CR146" i="7"/>
  <c r="CS146" i="7"/>
  <c r="CT146" i="7"/>
  <c r="CU146" i="7"/>
  <c r="CV146" i="7"/>
  <c r="CW146" i="7"/>
  <c r="CX146" i="7"/>
  <c r="CY146" i="7"/>
  <c r="CZ146" i="7"/>
  <c r="DA146" i="7"/>
  <c r="DB146" i="7"/>
  <c r="DC146" i="7"/>
  <c r="DD146" i="7"/>
  <c r="DE146" i="7"/>
  <c r="DF146" i="7"/>
  <c r="DG146" i="7"/>
  <c r="DH146" i="7"/>
  <c r="DI146" i="7"/>
  <c r="DJ146" i="7"/>
  <c r="DK146" i="7"/>
  <c r="DL146" i="7"/>
  <c r="DM146" i="7"/>
  <c r="DN146" i="7"/>
  <c r="DO146" i="7"/>
  <c r="DP146" i="7"/>
  <c r="DQ146" i="7"/>
  <c r="DR146" i="7"/>
  <c r="DS146" i="7"/>
  <c r="DT146" i="7"/>
  <c r="DU146" i="7"/>
  <c r="DV146" i="7"/>
  <c r="DW146" i="7"/>
  <c r="DX146" i="7"/>
  <c r="DY146" i="7"/>
  <c r="DZ146" i="7"/>
  <c r="EA146" i="7"/>
  <c r="EB146" i="7"/>
  <c r="EC146" i="7"/>
  <c r="ED146" i="7"/>
  <c r="EE146" i="7"/>
  <c r="EF146" i="7"/>
  <c r="EG146" i="7"/>
  <c r="EH146" i="7"/>
  <c r="EI146" i="7"/>
  <c r="EJ146" i="7"/>
  <c r="EK146" i="7"/>
  <c r="EL146" i="7"/>
  <c r="EM146" i="7"/>
  <c r="EN146" i="7"/>
  <c r="EO146" i="7"/>
  <c r="EP146" i="7"/>
  <c r="EQ146" i="7"/>
  <c r="ER146" i="7"/>
  <c r="ES146" i="7"/>
  <c r="ET146" i="7"/>
  <c r="EU146" i="7"/>
  <c r="EV146" i="7"/>
  <c r="EW146" i="7"/>
  <c r="EX146" i="7"/>
  <c r="EY146" i="7"/>
  <c r="EZ146" i="7"/>
  <c r="FA146" i="7"/>
  <c r="FB146" i="7"/>
  <c r="FC146" i="7"/>
  <c r="FD146" i="7"/>
  <c r="FE146" i="7"/>
  <c r="FF146" i="7"/>
  <c r="FG146" i="7"/>
  <c r="FH146" i="7"/>
  <c r="FI146" i="7"/>
  <c r="FJ146" i="7"/>
  <c r="FK146" i="7"/>
  <c r="FL146" i="7"/>
  <c r="FM146" i="7"/>
  <c r="C147" i="7"/>
  <c r="D147" i="7"/>
  <c r="E147" i="7"/>
  <c r="F147" i="7"/>
  <c r="G147" i="7"/>
  <c r="H147" i="7"/>
  <c r="I147" i="7"/>
  <c r="J147" i="7"/>
  <c r="K147" i="7"/>
  <c r="L147" i="7"/>
  <c r="M147" i="7"/>
  <c r="N147" i="7"/>
  <c r="O147" i="7"/>
  <c r="P147" i="7"/>
  <c r="Q147" i="7"/>
  <c r="R147" i="7"/>
  <c r="S147" i="7"/>
  <c r="T147" i="7"/>
  <c r="U147" i="7"/>
  <c r="V147" i="7"/>
  <c r="W147" i="7"/>
  <c r="X147" i="7"/>
  <c r="Y147" i="7"/>
  <c r="Z147" i="7"/>
  <c r="AA147" i="7"/>
  <c r="AB147" i="7"/>
  <c r="AC147" i="7"/>
  <c r="AD147" i="7"/>
  <c r="AE147" i="7"/>
  <c r="AF147" i="7"/>
  <c r="AG147" i="7"/>
  <c r="AH147" i="7"/>
  <c r="AI147" i="7"/>
  <c r="AJ147" i="7"/>
  <c r="AK147" i="7"/>
  <c r="AL147" i="7"/>
  <c r="AM147" i="7"/>
  <c r="AN147" i="7"/>
  <c r="AO147" i="7"/>
  <c r="AP147" i="7"/>
  <c r="AQ147" i="7"/>
  <c r="AR147" i="7"/>
  <c r="AS147" i="7"/>
  <c r="AT147" i="7"/>
  <c r="AU147" i="7"/>
  <c r="AV147" i="7"/>
  <c r="AW147" i="7"/>
  <c r="AX147" i="7"/>
  <c r="AY147" i="7"/>
  <c r="AZ147" i="7"/>
  <c r="BA147" i="7"/>
  <c r="BB147" i="7"/>
  <c r="BC147" i="7"/>
  <c r="BD147" i="7"/>
  <c r="BE147" i="7"/>
  <c r="BF147" i="7"/>
  <c r="BG147" i="7"/>
  <c r="BH147" i="7"/>
  <c r="BI147" i="7"/>
  <c r="BJ147" i="7"/>
  <c r="BK147" i="7"/>
  <c r="BL147" i="7"/>
  <c r="BM147" i="7"/>
  <c r="BN147" i="7"/>
  <c r="BO147" i="7"/>
  <c r="BP147" i="7"/>
  <c r="BQ147" i="7"/>
  <c r="BR147" i="7"/>
  <c r="BS147" i="7"/>
  <c r="BT147" i="7"/>
  <c r="BU147" i="7"/>
  <c r="BV147" i="7"/>
  <c r="BW147" i="7"/>
  <c r="BX147" i="7"/>
  <c r="BY147" i="7"/>
  <c r="BZ147" i="7"/>
  <c r="CA147" i="7"/>
  <c r="CB147" i="7"/>
  <c r="CC147" i="7"/>
  <c r="CD147" i="7"/>
  <c r="CE147" i="7"/>
  <c r="CF147" i="7"/>
  <c r="CG147" i="7"/>
  <c r="CH147" i="7"/>
  <c r="CI147" i="7"/>
  <c r="CJ147" i="7"/>
  <c r="CK147" i="7"/>
  <c r="CL147" i="7"/>
  <c r="CM147" i="7"/>
  <c r="CN147" i="7"/>
  <c r="CO147" i="7"/>
  <c r="CP147" i="7"/>
  <c r="CQ147" i="7"/>
  <c r="CR147" i="7"/>
  <c r="CS147" i="7"/>
  <c r="CT147" i="7"/>
  <c r="CU147" i="7"/>
  <c r="CV147" i="7"/>
  <c r="CW147" i="7"/>
  <c r="CX147" i="7"/>
  <c r="CY147" i="7"/>
  <c r="CZ147" i="7"/>
  <c r="DA147" i="7"/>
  <c r="DB147" i="7"/>
  <c r="DC147" i="7"/>
  <c r="DD147" i="7"/>
  <c r="DE147" i="7"/>
  <c r="DF147" i="7"/>
  <c r="DG147" i="7"/>
  <c r="DH147" i="7"/>
  <c r="DI147" i="7"/>
  <c r="DJ147" i="7"/>
  <c r="DK147" i="7"/>
  <c r="DL147" i="7"/>
  <c r="DM147" i="7"/>
  <c r="DN147" i="7"/>
  <c r="DO147" i="7"/>
  <c r="DP147" i="7"/>
  <c r="DQ147" i="7"/>
  <c r="DR147" i="7"/>
  <c r="DS147" i="7"/>
  <c r="DT147" i="7"/>
  <c r="DU147" i="7"/>
  <c r="DV147" i="7"/>
  <c r="DW147" i="7"/>
  <c r="DX147" i="7"/>
  <c r="DY147" i="7"/>
  <c r="DZ147" i="7"/>
  <c r="EA147" i="7"/>
  <c r="EB147" i="7"/>
  <c r="EC147" i="7"/>
  <c r="ED147" i="7"/>
  <c r="EE147" i="7"/>
  <c r="EF147" i="7"/>
  <c r="EG147" i="7"/>
  <c r="EH147" i="7"/>
  <c r="EI147" i="7"/>
  <c r="EJ147" i="7"/>
  <c r="EK147" i="7"/>
  <c r="EL147" i="7"/>
  <c r="EM147" i="7"/>
  <c r="EN147" i="7"/>
  <c r="EO147" i="7"/>
  <c r="EP147" i="7"/>
  <c r="EQ147" i="7"/>
  <c r="ER147" i="7"/>
  <c r="ES147" i="7"/>
  <c r="ET147" i="7"/>
  <c r="EU147" i="7"/>
  <c r="EV147" i="7"/>
  <c r="EW147" i="7"/>
  <c r="EX147" i="7"/>
  <c r="EY147" i="7"/>
  <c r="EZ147" i="7"/>
  <c r="FA147" i="7"/>
  <c r="FB147" i="7"/>
  <c r="FC147" i="7"/>
  <c r="FD147" i="7"/>
  <c r="FE147" i="7"/>
  <c r="FF147" i="7"/>
  <c r="FG147" i="7"/>
  <c r="FH147" i="7"/>
  <c r="FI147" i="7"/>
  <c r="FJ147" i="7"/>
  <c r="FK147" i="7"/>
  <c r="FL147" i="7"/>
  <c r="FM147" i="7"/>
  <c r="C148" i="7"/>
  <c r="D148" i="7"/>
  <c r="E148" i="7"/>
  <c r="F148" i="7"/>
  <c r="G148" i="7"/>
  <c r="H148" i="7"/>
  <c r="I148" i="7"/>
  <c r="J148" i="7"/>
  <c r="K148" i="7"/>
  <c r="L148" i="7"/>
  <c r="M148" i="7"/>
  <c r="N148" i="7"/>
  <c r="O148" i="7"/>
  <c r="P148" i="7"/>
  <c r="Q148" i="7"/>
  <c r="R148" i="7"/>
  <c r="S148" i="7"/>
  <c r="T148" i="7"/>
  <c r="U148" i="7"/>
  <c r="V148" i="7"/>
  <c r="W148" i="7"/>
  <c r="X148" i="7"/>
  <c r="Y148" i="7"/>
  <c r="Z148" i="7"/>
  <c r="AA148" i="7"/>
  <c r="AB148" i="7"/>
  <c r="AC148" i="7"/>
  <c r="AD148" i="7"/>
  <c r="AE148" i="7"/>
  <c r="AF148" i="7"/>
  <c r="AG148" i="7"/>
  <c r="AH148" i="7"/>
  <c r="AI148" i="7"/>
  <c r="AJ148" i="7"/>
  <c r="AK148" i="7"/>
  <c r="AL148" i="7"/>
  <c r="AM148" i="7"/>
  <c r="AN148" i="7"/>
  <c r="AO148" i="7"/>
  <c r="AP148" i="7"/>
  <c r="AQ148" i="7"/>
  <c r="AR148" i="7"/>
  <c r="AS148" i="7"/>
  <c r="AT148" i="7"/>
  <c r="AU148" i="7"/>
  <c r="AV148" i="7"/>
  <c r="AW148" i="7"/>
  <c r="AX148" i="7"/>
  <c r="AY148" i="7"/>
  <c r="AZ148" i="7"/>
  <c r="BA148" i="7"/>
  <c r="BB148" i="7"/>
  <c r="BC148" i="7"/>
  <c r="BD148" i="7"/>
  <c r="BE148" i="7"/>
  <c r="BF148" i="7"/>
  <c r="BG148" i="7"/>
  <c r="BH148" i="7"/>
  <c r="BI148" i="7"/>
  <c r="BJ148" i="7"/>
  <c r="BK148" i="7"/>
  <c r="BL148" i="7"/>
  <c r="BM148" i="7"/>
  <c r="BN148" i="7"/>
  <c r="BO148" i="7"/>
  <c r="BP148" i="7"/>
  <c r="BQ148" i="7"/>
  <c r="BR148" i="7"/>
  <c r="BS148" i="7"/>
  <c r="BT148" i="7"/>
  <c r="BU148" i="7"/>
  <c r="BV148" i="7"/>
  <c r="BW148" i="7"/>
  <c r="BX148" i="7"/>
  <c r="BY148" i="7"/>
  <c r="BZ148" i="7"/>
  <c r="CA148" i="7"/>
  <c r="CB148" i="7"/>
  <c r="CC148" i="7"/>
  <c r="CD148" i="7"/>
  <c r="CE148" i="7"/>
  <c r="CF148" i="7"/>
  <c r="CG148" i="7"/>
  <c r="CH148" i="7"/>
  <c r="CI148" i="7"/>
  <c r="CJ148" i="7"/>
  <c r="CK148" i="7"/>
  <c r="CL148" i="7"/>
  <c r="CM148" i="7"/>
  <c r="CN148" i="7"/>
  <c r="CO148" i="7"/>
  <c r="CP148" i="7"/>
  <c r="CQ148" i="7"/>
  <c r="CR148" i="7"/>
  <c r="CS148" i="7"/>
  <c r="CT148" i="7"/>
  <c r="CU148" i="7"/>
  <c r="CV148" i="7"/>
  <c r="CW148" i="7"/>
  <c r="CX148" i="7"/>
  <c r="CY148" i="7"/>
  <c r="CZ148" i="7"/>
  <c r="DA148" i="7"/>
  <c r="DB148" i="7"/>
  <c r="DC148" i="7"/>
  <c r="DD148" i="7"/>
  <c r="DE148" i="7"/>
  <c r="DF148" i="7"/>
  <c r="DG148" i="7"/>
  <c r="DH148" i="7"/>
  <c r="DI148" i="7"/>
  <c r="DJ148" i="7"/>
  <c r="DK148" i="7"/>
  <c r="DL148" i="7"/>
  <c r="DM148" i="7"/>
  <c r="DN148" i="7"/>
  <c r="DO148" i="7"/>
  <c r="DP148" i="7"/>
  <c r="DQ148" i="7"/>
  <c r="DR148" i="7"/>
  <c r="DS148" i="7"/>
  <c r="DT148" i="7"/>
  <c r="DU148" i="7"/>
  <c r="DV148" i="7"/>
  <c r="DW148" i="7"/>
  <c r="DX148" i="7"/>
  <c r="DY148" i="7"/>
  <c r="DZ148" i="7"/>
  <c r="EA148" i="7"/>
  <c r="EB148" i="7"/>
  <c r="EC148" i="7"/>
  <c r="ED148" i="7"/>
  <c r="EE148" i="7"/>
  <c r="EF148" i="7"/>
  <c r="EG148" i="7"/>
  <c r="EH148" i="7"/>
  <c r="EI148" i="7"/>
  <c r="EJ148" i="7"/>
  <c r="EK148" i="7"/>
  <c r="EL148" i="7"/>
  <c r="EM148" i="7"/>
  <c r="EN148" i="7"/>
  <c r="EO148" i="7"/>
  <c r="EP148" i="7"/>
  <c r="EQ148" i="7"/>
  <c r="ER148" i="7"/>
  <c r="ES148" i="7"/>
  <c r="ET148" i="7"/>
  <c r="EU148" i="7"/>
  <c r="EV148" i="7"/>
  <c r="EW148" i="7"/>
  <c r="EX148" i="7"/>
  <c r="EY148" i="7"/>
  <c r="EZ148" i="7"/>
  <c r="FA148" i="7"/>
  <c r="FB148" i="7"/>
  <c r="FC148" i="7"/>
  <c r="FD148" i="7"/>
  <c r="FE148" i="7"/>
  <c r="FF148" i="7"/>
  <c r="FG148" i="7"/>
  <c r="FH148" i="7"/>
  <c r="FI148" i="7"/>
  <c r="FJ148" i="7"/>
  <c r="FK148" i="7"/>
  <c r="FL148" i="7"/>
  <c r="FM148" i="7"/>
  <c r="C149" i="7"/>
  <c r="D149" i="7"/>
  <c r="E149" i="7"/>
  <c r="F149" i="7"/>
  <c r="G149" i="7"/>
  <c r="H149" i="7"/>
  <c r="I149" i="7"/>
  <c r="J149" i="7"/>
  <c r="K149" i="7"/>
  <c r="L149" i="7"/>
  <c r="M149" i="7"/>
  <c r="N149" i="7"/>
  <c r="O149" i="7"/>
  <c r="P149" i="7"/>
  <c r="Q149" i="7"/>
  <c r="R149" i="7"/>
  <c r="S149" i="7"/>
  <c r="T149" i="7"/>
  <c r="U149" i="7"/>
  <c r="V149" i="7"/>
  <c r="W149" i="7"/>
  <c r="X149" i="7"/>
  <c r="Y149" i="7"/>
  <c r="Z149" i="7"/>
  <c r="AA149" i="7"/>
  <c r="AB149" i="7"/>
  <c r="AC149" i="7"/>
  <c r="AD149" i="7"/>
  <c r="AE149" i="7"/>
  <c r="AF149" i="7"/>
  <c r="AG149" i="7"/>
  <c r="AH149" i="7"/>
  <c r="AI149" i="7"/>
  <c r="AJ149" i="7"/>
  <c r="AK149" i="7"/>
  <c r="AL149" i="7"/>
  <c r="AM149" i="7"/>
  <c r="AN149" i="7"/>
  <c r="AO149" i="7"/>
  <c r="AP149" i="7"/>
  <c r="AQ149" i="7"/>
  <c r="AR149" i="7"/>
  <c r="AS149" i="7"/>
  <c r="AT149" i="7"/>
  <c r="AU149" i="7"/>
  <c r="AV149" i="7"/>
  <c r="AW149" i="7"/>
  <c r="AX149" i="7"/>
  <c r="AY149" i="7"/>
  <c r="AZ149" i="7"/>
  <c r="BA149" i="7"/>
  <c r="BB149" i="7"/>
  <c r="BC149" i="7"/>
  <c r="BD149" i="7"/>
  <c r="BE149" i="7"/>
  <c r="BF149" i="7"/>
  <c r="BG149" i="7"/>
  <c r="BH149" i="7"/>
  <c r="BI149" i="7"/>
  <c r="BJ149" i="7"/>
  <c r="BK149" i="7"/>
  <c r="BL149" i="7"/>
  <c r="BM149" i="7"/>
  <c r="BN149" i="7"/>
  <c r="BO149" i="7"/>
  <c r="BP149" i="7"/>
  <c r="BQ149" i="7"/>
  <c r="BR149" i="7"/>
  <c r="BS149" i="7"/>
  <c r="BT149" i="7"/>
  <c r="BU149" i="7"/>
  <c r="BV149" i="7"/>
  <c r="BW149" i="7"/>
  <c r="BX149" i="7"/>
  <c r="BY149" i="7"/>
  <c r="BZ149" i="7"/>
  <c r="CA149" i="7"/>
  <c r="CB149" i="7"/>
  <c r="CC149" i="7"/>
  <c r="CD149" i="7"/>
  <c r="CE149" i="7"/>
  <c r="CF149" i="7"/>
  <c r="CG149" i="7"/>
  <c r="CH149" i="7"/>
  <c r="CI149" i="7"/>
  <c r="CJ149" i="7"/>
  <c r="CK149" i="7"/>
  <c r="CL149" i="7"/>
  <c r="CM149" i="7"/>
  <c r="CN149" i="7"/>
  <c r="CO149" i="7"/>
  <c r="CP149" i="7"/>
  <c r="CQ149" i="7"/>
  <c r="CR149" i="7"/>
  <c r="CS149" i="7"/>
  <c r="CT149" i="7"/>
  <c r="CU149" i="7"/>
  <c r="CV149" i="7"/>
  <c r="CW149" i="7"/>
  <c r="CX149" i="7"/>
  <c r="CY149" i="7"/>
  <c r="CZ149" i="7"/>
  <c r="DA149" i="7"/>
  <c r="DB149" i="7"/>
  <c r="DC149" i="7"/>
  <c r="DD149" i="7"/>
  <c r="DE149" i="7"/>
  <c r="DF149" i="7"/>
  <c r="DG149" i="7"/>
  <c r="DH149" i="7"/>
  <c r="DI149" i="7"/>
  <c r="DJ149" i="7"/>
  <c r="DK149" i="7"/>
  <c r="DL149" i="7"/>
  <c r="DM149" i="7"/>
  <c r="DN149" i="7"/>
  <c r="DO149" i="7"/>
  <c r="DP149" i="7"/>
  <c r="DQ149" i="7"/>
  <c r="DR149" i="7"/>
  <c r="DS149" i="7"/>
  <c r="DT149" i="7"/>
  <c r="DU149" i="7"/>
  <c r="DV149" i="7"/>
  <c r="DW149" i="7"/>
  <c r="DX149" i="7"/>
  <c r="DY149" i="7"/>
  <c r="DZ149" i="7"/>
  <c r="EA149" i="7"/>
  <c r="EB149" i="7"/>
  <c r="EC149" i="7"/>
  <c r="ED149" i="7"/>
  <c r="EE149" i="7"/>
  <c r="EF149" i="7"/>
  <c r="EG149" i="7"/>
  <c r="EH149" i="7"/>
  <c r="EI149" i="7"/>
  <c r="EJ149" i="7"/>
  <c r="EK149" i="7"/>
  <c r="EL149" i="7"/>
  <c r="EM149" i="7"/>
  <c r="EN149" i="7"/>
  <c r="EO149" i="7"/>
  <c r="EP149" i="7"/>
  <c r="EQ149" i="7"/>
  <c r="ER149" i="7"/>
  <c r="ES149" i="7"/>
  <c r="ET149" i="7"/>
  <c r="EU149" i="7"/>
  <c r="EV149" i="7"/>
  <c r="EW149" i="7"/>
  <c r="EX149" i="7"/>
  <c r="EY149" i="7"/>
  <c r="EZ149" i="7"/>
  <c r="FA149" i="7"/>
  <c r="FB149" i="7"/>
  <c r="FC149" i="7"/>
  <c r="FD149" i="7"/>
  <c r="FE149" i="7"/>
  <c r="FF149" i="7"/>
  <c r="FG149" i="7"/>
  <c r="FH149" i="7"/>
  <c r="FI149" i="7"/>
  <c r="FJ149" i="7"/>
  <c r="FK149" i="7"/>
  <c r="FL149" i="7"/>
  <c r="FM149" i="7"/>
  <c r="B125" i="7"/>
  <c r="B126" i="7"/>
  <c r="B127" i="7"/>
  <c r="B128" i="7"/>
  <c r="B129" i="7"/>
  <c r="B130" i="7"/>
  <c r="B131" i="7"/>
  <c r="B132" i="7"/>
  <c r="B133" i="7"/>
  <c r="FO138" i="15" s="1"/>
  <c r="B134" i="7"/>
  <c r="B135" i="7"/>
  <c r="B136" i="7"/>
  <c r="B137" i="7"/>
  <c r="B138" i="7"/>
  <c r="B139" i="7"/>
  <c r="B140" i="7"/>
  <c r="B141" i="7"/>
  <c r="FO146" i="15" s="1"/>
  <c r="B142" i="7"/>
  <c r="B143" i="7"/>
  <c r="B144" i="7"/>
  <c r="B145" i="7"/>
  <c r="B146" i="7"/>
  <c r="B147" i="7"/>
  <c r="B148" i="7"/>
  <c r="B149" i="7"/>
  <c r="B124" i="7"/>
  <c r="B153" i="7"/>
  <c r="C123" i="7"/>
  <c r="D123" i="7"/>
  <c r="E123" i="7"/>
  <c r="F123" i="7"/>
  <c r="G123" i="7"/>
  <c r="H123" i="7"/>
  <c r="I123" i="7"/>
  <c r="J123" i="7"/>
  <c r="K123" i="7"/>
  <c r="L123" i="7"/>
  <c r="M123" i="7"/>
  <c r="N123" i="7"/>
  <c r="O123" i="7"/>
  <c r="P123" i="7"/>
  <c r="Q123" i="7"/>
  <c r="R123" i="7"/>
  <c r="S123" i="7"/>
  <c r="T123" i="7"/>
  <c r="U123" i="7"/>
  <c r="V123" i="7"/>
  <c r="W123" i="7"/>
  <c r="X123" i="7"/>
  <c r="Y123" i="7"/>
  <c r="Z123" i="7"/>
  <c r="AA123" i="7"/>
  <c r="AB123" i="7"/>
  <c r="AC123" i="7"/>
  <c r="AD123" i="7"/>
  <c r="AE123" i="7"/>
  <c r="AF123" i="7"/>
  <c r="AG123" i="7"/>
  <c r="AH123" i="7"/>
  <c r="AI123" i="7"/>
  <c r="AJ123" i="7"/>
  <c r="AK123" i="7"/>
  <c r="AL123" i="7"/>
  <c r="AM123" i="7"/>
  <c r="AN123" i="7"/>
  <c r="AO123" i="7"/>
  <c r="AP123" i="7"/>
  <c r="AQ123" i="7"/>
  <c r="AR123" i="7"/>
  <c r="AS123" i="7"/>
  <c r="AT123" i="7"/>
  <c r="AU123" i="7"/>
  <c r="AV123" i="7"/>
  <c r="AW123" i="7"/>
  <c r="AX123" i="7"/>
  <c r="AY123" i="7"/>
  <c r="AZ123" i="7"/>
  <c r="BA123" i="7"/>
  <c r="BB123" i="7"/>
  <c r="BC123" i="7"/>
  <c r="BD123" i="7"/>
  <c r="BE123" i="7"/>
  <c r="BF123" i="7"/>
  <c r="BG123" i="7"/>
  <c r="BH123" i="7"/>
  <c r="BI123" i="7"/>
  <c r="BJ123" i="7"/>
  <c r="BK123" i="7"/>
  <c r="BL123" i="7"/>
  <c r="BM123" i="7"/>
  <c r="BN123" i="7"/>
  <c r="BO123" i="7"/>
  <c r="BP123" i="7"/>
  <c r="BQ123" i="7"/>
  <c r="BR123" i="7"/>
  <c r="BS123" i="7"/>
  <c r="BT123" i="7"/>
  <c r="BU123" i="7"/>
  <c r="BV123" i="7"/>
  <c r="BW123" i="7"/>
  <c r="BX123" i="7"/>
  <c r="BY123" i="7"/>
  <c r="BZ123" i="7"/>
  <c r="CA123" i="7"/>
  <c r="CB123" i="7"/>
  <c r="CC123" i="7"/>
  <c r="CD123" i="7"/>
  <c r="CE123" i="7"/>
  <c r="CF123" i="7"/>
  <c r="CG123" i="7"/>
  <c r="CH123" i="7"/>
  <c r="CI123" i="7"/>
  <c r="CJ123" i="7"/>
  <c r="CK123" i="7"/>
  <c r="CL123" i="7"/>
  <c r="CM123" i="7"/>
  <c r="CN123" i="7"/>
  <c r="CO123" i="7"/>
  <c r="CP123" i="7"/>
  <c r="CQ123" i="7"/>
  <c r="CR123" i="7"/>
  <c r="CS123" i="7"/>
  <c r="CT123" i="7"/>
  <c r="CU123" i="7"/>
  <c r="CV123" i="7"/>
  <c r="CW123" i="7"/>
  <c r="CX123" i="7"/>
  <c r="CY123" i="7"/>
  <c r="CZ123" i="7"/>
  <c r="DA123" i="7"/>
  <c r="DB123" i="7"/>
  <c r="DC123" i="7"/>
  <c r="DD123" i="7"/>
  <c r="DE123" i="7"/>
  <c r="DF123" i="7"/>
  <c r="DG123" i="7"/>
  <c r="DH123" i="7"/>
  <c r="DI123" i="7"/>
  <c r="DJ123" i="7"/>
  <c r="DK123" i="7"/>
  <c r="DL123" i="7"/>
  <c r="DM123" i="7"/>
  <c r="DN123" i="7"/>
  <c r="DO123" i="7"/>
  <c r="DP123" i="7"/>
  <c r="DQ123" i="7"/>
  <c r="DR123" i="7"/>
  <c r="DS123" i="7"/>
  <c r="DT123" i="7"/>
  <c r="DU123" i="7"/>
  <c r="DV123" i="7"/>
  <c r="DW123" i="7"/>
  <c r="DX123" i="7"/>
  <c r="DY123" i="7"/>
  <c r="DZ123" i="7"/>
  <c r="EA123" i="7"/>
  <c r="EB123" i="7"/>
  <c r="EC123" i="7"/>
  <c r="ED123" i="7"/>
  <c r="EE123" i="7"/>
  <c r="EF123" i="7"/>
  <c r="EG123" i="7"/>
  <c r="EH123" i="7"/>
  <c r="EI123" i="7"/>
  <c r="EJ123" i="7"/>
  <c r="EK123" i="7"/>
  <c r="EL123" i="7"/>
  <c r="EM123" i="7"/>
  <c r="EN123" i="7"/>
  <c r="EO123" i="7"/>
  <c r="EP123" i="7"/>
  <c r="EQ123" i="7"/>
  <c r="ER123" i="7"/>
  <c r="ES123" i="7"/>
  <c r="ET123" i="7"/>
  <c r="EU123" i="7"/>
  <c r="EV123" i="7"/>
  <c r="EW123" i="7"/>
  <c r="EX123" i="7"/>
  <c r="EY123" i="7"/>
  <c r="EZ123" i="7"/>
  <c r="FA123" i="7"/>
  <c r="FB123" i="7"/>
  <c r="FC123" i="7"/>
  <c r="FD123" i="7"/>
  <c r="FE123" i="7"/>
  <c r="FF123" i="7"/>
  <c r="FG123" i="7"/>
  <c r="FH123" i="7"/>
  <c r="FI123" i="7"/>
  <c r="FJ123" i="7"/>
  <c r="FK123" i="7"/>
  <c r="FL123" i="7"/>
  <c r="FM123" i="7"/>
  <c r="B123" i="7"/>
  <c r="C94" i="7"/>
  <c r="D94" i="7"/>
  <c r="E94" i="7"/>
  <c r="F94" i="7"/>
  <c r="G94" i="7"/>
  <c r="H94" i="7"/>
  <c r="I94" i="7"/>
  <c r="J94" i="7"/>
  <c r="K94" i="7"/>
  <c r="L94" i="7"/>
  <c r="M94" i="7"/>
  <c r="N94" i="7"/>
  <c r="O94" i="7"/>
  <c r="P94" i="7"/>
  <c r="Q94" i="7"/>
  <c r="R94" i="7"/>
  <c r="S94" i="7"/>
  <c r="T94" i="7"/>
  <c r="U94" i="7"/>
  <c r="V94" i="7"/>
  <c r="W94" i="7"/>
  <c r="X94" i="7"/>
  <c r="Y94" i="7"/>
  <c r="Z94" i="7"/>
  <c r="AA94" i="7"/>
  <c r="AB94" i="7"/>
  <c r="AC94" i="7"/>
  <c r="AD94" i="7"/>
  <c r="AE94" i="7"/>
  <c r="AF94" i="7"/>
  <c r="AG94" i="7"/>
  <c r="AH94" i="7"/>
  <c r="AI94" i="7"/>
  <c r="AJ94" i="7"/>
  <c r="AK94" i="7"/>
  <c r="AL94" i="7"/>
  <c r="AM94" i="7"/>
  <c r="AN94" i="7"/>
  <c r="AO94" i="7"/>
  <c r="AP94" i="7"/>
  <c r="AQ94" i="7"/>
  <c r="AR94" i="7"/>
  <c r="AS94" i="7"/>
  <c r="AT94" i="7"/>
  <c r="AU94" i="7"/>
  <c r="AV94" i="7"/>
  <c r="AW94" i="7"/>
  <c r="AX94" i="7"/>
  <c r="AY94" i="7"/>
  <c r="AZ94" i="7"/>
  <c r="BA94" i="7"/>
  <c r="BB94" i="7"/>
  <c r="BC94" i="7"/>
  <c r="BD94" i="7"/>
  <c r="BE94" i="7"/>
  <c r="BF94" i="7"/>
  <c r="BG94" i="7"/>
  <c r="BH94" i="7"/>
  <c r="BI94" i="7"/>
  <c r="BJ94" i="7"/>
  <c r="BK94" i="7"/>
  <c r="BL94" i="7"/>
  <c r="BM94" i="7"/>
  <c r="BN94" i="7"/>
  <c r="BO94" i="7"/>
  <c r="BP94" i="7"/>
  <c r="BQ94" i="7"/>
  <c r="BR94" i="7"/>
  <c r="BS94" i="7"/>
  <c r="BT94" i="7"/>
  <c r="BU94" i="7"/>
  <c r="BV94" i="7"/>
  <c r="BW94" i="7"/>
  <c r="BX94" i="7"/>
  <c r="BY94" i="7"/>
  <c r="BZ94" i="7"/>
  <c r="CA94" i="7"/>
  <c r="CB94" i="7"/>
  <c r="CC94" i="7"/>
  <c r="CD94" i="7"/>
  <c r="CE94" i="7"/>
  <c r="CF94" i="7"/>
  <c r="CG94" i="7"/>
  <c r="CH94" i="7"/>
  <c r="CI94" i="7"/>
  <c r="CJ94" i="7"/>
  <c r="CK94" i="7"/>
  <c r="CL94" i="7"/>
  <c r="CM94" i="7"/>
  <c r="CN94" i="7"/>
  <c r="CO94" i="7"/>
  <c r="CP94" i="7"/>
  <c r="CQ94" i="7"/>
  <c r="CR94" i="7"/>
  <c r="CS94" i="7"/>
  <c r="CT94" i="7"/>
  <c r="CU94" i="7"/>
  <c r="CV94" i="7"/>
  <c r="CW94" i="7"/>
  <c r="CX94" i="7"/>
  <c r="CY94" i="7"/>
  <c r="CZ94" i="7"/>
  <c r="DA94" i="7"/>
  <c r="DB94" i="7"/>
  <c r="DC94" i="7"/>
  <c r="DD94" i="7"/>
  <c r="DE94" i="7"/>
  <c r="DF94" i="7"/>
  <c r="DG94" i="7"/>
  <c r="DH94" i="7"/>
  <c r="DI94" i="7"/>
  <c r="DJ94" i="7"/>
  <c r="DK94" i="7"/>
  <c r="DL94" i="7"/>
  <c r="DM94" i="7"/>
  <c r="DN94" i="7"/>
  <c r="DO94" i="7"/>
  <c r="DP94" i="7"/>
  <c r="DQ94" i="7"/>
  <c r="DR94" i="7"/>
  <c r="DS94" i="7"/>
  <c r="DT94" i="7"/>
  <c r="DU94" i="7"/>
  <c r="DV94" i="7"/>
  <c r="DW94" i="7"/>
  <c r="DX94" i="7"/>
  <c r="DY94" i="7"/>
  <c r="DZ94" i="7"/>
  <c r="EA94" i="7"/>
  <c r="EB94" i="7"/>
  <c r="EC94" i="7"/>
  <c r="ED94" i="7"/>
  <c r="EE94" i="7"/>
  <c r="EF94" i="7"/>
  <c r="EG94" i="7"/>
  <c r="EH94" i="7"/>
  <c r="EI94" i="7"/>
  <c r="EJ94" i="7"/>
  <c r="EK94" i="7"/>
  <c r="EL94" i="7"/>
  <c r="EM94" i="7"/>
  <c r="EN94" i="7"/>
  <c r="EO94" i="7"/>
  <c r="EP94" i="7"/>
  <c r="EQ94" i="7"/>
  <c r="ER94" i="7"/>
  <c r="ES94" i="7"/>
  <c r="ET94" i="7"/>
  <c r="EU94" i="7"/>
  <c r="EV94" i="7"/>
  <c r="EW94" i="7"/>
  <c r="EX94" i="7"/>
  <c r="EY94" i="7"/>
  <c r="EZ94" i="7"/>
  <c r="FA94" i="7"/>
  <c r="FB94" i="7"/>
  <c r="FC94" i="7"/>
  <c r="FD94" i="7"/>
  <c r="FE94" i="7"/>
  <c r="FF94" i="7"/>
  <c r="FG94" i="7"/>
  <c r="FH94" i="7"/>
  <c r="FI94" i="7"/>
  <c r="FJ94" i="7"/>
  <c r="FK94" i="7"/>
  <c r="FL94" i="7"/>
  <c r="FM94" i="7"/>
  <c r="C95" i="7"/>
  <c r="D95" i="7"/>
  <c r="E95" i="7"/>
  <c r="F95" i="7"/>
  <c r="G95" i="7"/>
  <c r="H95" i="7"/>
  <c r="I95" i="7"/>
  <c r="J95" i="7"/>
  <c r="K95" i="7"/>
  <c r="L95" i="7"/>
  <c r="M95" i="7"/>
  <c r="N95" i="7"/>
  <c r="O95" i="7"/>
  <c r="P95" i="7"/>
  <c r="Q95" i="7"/>
  <c r="R95" i="7"/>
  <c r="S95" i="7"/>
  <c r="T95" i="7"/>
  <c r="U95" i="7"/>
  <c r="V95" i="7"/>
  <c r="W95" i="7"/>
  <c r="X95" i="7"/>
  <c r="Y95" i="7"/>
  <c r="Z95" i="7"/>
  <c r="AA95" i="7"/>
  <c r="AB95" i="7"/>
  <c r="AC95" i="7"/>
  <c r="AD95" i="7"/>
  <c r="AE95" i="7"/>
  <c r="AF95" i="7"/>
  <c r="AG95" i="7"/>
  <c r="AH95" i="7"/>
  <c r="AI95" i="7"/>
  <c r="AJ95" i="7"/>
  <c r="AK95" i="7"/>
  <c r="AL95" i="7"/>
  <c r="AM95" i="7"/>
  <c r="AN95" i="7"/>
  <c r="AO95" i="7"/>
  <c r="AP95" i="7"/>
  <c r="AQ95" i="7"/>
  <c r="AR95" i="7"/>
  <c r="AS95" i="7"/>
  <c r="AT95" i="7"/>
  <c r="AU95" i="7"/>
  <c r="AV95" i="7"/>
  <c r="AW95" i="7"/>
  <c r="AX95" i="7"/>
  <c r="AY95" i="7"/>
  <c r="AZ95" i="7"/>
  <c r="BA95" i="7"/>
  <c r="BB95" i="7"/>
  <c r="BC95" i="7"/>
  <c r="BD95" i="7"/>
  <c r="BE95" i="7"/>
  <c r="BF95" i="7"/>
  <c r="BG95" i="7"/>
  <c r="BH95" i="7"/>
  <c r="BI95" i="7"/>
  <c r="BJ95" i="7"/>
  <c r="BK95" i="7"/>
  <c r="BL95" i="7"/>
  <c r="BM95" i="7"/>
  <c r="BN95" i="7"/>
  <c r="BO95" i="7"/>
  <c r="BP95" i="7"/>
  <c r="BQ95" i="7"/>
  <c r="BR95" i="7"/>
  <c r="BS95" i="7"/>
  <c r="BT95" i="7"/>
  <c r="BU95" i="7"/>
  <c r="BV95" i="7"/>
  <c r="BW95" i="7"/>
  <c r="BX95" i="7"/>
  <c r="BY95" i="7"/>
  <c r="BZ95" i="7"/>
  <c r="CA95" i="7"/>
  <c r="CB95" i="7"/>
  <c r="CC95" i="7"/>
  <c r="CD95" i="7"/>
  <c r="CE95" i="7"/>
  <c r="CF95" i="7"/>
  <c r="CG95" i="7"/>
  <c r="CH95" i="7"/>
  <c r="CI95" i="7"/>
  <c r="CJ95" i="7"/>
  <c r="CK95" i="7"/>
  <c r="CL95" i="7"/>
  <c r="CM95" i="7"/>
  <c r="CN95" i="7"/>
  <c r="CO95" i="7"/>
  <c r="CP95" i="7"/>
  <c r="CQ95" i="7"/>
  <c r="CR95" i="7"/>
  <c r="CS95" i="7"/>
  <c r="CT95" i="7"/>
  <c r="CU95" i="7"/>
  <c r="CV95" i="7"/>
  <c r="CW95" i="7"/>
  <c r="CX95" i="7"/>
  <c r="CY95" i="7"/>
  <c r="CZ95" i="7"/>
  <c r="DA95" i="7"/>
  <c r="DB95" i="7"/>
  <c r="DC95" i="7"/>
  <c r="DD95" i="7"/>
  <c r="DE95" i="7"/>
  <c r="DF95" i="7"/>
  <c r="DG95" i="7"/>
  <c r="DH95" i="7"/>
  <c r="DI95" i="7"/>
  <c r="DJ95" i="7"/>
  <c r="DK95" i="7"/>
  <c r="DL95" i="7"/>
  <c r="DM95" i="7"/>
  <c r="DN95" i="7"/>
  <c r="DO95" i="7"/>
  <c r="DP95" i="7"/>
  <c r="DQ95" i="7"/>
  <c r="DR95" i="7"/>
  <c r="DS95" i="7"/>
  <c r="DT95" i="7"/>
  <c r="DU95" i="7"/>
  <c r="DV95" i="7"/>
  <c r="DW95" i="7"/>
  <c r="DX95" i="7"/>
  <c r="DY95" i="7"/>
  <c r="DZ95" i="7"/>
  <c r="EA95" i="7"/>
  <c r="EB95" i="7"/>
  <c r="EC95" i="7"/>
  <c r="ED95" i="7"/>
  <c r="EE95" i="7"/>
  <c r="EF95" i="7"/>
  <c r="EG95" i="7"/>
  <c r="EH95" i="7"/>
  <c r="EI95" i="7"/>
  <c r="EJ95" i="7"/>
  <c r="EK95" i="7"/>
  <c r="EL95" i="7"/>
  <c r="EM95" i="7"/>
  <c r="EN95" i="7"/>
  <c r="EO95" i="7"/>
  <c r="EP95" i="7"/>
  <c r="EQ95" i="7"/>
  <c r="ER95" i="7"/>
  <c r="ES95" i="7"/>
  <c r="ET95" i="7"/>
  <c r="EU95" i="7"/>
  <c r="EV95" i="7"/>
  <c r="EW95" i="7"/>
  <c r="EX95" i="7"/>
  <c r="EY95" i="7"/>
  <c r="EZ95" i="7"/>
  <c r="FA95" i="7"/>
  <c r="FB95" i="7"/>
  <c r="FC95" i="7"/>
  <c r="FD95" i="7"/>
  <c r="FE95" i="7"/>
  <c r="FF95" i="7"/>
  <c r="FG95" i="7"/>
  <c r="FH95" i="7"/>
  <c r="FI95" i="7"/>
  <c r="FJ95" i="7"/>
  <c r="FK95" i="7"/>
  <c r="FL95" i="7"/>
  <c r="FM95" i="7"/>
  <c r="C96" i="7"/>
  <c r="D96" i="7"/>
  <c r="E96" i="7"/>
  <c r="F96" i="7"/>
  <c r="G96" i="7"/>
  <c r="H96" i="7"/>
  <c r="I96" i="7"/>
  <c r="J96" i="7"/>
  <c r="K96" i="7"/>
  <c r="L96" i="7"/>
  <c r="M96" i="7"/>
  <c r="N96" i="7"/>
  <c r="O96" i="7"/>
  <c r="P96" i="7"/>
  <c r="Q96" i="7"/>
  <c r="R96" i="7"/>
  <c r="S96" i="7"/>
  <c r="T96" i="7"/>
  <c r="U96" i="7"/>
  <c r="V96" i="7"/>
  <c r="W96" i="7"/>
  <c r="X96" i="7"/>
  <c r="Y96" i="7"/>
  <c r="Z96" i="7"/>
  <c r="AA96" i="7"/>
  <c r="AB96" i="7"/>
  <c r="AC96" i="7"/>
  <c r="AD96" i="7"/>
  <c r="AE96" i="7"/>
  <c r="AF96" i="7"/>
  <c r="AG96" i="7"/>
  <c r="AH96" i="7"/>
  <c r="AI96" i="7"/>
  <c r="AJ96" i="7"/>
  <c r="AK96" i="7"/>
  <c r="AL96" i="7"/>
  <c r="AM96" i="7"/>
  <c r="AN96" i="7"/>
  <c r="AO96" i="7"/>
  <c r="AP96" i="7"/>
  <c r="AQ96" i="7"/>
  <c r="AR96" i="7"/>
  <c r="AS96" i="7"/>
  <c r="AT96" i="7"/>
  <c r="AU96" i="7"/>
  <c r="AV96" i="7"/>
  <c r="AW96" i="7"/>
  <c r="AX96" i="7"/>
  <c r="AY96" i="7"/>
  <c r="AZ96" i="7"/>
  <c r="BA96" i="7"/>
  <c r="BB96" i="7"/>
  <c r="BC96" i="7"/>
  <c r="BD96" i="7"/>
  <c r="BE96" i="7"/>
  <c r="BF96" i="7"/>
  <c r="BG96" i="7"/>
  <c r="BH96" i="7"/>
  <c r="BI96" i="7"/>
  <c r="BJ96" i="7"/>
  <c r="BK96" i="7"/>
  <c r="BL96" i="7"/>
  <c r="BM96" i="7"/>
  <c r="BN96" i="7"/>
  <c r="BO96" i="7"/>
  <c r="BP96" i="7"/>
  <c r="BQ96" i="7"/>
  <c r="BR96" i="7"/>
  <c r="BS96" i="7"/>
  <c r="BT96" i="7"/>
  <c r="BU96" i="7"/>
  <c r="BV96" i="7"/>
  <c r="BW96" i="7"/>
  <c r="BX96" i="7"/>
  <c r="BY96" i="7"/>
  <c r="BZ96" i="7"/>
  <c r="CA96" i="7"/>
  <c r="CB96" i="7"/>
  <c r="CC96" i="7"/>
  <c r="CD96" i="7"/>
  <c r="CE96" i="7"/>
  <c r="CF96" i="7"/>
  <c r="CG96" i="7"/>
  <c r="CH96" i="7"/>
  <c r="CI96" i="7"/>
  <c r="CJ96" i="7"/>
  <c r="CK96" i="7"/>
  <c r="CL96" i="7"/>
  <c r="CM96" i="7"/>
  <c r="CN96" i="7"/>
  <c r="CO96" i="7"/>
  <c r="CP96" i="7"/>
  <c r="CQ96" i="7"/>
  <c r="CR96" i="7"/>
  <c r="CS96" i="7"/>
  <c r="CT96" i="7"/>
  <c r="CU96" i="7"/>
  <c r="CV96" i="7"/>
  <c r="CW96" i="7"/>
  <c r="CX96" i="7"/>
  <c r="CY96" i="7"/>
  <c r="CZ96" i="7"/>
  <c r="DA96" i="7"/>
  <c r="DB96" i="7"/>
  <c r="DC96" i="7"/>
  <c r="DD96" i="7"/>
  <c r="DE96" i="7"/>
  <c r="DF96" i="7"/>
  <c r="DG96" i="7"/>
  <c r="DH96" i="7"/>
  <c r="DI96" i="7"/>
  <c r="DJ96" i="7"/>
  <c r="DK96" i="7"/>
  <c r="DL96" i="7"/>
  <c r="DM96" i="7"/>
  <c r="DN96" i="7"/>
  <c r="DO96" i="7"/>
  <c r="DP96" i="7"/>
  <c r="DQ96" i="7"/>
  <c r="DR96" i="7"/>
  <c r="DS96" i="7"/>
  <c r="DT96" i="7"/>
  <c r="DU96" i="7"/>
  <c r="DV96" i="7"/>
  <c r="DW96" i="7"/>
  <c r="DX96" i="7"/>
  <c r="DY96" i="7"/>
  <c r="DZ96" i="7"/>
  <c r="EA96" i="7"/>
  <c r="EB96" i="7"/>
  <c r="EC96" i="7"/>
  <c r="ED96" i="7"/>
  <c r="EE96" i="7"/>
  <c r="EF96" i="7"/>
  <c r="EG96" i="7"/>
  <c r="EH96" i="7"/>
  <c r="EI96" i="7"/>
  <c r="EJ96" i="7"/>
  <c r="EK96" i="7"/>
  <c r="EL96" i="7"/>
  <c r="EM96" i="7"/>
  <c r="EN96" i="7"/>
  <c r="EO96" i="7"/>
  <c r="EP96" i="7"/>
  <c r="EQ96" i="7"/>
  <c r="ER96" i="7"/>
  <c r="ES96" i="7"/>
  <c r="ET96" i="7"/>
  <c r="EU96" i="7"/>
  <c r="EV96" i="7"/>
  <c r="EW96" i="7"/>
  <c r="EX96" i="7"/>
  <c r="EY96" i="7"/>
  <c r="EZ96" i="7"/>
  <c r="FA96" i="7"/>
  <c r="FB96" i="7"/>
  <c r="FC96" i="7"/>
  <c r="FD96" i="7"/>
  <c r="FE96" i="7"/>
  <c r="FF96" i="7"/>
  <c r="FG96" i="7"/>
  <c r="FH96" i="7"/>
  <c r="FI96" i="7"/>
  <c r="FJ96" i="7"/>
  <c r="FK96" i="7"/>
  <c r="FL96" i="7"/>
  <c r="FM96" i="7"/>
  <c r="C97" i="7"/>
  <c r="D97" i="7"/>
  <c r="E97" i="7"/>
  <c r="F97" i="7"/>
  <c r="G97" i="7"/>
  <c r="H97" i="7"/>
  <c r="I97" i="7"/>
  <c r="J97" i="7"/>
  <c r="K97" i="7"/>
  <c r="L97" i="7"/>
  <c r="M97" i="7"/>
  <c r="N97" i="7"/>
  <c r="O97" i="7"/>
  <c r="P97" i="7"/>
  <c r="Q97" i="7"/>
  <c r="R97" i="7"/>
  <c r="S97" i="7"/>
  <c r="T97" i="7"/>
  <c r="U97" i="7"/>
  <c r="V97" i="7"/>
  <c r="W97" i="7"/>
  <c r="X97" i="7"/>
  <c r="Y97" i="7"/>
  <c r="Z97" i="7"/>
  <c r="AA97" i="7"/>
  <c r="AB97" i="7"/>
  <c r="AC97" i="7"/>
  <c r="AD97" i="7"/>
  <c r="AE97" i="7"/>
  <c r="AF97" i="7"/>
  <c r="AG97" i="7"/>
  <c r="AH97" i="7"/>
  <c r="AI97" i="7"/>
  <c r="AJ97" i="7"/>
  <c r="AK97" i="7"/>
  <c r="AL97" i="7"/>
  <c r="AM97" i="7"/>
  <c r="AN97" i="7"/>
  <c r="AO97" i="7"/>
  <c r="AP97" i="7"/>
  <c r="AQ97" i="7"/>
  <c r="AR97" i="7"/>
  <c r="AS97" i="7"/>
  <c r="AT97" i="7"/>
  <c r="AU97" i="7"/>
  <c r="AV97" i="7"/>
  <c r="AW97" i="7"/>
  <c r="AX97" i="7"/>
  <c r="AY97" i="7"/>
  <c r="AZ97" i="7"/>
  <c r="BA97" i="7"/>
  <c r="BB97" i="7"/>
  <c r="BC97" i="7"/>
  <c r="BD97" i="7"/>
  <c r="BE97" i="7"/>
  <c r="BF97" i="7"/>
  <c r="BG97" i="7"/>
  <c r="BH97" i="7"/>
  <c r="BI97" i="7"/>
  <c r="BJ97" i="7"/>
  <c r="BK97" i="7"/>
  <c r="BL97" i="7"/>
  <c r="BM97" i="7"/>
  <c r="BN97" i="7"/>
  <c r="BO97" i="7"/>
  <c r="BP97" i="7"/>
  <c r="BQ97" i="7"/>
  <c r="BR97" i="7"/>
  <c r="BS97" i="7"/>
  <c r="BT97" i="7"/>
  <c r="BU97" i="7"/>
  <c r="BV97" i="7"/>
  <c r="BW97" i="7"/>
  <c r="BX97" i="7"/>
  <c r="BY97" i="7"/>
  <c r="BZ97" i="7"/>
  <c r="CA97" i="7"/>
  <c r="CB97" i="7"/>
  <c r="CC97" i="7"/>
  <c r="CD97" i="7"/>
  <c r="CE97" i="7"/>
  <c r="CF97" i="7"/>
  <c r="CG97" i="7"/>
  <c r="CH97" i="7"/>
  <c r="CI97" i="7"/>
  <c r="CJ97" i="7"/>
  <c r="CK97" i="7"/>
  <c r="CL97" i="7"/>
  <c r="CM97" i="7"/>
  <c r="CN97" i="7"/>
  <c r="CO97" i="7"/>
  <c r="CP97" i="7"/>
  <c r="CQ97" i="7"/>
  <c r="CR97" i="7"/>
  <c r="CS97" i="7"/>
  <c r="CT97" i="7"/>
  <c r="CU97" i="7"/>
  <c r="CV97" i="7"/>
  <c r="CW97" i="7"/>
  <c r="CX97" i="7"/>
  <c r="CY97" i="7"/>
  <c r="CZ97" i="7"/>
  <c r="DA97" i="7"/>
  <c r="DB97" i="7"/>
  <c r="DC97" i="7"/>
  <c r="DD97" i="7"/>
  <c r="DE97" i="7"/>
  <c r="DF97" i="7"/>
  <c r="DG97" i="7"/>
  <c r="DH97" i="7"/>
  <c r="DI97" i="7"/>
  <c r="DJ97" i="7"/>
  <c r="DK97" i="7"/>
  <c r="DL97" i="7"/>
  <c r="DM97" i="7"/>
  <c r="DN97" i="7"/>
  <c r="DO97" i="7"/>
  <c r="DP97" i="7"/>
  <c r="DQ97" i="7"/>
  <c r="DR97" i="7"/>
  <c r="DS97" i="7"/>
  <c r="DT97" i="7"/>
  <c r="DU97" i="7"/>
  <c r="DV97" i="7"/>
  <c r="DW97" i="7"/>
  <c r="DX97" i="7"/>
  <c r="DY97" i="7"/>
  <c r="DZ97" i="7"/>
  <c r="EA97" i="7"/>
  <c r="EB97" i="7"/>
  <c r="EC97" i="7"/>
  <c r="ED97" i="7"/>
  <c r="EE97" i="7"/>
  <c r="EF97" i="7"/>
  <c r="EG97" i="7"/>
  <c r="EH97" i="7"/>
  <c r="EI97" i="7"/>
  <c r="EJ97" i="7"/>
  <c r="EK97" i="7"/>
  <c r="EL97" i="7"/>
  <c r="EM97" i="7"/>
  <c r="EN97" i="7"/>
  <c r="EO97" i="7"/>
  <c r="EP97" i="7"/>
  <c r="EQ97" i="7"/>
  <c r="ER97" i="7"/>
  <c r="ES97" i="7"/>
  <c r="ET97" i="7"/>
  <c r="EU97" i="7"/>
  <c r="EV97" i="7"/>
  <c r="EW97" i="7"/>
  <c r="EX97" i="7"/>
  <c r="EY97" i="7"/>
  <c r="EZ97" i="7"/>
  <c r="FA97" i="7"/>
  <c r="FB97" i="7"/>
  <c r="FC97" i="7"/>
  <c r="FD97" i="7"/>
  <c r="FE97" i="7"/>
  <c r="FF97" i="7"/>
  <c r="FG97" i="7"/>
  <c r="FH97" i="7"/>
  <c r="FI97" i="7"/>
  <c r="FJ97" i="7"/>
  <c r="FK97" i="7"/>
  <c r="FL97" i="7"/>
  <c r="FM97" i="7"/>
  <c r="C98" i="7"/>
  <c r="D98" i="7"/>
  <c r="E98" i="7"/>
  <c r="F98" i="7"/>
  <c r="G98" i="7"/>
  <c r="H98" i="7"/>
  <c r="I98" i="7"/>
  <c r="J98" i="7"/>
  <c r="K98" i="7"/>
  <c r="L98" i="7"/>
  <c r="M98" i="7"/>
  <c r="N98" i="7"/>
  <c r="O98" i="7"/>
  <c r="P98" i="7"/>
  <c r="Q98" i="7"/>
  <c r="R98" i="7"/>
  <c r="S98" i="7"/>
  <c r="T98" i="7"/>
  <c r="U98" i="7"/>
  <c r="V98" i="7"/>
  <c r="W98" i="7"/>
  <c r="X98" i="7"/>
  <c r="Y98" i="7"/>
  <c r="Z98" i="7"/>
  <c r="AA98" i="7"/>
  <c r="AB98" i="7"/>
  <c r="AC98" i="7"/>
  <c r="AD98" i="7"/>
  <c r="AE98" i="7"/>
  <c r="AF98" i="7"/>
  <c r="AG98" i="7"/>
  <c r="AH98" i="7"/>
  <c r="AI98" i="7"/>
  <c r="AJ98" i="7"/>
  <c r="AK98" i="7"/>
  <c r="AL98" i="7"/>
  <c r="AM98" i="7"/>
  <c r="AN98" i="7"/>
  <c r="AO98" i="7"/>
  <c r="AP98" i="7"/>
  <c r="AQ98" i="7"/>
  <c r="AR98" i="7"/>
  <c r="AS98" i="7"/>
  <c r="AT98" i="7"/>
  <c r="AU98" i="7"/>
  <c r="AV98" i="7"/>
  <c r="AW98" i="7"/>
  <c r="AX98" i="7"/>
  <c r="AY98" i="7"/>
  <c r="AZ98" i="7"/>
  <c r="BA98" i="7"/>
  <c r="BB98" i="7"/>
  <c r="BC98" i="7"/>
  <c r="BD98" i="7"/>
  <c r="BE98" i="7"/>
  <c r="BF98" i="7"/>
  <c r="BG98" i="7"/>
  <c r="BH98" i="7"/>
  <c r="BI98" i="7"/>
  <c r="BJ98" i="7"/>
  <c r="BK98" i="7"/>
  <c r="BL98" i="7"/>
  <c r="BM98" i="7"/>
  <c r="BN98" i="7"/>
  <c r="BO98" i="7"/>
  <c r="BP98" i="7"/>
  <c r="BQ98" i="7"/>
  <c r="BR98" i="7"/>
  <c r="BS98" i="7"/>
  <c r="BT98" i="7"/>
  <c r="BU98" i="7"/>
  <c r="BV98" i="7"/>
  <c r="BW98" i="7"/>
  <c r="BX98" i="7"/>
  <c r="BY98" i="7"/>
  <c r="BZ98" i="7"/>
  <c r="CA98" i="7"/>
  <c r="CB98" i="7"/>
  <c r="CC98" i="7"/>
  <c r="CD98" i="7"/>
  <c r="CE98" i="7"/>
  <c r="CF98" i="7"/>
  <c r="CG98" i="7"/>
  <c r="CH98" i="7"/>
  <c r="CI98" i="7"/>
  <c r="CJ98" i="7"/>
  <c r="CK98" i="7"/>
  <c r="CL98" i="7"/>
  <c r="CM98" i="7"/>
  <c r="CN98" i="7"/>
  <c r="CO98" i="7"/>
  <c r="CP98" i="7"/>
  <c r="CQ98" i="7"/>
  <c r="CR98" i="7"/>
  <c r="CS98" i="7"/>
  <c r="CT98" i="7"/>
  <c r="CU98" i="7"/>
  <c r="CV98" i="7"/>
  <c r="CW98" i="7"/>
  <c r="CX98" i="7"/>
  <c r="CY98" i="7"/>
  <c r="CZ98" i="7"/>
  <c r="DA98" i="7"/>
  <c r="DB98" i="7"/>
  <c r="DC98" i="7"/>
  <c r="DD98" i="7"/>
  <c r="DE98" i="7"/>
  <c r="DF98" i="7"/>
  <c r="DG98" i="7"/>
  <c r="DH98" i="7"/>
  <c r="DI98" i="7"/>
  <c r="DJ98" i="7"/>
  <c r="DK98" i="7"/>
  <c r="DL98" i="7"/>
  <c r="DM98" i="7"/>
  <c r="DN98" i="7"/>
  <c r="DO98" i="7"/>
  <c r="DP98" i="7"/>
  <c r="DQ98" i="7"/>
  <c r="DR98" i="7"/>
  <c r="DS98" i="7"/>
  <c r="DT98" i="7"/>
  <c r="DU98" i="7"/>
  <c r="DV98" i="7"/>
  <c r="DW98" i="7"/>
  <c r="DX98" i="7"/>
  <c r="DY98" i="7"/>
  <c r="DZ98" i="7"/>
  <c r="EA98" i="7"/>
  <c r="EB98" i="7"/>
  <c r="EC98" i="7"/>
  <c r="ED98" i="7"/>
  <c r="EE98" i="7"/>
  <c r="EF98" i="7"/>
  <c r="EG98" i="7"/>
  <c r="EH98" i="7"/>
  <c r="EI98" i="7"/>
  <c r="EJ98" i="7"/>
  <c r="EK98" i="7"/>
  <c r="EL98" i="7"/>
  <c r="EM98" i="7"/>
  <c r="EN98" i="7"/>
  <c r="EO98" i="7"/>
  <c r="EP98" i="7"/>
  <c r="EQ98" i="7"/>
  <c r="ER98" i="7"/>
  <c r="ES98" i="7"/>
  <c r="ET98" i="7"/>
  <c r="EU98" i="7"/>
  <c r="EV98" i="7"/>
  <c r="EW98" i="7"/>
  <c r="EX98" i="7"/>
  <c r="EY98" i="7"/>
  <c r="EZ98" i="7"/>
  <c r="FA98" i="7"/>
  <c r="FB98" i="7"/>
  <c r="FC98" i="7"/>
  <c r="FD98" i="7"/>
  <c r="FE98" i="7"/>
  <c r="FF98" i="7"/>
  <c r="FG98" i="7"/>
  <c r="FH98" i="7"/>
  <c r="FI98" i="7"/>
  <c r="FJ98" i="7"/>
  <c r="FK98" i="7"/>
  <c r="FL98" i="7"/>
  <c r="FM98" i="7"/>
  <c r="C99" i="7"/>
  <c r="D99" i="7"/>
  <c r="E99" i="7"/>
  <c r="F99" i="7"/>
  <c r="G99" i="7"/>
  <c r="H99" i="7"/>
  <c r="I99" i="7"/>
  <c r="J99" i="7"/>
  <c r="K99" i="7"/>
  <c r="L99" i="7"/>
  <c r="M99" i="7"/>
  <c r="N99" i="7"/>
  <c r="O99" i="7"/>
  <c r="P99" i="7"/>
  <c r="Q99" i="7"/>
  <c r="R99" i="7"/>
  <c r="S99" i="7"/>
  <c r="T99" i="7"/>
  <c r="U99" i="7"/>
  <c r="V99" i="7"/>
  <c r="W99" i="7"/>
  <c r="X99" i="7"/>
  <c r="Y99" i="7"/>
  <c r="Z99" i="7"/>
  <c r="AA99" i="7"/>
  <c r="AB99" i="7"/>
  <c r="AC99" i="7"/>
  <c r="AD99" i="7"/>
  <c r="AE99" i="7"/>
  <c r="AF99" i="7"/>
  <c r="AG99" i="7"/>
  <c r="AH99" i="7"/>
  <c r="AI99" i="7"/>
  <c r="AJ99" i="7"/>
  <c r="AK99" i="7"/>
  <c r="AL99" i="7"/>
  <c r="AM99" i="7"/>
  <c r="AN99" i="7"/>
  <c r="AO99" i="7"/>
  <c r="AP99" i="7"/>
  <c r="AQ99" i="7"/>
  <c r="AR99" i="7"/>
  <c r="AS99" i="7"/>
  <c r="AT99" i="7"/>
  <c r="AU99" i="7"/>
  <c r="AV99" i="7"/>
  <c r="AW99" i="7"/>
  <c r="AX99" i="7"/>
  <c r="AY99" i="7"/>
  <c r="AZ99" i="7"/>
  <c r="BA99" i="7"/>
  <c r="BB99" i="7"/>
  <c r="BC99" i="7"/>
  <c r="BD99" i="7"/>
  <c r="BE99" i="7"/>
  <c r="BF99" i="7"/>
  <c r="BG99" i="7"/>
  <c r="BH99" i="7"/>
  <c r="BI99" i="7"/>
  <c r="BJ99" i="7"/>
  <c r="BK99" i="7"/>
  <c r="BL99" i="7"/>
  <c r="BM99" i="7"/>
  <c r="BN99" i="7"/>
  <c r="BO99" i="7"/>
  <c r="BP99" i="7"/>
  <c r="BQ99" i="7"/>
  <c r="BR99" i="7"/>
  <c r="BS99" i="7"/>
  <c r="BT99" i="7"/>
  <c r="BU99" i="7"/>
  <c r="BV99" i="7"/>
  <c r="BW99" i="7"/>
  <c r="BX99" i="7"/>
  <c r="BY99" i="7"/>
  <c r="BZ99" i="7"/>
  <c r="CA99" i="7"/>
  <c r="CB99" i="7"/>
  <c r="CC99" i="7"/>
  <c r="CD99" i="7"/>
  <c r="CE99" i="7"/>
  <c r="CF99" i="7"/>
  <c r="CG99" i="7"/>
  <c r="CH99" i="7"/>
  <c r="CI99" i="7"/>
  <c r="CJ99" i="7"/>
  <c r="CK99" i="7"/>
  <c r="CL99" i="7"/>
  <c r="CM99" i="7"/>
  <c r="CN99" i="7"/>
  <c r="CO99" i="7"/>
  <c r="CP99" i="7"/>
  <c r="CQ99" i="7"/>
  <c r="CR99" i="7"/>
  <c r="CS99" i="7"/>
  <c r="CT99" i="7"/>
  <c r="CU99" i="7"/>
  <c r="CV99" i="7"/>
  <c r="CW99" i="7"/>
  <c r="CX99" i="7"/>
  <c r="CY99" i="7"/>
  <c r="CZ99" i="7"/>
  <c r="DA99" i="7"/>
  <c r="DB99" i="7"/>
  <c r="DC99" i="7"/>
  <c r="DD99" i="7"/>
  <c r="DE99" i="7"/>
  <c r="DF99" i="7"/>
  <c r="DG99" i="7"/>
  <c r="DH99" i="7"/>
  <c r="DI99" i="7"/>
  <c r="DJ99" i="7"/>
  <c r="DK99" i="7"/>
  <c r="DL99" i="7"/>
  <c r="DM99" i="7"/>
  <c r="DN99" i="7"/>
  <c r="DO99" i="7"/>
  <c r="DP99" i="7"/>
  <c r="DQ99" i="7"/>
  <c r="DR99" i="7"/>
  <c r="DS99" i="7"/>
  <c r="DT99" i="7"/>
  <c r="DU99" i="7"/>
  <c r="DV99" i="7"/>
  <c r="DW99" i="7"/>
  <c r="DX99" i="7"/>
  <c r="DY99" i="7"/>
  <c r="DZ99" i="7"/>
  <c r="EA99" i="7"/>
  <c r="EB99" i="7"/>
  <c r="EC99" i="7"/>
  <c r="ED99" i="7"/>
  <c r="EE99" i="7"/>
  <c r="EF99" i="7"/>
  <c r="EG99" i="7"/>
  <c r="EH99" i="7"/>
  <c r="EI99" i="7"/>
  <c r="EJ99" i="7"/>
  <c r="EK99" i="7"/>
  <c r="EL99" i="7"/>
  <c r="EM99" i="7"/>
  <c r="EN99" i="7"/>
  <c r="EO99" i="7"/>
  <c r="EP99" i="7"/>
  <c r="EQ99" i="7"/>
  <c r="ER99" i="7"/>
  <c r="ES99" i="7"/>
  <c r="ET99" i="7"/>
  <c r="EU99" i="7"/>
  <c r="EV99" i="7"/>
  <c r="EW99" i="7"/>
  <c r="EX99" i="7"/>
  <c r="EY99" i="7"/>
  <c r="EZ99" i="7"/>
  <c r="FA99" i="7"/>
  <c r="FB99" i="7"/>
  <c r="FC99" i="7"/>
  <c r="FD99" i="7"/>
  <c r="FE99" i="7"/>
  <c r="FF99" i="7"/>
  <c r="FG99" i="7"/>
  <c r="FH99" i="7"/>
  <c r="FI99" i="7"/>
  <c r="FJ99" i="7"/>
  <c r="FK99" i="7"/>
  <c r="FL99" i="7"/>
  <c r="FM99" i="7"/>
  <c r="C100" i="7"/>
  <c r="D100" i="7"/>
  <c r="E100" i="7"/>
  <c r="F100" i="7"/>
  <c r="G100" i="7"/>
  <c r="H100" i="7"/>
  <c r="I100" i="7"/>
  <c r="J100" i="7"/>
  <c r="K100" i="7"/>
  <c r="L100" i="7"/>
  <c r="M100" i="7"/>
  <c r="N100" i="7"/>
  <c r="O100" i="7"/>
  <c r="P100" i="7"/>
  <c r="Q100" i="7"/>
  <c r="R100" i="7"/>
  <c r="S100" i="7"/>
  <c r="T100" i="7"/>
  <c r="U100" i="7"/>
  <c r="V100" i="7"/>
  <c r="W100" i="7"/>
  <c r="X100" i="7"/>
  <c r="Y100" i="7"/>
  <c r="Z100" i="7"/>
  <c r="AA100" i="7"/>
  <c r="AB100" i="7"/>
  <c r="AC100" i="7"/>
  <c r="AD100" i="7"/>
  <c r="AE100" i="7"/>
  <c r="AF100" i="7"/>
  <c r="AG100" i="7"/>
  <c r="AH100" i="7"/>
  <c r="AI100" i="7"/>
  <c r="AJ100" i="7"/>
  <c r="AK100" i="7"/>
  <c r="AL100" i="7"/>
  <c r="AM100" i="7"/>
  <c r="AN100" i="7"/>
  <c r="AO100" i="7"/>
  <c r="AP100" i="7"/>
  <c r="AQ100" i="7"/>
  <c r="AR100" i="7"/>
  <c r="AS100" i="7"/>
  <c r="AT100" i="7"/>
  <c r="AU100" i="7"/>
  <c r="AV100" i="7"/>
  <c r="AW100" i="7"/>
  <c r="AX100" i="7"/>
  <c r="AY100" i="7"/>
  <c r="AZ100" i="7"/>
  <c r="BA100" i="7"/>
  <c r="BB100" i="7"/>
  <c r="BC100" i="7"/>
  <c r="BD100" i="7"/>
  <c r="BE100" i="7"/>
  <c r="BF100" i="7"/>
  <c r="BG100" i="7"/>
  <c r="BH100" i="7"/>
  <c r="BI100" i="7"/>
  <c r="BJ100" i="7"/>
  <c r="BK100" i="7"/>
  <c r="BL100" i="7"/>
  <c r="BM100" i="7"/>
  <c r="BN100" i="7"/>
  <c r="BO100" i="7"/>
  <c r="BP100" i="7"/>
  <c r="BQ100" i="7"/>
  <c r="BR100" i="7"/>
  <c r="BS100" i="7"/>
  <c r="BT100" i="7"/>
  <c r="BU100" i="7"/>
  <c r="BV100" i="7"/>
  <c r="BW100" i="7"/>
  <c r="BX100" i="7"/>
  <c r="BY100" i="7"/>
  <c r="BZ100" i="7"/>
  <c r="CA100" i="7"/>
  <c r="CB100" i="7"/>
  <c r="CC100" i="7"/>
  <c r="CD100" i="7"/>
  <c r="CE100" i="7"/>
  <c r="CF100" i="7"/>
  <c r="CG100" i="7"/>
  <c r="CH100" i="7"/>
  <c r="CI100" i="7"/>
  <c r="CJ100" i="7"/>
  <c r="CK100" i="7"/>
  <c r="CL100" i="7"/>
  <c r="CM100" i="7"/>
  <c r="CN100" i="7"/>
  <c r="CO100" i="7"/>
  <c r="CP100" i="7"/>
  <c r="CQ100" i="7"/>
  <c r="CR100" i="7"/>
  <c r="CS100" i="7"/>
  <c r="CT100" i="7"/>
  <c r="CU100" i="7"/>
  <c r="CV100" i="7"/>
  <c r="CW100" i="7"/>
  <c r="CX100" i="7"/>
  <c r="CY100" i="7"/>
  <c r="CZ100" i="7"/>
  <c r="DA100" i="7"/>
  <c r="DB100" i="7"/>
  <c r="DC100" i="7"/>
  <c r="DD100" i="7"/>
  <c r="DE100" i="7"/>
  <c r="DF100" i="7"/>
  <c r="DG100" i="7"/>
  <c r="DH100" i="7"/>
  <c r="DI100" i="7"/>
  <c r="DJ100" i="7"/>
  <c r="DK100" i="7"/>
  <c r="DL100" i="7"/>
  <c r="DM100" i="7"/>
  <c r="DN100" i="7"/>
  <c r="DO100" i="7"/>
  <c r="DP100" i="7"/>
  <c r="DQ100" i="7"/>
  <c r="DR100" i="7"/>
  <c r="DS100" i="7"/>
  <c r="DT100" i="7"/>
  <c r="DU100" i="7"/>
  <c r="DV100" i="7"/>
  <c r="DW100" i="7"/>
  <c r="DX100" i="7"/>
  <c r="DY100" i="7"/>
  <c r="DZ100" i="7"/>
  <c r="EA100" i="7"/>
  <c r="EB100" i="7"/>
  <c r="EC100" i="7"/>
  <c r="ED100" i="7"/>
  <c r="EE100" i="7"/>
  <c r="EF100" i="7"/>
  <c r="EG100" i="7"/>
  <c r="EH100" i="7"/>
  <c r="EI100" i="7"/>
  <c r="EJ100" i="7"/>
  <c r="EK100" i="7"/>
  <c r="EL100" i="7"/>
  <c r="EM100" i="7"/>
  <c r="EN100" i="7"/>
  <c r="EO100" i="7"/>
  <c r="EP100" i="7"/>
  <c r="EQ100" i="7"/>
  <c r="ER100" i="7"/>
  <c r="ES100" i="7"/>
  <c r="ET100" i="7"/>
  <c r="EU100" i="7"/>
  <c r="EV100" i="7"/>
  <c r="EW100" i="7"/>
  <c r="EX100" i="7"/>
  <c r="EY100" i="7"/>
  <c r="EZ100" i="7"/>
  <c r="FA100" i="7"/>
  <c r="FB100" i="7"/>
  <c r="FC100" i="7"/>
  <c r="FD100" i="7"/>
  <c r="FE100" i="7"/>
  <c r="FF100" i="7"/>
  <c r="FG100" i="7"/>
  <c r="FH100" i="7"/>
  <c r="FI100" i="7"/>
  <c r="FJ100" i="7"/>
  <c r="FK100" i="7"/>
  <c r="FL100" i="7"/>
  <c r="FM100" i="7"/>
  <c r="C101" i="7"/>
  <c r="D101" i="7"/>
  <c r="E101" i="7"/>
  <c r="F101" i="7"/>
  <c r="G101" i="7"/>
  <c r="H101" i="7"/>
  <c r="I101" i="7"/>
  <c r="J101" i="7"/>
  <c r="K101" i="7"/>
  <c r="L101" i="7"/>
  <c r="M101" i="7"/>
  <c r="N101" i="7"/>
  <c r="O101" i="7"/>
  <c r="P101" i="7"/>
  <c r="Q101" i="7"/>
  <c r="R101" i="7"/>
  <c r="S101" i="7"/>
  <c r="T101" i="7"/>
  <c r="U101" i="7"/>
  <c r="V101" i="7"/>
  <c r="W101" i="7"/>
  <c r="X101" i="7"/>
  <c r="Y101" i="7"/>
  <c r="Z101" i="7"/>
  <c r="AA101" i="7"/>
  <c r="AB101" i="7"/>
  <c r="AC101" i="7"/>
  <c r="AD101" i="7"/>
  <c r="AE101" i="7"/>
  <c r="AF101" i="7"/>
  <c r="AG101" i="7"/>
  <c r="AH101" i="7"/>
  <c r="AI101" i="7"/>
  <c r="AJ101" i="7"/>
  <c r="AK101" i="7"/>
  <c r="AL101" i="7"/>
  <c r="AM101" i="7"/>
  <c r="AN101" i="7"/>
  <c r="AO101" i="7"/>
  <c r="AP101" i="7"/>
  <c r="AQ101" i="7"/>
  <c r="AR101" i="7"/>
  <c r="AS101" i="7"/>
  <c r="AT101" i="7"/>
  <c r="AU101" i="7"/>
  <c r="AV101" i="7"/>
  <c r="AW101" i="7"/>
  <c r="AX101" i="7"/>
  <c r="AY101" i="7"/>
  <c r="AZ101" i="7"/>
  <c r="BA101" i="7"/>
  <c r="BB101" i="7"/>
  <c r="BC101" i="7"/>
  <c r="BD101" i="7"/>
  <c r="BE101" i="7"/>
  <c r="BF101" i="7"/>
  <c r="BG101" i="7"/>
  <c r="BH101" i="7"/>
  <c r="BI101" i="7"/>
  <c r="BJ101" i="7"/>
  <c r="BK101" i="7"/>
  <c r="BL101" i="7"/>
  <c r="BM101" i="7"/>
  <c r="BN101" i="7"/>
  <c r="BO101" i="7"/>
  <c r="BP101" i="7"/>
  <c r="BQ101" i="7"/>
  <c r="BR101" i="7"/>
  <c r="BS101" i="7"/>
  <c r="BT101" i="7"/>
  <c r="BU101" i="7"/>
  <c r="BV101" i="7"/>
  <c r="BW101" i="7"/>
  <c r="BX101" i="7"/>
  <c r="BY101" i="7"/>
  <c r="BZ101" i="7"/>
  <c r="CA101" i="7"/>
  <c r="CB101" i="7"/>
  <c r="CC101" i="7"/>
  <c r="CD101" i="7"/>
  <c r="CE101" i="7"/>
  <c r="CF101" i="7"/>
  <c r="CG101" i="7"/>
  <c r="CH101" i="7"/>
  <c r="CI101" i="7"/>
  <c r="CJ101" i="7"/>
  <c r="CK101" i="7"/>
  <c r="CL101" i="7"/>
  <c r="CM101" i="7"/>
  <c r="CN101" i="7"/>
  <c r="CO101" i="7"/>
  <c r="CP101" i="7"/>
  <c r="CQ101" i="7"/>
  <c r="CR101" i="7"/>
  <c r="CS101" i="7"/>
  <c r="CT101" i="7"/>
  <c r="CU101" i="7"/>
  <c r="CV101" i="7"/>
  <c r="CW101" i="7"/>
  <c r="CX101" i="7"/>
  <c r="CY101" i="7"/>
  <c r="CZ101" i="7"/>
  <c r="DA101" i="7"/>
  <c r="DB101" i="7"/>
  <c r="DC101" i="7"/>
  <c r="DD101" i="7"/>
  <c r="DE101" i="7"/>
  <c r="DF101" i="7"/>
  <c r="DG101" i="7"/>
  <c r="DH101" i="7"/>
  <c r="DI101" i="7"/>
  <c r="DJ101" i="7"/>
  <c r="DK101" i="7"/>
  <c r="DL101" i="7"/>
  <c r="DM101" i="7"/>
  <c r="DN101" i="7"/>
  <c r="DO101" i="7"/>
  <c r="DP101" i="7"/>
  <c r="DQ101" i="7"/>
  <c r="DR101" i="7"/>
  <c r="DS101" i="7"/>
  <c r="DT101" i="7"/>
  <c r="DU101" i="7"/>
  <c r="DV101" i="7"/>
  <c r="DW101" i="7"/>
  <c r="DX101" i="7"/>
  <c r="DY101" i="7"/>
  <c r="DZ101" i="7"/>
  <c r="EA101" i="7"/>
  <c r="EB101" i="7"/>
  <c r="EC101" i="7"/>
  <c r="ED101" i="7"/>
  <c r="EE101" i="7"/>
  <c r="EF101" i="7"/>
  <c r="EG101" i="7"/>
  <c r="EH101" i="7"/>
  <c r="EI101" i="7"/>
  <c r="EJ101" i="7"/>
  <c r="EK101" i="7"/>
  <c r="EL101" i="7"/>
  <c r="EM101" i="7"/>
  <c r="EN101" i="7"/>
  <c r="EO101" i="7"/>
  <c r="EP101" i="7"/>
  <c r="EQ101" i="7"/>
  <c r="ER101" i="7"/>
  <c r="ES101" i="7"/>
  <c r="ET101" i="7"/>
  <c r="EU101" i="7"/>
  <c r="EV101" i="7"/>
  <c r="EW101" i="7"/>
  <c r="EX101" i="7"/>
  <c r="EY101" i="7"/>
  <c r="EZ101" i="7"/>
  <c r="FA101" i="7"/>
  <c r="FB101" i="7"/>
  <c r="FC101" i="7"/>
  <c r="FD101" i="7"/>
  <c r="FE101" i="7"/>
  <c r="FF101" i="7"/>
  <c r="FG101" i="7"/>
  <c r="FH101" i="7"/>
  <c r="FI101" i="7"/>
  <c r="FJ101" i="7"/>
  <c r="FK101" i="7"/>
  <c r="FL101" i="7"/>
  <c r="FM101" i="7"/>
  <c r="C102" i="7"/>
  <c r="D102" i="7"/>
  <c r="E102" i="7"/>
  <c r="F102" i="7"/>
  <c r="G102" i="7"/>
  <c r="H102" i="7"/>
  <c r="I102" i="7"/>
  <c r="J102" i="7"/>
  <c r="K102" i="7"/>
  <c r="L102" i="7"/>
  <c r="M102" i="7"/>
  <c r="N102" i="7"/>
  <c r="O102" i="7"/>
  <c r="P102" i="7"/>
  <c r="Q102" i="7"/>
  <c r="R102" i="7"/>
  <c r="S102" i="7"/>
  <c r="T102" i="7"/>
  <c r="U102" i="7"/>
  <c r="V102" i="7"/>
  <c r="W102" i="7"/>
  <c r="X102" i="7"/>
  <c r="Y102" i="7"/>
  <c r="Z102" i="7"/>
  <c r="AA102" i="7"/>
  <c r="AB102" i="7"/>
  <c r="AC102" i="7"/>
  <c r="AD102" i="7"/>
  <c r="AE102" i="7"/>
  <c r="AF102" i="7"/>
  <c r="AG102" i="7"/>
  <c r="AH102" i="7"/>
  <c r="AI102" i="7"/>
  <c r="AJ102" i="7"/>
  <c r="AK102" i="7"/>
  <c r="AL102" i="7"/>
  <c r="AM102" i="7"/>
  <c r="AN102" i="7"/>
  <c r="AO102" i="7"/>
  <c r="AP102" i="7"/>
  <c r="AQ102" i="7"/>
  <c r="AR102" i="7"/>
  <c r="AS102" i="7"/>
  <c r="AT102" i="7"/>
  <c r="AU102" i="7"/>
  <c r="AV102" i="7"/>
  <c r="AW102" i="7"/>
  <c r="AX102" i="7"/>
  <c r="AY102" i="7"/>
  <c r="AZ102" i="7"/>
  <c r="BA102" i="7"/>
  <c r="BB102" i="7"/>
  <c r="BC102" i="7"/>
  <c r="BD102" i="7"/>
  <c r="BE102" i="7"/>
  <c r="BF102" i="7"/>
  <c r="BG102" i="7"/>
  <c r="BH102" i="7"/>
  <c r="BI102" i="7"/>
  <c r="BJ102" i="7"/>
  <c r="BK102" i="7"/>
  <c r="BL102" i="7"/>
  <c r="BM102" i="7"/>
  <c r="BN102" i="7"/>
  <c r="BO102" i="7"/>
  <c r="BP102" i="7"/>
  <c r="BQ102" i="7"/>
  <c r="BR102" i="7"/>
  <c r="BS102" i="7"/>
  <c r="BT102" i="7"/>
  <c r="BU102" i="7"/>
  <c r="BV102" i="7"/>
  <c r="BW102" i="7"/>
  <c r="BX102" i="7"/>
  <c r="BY102" i="7"/>
  <c r="BZ102" i="7"/>
  <c r="CA102" i="7"/>
  <c r="CB102" i="7"/>
  <c r="CC102" i="7"/>
  <c r="CD102" i="7"/>
  <c r="CE102" i="7"/>
  <c r="CF102" i="7"/>
  <c r="CG102" i="7"/>
  <c r="CH102" i="7"/>
  <c r="CI102" i="7"/>
  <c r="CJ102" i="7"/>
  <c r="CK102" i="7"/>
  <c r="CL102" i="7"/>
  <c r="CM102" i="7"/>
  <c r="CN102" i="7"/>
  <c r="CO102" i="7"/>
  <c r="CP102" i="7"/>
  <c r="CQ102" i="7"/>
  <c r="CR102" i="7"/>
  <c r="CS102" i="7"/>
  <c r="CT102" i="7"/>
  <c r="CU102" i="7"/>
  <c r="CV102" i="7"/>
  <c r="CW102" i="7"/>
  <c r="CX102" i="7"/>
  <c r="CY102" i="7"/>
  <c r="CZ102" i="7"/>
  <c r="DA102" i="7"/>
  <c r="DB102" i="7"/>
  <c r="DC102" i="7"/>
  <c r="DD102" i="7"/>
  <c r="DE102" i="7"/>
  <c r="DF102" i="7"/>
  <c r="DG102" i="7"/>
  <c r="DH102" i="7"/>
  <c r="DI102" i="7"/>
  <c r="DJ102" i="7"/>
  <c r="DK102" i="7"/>
  <c r="DL102" i="7"/>
  <c r="DM102" i="7"/>
  <c r="DN102" i="7"/>
  <c r="DO102" i="7"/>
  <c r="DP102" i="7"/>
  <c r="DQ102" i="7"/>
  <c r="DR102" i="7"/>
  <c r="DS102" i="7"/>
  <c r="DT102" i="7"/>
  <c r="DU102" i="7"/>
  <c r="DV102" i="7"/>
  <c r="DW102" i="7"/>
  <c r="DX102" i="7"/>
  <c r="DY102" i="7"/>
  <c r="DZ102" i="7"/>
  <c r="EA102" i="7"/>
  <c r="EB102" i="7"/>
  <c r="EC102" i="7"/>
  <c r="ED102" i="7"/>
  <c r="EE102" i="7"/>
  <c r="EF102" i="7"/>
  <c r="EG102" i="7"/>
  <c r="EH102" i="7"/>
  <c r="EI102" i="7"/>
  <c r="EJ102" i="7"/>
  <c r="EK102" i="7"/>
  <c r="EL102" i="7"/>
  <c r="EM102" i="7"/>
  <c r="EN102" i="7"/>
  <c r="EO102" i="7"/>
  <c r="EP102" i="7"/>
  <c r="EQ102" i="7"/>
  <c r="ER102" i="7"/>
  <c r="ES102" i="7"/>
  <c r="ET102" i="7"/>
  <c r="EU102" i="7"/>
  <c r="EV102" i="7"/>
  <c r="EW102" i="7"/>
  <c r="EX102" i="7"/>
  <c r="EY102" i="7"/>
  <c r="EZ102" i="7"/>
  <c r="FA102" i="7"/>
  <c r="FB102" i="7"/>
  <c r="FC102" i="7"/>
  <c r="FD102" i="7"/>
  <c r="FE102" i="7"/>
  <c r="FF102" i="7"/>
  <c r="FG102" i="7"/>
  <c r="FH102" i="7"/>
  <c r="FI102" i="7"/>
  <c r="FJ102" i="7"/>
  <c r="FK102" i="7"/>
  <c r="FL102" i="7"/>
  <c r="FM102" i="7"/>
  <c r="C103" i="7"/>
  <c r="D103" i="7"/>
  <c r="E103" i="7"/>
  <c r="F103" i="7"/>
  <c r="G103" i="7"/>
  <c r="H103" i="7"/>
  <c r="I103" i="7"/>
  <c r="J103" i="7"/>
  <c r="K103" i="7"/>
  <c r="L103" i="7"/>
  <c r="M103" i="7"/>
  <c r="N103" i="7"/>
  <c r="O103" i="7"/>
  <c r="P103" i="7"/>
  <c r="Q103" i="7"/>
  <c r="R103" i="7"/>
  <c r="S103" i="7"/>
  <c r="T103" i="7"/>
  <c r="U103" i="7"/>
  <c r="V103" i="7"/>
  <c r="W103" i="7"/>
  <c r="X103" i="7"/>
  <c r="Y103" i="7"/>
  <c r="Z103" i="7"/>
  <c r="AA103" i="7"/>
  <c r="AB103" i="7"/>
  <c r="AC103" i="7"/>
  <c r="AD103" i="7"/>
  <c r="AE103" i="7"/>
  <c r="AF103" i="7"/>
  <c r="AG103" i="7"/>
  <c r="AH103" i="7"/>
  <c r="AI103" i="7"/>
  <c r="AJ103" i="7"/>
  <c r="AK103" i="7"/>
  <c r="AL103" i="7"/>
  <c r="AM103" i="7"/>
  <c r="AN103" i="7"/>
  <c r="AO103" i="7"/>
  <c r="AP103" i="7"/>
  <c r="AQ103" i="7"/>
  <c r="AR103" i="7"/>
  <c r="AS103" i="7"/>
  <c r="AT103" i="7"/>
  <c r="AU103" i="7"/>
  <c r="AV103" i="7"/>
  <c r="AW103" i="7"/>
  <c r="AX103" i="7"/>
  <c r="AY103" i="7"/>
  <c r="AZ103" i="7"/>
  <c r="BA103" i="7"/>
  <c r="BB103" i="7"/>
  <c r="BC103" i="7"/>
  <c r="BD103" i="7"/>
  <c r="BE103" i="7"/>
  <c r="BF103" i="7"/>
  <c r="BG103" i="7"/>
  <c r="BH103" i="7"/>
  <c r="BI103" i="7"/>
  <c r="BJ103" i="7"/>
  <c r="BK103" i="7"/>
  <c r="BL103" i="7"/>
  <c r="BM103" i="7"/>
  <c r="BN103" i="7"/>
  <c r="BO103" i="7"/>
  <c r="BP103" i="7"/>
  <c r="BQ103" i="7"/>
  <c r="BR103" i="7"/>
  <c r="BS103" i="7"/>
  <c r="BT103" i="7"/>
  <c r="BU103" i="7"/>
  <c r="BV103" i="7"/>
  <c r="BW103" i="7"/>
  <c r="BX103" i="7"/>
  <c r="BY103" i="7"/>
  <c r="BZ103" i="7"/>
  <c r="CA103" i="7"/>
  <c r="CB103" i="7"/>
  <c r="CC103" i="7"/>
  <c r="CD103" i="7"/>
  <c r="CE103" i="7"/>
  <c r="CF103" i="7"/>
  <c r="CG103" i="7"/>
  <c r="CH103" i="7"/>
  <c r="CI103" i="7"/>
  <c r="CJ103" i="7"/>
  <c r="CK103" i="7"/>
  <c r="CL103" i="7"/>
  <c r="CM103" i="7"/>
  <c r="CN103" i="7"/>
  <c r="CO103" i="7"/>
  <c r="CP103" i="7"/>
  <c r="CQ103" i="7"/>
  <c r="CR103" i="7"/>
  <c r="CS103" i="7"/>
  <c r="CT103" i="7"/>
  <c r="CU103" i="7"/>
  <c r="CV103" i="7"/>
  <c r="CW103" i="7"/>
  <c r="CX103" i="7"/>
  <c r="CY103" i="7"/>
  <c r="CZ103" i="7"/>
  <c r="DA103" i="7"/>
  <c r="DB103" i="7"/>
  <c r="DC103" i="7"/>
  <c r="DD103" i="7"/>
  <c r="DE103" i="7"/>
  <c r="DF103" i="7"/>
  <c r="DG103" i="7"/>
  <c r="DH103" i="7"/>
  <c r="DI103" i="7"/>
  <c r="DJ103" i="7"/>
  <c r="DK103" i="7"/>
  <c r="DL103" i="7"/>
  <c r="DM103" i="7"/>
  <c r="DN103" i="7"/>
  <c r="DO103" i="7"/>
  <c r="DP103" i="7"/>
  <c r="DQ103" i="7"/>
  <c r="DR103" i="7"/>
  <c r="DS103" i="7"/>
  <c r="DT103" i="7"/>
  <c r="DU103" i="7"/>
  <c r="DV103" i="7"/>
  <c r="DW103" i="7"/>
  <c r="DX103" i="7"/>
  <c r="DY103" i="7"/>
  <c r="DZ103" i="7"/>
  <c r="EA103" i="7"/>
  <c r="EB103" i="7"/>
  <c r="EC103" i="7"/>
  <c r="ED103" i="7"/>
  <c r="EE103" i="7"/>
  <c r="EF103" i="7"/>
  <c r="EG103" i="7"/>
  <c r="EH103" i="7"/>
  <c r="EI103" i="7"/>
  <c r="EJ103" i="7"/>
  <c r="EK103" i="7"/>
  <c r="EL103" i="7"/>
  <c r="EM103" i="7"/>
  <c r="EN103" i="7"/>
  <c r="EO103" i="7"/>
  <c r="EP103" i="7"/>
  <c r="EQ103" i="7"/>
  <c r="ER103" i="7"/>
  <c r="ES103" i="7"/>
  <c r="ET103" i="7"/>
  <c r="EU103" i="7"/>
  <c r="EV103" i="7"/>
  <c r="EW103" i="7"/>
  <c r="EX103" i="7"/>
  <c r="EY103" i="7"/>
  <c r="EZ103" i="7"/>
  <c r="FA103" i="7"/>
  <c r="FB103" i="7"/>
  <c r="FC103" i="7"/>
  <c r="FD103" i="7"/>
  <c r="FE103" i="7"/>
  <c r="FF103" i="7"/>
  <c r="FG103" i="7"/>
  <c r="FH103" i="7"/>
  <c r="FI103" i="7"/>
  <c r="FJ103" i="7"/>
  <c r="FK103" i="7"/>
  <c r="FL103" i="7"/>
  <c r="FM103" i="7"/>
  <c r="C104" i="7"/>
  <c r="D104" i="7"/>
  <c r="E104" i="7"/>
  <c r="F104" i="7"/>
  <c r="G104" i="7"/>
  <c r="H104" i="7"/>
  <c r="I104" i="7"/>
  <c r="J104" i="7"/>
  <c r="K104" i="7"/>
  <c r="L104" i="7"/>
  <c r="M104" i="7"/>
  <c r="N104" i="7"/>
  <c r="O104" i="7"/>
  <c r="P104" i="7"/>
  <c r="Q104" i="7"/>
  <c r="R104" i="7"/>
  <c r="S104" i="7"/>
  <c r="T104" i="7"/>
  <c r="U104" i="7"/>
  <c r="V104" i="7"/>
  <c r="W104" i="7"/>
  <c r="X104" i="7"/>
  <c r="Y104" i="7"/>
  <c r="Z104" i="7"/>
  <c r="AA104" i="7"/>
  <c r="AB104" i="7"/>
  <c r="AC104" i="7"/>
  <c r="AD104" i="7"/>
  <c r="AE104" i="7"/>
  <c r="AF104" i="7"/>
  <c r="AG104" i="7"/>
  <c r="AH104" i="7"/>
  <c r="AI104" i="7"/>
  <c r="AJ104" i="7"/>
  <c r="AK104" i="7"/>
  <c r="AL104" i="7"/>
  <c r="AM104" i="7"/>
  <c r="AN104" i="7"/>
  <c r="AO104" i="7"/>
  <c r="AP104" i="7"/>
  <c r="AQ104" i="7"/>
  <c r="AR104" i="7"/>
  <c r="AS104" i="7"/>
  <c r="AT104" i="7"/>
  <c r="AU104" i="7"/>
  <c r="AV104" i="7"/>
  <c r="AW104" i="7"/>
  <c r="AX104" i="7"/>
  <c r="AY104" i="7"/>
  <c r="AZ104" i="7"/>
  <c r="BA104" i="7"/>
  <c r="BB104" i="7"/>
  <c r="BC104" i="7"/>
  <c r="BD104" i="7"/>
  <c r="BE104" i="7"/>
  <c r="BF104" i="7"/>
  <c r="BG104" i="7"/>
  <c r="BH104" i="7"/>
  <c r="BI104" i="7"/>
  <c r="BJ104" i="7"/>
  <c r="BK104" i="7"/>
  <c r="BL104" i="7"/>
  <c r="BM104" i="7"/>
  <c r="BN104" i="7"/>
  <c r="BO104" i="7"/>
  <c r="BP104" i="7"/>
  <c r="BQ104" i="7"/>
  <c r="BR104" i="7"/>
  <c r="BS104" i="7"/>
  <c r="BT104" i="7"/>
  <c r="BU104" i="7"/>
  <c r="BV104" i="7"/>
  <c r="BW104" i="7"/>
  <c r="BX104" i="7"/>
  <c r="BY104" i="7"/>
  <c r="BZ104" i="7"/>
  <c r="CA104" i="7"/>
  <c r="CB104" i="7"/>
  <c r="CC104" i="7"/>
  <c r="CD104" i="7"/>
  <c r="CE104" i="7"/>
  <c r="CF104" i="7"/>
  <c r="CG104" i="7"/>
  <c r="CH104" i="7"/>
  <c r="CI104" i="7"/>
  <c r="CJ104" i="7"/>
  <c r="CK104" i="7"/>
  <c r="CL104" i="7"/>
  <c r="CM104" i="7"/>
  <c r="CN104" i="7"/>
  <c r="CO104" i="7"/>
  <c r="CP104" i="7"/>
  <c r="CQ104" i="7"/>
  <c r="CR104" i="7"/>
  <c r="CS104" i="7"/>
  <c r="CT104" i="7"/>
  <c r="CU104" i="7"/>
  <c r="CV104" i="7"/>
  <c r="CW104" i="7"/>
  <c r="CX104" i="7"/>
  <c r="CY104" i="7"/>
  <c r="CZ104" i="7"/>
  <c r="DA104" i="7"/>
  <c r="DB104" i="7"/>
  <c r="DC104" i="7"/>
  <c r="DD104" i="7"/>
  <c r="DE104" i="7"/>
  <c r="DF104" i="7"/>
  <c r="DG104" i="7"/>
  <c r="DH104" i="7"/>
  <c r="DI104" i="7"/>
  <c r="DJ104" i="7"/>
  <c r="DK104" i="7"/>
  <c r="DL104" i="7"/>
  <c r="DM104" i="7"/>
  <c r="DN104" i="7"/>
  <c r="DO104" i="7"/>
  <c r="DP104" i="7"/>
  <c r="DQ104" i="7"/>
  <c r="DR104" i="7"/>
  <c r="DS104" i="7"/>
  <c r="DT104" i="7"/>
  <c r="DU104" i="7"/>
  <c r="DV104" i="7"/>
  <c r="DW104" i="7"/>
  <c r="DX104" i="7"/>
  <c r="DY104" i="7"/>
  <c r="DZ104" i="7"/>
  <c r="EA104" i="7"/>
  <c r="EB104" i="7"/>
  <c r="EC104" i="7"/>
  <c r="ED104" i="7"/>
  <c r="EE104" i="7"/>
  <c r="EF104" i="7"/>
  <c r="EG104" i="7"/>
  <c r="EH104" i="7"/>
  <c r="EI104" i="7"/>
  <c r="EJ104" i="7"/>
  <c r="EK104" i="7"/>
  <c r="EL104" i="7"/>
  <c r="EM104" i="7"/>
  <c r="EN104" i="7"/>
  <c r="EO104" i="7"/>
  <c r="EP104" i="7"/>
  <c r="EQ104" i="7"/>
  <c r="ER104" i="7"/>
  <c r="ES104" i="7"/>
  <c r="ET104" i="7"/>
  <c r="EU104" i="7"/>
  <c r="EV104" i="7"/>
  <c r="EW104" i="7"/>
  <c r="EX104" i="7"/>
  <c r="EY104" i="7"/>
  <c r="EZ104" i="7"/>
  <c r="FA104" i="7"/>
  <c r="FB104" i="7"/>
  <c r="FC104" i="7"/>
  <c r="FD104" i="7"/>
  <c r="FE104" i="7"/>
  <c r="FF104" i="7"/>
  <c r="FG104" i="7"/>
  <c r="FH104" i="7"/>
  <c r="FI104" i="7"/>
  <c r="FJ104" i="7"/>
  <c r="FK104" i="7"/>
  <c r="FL104" i="7"/>
  <c r="FM104" i="7"/>
  <c r="C105" i="7"/>
  <c r="D105" i="7"/>
  <c r="E105" i="7"/>
  <c r="F105" i="7"/>
  <c r="G105" i="7"/>
  <c r="H105" i="7"/>
  <c r="I105" i="7"/>
  <c r="J105" i="7"/>
  <c r="K105" i="7"/>
  <c r="L105" i="7"/>
  <c r="M105" i="7"/>
  <c r="N105" i="7"/>
  <c r="O105" i="7"/>
  <c r="P105" i="7"/>
  <c r="Q105" i="7"/>
  <c r="R105" i="7"/>
  <c r="S105" i="7"/>
  <c r="T105" i="7"/>
  <c r="U105" i="7"/>
  <c r="V105" i="7"/>
  <c r="W105" i="7"/>
  <c r="X105" i="7"/>
  <c r="Y105" i="7"/>
  <c r="Z105" i="7"/>
  <c r="AA105" i="7"/>
  <c r="AB105" i="7"/>
  <c r="AC105" i="7"/>
  <c r="AD105" i="7"/>
  <c r="AE105" i="7"/>
  <c r="AF105" i="7"/>
  <c r="AG105" i="7"/>
  <c r="AH105" i="7"/>
  <c r="AI105" i="7"/>
  <c r="AJ105" i="7"/>
  <c r="AK105" i="7"/>
  <c r="AL105" i="7"/>
  <c r="AM105" i="7"/>
  <c r="AN105" i="7"/>
  <c r="AO105" i="7"/>
  <c r="AP105" i="7"/>
  <c r="AQ105" i="7"/>
  <c r="AR105" i="7"/>
  <c r="AS105" i="7"/>
  <c r="AT105" i="7"/>
  <c r="AU105" i="7"/>
  <c r="AV105" i="7"/>
  <c r="AW105" i="7"/>
  <c r="AX105" i="7"/>
  <c r="AY105" i="7"/>
  <c r="AZ105" i="7"/>
  <c r="BA105" i="7"/>
  <c r="BB105" i="7"/>
  <c r="BC105" i="7"/>
  <c r="BD105" i="7"/>
  <c r="BE105" i="7"/>
  <c r="BF105" i="7"/>
  <c r="BG105" i="7"/>
  <c r="BH105" i="7"/>
  <c r="BI105" i="7"/>
  <c r="BJ105" i="7"/>
  <c r="BK105" i="7"/>
  <c r="BL105" i="7"/>
  <c r="BM105" i="7"/>
  <c r="BN105" i="7"/>
  <c r="BO105" i="7"/>
  <c r="BP105" i="7"/>
  <c r="BQ105" i="7"/>
  <c r="BR105" i="7"/>
  <c r="BS105" i="7"/>
  <c r="BT105" i="7"/>
  <c r="BU105" i="7"/>
  <c r="BV105" i="7"/>
  <c r="BW105" i="7"/>
  <c r="BX105" i="7"/>
  <c r="BY105" i="7"/>
  <c r="BZ105" i="7"/>
  <c r="CA105" i="7"/>
  <c r="CB105" i="7"/>
  <c r="CC105" i="7"/>
  <c r="CD105" i="7"/>
  <c r="CE105" i="7"/>
  <c r="CF105" i="7"/>
  <c r="CG105" i="7"/>
  <c r="CH105" i="7"/>
  <c r="CI105" i="7"/>
  <c r="CJ105" i="7"/>
  <c r="CK105" i="7"/>
  <c r="CL105" i="7"/>
  <c r="CM105" i="7"/>
  <c r="CN105" i="7"/>
  <c r="CO105" i="7"/>
  <c r="CP105" i="7"/>
  <c r="CQ105" i="7"/>
  <c r="CR105" i="7"/>
  <c r="CS105" i="7"/>
  <c r="CT105" i="7"/>
  <c r="CU105" i="7"/>
  <c r="CV105" i="7"/>
  <c r="CW105" i="7"/>
  <c r="CX105" i="7"/>
  <c r="CY105" i="7"/>
  <c r="CZ105" i="7"/>
  <c r="DA105" i="7"/>
  <c r="DB105" i="7"/>
  <c r="DC105" i="7"/>
  <c r="DD105" i="7"/>
  <c r="DE105" i="7"/>
  <c r="DF105" i="7"/>
  <c r="DG105" i="7"/>
  <c r="DH105" i="7"/>
  <c r="DI105" i="7"/>
  <c r="DJ105" i="7"/>
  <c r="DK105" i="7"/>
  <c r="DL105" i="7"/>
  <c r="DM105" i="7"/>
  <c r="DN105" i="7"/>
  <c r="DO105" i="7"/>
  <c r="DP105" i="7"/>
  <c r="DQ105" i="7"/>
  <c r="DR105" i="7"/>
  <c r="DS105" i="7"/>
  <c r="DT105" i="7"/>
  <c r="DU105" i="7"/>
  <c r="DV105" i="7"/>
  <c r="DW105" i="7"/>
  <c r="DX105" i="7"/>
  <c r="DY105" i="7"/>
  <c r="DZ105" i="7"/>
  <c r="EA105" i="7"/>
  <c r="EB105" i="7"/>
  <c r="EC105" i="7"/>
  <c r="ED105" i="7"/>
  <c r="EE105" i="7"/>
  <c r="EF105" i="7"/>
  <c r="EG105" i="7"/>
  <c r="EH105" i="7"/>
  <c r="EI105" i="7"/>
  <c r="EJ105" i="7"/>
  <c r="EK105" i="7"/>
  <c r="EL105" i="7"/>
  <c r="EM105" i="7"/>
  <c r="EN105" i="7"/>
  <c r="EO105" i="7"/>
  <c r="EP105" i="7"/>
  <c r="EQ105" i="7"/>
  <c r="ER105" i="7"/>
  <c r="ES105" i="7"/>
  <c r="ET105" i="7"/>
  <c r="EU105" i="7"/>
  <c r="EV105" i="7"/>
  <c r="EW105" i="7"/>
  <c r="EX105" i="7"/>
  <c r="EY105" i="7"/>
  <c r="EZ105" i="7"/>
  <c r="FA105" i="7"/>
  <c r="FB105" i="7"/>
  <c r="FC105" i="7"/>
  <c r="FD105" i="7"/>
  <c r="FE105" i="7"/>
  <c r="FF105" i="7"/>
  <c r="FG105" i="7"/>
  <c r="FH105" i="7"/>
  <c r="FI105" i="7"/>
  <c r="FJ105" i="7"/>
  <c r="FK105" i="7"/>
  <c r="FL105" i="7"/>
  <c r="FM105" i="7"/>
  <c r="C106" i="7"/>
  <c r="D106" i="7"/>
  <c r="E106" i="7"/>
  <c r="F106" i="7"/>
  <c r="G106" i="7"/>
  <c r="H106" i="7"/>
  <c r="I106" i="7"/>
  <c r="J106" i="7"/>
  <c r="K106" i="7"/>
  <c r="L106" i="7"/>
  <c r="M106" i="7"/>
  <c r="N106" i="7"/>
  <c r="O106" i="7"/>
  <c r="P106" i="7"/>
  <c r="Q106" i="7"/>
  <c r="R106" i="7"/>
  <c r="S106" i="7"/>
  <c r="T106" i="7"/>
  <c r="U106" i="7"/>
  <c r="V106" i="7"/>
  <c r="W106" i="7"/>
  <c r="X106" i="7"/>
  <c r="Y106" i="7"/>
  <c r="Z106" i="7"/>
  <c r="AA106" i="7"/>
  <c r="AB106" i="7"/>
  <c r="AC106" i="7"/>
  <c r="AD106" i="7"/>
  <c r="AE106" i="7"/>
  <c r="AF106" i="7"/>
  <c r="AG106" i="7"/>
  <c r="AH106" i="7"/>
  <c r="AI106" i="7"/>
  <c r="AJ106" i="7"/>
  <c r="AK106" i="7"/>
  <c r="AL106" i="7"/>
  <c r="AM106" i="7"/>
  <c r="AN106" i="7"/>
  <c r="AO106" i="7"/>
  <c r="AP106" i="7"/>
  <c r="AQ106" i="7"/>
  <c r="AR106" i="7"/>
  <c r="AS106" i="7"/>
  <c r="AT106" i="7"/>
  <c r="AU106" i="7"/>
  <c r="AV106" i="7"/>
  <c r="AW106" i="7"/>
  <c r="AX106" i="7"/>
  <c r="AY106" i="7"/>
  <c r="AZ106" i="7"/>
  <c r="BA106" i="7"/>
  <c r="BB106" i="7"/>
  <c r="BC106" i="7"/>
  <c r="BD106" i="7"/>
  <c r="BE106" i="7"/>
  <c r="BF106" i="7"/>
  <c r="BG106" i="7"/>
  <c r="BH106" i="7"/>
  <c r="BI106" i="7"/>
  <c r="BJ106" i="7"/>
  <c r="BK106" i="7"/>
  <c r="BL106" i="7"/>
  <c r="BM106" i="7"/>
  <c r="BN106" i="7"/>
  <c r="BO106" i="7"/>
  <c r="BP106" i="7"/>
  <c r="BQ106" i="7"/>
  <c r="BR106" i="7"/>
  <c r="BS106" i="7"/>
  <c r="BT106" i="7"/>
  <c r="BU106" i="7"/>
  <c r="BV106" i="7"/>
  <c r="BW106" i="7"/>
  <c r="BX106" i="7"/>
  <c r="BY106" i="7"/>
  <c r="BZ106" i="7"/>
  <c r="CA106" i="7"/>
  <c r="CB106" i="7"/>
  <c r="CC106" i="7"/>
  <c r="CD106" i="7"/>
  <c r="CE106" i="7"/>
  <c r="CF106" i="7"/>
  <c r="CG106" i="7"/>
  <c r="CH106" i="7"/>
  <c r="CI106" i="7"/>
  <c r="CJ106" i="7"/>
  <c r="CK106" i="7"/>
  <c r="CL106" i="7"/>
  <c r="CM106" i="7"/>
  <c r="CN106" i="7"/>
  <c r="CO106" i="7"/>
  <c r="CP106" i="7"/>
  <c r="CQ106" i="7"/>
  <c r="CR106" i="7"/>
  <c r="CS106" i="7"/>
  <c r="CT106" i="7"/>
  <c r="CU106" i="7"/>
  <c r="CV106" i="7"/>
  <c r="CW106" i="7"/>
  <c r="CX106" i="7"/>
  <c r="CY106" i="7"/>
  <c r="CZ106" i="7"/>
  <c r="DA106" i="7"/>
  <c r="DB106" i="7"/>
  <c r="DC106" i="7"/>
  <c r="DD106" i="7"/>
  <c r="DE106" i="7"/>
  <c r="DF106" i="7"/>
  <c r="DG106" i="7"/>
  <c r="DH106" i="7"/>
  <c r="DI106" i="7"/>
  <c r="DJ106" i="7"/>
  <c r="DK106" i="7"/>
  <c r="DL106" i="7"/>
  <c r="DM106" i="7"/>
  <c r="DN106" i="7"/>
  <c r="DO106" i="7"/>
  <c r="DP106" i="7"/>
  <c r="DQ106" i="7"/>
  <c r="DR106" i="7"/>
  <c r="DS106" i="7"/>
  <c r="DT106" i="7"/>
  <c r="DU106" i="7"/>
  <c r="DV106" i="7"/>
  <c r="DW106" i="7"/>
  <c r="DX106" i="7"/>
  <c r="DY106" i="7"/>
  <c r="DZ106" i="7"/>
  <c r="EA106" i="7"/>
  <c r="EB106" i="7"/>
  <c r="EC106" i="7"/>
  <c r="ED106" i="7"/>
  <c r="EE106" i="7"/>
  <c r="EF106" i="7"/>
  <c r="EG106" i="7"/>
  <c r="EH106" i="7"/>
  <c r="EI106" i="7"/>
  <c r="EJ106" i="7"/>
  <c r="EK106" i="7"/>
  <c r="EL106" i="7"/>
  <c r="EM106" i="7"/>
  <c r="EN106" i="7"/>
  <c r="EO106" i="7"/>
  <c r="EP106" i="7"/>
  <c r="EQ106" i="7"/>
  <c r="ER106" i="7"/>
  <c r="ES106" i="7"/>
  <c r="ET106" i="7"/>
  <c r="EU106" i="7"/>
  <c r="EV106" i="7"/>
  <c r="EW106" i="7"/>
  <c r="EX106" i="7"/>
  <c r="EY106" i="7"/>
  <c r="EZ106" i="7"/>
  <c r="FA106" i="7"/>
  <c r="FB106" i="7"/>
  <c r="FC106" i="7"/>
  <c r="FD106" i="7"/>
  <c r="FE106" i="7"/>
  <c r="FF106" i="7"/>
  <c r="FG106" i="7"/>
  <c r="FH106" i="7"/>
  <c r="FI106" i="7"/>
  <c r="FJ106" i="7"/>
  <c r="FK106" i="7"/>
  <c r="FL106" i="7"/>
  <c r="FM106" i="7"/>
  <c r="C107" i="7"/>
  <c r="D107" i="7"/>
  <c r="E107" i="7"/>
  <c r="F107" i="7"/>
  <c r="G107" i="7"/>
  <c r="H107" i="7"/>
  <c r="I107" i="7"/>
  <c r="J107" i="7"/>
  <c r="K107" i="7"/>
  <c r="L107" i="7"/>
  <c r="M107" i="7"/>
  <c r="N107" i="7"/>
  <c r="O107" i="7"/>
  <c r="P107" i="7"/>
  <c r="Q107" i="7"/>
  <c r="R107" i="7"/>
  <c r="S107" i="7"/>
  <c r="T107" i="7"/>
  <c r="U107" i="7"/>
  <c r="V107" i="7"/>
  <c r="W107" i="7"/>
  <c r="X107" i="7"/>
  <c r="Y107" i="7"/>
  <c r="Z107" i="7"/>
  <c r="AA107" i="7"/>
  <c r="AB107" i="7"/>
  <c r="AC107" i="7"/>
  <c r="AD107" i="7"/>
  <c r="AE107" i="7"/>
  <c r="AF107" i="7"/>
  <c r="AG107" i="7"/>
  <c r="AH107" i="7"/>
  <c r="AI107" i="7"/>
  <c r="AJ107" i="7"/>
  <c r="AK107" i="7"/>
  <c r="AL107" i="7"/>
  <c r="AM107" i="7"/>
  <c r="AN107" i="7"/>
  <c r="AO107" i="7"/>
  <c r="AP107" i="7"/>
  <c r="AQ107" i="7"/>
  <c r="AR107" i="7"/>
  <c r="AS107" i="7"/>
  <c r="AT107" i="7"/>
  <c r="AU107" i="7"/>
  <c r="AV107" i="7"/>
  <c r="AW107" i="7"/>
  <c r="AX107" i="7"/>
  <c r="AY107" i="7"/>
  <c r="AZ107" i="7"/>
  <c r="BA107" i="7"/>
  <c r="BB107" i="7"/>
  <c r="BC107" i="7"/>
  <c r="BD107" i="7"/>
  <c r="BE107" i="7"/>
  <c r="BF107" i="7"/>
  <c r="BG107" i="7"/>
  <c r="BH107" i="7"/>
  <c r="BI107" i="7"/>
  <c r="BJ107" i="7"/>
  <c r="BK107" i="7"/>
  <c r="BL107" i="7"/>
  <c r="BM107" i="7"/>
  <c r="BN107" i="7"/>
  <c r="BO107" i="7"/>
  <c r="BP107" i="7"/>
  <c r="BQ107" i="7"/>
  <c r="BR107" i="7"/>
  <c r="BS107" i="7"/>
  <c r="BT107" i="7"/>
  <c r="BU107" i="7"/>
  <c r="BV107" i="7"/>
  <c r="BW107" i="7"/>
  <c r="BX107" i="7"/>
  <c r="BY107" i="7"/>
  <c r="BZ107" i="7"/>
  <c r="CA107" i="7"/>
  <c r="CB107" i="7"/>
  <c r="CC107" i="7"/>
  <c r="CD107" i="7"/>
  <c r="CE107" i="7"/>
  <c r="CF107" i="7"/>
  <c r="CG107" i="7"/>
  <c r="CH107" i="7"/>
  <c r="CI107" i="7"/>
  <c r="CJ107" i="7"/>
  <c r="CK107" i="7"/>
  <c r="CL107" i="7"/>
  <c r="CM107" i="7"/>
  <c r="CN107" i="7"/>
  <c r="CO107" i="7"/>
  <c r="CP107" i="7"/>
  <c r="CQ107" i="7"/>
  <c r="CR107" i="7"/>
  <c r="CS107" i="7"/>
  <c r="CT107" i="7"/>
  <c r="CU107" i="7"/>
  <c r="CV107" i="7"/>
  <c r="CW107" i="7"/>
  <c r="CX107" i="7"/>
  <c r="CY107" i="7"/>
  <c r="CZ107" i="7"/>
  <c r="DA107" i="7"/>
  <c r="DB107" i="7"/>
  <c r="DC107" i="7"/>
  <c r="DD107" i="7"/>
  <c r="DE107" i="7"/>
  <c r="DF107" i="7"/>
  <c r="DG107" i="7"/>
  <c r="DH107" i="7"/>
  <c r="DI107" i="7"/>
  <c r="DJ107" i="7"/>
  <c r="DK107" i="7"/>
  <c r="DL107" i="7"/>
  <c r="DM107" i="7"/>
  <c r="DN107" i="7"/>
  <c r="DO107" i="7"/>
  <c r="DP107" i="7"/>
  <c r="DQ107" i="7"/>
  <c r="DR107" i="7"/>
  <c r="DS107" i="7"/>
  <c r="DT107" i="7"/>
  <c r="DU107" i="7"/>
  <c r="DV107" i="7"/>
  <c r="DW107" i="7"/>
  <c r="DX107" i="7"/>
  <c r="DY107" i="7"/>
  <c r="DZ107" i="7"/>
  <c r="EA107" i="7"/>
  <c r="EB107" i="7"/>
  <c r="EC107" i="7"/>
  <c r="ED107" i="7"/>
  <c r="EE107" i="7"/>
  <c r="EF107" i="7"/>
  <c r="EG107" i="7"/>
  <c r="EH107" i="7"/>
  <c r="EI107" i="7"/>
  <c r="EJ107" i="7"/>
  <c r="EK107" i="7"/>
  <c r="EL107" i="7"/>
  <c r="EM107" i="7"/>
  <c r="EN107" i="7"/>
  <c r="EO107" i="7"/>
  <c r="EP107" i="7"/>
  <c r="EQ107" i="7"/>
  <c r="ER107" i="7"/>
  <c r="ES107" i="7"/>
  <c r="ET107" i="7"/>
  <c r="EU107" i="7"/>
  <c r="EV107" i="7"/>
  <c r="EW107" i="7"/>
  <c r="EX107" i="7"/>
  <c r="EY107" i="7"/>
  <c r="EZ107" i="7"/>
  <c r="FA107" i="7"/>
  <c r="FB107" i="7"/>
  <c r="FC107" i="7"/>
  <c r="FD107" i="7"/>
  <c r="FE107" i="7"/>
  <c r="FF107" i="7"/>
  <c r="FG107" i="7"/>
  <c r="FH107" i="7"/>
  <c r="FI107" i="7"/>
  <c r="FJ107" i="7"/>
  <c r="FK107" i="7"/>
  <c r="FL107" i="7"/>
  <c r="FM107" i="7"/>
  <c r="C108" i="7"/>
  <c r="D108" i="7"/>
  <c r="E108" i="7"/>
  <c r="F108" i="7"/>
  <c r="G108" i="7"/>
  <c r="H108" i="7"/>
  <c r="I108" i="7"/>
  <c r="J108" i="7"/>
  <c r="K108" i="7"/>
  <c r="L108" i="7"/>
  <c r="M108" i="7"/>
  <c r="N108" i="7"/>
  <c r="O108" i="7"/>
  <c r="P108" i="7"/>
  <c r="Q108" i="7"/>
  <c r="R108" i="7"/>
  <c r="S108" i="7"/>
  <c r="T108" i="7"/>
  <c r="U108" i="7"/>
  <c r="V108" i="7"/>
  <c r="W108" i="7"/>
  <c r="X108" i="7"/>
  <c r="Y108" i="7"/>
  <c r="Z108" i="7"/>
  <c r="AA108" i="7"/>
  <c r="AB108" i="7"/>
  <c r="AC108" i="7"/>
  <c r="AD108" i="7"/>
  <c r="AE108" i="7"/>
  <c r="AF108" i="7"/>
  <c r="AG108" i="7"/>
  <c r="AH108" i="7"/>
  <c r="AI108" i="7"/>
  <c r="AJ108" i="7"/>
  <c r="AK108" i="7"/>
  <c r="AL108" i="7"/>
  <c r="AM108" i="7"/>
  <c r="AN108" i="7"/>
  <c r="AO108" i="7"/>
  <c r="AP108" i="7"/>
  <c r="AQ108" i="7"/>
  <c r="AR108" i="7"/>
  <c r="AS108" i="7"/>
  <c r="AT108" i="7"/>
  <c r="AU108" i="7"/>
  <c r="AV108" i="7"/>
  <c r="AW108" i="7"/>
  <c r="AX108" i="7"/>
  <c r="AY108" i="7"/>
  <c r="AZ108" i="7"/>
  <c r="BA108" i="7"/>
  <c r="BB108" i="7"/>
  <c r="BC108" i="7"/>
  <c r="BD108" i="7"/>
  <c r="BE108" i="7"/>
  <c r="BF108" i="7"/>
  <c r="BG108" i="7"/>
  <c r="BH108" i="7"/>
  <c r="BI108" i="7"/>
  <c r="BJ108" i="7"/>
  <c r="BK108" i="7"/>
  <c r="BL108" i="7"/>
  <c r="BM108" i="7"/>
  <c r="BN108" i="7"/>
  <c r="BO108" i="7"/>
  <c r="BP108" i="7"/>
  <c r="BQ108" i="7"/>
  <c r="BR108" i="7"/>
  <c r="BS108" i="7"/>
  <c r="BT108" i="7"/>
  <c r="BU108" i="7"/>
  <c r="BV108" i="7"/>
  <c r="BW108" i="7"/>
  <c r="BX108" i="7"/>
  <c r="BY108" i="7"/>
  <c r="BZ108" i="7"/>
  <c r="CA108" i="7"/>
  <c r="CB108" i="7"/>
  <c r="CC108" i="7"/>
  <c r="CD108" i="7"/>
  <c r="CE108" i="7"/>
  <c r="CF108" i="7"/>
  <c r="CG108" i="7"/>
  <c r="CH108" i="7"/>
  <c r="CI108" i="7"/>
  <c r="CJ108" i="7"/>
  <c r="CK108" i="7"/>
  <c r="CL108" i="7"/>
  <c r="CM108" i="7"/>
  <c r="CN108" i="7"/>
  <c r="CO108" i="7"/>
  <c r="CP108" i="7"/>
  <c r="CQ108" i="7"/>
  <c r="CR108" i="7"/>
  <c r="CS108" i="7"/>
  <c r="CT108" i="7"/>
  <c r="CU108" i="7"/>
  <c r="CV108" i="7"/>
  <c r="CW108" i="7"/>
  <c r="CX108" i="7"/>
  <c r="CY108" i="7"/>
  <c r="CZ108" i="7"/>
  <c r="DA108" i="7"/>
  <c r="DB108" i="7"/>
  <c r="DC108" i="7"/>
  <c r="DD108" i="7"/>
  <c r="DE108" i="7"/>
  <c r="DF108" i="7"/>
  <c r="DG108" i="7"/>
  <c r="DH108" i="7"/>
  <c r="DI108" i="7"/>
  <c r="DJ108" i="7"/>
  <c r="DK108" i="7"/>
  <c r="DL108" i="7"/>
  <c r="DM108" i="7"/>
  <c r="DN108" i="7"/>
  <c r="DO108" i="7"/>
  <c r="DP108" i="7"/>
  <c r="DQ108" i="7"/>
  <c r="DR108" i="7"/>
  <c r="DS108" i="7"/>
  <c r="DT108" i="7"/>
  <c r="DU108" i="7"/>
  <c r="DV108" i="7"/>
  <c r="DW108" i="7"/>
  <c r="DX108" i="7"/>
  <c r="DY108" i="7"/>
  <c r="DZ108" i="7"/>
  <c r="EA108" i="7"/>
  <c r="EB108" i="7"/>
  <c r="EC108" i="7"/>
  <c r="ED108" i="7"/>
  <c r="EE108" i="7"/>
  <c r="EF108" i="7"/>
  <c r="EG108" i="7"/>
  <c r="EH108" i="7"/>
  <c r="EI108" i="7"/>
  <c r="EJ108" i="7"/>
  <c r="EK108" i="7"/>
  <c r="EL108" i="7"/>
  <c r="EM108" i="7"/>
  <c r="EN108" i="7"/>
  <c r="EO108" i="7"/>
  <c r="EP108" i="7"/>
  <c r="EQ108" i="7"/>
  <c r="ER108" i="7"/>
  <c r="ES108" i="7"/>
  <c r="ET108" i="7"/>
  <c r="EU108" i="7"/>
  <c r="EV108" i="7"/>
  <c r="EW108" i="7"/>
  <c r="EX108" i="7"/>
  <c r="EY108" i="7"/>
  <c r="EZ108" i="7"/>
  <c r="FA108" i="7"/>
  <c r="FB108" i="7"/>
  <c r="FC108" i="7"/>
  <c r="FD108" i="7"/>
  <c r="FE108" i="7"/>
  <c r="FF108" i="7"/>
  <c r="FG108" i="7"/>
  <c r="FH108" i="7"/>
  <c r="FI108" i="7"/>
  <c r="FJ108" i="7"/>
  <c r="FK108" i="7"/>
  <c r="FL108" i="7"/>
  <c r="FM108" i="7"/>
  <c r="C109" i="7"/>
  <c r="D109" i="7"/>
  <c r="E109" i="7"/>
  <c r="F109" i="7"/>
  <c r="G109" i="7"/>
  <c r="H109" i="7"/>
  <c r="I109" i="7"/>
  <c r="J109" i="7"/>
  <c r="K109" i="7"/>
  <c r="L109" i="7"/>
  <c r="M109" i="7"/>
  <c r="N109" i="7"/>
  <c r="O109" i="7"/>
  <c r="P109" i="7"/>
  <c r="Q109" i="7"/>
  <c r="R109" i="7"/>
  <c r="S109" i="7"/>
  <c r="T109" i="7"/>
  <c r="U109" i="7"/>
  <c r="V109" i="7"/>
  <c r="W109" i="7"/>
  <c r="X109" i="7"/>
  <c r="Y109" i="7"/>
  <c r="Z109" i="7"/>
  <c r="AA109" i="7"/>
  <c r="AB109" i="7"/>
  <c r="AC109" i="7"/>
  <c r="AD109" i="7"/>
  <c r="AE109" i="7"/>
  <c r="AF109" i="7"/>
  <c r="AG109" i="7"/>
  <c r="AH109" i="7"/>
  <c r="AI109" i="7"/>
  <c r="AJ109" i="7"/>
  <c r="AK109" i="7"/>
  <c r="AL109" i="7"/>
  <c r="AM109" i="7"/>
  <c r="AN109" i="7"/>
  <c r="AO109" i="7"/>
  <c r="AP109" i="7"/>
  <c r="AQ109" i="7"/>
  <c r="AR109" i="7"/>
  <c r="AS109" i="7"/>
  <c r="AT109" i="7"/>
  <c r="AU109" i="7"/>
  <c r="AV109" i="7"/>
  <c r="AW109" i="7"/>
  <c r="AX109" i="7"/>
  <c r="AY109" i="7"/>
  <c r="AZ109" i="7"/>
  <c r="BA109" i="7"/>
  <c r="BB109" i="7"/>
  <c r="BC109" i="7"/>
  <c r="BD109" i="7"/>
  <c r="BE109" i="7"/>
  <c r="BF109" i="7"/>
  <c r="BG109" i="7"/>
  <c r="BH109" i="7"/>
  <c r="BI109" i="7"/>
  <c r="BJ109" i="7"/>
  <c r="BK109" i="7"/>
  <c r="BL109" i="7"/>
  <c r="BM109" i="7"/>
  <c r="BN109" i="7"/>
  <c r="BO109" i="7"/>
  <c r="BP109" i="7"/>
  <c r="BQ109" i="7"/>
  <c r="BR109" i="7"/>
  <c r="BS109" i="7"/>
  <c r="BT109" i="7"/>
  <c r="BU109" i="7"/>
  <c r="BV109" i="7"/>
  <c r="BW109" i="7"/>
  <c r="BX109" i="7"/>
  <c r="BY109" i="7"/>
  <c r="BZ109" i="7"/>
  <c r="CA109" i="7"/>
  <c r="CB109" i="7"/>
  <c r="CC109" i="7"/>
  <c r="CD109" i="7"/>
  <c r="CE109" i="7"/>
  <c r="CF109" i="7"/>
  <c r="CG109" i="7"/>
  <c r="CH109" i="7"/>
  <c r="CI109" i="7"/>
  <c r="CJ109" i="7"/>
  <c r="CK109" i="7"/>
  <c r="CL109" i="7"/>
  <c r="CM109" i="7"/>
  <c r="CN109" i="7"/>
  <c r="CO109" i="7"/>
  <c r="CP109" i="7"/>
  <c r="CQ109" i="7"/>
  <c r="CR109" i="7"/>
  <c r="CS109" i="7"/>
  <c r="CT109" i="7"/>
  <c r="CU109" i="7"/>
  <c r="CV109" i="7"/>
  <c r="CW109" i="7"/>
  <c r="CX109" i="7"/>
  <c r="CY109" i="7"/>
  <c r="CZ109" i="7"/>
  <c r="DA109" i="7"/>
  <c r="DB109" i="7"/>
  <c r="DC109" i="7"/>
  <c r="DD109" i="7"/>
  <c r="DE109" i="7"/>
  <c r="DF109" i="7"/>
  <c r="DG109" i="7"/>
  <c r="DH109" i="7"/>
  <c r="DI109" i="7"/>
  <c r="DJ109" i="7"/>
  <c r="DK109" i="7"/>
  <c r="DL109" i="7"/>
  <c r="DM109" i="7"/>
  <c r="DN109" i="7"/>
  <c r="DO109" i="7"/>
  <c r="DP109" i="7"/>
  <c r="DQ109" i="7"/>
  <c r="DR109" i="7"/>
  <c r="DS109" i="7"/>
  <c r="DT109" i="7"/>
  <c r="DU109" i="7"/>
  <c r="DV109" i="7"/>
  <c r="DW109" i="7"/>
  <c r="DX109" i="7"/>
  <c r="DY109" i="7"/>
  <c r="DZ109" i="7"/>
  <c r="EA109" i="7"/>
  <c r="EB109" i="7"/>
  <c r="EC109" i="7"/>
  <c r="ED109" i="7"/>
  <c r="EE109" i="7"/>
  <c r="EF109" i="7"/>
  <c r="EG109" i="7"/>
  <c r="EH109" i="7"/>
  <c r="EI109" i="7"/>
  <c r="EJ109" i="7"/>
  <c r="EK109" i="7"/>
  <c r="EL109" i="7"/>
  <c r="EM109" i="7"/>
  <c r="EN109" i="7"/>
  <c r="EO109" i="7"/>
  <c r="EP109" i="7"/>
  <c r="EQ109" i="7"/>
  <c r="ER109" i="7"/>
  <c r="ES109" i="7"/>
  <c r="ET109" i="7"/>
  <c r="EU109" i="7"/>
  <c r="EV109" i="7"/>
  <c r="EW109" i="7"/>
  <c r="EX109" i="7"/>
  <c r="EY109" i="7"/>
  <c r="EZ109" i="7"/>
  <c r="FA109" i="7"/>
  <c r="FB109" i="7"/>
  <c r="FC109" i="7"/>
  <c r="FD109" i="7"/>
  <c r="FE109" i="7"/>
  <c r="FF109" i="7"/>
  <c r="FG109" i="7"/>
  <c r="FH109" i="7"/>
  <c r="FI109" i="7"/>
  <c r="FJ109" i="7"/>
  <c r="FK109" i="7"/>
  <c r="FL109" i="7"/>
  <c r="FM109" i="7"/>
  <c r="C110" i="7"/>
  <c r="D110" i="7"/>
  <c r="E110" i="7"/>
  <c r="F110" i="7"/>
  <c r="G110" i="7"/>
  <c r="H110" i="7"/>
  <c r="I110" i="7"/>
  <c r="J110" i="7"/>
  <c r="K110" i="7"/>
  <c r="L110" i="7"/>
  <c r="M110" i="7"/>
  <c r="N110" i="7"/>
  <c r="O110" i="7"/>
  <c r="P110" i="7"/>
  <c r="Q110" i="7"/>
  <c r="R110" i="7"/>
  <c r="S110" i="7"/>
  <c r="T110" i="7"/>
  <c r="U110" i="7"/>
  <c r="V110" i="7"/>
  <c r="W110" i="7"/>
  <c r="X110" i="7"/>
  <c r="Y110" i="7"/>
  <c r="Z110" i="7"/>
  <c r="AA110" i="7"/>
  <c r="AB110" i="7"/>
  <c r="AC110" i="7"/>
  <c r="AD110" i="7"/>
  <c r="AE110" i="7"/>
  <c r="AF110" i="7"/>
  <c r="AG110" i="7"/>
  <c r="AH110" i="7"/>
  <c r="AI110" i="7"/>
  <c r="AJ110" i="7"/>
  <c r="AK110" i="7"/>
  <c r="AL110" i="7"/>
  <c r="AM110" i="7"/>
  <c r="AN110" i="7"/>
  <c r="AO110" i="7"/>
  <c r="AP110" i="7"/>
  <c r="AQ110" i="7"/>
  <c r="AR110" i="7"/>
  <c r="AS110" i="7"/>
  <c r="AT110" i="7"/>
  <c r="AU110" i="7"/>
  <c r="AV110" i="7"/>
  <c r="AW110" i="7"/>
  <c r="AX110" i="7"/>
  <c r="AY110" i="7"/>
  <c r="AZ110" i="7"/>
  <c r="BA110" i="7"/>
  <c r="BB110" i="7"/>
  <c r="BC110" i="7"/>
  <c r="BD110" i="7"/>
  <c r="BE110" i="7"/>
  <c r="BF110" i="7"/>
  <c r="BG110" i="7"/>
  <c r="BH110" i="7"/>
  <c r="BI110" i="7"/>
  <c r="BJ110" i="7"/>
  <c r="BK110" i="7"/>
  <c r="BL110" i="7"/>
  <c r="BM110" i="7"/>
  <c r="BN110" i="7"/>
  <c r="BO110" i="7"/>
  <c r="BP110" i="7"/>
  <c r="BQ110" i="7"/>
  <c r="BR110" i="7"/>
  <c r="BS110" i="7"/>
  <c r="BT110" i="7"/>
  <c r="BU110" i="7"/>
  <c r="BV110" i="7"/>
  <c r="BW110" i="7"/>
  <c r="BX110" i="7"/>
  <c r="BY110" i="7"/>
  <c r="BZ110" i="7"/>
  <c r="CA110" i="7"/>
  <c r="CB110" i="7"/>
  <c r="CC110" i="7"/>
  <c r="CD110" i="7"/>
  <c r="CE110" i="7"/>
  <c r="CF110" i="7"/>
  <c r="CG110" i="7"/>
  <c r="CH110" i="7"/>
  <c r="CI110" i="7"/>
  <c r="CJ110" i="7"/>
  <c r="CK110" i="7"/>
  <c r="CL110" i="7"/>
  <c r="CM110" i="7"/>
  <c r="CN110" i="7"/>
  <c r="CO110" i="7"/>
  <c r="CP110" i="7"/>
  <c r="CQ110" i="7"/>
  <c r="CR110" i="7"/>
  <c r="CS110" i="7"/>
  <c r="CT110" i="7"/>
  <c r="CU110" i="7"/>
  <c r="CV110" i="7"/>
  <c r="CW110" i="7"/>
  <c r="CX110" i="7"/>
  <c r="CY110" i="7"/>
  <c r="CZ110" i="7"/>
  <c r="DA110" i="7"/>
  <c r="DB110" i="7"/>
  <c r="DC110" i="7"/>
  <c r="DD110" i="7"/>
  <c r="DE110" i="7"/>
  <c r="DF110" i="7"/>
  <c r="DG110" i="7"/>
  <c r="DH110" i="7"/>
  <c r="DI110" i="7"/>
  <c r="DJ110" i="7"/>
  <c r="DK110" i="7"/>
  <c r="DL110" i="7"/>
  <c r="DM110" i="7"/>
  <c r="DN110" i="7"/>
  <c r="DO110" i="7"/>
  <c r="DP110" i="7"/>
  <c r="DQ110" i="7"/>
  <c r="DR110" i="7"/>
  <c r="DS110" i="7"/>
  <c r="DT110" i="7"/>
  <c r="DU110" i="7"/>
  <c r="DV110" i="7"/>
  <c r="DW110" i="7"/>
  <c r="DX110" i="7"/>
  <c r="DY110" i="7"/>
  <c r="DZ110" i="7"/>
  <c r="EA110" i="7"/>
  <c r="EB110" i="7"/>
  <c r="EC110" i="7"/>
  <c r="ED110" i="7"/>
  <c r="EE110" i="7"/>
  <c r="EF110" i="7"/>
  <c r="EG110" i="7"/>
  <c r="EH110" i="7"/>
  <c r="EI110" i="7"/>
  <c r="EJ110" i="7"/>
  <c r="EK110" i="7"/>
  <c r="EL110" i="7"/>
  <c r="EM110" i="7"/>
  <c r="EN110" i="7"/>
  <c r="EO110" i="7"/>
  <c r="EP110" i="7"/>
  <c r="EQ110" i="7"/>
  <c r="ER110" i="7"/>
  <c r="ES110" i="7"/>
  <c r="ET110" i="7"/>
  <c r="EU110" i="7"/>
  <c r="EV110" i="7"/>
  <c r="EW110" i="7"/>
  <c r="EX110" i="7"/>
  <c r="EY110" i="7"/>
  <c r="EZ110" i="7"/>
  <c r="FA110" i="7"/>
  <c r="FB110" i="7"/>
  <c r="FC110" i="7"/>
  <c r="FD110" i="7"/>
  <c r="FE110" i="7"/>
  <c r="FF110" i="7"/>
  <c r="FG110" i="7"/>
  <c r="FH110" i="7"/>
  <c r="FI110" i="7"/>
  <c r="FJ110" i="7"/>
  <c r="FK110" i="7"/>
  <c r="FL110" i="7"/>
  <c r="FM110" i="7"/>
  <c r="C111" i="7"/>
  <c r="D111" i="7"/>
  <c r="E111" i="7"/>
  <c r="F111" i="7"/>
  <c r="G111" i="7"/>
  <c r="H111" i="7"/>
  <c r="I111" i="7"/>
  <c r="J111" i="7"/>
  <c r="K111" i="7"/>
  <c r="L111" i="7"/>
  <c r="M111" i="7"/>
  <c r="N111" i="7"/>
  <c r="O111" i="7"/>
  <c r="P111" i="7"/>
  <c r="Q111" i="7"/>
  <c r="R111" i="7"/>
  <c r="S111" i="7"/>
  <c r="T111" i="7"/>
  <c r="U111" i="7"/>
  <c r="V111" i="7"/>
  <c r="W111" i="7"/>
  <c r="X111" i="7"/>
  <c r="Y111" i="7"/>
  <c r="Z111" i="7"/>
  <c r="AA111" i="7"/>
  <c r="AB111" i="7"/>
  <c r="AC111" i="7"/>
  <c r="AD111" i="7"/>
  <c r="AE111" i="7"/>
  <c r="AF111" i="7"/>
  <c r="AG111" i="7"/>
  <c r="AH111" i="7"/>
  <c r="AI111" i="7"/>
  <c r="AJ111" i="7"/>
  <c r="AK111" i="7"/>
  <c r="AL111" i="7"/>
  <c r="AM111" i="7"/>
  <c r="AN111" i="7"/>
  <c r="AO111" i="7"/>
  <c r="AP111" i="7"/>
  <c r="AQ111" i="7"/>
  <c r="AR111" i="7"/>
  <c r="AS111" i="7"/>
  <c r="AT111" i="7"/>
  <c r="AU111" i="7"/>
  <c r="AV111" i="7"/>
  <c r="AW111" i="7"/>
  <c r="AX111" i="7"/>
  <c r="AY111" i="7"/>
  <c r="AZ111" i="7"/>
  <c r="BA111" i="7"/>
  <c r="BB111" i="7"/>
  <c r="BC111" i="7"/>
  <c r="BD111" i="7"/>
  <c r="BE111" i="7"/>
  <c r="BF111" i="7"/>
  <c r="BG111" i="7"/>
  <c r="BH111" i="7"/>
  <c r="BI111" i="7"/>
  <c r="BJ111" i="7"/>
  <c r="BK111" i="7"/>
  <c r="BL111" i="7"/>
  <c r="BM111" i="7"/>
  <c r="BN111" i="7"/>
  <c r="BO111" i="7"/>
  <c r="BP111" i="7"/>
  <c r="BQ111" i="7"/>
  <c r="BR111" i="7"/>
  <c r="BS111" i="7"/>
  <c r="BT111" i="7"/>
  <c r="BU111" i="7"/>
  <c r="BV111" i="7"/>
  <c r="BW111" i="7"/>
  <c r="BX111" i="7"/>
  <c r="BY111" i="7"/>
  <c r="BZ111" i="7"/>
  <c r="CA111" i="7"/>
  <c r="CB111" i="7"/>
  <c r="CC111" i="7"/>
  <c r="CD111" i="7"/>
  <c r="CE111" i="7"/>
  <c r="CF111" i="7"/>
  <c r="CG111" i="7"/>
  <c r="CH111" i="7"/>
  <c r="CI111" i="7"/>
  <c r="CJ111" i="7"/>
  <c r="CK111" i="7"/>
  <c r="CL111" i="7"/>
  <c r="CM111" i="7"/>
  <c r="CN111" i="7"/>
  <c r="CO111" i="7"/>
  <c r="CP111" i="7"/>
  <c r="CQ111" i="7"/>
  <c r="CR111" i="7"/>
  <c r="CS111" i="7"/>
  <c r="CT111" i="7"/>
  <c r="CU111" i="7"/>
  <c r="CV111" i="7"/>
  <c r="CW111" i="7"/>
  <c r="CX111" i="7"/>
  <c r="CY111" i="7"/>
  <c r="CZ111" i="7"/>
  <c r="DA111" i="7"/>
  <c r="DB111" i="7"/>
  <c r="DC111" i="7"/>
  <c r="DD111" i="7"/>
  <c r="DE111" i="7"/>
  <c r="DF111" i="7"/>
  <c r="DG111" i="7"/>
  <c r="DH111" i="7"/>
  <c r="DI111" i="7"/>
  <c r="DJ111" i="7"/>
  <c r="DK111" i="7"/>
  <c r="DL111" i="7"/>
  <c r="DM111" i="7"/>
  <c r="DN111" i="7"/>
  <c r="DO111" i="7"/>
  <c r="DP111" i="7"/>
  <c r="DQ111" i="7"/>
  <c r="DR111" i="7"/>
  <c r="DS111" i="7"/>
  <c r="DT111" i="7"/>
  <c r="DU111" i="7"/>
  <c r="DV111" i="7"/>
  <c r="DW111" i="7"/>
  <c r="DX111" i="7"/>
  <c r="DY111" i="7"/>
  <c r="DZ111" i="7"/>
  <c r="EA111" i="7"/>
  <c r="EB111" i="7"/>
  <c r="EC111" i="7"/>
  <c r="ED111" i="7"/>
  <c r="EE111" i="7"/>
  <c r="EF111" i="7"/>
  <c r="EG111" i="7"/>
  <c r="EH111" i="7"/>
  <c r="EI111" i="7"/>
  <c r="EJ111" i="7"/>
  <c r="EK111" i="7"/>
  <c r="EL111" i="7"/>
  <c r="EM111" i="7"/>
  <c r="EN111" i="7"/>
  <c r="EO111" i="7"/>
  <c r="EP111" i="7"/>
  <c r="EQ111" i="7"/>
  <c r="ER111" i="7"/>
  <c r="ES111" i="7"/>
  <c r="ET111" i="7"/>
  <c r="EU111" i="7"/>
  <c r="EV111" i="7"/>
  <c r="EW111" i="7"/>
  <c r="EX111" i="7"/>
  <c r="EY111" i="7"/>
  <c r="EZ111" i="7"/>
  <c r="FA111" i="7"/>
  <c r="FB111" i="7"/>
  <c r="FC111" i="7"/>
  <c r="FD111" i="7"/>
  <c r="FE111" i="7"/>
  <c r="FF111" i="7"/>
  <c r="FG111" i="7"/>
  <c r="FH111" i="7"/>
  <c r="FI111" i="7"/>
  <c r="FJ111" i="7"/>
  <c r="FK111" i="7"/>
  <c r="FL111" i="7"/>
  <c r="FM111" i="7"/>
  <c r="C112" i="7"/>
  <c r="D112" i="7"/>
  <c r="E112" i="7"/>
  <c r="F112" i="7"/>
  <c r="G112" i="7"/>
  <c r="H112" i="7"/>
  <c r="I112" i="7"/>
  <c r="J112" i="7"/>
  <c r="K112" i="7"/>
  <c r="L112" i="7"/>
  <c r="M112" i="7"/>
  <c r="N112" i="7"/>
  <c r="O112" i="7"/>
  <c r="P112" i="7"/>
  <c r="Q112" i="7"/>
  <c r="R112" i="7"/>
  <c r="S112" i="7"/>
  <c r="T112" i="7"/>
  <c r="U112" i="7"/>
  <c r="V112" i="7"/>
  <c r="W112" i="7"/>
  <c r="X112" i="7"/>
  <c r="Y112" i="7"/>
  <c r="Z112" i="7"/>
  <c r="AA112" i="7"/>
  <c r="AB112" i="7"/>
  <c r="AC112" i="7"/>
  <c r="AD112" i="7"/>
  <c r="AE112" i="7"/>
  <c r="AF112" i="7"/>
  <c r="AG112" i="7"/>
  <c r="AH112" i="7"/>
  <c r="AI112" i="7"/>
  <c r="AJ112" i="7"/>
  <c r="AK112" i="7"/>
  <c r="AL112" i="7"/>
  <c r="AM112" i="7"/>
  <c r="AN112" i="7"/>
  <c r="AO112" i="7"/>
  <c r="AP112" i="7"/>
  <c r="AQ112" i="7"/>
  <c r="AR112" i="7"/>
  <c r="AS112" i="7"/>
  <c r="AT112" i="7"/>
  <c r="AU112" i="7"/>
  <c r="AV112" i="7"/>
  <c r="AW112" i="7"/>
  <c r="AX112" i="7"/>
  <c r="AY112" i="7"/>
  <c r="AZ112" i="7"/>
  <c r="BA112" i="7"/>
  <c r="BB112" i="7"/>
  <c r="BC112" i="7"/>
  <c r="BD112" i="7"/>
  <c r="BE112" i="7"/>
  <c r="BF112" i="7"/>
  <c r="BG112" i="7"/>
  <c r="BH112" i="7"/>
  <c r="BI112" i="7"/>
  <c r="BJ112" i="7"/>
  <c r="BK112" i="7"/>
  <c r="BL112" i="7"/>
  <c r="BM112" i="7"/>
  <c r="BN112" i="7"/>
  <c r="BO112" i="7"/>
  <c r="BP112" i="7"/>
  <c r="BQ112" i="7"/>
  <c r="BR112" i="7"/>
  <c r="BS112" i="7"/>
  <c r="BT112" i="7"/>
  <c r="BU112" i="7"/>
  <c r="BV112" i="7"/>
  <c r="BW112" i="7"/>
  <c r="BX112" i="7"/>
  <c r="BY112" i="7"/>
  <c r="BZ112" i="7"/>
  <c r="CA112" i="7"/>
  <c r="CB112" i="7"/>
  <c r="CC112" i="7"/>
  <c r="CD112" i="7"/>
  <c r="CE112" i="7"/>
  <c r="CF112" i="7"/>
  <c r="CG112" i="7"/>
  <c r="CH112" i="7"/>
  <c r="CI112" i="7"/>
  <c r="CJ112" i="7"/>
  <c r="CK112" i="7"/>
  <c r="CL112" i="7"/>
  <c r="CM112" i="7"/>
  <c r="CN112" i="7"/>
  <c r="CO112" i="7"/>
  <c r="CP112" i="7"/>
  <c r="CQ112" i="7"/>
  <c r="CR112" i="7"/>
  <c r="CS112" i="7"/>
  <c r="CT112" i="7"/>
  <c r="CU112" i="7"/>
  <c r="CV112" i="7"/>
  <c r="CW112" i="7"/>
  <c r="CX112" i="7"/>
  <c r="CY112" i="7"/>
  <c r="CZ112" i="7"/>
  <c r="DA112" i="7"/>
  <c r="DB112" i="7"/>
  <c r="DC112" i="7"/>
  <c r="DD112" i="7"/>
  <c r="DE112" i="7"/>
  <c r="DF112" i="7"/>
  <c r="DG112" i="7"/>
  <c r="DH112" i="7"/>
  <c r="DI112" i="7"/>
  <c r="DJ112" i="7"/>
  <c r="DK112" i="7"/>
  <c r="DL112" i="7"/>
  <c r="DM112" i="7"/>
  <c r="DN112" i="7"/>
  <c r="DO112" i="7"/>
  <c r="DP112" i="7"/>
  <c r="DQ112" i="7"/>
  <c r="DR112" i="7"/>
  <c r="DS112" i="7"/>
  <c r="DT112" i="7"/>
  <c r="DU112" i="7"/>
  <c r="DV112" i="7"/>
  <c r="DW112" i="7"/>
  <c r="DX112" i="7"/>
  <c r="DY112" i="7"/>
  <c r="DZ112" i="7"/>
  <c r="EA112" i="7"/>
  <c r="EB112" i="7"/>
  <c r="EC112" i="7"/>
  <c r="ED112" i="7"/>
  <c r="EE112" i="7"/>
  <c r="EF112" i="7"/>
  <c r="EG112" i="7"/>
  <c r="EH112" i="7"/>
  <c r="EI112" i="7"/>
  <c r="EJ112" i="7"/>
  <c r="EK112" i="7"/>
  <c r="EL112" i="7"/>
  <c r="EM112" i="7"/>
  <c r="EN112" i="7"/>
  <c r="EO112" i="7"/>
  <c r="EP112" i="7"/>
  <c r="EQ112" i="7"/>
  <c r="ER112" i="7"/>
  <c r="ES112" i="7"/>
  <c r="ET112" i="7"/>
  <c r="EU112" i="7"/>
  <c r="EV112" i="7"/>
  <c r="EW112" i="7"/>
  <c r="EX112" i="7"/>
  <c r="EY112" i="7"/>
  <c r="EZ112" i="7"/>
  <c r="FA112" i="7"/>
  <c r="FB112" i="7"/>
  <c r="FC112" i="7"/>
  <c r="FD112" i="7"/>
  <c r="FE112" i="7"/>
  <c r="FF112" i="7"/>
  <c r="FG112" i="7"/>
  <c r="FH112" i="7"/>
  <c r="FI112" i="7"/>
  <c r="FJ112" i="7"/>
  <c r="FK112" i="7"/>
  <c r="FL112" i="7"/>
  <c r="FM112" i="7"/>
  <c r="C113" i="7"/>
  <c r="D113" i="7"/>
  <c r="E113" i="7"/>
  <c r="F113" i="7"/>
  <c r="G113" i="7"/>
  <c r="H113" i="7"/>
  <c r="I113" i="7"/>
  <c r="J113" i="7"/>
  <c r="K113" i="7"/>
  <c r="L113" i="7"/>
  <c r="M113" i="7"/>
  <c r="N113" i="7"/>
  <c r="O113" i="7"/>
  <c r="P113" i="7"/>
  <c r="Q113" i="7"/>
  <c r="R113" i="7"/>
  <c r="S113" i="7"/>
  <c r="T113" i="7"/>
  <c r="U113" i="7"/>
  <c r="V113" i="7"/>
  <c r="W113" i="7"/>
  <c r="X113" i="7"/>
  <c r="Y113" i="7"/>
  <c r="Z113" i="7"/>
  <c r="AA113" i="7"/>
  <c r="AB113" i="7"/>
  <c r="AC113" i="7"/>
  <c r="AD113" i="7"/>
  <c r="AE113" i="7"/>
  <c r="AF113" i="7"/>
  <c r="AG113" i="7"/>
  <c r="AH113" i="7"/>
  <c r="AI113" i="7"/>
  <c r="AJ113" i="7"/>
  <c r="AK113" i="7"/>
  <c r="AL113" i="7"/>
  <c r="AM113" i="7"/>
  <c r="AN113" i="7"/>
  <c r="AO113" i="7"/>
  <c r="AP113" i="7"/>
  <c r="AQ113" i="7"/>
  <c r="AR113" i="7"/>
  <c r="AS113" i="7"/>
  <c r="AT113" i="7"/>
  <c r="AU113" i="7"/>
  <c r="AV113" i="7"/>
  <c r="AW113" i="7"/>
  <c r="AX113" i="7"/>
  <c r="AY113" i="7"/>
  <c r="AZ113" i="7"/>
  <c r="BA113" i="7"/>
  <c r="BB113" i="7"/>
  <c r="BC113" i="7"/>
  <c r="BD113" i="7"/>
  <c r="BE113" i="7"/>
  <c r="BF113" i="7"/>
  <c r="BG113" i="7"/>
  <c r="BH113" i="7"/>
  <c r="BI113" i="7"/>
  <c r="BJ113" i="7"/>
  <c r="BK113" i="7"/>
  <c r="BL113" i="7"/>
  <c r="BM113" i="7"/>
  <c r="BN113" i="7"/>
  <c r="BO113" i="7"/>
  <c r="BP113" i="7"/>
  <c r="BQ113" i="7"/>
  <c r="BR113" i="7"/>
  <c r="BS113" i="7"/>
  <c r="BT113" i="7"/>
  <c r="BU113" i="7"/>
  <c r="BV113" i="7"/>
  <c r="BW113" i="7"/>
  <c r="BX113" i="7"/>
  <c r="BY113" i="7"/>
  <c r="BZ113" i="7"/>
  <c r="CA113" i="7"/>
  <c r="CB113" i="7"/>
  <c r="CC113" i="7"/>
  <c r="CD113" i="7"/>
  <c r="CE113" i="7"/>
  <c r="CF113" i="7"/>
  <c r="CG113" i="7"/>
  <c r="CH113" i="7"/>
  <c r="CI113" i="7"/>
  <c r="CJ113" i="7"/>
  <c r="CK113" i="7"/>
  <c r="CL113" i="7"/>
  <c r="CM113" i="7"/>
  <c r="CN113" i="7"/>
  <c r="CO113" i="7"/>
  <c r="CP113" i="7"/>
  <c r="CQ113" i="7"/>
  <c r="CR113" i="7"/>
  <c r="CS113" i="7"/>
  <c r="CT113" i="7"/>
  <c r="CU113" i="7"/>
  <c r="CV113" i="7"/>
  <c r="CW113" i="7"/>
  <c r="CX113" i="7"/>
  <c r="CY113" i="7"/>
  <c r="CZ113" i="7"/>
  <c r="DA113" i="7"/>
  <c r="DB113" i="7"/>
  <c r="DC113" i="7"/>
  <c r="DD113" i="7"/>
  <c r="DE113" i="7"/>
  <c r="DF113" i="7"/>
  <c r="DG113" i="7"/>
  <c r="DH113" i="7"/>
  <c r="DI113" i="7"/>
  <c r="DJ113" i="7"/>
  <c r="DK113" i="7"/>
  <c r="DL113" i="7"/>
  <c r="DM113" i="7"/>
  <c r="DN113" i="7"/>
  <c r="DO113" i="7"/>
  <c r="DP113" i="7"/>
  <c r="DQ113" i="7"/>
  <c r="DR113" i="7"/>
  <c r="DS113" i="7"/>
  <c r="DT113" i="7"/>
  <c r="DU113" i="7"/>
  <c r="DV113" i="7"/>
  <c r="DW113" i="7"/>
  <c r="DX113" i="7"/>
  <c r="DY113" i="7"/>
  <c r="DZ113" i="7"/>
  <c r="EA113" i="7"/>
  <c r="EB113" i="7"/>
  <c r="EC113" i="7"/>
  <c r="ED113" i="7"/>
  <c r="EE113" i="7"/>
  <c r="EF113" i="7"/>
  <c r="EG113" i="7"/>
  <c r="EH113" i="7"/>
  <c r="EI113" i="7"/>
  <c r="EJ113" i="7"/>
  <c r="EK113" i="7"/>
  <c r="EL113" i="7"/>
  <c r="EM113" i="7"/>
  <c r="EN113" i="7"/>
  <c r="EO113" i="7"/>
  <c r="EP113" i="7"/>
  <c r="EQ113" i="7"/>
  <c r="ER113" i="7"/>
  <c r="ES113" i="7"/>
  <c r="ET113" i="7"/>
  <c r="EU113" i="7"/>
  <c r="EV113" i="7"/>
  <c r="EW113" i="7"/>
  <c r="EX113" i="7"/>
  <c r="EY113" i="7"/>
  <c r="EZ113" i="7"/>
  <c r="FA113" i="7"/>
  <c r="FB113" i="7"/>
  <c r="FC113" i="7"/>
  <c r="FD113" i="7"/>
  <c r="FE113" i="7"/>
  <c r="FF113" i="7"/>
  <c r="FG113" i="7"/>
  <c r="FH113" i="7"/>
  <c r="FI113" i="7"/>
  <c r="FJ113" i="7"/>
  <c r="FK113" i="7"/>
  <c r="FL113" i="7"/>
  <c r="FM113" i="7"/>
  <c r="C114" i="7"/>
  <c r="D114" i="7"/>
  <c r="E114" i="7"/>
  <c r="F114" i="7"/>
  <c r="G114" i="7"/>
  <c r="H114" i="7"/>
  <c r="I114" i="7"/>
  <c r="J114" i="7"/>
  <c r="K114" i="7"/>
  <c r="L114" i="7"/>
  <c r="M114" i="7"/>
  <c r="N114" i="7"/>
  <c r="O114" i="7"/>
  <c r="P114" i="7"/>
  <c r="Q114" i="7"/>
  <c r="R114" i="7"/>
  <c r="S114" i="7"/>
  <c r="T114" i="7"/>
  <c r="U114" i="7"/>
  <c r="V114" i="7"/>
  <c r="W114" i="7"/>
  <c r="X114" i="7"/>
  <c r="Y114" i="7"/>
  <c r="Z114" i="7"/>
  <c r="AA114" i="7"/>
  <c r="AB114" i="7"/>
  <c r="AC114" i="7"/>
  <c r="AD114" i="7"/>
  <c r="AE114" i="7"/>
  <c r="AF114" i="7"/>
  <c r="AG114" i="7"/>
  <c r="AH114" i="7"/>
  <c r="AI114" i="7"/>
  <c r="AJ114" i="7"/>
  <c r="AK114" i="7"/>
  <c r="AL114" i="7"/>
  <c r="AM114" i="7"/>
  <c r="AN114" i="7"/>
  <c r="AO114" i="7"/>
  <c r="AP114" i="7"/>
  <c r="AQ114" i="7"/>
  <c r="AR114" i="7"/>
  <c r="AS114" i="7"/>
  <c r="AT114" i="7"/>
  <c r="AU114" i="7"/>
  <c r="AV114" i="7"/>
  <c r="AW114" i="7"/>
  <c r="AX114" i="7"/>
  <c r="AY114" i="7"/>
  <c r="AZ114" i="7"/>
  <c r="BA114" i="7"/>
  <c r="BB114" i="7"/>
  <c r="BC114" i="7"/>
  <c r="BD114" i="7"/>
  <c r="BE114" i="7"/>
  <c r="BF114" i="7"/>
  <c r="BG114" i="7"/>
  <c r="BH114" i="7"/>
  <c r="BI114" i="7"/>
  <c r="BJ114" i="7"/>
  <c r="BK114" i="7"/>
  <c r="BL114" i="7"/>
  <c r="BM114" i="7"/>
  <c r="BN114" i="7"/>
  <c r="BO114" i="7"/>
  <c r="BP114" i="7"/>
  <c r="BQ114" i="7"/>
  <c r="BR114" i="7"/>
  <c r="BS114" i="7"/>
  <c r="BT114" i="7"/>
  <c r="BU114" i="7"/>
  <c r="BV114" i="7"/>
  <c r="BW114" i="7"/>
  <c r="BX114" i="7"/>
  <c r="BY114" i="7"/>
  <c r="BZ114" i="7"/>
  <c r="CA114" i="7"/>
  <c r="CB114" i="7"/>
  <c r="CC114" i="7"/>
  <c r="CD114" i="7"/>
  <c r="CE114" i="7"/>
  <c r="CF114" i="7"/>
  <c r="CG114" i="7"/>
  <c r="CH114" i="7"/>
  <c r="CI114" i="7"/>
  <c r="CJ114" i="7"/>
  <c r="CK114" i="7"/>
  <c r="CL114" i="7"/>
  <c r="CM114" i="7"/>
  <c r="CN114" i="7"/>
  <c r="CO114" i="7"/>
  <c r="CP114" i="7"/>
  <c r="CQ114" i="7"/>
  <c r="CR114" i="7"/>
  <c r="CS114" i="7"/>
  <c r="CT114" i="7"/>
  <c r="CU114" i="7"/>
  <c r="CV114" i="7"/>
  <c r="CW114" i="7"/>
  <c r="CX114" i="7"/>
  <c r="CY114" i="7"/>
  <c r="CZ114" i="7"/>
  <c r="DA114" i="7"/>
  <c r="DB114" i="7"/>
  <c r="DC114" i="7"/>
  <c r="DD114" i="7"/>
  <c r="DE114" i="7"/>
  <c r="DF114" i="7"/>
  <c r="DG114" i="7"/>
  <c r="DH114" i="7"/>
  <c r="DI114" i="7"/>
  <c r="DJ114" i="7"/>
  <c r="DK114" i="7"/>
  <c r="DL114" i="7"/>
  <c r="DM114" i="7"/>
  <c r="DN114" i="7"/>
  <c r="DO114" i="7"/>
  <c r="DP114" i="7"/>
  <c r="DQ114" i="7"/>
  <c r="DR114" i="7"/>
  <c r="DS114" i="7"/>
  <c r="DT114" i="7"/>
  <c r="DU114" i="7"/>
  <c r="DV114" i="7"/>
  <c r="DW114" i="7"/>
  <c r="DX114" i="7"/>
  <c r="DY114" i="7"/>
  <c r="DZ114" i="7"/>
  <c r="EA114" i="7"/>
  <c r="EB114" i="7"/>
  <c r="EC114" i="7"/>
  <c r="ED114" i="7"/>
  <c r="EE114" i="7"/>
  <c r="EF114" i="7"/>
  <c r="EG114" i="7"/>
  <c r="EH114" i="7"/>
  <c r="EI114" i="7"/>
  <c r="EJ114" i="7"/>
  <c r="EK114" i="7"/>
  <c r="EL114" i="7"/>
  <c r="EM114" i="7"/>
  <c r="EN114" i="7"/>
  <c r="EO114" i="7"/>
  <c r="EP114" i="7"/>
  <c r="EQ114" i="7"/>
  <c r="ER114" i="7"/>
  <c r="ES114" i="7"/>
  <c r="ET114" i="7"/>
  <c r="EU114" i="7"/>
  <c r="EV114" i="7"/>
  <c r="EW114" i="7"/>
  <c r="EX114" i="7"/>
  <c r="EY114" i="7"/>
  <c r="EZ114" i="7"/>
  <c r="FA114" i="7"/>
  <c r="FB114" i="7"/>
  <c r="FC114" i="7"/>
  <c r="FD114" i="7"/>
  <c r="FE114" i="7"/>
  <c r="FF114" i="7"/>
  <c r="FG114" i="7"/>
  <c r="FH114" i="7"/>
  <c r="FI114" i="7"/>
  <c r="FJ114" i="7"/>
  <c r="FK114" i="7"/>
  <c r="FL114" i="7"/>
  <c r="FM114" i="7"/>
  <c r="C115" i="7"/>
  <c r="D115" i="7"/>
  <c r="E115" i="7"/>
  <c r="F115" i="7"/>
  <c r="G115" i="7"/>
  <c r="H115" i="7"/>
  <c r="I115" i="7"/>
  <c r="J115" i="7"/>
  <c r="K115" i="7"/>
  <c r="L115" i="7"/>
  <c r="M115" i="7"/>
  <c r="N115" i="7"/>
  <c r="O115" i="7"/>
  <c r="P115" i="7"/>
  <c r="Q115" i="7"/>
  <c r="R115" i="7"/>
  <c r="S115" i="7"/>
  <c r="T115" i="7"/>
  <c r="U115" i="7"/>
  <c r="V115" i="7"/>
  <c r="W115" i="7"/>
  <c r="X115" i="7"/>
  <c r="Y115" i="7"/>
  <c r="Z115" i="7"/>
  <c r="AA115" i="7"/>
  <c r="AB115" i="7"/>
  <c r="AC115" i="7"/>
  <c r="AD115" i="7"/>
  <c r="AE115" i="7"/>
  <c r="AF115" i="7"/>
  <c r="AG115" i="7"/>
  <c r="AH115" i="7"/>
  <c r="AI115" i="7"/>
  <c r="AJ115" i="7"/>
  <c r="AK115" i="7"/>
  <c r="AL115" i="7"/>
  <c r="AM115" i="7"/>
  <c r="AN115" i="7"/>
  <c r="AO115" i="7"/>
  <c r="AP115" i="7"/>
  <c r="AQ115" i="7"/>
  <c r="AR115" i="7"/>
  <c r="AS115" i="7"/>
  <c r="AT115" i="7"/>
  <c r="AU115" i="7"/>
  <c r="AV115" i="7"/>
  <c r="AW115" i="7"/>
  <c r="AX115" i="7"/>
  <c r="AY115" i="7"/>
  <c r="AZ115" i="7"/>
  <c r="BA115" i="7"/>
  <c r="BB115" i="7"/>
  <c r="BC115" i="7"/>
  <c r="BD115" i="7"/>
  <c r="BE115" i="7"/>
  <c r="BF115" i="7"/>
  <c r="BG115" i="7"/>
  <c r="BH115" i="7"/>
  <c r="BI115" i="7"/>
  <c r="BJ115" i="7"/>
  <c r="BK115" i="7"/>
  <c r="BL115" i="7"/>
  <c r="BM115" i="7"/>
  <c r="BN115" i="7"/>
  <c r="BO115" i="7"/>
  <c r="BP115" i="7"/>
  <c r="BQ115" i="7"/>
  <c r="BR115" i="7"/>
  <c r="BS115" i="7"/>
  <c r="BT115" i="7"/>
  <c r="BU115" i="7"/>
  <c r="BV115" i="7"/>
  <c r="BW115" i="7"/>
  <c r="BX115" i="7"/>
  <c r="BY115" i="7"/>
  <c r="BZ115" i="7"/>
  <c r="CA115" i="7"/>
  <c r="CB115" i="7"/>
  <c r="CC115" i="7"/>
  <c r="CD115" i="7"/>
  <c r="CE115" i="7"/>
  <c r="CF115" i="7"/>
  <c r="CG115" i="7"/>
  <c r="CH115" i="7"/>
  <c r="CI115" i="7"/>
  <c r="CJ115" i="7"/>
  <c r="CK115" i="7"/>
  <c r="CL115" i="7"/>
  <c r="CM115" i="7"/>
  <c r="CN115" i="7"/>
  <c r="CO115" i="7"/>
  <c r="CP115" i="7"/>
  <c r="CQ115" i="7"/>
  <c r="CR115" i="7"/>
  <c r="CS115" i="7"/>
  <c r="CT115" i="7"/>
  <c r="CU115" i="7"/>
  <c r="CV115" i="7"/>
  <c r="CW115" i="7"/>
  <c r="CX115" i="7"/>
  <c r="CY115" i="7"/>
  <c r="CZ115" i="7"/>
  <c r="DA115" i="7"/>
  <c r="DB115" i="7"/>
  <c r="DC115" i="7"/>
  <c r="DD115" i="7"/>
  <c r="DE115" i="7"/>
  <c r="DF115" i="7"/>
  <c r="DG115" i="7"/>
  <c r="DH115" i="7"/>
  <c r="DI115" i="7"/>
  <c r="DJ115" i="7"/>
  <c r="DK115" i="7"/>
  <c r="DL115" i="7"/>
  <c r="DM115" i="7"/>
  <c r="DN115" i="7"/>
  <c r="DO115" i="7"/>
  <c r="DP115" i="7"/>
  <c r="DQ115" i="7"/>
  <c r="DR115" i="7"/>
  <c r="DS115" i="7"/>
  <c r="DT115" i="7"/>
  <c r="DU115" i="7"/>
  <c r="DV115" i="7"/>
  <c r="DW115" i="7"/>
  <c r="DX115" i="7"/>
  <c r="DY115" i="7"/>
  <c r="DZ115" i="7"/>
  <c r="EA115" i="7"/>
  <c r="EB115" i="7"/>
  <c r="EC115" i="7"/>
  <c r="ED115" i="7"/>
  <c r="EE115" i="7"/>
  <c r="EF115" i="7"/>
  <c r="EG115" i="7"/>
  <c r="EH115" i="7"/>
  <c r="EI115" i="7"/>
  <c r="EJ115" i="7"/>
  <c r="EK115" i="7"/>
  <c r="EL115" i="7"/>
  <c r="EM115" i="7"/>
  <c r="EN115" i="7"/>
  <c r="EO115" i="7"/>
  <c r="EP115" i="7"/>
  <c r="EQ115" i="7"/>
  <c r="ER115" i="7"/>
  <c r="ES115" i="7"/>
  <c r="ET115" i="7"/>
  <c r="EU115" i="7"/>
  <c r="EV115" i="7"/>
  <c r="EW115" i="7"/>
  <c r="EX115" i="7"/>
  <c r="EY115" i="7"/>
  <c r="EZ115" i="7"/>
  <c r="FA115" i="7"/>
  <c r="FB115" i="7"/>
  <c r="FC115" i="7"/>
  <c r="FD115" i="7"/>
  <c r="FE115" i="7"/>
  <c r="FF115" i="7"/>
  <c r="FG115" i="7"/>
  <c r="FH115" i="7"/>
  <c r="FI115" i="7"/>
  <c r="FJ115" i="7"/>
  <c r="FK115" i="7"/>
  <c r="FL115" i="7"/>
  <c r="FM115" i="7"/>
  <c r="C116" i="7"/>
  <c r="D116" i="7"/>
  <c r="E116" i="7"/>
  <c r="F116" i="7"/>
  <c r="G116" i="7"/>
  <c r="H116" i="7"/>
  <c r="I116" i="7"/>
  <c r="J116" i="7"/>
  <c r="K116" i="7"/>
  <c r="L116" i="7"/>
  <c r="M116" i="7"/>
  <c r="N116" i="7"/>
  <c r="O116" i="7"/>
  <c r="P116" i="7"/>
  <c r="Q116" i="7"/>
  <c r="R116" i="7"/>
  <c r="S116" i="7"/>
  <c r="T116" i="7"/>
  <c r="U116" i="7"/>
  <c r="V116" i="7"/>
  <c r="W116" i="7"/>
  <c r="X116" i="7"/>
  <c r="Y116" i="7"/>
  <c r="Z116" i="7"/>
  <c r="AA116" i="7"/>
  <c r="AB116" i="7"/>
  <c r="AC116" i="7"/>
  <c r="AD116" i="7"/>
  <c r="AE116" i="7"/>
  <c r="AF116" i="7"/>
  <c r="AG116" i="7"/>
  <c r="AH116" i="7"/>
  <c r="AI116" i="7"/>
  <c r="AJ116" i="7"/>
  <c r="AK116" i="7"/>
  <c r="AL116" i="7"/>
  <c r="AM116" i="7"/>
  <c r="AN116" i="7"/>
  <c r="AO116" i="7"/>
  <c r="AP116" i="7"/>
  <c r="AQ116" i="7"/>
  <c r="AR116" i="7"/>
  <c r="AS116" i="7"/>
  <c r="AT116" i="7"/>
  <c r="AU116" i="7"/>
  <c r="AV116" i="7"/>
  <c r="AW116" i="7"/>
  <c r="AX116" i="7"/>
  <c r="AY116" i="7"/>
  <c r="AZ116" i="7"/>
  <c r="BA116" i="7"/>
  <c r="BB116" i="7"/>
  <c r="BC116" i="7"/>
  <c r="BD116" i="7"/>
  <c r="BE116" i="7"/>
  <c r="BF116" i="7"/>
  <c r="BG116" i="7"/>
  <c r="BH116" i="7"/>
  <c r="BI116" i="7"/>
  <c r="BJ116" i="7"/>
  <c r="BK116" i="7"/>
  <c r="BL116" i="7"/>
  <c r="BM116" i="7"/>
  <c r="BN116" i="7"/>
  <c r="BO116" i="7"/>
  <c r="BP116" i="7"/>
  <c r="BQ116" i="7"/>
  <c r="BR116" i="7"/>
  <c r="BS116" i="7"/>
  <c r="BT116" i="7"/>
  <c r="BU116" i="7"/>
  <c r="BV116" i="7"/>
  <c r="BW116" i="7"/>
  <c r="BX116" i="7"/>
  <c r="BY116" i="7"/>
  <c r="BZ116" i="7"/>
  <c r="CA116" i="7"/>
  <c r="CB116" i="7"/>
  <c r="CC116" i="7"/>
  <c r="CD116" i="7"/>
  <c r="CE116" i="7"/>
  <c r="CF116" i="7"/>
  <c r="CG116" i="7"/>
  <c r="CH116" i="7"/>
  <c r="CI116" i="7"/>
  <c r="CJ116" i="7"/>
  <c r="CK116" i="7"/>
  <c r="CL116" i="7"/>
  <c r="CM116" i="7"/>
  <c r="CN116" i="7"/>
  <c r="CO116" i="7"/>
  <c r="CP116" i="7"/>
  <c r="CQ116" i="7"/>
  <c r="CR116" i="7"/>
  <c r="CS116" i="7"/>
  <c r="CT116" i="7"/>
  <c r="CU116" i="7"/>
  <c r="CV116" i="7"/>
  <c r="CW116" i="7"/>
  <c r="CX116" i="7"/>
  <c r="CY116" i="7"/>
  <c r="CZ116" i="7"/>
  <c r="DA116" i="7"/>
  <c r="DB116" i="7"/>
  <c r="DC116" i="7"/>
  <c r="DD116" i="7"/>
  <c r="DE116" i="7"/>
  <c r="DF116" i="7"/>
  <c r="DG116" i="7"/>
  <c r="DH116" i="7"/>
  <c r="DI116" i="7"/>
  <c r="DJ116" i="7"/>
  <c r="DK116" i="7"/>
  <c r="DL116" i="7"/>
  <c r="DM116" i="7"/>
  <c r="DN116" i="7"/>
  <c r="DO116" i="7"/>
  <c r="DP116" i="7"/>
  <c r="DQ116" i="7"/>
  <c r="DR116" i="7"/>
  <c r="DS116" i="7"/>
  <c r="DT116" i="7"/>
  <c r="DU116" i="7"/>
  <c r="DV116" i="7"/>
  <c r="DW116" i="7"/>
  <c r="DX116" i="7"/>
  <c r="DY116" i="7"/>
  <c r="DZ116" i="7"/>
  <c r="EA116" i="7"/>
  <c r="EB116" i="7"/>
  <c r="EC116" i="7"/>
  <c r="ED116" i="7"/>
  <c r="EE116" i="7"/>
  <c r="EF116" i="7"/>
  <c r="EG116" i="7"/>
  <c r="EH116" i="7"/>
  <c r="EI116" i="7"/>
  <c r="EJ116" i="7"/>
  <c r="EK116" i="7"/>
  <c r="EL116" i="7"/>
  <c r="EM116" i="7"/>
  <c r="EN116" i="7"/>
  <c r="EO116" i="7"/>
  <c r="EP116" i="7"/>
  <c r="EQ116" i="7"/>
  <c r="ER116" i="7"/>
  <c r="ES116" i="7"/>
  <c r="ET116" i="7"/>
  <c r="EU116" i="7"/>
  <c r="EV116" i="7"/>
  <c r="EW116" i="7"/>
  <c r="EX116" i="7"/>
  <c r="EY116" i="7"/>
  <c r="EZ116" i="7"/>
  <c r="FA116" i="7"/>
  <c r="FB116" i="7"/>
  <c r="FC116" i="7"/>
  <c r="FD116" i="7"/>
  <c r="FE116" i="7"/>
  <c r="FF116" i="7"/>
  <c r="FG116" i="7"/>
  <c r="FH116" i="7"/>
  <c r="FI116" i="7"/>
  <c r="FJ116" i="7"/>
  <c r="FK116" i="7"/>
  <c r="FL116" i="7"/>
  <c r="FM116" i="7"/>
  <c r="C117" i="7"/>
  <c r="D117" i="7"/>
  <c r="E117" i="7"/>
  <c r="F117" i="7"/>
  <c r="G117" i="7"/>
  <c r="H117" i="7"/>
  <c r="I117" i="7"/>
  <c r="J117" i="7"/>
  <c r="K117" i="7"/>
  <c r="L117" i="7"/>
  <c r="M117" i="7"/>
  <c r="N117" i="7"/>
  <c r="O117" i="7"/>
  <c r="P117" i="7"/>
  <c r="Q117" i="7"/>
  <c r="R117" i="7"/>
  <c r="S117" i="7"/>
  <c r="T117" i="7"/>
  <c r="U117" i="7"/>
  <c r="V117" i="7"/>
  <c r="W117" i="7"/>
  <c r="X117" i="7"/>
  <c r="Y117" i="7"/>
  <c r="Z117" i="7"/>
  <c r="AA117" i="7"/>
  <c r="AB117" i="7"/>
  <c r="AC117" i="7"/>
  <c r="AD117" i="7"/>
  <c r="AE117" i="7"/>
  <c r="AF117" i="7"/>
  <c r="AG117" i="7"/>
  <c r="AH117" i="7"/>
  <c r="AI117" i="7"/>
  <c r="AJ117" i="7"/>
  <c r="AK117" i="7"/>
  <c r="AL117" i="7"/>
  <c r="AM117" i="7"/>
  <c r="AN117" i="7"/>
  <c r="AO117" i="7"/>
  <c r="AP117" i="7"/>
  <c r="AQ117" i="7"/>
  <c r="AR117" i="7"/>
  <c r="AS117" i="7"/>
  <c r="AT117" i="7"/>
  <c r="AU117" i="7"/>
  <c r="AV117" i="7"/>
  <c r="AW117" i="7"/>
  <c r="AX117" i="7"/>
  <c r="AY117" i="7"/>
  <c r="AZ117" i="7"/>
  <c r="BA117" i="7"/>
  <c r="BB117" i="7"/>
  <c r="BC117" i="7"/>
  <c r="BD117" i="7"/>
  <c r="BE117" i="7"/>
  <c r="BF117" i="7"/>
  <c r="BG117" i="7"/>
  <c r="BH117" i="7"/>
  <c r="BI117" i="7"/>
  <c r="BJ117" i="7"/>
  <c r="BK117" i="7"/>
  <c r="BL117" i="7"/>
  <c r="BM117" i="7"/>
  <c r="BN117" i="7"/>
  <c r="BO117" i="7"/>
  <c r="BP117" i="7"/>
  <c r="BQ117" i="7"/>
  <c r="BR117" i="7"/>
  <c r="BS117" i="7"/>
  <c r="BT117" i="7"/>
  <c r="BU117" i="7"/>
  <c r="BV117" i="7"/>
  <c r="BW117" i="7"/>
  <c r="BX117" i="7"/>
  <c r="BY117" i="7"/>
  <c r="BZ117" i="7"/>
  <c r="CA117" i="7"/>
  <c r="CB117" i="7"/>
  <c r="CC117" i="7"/>
  <c r="CD117" i="7"/>
  <c r="CE117" i="7"/>
  <c r="CF117" i="7"/>
  <c r="CG117" i="7"/>
  <c r="CH117" i="7"/>
  <c r="CI117" i="7"/>
  <c r="CJ117" i="7"/>
  <c r="CK117" i="7"/>
  <c r="CL117" i="7"/>
  <c r="CM117" i="7"/>
  <c r="CN117" i="7"/>
  <c r="CO117" i="7"/>
  <c r="CP117" i="7"/>
  <c r="CQ117" i="7"/>
  <c r="CR117" i="7"/>
  <c r="CS117" i="7"/>
  <c r="CT117" i="7"/>
  <c r="CU117" i="7"/>
  <c r="CV117" i="7"/>
  <c r="CW117" i="7"/>
  <c r="CX117" i="7"/>
  <c r="CY117" i="7"/>
  <c r="CZ117" i="7"/>
  <c r="DA117" i="7"/>
  <c r="DB117" i="7"/>
  <c r="DC117" i="7"/>
  <c r="DD117" i="7"/>
  <c r="DE117" i="7"/>
  <c r="DF117" i="7"/>
  <c r="DG117" i="7"/>
  <c r="DH117" i="7"/>
  <c r="DI117" i="7"/>
  <c r="DJ117" i="7"/>
  <c r="DK117" i="7"/>
  <c r="DL117" i="7"/>
  <c r="DM117" i="7"/>
  <c r="DN117" i="7"/>
  <c r="DO117" i="7"/>
  <c r="DP117" i="7"/>
  <c r="DQ117" i="7"/>
  <c r="DR117" i="7"/>
  <c r="DS117" i="7"/>
  <c r="DT117" i="7"/>
  <c r="DU117" i="7"/>
  <c r="DV117" i="7"/>
  <c r="DW117" i="7"/>
  <c r="DX117" i="7"/>
  <c r="DY117" i="7"/>
  <c r="DZ117" i="7"/>
  <c r="EA117" i="7"/>
  <c r="EB117" i="7"/>
  <c r="EC117" i="7"/>
  <c r="ED117" i="7"/>
  <c r="EE117" i="7"/>
  <c r="EF117" i="7"/>
  <c r="EG117" i="7"/>
  <c r="EH117" i="7"/>
  <c r="EI117" i="7"/>
  <c r="EJ117" i="7"/>
  <c r="EK117" i="7"/>
  <c r="EL117" i="7"/>
  <c r="EM117" i="7"/>
  <c r="EN117" i="7"/>
  <c r="EO117" i="7"/>
  <c r="EP117" i="7"/>
  <c r="EQ117" i="7"/>
  <c r="ER117" i="7"/>
  <c r="ES117" i="7"/>
  <c r="ET117" i="7"/>
  <c r="EU117" i="7"/>
  <c r="EV117" i="7"/>
  <c r="EW117" i="7"/>
  <c r="EX117" i="7"/>
  <c r="EY117" i="7"/>
  <c r="EZ117" i="7"/>
  <c r="FA117" i="7"/>
  <c r="FB117" i="7"/>
  <c r="FC117" i="7"/>
  <c r="FD117" i="7"/>
  <c r="FE117" i="7"/>
  <c r="FF117" i="7"/>
  <c r="FG117" i="7"/>
  <c r="FH117" i="7"/>
  <c r="FI117" i="7"/>
  <c r="FJ117" i="7"/>
  <c r="FK117" i="7"/>
  <c r="FL117" i="7"/>
  <c r="FM117" i="7"/>
  <c r="C118" i="7"/>
  <c r="D118" i="7"/>
  <c r="E118" i="7"/>
  <c r="F118" i="7"/>
  <c r="G118" i="7"/>
  <c r="H118" i="7"/>
  <c r="I118" i="7"/>
  <c r="J118" i="7"/>
  <c r="K118" i="7"/>
  <c r="L118" i="7"/>
  <c r="M118" i="7"/>
  <c r="N118" i="7"/>
  <c r="O118" i="7"/>
  <c r="P118" i="7"/>
  <c r="Q118" i="7"/>
  <c r="R118" i="7"/>
  <c r="S118" i="7"/>
  <c r="T118" i="7"/>
  <c r="U118" i="7"/>
  <c r="V118" i="7"/>
  <c r="W118" i="7"/>
  <c r="X118" i="7"/>
  <c r="Y118" i="7"/>
  <c r="Z118" i="7"/>
  <c r="AA118" i="7"/>
  <c r="AB118" i="7"/>
  <c r="AC118" i="7"/>
  <c r="AD118" i="7"/>
  <c r="AE118" i="7"/>
  <c r="AF118" i="7"/>
  <c r="AG118" i="7"/>
  <c r="AH118" i="7"/>
  <c r="AI118" i="7"/>
  <c r="AJ118" i="7"/>
  <c r="AK118" i="7"/>
  <c r="AL118" i="7"/>
  <c r="AM118" i="7"/>
  <c r="AN118" i="7"/>
  <c r="AO118" i="7"/>
  <c r="AP118" i="7"/>
  <c r="AQ118" i="7"/>
  <c r="AR118" i="7"/>
  <c r="AS118" i="7"/>
  <c r="AT118" i="7"/>
  <c r="AU118" i="7"/>
  <c r="AV118" i="7"/>
  <c r="AW118" i="7"/>
  <c r="AX118" i="7"/>
  <c r="AY118" i="7"/>
  <c r="AZ118" i="7"/>
  <c r="BA118" i="7"/>
  <c r="BB118" i="7"/>
  <c r="BC118" i="7"/>
  <c r="BD118" i="7"/>
  <c r="BE118" i="7"/>
  <c r="BF118" i="7"/>
  <c r="BG118" i="7"/>
  <c r="BH118" i="7"/>
  <c r="BI118" i="7"/>
  <c r="BJ118" i="7"/>
  <c r="BK118" i="7"/>
  <c r="BL118" i="7"/>
  <c r="BM118" i="7"/>
  <c r="BN118" i="7"/>
  <c r="BO118" i="7"/>
  <c r="BP118" i="7"/>
  <c r="BQ118" i="7"/>
  <c r="BR118" i="7"/>
  <c r="BS118" i="7"/>
  <c r="BT118" i="7"/>
  <c r="BU118" i="7"/>
  <c r="BV118" i="7"/>
  <c r="BW118" i="7"/>
  <c r="BX118" i="7"/>
  <c r="BY118" i="7"/>
  <c r="BZ118" i="7"/>
  <c r="CA118" i="7"/>
  <c r="CB118" i="7"/>
  <c r="CC118" i="7"/>
  <c r="CD118" i="7"/>
  <c r="CE118" i="7"/>
  <c r="CF118" i="7"/>
  <c r="CG118" i="7"/>
  <c r="CH118" i="7"/>
  <c r="CI118" i="7"/>
  <c r="CJ118" i="7"/>
  <c r="CK118" i="7"/>
  <c r="CL118" i="7"/>
  <c r="CM118" i="7"/>
  <c r="CN118" i="7"/>
  <c r="CO118" i="7"/>
  <c r="CP118" i="7"/>
  <c r="CQ118" i="7"/>
  <c r="CR118" i="7"/>
  <c r="CS118" i="7"/>
  <c r="CT118" i="7"/>
  <c r="CU118" i="7"/>
  <c r="CV118" i="7"/>
  <c r="CW118" i="7"/>
  <c r="CX118" i="7"/>
  <c r="CY118" i="7"/>
  <c r="CZ118" i="7"/>
  <c r="DA118" i="7"/>
  <c r="DB118" i="7"/>
  <c r="DC118" i="7"/>
  <c r="DD118" i="7"/>
  <c r="DE118" i="7"/>
  <c r="DF118" i="7"/>
  <c r="DG118" i="7"/>
  <c r="DH118" i="7"/>
  <c r="DI118" i="7"/>
  <c r="DJ118" i="7"/>
  <c r="DK118" i="7"/>
  <c r="DL118" i="7"/>
  <c r="DM118" i="7"/>
  <c r="DN118" i="7"/>
  <c r="DO118" i="7"/>
  <c r="DP118" i="7"/>
  <c r="DQ118" i="7"/>
  <c r="DR118" i="7"/>
  <c r="DS118" i="7"/>
  <c r="DT118" i="7"/>
  <c r="DU118" i="7"/>
  <c r="DV118" i="7"/>
  <c r="DW118" i="7"/>
  <c r="DX118" i="7"/>
  <c r="DY118" i="7"/>
  <c r="DZ118" i="7"/>
  <c r="EA118" i="7"/>
  <c r="EB118" i="7"/>
  <c r="EC118" i="7"/>
  <c r="ED118" i="7"/>
  <c r="EE118" i="7"/>
  <c r="EF118" i="7"/>
  <c r="EG118" i="7"/>
  <c r="EH118" i="7"/>
  <c r="EI118" i="7"/>
  <c r="EJ118" i="7"/>
  <c r="EK118" i="7"/>
  <c r="EL118" i="7"/>
  <c r="EM118" i="7"/>
  <c r="EN118" i="7"/>
  <c r="EO118" i="7"/>
  <c r="EP118" i="7"/>
  <c r="EQ118" i="7"/>
  <c r="ER118" i="7"/>
  <c r="ES118" i="7"/>
  <c r="ET118" i="7"/>
  <c r="EU118" i="7"/>
  <c r="EV118" i="7"/>
  <c r="EW118" i="7"/>
  <c r="EX118" i="7"/>
  <c r="EY118" i="7"/>
  <c r="EZ118" i="7"/>
  <c r="FA118" i="7"/>
  <c r="FB118" i="7"/>
  <c r="FC118" i="7"/>
  <c r="FD118" i="7"/>
  <c r="FE118" i="7"/>
  <c r="FF118" i="7"/>
  <c r="FG118" i="7"/>
  <c r="FH118" i="7"/>
  <c r="FI118" i="7"/>
  <c r="FJ118" i="7"/>
  <c r="FK118" i="7"/>
  <c r="FL118" i="7"/>
  <c r="FM118" i="7"/>
  <c r="C119" i="7"/>
  <c r="D119" i="7"/>
  <c r="E119" i="7"/>
  <c r="F119" i="7"/>
  <c r="G119" i="7"/>
  <c r="H119" i="7"/>
  <c r="I119" i="7"/>
  <c r="J119" i="7"/>
  <c r="K119" i="7"/>
  <c r="L119" i="7"/>
  <c r="M119" i="7"/>
  <c r="N119" i="7"/>
  <c r="O119" i="7"/>
  <c r="P119" i="7"/>
  <c r="Q119" i="7"/>
  <c r="R119" i="7"/>
  <c r="S119" i="7"/>
  <c r="T119" i="7"/>
  <c r="U119" i="7"/>
  <c r="V119" i="7"/>
  <c r="W119" i="7"/>
  <c r="X119" i="7"/>
  <c r="Y119" i="7"/>
  <c r="Z119" i="7"/>
  <c r="AA119" i="7"/>
  <c r="AB119" i="7"/>
  <c r="AC119" i="7"/>
  <c r="AD119" i="7"/>
  <c r="AE119" i="7"/>
  <c r="AF119" i="7"/>
  <c r="AG119" i="7"/>
  <c r="AH119" i="7"/>
  <c r="AI119" i="7"/>
  <c r="AJ119" i="7"/>
  <c r="AK119" i="7"/>
  <c r="AL119" i="7"/>
  <c r="AM119" i="7"/>
  <c r="AN119" i="7"/>
  <c r="AO119" i="7"/>
  <c r="AP119" i="7"/>
  <c r="AQ119" i="7"/>
  <c r="AR119" i="7"/>
  <c r="AS119" i="7"/>
  <c r="AT119" i="7"/>
  <c r="AU119" i="7"/>
  <c r="AV119" i="7"/>
  <c r="AW119" i="7"/>
  <c r="AX119" i="7"/>
  <c r="AY119" i="7"/>
  <c r="AZ119" i="7"/>
  <c r="BA119" i="7"/>
  <c r="BB119" i="7"/>
  <c r="BC119" i="7"/>
  <c r="BD119" i="7"/>
  <c r="BE119" i="7"/>
  <c r="BF119" i="7"/>
  <c r="BG119" i="7"/>
  <c r="BH119" i="7"/>
  <c r="BI119" i="7"/>
  <c r="BJ119" i="7"/>
  <c r="BK119" i="7"/>
  <c r="BL119" i="7"/>
  <c r="BM119" i="7"/>
  <c r="BN119" i="7"/>
  <c r="BO119" i="7"/>
  <c r="BP119" i="7"/>
  <c r="BQ119" i="7"/>
  <c r="BR119" i="7"/>
  <c r="BS119" i="7"/>
  <c r="BT119" i="7"/>
  <c r="BU119" i="7"/>
  <c r="BV119" i="7"/>
  <c r="BW119" i="7"/>
  <c r="BX119" i="7"/>
  <c r="BY119" i="7"/>
  <c r="BZ119" i="7"/>
  <c r="CA119" i="7"/>
  <c r="CB119" i="7"/>
  <c r="CC119" i="7"/>
  <c r="CD119" i="7"/>
  <c r="CE119" i="7"/>
  <c r="CF119" i="7"/>
  <c r="CG119" i="7"/>
  <c r="CH119" i="7"/>
  <c r="CI119" i="7"/>
  <c r="CJ119" i="7"/>
  <c r="CK119" i="7"/>
  <c r="CL119" i="7"/>
  <c r="CM119" i="7"/>
  <c r="CN119" i="7"/>
  <c r="CO119" i="7"/>
  <c r="CP119" i="7"/>
  <c r="CQ119" i="7"/>
  <c r="CR119" i="7"/>
  <c r="CS119" i="7"/>
  <c r="CT119" i="7"/>
  <c r="CU119" i="7"/>
  <c r="CV119" i="7"/>
  <c r="CW119" i="7"/>
  <c r="CX119" i="7"/>
  <c r="CY119" i="7"/>
  <c r="CZ119" i="7"/>
  <c r="DA119" i="7"/>
  <c r="DB119" i="7"/>
  <c r="DC119" i="7"/>
  <c r="DD119" i="7"/>
  <c r="DE119" i="7"/>
  <c r="DF119" i="7"/>
  <c r="DG119" i="7"/>
  <c r="DH119" i="7"/>
  <c r="DI119" i="7"/>
  <c r="DJ119" i="7"/>
  <c r="DK119" i="7"/>
  <c r="DL119" i="7"/>
  <c r="DM119" i="7"/>
  <c r="DN119" i="7"/>
  <c r="DO119" i="7"/>
  <c r="DP119" i="7"/>
  <c r="DQ119" i="7"/>
  <c r="DR119" i="7"/>
  <c r="DS119" i="7"/>
  <c r="DT119" i="7"/>
  <c r="DU119" i="7"/>
  <c r="DV119" i="7"/>
  <c r="DW119" i="7"/>
  <c r="DX119" i="7"/>
  <c r="DY119" i="7"/>
  <c r="DZ119" i="7"/>
  <c r="EA119" i="7"/>
  <c r="EB119" i="7"/>
  <c r="EC119" i="7"/>
  <c r="ED119" i="7"/>
  <c r="EE119" i="7"/>
  <c r="EF119" i="7"/>
  <c r="EG119" i="7"/>
  <c r="EH119" i="7"/>
  <c r="EI119" i="7"/>
  <c r="EJ119" i="7"/>
  <c r="EK119" i="7"/>
  <c r="EL119" i="7"/>
  <c r="EM119" i="7"/>
  <c r="EN119" i="7"/>
  <c r="EO119" i="7"/>
  <c r="EP119" i="7"/>
  <c r="EQ119" i="7"/>
  <c r="ER119" i="7"/>
  <c r="ES119" i="7"/>
  <c r="ET119" i="7"/>
  <c r="EU119" i="7"/>
  <c r="EV119" i="7"/>
  <c r="EW119" i="7"/>
  <c r="EX119" i="7"/>
  <c r="EY119" i="7"/>
  <c r="EZ119" i="7"/>
  <c r="FA119" i="7"/>
  <c r="FB119" i="7"/>
  <c r="FC119" i="7"/>
  <c r="FD119" i="7"/>
  <c r="FE119" i="7"/>
  <c r="FF119" i="7"/>
  <c r="FG119" i="7"/>
  <c r="FH119" i="7"/>
  <c r="FI119" i="7"/>
  <c r="FJ119" i="7"/>
  <c r="FK119" i="7"/>
  <c r="FL119" i="7"/>
  <c r="FM119" i="7"/>
  <c r="B95" i="7"/>
  <c r="B96" i="7"/>
  <c r="B97" i="7"/>
  <c r="B98" i="7"/>
  <c r="B99" i="7"/>
  <c r="B100" i="7"/>
  <c r="B101" i="7"/>
  <c r="B102" i="7"/>
  <c r="B103" i="7"/>
  <c r="B104" i="7"/>
  <c r="B105" i="7"/>
  <c r="B106" i="7"/>
  <c r="B107" i="7"/>
  <c r="B108" i="7"/>
  <c r="B109" i="7"/>
  <c r="B110" i="7"/>
  <c r="B111" i="7"/>
  <c r="B112" i="7"/>
  <c r="B113" i="7"/>
  <c r="B114" i="7"/>
  <c r="B115" i="7"/>
  <c r="B116" i="7"/>
  <c r="B117" i="7"/>
  <c r="B118" i="7"/>
  <c r="B119" i="7"/>
  <c r="B94" i="7"/>
  <c r="O22" i="6"/>
  <c r="O23" i="6" s="1"/>
  <c r="O24" i="6" s="1"/>
  <c r="O25" i="6" s="1"/>
  <c r="O26" i="6" s="1"/>
  <c r="O27" i="6" s="1"/>
  <c r="O28" i="6" s="1"/>
  <c r="O29" i="6" s="1"/>
  <c r="O30" i="6" s="1"/>
  <c r="O31" i="6" s="1"/>
  <c r="O32" i="6" s="1"/>
  <c r="O33" i="6" s="1"/>
  <c r="O34" i="6" s="1"/>
  <c r="O35" i="6" s="1"/>
  <c r="O36" i="6" s="1"/>
  <c r="O37" i="6" s="1"/>
  <c r="O38" i="6" s="1"/>
  <c r="O39" i="6" s="1"/>
  <c r="O40" i="6" s="1"/>
  <c r="O41" i="6" s="1"/>
  <c r="O42" i="6" s="1"/>
  <c r="O43" i="6" s="1"/>
  <c r="O44" i="6" s="1"/>
  <c r="O45" i="6" s="1"/>
  <c r="O46" i="6" s="1"/>
  <c r="E22" i="6"/>
  <c r="E23" i="6" s="1"/>
  <c r="E24" i="6" s="1"/>
  <c r="O22" i="5"/>
  <c r="O23" i="5" s="1"/>
  <c r="O24" i="5" s="1"/>
  <c r="O25" i="5" s="1"/>
  <c r="O26" i="5" s="1"/>
  <c r="O27" i="5" s="1"/>
  <c r="O28" i="5" s="1"/>
  <c r="O29" i="5" s="1"/>
  <c r="O30" i="5" s="1"/>
  <c r="O31" i="5" s="1"/>
  <c r="O32" i="5" s="1"/>
  <c r="O33" i="5" s="1"/>
  <c r="O34" i="5" s="1"/>
  <c r="O35" i="5" s="1"/>
  <c r="O36" i="5" s="1"/>
  <c r="O37" i="5" s="1"/>
  <c r="O38" i="5" s="1"/>
  <c r="O39" i="5" s="1"/>
  <c r="O40" i="5" s="1"/>
  <c r="O41" i="5" s="1"/>
  <c r="O42" i="5" s="1"/>
  <c r="O43" i="5" s="1"/>
  <c r="O44" i="5" s="1"/>
  <c r="O45" i="5" s="1"/>
  <c r="O46" i="5" s="1"/>
  <c r="M23" i="5"/>
  <c r="M24" i="5" s="1"/>
  <c r="M26" i="5" s="1"/>
  <c r="M27" i="5" s="1"/>
  <c r="M28" i="5" s="1"/>
  <c r="M29" i="5" s="1"/>
  <c r="M30" i="5" s="1"/>
  <c r="M31" i="5" s="1"/>
  <c r="M32" i="5" s="1"/>
  <c r="M33" i="5" s="1"/>
  <c r="M34" i="5" s="1"/>
  <c r="M35" i="5" s="1"/>
  <c r="M36" i="5" s="1"/>
  <c r="M37" i="5" s="1"/>
  <c r="M38" i="5" s="1"/>
  <c r="M39" i="5" s="1"/>
  <c r="M40" i="5" s="1"/>
  <c r="M41" i="5" s="1"/>
  <c r="M42" i="5" s="1"/>
  <c r="M43" i="5" s="1"/>
  <c r="M44" i="5" s="1"/>
  <c r="M45" i="5" s="1"/>
  <c r="M46" i="5" s="1"/>
  <c r="E22" i="5"/>
  <c r="E23" i="5" s="1"/>
  <c r="O22" i="4"/>
  <c r="O23" i="4" s="1"/>
  <c r="O24" i="4" s="1"/>
  <c r="O25" i="4" s="1"/>
  <c r="O26" i="4" s="1"/>
  <c r="O27" i="4" s="1"/>
  <c r="O28" i="4" s="1"/>
  <c r="O29" i="4" s="1"/>
  <c r="O30" i="4" s="1"/>
  <c r="O31" i="4" s="1"/>
  <c r="O32" i="4" s="1"/>
  <c r="O33" i="4" s="1"/>
  <c r="O34" i="4" s="1"/>
  <c r="O35" i="4" s="1"/>
  <c r="O36" i="4" s="1"/>
  <c r="O37" i="4" s="1"/>
  <c r="O38" i="4" s="1"/>
  <c r="O39" i="4" s="1"/>
  <c r="O40" i="4" s="1"/>
  <c r="O41" i="4" s="1"/>
  <c r="O42" i="4" s="1"/>
  <c r="O43" i="4" s="1"/>
  <c r="O44" i="4" s="1"/>
  <c r="O45" i="4" s="1"/>
  <c r="O46" i="4" s="1"/>
  <c r="M22" i="4"/>
  <c r="M23" i="4" s="1"/>
  <c r="M24" i="4" s="1"/>
  <c r="M25" i="4" s="1"/>
  <c r="M26" i="4" s="1"/>
  <c r="M27" i="4" s="1"/>
  <c r="M28" i="4" s="1"/>
  <c r="M29" i="4" s="1"/>
  <c r="M30" i="4" s="1"/>
  <c r="M31" i="4" s="1"/>
  <c r="M32" i="4" s="1"/>
  <c r="M33" i="4" s="1"/>
  <c r="M34" i="4" s="1"/>
  <c r="M35" i="4" s="1"/>
  <c r="M36" i="4" s="1"/>
  <c r="M37" i="4" s="1"/>
  <c r="M38" i="4" s="1"/>
  <c r="M39" i="4" s="1"/>
  <c r="M40" i="4" s="1"/>
  <c r="M41" i="4" s="1"/>
  <c r="M42" i="4" s="1"/>
  <c r="M43" i="4" s="1"/>
  <c r="M44" i="4" s="1"/>
  <c r="M45" i="4" s="1"/>
  <c r="M46" i="4" s="1"/>
  <c r="E22" i="4"/>
  <c r="FO95" i="7" l="1"/>
  <c r="FO154" i="7"/>
  <c r="FO124" i="7"/>
  <c r="FO94" i="7"/>
  <c r="FO154" i="15"/>
  <c r="FN146" i="7"/>
  <c r="FN137" i="7"/>
  <c r="FN135" i="7"/>
  <c r="FN134" i="7"/>
  <c r="FN132" i="7"/>
  <c r="FN130" i="7"/>
  <c r="FN128" i="7"/>
  <c r="FN126" i="7"/>
  <c r="FO168" i="15"/>
  <c r="FO176" i="15"/>
  <c r="FO184" i="15"/>
  <c r="FN179" i="7"/>
  <c r="FV182" i="15"/>
  <c r="FU182" i="15"/>
  <c r="FT182" i="15"/>
  <c r="FQ178" i="15"/>
  <c r="FV174" i="15"/>
  <c r="FU174" i="15"/>
  <c r="FT174" i="15"/>
  <c r="FN166" i="7"/>
  <c r="FQ170" i="15"/>
  <c r="FV166" i="15"/>
  <c r="FU166" i="15"/>
  <c r="FT166" i="15"/>
  <c r="FQ162" i="15"/>
  <c r="FN136" i="7"/>
  <c r="FN143" i="7"/>
  <c r="FN127" i="7"/>
  <c r="FO147" i="15"/>
  <c r="FR147" i="15" s="1"/>
  <c r="FO139" i="15"/>
  <c r="FO131" i="15"/>
  <c r="FN149" i="7"/>
  <c r="FN133" i="7"/>
  <c r="FO145" i="15"/>
  <c r="FO137" i="15"/>
  <c r="FO152" i="15"/>
  <c r="FO144" i="15"/>
  <c r="FO136" i="15"/>
  <c r="FO143" i="15"/>
  <c r="FO151" i="15"/>
  <c r="FO135" i="15"/>
  <c r="FN142" i="7"/>
  <c r="FO150" i="15"/>
  <c r="FO142" i="15"/>
  <c r="FO134" i="15"/>
  <c r="FN138" i="7"/>
  <c r="FO149" i="15"/>
  <c r="FO141" i="15"/>
  <c r="FO133" i="15"/>
  <c r="FO148" i="15"/>
  <c r="FO140" i="15"/>
  <c r="FO132" i="15"/>
  <c r="FV120" i="15"/>
  <c r="FU120" i="15"/>
  <c r="FT120" i="15"/>
  <c r="FQ116" i="15"/>
  <c r="FV112" i="15"/>
  <c r="FU112" i="15"/>
  <c r="FT112" i="15"/>
  <c r="FO122" i="15"/>
  <c r="FO183" i="15"/>
  <c r="FO175" i="15"/>
  <c r="FO167" i="15"/>
  <c r="FV183" i="15"/>
  <c r="FU183" i="15"/>
  <c r="FT183" i="15"/>
  <c r="FS183" i="15"/>
  <c r="FP183" i="15"/>
  <c r="FQ179" i="15"/>
  <c r="FV175" i="15"/>
  <c r="FU175" i="15"/>
  <c r="FT175" i="15"/>
  <c r="FS175" i="15"/>
  <c r="FP175" i="15"/>
  <c r="FQ171" i="15"/>
  <c r="FV167" i="15"/>
  <c r="FU167" i="15"/>
  <c r="FT167" i="15"/>
  <c r="FS167" i="15"/>
  <c r="FP167" i="15"/>
  <c r="FQ163" i="15"/>
  <c r="AC5" i="6"/>
  <c r="U5" i="6"/>
  <c r="E28" i="14"/>
  <c r="C28" i="14"/>
  <c r="D28" i="14"/>
  <c r="E20" i="14"/>
  <c r="C20" i="14"/>
  <c r="D20" i="14"/>
  <c r="D12" i="14"/>
  <c r="E12" i="14"/>
  <c r="C12" i="14"/>
  <c r="D21" i="14"/>
  <c r="E21" i="14"/>
  <c r="C21" i="14"/>
  <c r="FO182" i="15"/>
  <c r="FO174" i="15"/>
  <c r="FO166" i="15"/>
  <c r="FV184" i="15"/>
  <c r="FU184" i="15"/>
  <c r="FT184" i="15"/>
  <c r="FS184" i="15"/>
  <c r="FP184" i="15"/>
  <c r="FQ180" i="15"/>
  <c r="FV176" i="15"/>
  <c r="FU176" i="15"/>
  <c r="FT176" i="15"/>
  <c r="FS176" i="15"/>
  <c r="FP176" i="15"/>
  <c r="FQ172" i="15"/>
  <c r="FV168" i="15"/>
  <c r="FU168" i="15"/>
  <c r="FT168" i="15"/>
  <c r="FS168" i="15"/>
  <c r="FP168" i="15"/>
  <c r="FQ165" i="15"/>
  <c r="FQ164" i="15"/>
  <c r="AB5" i="6"/>
  <c r="T5" i="6"/>
  <c r="C27" i="14"/>
  <c r="D27" i="14"/>
  <c r="E27" i="14"/>
  <c r="C19" i="14"/>
  <c r="D19" i="14"/>
  <c r="E19" i="14"/>
  <c r="E11" i="14"/>
  <c r="C11" i="14"/>
  <c r="D11" i="14"/>
  <c r="C13" i="14"/>
  <c r="D13" i="14"/>
  <c r="E13" i="14"/>
  <c r="FO181" i="15"/>
  <c r="FO173" i="15"/>
  <c r="FO165" i="15"/>
  <c r="FV185" i="15"/>
  <c r="FU185" i="15"/>
  <c r="FT185" i="15"/>
  <c r="FS185" i="15"/>
  <c r="FP185" i="15"/>
  <c r="FQ181" i="15"/>
  <c r="FV177" i="15"/>
  <c r="FU177" i="15"/>
  <c r="FT177" i="15"/>
  <c r="FS177" i="15"/>
  <c r="FP177" i="15"/>
  <c r="FQ173" i="15"/>
  <c r="FV169" i="15"/>
  <c r="FU169" i="15"/>
  <c r="FT169" i="15"/>
  <c r="FS169" i="15"/>
  <c r="FP169" i="15"/>
  <c r="FV161" i="15"/>
  <c r="FU161" i="15"/>
  <c r="FT161" i="15"/>
  <c r="FS161" i="15"/>
  <c r="FP161" i="15"/>
  <c r="AI5" i="6"/>
  <c r="AA5" i="6"/>
  <c r="S5" i="6"/>
  <c r="E26" i="14"/>
  <c r="C26" i="14"/>
  <c r="D26" i="14"/>
  <c r="E18" i="14"/>
  <c r="C18" i="14"/>
  <c r="D18" i="14"/>
  <c r="C10" i="14"/>
  <c r="D10" i="14"/>
  <c r="E10" i="14"/>
  <c r="FS182" i="15"/>
  <c r="FP182" i="15"/>
  <c r="FO180" i="15"/>
  <c r="FO172" i="15"/>
  <c r="FO164" i="15"/>
  <c r="FQ182" i="15"/>
  <c r="FV178" i="15"/>
  <c r="FU178" i="15"/>
  <c r="FT178" i="15"/>
  <c r="FS178" i="15"/>
  <c r="FP178" i="15"/>
  <c r="FQ174" i="15"/>
  <c r="FV170" i="15"/>
  <c r="FU170" i="15"/>
  <c r="FT170" i="15"/>
  <c r="FS170" i="15"/>
  <c r="FP170" i="15"/>
  <c r="FQ166" i="15"/>
  <c r="FV162" i="15"/>
  <c r="FU162" i="15"/>
  <c r="FT162" i="15"/>
  <c r="FS162" i="15"/>
  <c r="FP162" i="15"/>
  <c r="AH5" i="6"/>
  <c r="Z5" i="6"/>
  <c r="C25" i="14"/>
  <c r="D25" i="14"/>
  <c r="E25" i="14"/>
  <c r="C17" i="14"/>
  <c r="D17" i="14"/>
  <c r="E17" i="14"/>
  <c r="D29" i="14"/>
  <c r="E29" i="14"/>
  <c r="C29" i="14"/>
  <c r="FO179" i="15"/>
  <c r="FO171" i="15"/>
  <c r="FO163" i="15"/>
  <c r="FQ183" i="15"/>
  <c r="FV179" i="15"/>
  <c r="FU179" i="15"/>
  <c r="FT179" i="15"/>
  <c r="FS179" i="15"/>
  <c r="FP179" i="15"/>
  <c r="FQ175" i="15"/>
  <c r="FV171" i="15"/>
  <c r="FU171" i="15"/>
  <c r="FT171" i="15"/>
  <c r="FS171" i="15"/>
  <c r="FP171" i="15"/>
  <c r="FQ167" i="15"/>
  <c r="FV163" i="15"/>
  <c r="FU163" i="15"/>
  <c r="FT163" i="15"/>
  <c r="FS163" i="15"/>
  <c r="FP163" i="15"/>
  <c r="AG5" i="6"/>
  <c r="Y5" i="6"/>
  <c r="C24" i="14"/>
  <c r="D24" i="14"/>
  <c r="E24" i="14"/>
  <c r="E8" i="14"/>
  <c r="C8" i="14"/>
  <c r="D8" i="14"/>
  <c r="FS166" i="15"/>
  <c r="FP166" i="15"/>
  <c r="V5" i="6"/>
  <c r="FO178" i="15"/>
  <c r="FO170" i="15"/>
  <c r="FO162" i="15"/>
  <c r="FQ184" i="15"/>
  <c r="FN177" i="7"/>
  <c r="FN176" i="7"/>
  <c r="FN175" i="7"/>
  <c r="FV180" i="15"/>
  <c r="FU180" i="15"/>
  <c r="FT180" i="15"/>
  <c r="FS180" i="15"/>
  <c r="FP180" i="15"/>
  <c r="FN174" i="7"/>
  <c r="FN173" i="7"/>
  <c r="FN172" i="7"/>
  <c r="FN171" i="7"/>
  <c r="FQ176" i="15"/>
  <c r="FR176" i="15" s="1"/>
  <c r="FN169" i="7"/>
  <c r="FN168" i="7"/>
  <c r="FN167" i="7"/>
  <c r="FV172" i="15"/>
  <c r="FU172" i="15"/>
  <c r="FT172" i="15"/>
  <c r="FN165" i="7"/>
  <c r="FN164" i="7"/>
  <c r="FN163" i="7"/>
  <c r="FQ168" i="15"/>
  <c r="FN161" i="7"/>
  <c r="FN160" i="7"/>
  <c r="FV164" i="15"/>
  <c r="FU164" i="15"/>
  <c r="FT164" i="15"/>
  <c r="FS164" i="15"/>
  <c r="FP164" i="15"/>
  <c r="FN158" i="7"/>
  <c r="FN157" i="7"/>
  <c r="FN156" i="7"/>
  <c r="AF5" i="6"/>
  <c r="D23" i="14"/>
  <c r="C23" i="14"/>
  <c r="E23" i="14"/>
  <c r="C15" i="14"/>
  <c r="D15" i="14"/>
  <c r="E15" i="14"/>
  <c r="C7" i="14"/>
  <c r="D7" i="14"/>
  <c r="E7" i="14"/>
  <c r="FS174" i="15"/>
  <c r="FP174" i="15"/>
  <c r="AD5" i="6"/>
  <c r="FO185" i="15"/>
  <c r="FO177" i="15"/>
  <c r="FO169" i="15"/>
  <c r="FQ185" i="15"/>
  <c r="FV181" i="15"/>
  <c r="FU181" i="15"/>
  <c r="FT181" i="15"/>
  <c r="FS181" i="15"/>
  <c r="FP181" i="15"/>
  <c r="FQ177" i="15"/>
  <c r="FV173" i="15"/>
  <c r="FU173" i="15"/>
  <c r="FT173" i="15"/>
  <c r="FS173" i="15"/>
  <c r="FP173" i="15"/>
  <c r="FQ169" i="15"/>
  <c r="FV165" i="15"/>
  <c r="FU165" i="15"/>
  <c r="FT165" i="15"/>
  <c r="FS165" i="15"/>
  <c r="FP165" i="15"/>
  <c r="FQ161" i="15"/>
  <c r="AE5" i="6"/>
  <c r="W5" i="6"/>
  <c r="C22" i="14"/>
  <c r="D22" i="14"/>
  <c r="E22" i="14"/>
  <c r="D14" i="14"/>
  <c r="C14" i="14"/>
  <c r="E14" i="14"/>
  <c r="C6" i="14"/>
  <c r="D6" i="14"/>
  <c r="E6" i="14"/>
  <c r="FN148" i="7"/>
  <c r="FO153" i="15"/>
  <c r="FV151" i="15"/>
  <c r="FU151" i="15"/>
  <c r="FT151" i="15"/>
  <c r="FS151" i="15"/>
  <c r="FP151" i="15"/>
  <c r="FQ147" i="15"/>
  <c r="FV143" i="15"/>
  <c r="FU143" i="15"/>
  <c r="FT143" i="15"/>
  <c r="FS143" i="15"/>
  <c r="FP143" i="15"/>
  <c r="FQ139" i="15"/>
  <c r="FV135" i="15"/>
  <c r="FU135" i="15"/>
  <c r="FT135" i="15"/>
  <c r="FS135" i="15"/>
  <c r="FP135" i="15"/>
  <c r="FQ131" i="15"/>
  <c r="AD5" i="5"/>
  <c r="V5" i="5"/>
  <c r="C28" i="13"/>
  <c r="D28" i="13"/>
  <c r="E28" i="13"/>
  <c r="C20" i="13"/>
  <c r="D20" i="13"/>
  <c r="E20" i="13"/>
  <c r="C12" i="13"/>
  <c r="D12" i="13"/>
  <c r="E12" i="13"/>
  <c r="FN141" i="7"/>
  <c r="FV152" i="15"/>
  <c r="FU152" i="15"/>
  <c r="FT152" i="15"/>
  <c r="FS152" i="15"/>
  <c r="FP152" i="15"/>
  <c r="FQ148" i="15"/>
  <c r="FV144" i="15"/>
  <c r="FU144" i="15"/>
  <c r="FT144" i="15"/>
  <c r="FS144" i="15"/>
  <c r="FP144" i="15"/>
  <c r="FQ140" i="15"/>
  <c r="FV136" i="15"/>
  <c r="FU136" i="15"/>
  <c r="FT136" i="15"/>
  <c r="FS136" i="15"/>
  <c r="FP136" i="15"/>
  <c r="FQ132" i="15"/>
  <c r="AC5" i="5"/>
  <c r="U5" i="5"/>
  <c r="C27" i="13"/>
  <c r="D27" i="13"/>
  <c r="E27" i="13"/>
  <c r="C19" i="13"/>
  <c r="D19" i="13"/>
  <c r="E19" i="13"/>
  <c r="C11" i="13"/>
  <c r="D11" i="13"/>
  <c r="E11" i="13"/>
  <c r="FN140" i="7"/>
  <c r="FN129" i="7"/>
  <c r="FV153" i="15"/>
  <c r="FU153" i="15"/>
  <c r="FT153" i="15"/>
  <c r="FS153" i="15"/>
  <c r="FP153" i="15"/>
  <c r="FQ149" i="15"/>
  <c r="FV145" i="15"/>
  <c r="FU145" i="15"/>
  <c r="FT145" i="15"/>
  <c r="FS145" i="15"/>
  <c r="FP145" i="15"/>
  <c r="FQ141" i="15"/>
  <c r="FV137" i="15"/>
  <c r="FU137" i="15"/>
  <c r="FT137" i="15"/>
  <c r="FS137" i="15"/>
  <c r="FP137" i="15"/>
  <c r="FQ133" i="15"/>
  <c r="AB5" i="5"/>
  <c r="T5" i="5"/>
  <c r="E26" i="13"/>
  <c r="C26" i="13"/>
  <c r="D26" i="13"/>
  <c r="E18" i="13"/>
  <c r="C18" i="13"/>
  <c r="D18" i="13"/>
  <c r="C10" i="13"/>
  <c r="D10" i="13"/>
  <c r="E10" i="13"/>
  <c r="FV154" i="15"/>
  <c r="FU154" i="15"/>
  <c r="FT154" i="15"/>
  <c r="FS154" i="15"/>
  <c r="FP154" i="15"/>
  <c r="FQ150" i="15"/>
  <c r="FV146" i="15"/>
  <c r="FU146" i="15"/>
  <c r="FT146" i="15"/>
  <c r="FS146" i="15"/>
  <c r="FP146" i="15"/>
  <c r="FQ142" i="15"/>
  <c r="FV138" i="15"/>
  <c r="FU138" i="15"/>
  <c r="FT138" i="15"/>
  <c r="FS138" i="15"/>
  <c r="FP138" i="15"/>
  <c r="FQ134" i="15"/>
  <c r="FV130" i="15"/>
  <c r="FU130" i="15"/>
  <c r="FT130" i="15"/>
  <c r="FS130" i="15"/>
  <c r="FP130" i="15"/>
  <c r="AI5" i="5"/>
  <c r="AA5" i="5"/>
  <c r="S5" i="5"/>
  <c r="D25" i="13"/>
  <c r="C25" i="13"/>
  <c r="E25" i="13"/>
  <c r="C17" i="13"/>
  <c r="D17" i="13"/>
  <c r="E17" i="13"/>
  <c r="D9" i="13"/>
  <c r="C9" i="13"/>
  <c r="E9" i="13"/>
  <c r="FQ151" i="15"/>
  <c r="FV147" i="15"/>
  <c r="FU147" i="15"/>
  <c r="FT147" i="15"/>
  <c r="FS147" i="15"/>
  <c r="FP147" i="15"/>
  <c r="FQ143" i="15"/>
  <c r="FV139" i="15"/>
  <c r="FU139" i="15"/>
  <c r="FT139" i="15"/>
  <c r="FS139" i="15"/>
  <c r="FP139" i="15"/>
  <c r="FQ135" i="15"/>
  <c r="FV131" i="15"/>
  <c r="FU131" i="15"/>
  <c r="FT131" i="15"/>
  <c r="FS131" i="15"/>
  <c r="FP131" i="15"/>
  <c r="FR131" i="15" s="1"/>
  <c r="AH5" i="5"/>
  <c r="Z5" i="5"/>
  <c r="R5" i="5"/>
  <c r="D24" i="13"/>
  <c r="E24" i="13"/>
  <c r="C24" i="13"/>
  <c r="D16" i="13"/>
  <c r="E16" i="13"/>
  <c r="C16" i="13"/>
  <c r="D8" i="13"/>
  <c r="E8" i="13"/>
  <c r="C8" i="13"/>
  <c r="FN145" i="7"/>
  <c r="FQ152" i="15"/>
  <c r="FV148" i="15"/>
  <c r="FU148" i="15"/>
  <c r="FT148" i="15"/>
  <c r="FS148" i="15"/>
  <c r="FP148" i="15"/>
  <c r="FQ144" i="15"/>
  <c r="FV140" i="15"/>
  <c r="FU140" i="15"/>
  <c r="FT140" i="15"/>
  <c r="FS140" i="15"/>
  <c r="FP140" i="15"/>
  <c r="FQ136" i="15"/>
  <c r="FV132" i="15"/>
  <c r="FU132" i="15"/>
  <c r="FT132" i="15"/>
  <c r="FS132" i="15"/>
  <c r="FP132" i="15"/>
  <c r="AG5" i="5"/>
  <c r="Y5" i="5"/>
  <c r="C23" i="13"/>
  <c r="D23" i="13"/>
  <c r="E23" i="13"/>
  <c r="C15" i="13"/>
  <c r="D15" i="13"/>
  <c r="E15" i="13"/>
  <c r="C7" i="13"/>
  <c r="D7" i="13"/>
  <c r="E7" i="13"/>
  <c r="FN144" i="7"/>
  <c r="FQ153" i="15"/>
  <c r="FV149" i="15"/>
  <c r="FU149" i="15"/>
  <c r="FT149" i="15"/>
  <c r="FS149" i="15"/>
  <c r="FP149" i="15"/>
  <c r="FQ145" i="15"/>
  <c r="FV141" i="15"/>
  <c r="FU141" i="15"/>
  <c r="FT141" i="15"/>
  <c r="FS141" i="15"/>
  <c r="FP141" i="15"/>
  <c r="FQ137" i="15"/>
  <c r="FV133" i="15"/>
  <c r="FU133" i="15"/>
  <c r="FT133" i="15"/>
  <c r="FS133" i="15"/>
  <c r="FP133" i="15"/>
  <c r="AF5" i="5"/>
  <c r="X5" i="5"/>
  <c r="E22" i="13"/>
  <c r="C22" i="13"/>
  <c r="D22" i="13"/>
  <c r="E14" i="13"/>
  <c r="C14" i="13"/>
  <c r="D14" i="13"/>
  <c r="C6" i="13"/>
  <c r="D6" i="13"/>
  <c r="E6" i="13"/>
  <c r="FQ154" i="15"/>
  <c r="FR154" i="15" s="1"/>
  <c r="FV150" i="15"/>
  <c r="FU150" i="15"/>
  <c r="FT150" i="15"/>
  <c r="FS150" i="15"/>
  <c r="FP150" i="15"/>
  <c r="FQ146" i="15"/>
  <c r="FV142" i="15"/>
  <c r="FU142" i="15"/>
  <c r="FT142" i="15"/>
  <c r="FS142" i="15"/>
  <c r="FP142" i="15"/>
  <c r="FR142" i="15" s="1"/>
  <c r="FQ138" i="15"/>
  <c r="FV134" i="15"/>
  <c r="FU134" i="15"/>
  <c r="FT134" i="15"/>
  <c r="FS134" i="15"/>
  <c r="FP134" i="15"/>
  <c r="FQ130" i="15"/>
  <c r="AE5" i="5"/>
  <c r="W5" i="5"/>
  <c r="E29" i="13"/>
  <c r="D29" i="13"/>
  <c r="C29" i="13"/>
  <c r="E21" i="13"/>
  <c r="C21" i="13"/>
  <c r="D21" i="13"/>
  <c r="E13" i="13"/>
  <c r="D13" i="13"/>
  <c r="C13" i="13"/>
  <c r="FS120" i="15"/>
  <c r="FP120" i="15"/>
  <c r="FO123" i="15"/>
  <c r="FO115" i="15"/>
  <c r="FQ123" i="15"/>
  <c r="FV119" i="15"/>
  <c r="FU119" i="15"/>
  <c r="FT119" i="15"/>
  <c r="FS119" i="15"/>
  <c r="FP119" i="15"/>
  <c r="FQ115" i="15"/>
  <c r="FO114" i="15"/>
  <c r="FO113" i="15"/>
  <c r="FO105" i="15"/>
  <c r="FV121" i="15"/>
  <c r="FU121" i="15"/>
  <c r="FT121" i="15"/>
  <c r="FS121" i="15"/>
  <c r="FP121" i="15"/>
  <c r="FQ117" i="15"/>
  <c r="FV113" i="15"/>
  <c r="FU113" i="15"/>
  <c r="FT113" i="15"/>
  <c r="FS113" i="15"/>
  <c r="FP113" i="15"/>
  <c r="FO121" i="15"/>
  <c r="FO120" i="15"/>
  <c r="FO112" i="15"/>
  <c r="FV122" i="15"/>
  <c r="FU122" i="15"/>
  <c r="FT122" i="15"/>
  <c r="FS122" i="15"/>
  <c r="FP122" i="15"/>
  <c r="FQ118" i="15"/>
  <c r="FV114" i="15"/>
  <c r="FU114" i="15"/>
  <c r="FT114" i="15"/>
  <c r="FS114" i="15"/>
  <c r="FP114" i="15"/>
  <c r="FO119" i="15"/>
  <c r="FV123" i="15"/>
  <c r="FU123" i="15"/>
  <c r="FT123" i="15"/>
  <c r="FS123" i="15"/>
  <c r="FP123" i="15"/>
  <c r="FQ119" i="15"/>
  <c r="FV115" i="15"/>
  <c r="FU115" i="15"/>
  <c r="FT115" i="15"/>
  <c r="FS115" i="15"/>
  <c r="FP115" i="15"/>
  <c r="FO110" i="15"/>
  <c r="FQ120" i="15"/>
  <c r="FV116" i="15"/>
  <c r="FU116" i="15"/>
  <c r="FT116" i="15"/>
  <c r="FS116" i="15"/>
  <c r="FP116" i="15"/>
  <c r="FQ112" i="15"/>
  <c r="FS112" i="15"/>
  <c r="FP112" i="15"/>
  <c r="FO118" i="15"/>
  <c r="FO117" i="15"/>
  <c r="FQ121" i="15"/>
  <c r="FV117" i="15"/>
  <c r="FU117" i="15"/>
  <c r="FT117" i="15"/>
  <c r="FS117" i="15"/>
  <c r="FP117" i="15"/>
  <c r="FQ113" i="15"/>
  <c r="FO116" i="15"/>
  <c r="FQ122" i="15"/>
  <c r="FV118" i="15"/>
  <c r="FU118" i="15"/>
  <c r="FT118" i="15"/>
  <c r="FS118" i="15"/>
  <c r="FP118" i="15"/>
  <c r="FQ114" i="15"/>
  <c r="FV110" i="15"/>
  <c r="FU110" i="15"/>
  <c r="FT110" i="15"/>
  <c r="E29" i="10"/>
  <c r="C29" i="10"/>
  <c r="D29" i="10"/>
  <c r="C27" i="10"/>
  <c r="D27" i="10"/>
  <c r="E27" i="10"/>
  <c r="C26" i="10"/>
  <c r="D26" i="10"/>
  <c r="E26" i="10"/>
  <c r="C25" i="10"/>
  <c r="D25" i="10"/>
  <c r="E25" i="10"/>
  <c r="E28" i="10"/>
  <c r="D28" i="10"/>
  <c r="C28" i="10"/>
  <c r="C29" i="11"/>
  <c r="D29" i="11"/>
  <c r="E29" i="11"/>
  <c r="D21" i="11"/>
  <c r="C21" i="11"/>
  <c r="E21" i="11"/>
  <c r="E28" i="11"/>
  <c r="D28" i="11"/>
  <c r="C28" i="11"/>
  <c r="C27" i="11"/>
  <c r="E27" i="11"/>
  <c r="D27" i="11"/>
  <c r="E19" i="11"/>
  <c r="D19" i="11"/>
  <c r="C19" i="11"/>
  <c r="C20" i="11"/>
  <c r="D20" i="11"/>
  <c r="E20" i="11"/>
  <c r="C26" i="11"/>
  <c r="D26" i="11"/>
  <c r="E26" i="11"/>
  <c r="C18" i="11"/>
  <c r="E18" i="11"/>
  <c r="D18" i="11"/>
  <c r="E25" i="11"/>
  <c r="C25" i="11"/>
  <c r="D25" i="11"/>
  <c r="C17" i="11"/>
  <c r="D17" i="11"/>
  <c r="E17" i="11"/>
  <c r="C24" i="11"/>
  <c r="D24" i="11"/>
  <c r="E24" i="11"/>
  <c r="C16" i="11"/>
  <c r="E16" i="11"/>
  <c r="D16" i="11"/>
  <c r="D23" i="11"/>
  <c r="E23" i="11"/>
  <c r="C23" i="11"/>
  <c r="R5" i="6"/>
  <c r="Q5" i="6"/>
  <c r="FO161" i="15"/>
  <c r="E5" i="14"/>
  <c r="FN155" i="7"/>
  <c r="FN159" i="7"/>
  <c r="C9" i="14"/>
  <c r="D9" i="14"/>
  <c r="E9" i="14"/>
  <c r="FQ160" i="15"/>
  <c r="FS172" i="15"/>
  <c r="FP172" i="15"/>
  <c r="C16" i="14"/>
  <c r="E16" i="14"/>
  <c r="D16" i="14"/>
  <c r="FV160" i="15"/>
  <c r="M36" i="21" s="1"/>
  <c r="FU160" i="15"/>
  <c r="K36" i="21" s="1"/>
  <c r="FT160" i="15"/>
  <c r="I36" i="21" s="1"/>
  <c r="FS160" i="15"/>
  <c r="G36" i="21" s="1"/>
  <c r="FP160" i="15"/>
  <c r="FN154" i="7"/>
  <c r="GD21" i="6" s="1"/>
  <c r="GE21" i="6" s="1"/>
  <c r="X5" i="6"/>
  <c r="D4" i="14"/>
  <c r="C4" i="14"/>
  <c r="E4" i="14"/>
  <c r="FO160" i="15"/>
  <c r="P5" i="6"/>
  <c r="E5" i="13"/>
  <c r="FO130" i="15"/>
  <c r="Q5" i="5"/>
  <c r="FN125" i="7"/>
  <c r="FV129" i="15"/>
  <c r="M36" i="20" s="1"/>
  <c r="FU129" i="15"/>
  <c r="K36" i="20" s="1"/>
  <c r="FT129" i="15"/>
  <c r="I36" i="20" s="1"/>
  <c r="FS129" i="15"/>
  <c r="G36" i="20" s="1"/>
  <c r="FP129" i="15"/>
  <c r="FQ129" i="15"/>
  <c r="FO129" i="15"/>
  <c r="P5" i="5"/>
  <c r="FN124" i="7"/>
  <c r="GD21" i="5" s="1"/>
  <c r="GE21" i="5" s="1"/>
  <c r="E4" i="13"/>
  <c r="D4" i="13"/>
  <c r="C4" i="13"/>
  <c r="E5" i="12"/>
  <c r="C22" i="11"/>
  <c r="D22" i="11"/>
  <c r="E22" i="11"/>
  <c r="FO100" i="15"/>
  <c r="FO104" i="15"/>
  <c r="FQ110" i="15"/>
  <c r="FV106" i="15"/>
  <c r="FU106" i="15"/>
  <c r="FT106" i="15"/>
  <c r="FS106" i="15"/>
  <c r="FP106" i="15"/>
  <c r="FQ102" i="15"/>
  <c r="FV98" i="15"/>
  <c r="M36" i="19" s="1"/>
  <c r="FU98" i="15"/>
  <c r="K36" i="19" s="1"/>
  <c r="FT98" i="15"/>
  <c r="FS98" i="15"/>
  <c r="FP98" i="15"/>
  <c r="M38" i="19" s="1"/>
  <c r="FO108" i="15"/>
  <c r="FO111" i="15"/>
  <c r="FO103" i="15"/>
  <c r="FQ111" i="15"/>
  <c r="FV107" i="15"/>
  <c r="FU107" i="15"/>
  <c r="FT107" i="15"/>
  <c r="FS107" i="15"/>
  <c r="FP107" i="15"/>
  <c r="FQ103" i="15"/>
  <c r="FV99" i="15"/>
  <c r="FU99" i="15"/>
  <c r="FT99" i="15"/>
  <c r="FS99" i="15"/>
  <c r="FP99" i="15"/>
  <c r="FV108" i="15"/>
  <c r="FU108" i="15"/>
  <c r="FT108" i="15"/>
  <c r="FS108" i="15"/>
  <c r="FP108" i="15"/>
  <c r="FQ104" i="15"/>
  <c r="FV100" i="15"/>
  <c r="FU100" i="15"/>
  <c r="FT100" i="15"/>
  <c r="FS100" i="15"/>
  <c r="FP100" i="15"/>
  <c r="FO102" i="15"/>
  <c r="FO109" i="15"/>
  <c r="FO101" i="15"/>
  <c r="FV109" i="15"/>
  <c r="FU109" i="15"/>
  <c r="FT109" i="15"/>
  <c r="FS109" i="15"/>
  <c r="FP109" i="15"/>
  <c r="FQ105" i="15"/>
  <c r="FV101" i="15"/>
  <c r="FU101" i="15"/>
  <c r="FT101" i="15"/>
  <c r="FS101" i="15"/>
  <c r="FP101" i="15"/>
  <c r="FO98" i="15"/>
  <c r="FQ106" i="15"/>
  <c r="FV102" i="15"/>
  <c r="FU102" i="15"/>
  <c r="FT102" i="15"/>
  <c r="FS102" i="15"/>
  <c r="FP102" i="15"/>
  <c r="FQ98" i="15"/>
  <c r="FO107" i="15"/>
  <c r="FO99" i="15"/>
  <c r="FV111" i="15"/>
  <c r="FU111" i="15"/>
  <c r="FT111" i="15"/>
  <c r="FS111" i="15"/>
  <c r="FP111" i="15"/>
  <c r="FQ107" i="15"/>
  <c r="FV103" i="15"/>
  <c r="FU103" i="15"/>
  <c r="FT103" i="15"/>
  <c r="FS103" i="15"/>
  <c r="FP103" i="15"/>
  <c r="FQ99" i="15"/>
  <c r="FQ108" i="15"/>
  <c r="FV104" i="15"/>
  <c r="FU104" i="15"/>
  <c r="FT104" i="15"/>
  <c r="FS104" i="15"/>
  <c r="FP104" i="15"/>
  <c r="FQ100" i="15"/>
  <c r="FS110" i="15"/>
  <c r="FP110" i="15"/>
  <c r="FO106" i="15"/>
  <c r="FQ109" i="15"/>
  <c r="FV105" i="15"/>
  <c r="FU105" i="15"/>
  <c r="FT105" i="15"/>
  <c r="FS105" i="15"/>
  <c r="FP105" i="15"/>
  <c r="FQ101" i="15"/>
  <c r="C24" i="10"/>
  <c r="D24" i="10"/>
  <c r="E24" i="10"/>
  <c r="E23" i="10"/>
  <c r="C23" i="10"/>
  <c r="D23" i="10"/>
  <c r="V5" i="4"/>
  <c r="P5" i="4"/>
  <c r="AE5" i="4"/>
  <c r="W5" i="4"/>
  <c r="AD5" i="4"/>
  <c r="AC5" i="4"/>
  <c r="U5" i="4"/>
  <c r="AB5" i="4"/>
  <c r="T5" i="4"/>
  <c r="AI5" i="4"/>
  <c r="AA5" i="4"/>
  <c r="S5" i="4"/>
  <c r="AH5" i="4"/>
  <c r="Z5" i="4"/>
  <c r="R5" i="4"/>
  <c r="AG5" i="4"/>
  <c r="Y5" i="4"/>
  <c r="Q5" i="4"/>
  <c r="AF5" i="4"/>
  <c r="X5" i="4"/>
  <c r="C22" i="10"/>
  <c r="D22" i="10"/>
  <c r="E22" i="10"/>
  <c r="D14" i="10"/>
  <c r="E14" i="10"/>
  <c r="C14" i="10"/>
  <c r="E21" i="10"/>
  <c r="C21" i="10"/>
  <c r="D21" i="10"/>
  <c r="C13" i="10"/>
  <c r="D13" i="10"/>
  <c r="E13" i="10"/>
  <c r="E20" i="10"/>
  <c r="C20" i="10"/>
  <c r="D20" i="10"/>
  <c r="C12" i="10"/>
  <c r="D12" i="10"/>
  <c r="E12" i="10"/>
  <c r="C19" i="10"/>
  <c r="D19" i="10"/>
  <c r="E19" i="10"/>
  <c r="C11" i="10"/>
  <c r="D11" i="10"/>
  <c r="E11" i="10"/>
  <c r="D18" i="10"/>
  <c r="E18" i="10"/>
  <c r="C18" i="10"/>
  <c r="C10" i="10"/>
  <c r="D10" i="10"/>
  <c r="E10" i="10"/>
  <c r="C17" i="10"/>
  <c r="D17" i="10"/>
  <c r="E17" i="10"/>
  <c r="C9" i="10"/>
  <c r="D9" i="10"/>
  <c r="E9" i="10"/>
  <c r="D16" i="10"/>
  <c r="E16" i="10"/>
  <c r="C16" i="10"/>
  <c r="D15" i="10"/>
  <c r="C15" i="10"/>
  <c r="E15" i="10"/>
  <c r="E29" i="9"/>
  <c r="C29" i="9"/>
  <c r="E28" i="9"/>
  <c r="C28" i="9"/>
  <c r="D8" i="10"/>
  <c r="C8" i="10"/>
  <c r="E8" i="10"/>
  <c r="E7" i="10"/>
  <c r="C7" i="10"/>
  <c r="D7" i="10"/>
  <c r="E27" i="9"/>
  <c r="C27" i="9"/>
  <c r="D27" i="9"/>
  <c r="D29" i="9"/>
  <c r="D28" i="9"/>
  <c r="FN178" i="7"/>
  <c r="FN170" i="7"/>
  <c r="FN162" i="7"/>
  <c r="FN147" i="7"/>
  <c r="FN139" i="7"/>
  <c r="FN131" i="7"/>
  <c r="E25" i="6"/>
  <c r="E24" i="5"/>
  <c r="E23" i="4"/>
  <c r="A46" i="6"/>
  <c r="A45" i="6"/>
  <c r="A44" i="6"/>
  <c r="A43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21" i="6"/>
  <c r="GA10" i="6"/>
  <c r="FZ10" i="6"/>
  <c r="FY10" i="6"/>
  <c r="FX10" i="6"/>
  <c r="FW10" i="6"/>
  <c r="FV10" i="6"/>
  <c r="FU10" i="6"/>
  <c r="FT10" i="6"/>
  <c r="FS10" i="6"/>
  <c r="FR10" i="6"/>
  <c r="FQ10" i="6"/>
  <c r="FP10" i="6"/>
  <c r="FO10" i="6"/>
  <c r="FN10" i="6"/>
  <c r="FM10" i="6"/>
  <c r="FL10" i="6"/>
  <c r="FK10" i="6"/>
  <c r="FJ10" i="6"/>
  <c r="FI10" i="6"/>
  <c r="FH10" i="6"/>
  <c r="FG10" i="6"/>
  <c r="FF10" i="6"/>
  <c r="FE10" i="6"/>
  <c r="FD10" i="6"/>
  <c r="FC10" i="6"/>
  <c r="FB10" i="6"/>
  <c r="FA10" i="6"/>
  <c r="EZ10" i="6"/>
  <c r="EY10" i="6"/>
  <c r="EX10" i="6"/>
  <c r="EW10" i="6"/>
  <c r="EV10" i="6"/>
  <c r="EU10" i="6"/>
  <c r="ET10" i="6"/>
  <c r="ES10" i="6"/>
  <c r="ER10" i="6"/>
  <c r="EQ10" i="6"/>
  <c r="EP10" i="6"/>
  <c r="EO10" i="6"/>
  <c r="EN10" i="6"/>
  <c r="EM10" i="6"/>
  <c r="EL10" i="6"/>
  <c r="EK10" i="6"/>
  <c r="EJ10" i="6"/>
  <c r="EI10" i="6"/>
  <c r="EH10" i="6"/>
  <c r="EG10" i="6"/>
  <c r="EF10" i="6"/>
  <c r="EE10" i="6"/>
  <c r="ED10" i="6"/>
  <c r="EC10" i="6"/>
  <c r="EB10" i="6"/>
  <c r="EA10" i="6"/>
  <c r="DZ10" i="6"/>
  <c r="DY10" i="6"/>
  <c r="DX10" i="6"/>
  <c r="DW10" i="6"/>
  <c r="DV10" i="6"/>
  <c r="DU10" i="6"/>
  <c r="DT10" i="6"/>
  <c r="DS10" i="6"/>
  <c r="DR10" i="6"/>
  <c r="DQ10" i="6"/>
  <c r="DP10" i="6"/>
  <c r="DO10" i="6"/>
  <c r="DN10" i="6"/>
  <c r="DM10" i="6"/>
  <c r="DL10" i="6"/>
  <c r="DK10" i="6"/>
  <c r="DJ10" i="6"/>
  <c r="DI10" i="6"/>
  <c r="DH10" i="6"/>
  <c r="DG10" i="6"/>
  <c r="DF10" i="6"/>
  <c r="DE10" i="6"/>
  <c r="DD10" i="6"/>
  <c r="DC10" i="6"/>
  <c r="DB10" i="6"/>
  <c r="DA10" i="6"/>
  <c r="CZ10" i="6"/>
  <c r="CY10" i="6"/>
  <c r="CX10" i="6"/>
  <c r="CW10" i="6"/>
  <c r="CV10" i="6"/>
  <c r="CU10" i="6"/>
  <c r="CT10" i="6"/>
  <c r="CS10" i="6"/>
  <c r="CR10" i="6"/>
  <c r="CQ10" i="6"/>
  <c r="CP10" i="6"/>
  <c r="CO10" i="6"/>
  <c r="CN10" i="6"/>
  <c r="CM10" i="6"/>
  <c r="CL10" i="6"/>
  <c r="CK10" i="6"/>
  <c r="CJ10" i="6"/>
  <c r="CI10" i="6"/>
  <c r="CH10" i="6"/>
  <c r="CG10" i="6"/>
  <c r="CF10" i="6"/>
  <c r="CE10" i="6"/>
  <c r="CD10" i="6"/>
  <c r="CC10" i="6"/>
  <c r="CB10" i="6"/>
  <c r="CA10" i="6"/>
  <c r="BZ10" i="6"/>
  <c r="BY10" i="6"/>
  <c r="BX10" i="6"/>
  <c r="BW10" i="6"/>
  <c r="BV10" i="6"/>
  <c r="BU10" i="6"/>
  <c r="BT10" i="6"/>
  <c r="BS10" i="6"/>
  <c r="BR10" i="6"/>
  <c r="BQ10" i="6"/>
  <c r="BP10" i="6"/>
  <c r="BO10" i="6"/>
  <c r="BN10" i="6"/>
  <c r="BM10" i="6"/>
  <c r="BL10" i="6"/>
  <c r="BK10" i="6"/>
  <c r="BJ10" i="6"/>
  <c r="BI10" i="6"/>
  <c r="BH10" i="6"/>
  <c r="BG10" i="6"/>
  <c r="BF10" i="6"/>
  <c r="BE10" i="6"/>
  <c r="BD10" i="6"/>
  <c r="BC10" i="6"/>
  <c r="BB10" i="6"/>
  <c r="BA10" i="6"/>
  <c r="AZ10" i="6"/>
  <c r="AY10" i="6"/>
  <c r="AX10" i="6"/>
  <c r="AW10" i="6"/>
  <c r="AV10" i="6"/>
  <c r="AU10" i="6"/>
  <c r="AT10" i="6"/>
  <c r="AS10" i="6"/>
  <c r="AR10" i="6"/>
  <c r="AQ10" i="6"/>
  <c r="AP10" i="6"/>
  <c r="AO10" i="6"/>
  <c r="AN10" i="6"/>
  <c r="AM10" i="6"/>
  <c r="AL10" i="6"/>
  <c r="AK10" i="6"/>
  <c r="AJ10" i="6"/>
  <c r="AI10" i="6"/>
  <c r="AH10" i="6"/>
  <c r="AG10" i="6"/>
  <c r="AF10" i="6"/>
  <c r="AE10" i="6"/>
  <c r="AD10" i="6"/>
  <c r="AC10" i="6"/>
  <c r="AB10" i="6"/>
  <c r="AA10" i="6"/>
  <c r="Z10" i="6"/>
  <c r="Y10" i="6"/>
  <c r="X10" i="6"/>
  <c r="W10" i="6"/>
  <c r="V10" i="6"/>
  <c r="U10" i="6"/>
  <c r="T10" i="6"/>
  <c r="S10" i="6"/>
  <c r="R10" i="6"/>
  <c r="Q10" i="6"/>
  <c r="P10" i="6"/>
  <c r="GA9" i="6"/>
  <c r="FZ9" i="6"/>
  <c r="FY9" i="6"/>
  <c r="FX9" i="6"/>
  <c r="FW9" i="6"/>
  <c r="FV9" i="6"/>
  <c r="FU9" i="6"/>
  <c r="FT9" i="6"/>
  <c r="FS9" i="6"/>
  <c r="FR9" i="6"/>
  <c r="FQ9" i="6"/>
  <c r="FP9" i="6"/>
  <c r="FO9" i="6"/>
  <c r="FN9" i="6"/>
  <c r="FM9" i="6"/>
  <c r="FL9" i="6"/>
  <c r="FK9" i="6"/>
  <c r="FJ9" i="6"/>
  <c r="FI9" i="6"/>
  <c r="FH9" i="6"/>
  <c r="FG9" i="6"/>
  <c r="FF9" i="6"/>
  <c r="FE9" i="6"/>
  <c r="FD9" i="6"/>
  <c r="FC9" i="6"/>
  <c r="FB9" i="6"/>
  <c r="FA9" i="6"/>
  <c r="EZ9" i="6"/>
  <c r="EY9" i="6"/>
  <c r="EX9" i="6"/>
  <c r="EW9" i="6"/>
  <c r="EV9" i="6"/>
  <c r="EU9" i="6"/>
  <c r="ET9" i="6"/>
  <c r="ES9" i="6"/>
  <c r="ER9" i="6"/>
  <c r="EQ9" i="6"/>
  <c r="EP9" i="6"/>
  <c r="EO9" i="6"/>
  <c r="EN9" i="6"/>
  <c r="EM9" i="6"/>
  <c r="EL9" i="6"/>
  <c r="EK9" i="6"/>
  <c r="EJ9" i="6"/>
  <c r="EI9" i="6"/>
  <c r="EH9" i="6"/>
  <c r="EG9" i="6"/>
  <c r="EF9" i="6"/>
  <c r="EE9" i="6"/>
  <c r="ED9" i="6"/>
  <c r="EC9" i="6"/>
  <c r="EB9" i="6"/>
  <c r="EA9" i="6"/>
  <c r="DZ9" i="6"/>
  <c r="DY9" i="6"/>
  <c r="DX9" i="6"/>
  <c r="DW9" i="6"/>
  <c r="DV9" i="6"/>
  <c r="DU9" i="6"/>
  <c r="DT9" i="6"/>
  <c r="DS9" i="6"/>
  <c r="DR9" i="6"/>
  <c r="DQ9" i="6"/>
  <c r="DP9" i="6"/>
  <c r="DO9" i="6"/>
  <c r="DN9" i="6"/>
  <c r="DM9" i="6"/>
  <c r="DL9" i="6"/>
  <c r="DK9" i="6"/>
  <c r="DJ9" i="6"/>
  <c r="DI9" i="6"/>
  <c r="DH9" i="6"/>
  <c r="DG9" i="6"/>
  <c r="DF9" i="6"/>
  <c r="DE9" i="6"/>
  <c r="DD9" i="6"/>
  <c r="DC9" i="6"/>
  <c r="DB9" i="6"/>
  <c r="DA9" i="6"/>
  <c r="CZ9" i="6"/>
  <c r="CY9" i="6"/>
  <c r="CX9" i="6"/>
  <c r="CW9" i="6"/>
  <c r="CV9" i="6"/>
  <c r="CU9" i="6"/>
  <c r="CT9" i="6"/>
  <c r="CS9" i="6"/>
  <c r="CR9" i="6"/>
  <c r="CQ9" i="6"/>
  <c r="CP9" i="6"/>
  <c r="CO9" i="6"/>
  <c r="CN9" i="6"/>
  <c r="CM9" i="6"/>
  <c r="CL9" i="6"/>
  <c r="CK9" i="6"/>
  <c r="CJ9" i="6"/>
  <c r="CI9" i="6"/>
  <c r="CH9" i="6"/>
  <c r="CG9" i="6"/>
  <c r="CF9" i="6"/>
  <c r="CE9" i="6"/>
  <c r="CD9" i="6"/>
  <c r="CC9" i="6"/>
  <c r="CB9" i="6"/>
  <c r="CA9" i="6"/>
  <c r="BZ9" i="6"/>
  <c r="BY9" i="6"/>
  <c r="BX9" i="6"/>
  <c r="BW9" i="6"/>
  <c r="BV9" i="6"/>
  <c r="BU9" i="6"/>
  <c r="BT9" i="6"/>
  <c r="BS9" i="6"/>
  <c r="BR9" i="6"/>
  <c r="BQ9" i="6"/>
  <c r="BP9" i="6"/>
  <c r="BO9" i="6"/>
  <c r="BN9" i="6"/>
  <c r="BM9" i="6"/>
  <c r="BL9" i="6"/>
  <c r="BK9" i="6"/>
  <c r="BJ9" i="6"/>
  <c r="BI9" i="6"/>
  <c r="BH9" i="6"/>
  <c r="BG9" i="6"/>
  <c r="BF9" i="6"/>
  <c r="BE9" i="6"/>
  <c r="BD9" i="6"/>
  <c r="BC9" i="6"/>
  <c r="BB9" i="6"/>
  <c r="BA9" i="6"/>
  <c r="AZ9" i="6"/>
  <c r="AY9" i="6"/>
  <c r="AX9" i="6"/>
  <c r="AW9" i="6"/>
  <c r="AV9" i="6"/>
  <c r="AU9" i="6"/>
  <c r="AT9" i="6"/>
  <c r="AS9" i="6"/>
  <c r="AR9" i="6"/>
  <c r="AQ9" i="6"/>
  <c r="AP9" i="6"/>
  <c r="AO9" i="6"/>
  <c r="AN9" i="6"/>
  <c r="AM9" i="6"/>
  <c r="AL9" i="6"/>
  <c r="AK9" i="6"/>
  <c r="AJ9" i="6"/>
  <c r="GA8" i="6"/>
  <c r="FZ8" i="6"/>
  <c r="FY8" i="6"/>
  <c r="FX8" i="6"/>
  <c r="FW8" i="6"/>
  <c r="FV8" i="6"/>
  <c r="FU8" i="6"/>
  <c r="FT8" i="6"/>
  <c r="FS8" i="6"/>
  <c r="FR8" i="6"/>
  <c r="FQ8" i="6"/>
  <c r="FP8" i="6"/>
  <c r="FO8" i="6"/>
  <c r="FN8" i="6"/>
  <c r="FM8" i="6"/>
  <c r="FL8" i="6"/>
  <c r="FK8" i="6"/>
  <c r="FJ8" i="6"/>
  <c r="FI8" i="6"/>
  <c r="FH8" i="6"/>
  <c r="FG8" i="6"/>
  <c r="FF8" i="6"/>
  <c r="FE8" i="6"/>
  <c r="FD8" i="6"/>
  <c r="FC8" i="6"/>
  <c r="FB8" i="6"/>
  <c r="FA8" i="6"/>
  <c r="EZ8" i="6"/>
  <c r="EY8" i="6"/>
  <c r="EX8" i="6"/>
  <c r="EW8" i="6"/>
  <c r="EV8" i="6"/>
  <c r="EU8" i="6"/>
  <c r="ET8" i="6"/>
  <c r="ES8" i="6"/>
  <c r="ER8" i="6"/>
  <c r="EQ8" i="6"/>
  <c r="EP8" i="6"/>
  <c r="EO8" i="6"/>
  <c r="EN8" i="6"/>
  <c r="EM8" i="6"/>
  <c r="EL8" i="6"/>
  <c r="EK8" i="6"/>
  <c r="EJ8" i="6"/>
  <c r="EI8" i="6"/>
  <c r="EH8" i="6"/>
  <c r="EG8" i="6"/>
  <c r="EF8" i="6"/>
  <c r="EE8" i="6"/>
  <c r="ED8" i="6"/>
  <c r="EC8" i="6"/>
  <c r="EB8" i="6"/>
  <c r="EA8" i="6"/>
  <c r="DZ8" i="6"/>
  <c r="DY8" i="6"/>
  <c r="DX8" i="6"/>
  <c r="DW8" i="6"/>
  <c r="DV8" i="6"/>
  <c r="DU8" i="6"/>
  <c r="DT8" i="6"/>
  <c r="DS8" i="6"/>
  <c r="DR8" i="6"/>
  <c r="DQ8" i="6"/>
  <c r="DP8" i="6"/>
  <c r="DO8" i="6"/>
  <c r="DN8" i="6"/>
  <c r="DM8" i="6"/>
  <c r="DL8" i="6"/>
  <c r="DK8" i="6"/>
  <c r="DJ8" i="6"/>
  <c r="DI8" i="6"/>
  <c r="DH8" i="6"/>
  <c r="DG8" i="6"/>
  <c r="DF8" i="6"/>
  <c r="DE8" i="6"/>
  <c r="DD8" i="6"/>
  <c r="DC8" i="6"/>
  <c r="DB8" i="6"/>
  <c r="DA8" i="6"/>
  <c r="CZ8" i="6"/>
  <c r="CY8" i="6"/>
  <c r="CX8" i="6"/>
  <c r="CW8" i="6"/>
  <c r="CV8" i="6"/>
  <c r="CU8" i="6"/>
  <c r="CT8" i="6"/>
  <c r="CS8" i="6"/>
  <c r="CR8" i="6"/>
  <c r="CQ8" i="6"/>
  <c r="CP8" i="6"/>
  <c r="CO8" i="6"/>
  <c r="CN8" i="6"/>
  <c r="CM8" i="6"/>
  <c r="CL8" i="6"/>
  <c r="CK8" i="6"/>
  <c r="CJ8" i="6"/>
  <c r="CI8" i="6"/>
  <c r="CH8" i="6"/>
  <c r="CG8" i="6"/>
  <c r="CF8" i="6"/>
  <c r="CE8" i="6"/>
  <c r="CD8" i="6"/>
  <c r="CC8" i="6"/>
  <c r="CB8" i="6"/>
  <c r="CA8" i="6"/>
  <c r="BZ8" i="6"/>
  <c r="BY8" i="6"/>
  <c r="BX8" i="6"/>
  <c r="BW8" i="6"/>
  <c r="BV8" i="6"/>
  <c r="BU8" i="6"/>
  <c r="BT8" i="6"/>
  <c r="BS8" i="6"/>
  <c r="BR8" i="6"/>
  <c r="BQ8" i="6"/>
  <c r="BP8" i="6"/>
  <c r="BO8" i="6"/>
  <c r="BN8" i="6"/>
  <c r="BM8" i="6"/>
  <c r="BL8" i="6"/>
  <c r="BK8" i="6"/>
  <c r="BJ8" i="6"/>
  <c r="BI8" i="6"/>
  <c r="BH8" i="6"/>
  <c r="BG8" i="6"/>
  <c r="BF8" i="6"/>
  <c r="BE8" i="6"/>
  <c r="BD8" i="6"/>
  <c r="BC8" i="6"/>
  <c r="BB8" i="6"/>
  <c r="BA8" i="6"/>
  <c r="AZ8" i="6"/>
  <c r="AY8" i="6"/>
  <c r="AX8" i="6"/>
  <c r="AW8" i="6"/>
  <c r="AV8" i="6"/>
  <c r="AU8" i="6"/>
  <c r="AT8" i="6"/>
  <c r="AS8" i="6"/>
  <c r="AR8" i="6"/>
  <c r="AQ8" i="6"/>
  <c r="AP8" i="6"/>
  <c r="AO8" i="6"/>
  <c r="AN8" i="6"/>
  <c r="AM8" i="6"/>
  <c r="AL8" i="6"/>
  <c r="AK8" i="6"/>
  <c r="AJ8" i="6"/>
  <c r="GA7" i="6"/>
  <c r="FZ7" i="6"/>
  <c r="FY7" i="6"/>
  <c r="FX7" i="6"/>
  <c r="FW7" i="6"/>
  <c r="FV7" i="6"/>
  <c r="FU7" i="6"/>
  <c r="FT7" i="6"/>
  <c r="FS7" i="6"/>
  <c r="FR7" i="6"/>
  <c r="FQ7" i="6"/>
  <c r="FP7" i="6"/>
  <c r="FO7" i="6"/>
  <c r="FN7" i="6"/>
  <c r="FM7" i="6"/>
  <c r="FL7" i="6"/>
  <c r="FK7" i="6"/>
  <c r="FJ7" i="6"/>
  <c r="FI7" i="6"/>
  <c r="FH7" i="6"/>
  <c r="FG7" i="6"/>
  <c r="FF7" i="6"/>
  <c r="FE7" i="6"/>
  <c r="FD7" i="6"/>
  <c r="FC7" i="6"/>
  <c r="FB7" i="6"/>
  <c r="FA7" i="6"/>
  <c r="EZ7" i="6"/>
  <c r="EY7" i="6"/>
  <c r="EX7" i="6"/>
  <c r="EW7" i="6"/>
  <c r="EV7" i="6"/>
  <c r="EU7" i="6"/>
  <c r="ET7" i="6"/>
  <c r="ES7" i="6"/>
  <c r="ER7" i="6"/>
  <c r="EQ7" i="6"/>
  <c r="EP7" i="6"/>
  <c r="EO7" i="6"/>
  <c r="EN7" i="6"/>
  <c r="EM7" i="6"/>
  <c r="EL7" i="6"/>
  <c r="EK7" i="6"/>
  <c r="EJ7" i="6"/>
  <c r="EI7" i="6"/>
  <c r="EH7" i="6"/>
  <c r="EG7" i="6"/>
  <c r="EF7" i="6"/>
  <c r="EE7" i="6"/>
  <c r="ED7" i="6"/>
  <c r="EC7" i="6"/>
  <c r="EB7" i="6"/>
  <c r="EA7" i="6"/>
  <c r="DZ7" i="6"/>
  <c r="DY7" i="6"/>
  <c r="DX7" i="6"/>
  <c r="DW7" i="6"/>
  <c r="DV7" i="6"/>
  <c r="DU7" i="6"/>
  <c r="DT7" i="6"/>
  <c r="DS7" i="6"/>
  <c r="DR7" i="6"/>
  <c r="DQ7" i="6"/>
  <c r="DP7" i="6"/>
  <c r="DO7" i="6"/>
  <c r="DN7" i="6"/>
  <c r="DM7" i="6"/>
  <c r="DL7" i="6"/>
  <c r="DK7" i="6"/>
  <c r="DJ7" i="6"/>
  <c r="DI7" i="6"/>
  <c r="DH7" i="6"/>
  <c r="DG7" i="6"/>
  <c r="DF7" i="6"/>
  <c r="DE7" i="6"/>
  <c r="DD7" i="6"/>
  <c r="DC7" i="6"/>
  <c r="DB7" i="6"/>
  <c r="DA7" i="6"/>
  <c r="CZ7" i="6"/>
  <c r="CY7" i="6"/>
  <c r="CX7" i="6"/>
  <c r="CW7" i="6"/>
  <c r="CV7" i="6"/>
  <c r="CU7" i="6"/>
  <c r="CT7" i="6"/>
  <c r="CS7" i="6"/>
  <c r="CR7" i="6"/>
  <c r="CQ7" i="6"/>
  <c r="CP7" i="6"/>
  <c r="CO7" i="6"/>
  <c r="CN7" i="6"/>
  <c r="CM7" i="6"/>
  <c r="CL7" i="6"/>
  <c r="CK7" i="6"/>
  <c r="CJ7" i="6"/>
  <c r="CI7" i="6"/>
  <c r="CH7" i="6"/>
  <c r="CG7" i="6"/>
  <c r="CF7" i="6"/>
  <c r="CE7" i="6"/>
  <c r="CD7" i="6"/>
  <c r="CC7" i="6"/>
  <c r="CB7" i="6"/>
  <c r="CA7" i="6"/>
  <c r="BZ7" i="6"/>
  <c r="BY7" i="6"/>
  <c r="BX7" i="6"/>
  <c r="BW7" i="6"/>
  <c r="BV7" i="6"/>
  <c r="BU7" i="6"/>
  <c r="BT7" i="6"/>
  <c r="BS7" i="6"/>
  <c r="BR7" i="6"/>
  <c r="BQ7" i="6"/>
  <c r="BP7" i="6"/>
  <c r="BO7" i="6"/>
  <c r="BN7" i="6"/>
  <c r="BM7" i="6"/>
  <c r="BL7" i="6"/>
  <c r="BK7" i="6"/>
  <c r="BJ7" i="6"/>
  <c r="BI7" i="6"/>
  <c r="BH7" i="6"/>
  <c r="BG7" i="6"/>
  <c r="BF7" i="6"/>
  <c r="BE7" i="6"/>
  <c r="BD7" i="6"/>
  <c r="BC7" i="6"/>
  <c r="BB7" i="6"/>
  <c r="BA7" i="6"/>
  <c r="AZ7" i="6"/>
  <c r="AY7" i="6"/>
  <c r="AX7" i="6"/>
  <c r="AW7" i="6"/>
  <c r="AV7" i="6"/>
  <c r="AU7" i="6"/>
  <c r="AT7" i="6"/>
  <c r="AS7" i="6"/>
  <c r="AR7" i="6"/>
  <c r="AQ7" i="6"/>
  <c r="AP7" i="6"/>
  <c r="AO7" i="6"/>
  <c r="AN7" i="6"/>
  <c r="AM7" i="6"/>
  <c r="AL7" i="6"/>
  <c r="AK7" i="6"/>
  <c r="AJ7" i="6"/>
  <c r="GA6" i="6"/>
  <c r="FZ6" i="6"/>
  <c r="FY6" i="6"/>
  <c r="FX6" i="6"/>
  <c r="FW6" i="6"/>
  <c r="FV6" i="6"/>
  <c r="FU6" i="6"/>
  <c r="FT6" i="6"/>
  <c r="FS6" i="6"/>
  <c r="FR6" i="6"/>
  <c r="FQ6" i="6"/>
  <c r="FP6" i="6"/>
  <c r="FO6" i="6"/>
  <c r="FN6" i="6"/>
  <c r="FM6" i="6"/>
  <c r="FL6" i="6"/>
  <c r="FK6" i="6"/>
  <c r="FJ6" i="6"/>
  <c r="FI6" i="6"/>
  <c r="FH6" i="6"/>
  <c r="FG6" i="6"/>
  <c r="FF6" i="6"/>
  <c r="FE6" i="6"/>
  <c r="FD6" i="6"/>
  <c r="FC6" i="6"/>
  <c r="FB6" i="6"/>
  <c r="FA6" i="6"/>
  <c r="EZ6" i="6"/>
  <c r="EY6" i="6"/>
  <c r="EX6" i="6"/>
  <c r="EW6" i="6"/>
  <c r="EV6" i="6"/>
  <c r="EU6" i="6"/>
  <c r="ET6" i="6"/>
  <c r="ES6" i="6"/>
  <c r="ER6" i="6"/>
  <c r="EQ6" i="6"/>
  <c r="EP6" i="6"/>
  <c r="EO6" i="6"/>
  <c r="EN6" i="6"/>
  <c r="EM6" i="6"/>
  <c r="EL6" i="6"/>
  <c r="EK6" i="6"/>
  <c r="EJ6" i="6"/>
  <c r="EI6" i="6"/>
  <c r="EH6" i="6"/>
  <c r="EG6" i="6"/>
  <c r="EF6" i="6"/>
  <c r="EE6" i="6"/>
  <c r="ED6" i="6"/>
  <c r="EC6" i="6"/>
  <c r="EB6" i="6"/>
  <c r="EA6" i="6"/>
  <c r="DZ6" i="6"/>
  <c r="DY6" i="6"/>
  <c r="DX6" i="6"/>
  <c r="DW6" i="6"/>
  <c r="DV6" i="6"/>
  <c r="DU6" i="6"/>
  <c r="DT6" i="6"/>
  <c r="DS6" i="6"/>
  <c r="DR6" i="6"/>
  <c r="DQ6" i="6"/>
  <c r="DP6" i="6"/>
  <c r="DO6" i="6"/>
  <c r="DN6" i="6"/>
  <c r="DM6" i="6"/>
  <c r="DL6" i="6"/>
  <c r="DK6" i="6"/>
  <c r="DJ6" i="6"/>
  <c r="DI6" i="6"/>
  <c r="DH6" i="6"/>
  <c r="DG6" i="6"/>
  <c r="DF6" i="6"/>
  <c r="DE6" i="6"/>
  <c r="DD6" i="6"/>
  <c r="DC6" i="6"/>
  <c r="DB6" i="6"/>
  <c r="DA6" i="6"/>
  <c r="CZ6" i="6"/>
  <c r="CY6" i="6"/>
  <c r="CX6" i="6"/>
  <c r="CW6" i="6"/>
  <c r="CV6" i="6"/>
  <c r="CU6" i="6"/>
  <c r="CT6" i="6"/>
  <c r="CS6" i="6"/>
  <c r="CR6" i="6"/>
  <c r="CQ6" i="6"/>
  <c r="CP6" i="6"/>
  <c r="CO6" i="6"/>
  <c r="CN6" i="6"/>
  <c r="CM6" i="6"/>
  <c r="CL6" i="6"/>
  <c r="CK6" i="6"/>
  <c r="CJ6" i="6"/>
  <c r="CI6" i="6"/>
  <c r="CH6" i="6"/>
  <c r="CG6" i="6"/>
  <c r="CF6" i="6"/>
  <c r="CE6" i="6"/>
  <c r="CD6" i="6"/>
  <c r="CC6" i="6"/>
  <c r="CB6" i="6"/>
  <c r="CA6" i="6"/>
  <c r="BZ6" i="6"/>
  <c r="BY6" i="6"/>
  <c r="BX6" i="6"/>
  <c r="BW6" i="6"/>
  <c r="BV6" i="6"/>
  <c r="BU6" i="6"/>
  <c r="BT6" i="6"/>
  <c r="BT11" i="6" s="1"/>
  <c r="BS6" i="6"/>
  <c r="BR6" i="6"/>
  <c r="BQ6" i="6"/>
  <c r="BP6" i="6"/>
  <c r="BO6" i="6"/>
  <c r="BN6" i="6"/>
  <c r="BM6" i="6"/>
  <c r="BL6" i="6"/>
  <c r="BK6" i="6"/>
  <c r="BJ6" i="6"/>
  <c r="BI6" i="6"/>
  <c r="BH6" i="6"/>
  <c r="BG6" i="6"/>
  <c r="BF6" i="6"/>
  <c r="BE6" i="6"/>
  <c r="BD6" i="6"/>
  <c r="BC6" i="6"/>
  <c r="BB6" i="6"/>
  <c r="BA6" i="6"/>
  <c r="AZ6" i="6"/>
  <c r="AY6" i="6"/>
  <c r="AX6" i="6"/>
  <c r="AW6" i="6"/>
  <c r="AV6" i="6"/>
  <c r="AU6" i="6"/>
  <c r="AT6" i="6"/>
  <c r="AS6" i="6"/>
  <c r="AR6" i="6"/>
  <c r="AQ6" i="6"/>
  <c r="AP6" i="6"/>
  <c r="AO6" i="6"/>
  <c r="AN6" i="6"/>
  <c r="AM6" i="6"/>
  <c r="AL6" i="6"/>
  <c r="AK6" i="6"/>
  <c r="AJ6" i="6"/>
  <c r="AI6" i="6"/>
  <c r="AH6" i="6"/>
  <c r="AG6" i="6"/>
  <c r="AF6" i="6"/>
  <c r="AE6" i="6"/>
  <c r="AD6" i="6"/>
  <c r="AC6" i="6"/>
  <c r="AB6" i="6"/>
  <c r="AA6" i="6"/>
  <c r="Z6" i="6"/>
  <c r="Y6" i="6"/>
  <c r="X6" i="6"/>
  <c r="W6" i="6"/>
  <c r="V6" i="6"/>
  <c r="U6" i="6"/>
  <c r="T6" i="6"/>
  <c r="S6" i="6"/>
  <c r="R6" i="6"/>
  <c r="Q6" i="6"/>
  <c r="P6" i="6"/>
  <c r="A46" i="5"/>
  <c r="A45" i="5"/>
  <c r="A44" i="5"/>
  <c r="A43" i="5"/>
  <c r="A42" i="5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GA10" i="5"/>
  <c r="FZ10" i="5"/>
  <c r="FY10" i="5"/>
  <c r="FX10" i="5"/>
  <c r="FW10" i="5"/>
  <c r="FV10" i="5"/>
  <c r="FU10" i="5"/>
  <c r="FT10" i="5"/>
  <c r="FS10" i="5"/>
  <c r="FR10" i="5"/>
  <c r="FQ10" i="5"/>
  <c r="FP10" i="5"/>
  <c r="FO10" i="5"/>
  <c r="FN10" i="5"/>
  <c r="FM10" i="5"/>
  <c r="FL10" i="5"/>
  <c r="FK10" i="5"/>
  <c r="FJ10" i="5"/>
  <c r="FI10" i="5"/>
  <c r="FH10" i="5"/>
  <c r="FG10" i="5"/>
  <c r="FF10" i="5"/>
  <c r="FE10" i="5"/>
  <c r="FD10" i="5"/>
  <c r="FC10" i="5"/>
  <c r="FB10" i="5"/>
  <c r="FA10" i="5"/>
  <c r="EZ10" i="5"/>
  <c r="EY10" i="5"/>
  <c r="EX10" i="5"/>
  <c r="EW10" i="5"/>
  <c r="EV10" i="5"/>
  <c r="EU10" i="5"/>
  <c r="ET10" i="5"/>
  <c r="ES10" i="5"/>
  <c r="ER10" i="5"/>
  <c r="EQ10" i="5"/>
  <c r="EP10" i="5"/>
  <c r="EO10" i="5"/>
  <c r="EN10" i="5"/>
  <c r="EM10" i="5"/>
  <c r="EL10" i="5"/>
  <c r="EK10" i="5"/>
  <c r="EJ10" i="5"/>
  <c r="EI10" i="5"/>
  <c r="EH10" i="5"/>
  <c r="EG10" i="5"/>
  <c r="EF10" i="5"/>
  <c r="EE10" i="5"/>
  <c r="ED10" i="5"/>
  <c r="EC10" i="5"/>
  <c r="EB10" i="5"/>
  <c r="EA10" i="5"/>
  <c r="DZ10" i="5"/>
  <c r="DY10" i="5"/>
  <c r="DX10" i="5"/>
  <c r="DW10" i="5"/>
  <c r="DV10" i="5"/>
  <c r="DU10" i="5"/>
  <c r="DT10" i="5"/>
  <c r="DS10" i="5"/>
  <c r="DR10" i="5"/>
  <c r="DQ10" i="5"/>
  <c r="DP10" i="5"/>
  <c r="DO10" i="5"/>
  <c r="DN10" i="5"/>
  <c r="DM10" i="5"/>
  <c r="DL10" i="5"/>
  <c r="DK10" i="5"/>
  <c r="DJ10" i="5"/>
  <c r="DI10" i="5"/>
  <c r="DH10" i="5"/>
  <c r="DG10" i="5"/>
  <c r="DF10" i="5"/>
  <c r="DE10" i="5"/>
  <c r="DD10" i="5"/>
  <c r="DC10" i="5"/>
  <c r="DB10" i="5"/>
  <c r="DA10" i="5"/>
  <c r="CZ10" i="5"/>
  <c r="CY10" i="5"/>
  <c r="CX10" i="5"/>
  <c r="CW10" i="5"/>
  <c r="CV10" i="5"/>
  <c r="CU10" i="5"/>
  <c r="CT10" i="5"/>
  <c r="CS10" i="5"/>
  <c r="CR10" i="5"/>
  <c r="CQ10" i="5"/>
  <c r="CP10" i="5"/>
  <c r="CO10" i="5"/>
  <c r="CN10" i="5"/>
  <c r="CM10" i="5"/>
  <c r="CL10" i="5"/>
  <c r="CK10" i="5"/>
  <c r="CJ10" i="5"/>
  <c r="CI10" i="5"/>
  <c r="CH10" i="5"/>
  <c r="CG10" i="5"/>
  <c r="CF10" i="5"/>
  <c r="CE10" i="5"/>
  <c r="CD10" i="5"/>
  <c r="CC10" i="5"/>
  <c r="CB10" i="5"/>
  <c r="CA10" i="5"/>
  <c r="BZ10" i="5"/>
  <c r="BY10" i="5"/>
  <c r="BX10" i="5"/>
  <c r="BW10" i="5"/>
  <c r="BV10" i="5"/>
  <c r="BU10" i="5"/>
  <c r="BT10" i="5"/>
  <c r="BS10" i="5"/>
  <c r="BR10" i="5"/>
  <c r="BQ10" i="5"/>
  <c r="BP10" i="5"/>
  <c r="BO10" i="5"/>
  <c r="BN10" i="5"/>
  <c r="BM10" i="5"/>
  <c r="BL10" i="5"/>
  <c r="BK10" i="5"/>
  <c r="BJ10" i="5"/>
  <c r="BI10" i="5"/>
  <c r="BH10" i="5"/>
  <c r="BG10" i="5"/>
  <c r="BF10" i="5"/>
  <c r="BE10" i="5"/>
  <c r="BD10" i="5"/>
  <c r="BC10" i="5"/>
  <c r="BB10" i="5"/>
  <c r="BA10" i="5"/>
  <c r="AZ10" i="5"/>
  <c r="AY10" i="5"/>
  <c r="AX10" i="5"/>
  <c r="AW10" i="5"/>
  <c r="AV10" i="5"/>
  <c r="AU10" i="5"/>
  <c r="AT10" i="5"/>
  <c r="AS10" i="5"/>
  <c r="AR10" i="5"/>
  <c r="AQ10" i="5"/>
  <c r="AP10" i="5"/>
  <c r="AO10" i="5"/>
  <c r="AN10" i="5"/>
  <c r="AM10" i="5"/>
  <c r="AL10" i="5"/>
  <c r="AK10" i="5"/>
  <c r="AJ10" i="5"/>
  <c r="AI10" i="5"/>
  <c r="AH10" i="5"/>
  <c r="AG10" i="5"/>
  <c r="AF10" i="5"/>
  <c r="AE10" i="5"/>
  <c r="AD10" i="5"/>
  <c r="AC10" i="5"/>
  <c r="AB10" i="5"/>
  <c r="AA10" i="5"/>
  <c r="Z10" i="5"/>
  <c r="Y10" i="5"/>
  <c r="X10" i="5"/>
  <c r="W10" i="5"/>
  <c r="V10" i="5"/>
  <c r="U10" i="5"/>
  <c r="T10" i="5"/>
  <c r="S10" i="5"/>
  <c r="R10" i="5"/>
  <c r="Q10" i="5"/>
  <c r="P10" i="5"/>
  <c r="GA9" i="5"/>
  <c r="FZ9" i="5"/>
  <c r="FY9" i="5"/>
  <c r="FX9" i="5"/>
  <c r="FW9" i="5"/>
  <c r="FV9" i="5"/>
  <c r="FU9" i="5"/>
  <c r="FT9" i="5"/>
  <c r="FS9" i="5"/>
  <c r="FR9" i="5"/>
  <c r="FQ9" i="5"/>
  <c r="FP9" i="5"/>
  <c r="FO9" i="5"/>
  <c r="FN9" i="5"/>
  <c r="FM9" i="5"/>
  <c r="FL9" i="5"/>
  <c r="FK9" i="5"/>
  <c r="FJ9" i="5"/>
  <c r="FI9" i="5"/>
  <c r="FH9" i="5"/>
  <c r="FG9" i="5"/>
  <c r="FF9" i="5"/>
  <c r="FE9" i="5"/>
  <c r="FD9" i="5"/>
  <c r="FC9" i="5"/>
  <c r="FB9" i="5"/>
  <c r="FA9" i="5"/>
  <c r="EZ9" i="5"/>
  <c r="EY9" i="5"/>
  <c r="EX9" i="5"/>
  <c r="EW9" i="5"/>
  <c r="EV9" i="5"/>
  <c r="EU9" i="5"/>
  <c r="ET9" i="5"/>
  <c r="ES9" i="5"/>
  <c r="ER9" i="5"/>
  <c r="EQ9" i="5"/>
  <c r="EP9" i="5"/>
  <c r="EO9" i="5"/>
  <c r="EN9" i="5"/>
  <c r="EM9" i="5"/>
  <c r="EL9" i="5"/>
  <c r="EK9" i="5"/>
  <c r="EJ9" i="5"/>
  <c r="EI9" i="5"/>
  <c r="EH9" i="5"/>
  <c r="EG9" i="5"/>
  <c r="EF9" i="5"/>
  <c r="EE9" i="5"/>
  <c r="ED9" i="5"/>
  <c r="EC9" i="5"/>
  <c r="EB9" i="5"/>
  <c r="EA9" i="5"/>
  <c r="DZ9" i="5"/>
  <c r="DY9" i="5"/>
  <c r="DX9" i="5"/>
  <c r="DW9" i="5"/>
  <c r="DV9" i="5"/>
  <c r="DU9" i="5"/>
  <c r="DT9" i="5"/>
  <c r="DS9" i="5"/>
  <c r="DR9" i="5"/>
  <c r="DQ9" i="5"/>
  <c r="DP9" i="5"/>
  <c r="DO9" i="5"/>
  <c r="DN9" i="5"/>
  <c r="DM9" i="5"/>
  <c r="DL9" i="5"/>
  <c r="DK9" i="5"/>
  <c r="DJ9" i="5"/>
  <c r="DI9" i="5"/>
  <c r="DH9" i="5"/>
  <c r="DG9" i="5"/>
  <c r="DF9" i="5"/>
  <c r="DE9" i="5"/>
  <c r="DD9" i="5"/>
  <c r="DC9" i="5"/>
  <c r="DB9" i="5"/>
  <c r="DA9" i="5"/>
  <c r="CZ9" i="5"/>
  <c r="CY9" i="5"/>
  <c r="CX9" i="5"/>
  <c r="CW9" i="5"/>
  <c r="CV9" i="5"/>
  <c r="CU9" i="5"/>
  <c r="CT9" i="5"/>
  <c r="CS9" i="5"/>
  <c r="CR9" i="5"/>
  <c r="CQ9" i="5"/>
  <c r="CP9" i="5"/>
  <c r="CO9" i="5"/>
  <c r="CN9" i="5"/>
  <c r="CM9" i="5"/>
  <c r="CL9" i="5"/>
  <c r="CK9" i="5"/>
  <c r="CJ9" i="5"/>
  <c r="CI9" i="5"/>
  <c r="CH9" i="5"/>
  <c r="CG9" i="5"/>
  <c r="CF9" i="5"/>
  <c r="CE9" i="5"/>
  <c r="CD9" i="5"/>
  <c r="CC9" i="5"/>
  <c r="CB9" i="5"/>
  <c r="CA9" i="5"/>
  <c r="BZ9" i="5"/>
  <c r="BY9" i="5"/>
  <c r="BX9" i="5"/>
  <c r="BW9" i="5"/>
  <c r="BV9" i="5"/>
  <c r="BU9" i="5"/>
  <c r="BT9" i="5"/>
  <c r="BS9" i="5"/>
  <c r="BR9" i="5"/>
  <c r="BQ9" i="5"/>
  <c r="BP9" i="5"/>
  <c r="BO9" i="5"/>
  <c r="BN9" i="5"/>
  <c r="BM9" i="5"/>
  <c r="BL9" i="5"/>
  <c r="BK9" i="5"/>
  <c r="BJ9" i="5"/>
  <c r="BI9" i="5"/>
  <c r="BH9" i="5"/>
  <c r="BG9" i="5"/>
  <c r="BF9" i="5"/>
  <c r="BE9" i="5"/>
  <c r="BD9" i="5"/>
  <c r="BC9" i="5"/>
  <c r="BB9" i="5"/>
  <c r="BA9" i="5"/>
  <c r="AZ9" i="5"/>
  <c r="AY9" i="5"/>
  <c r="AX9" i="5"/>
  <c r="AW9" i="5"/>
  <c r="AV9" i="5"/>
  <c r="AU9" i="5"/>
  <c r="AT9" i="5"/>
  <c r="AS9" i="5"/>
  <c r="AR9" i="5"/>
  <c r="AQ9" i="5"/>
  <c r="AP9" i="5"/>
  <c r="AO9" i="5"/>
  <c r="AN9" i="5"/>
  <c r="AM9" i="5"/>
  <c r="AL9" i="5"/>
  <c r="AK9" i="5"/>
  <c r="AJ9" i="5"/>
  <c r="GA8" i="5"/>
  <c r="FZ8" i="5"/>
  <c r="FY8" i="5"/>
  <c r="FX8" i="5"/>
  <c r="FW8" i="5"/>
  <c r="FV8" i="5"/>
  <c r="FU8" i="5"/>
  <c r="FT8" i="5"/>
  <c r="FS8" i="5"/>
  <c r="FR8" i="5"/>
  <c r="FQ8" i="5"/>
  <c r="FP8" i="5"/>
  <c r="FO8" i="5"/>
  <c r="FN8" i="5"/>
  <c r="FM8" i="5"/>
  <c r="FL8" i="5"/>
  <c r="FK8" i="5"/>
  <c r="FJ8" i="5"/>
  <c r="FI8" i="5"/>
  <c r="FH8" i="5"/>
  <c r="FG8" i="5"/>
  <c r="FF8" i="5"/>
  <c r="FE8" i="5"/>
  <c r="FD8" i="5"/>
  <c r="FC8" i="5"/>
  <c r="FB8" i="5"/>
  <c r="FA8" i="5"/>
  <c r="EZ8" i="5"/>
  <c r="EY8" i="5"/>
  <c r="EX8" i="5"/>
  <c r="EW8" i="5"/>
  <c r="EV8" i="5"/>
  <c r="EU8" i="5"/>
  <c r="ET8" i="5"/>
  <c r="ES8" i="5"/>
  <c r="ER8" i="5"/>
  <c r="EQ8" i="5"/>
  <c r="EP8" i="5"/>
  <c r="EO8" i="5"/>
  <c r="EN8" i="5"/>
  <c r="EM8" i="5"/>
  <c r="EL8" i="5"/>
  <c r="EK8" i="5"/>
  <c r="EJ8" i="5"/>
  <c r="EI8" i="5"/>
  <c r="EH8" i="5"/>
  <c r="EG8" i="5"/>
  <c r="EF8" i="5"/>
  <c r="EE8" i="5"/>
  <c r="ED8" i="5"/>
  <c r="EC8" i="5"/>
  <c r="EB8" i="5"/>
  <c r="EA8" i="5"/>
  <c r="DZ8" i="5"/>
  <c r="DY8" i="5"/>
  <c r="DX8" i="5"/>
  <c r="DW8" i="5"/>
  <c r="DV8" i="5"/>
  <c r="DU8" i="5"/>
  <c r="DT8" i="5"/>
  <c r="DS8" i="5"/>
  <c r="DR8" i="5"/>
  <c r="DQ8" i="5"/>
  <c r="DP8" i="5"/>
  <c r="DO8" i="5"/>
  <c r="DN8" i="5"/>
  <c r="DM8" i="5"/>
  <c r="DL8" i="5"/>
  <c r="DK8" i="5"/>
  <c r="DJ8" i="5"/>
  <c r="DI8" i="5"/>
  <c r="DH8" i="5"/>
  <c r="DG8" i="5"/>
  <c r="DF8" i="5"/>
  <c r="DE8" i="5"/>
  <c r="DD8" i="5"/>
  <c r="DC8" i="5"/>
  <c r="DB8" i="5"/>
  <c r="DA8" i="5"/>
  <c r="CZ8" i="5"/>
  <c r="CY8" i="5"/>
  <c r="CX8" i="5"/>
  <c r="CW8" i="5"/>
  <c r="CV8" i="5"/>
  <c r="CU8" i="5"/>
  <c r="CT8" i="5"/>
  <c r="CS8" i="5"/>
  <c r="CR8" i="5"/>
  <c r="CQ8" i="5"/>
  <c r="CP8" i="5"/>
  <c r="CO8" i="5"/>
  <c r="CN8" i="5"/>
  <c r="CM8" i="5"/>
  <c r="CL8" i="5"/>
  <c r="CK8" i="5"/>
  <c r="CJ8" i="5"/>
  <c r="CI8" i="5"/>
  <c r="CH8" i="5"/>
  <c r="CG8" i="5"/>
  <c r="CF8" i="5"/>
  <c r="CE8" i="5"/>
  <c r="CD8" i="5"/>
  <c r="CC8" i="5"/>
  <c r="CB8" i="5"/>
  <c r="CA8" i="5"/>
  <c r="BZ8" i="5"/>
  <c r="BY8" i="5"/>
  <c r="BX8" i="5"/>
  <c r="BW8" i="5"/>
  <c r="BV8" i="5"/>
  <c r="BU8" i="5"/>
  <c r="BT8" i="5"/>
  <c r="BS8" i="5"/>
  <c r="BR8" i="5"/>
  <c r="BQ8" i="5"/>
  <c r="BP8" i="5"/>
  <c r="BO8" i="5"/>
  <c r="BN8" i="5"/>
  <c r="BM8" i="5"/>
  <c r="BL8" i="5"/>
  <c r="BK8" i="5"/>
  <c r="BJ8" i="5"/>
  <c r="BI8" i="5"/>
  <c r="BH8" i="5"/>
  <c r="BG8" i="5"/>
  <c r="BF8" i="5"/>
  <c r="BE8" i="5"/>
  <c r="BD8" i="5"/>
  <c r="BC8" i="5"/>
  <c r="BB8" i="5"/>
  <c r="BA8" i="5"/>
  <c r="AZ8" i="5"/>
  <c r="AY8" i="5"/>
  <c r="AX8" i="5"/>
  <c r="AW8" i="5"/>
  <c r="AV8" i="5"/>
  <c r="AU8" i="5"/>
  <c r="AT8" i="5"/>
  <c r="AS8" i="5"/>
  <c r="AR8" i="5"/>
  <c r="AQ8" i="5"/>
  <c r="AP8" i="5"/>
  <c r="AO8" i="5"/>
  <c r="AN8" i="5"/>
  <c r="AM8" i="5"/>
  <c r="AL8" i="5"/>
  <c r="AK8" i="5"/>
  <c r="AJ8" i="5"/>
  <c r="GA7" i="5"/>
  <c r="FZ7" i="5"/>
  <c r="FY7" i="5"/>
  <c r="FX7" i="5"/>
  <c r="FW7" i="5"/>
  <c r="FV7" i="5"/>
  <c r="FU7" i="5"/>
  <c r="FT7" i="5"/>
  <c r="FS7" i="5"/>
  <c r="FR7" i="5"/>
  <c r="FQ7" i="5"/>
  <c r="FP7" i="5"/>
  <c r="FO7" i="5"/>
  <c r="FN7" i="5"/>
  <c r="FM7" i="5"/>
  <c r="FL7" i="5"/>
  <c r="FK7" i="5"/>
  <c r="FJ7" i="5"/>
  <c r="FI7" i="5"/>
  <c r="FH7" i="5"/>
  <c r="FG7" i="5"/>
  <c r="FF7" i="5"/>
  <c r="FE7" i="5"/>
  <c r="FD7" i="5"/>
  <c r="FC7" i="5"/>
  <c r="FB7" i="5"/>
  <c r="FA7" i="5"/>
  <c r="EZ7" i="5"/>
  <c r="EY7" i="5"/>
  <c r="EX7" i="5"/>
  <c r="EW7" i="5"/>
  <c r="EV7" i="5"/>
  <c r="EU7" i="5"/>
  <c r="ET7" i="5"/>
  <c r="ES7" i="5"/>
  <c r="ER7" i="5"/>
  <c r="EQ7" i="5"/>
  <c r="EP7" i="5"/>
  <c r="EO7" i="5"/>
  <c r="EN7" i="5"/>
  <c r="EM7" i="5"/>
  <c r="EL7" i="5"/>
  <c r="EK7" i="5"/>
  <c r="EJ7" i="5"/>
  <c r="EI7" i="5"/>
  <c r="EH7" i="5"/>
  <c r="EG7" i="5"/>
  <c r="EF7" i="5"/>
  <c r="EE7" i="5"/>
  <c r="ED7" i="5"/>
  <c r="EC7" i="5"/>
  <c r="EB7" i="5"/>
  <c r="EA7" i="5"/>
  <c r="DZ7" i="5"/>
  <c r="DY7" i="5"/>
  <c r="DX7" i="5"/>
  <c r="DW7" i="5"/>
  <c r="DV7" i="5"/>
  <c r="DU7" i="5"/>
  <c r="DT7" i="5"/>
  <c r="DS7" i="5"/>
  <c r="DR7" i="5"/>
  <c r="DQ7" i="5"/>
  <c r="DP7" i="5"/>
  <c r="DO7" i="5"/>
  <c r="DN7" i="5"/>
  <c r="DM7" i="5"/>
  <c r="DL7" i="5"/>
  <c r="DK7" i="5"/>
  <c r="DJ7" i="5"/>
  <c r="DI7" i="5"/>
  <c r="DH7" i="5"/>
  <c r="DG7" i="5"/>
  <c r="DF7" i="5"/>
  <c r="DE7" i="5"/>
  <c r="DD7" i="5"/>
  <c r="DC7" i="5"/>
  <c r="DB7" i="5"/>
  <c r="DA7" i="5"/>
  <c r="CZ7" i="5"/>
  <c r="CY7" i="5"/>
  <c r="CX7" i="5"/>
  <c r="CW7" i="5"/>
  <c r="CV7" i="5"/>
  <c r="CU7" i="5"/>
  <c r="CT7" i="5"/>
  <c r="CS7" i="5"/>
  <c r="CR7" i="5"/>
  <c r="CQ7" i="5"/>
  <c r="CP7" i="5"/>
  <c r="CO7" i="5"/>
  <c r="CN7" i="5"/>
  <c r="CM7" i="5"/>
  <c r="CL7" i="5"/>
  <c r="CK7" i="5"/>
  <c r="CJ7" i="5"/>
  <c r="CI7" i="5"/>
  <c r="CH7" i="5"/>
  <c r="CG7" i="5"/>
  <c r="CF7" i="5"/>
  <c r="CE7" i="5"/>
  <c r="CD7" i="5"/>
  <c r="CC7" i="5"/>
  <c r="CB7" i="5"/>
  <c r="CA7" i="5"/>
  <c r="BZ7" i="5"/>
  <c r="BY7" i="5"/>
  <c r="BX7" i="5"/>
  <c r="BW7" i="5"/>
  <c r="BV7" i="5"/>
  <c r="BU7" i="5"/>
  <c r="BT7" i="5"/>
  <c r="BS7" i="5"/>
  <c r="BR7" i="5"/>
  <c r="BQ7" i="5"/>
  <c r="BP7" i="5"/>
  <c r="BO7" i="5"/>
  <c r="BN7" i="5"/>
  <c r="BM7" i="5"/>
  <c r="BL7" i="5"/>
  <c r="BK7" i="5"/>
  <c r="BJ7" i="5"/>
  <c r="BI7" i="5"/>
  <c r="BH7" i="5"/>
  <c r="BG7" i="5"/>
  <c r="BF7" i="5"/>
  <c r="BE7" i="5"/>
  <c r="BD7" i="5"/>
  <c r="BC7" i="5"/>
  <c r="BB7" i="5"/>
  <c r="BA7" i="5"/>
  <c r="AZ7" i="5"/>
  <c r="AY7" i="5"/>
  <c r="AX7" i="5"/>
  <c r="AW7" i="5"/>
  <c r="AV7" i="5"/>
  <c r="AU7" i="5"/>
  <c r="AT7" i="5"/>
  <c r="AS7" i="5"/>
  <c r="AR7" i="5"/>
  <c r="AQ7" i="5"/>
  <c r="AP7" i="5"/>
  <c r="AO7" i="5"/>
  <c r="AN7" i="5"/>
  <c r="AM7" i="5"/>
  <c r="AL7" i="5"/>
  <c r="AK7" i="5"/>
  <c r="AJ7" i="5"/>
  <c r="GA6" i="5"/>
  <c r="FZ6" i="5"/>
  <c r="FY6" i="5"/>
  <c r="FX6" i="5"/>
  <c r="FW6" i="5"/>
  <c r="FV6" i="5"/>
  <c r="FU6" i="5"/>
  <c r="FT6" i="5"/>
  <c r="FS6" i="5"/>
  <c r="FR6" i="5"/>
  <c r="FQ6" i="5"/>
  <c r="FP6" i="5"/>
  <c r="FO6" i="5"/>
  <c r="FN6" i="5"/>
  <c r="FM6" i="5"/>
  <c r="FL6" i="5"/>
  <c r="FL11" i="5" s="1"/>
  <c r="FL4" i="5" s="1"/>
  <c r="FL12" i="5" s="1"/>
  <c r="FK6" i="5"/>
  <c r="FJ6" i="5"/>
  <c r="FI6" i="5"/>
  <c r="FH6" i="5"/>
  <c r="FG6" i="5"/>
  <c r="FF6" i="5"/>
  <c r="FE6" i="5"/>
  <c r="FD6" i="5"/>
  <c r="FD11" i="5" s="1"/>
  <c r="FD4" i="5" s="1"/>
  <c r="FD12" i="5" s="1"/>
  <c r="FC6" i="5"/>
  <c r="FB6" i="5"/>
  <c r="FA6" i="5"/>
  <c r="EZ6" i="5"/>
  <c r="EY6" i="5"/>
  <c r="EX6" i="5"/>
  <c r="EW6" i="5"/>
  <c r="EV6" i="5"/>
  <c r="EU6" i="5"/>
  <c r="ET6" i="5"/>
  <c r="ES6" i="5"/>
  <c r="ER6" i="5"/>
  <c r="EQ6" i="5"/>
  <c r="EP6" i="5"/>
  <c r="EO6" i="5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Z11" i="5" s="1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GA10" i="4"/>
  <c r="FZ10" i="4"/>
  <c r="FY10" i="4"/>
  <c r="FX10" i="4"/>
  <c r="FW10" i="4"/>
  <c r="FV10" i="4"/>
  <c r="FU10" i="4"/>
  <c r="FT10" i="4"/>
  <c r="FS10" i="4"/>
  <c r="FR10" i="4"/>
  <c r="FQ10" i="4"/>
  <c r="FP10" i="4"/>
  <c r="FO10" i="4"/>
  <c r="FN10" i="4"/>
  <c r="FM10" i="4"/>
  <c r="FL10" i="4"/>
  <c r="FK10" i="4"/>
  <c r="FJ10" i="4"/>
  <c r="FI10" i="4"/>
  <c r="FH10" i="4"/>
  <c r="FG10" i="4"/>
  <c r="FF10" i="4"/>
  <c r="FE10" i="4"/>
  <c r="FD10" i="4"/>
  <c r="FC10" i="4"/>
  <c r="FB10" i="4"/>
  <c r="FA10" i="4"/>
  <c r="EZ10" i="4"/>
  <c r="EY10" i="4"/>
  <c r="EX10" i="4"/>
  <c r="EW10" i="4"/>
  <c r="EV10" i="4"/>
  <c r="EU10" i="4"/>
  <c r="ET10" i="4"/>
  <c r="ES10" i="4"/>
  <c r="ER10" i="4"/>
  <c r="EQ10" i="4"/>
  <c r="EP10" i="4"/>
  <c r="EO10" i="4"/>
  <c r="EN10" i="4"/>
  <c r="EM10" i="4"/>
  <c r="EL10" i="4"/>
  <c r="EK10" i="4"/>
  <c r="EJ10" i="4"/>
  <c r="EI10" i="4"/>
  <c r="EH10" i="4"/>
  <c r="EG10" i="4"/>
  <c r="EF10" i="4"/>
  <c r="EE10" i="4"/>
  <c r="ED10" i="4"/>
  <c r="EC10" i="4"/>
  <c r="EB10" i="4"/>
  <c r="EA10" i="4"/>
  <c r="DZ10" i="4"/>
  <c r="DY10" i="4"/>
  <c r="DX10" i="4"/>
  <c r="DW10" i="4"/>
  <c r="DV10" i="4"/>
  <c r="DU10" i="4"/>
  <c r="DT10" i="4"/>
  <c r="DS10" i="4"/>
  <c r="DR10" i="4"/>
  <c r="DQ10" i="4"/>
  <c r="DP10" i="4"/>
  <c r="DO10" i="4"/>
  <c r="DN10" i="4"/>
  <c r="DM10" i="4"/>
  <c r="DL10" i="4"/>
  <c r="DK10" i="4"/>
  <c r="DJ10" i="4"/>
  <c r="DI10" i="4"/>
  <c r="DH10" i="4"/>
  <c r="DG10" i="4"/>
  <c r="DF10" i="4"/>
  <c r="DE10" i="4"/>
  <c r="DD10" i="4"/>
  <c r="DC10" i="4"/>
  <c r="DB10" i="4"/>
  <c r="DA10" i="4"/>
  <c r="CZ10" i="4"/>
  <c r="CY10" i="4"/>
  <c r="CX10" i="4"/>
  <c r="CW10" i="4"/>
  <c r="CV10" i="4"/>
  <c r="CU10" i="4"/>
  <c r="CT10" i="4"/>
  <c r="CS10" i="4"/>
  <c r="CR10" i="4"/>
  <c r="CQ10" i="4"/>
  <c r="CP10" i="4"/>
  <c r="CO10" i="4"/>
  <c r="CN10" i="4"/>
  <c r="CM10" i="4"/>
  <c r="CL10" i="4"/>
  <c r="CK10" i="4"/>
  <c r="CJ10" i="4"/>
  <c r="CI10" i="4"/>
  <c r="CH10" i="4"/>
  <c r="CG10" i="4"/>
  <c r="CF10" i="4"/>
  <c r="CE10" i="4"/>
  <c r="CD10" i="4"/>
  <c r="CC10" i="4"/>
  <c r="CB10" i="4"/>
  <c r="CA10" i="4"/>
  <c r="BZ10" i="4"/>
  <c r="BY10" i="4"/>
  <c r="BX10" i="4"/>
  <c r="BW10" i="4"/>
  <c r="BV10" i="4"/>
  <c r="BU10" i="4"/>
  <c r="BT10" i="4"/>
  <c r="BS10" i="4"/>
  <c r="BR10" i="4"/>
  <c r="BQ10" i="4"/>
  <c r="BP10" i="4"/>
  <c r="BO10" i="4"/>
  <c r="BN10" i="4"/>
  <c r="BM10" i="4"/>
  <c r="BL10" i="4"/>
  <c r="BK10" i="4"/>
  <c r="BJ10" i="4"/>
  <c r="BI10" i="4"/>
  <c r="BH10" i="4"/>
  <c r="BG10" i="4"/>
  <c r="BF10" i="4"/>
  <c r="BE10" i="4"/>
  <c r="BD10" i="4"/>
  <c r="BC10" i="4"/>
  <c r="BB10" i="4"/>
  <c r="BA10" i="4"/>
  <c r="AZ10" i="4"/>
  <c r="AY10" i="4"/>
  <c r="AX10" i="4"/>
  <c r="AW10" i="4"/>
  <c r="AV10" i="4"/>
  <c r="AU10" i="4"/>
  <c r="AT10" i="4"/>
  <c r="AS10" i="4"/>
  <c r="AR10" i="4"/>
  <c r="AQ10" i="4"/>
  <c r="AP10" i="4"/>
  <c r="AO10" i="4"/>
  <c r="AN10" i="4"/>
  <c r="AM10" i="4"/>
  <c r="AL10" i="4"/>
  <c r="AK10" i="4"/>
  <c r="AJ10" i="4"/>
  <c r="AI10" i="4"/>
  <c r="AH10" i="4"/>
  <c r="AG10" i="4"/>
  <c r="AF10" i="4"/>
  <c r="AE10" i="4"/>
  <c r="AD10" i="4"/>
  <c r="AC10" i="4"/>
  <c r="AB10" i="4"/>
  <c r="AA10" i="4"/>
  <c r="Z10" i="4"/>
  <c r="Y10" i="4"/>
  <c r="X10" i="4"/>
  <c r="W10" i="4"/>
  <c r="V10" i="4"/>
  <c r="U10" i="4"/>
  <c r="T10" i="4"/>
  <c r="S10" i="4"/>
  <c r="R10" i="4"/>
  <c r="Q10" i="4"/>
  <c r="P10" i="4"/>
  <c r="GA9" i="4"/>
  <c r="FZ9" i="4"/>
  <c r="FY9" i="4"/>
  <c r="FX9" i="4"/>
  <c r="FW9" i="4"/>
  <c r="FV9" i="4"/>
  <c r="FU9" i="4"/>
  <c r="FT9" i="4"/>
  <c r="FS9" i="4"/>
  <c r="FR9" i="4"/>
  <c r="FQ9" i="4"/>
  <c r="FP9" i="4"/>
  <c r="FO9" i="4"/>
  <c r="FN9" i="4"/>
  <c r="FM9" i="4"/>
  <c r="FL9" i="4"/>
  <c r="FK9" i="4"/>
  <c r="FJ9" i="4"/>
  <c r="FI9" i="4"/>
  <c r="FH9" i="4"/>
  <c r="FG9" i="4"/>
  <c r="FF9" i="4"/>
  <c r="FE9" i="4"/>
  <c r="FD9" i="4"/>
  <c r="FC9" i="4"/>
  <c r="FB9" i="4"/>
  <c r="FA9" i="4"/>
  <c r="EZ9" i="4"/>
  <c r="EY9" i="4"/>
  <c r="EX9" i="4"/>
  <c r="EW9" i="4"/>
  <c r="EV9" i="4"/>
  <c r="EU9" i="4"/>
  <c r="ET9" i="4"/>
  <c r="ES9" i="4"/>
  <c r="ER9" i="4"/>
  <c r="EQ9" i="4"/>
  <c r="EP9" i="4"/>
  <c r="EO9" i="4"/>
  <c r="EN9" i="4"/>
  <c r="EM9" i="4"/>
  <c r="EL9" i="4"/>
  <c r="EK9" i="4"/>
  <c r="EJ9" i="4"/>
  <c r="EI9" i="4"/>
  <c r="EH9" i="4"/>
  <c r="EG9" i="4"/>
  <c r="EF9" i="4"/>
  <c r="EE9" i="4"/>
  <c r="ED9" i="4"/>
  <c r="EC9" i="4"/>
  <c r="EB9" i="4"/>
  <c r="EA9" i="4"/>
  <c r="DZ9" i="4"/>
  <c r="DY9" i="4"/>
  <c r="DX9" i="4"/>
  <c r="DW9" i="4"/>
  <c r="DV9" i="4"/>
  <c r="DU9" i="4"/>
  <c r="DT9" i="4"/>
  <c r="DS9" i="4"/>
  <c r="DR9" i="4"/>
  <c r="DQ9" i="4"/>
  <c r="DP9" i="4"/>
  <c r="DO9" i="4"/>
  <c r="DN9" i="4"/>
  <c r="DM9" i="4"/>
  <c r="DL9" i="4"/>
  <c r="DK9" i="4"/>
  <c r="DJ9" i="4"/>
  <c r="DI9" i="4"/>
  <c r="DH9" i="4"/>
  <c r="DG9" i="4"/>
  <c r="DF9" i="4"/>
  <c r="DE9" i="4"/>
  <c r="DD9" i="4"/>
  <c r="DC9" i="4"/>
  <c r="DB9" i="4"/>
  <c r="DA9" i="4"/>
  <c r="CZ9" i="4"/>
  <c r="CY9" i="4"/>
  <c r="CX9" i="4"/>
  <c r="CW9" i="4"/>
  <c r="CV9" i="4"/>
  <c r="CU9" i="4"/>
  <c r="CT9" i="4"/>
  <c r="CS9" i="4"/>
  <c r="CR9" i="4"/>
  <c r="CQ9" i="4"/>
  <c r="CP9" i="4"/>
  <c r="CO9" i="4"/>
  <c r="CN9" i="4"/>
  <c r="CM9" i="4"/>
  <c r="CL9" i="4"/>
  <c r="CK9" i="4"/>
  <c r="CJ9" i="4"/>
  <c r="CI9" i="4"/>
  <c r="CH9" i="4"/>
  <c r="CG9" i="4"/>
  <c r="CF9" i="4"/>
  <c r="CE9" i="4"/>
  <c r="CD9" i="4"/>
  <c r="CC9" i="4"/>
  <c r="CB9" i="4"/>
  <c r="CA9" i="4"/>
  <c r="BZ9" i="4"/>
  <c r="BY9" i="4"/>
  <c r="BX9" i="4"/>
  <c r="BW9" i="4"/>
  <c r="BV9" i="4"/>
  <c r="BU9" i="4"/>
  <c r="BT9" i="4"/>
  <c r="BS9" i="4"/>
  <c r="BR9" i="4"/>
  <c r="BQ9" i="4"/>
  <c r="BP9" i="4"/>
  <c r="BO9" i="4"/>
  <c r="BN9" i="4"/>
  <c r="BM9" i="4"/>
  <c r="BL9" i="4"/>
  <c r="BK9" i="4"/>
  <c r="BJ9" i="4"/>
  <c r="BI9" i="4"/>
  <c r="BH9" i="4"/>
  <c r="BG9" i="4"/>
  <c r="BF9" i="4"/>
  <c r="BE9" i="4"/>
  <c r="BD9" i="4"/>
  <c r="BC9" i="4"/>
  <c r="BB9" i="4"/>
  <c r="BA9" i="4"/>
  <c r="AZ9" i="4"/>
  <c r="AY9" i="4"/>
  <c r="AX9" i="4"/>
  <c r="AW9" i="4"/>
  <c r="AV9" i="4"/>
  <c r="AU9" i="4"/>
  <c r="AT9" i="4"/>
  <c r="AS9" i="4"/>
  <c r="AR9" i="4"/>
  <c r="AQ9" i="4"/>
  <c r="AP9" i="4"/>
  <c r="AO9" i="4"/>
  <c r="AN9" i="4"/>
  <c r="AM9" i="4"/>
  <c r="AL9" i="4"/>
  <c r="AK9" i="4"/>
  <c r="AJ9" i="4"/>
  <c r="GA8" i="4"/>
  <c r="FZ8" i="4"/>
  <c r="FY8" i="4"/>
  <c r="FX8" i="4"/>
  <c r="FW8" i="4"/>
  <c r="FV8" i="4"/>
  <c r="FU8" i="4"/>
  <c r="FT8" i="4"/>
  <c r="FS8" i="4"/>
  <c r="FR8" i="4"/>
  <c r="FQ8" i="4"/>
  <c r="FP8" i="4"/>
  <c r="FO8" i="4"/>
  <c r="FN8" i="4"/>
  <c r="FM8" i="4"/>
  <c r="FL8" i="4"/>
  <c r="FK8" i="4"/>
  <c r="FJ8" i="4"/>
  <c r="FI8" i="4"/>
  <c r="FH8" i="4"/>
  <c r="FG8" i="4"/>
  <c r="FF8" i="4"/>
  <c r="FE8" i="4"/>
  <c r="FD8" i="4"/>
  <c r="FC8" i="4"/>
  <c r="FB8" i="4"/>
  <c r="FA8" i="4"/>
  <c r="EZ8" i="4"/>
  <c r="EY8" i="4"/>
  <c r="EX8" i="4"/>
  <c r="EW8" i="4"/>
  <c r="EV8" i="4"/>
  <c r="EU8" i="4"/>
  <c r="ET8" i="4"/>
  <c r="ES8" i="4"/>
  <c r="ER8" i="4"/>
  <c r="EQ8" i="4"/>
  <c r="EP8" i="4"/>
  <c r="EO8" i="4"/>
  <c r="EN8" i="4"/>
  <c r="EM8" i="4"/>
  <c r="EL8" i="4"/>
  <c r="EK8" i="4"/>
  <c r="EJ8" i="4"/>
  <c r="EI8" i="4"/>
  <c r="EH8" i="4"/>
  <c r="EG8" i="4"/>
  <c r="EF8" i="4"/>
  <c r="EE8" i="4"/>
  <c r="ED8" i="4"/>
  <c r="EC8" i="4"/>
  <c r="EB8" i="4"/>
  <c r="EA8" i="4"/>
  <c r="DZ8" i="4"/>
  <c r="DY8" i="4"/>
  <c r="DX8" i="4"/>
  <c r="DW8" i="4"/>
  <c r="DV8" i="4"/>
  <c r="DU8" i="4"/>
  <c r="DT8" i="4"/>
  <c r="DS8" i="4"/>
  <c r="DR8" i="4"/>
  <c r="DQ8" i="4"/>
  <c r="DP8" i="4"/>
  <c r="DO8" i="4"/>
  <c r="DN8" i="4"/>
  <c r="DM8" i="4"/>
  <c r="DL8" i="4"/>
  <c r="DK8" i="4"/>
  <c r="DJ8" i="4"/>
  <c r="DI8" i="4"/>
  <c r="DH8" i="4"/>
  <c r="DG8" i="4"/>
  <c r="DF8" i="4"/>
  <c r="DE8" i="4"/>
  <c r="DD8" i="4"/>
  <c r="DC8" i="4"/>
  <c r="DB8" i="4"/>
  <c r="DA8" i="4"/>
  <c r="CZ8" i="4"/>
  <c r="CY8" i="4"/>
  <c r="CX8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GA7" i="4"/>
  <c r="FZ7" i="4"/>
  <c r="FY7" i="4"/>
  <c r="FX7" i="4"/>
  <c r="FW7" i="4"/>
  <c r="FV7" i="4"/>
  <c r="FU7" i="4"/>
  <c r="FT7" i="4"/>
  <c r="FS7" i="4"/>
  <c r="FR7" i="4"/>
  <c r="FQ7" i="4"/>
  <c r="FP7" i="4"/>
  <c r="FO7" i="4"/>
  <c r="FN7" i="4"/>
  <c r="FM7" i="4"/>
  <c r="FL7" i="4"/>
  <c r="FK7" i="4"/>
  <c r="FJ7" i="4"/>
  <c r="FI7" i="4"/>
  <c r="FH7" i="4"/>
  <c r="FG7" i="4"/>
  <c r="FF7" i="4"/>
  <c r="FE7" i="4"/>
  <c r="FD7" i="4"/>
  <c r="FC7" i="4"/>
  <c r="FB7" i="4"/>
  <c r="FA7" i="4"/>
  <c r="EZ7" i="4"/>
  <c r="EY7" i="4"/>
  <c r="EX7" i="4"/>
  <c r="EW7" i="4"/>
  <c r="EV7" i="4"/>
  <c r="EU7" i="4"/>
  <c r="ET7" i="4"/>
  <c r="ES7" i="4"/>
  <c r="ER7" i="4"/>
  <c r="EQ7" i="4"/>
  <c r="EP7" i="4"/>
  <c r="EO7" i="4"/>
  <c r="EN7" i="4"/>
  <c r="EM7" i="4"/>
  <c r="EL7" i="4"/>
  <c r="EK7" i="4"/>
  <c r="EJ7" i="4"/>
  <c r="EI7" i="4"/>
  <c r="EH7" i="4"/>
  <c r="EG7" i="4"/>
  <c r="EF7" i="4"/>
  <c r="EE7" i="4"/>
  <c r="ED7" i="4"/>
  <c r="EC7" i="4"/>
  <c r="EB7" i="4"/>
  <c r="EA7" i="4"/>
  <c r="DZ7" i="4"/>
  <c r="DY7" i="4"/>
  <c r="DX7" i="4"/>
  <c r="DW7" i="4"/>
  <c r="DV7" i="4"/>
  <c r="DU7" i="4"/>
  <c r="DT7" i="4"/>
  <c r="DS7" i="4"/>
  <c r="DR7" i="4"/>
  <c r="DQ7" i="4"/>
  <c r="DP7" i="4"/>
  <c r="DO7" i="4"/>
  <c r="DN7" i="4"/>
  <c r="DM7" i="4"/>
  <c r="DL7" i="4"/>
  <c r="DK7" i="4"/>
  <c r="DJ7" i="4"/>
  <c r="DI7" i="4"/>
  <c r="DH7" i="4"/>
  <c r="DG7" i="4"/>
  <c r="DF7" i="4"/>
  <c r="DE7" i="4"/>
  <c r="DD7" i="4"/>
  <c r="DC7" i="4"/>
  <c r="DB7" i="4"/>
  <c r="DA7" i="4"/>
  <c r="CZ7" i="4"/>
  <c r="CY7" i="4"/>
  <c r="CX7" i="4"/>
  <c r="CW7" i="4"/>
  <c r="CV7" i="4"/>
  <c r="CU7" i="4"/>
  <c r="CT7" i="4"/>
  <c r="CS7" i="4"/>
  <c r="CR7" i="4"/>
  <c r="CQ7" i="4"/>
  <c r="CP7" i="4"/>
  <c r="CO7" i="4"/>
  <c r="CN7" i="4"/>
  <c r="CM7" i="4"/>
  <c r="CL7" i="4"/>
  <c r="CK7" i="4"/>
  <c r="CJ7" i="4"/>
  <c r="CI7" i="4"/>
  <c r="CH7" i="4"/>
  <c r="CG7" i="4"/>
  <c r="CF7" i="4"/>
  <c r="CE7" i="4"/>
  <c r="CD7" i="4"/>
  <c r="CC7" i="4"/>
  <c r="CB7" i="4"/>
  <c r="CA7" i="4"/>
  <c r="BZ7" i="4"/>
  <c r="BY7" i="4"/>
  <c r="BX7" i="4"/>
  <c r="BW7" i="4"/>
  <c r="BV7" i="4"/>
  <c r="BU7" i="4"/>
  <c r="BT7" i="4"/>
  <c r="BS7" i="4"/>
  <c r="BR7" i="4"/>
  <c r="BQ7" i="4"/>
  <c r="BP7" i="4"/>
  <c r="BO7" i="4"/>
  <c r="BN7" i="4"/>
  <c r="BM7" i="4"/>
  <c r="BL7" i="4"/>
  <c r="BK7" i="4"/>
  <c r="BJ7" i="4"/>
  <c r="BI7" i="4"/>
  <c r="BH7" i="4"/>
  <c r="BG7" i="4"/>
  <c r="BF7" i="4"/>
  <c r="BE7" i="4"/>
  <c r="BD7" i="4"/>
  <c r="BC7" i="4"/>
  <c r="BB7" i="4"/>
  <c r="BA7" i="4"/>
  <c r="AZ7" i="4"/>
  <c r="AY7" i="4"/>
  <c r="AX7" i="4"/>
  <c r="AW7" i="4"/>
  <c r="AV7" i="4"/>
  <c r="AU7" i="4"/>
  <c r="AT7" i="4"/>
  <c r="AS7" i="4"/>
  <c r="AR7" i="4"/>
  <c r="AQ7" i="4"/>
  <c r="AP7" i="4"/>
  <c r="AO7" i="4"/>
  <c r="AN7" i="4"/>
  <c r="AM7" i="4"/>
  <c r="AL7" i="4"/>
  <c r="AK7" i="4"/>
  <c r="AJ7" i="4"/>
  <c r="GA6" i="4"/>
  <c r="FZ6" i="4"/>
  <c r="FY6" i="4"/>
  <c r="FX6" i="4"/>
  <c r="FW6" i="4"/>
  <c r="FV6" i="4"/>
  <c r="FU6" i="4"/>
  <c r="FT6" i="4"/>
  <c r="FS6" i="4"/>
  <c r="FR6" i="4"/>
  <c r="FQ6" i="4"/>
  <c r="FP6" i="4"/>
  <c r="FO6" i="4"/>
  <c r="FN6" i="4"/>
  <c r="FM6" i="4"/>
  <c r="FL6" i="4"/>
  <c r="FK6" i="4"/>
  <c r="FJ6" i="4"/>
  <c r="FI6" i="4"/>
  <c r="FH6" i="4"/>
  <c r="FG6" i="4"/>
  <c r="FF6" i="4"/>
  <c r="FE6" i="4"/>
  <c r="FD6" i="4"/>
  <c r="FC6" i="4"/>
  <c r="FB6" i="4"/>
  <c r="FA6" i="4"/>
  <c r="EZ6" i="4"/>
  <c r="EY6" i="4"/>
  <c r="EX6" i="4"/>
  <c r="EW6" i="4"/>
  <c r="EV6" i="4"/>
  <c r="EU6" i="4"/>
  <c r="ET6" i="4"/>
  <c r="ES6" i="4"/>
  <c r="ER6" i="4"/>
  <c r="EQ6" i="4"/>
  <c r="EP6" i="4"/>
  <c r="EO6" i="4"/>
  <c r="EN6" i="4"/>
  <c r="EM6" i="4"/>
  <c r="EL6" i="4"/>
  <c r="EK6" i="4"/>
  <c r="EJ6" i="4"/>
  <c r="EI6" i="4"/>
  <c r="EH6" i="4"/>
  <c r="EG6" i="4"/>
  <c r="EF6" i="4"/>
  <c r="EE6" i="4"/>
  <c r="ED6" i="4"/>
  <c r="EC6" i="4"/>
  <c r="EB6" i="4"/>
  <c r="EA6" i="4"/>
  <c r="DZ6" i="4"/>
  <c r="DY6" i="4"/>
  <c r="DX6" i="4"/>
  <c r="DW6" i="4"/>
  <c r="DV6" i="4"/>
  <c r="DU6" i="4"/>
  <c r="DT6" i="4"/>
  <c r="DS6" i="4"/>
  <c r="DR6" i="4"/>
  <c r="DQ6" i="4"/>
  <c r="DP6" i="4"/>
  <c r="DO6" i="4"/>
  <c r="DN6" i="4"/>
  <c r="DM6" i="4"/>
  <c r="DL6" i="4"/>
  <c r="DK6" i="4"/>
  <c r="DJ6" i="4"/>
  <c r="DI6" i="4"/>
  <c r="DH6" i="4"/>
  <c r="DG6" i="4"/>
  <c r="DF6" i="4"/>
  <c r="DE6" i="4"/>
  <c r="DD6" i="4"/>
  <c r="DC6" i="4"/>
  <c r="DB6" i="4"/>
  <c r="DA6" i="4"/>
  <c r="CZ6" i="4"/>
  <c r="CY6" i="4"/>
  <c r="CX6" i="4"/>
  <c r="CW6" i="4"/>
  <c r="CV6" i="4"/>
  <c r="CU6" i="4"/>
  <c r="CT6" i="4"/>
  <c r="CS6" i="4"/>
  <c r="CR6" i="4"/>
  <c r="CQ6" i="4"/>
  <c r="CP6" i="4"/>
  <c r="CO6" i="4"/>
  <c r="CN6" i="4"/>
  <c r="CM6" i="4"/>
  <c r="CL6" i="4"/>
  <c r="CK6" i="4"/>
  <c r="CJ6" i="4"/>
  <c r="CI6" i="4"/>
  <c r="CH6" i="4"/>
  <c r="CG6" i="4"/>
  <c r="CF6" i="4"/>
  <c r="CE6" i="4"/>
  <c r="CD6" i="4"/>
  <c r="CC6" i="4"/>
  <c r="CB6" i="4"/>
  <c r="CA6" i="4"/>
  <c r="BZ6" i="4"/>
  <c r="BY6" i="4"/>
  <c r="BX6" i="4"/>
  <c r="BW6" i="4"/>
  <c r="BV6" i="4"/>
  <c r="BU6" i="4"/>
  <c r="BT6" i="4"/>
  <c r="BS6" i="4"/>
  <c r="BR6" i="4"/>
  <c r="BQ6" i="4"/>
  <c r="BP6" i="4"/>
  <c r="BO6" i="4"/>
  <c r="BN6" i="4"/>
  <c r="BM6" i="4"/>
  <c r="BL6" i="4"/>
  <c r="BK6" i="4"/>
  <c r="BJ6" i="4"/>
  <c r="BI6" i="4"/>
  <c r="BH6" i="4"/>
  <c r="BG6" i="4"/>
  <c r="BF6" i="4"/>
  <c r="BE6" i="4"/>
  <c r="BD6" i="4"/>
  <c r="BC6" i="4"/>
  <c r="BB6" i="4"/>
  <c r="BA6" i="4"/>
  <c r="AZ6" i="4"/>
  <c r="AY6" i="4"/>
  <c r="AX6" i="4"/>
  <c r="AW6" i="4"/>
  <c r="AV6" i="4"/>
  <c r="AU6" i="4"/>
  <c r="AT6" i="4"/>
  <c r="AS6" i="4"/>
  <c r="AR6" i="4"/>
  <c r="AQ6" i="4"/>
  <c r="AP6" i="4"/>
  <c r="AO6" i="4"/>
  <c r="AN6" i="4"/>
  <c r="AM6" i="4"/>
  <c r="AL6" i="4"/>
  <c r="AK6" i="4"/>
  <c r="AJ6" i="4"/>
  <c r="AI6" i="4"/>
  <c r="AH6" i="4"/>
  <c r="AG6" i="4"/>
  <c r="AF6" i="4"/>
  <c r="AE6" i="4"/>
  <c r="AD6" i="4"/>
  <c r="AC6" i="4"/>
  <c r="AB6" i="4"/>
  <c r="AA6" i="4"/>
  <c r="Z6" i="4"/>
  <c r="Y6" i="4"/>
  <c r="X6" i="4"/>
  <c r="W6" i="4"/>
  <c r="V6" i="4"/>
  <c r="U6" i="4"/>
  <c r="T6" i="4"/>
  <c r="S6" i="4"/>
  <c r="R6" i="4"/>
  <c r="Q6" i="4"/>
  <c r="P6" i="4"/>
  <c r="BB11" i="5" l="1"/>
  <c r="CW11" i="4"/>
  <c r="CW4" i="4" s="1"/>
  <c r="CW12" i="4" s="1"/>
  <c r="DT11" i="5"/>
  <c r="DT4" i="5" s="1"/>
  <c r="EJ11" i="5"/>
  <c r="EJ4" i="5" s="1"/>
  <c r="EJ12" i="5" s="1"/>
  <c r="ER11" i="5"/>
  <c r="EZ11" i="5"/>
  <c r="EZ4" i="5" s="1"/>
  <c r="EZ12" i="5" s="1"/>
  <c r="BH11" i="6"/>
  <c r="FR178" i="15"/>
  <c r="EC11" i="6"/>
  <c r="EC4" i="6" s="1"/>
  <c r="EC12" i="6" s="1"/>
  <c r="FR172" i="15"/>
  <c r="FR184" i="15"/>
  <c r="FO187" i="15"/>
  <c r="B24" i="22" s="1"/>
  <c r="P56" i="21"/>
  <c r="FQ187" i="15"/>
  <c r="D24" i="22" s="1"/>
  <c r="FR162" i="15"/>
  <c r="M38" i="21"/>
  <c r="FP187" i="15"/>
  <c r="C24" i="22" s="1"/>
  <c r="FR149" i="15"/>
  <c r="FR151" i="15"/>
  <c r="BS11" i="5"/>
  <c r="EE11" i="5"/>
  <c r="FR140" i="15"/>
  <c r="FR141" i="15"/>
  <c r="FR150" i="15"/>
  <c r="FR138" i="15"/>
  <c r="FR133" i="15"/>
  <c r="D5" i="13"/>
  <c r="FO156" i="15"/>
  <c r="B20" i="22" s="1"/>
  <c r="C5" i="13"/>
  <c r="P56" i="20"/>
  <c r="FQ156" i="15"/>
  <c r="D20" i="22" s="1"/>
  <c r="AE11" i="5"/>
  <c r="AE4" i="5" s="1"/>
  <c r="AE18" i="5" s="1"/>
  <c r="M38" i="20"/>
  <c r="FP156" i="15"/>
  <c r="C20" i="22" s="1"/>
  <c r="FR132" i="15"/>
  <c r="FP125" i="15"/>
  <c r="C16" i="22" s="1"/>
  <c r="FQ125" i="15"/>
  <c r="D16" i="22" s="1"/>
  <c r="D28" i="19"/>
  <c r="FO125" i="15"/>
  <c r="B16" i="22" s="1"/>
  <c r="FR152" i="15"/>
  <c r="FR143" i="15"/>
  <c r="FR134" i="15"/>
  <c r="FR148" i="15"/>
  <c r="FR139" i="15"/>
  <c r="FR145" i="15"/>
  <c r="FR168" i="15"/>
  <c r="FR130" i="15"/>
  <c r="FR144" i="15"/>
  <c r="FR135" i="15"/>
  <c r="FR137" i="15"/>
  <c r="FR169" i="15"/>
  <c r="FR161" i="15"/>
  <c r="FR146" i="15"/>
  <c r="FR136" i="15"/>
  <c r="FR122" i="15"/>
  <c r="FR116" i="15"/>
  <c r="FR118" i="15"/>
  <c r="P56" i="19"/>
  <c r="FR110" i="15"/>
  <c r="G36" i="19"/>
  <c r="I36" i="19"/>
  <c r="C6" i="12"/>
  <c r="E6" i="12"/>
  <c r="D6" i="12"/>
  <c r="FR165" i="15"/>
  <c r="FR166" i="15"/>
  <c r="FR177" i="15"/>
  <c r="FR174" i="15"/>
  <c r="FR185" i="15"/>
  <c r="FR182" i="15"/>
  <c r="FR170" i="15"/>
  <c r="FR163" i="15"/>
  <c r="FR164" i="15"/>
  <c r="FR167" i="15"/>
  <c r="FR171" i="15"/>
  <c r="FR173" i="15"/>
  <c r="FR175" i="15"/>
  <c r="FR179" i="15"/>
  <c r="FR180" i="15"/>
  <c r="FR181" i="15"/>
  <c r="FR183" i="15"/>
  <c r="FR153" i="15"/>
  <c r="FR117" i="15"/>
  <c r="FR113" i="15"/>
  <c r="FR112" i="15"/>
  <c r="FR120" i="15"/>
  <c r="FR114" i="15"/>
  <c r="FR115" i="15"/>
  <c r="FR121" i="15"/>
  <c r="FR123" i="15"/>
  <c r="FR105" i="15"/>
  <c r="FR119" i="15"/>
  <c r="D5" i="14"/>
  <c r="C5" i="14"/>
  <c r="D28" i="21"/>
  <c r="FR160" i="15"/>
  <c r="BG11" i="5"/>
  <c r="BG4" i="5" s="1"/>
  <c r="BG18" i="5" s="1"/>
  <c r="D28" i="20"/>
  <c r="FR129" i="15"/>
  <c r="FU11" i="4"/>
  <c r="FU4" i="4" s="1"/>
  <c r="FU12" i="4" s="1"/>
  <c r="C4" i="12"/>
  <c r="D4" i="12"/>
  <c r="E4" i="12"/>
  <c r="C5" i="12"/>
  <c r="D5" i="12"/>
  <c r="FE11" i="4"/>
  <c r="FE4" i="4" s="1"/>
  <c r="FE12" i="4" s="1"/>
  <c r="AO11" i="4"/>
  <c r="AO4" i="4" s="1"/>
  <c r="AO12" i="4" s="1"/>
  <c r="AW11" i="4"/>
  <c r="AW4" i="4" s="1"/>
  <c r="AW18" i="4" s="1"/>
  <c r="BM11" i="4"/>
  <c r="BM4" i="4" s="1"/>
  <c r="BM12" i="4" s="1"/>
  <c r="BU11" i="4"/>
  <c r="BU4" i="4" s="1"/>
  <c r="BU12" i="4" s="1"/>
  <c r="CC11" i="4"/>
  <c r="CC4" i="4" s="1"/>
  <c r="CC12" i="4" s="1"/>
  <c r="CK11" i="4"/>
  <c r="CK4" i="4" s="1"/>
  <c r="CK13" i="4" s="1"/>
  <c r="CS11" i="4"/>
  <c r="CS4" i="4" s="1"/>
  <c r="CS12" i="4" s="1"/>
  <c r="DA11" i="4"/>
  <c r="DA4" i="4" s="1"/>
  <c r="DA12" i="4" s="1"/>
  <c r="DI11" i="4"/>
  <c r="DI4" i="4" s="1"/>
  <c r="DI12" i="4" s="1"/>
  <c r="FR107" i="15"/>
  <c r="FR109" i="15"/>
  <c r="EV11" i="4"/>
  <c r="EV4" i="4" s="1"/>
  <c r="EV12" i="4" s="1"/>
  <c r="FR98" i="15"/>
  <c r="FR102" i="15"/>
  <c r="FR103" i="15"/>
  <c r="FR104" i="15"/>
  <c r="FR111" i="15"/>
  <c r="FR106" i="15"/>
  <c r="FR108" i="15"/>
  <c r="FR100" i="15"/>
  <c r="FR99" i="15"/>
  <c r="FR101" i="15"/>
  <c r="E26" i="6"/>
  <c r="E25" i="5"/>
  <c r="E24" i="4"/>
  <c r="BR11" i="5"/>
  <c r="DF11" i="5"/>
  <c r="DF4" i="5" s="1"/>
  <c r="DF12" i="5" s="1"/>
  <c r="FR11" i="5"/>
  <c r="FR4" i="5" s="1"/>
  <c r="FR12" i="5" s="1"/>
  <c r="FZ11" i="5"/>
  <c r="FZ4" i="5" s="1"/>
  <c r="FZ17" i="5" s="1"/>
  <c r="DT12" i="5"/>
  <c r="DT13" i="5"/>
  <c r="BB4" i="5"/>
  <c r="BB12" i="5" s="1"/>
  <c r="AC11" i="6"/>
  <c r="AC4" i="6" s="1"/>
  <c r="AC13" i="6" s="1"/>
  <c r="AC19" i="6" s="1"/>
  <c r="X11" i="6"/>
  <c r="X4" i="6" s="1"/>
  <c r="AJ11" i="6"/>
  <c r="AJ4" i="6" s="1"/>
  <c r="AJ16" i="6" s="1"/>
  <c r="BT4" i="6"/>
  <c r="BT14" i="6" s="1"/>
  <c r="BT19" i="6" s="1"/>
  <c r="BF11" i="6"/>
  <c r="BF4" i="6" s="1"/>
  <c r="BN11" i="6"/>
  <c r="BN4" i="6" s="1"/>
  <c r="CD11" i="6"/>
  <c r="CD4" i="6" s="1"/>
  <c r="CL11" i="6"/>
  <c r="CT11" i="6"/>
  <c r="CT4" i="6" s="1"/>
  <c r="CT12" i="6" s="1"/>
  <c r="DR11" i="6"/>
  <c r="DR4" i="6" s="1"/>
  <c r="EH11" i="6"/>
  <c r="EP11" i="6"/>
  <c r="EP4" i="6" s="1"/>
  <c r="EX11" i="6"/>
  <c r="EX4" i="6" s="1"/>
  <c r="FF11" i="6"/>
  <c r="FN11" i="6"/>
  <c r="FN4" i="6" s="1"/>
  <c r="FV11" i="6"/>
  <c r="FV4" i="6" s="1"/>
  <c r="BR11" i="6"/>
  <c r="BR4" i="6" s="1"/>
  <c r="BR13" i="6" s="1"/>
  <c r="BV11" i="6"/>
  <c r="BV4" i="6" s="1"/>
  <c r="W11" i="6"/>
  <c r="W4" i="6" s="1"/>
  <c r="BO11" i="6"/>
  <c r="BO4" i="6" s="1"/>
  <c r="CU11" i="6"/>
  <c r="EI11" i="6"/>
  <c r="EI4" i="6" s="1"/>
  <c r="FW11" i="6"/>
  <c r="FW4" i="6" s="1"/>
  <c r="AX11" i="6"/>
  <c r="AX4" i="6" s="1"/>
  <c r="AX16" i="6" s="1"/>
  <c r="DZ11" i="6"/>
  <c r="DZ4" i="6" s="1"/>
  <c r="AY11" i="6"/>
  <c r="AY4" i="6" s="1"/>
  <c r="AY16" i="6" s="1"/>
  <c r="CE11" i="6"/>
  <c r="CE4" i="6" s="1"/>
  <c r="CE16" i="6" s="1"/>
  <c r="DK11" i="6"/>
  <c r="EQ11" i="6"/>
  <c r="EQ4" i="6" s="1"/>
  <c r="EQ12" i="6" s="1"/>
  <c r="FO11" i="6"/>
  <c r="FO4" i="6" s="1"/>
  <c r="DN11" i="6"/>
  <c r="V11" i="6"/>
  <c r="DB11" i="6"/>
  <c r="BG11" i="6"/>
  <c r="BG4" i="6" s="1"/>
  <c r="BG15" i="6" s="1"/>
  <c r="BG19" i="6" s="1"/>
  <c r="CM11" i="6"/>
  <c r="DS11" i="6"/>
  <c r="DS4" i="6" s="1"/>
  <c r="EY11" i="6"/>
  <c r="EY4" i="6" s="1"/>
  <c r="ED11" i="6"/>
  <c r="AD11" i="6"/>
  <c r="AP11" i="6"/>
  <c r="AP4" i="6" s="1"/>
  <c r="DJ11" i="6"/>
  <c r="DJ4" i="6" s="1"/>
  <c r="AE11" i="6"/>
  <c r="AQ11" i="6"/>
  <c r="AQ4" i="6" s="1"/>
  <c r="AQ16" i="6" s="1"/>
  <c r="BW11" i="6"/>
  <c r="DC11" i="6"/>
  <c r="DC4" i="6" s="1"/>
  <c r="EA11" i="6"/>
  <c r="EA4" i="6" s="1"/>
  <c r="FG11" i="6"/>
  <c r="FG4" i="6" s="1"/>
  <c r="AA11" i="6"/>
  <c r="AA4" i="6" s="1"/>
  <c r="FZ11" i="6"/>
  <c r="AF11" i="6"/>
  <c r="AR11" i="6"/>
  <c r="AR4" i="6" s="1"/>
  <c r="AR12" i="6" s="1"/>
  <c r="BX11" i="6"/>
  <c r="BX4" i="6" s="1"/>
  <c r="BX16" i="6" s="1"/>
  <c r="DD11" i="6"/>
  <c r="DD4" i="6" s="1"/>
  <c r="DD12" i="6" s="1"/>
  <c r="EB11" i="6"/>
  <c r="EB4" i="6" s="1"/>
  <c r="EB15" i="6" s="1"/>
  <c r="FH11" i="6"/>
  <c r="FH4" i="6" s="1"/>
  <c r="FX11" i="6"/>
  <c r="FX4" i="6" s="1"/>
  <c r="Q11" i="6"/>
  <c r="Q4" i="6" s="1"/>
  <c r="Y11" i="6"/>
  <c r="AG11" i="6"/>
  <c r="AS11" i="6"/>
  <c r="BA11" i="6"/>
  <c r="BI11" i="6"/>
  <c r="BQ11" i="6"/>
  <c r="BY11" i="6"/>
  <c r="CO11" i="6"/>
  <c r="DE11" i="6"/>
  <c r="DU11" i="6"/>
  <c r="EK11" i="6"/>
  <c r="FA11" i="6"/>
  <c r="FQ11" i="6"/>
  <c r="CN11" i="6"/>
  <c r="CN4" i="6" s="1"/>
  <c r="EJ11" i="6"/>
  <c r="EJ4" i="6" s="1"/>
  <c r="EJ17" i="6" s="1"/>
  <c r="R11" i="6"/>
  <c r="Z11" i="6"/>
  <c r="AH11" i="6"/>
  <c r="AL11" i="6"/>
  <c r="BB11" i="6"/>
  <c r="BJ11" i="6"/>
  <c r="BZ11" i="6"/>
  <c r="CP11" i="6"/>
  <c r="DF11" i="6"/>
  <c r="DV11" i="6"/>
  <c r="EL11" i="6"/>
  <c r="FB11" i="6"/>
  <c r="FB4" i="6" s="1"/>
  <c r="FB13" i="6" s="1"/>
  <c r="FB19" i="6" s="1"/>
  <c r="FR11" i="6"/>
  <c r="CG11" i="6"/>
  <c r="ES11" i="6"/>
  <c r="P11" i="6"/>
  <c r="AZ11" i="6"/>
  <c r="AZ4" i="6" s="1"/>
  <c r="CF11" i="6"/>
  <c r="CF4" i="6" s="1"/>
  <c r="DL11" i="6"/>
  <c r="DL4" i="6" s="1"/>
  <c r="ER11" i="6"/>
  <c r="ER4" i="6" s="1"/>
  <c r="ER12" i="6" s="1"/>
  <c r="FP11" i="6"/>
  <c r="S11" i="6"/>
  <c r="S4" i="6" s="1"/>
  <c r="AI11" i="6"/>
  <c r="AM11" i="6"/>
  <c r="BC11" i="6"/>
  <c r="BK11" i="6"/>
  <c r="BS11" i="6"/>
  <c r="CA11" i="6"/>
  <c r="CI11" i="6"/>
  <c r="CI4" i="6" s="1"/>
  <c r="CI14" i="6" s="1"/>
  <c r="CQ11" i="6"/>
  <c r="CY11" i="6"/>
  <c r="DG11" i="6"/>
  <c r="DO11" i="6"/>
  <c r="DW11" i="6"/>
  <c r="EE11" i="6"/>
  <c r="EM11" i="6"/>
  <c r="EU11" i="6"/>
  <c r="FC11" i="6"/>
  <c r="FC4" i="6" s="1"/>
  <c r="FC16" i="6" s="1"/>
  <c r="FK11" i="6"/>
  <c r="FS11" i="6"/>
  <c r="GA11" i="6"/>
  <c r="AK11" i="6"/>
  <c r="CH11" i="6"/>
  <c r="ET11" i="6"/>
  <c r="BP11" i="6"/>
  <c r="BP4" i="6" s="1"/>
  <c r="CV11" i="6"/>
  <c r="CV4" i="6" s="1"/>
  <c r="DT11" i="6"/>
  <c r="DT4" i="6" s="1"/>
  <c r="EZ11" i="6"/>
  <c r="EZ4" i="6" s="1"/>
  <c r="BH4" i="6"/>
  <c r="BH12" i="6" s="1"/>
  <c r="T11" i="6"/>
  <c r="T4" i="6" s="1"/>
  <c r="AB11" i="6"/>
  <c r="AB4" i="6" s="1"/>
  <c r="AN11" i="6"/>
  <c r="AV11" i="6"/>
  <c r="BD11" i="6"/>
  <c r="BL11" i="6"/>
  <c r="CB11" i="6"/>
  <c r="CJ11" i="6"/>
  <c r="CR11" i="6"/>
  <c r="CZ11" i="6"/>
  <c r="DH11" i="6"/>
  <c r="DP11" i="6"/>
  <c r="DX11" i="6"/>
  <c r="EF11" i="6"/>
  <c r="EN11" i="6"/>
  <c r="EV11" i="6"/>
  <c r="FD11" i="6"/>
  <c r="FL11" i="6"/>
  <c r="FT11" i="6"/>
  <c r="AT11" i="6"/>
  <c r="CW11" i="6"/>
  <c r="FI11" i="6"/>
  <c r="U11" i="6"/>
  <c r="AO11" i="6"/>
  <c r="AO4" i="6" s="1"/>
  <c r="AW11" i="6"/>
  <c r="BE11" i="6"/>
  <c r="BM11" i="6"/>
  <c r="BU11" i="6"/>
  <c r="BU4" i="6" s="1"/>
  <c r="BU12" i="6" s="1"/>
  <c r="CC11" i="6"/>
  <c r="CK11" i="6"/>
  <c r="CS11" i="6"/>
  <c r="DA11" i="6"/>
  <c r="DA4" i="6" s="1"/>
  <c r="DA17" i="6" s="1"/>
  <c r="DI11" i="6"/>
  <c r="DQ11" i="6"/>
  <c r="DY11" i="6"/>
  <c r="EG11" i="6"/>
  <c r="EO11" i="6"/>
  <c r="EO4" i="6" s="1"/>
  <c r="EO15" i="6" s="1"/>
  <c r="EW11" i="6"/>
  <c r="FE11" i="6"/>
  <c r="FM11" i="6"/>
  <c r="FU11" i="6"/>
  <c r="FU4" i="6" s="1"/>
  <c r="EC14" i="6"/>
  <c r="EC16" i="6"/>
  <c r="EC19" i="6" s="1"/>
  <c r="AU11" i="6"/>
  <c r="CX11" i="6"/>
  <c r="FJ11" i="6"/>
  <c r="DM11" i="6"/>
  <c r="FY11" i="6"/>
  <c r="ER4" i="5"/>
  <c r="ER17" i="5" s="1"/>
  <c r="BS4" i="5"/>
  <c r="EE4" i="5"/>
  <c r="EE12" i="5" s="1"/>
  <c r="AC11" i="5"/>
  <c r="AW11" i="5"/>
  <c r="BU11" i="5"/>
  <c r="BU4" i="5" s="1"/>
  <c r="BU17" i="5" s="1"/>
  <c r="CS11" i="5"/>
  <c r="CS4" i="5" s="1"/>
  <c r="DQ11" i="5"/>
  <c r="DQ4" i="5" s="1"/>
  <c r="DQ14" i="5" s="1"/>
  <c r="EO11" i="5"/>
  <c r="FM11" i="5"/>
  <c r="FM4" i="5" s="1"/>
  <c r="U11" i="5"/>
  <c r="U4" i="5" s="1"/>
  <c r="U17" i="5" s="1"/>
  <c r="BE11" i="5"/>
  <c r="CC11" i="5"/>
  <c r="DA11" i="5"/>
  <c r="DA4" i="5" s="1"/>
  <c r="DA17" i="5" s="1"/>
  <c r="EG11" i="5"/>
  <c r="EG4" i="5" s="1"/>
  <c r="EG17" i="5" s="1"/>
  <c r="EW11" i="5"/>
  <c r="EW4" i="5" s="1"/>
  <c r="EW16" i="5" s="1"/>
  <c r="AO11" i="5"/>
  <c r="AO4" i="5" s="1"/>
  <c r="AO12" i="5" s="1"/>
  <c r="BM11" i="5"/>
  <c r="BM4" i="5" s="1"/>
  <c r="BM17" i="5" s="1"/>
  <c r="CK11" i="5"/>
  <c r="CK4" i="5" s="1"/>
  <c r="CK15" i="5" s="1"/>
  <c r="DI11" i="5"/>
  <c r="DY11" i="5"/>
  <c r="FE11" i="5"/>
  <c r="FE4" i="5" s="1"/>
  <c r="FE12" i="5" s="1"/>
  <c r="FU11" i="5"/>
  <c r="FU4" i="5" s="1"/>
  <c r="R11" i="5"/>
  <c r="Z11" i="5"/>
  <c r="CP11" i="5"/>
  <c r="CP4" i="5" s="1"/>
  <c r="CP12" i="5" s="1"/>
  <c r="EL11" i="5"/>
  <c r="S11" i="5"/>
  <c r="S4" i="5" s="1"/>
  <c r="AI11" i="5"/>
  <c r="AI4" i="5" s="1"/>
  <c r="AI13" i="5" s="1"/>
  <c r="AI19" i="5" s="1"/>
  <c r="AM11" i="5"/>
  <c r="BC11" i="5"/>
  <c r="CQ11" i="5"/>
  <c r="DG11" i="5"/>
  <c r="DW11" i="5"/>
  <c r="FC11" i="5"/>
  <c r="FS11" i="5"/>
  <c r="AV11" i="5"/>
  <c r="BD11" i="5"/>
  <c r="BL11" i="5"/>
  <c r="BT11" i="5"/>
  <c r="CB11" i="5"/>
  <c r="CJ11" i="5"/>
  <c r="DH11" i="5"/>
  <c r="DP11" i="5"/>
  <c r="DX11" i="5"/>
  <c r="EF11" i="5"/>
  <c r="EN11" i="5"/>
  <c r="EV11" i="5"/>
  <c r="FD13" i="5"/>
  <c r="FD19" i="5" s="1"/>
  <c r="FT11" i="5"/>
  <c r="DT14" i="5"/>
  <c r="EJ14" i="5"/>
  <c r="EZ14" i="5"/>
  <c r="AT11" i="5"/>
  <c r="CR11" i="5"/>
  <c r="EZ18" i="5"/>
  <c r="V11" i="5"/>
  <c r="AD11" i="5"/>
  <c r="AP11" i="5"/>
  <c r="AX11" i="5"/>
  <c r="BF11" i="5"/>
  <c r="BN11" i="5"/>
  <c r="BV11" i="5"/>
  <c r="CD11" i="5"/>
  <c r="CL11" i="5"/>
  <c r="CT11" i="5"/>
  <c r="DB11" i="5"/>
  <c r="DJ11" i="5"/>
  <c r="DR11" i="5"/>
  <c r="DZ11" i="5"/>
  <c r="EH11" i="5"/>
  <c r="EP11" i="5"/>
  <c r="EX11" i="5"/>
  <c r="FF11" i="5"/>
  <c r="FN11" i="5"/>
  <c r="FV11" i="5"/>
  <c r="FD18" i="5"/>
  <c r="EJ13" i="5"/>
  <c r="EJ19" i="5" s="1"/>
  <c r="CM11" i="5"/>
  <c r="CM4" i="5" s="1"/>
  <c r="CM12" i="5" s="1"/>
  <c r="DC11" i="5"/>
  <c r="DC4" i="5" s="1"/>
  <c r="EY11" i="5"/>
  <c r="EY4" i="5" s="1"/>
  <c r="EY13" i="5" s="1"/>
  <c r="EY19" i="5" s="1"/>
  <c r="BO11" i="5"/>
  <c r="BO4" i="5" s="1"/>
  <c r="DN11" i="5"/>
  <c r="DN4" i="5" s="1"/>
  <c r="FL18" i="5"/>
  <c r="FL13" i="5"/>
  <c r="FL19" i="5" s="1"/>
  <c r="W11" i="5"/>
  <c r="AY11" i="5"/>
  <c r="BW11" i="5"/>
  <c r="BW4" i="5" s="1"/>
  <c r="BW16" i="5" s="1"/>
  <c r="BW19" i="5" s="1"/>
  <c r="CU11" i="5"/>
  <c r="EQ11" i="5"/>
  <c r="EQ4" i="5" s="1"/>
  <c r="FO11" i="5"/>
  <c r="P11" i="5"/>
  <c r="AJ11" i="5"/>
  <c r="AR11" i="5"/>
  <c r="AZ11" i="5"/>
  <c r="BH11" i="5"/>
  <c r="BP11" i="5"/>
  <c r="BX11" i="5"/>
  <c r="CV11" i="5"/>
  <c r="DD11" i="5"/>
  <c r="DL11" i="5"/>
  <c r="DT18" i="5"/>
  <c r="EB11" i="5"/>
  <c r="EJ18" i="5"/>
  <c r="EZ13" i="5"/>
  <c r="EZ19" i="5" s="1"/>
  <c r="FH11" i="5"/>
  <c r="FP11" i="5"/>
  <c r="FX11" i="5"/>
  <c r="FD14" i="5"/>
  <c r="FL14" i="5"/>
  <c r="DT15" i="5"/>
  <c r="EJ15" i="5"/>
  <c r="EZ15" i="5"/>
  <c r="T11" i="5"/>
  <c r="DS11" i="5"/>
  <c r="DS4" i="5" s="1"/>
  <c r="DS14" i="5" s="1"/>
  <c r="AQ11" i="5"/>
  <c r="CE11" i="5"/>
  <c r="DK11" i="5"/>
  <c r="DK4" i="5" s="1"/>
  <c r="DK16" i="5" s="1"/>
  <c r="EI11" i="5"/>
  <c r="EI4" i="5" s="1"/>
  <c r="FG11" i="5"/>
  <c r="FG4" i="5" s="1"/>
  <c r="FW11" i="5"/>
  <c r="CZ4" i="5"/>
  <c r="CZ13" i="5" s="1"/>
  <c r="CZ19" i="5" s="1"/>
  <c r="X11" i="5"/>
  <c r="Q11" i="5"/>
  <c r="Q4" i="5" s="1"/>
  <c r="Q12" i="5" s="1"/>
  <c r="Y11" i="5"/>
  <c r="Y4" i="5" s="1"/>
  <c r="AG11" i="5"/>
  <c r="AK11" i="5"/>
  <c r="AS11" i="5"/>
  <c r="BA11" i="5"/>
  <c r="BI11" i="5"/>
  <c r="BQ11" i="5"/>
  <c r="BY11" i="5"/>
  <c r="BY4" i="5" s="1"/>
  <c r="CG11" i="5"/>
  <c r="CO11" i="5"/>
  <c r="CW11" i="5"/>
  <c r="DE11" i="5"/>
  <c r="DM11" i="5"/>
  <c r="DU11" i="5"/>
  <c r="EC11" i="5"/>
  <c r="EC4" i="5" s="1"/>
  <c r="EC15" i="5" s="1"/>
  <c r="EK11" i="5"/>
  <c r="ES11" i="5"/>
  <c r="FA11" i="5"/>
  <c r="FI11" i="5"/>
  <c r="FI4" i="5" s="1"/>
  <c r="FQ11" i="5"/>
  <c r="FQ4" i="5" s="1"/>
  <c r="FQ15" i="5" s="1"/>
  <c r="FY11" i="5"/>
  <c r="AB11" i="5"/>
  <c r="AB4" i="5" s="1"/>
  <c r="CA11" i="5"/>
  <c r="EA11" i="5"/>
  <c r="BJ11" i="5"/>
  <c r="BJ4" i="5" s="1"/>
  <c r="BJ15" i="5" s="1"/>
  <c r="CH11" i="5"/>
  <c r="ED11" i="5"/>
  <c r="FB11" i="5"/>
  <c r="FB4" i="5" s="1"/>
  <c r="FJ11" i="5"/>
  <c r="AF11" i="5"/>
  <c r="CF11" i="5"/>
  <c r="AH11" i="5"/>
  <c r="AL11" i="5"/>
  <c r="BZ11" i="5"/>
  <c r="BZ4" i="5" s="1"/>
  <c r="CX11" i="5"/>
  <c r="DV11" i="5"/>
  <c r="ET11" i="5"/>
  <c r="ET4" i="5" s="1"/>
  <c r="AA11" i="5"/>
  <c r="AA4" i="5" s="1"/>
  <c r="AU11" i="5"/>
  <c r="BK11" i="5"/>
  <c r="CI11" i="5"/>
  <c r="CY11" i="5"/>
  <c r="DO11" i="5"/>
  <c r="EU11" i="5"/>
  <c r="FK11" i="5"/>
  <c r="GA11" i="5"/>
  <c r="AN11" i="5"/>
  <c r="CN11" i="5"/>
  <c r="EM11" i="5"/>
  <c r="FD15" i="5"/>
  <c r="FL15" i="5"/>
  <c r="DT16" i="5"/>
  <c r="DT19" i="5" s="1"/>
  <c r="EJ16" i="5"/>
  <c r="EZ16" i="5"/>
  <c r="DT17" i="5"/>
  <c r="EJ17" i="5"/>
  <c r="EZ17" i="5"/>
  <c r="FD16" i="5"/>
  <c r="FL16" i="5"/>
  <c r="FD17" i="5"/>
  <c r="FL17" i="5"/>
  <c r="CE11" i="4"/>
  <c r="EA11" i="4"/>
  <c r="EA4" i="4" s="1"/>
  <c r="FG11" i="4"/>
  <c r="FG4" i="4" s="1"/>
  <c r="FG12" i="4" s="1"/>
  <c r="AH11" i="4"/>
  <c r="AT11" i="4"/>
  <c r="AT4" i="4" s="1"/>
  <c r="BJ11" i="4"/>
  <c r="BJ4" i="4" s="1"/>
  <c r="BR11" i="4"/>
  <c r="BZ11" i="4"/>
  <c r="CH11" i="4"/>
  <c r="CH4" i="4" s="1"/>
  <c r="CP11" i="4"/>
  <c r="CP4" i="4" s="1"/>
  <c r="DF11" i="4"/>
  <c r="DF4" i="4" s="1"/>
  <c r="DF15" i="4" s="1"/>
  <c r="DF19" i="4" s="1"/>
  <c r="DN11" i="4"/>
  <c r="DN4" i="4" s="1"/>
  <c r="DV11" i="4"/>
  <c r="DV4" i="4" s="1"/>
  <c r="ED11" i="4"/>
  <c r="ED4" i="4" s="1"/>
  <c r="ED17" i="4" s="1"/>
  <c r="EL11" i="4"/>
  <c r="ET11" i="4"/>
  <c r="EE11" i="4"/>
  <c r="BG11" i="4"/>
  <c r="BG4" i="4" s="1"/>
  <c r="DS11" i="4"/>
  <c r="DS4" i="4" s="1"/>
  <c r="BW11" i="4"/>
  <c r="BW4" i="4" s="1"/>
  <c r="BW14" i="4" s="1"/>
  <c r="DK11" i="4"/>
  <c r="FO11" i="4"/>
  <c r="R11" i="4"/>
  <c r="R4" i="4" s="1"/>
  <c r="R17" i="4" s="1"/>
  <c r="BO11" i="4"/>
  <c r="DC11" i="4"/>
  <c r="DC4" i="4" s="1"/>
  <c r="EY11" i="4"/>
  <c r="EY4" i="4" s="1"/>
  <c r="AE11" i="4"/>
  <c r="AY11" i="4"/>
  <c r="AY4" i="4" s="1"/>
  <c r="AY16" i="4" s="1"/>
  <c r="CU11" i="4"/>
  <c r="CU4" i="4" s="1"/>
  <c r="CU12" i="4" s="1"/>
  <c r="FW11" i="4"/>
  <c r="FW4" i="4" s="1"/>
  <c r="FW14" i="4" s="1"/>
  <c r="W11" i="4"/>
  <c r="AQ11" i="4"/>
  <c r="AQ4" i="4" s="1"/>
  <c r="CM11" i="4"/>
  <c r="CM4" i="4" s="1"/>
  <c r="CM12" i="4" s="1"/>
  <c r="EI11" i="4"/>
  <c r="EI4" i="4" s="1"/>
  <c r="EI15" i="4" s="1"/>
  <c r="EQ11" i="4"/>
  <c r="EQ4" i="4" s="1"/>
  <c r="EQ16" i="4" s="1"/>
  <c r="Z11" i="4"/>
  <c r="AL11" i="4"/>
  <c r="BB11" i="4"/>
  <c r="BB4" i="4" s="1"/>
  <c r="CX11" i="4"/>
  <c r="CX4" i="4" s="1"/>
  <c r="CX13" i="4" s="1"/>
  <c r="V11" i="4"/>
  <c r="V4" i="4" s="1"/>
  <c r="V12" i="4" s="1"/>
  <c r="AD11" i="4"/>
  <c r="AP11" i="4"/>
  <c r="AX11" i="4"/>
  <c r="BF11" i="4"/>
  <c r="BN11" i="4"/>
  <c r="BV11" i="4"/>
  <c r="CD11" i="4"/>
  <c r="CL11" i="4"/>
  <c r="CT11" i="4"/>
  <c r="DB11" i="4"/>
  <c r="DJ11" i="4"/>
  <c r="DZ11" i="4"/>
  <c r="EH11" i="4"/>
  <c r="EP11" i="4"/>
  <c r="EX11" i="4"/>
  <c r="FF11" i="4"/>
  <c r="FN11" i="4"/>
  <c r="FV11" i="4"/>
  <c r="P11" i="4"/>
  <c r="X11" i="4"/>
  <c r="AF11" i="4"/>
  <c r="AJ11" i="4"/>
  <c r="AR11" i="4"/>
  <c r="AZ11" i="4"/>
  <c r="BH11" i="4"/>
  <c r="BP11" i="4"/>
  <c r="BX11" i="4"/>
  <c r="CF11" i="4"/>
  <c r="CN11" i="4"/>
  <c r="CV11" i="4"/>
  <c r="DD11" i="4"/>
  <c r="DL11" i="4"/>
  <c r="DT11" i="4"/>
  <c r="EB11" i="4"/>
  <c r="EJ11" i="4"/>
  <c r="ER11" i="4"/>
  <c r="EZ11" i="4"/>
  <c r="FH11" i="4"/>
  <c r="FP11" i="4"/>
  <c r="FX11" i="4"/>
  <c r="Q11" i="4"/>
  <c r="AK11" i="4"/>
  <c r="AS11" i="4"/>
  <c r="BA11" i="4"/>
  <c r="BI11" i="4"/>
  <c r="BQ11" i="4"/>
  <c r="BY11" i="4"/>
  <c r="CG11" i="4"/>
  <c r="CO11" i="4"/>
  <c r="CW18" i="4"/>
  <c r="DE11" i="4"/>
  <c r="DM11" i="4"/>
  <c r="DU11" i="4"/>
  <c r="EC11" i="4"/>
  <c r="EK11" i="4"/>
  <c r="ES11" i="4"/>
  <c r="FA11" i="4"/>
  <c r="FI11" i="4"/>
  <c r="FQ11" i="4"/>
  <c r="FY11" i="4"/>
  <c r="CW15" i="4"/>
  <c r="CW19" i="4" s="1"/>
  <c r="Y11" i="4"/>
  <c r="FR11" i="4"/>
  <c r="FR4" i="4" s="1"/>
  <c r="FR17" i="4" s="1"/>
  <c r="CW13" i="4"/>
  <c r="FB11" i="4"/>
  <c r="FJ11" i="4"/>
  <c r="FZ11" i="4"/>
  <c r="AG11" i="4"/>
  <c r="S11" i="4"/>
  <c r="AA11" i="4"/>
  <c r="AA4" i="4" s="1"/>
  <c r="AI11" i="4"/>
  <c r="AM11" i="4"/>
  <c r="AU11" i="4"/>
  <c r="BC11" i="4"/>
  <c r="BK11" i="4"/>
  <c r="BK4" i="4" s="1"/>
  <c r="BS11" i="4"/>
  <c r="CA11" i="4"/>
  <c r="CA4" i="4" s="1"/>
  <c r="CI11" i="4"/>
  <c r="CQ11" i="4"/>
  <c r="CY11" i="4"/>
  <c r="DG11" i="4"/>
  <c r="DO11" i="4"/>
  <c r="DW11" i="4"/>
  <c r="EM11" i="4"/>
  <c r="EU11" i="4"/>
  <c r="FC11" i="4"/>
  <c r="FK11" i="4"/>
  <c r="FS11" i="4"/>
  <c r="GA11" i="4"/>
  <c r="AB11" i="4"/>
  <c r="AN11" i="4"/>
  <c r="AV11" i="4"/>
  <c r="BD11" i="4"/>
  <c r="BL11" i="4"/>
  <c r="BT11" i="4"/>
  <c r="CB11" i="4"/>
  <c r="CJ11" i="4"/>
  <c r="CR11" i="4"/>
  <c r="CZ11" i="4"/>
  <c r="DH11" i="4"/>
  <c r="DP11" i="4"/>
  <c r="DX11" i="4"/>
  <c r="EF11" i="4"/>
  <c r="EN11" i="4"/>
  <c r="FD11" i="4"/>
  <c r="FL11" i="4"/>
  <c r="FT11" i="4"/>
  <c r="T11" i="4"/>
  <c r="U11" i="4"/>
  <c r="AC11" i="4"/>
  <c r="DQ11" i="4"/>
  <c r="DY11" i="4"/>
  <c r="EG11" i="4"/>
  <c r="EO11" i="4"/>
  <c r="EW11" i="4"/>
  <c r="FM11" i="4"/>
  <c r="CW14" i="4"/>
  <c r="CW16" i="4"/>
  <c r="BE11" i="4"/>
  <c r="DR11" i="4"/>
  <c r="CW17" i="4"/>
  <c r="H3" i="21" l="1"/>
  <c r="BU14" i="4"/>
  <c r="EC17" i="6"/>
  <c r="EC13" i="6"/>
  <c r="EC15" i="6"/>
  <c r="EC18" i="6"/>
  <c r="FR187" i="15"/>
  <c r="E24" i="22" s="1"/>
  <c r="FR156" i="15"/>
  <c r="E20" i="22" s="1"/>
  <c r="H3" i="20"/>
  <c r="DA13" i="4"/>
  <c r="FR125" i="15"/>
  <c r="E16" i="22" s="1"/>
  <c r="CC16" i="4"/>
  <c r="CC19" i="4" s="1"/>
  <c r="AQ17" i="6"/>
  <c r="AE17" i="5"/>
  <c r="BM13" i="4"/>
  <c r="BM17" i="4"/>
  <c r="BM16" i="4"/>
  <c r="FU16" i="4"/>
  <c r="CC13" i="4"/>
  <c r="FE13" i="4"/>
  <c r="FE19" i="4" s="1"/>
  <c r="FU15" i="4"/>
  <c r="FU17" i="4"/>
  <c r="CC14" i="4"/>
  <c r="FU18" i="4"/>
  <c r="DA15" i="4"/>
  <c r="CC17" i="4"/>
  <c r="FU14" i="4"/>
  <c r="CC15" i="4"/>
  <c r="FH14" i="6"/>
  <c r="FH15" i="6"/>
  <c r="CN16" i="6"/>
  <c r="CN14" i="6"/>
  <c r="CN17" i="6"/>
  <c r="AY17" i="6"/>
  <c r="BG14" i="6"/>
  <c r="BU17" i="6"/>
  <c r="AR17" i="6"/>
  <c r="EE15" i="5"/>
  <c r="EE19" i="5" s="1"/>
  <c r="BB14" i="5"/>
  <c r="BB19" i="5" s="1"/>
  <c r="AI17" i="5"/>
  <c r="ER14" i="5"/>
  <c r="BW17" i="5"/>
  <c r="AE13" i="5"/>
  <c r="AE19" i="5" s="1"/>
  <c r="DQ17" i="5"/>
  <c r="EW14" i="5"/>
  <c r="AE12" i="5"/>
  <c r="FR16" i="5"/>
  <c r="FR14" i="5"/>
  <c r="FR13" i="5"/>
  <c r="FR19" i="5" s="1"/>
  <c r="BJ17" i="5"/>
  <c r="DA17" i="4"/>
  <c r="CS13" i="4"/>
  <c r="CS19" i="4" s="1"/>
  <c r="BM18" i="4"/>
  <c r="FU13" i="4"/>
  <c r="FU19" i="4" s="1"/>
  <c r="H3" i="19"/>
  <c r="BU15" i="4"/>
  <c r="AO16" i="4"/>
  <c r="BU17" i="4"/>
  <c r="FE14" i="4"/>
  <c r="CC18" i="4"/>
  <c r="FE16" i="4"/>
  <c r="FE17" i="4"/>
  <c r="DI16" i="4"/>
  <c r="DI19" i="4" s="1"/>
  <c r="DI17" i="4"/>
  <c r="AO14" i="4"/>
  <c r="AO19" i="4" s="1"/>
  <c r="FE18" i="4"/>
  <c r="FE15" i="4"/>
  <c r="AO18" i="4"/>
  <c r="CS15" i="4"/>
  <c r="BU13" i="4"/>
  <c r="BU16" i="4"/>
  <c r="BU19" i="4" s="1"/>
  <c r="BM14" i="4"/>
  <c r="BU18" i="4"/>
  <c r="BM15" i="4"/>
  <c r="BM19" i="4" s="1"/>
  <c r="AO17" i="4"/>
  <c r="DA16" i="4"/>
  <c r="DA19" i="4" s="1"/>
  <c r="AO15" i="4"/>
  <c r="AO13" i="4"/>
  <c r="CS16" i="4"/>
  <c r="DI14" i="4"/>
  <c r="DI18" i="4"/>
  <c r="CS17" i="4"/>
  <c r="DA14" i="4"/>
  <c r="DA18" i="4"/>
  <c r="DI15" i="4"/>
  <c r="DI13" i="4"/>
  <c r="CS14" i="4"/>
  <c r="CS18" i="4"/>
  <c r="EV16" i="4"/>
  <c r="AW15" i="4"/>
  <c r="AW19" i="4" s="1"/>
  <c r="EV15" i="4"/>
  <c r="AY14" i="4"/>
  <c r="EV14" i="4"/>
  <c r="AY17" i="4"/>
  <c r="EV18" i="4"/>
  <c r="EV13" i="4"/>
  <c r="EV19" i="4" s="1"/>
  <c r="EV17" i="4"/>
  <c r="CM17" i="4"/>
  <c r="CM16" i="4"/>
  <c r="CM19" i="4" s="1"/>
  <c r="CM14" i="4"/>
  <c r="EY17" i="6"/>
  <c r="EY14" i="6"/>
  <c r="FW17" i="6"/>
  <c r="FW16" i="6"/>
  <c r="BH17" i="6"/>
  <c r="CS17" i="5"/>
  <c r="CS14" i="5"/>
  <c r="CK16" i="5"/>
  <c r="CP17" i="5"/>
  <c r="CP15" i="5"/>
  <c r="CP16" i="5"/>
  <c r="CP19" i="5" s="1"/>
  <c r="DF17" i="4"/>
  <c r="CU16" i="4"/>
  <c r="FB17" i="5"/>
  <c r="FB16" i="5"/>
  <c r="FB13" i="5"/>
  <c r="FB19" i="5" s="1"/>
  <c r="EE17" i="5"/>
  <c r="BR4" i="5"/>
  <c r="BR12" i="5" s="1"/>
  <c r="X18" i="6"/>
  <c r="X17" i="6"/>
  <c r="FH16" i="6"/>
  <c r="FH17" i="6"/>
  <c r="EY16" i="6"/>
  <c r="AC18" i="6"/>
  <c r="AC17" i="6"/>
  <c r="AJ17" i="6"/>
  <c r="DN17" i="4"/>
  <c r="DN16" i="4"/>
  <c r="CH12" i="4"/>
  <c r="CH15" i="4"/>
  <c r="CH16" i="4"/>
  <c r="CH17" i="4"/>
  <c r="BG12" i="4"/>
  <c r="BG15" i="4"/>
  <c r="BG19" i="4" s="1"/>
  <c r="BG14" i="4"/>
  <c r="BB12" i="4"/>
  <c r="BB14" i="4"/>
  <c r="BB19" i="4" s="1"/>
  <c r="BB16" i="4"/>
  <c r="CU13" i="4"/>
  <c r="CU19" i="4" s="1"/>
  <c r="FW17" i="4"/>
  <c r="CX15" i="4"/>
  <c r="CU17" i="4"/>
  <c r="E27" i="6"/>
  <c r="E26" i="5"/>
  <c r="E25" i="4"/>
  <c r="BF12" i="6"/>
  <c r="BF14" i="6"/>
  <c r="AX17" i="6"/>
  <c r="DA16" i="6"/>
  <c r="DA19" i="6" s="1"/>
  <c r="FC14" i="6"/>
  <c r="DJ17" i="6"/>
  <c r="DJ16" i="6"/>
  <c r="EP12" i="6"/>
  <c r="EP14" i="6"/>
  <c r="EP17" i="6"/>
  <c r="EP16" i="6"/>
  <c r="FU17" i="6"/>
  <c r="FU15" i="6"/>
  <c r="EZ13" i="6"/>
  <c r="EZ19" i="6" s="1"/>
  <c r="EZ17" i="6"/>
  <c r="EZ14" i="6"/>
  <c r="CF16" i="6"/>
  <c r="CF19" i="6" s="1"/>
  <c r="CF17" i="6"/>
  <c r="FV13" i="6"/>
  <c r="FV19" i="6" s="1"/>
  <c r="FV17" i="6"/>
  <c r="FV16" i="6"/>
  <c r="CD12" i="6"/>
  <c r="CD16" i="6"/>
  <c r="CD14" i="6"/>
  <c r="CD17" i="6"/>
  <c r="DD17" i="6"/>
  <c r="DD16" i="6"/>
  <c r="AR14" i="6"/>
  <c r="AR19" i="6" s="1"/>
  <c r="FC15" i="6"/>
  <c r="AR15" i="6"/>
  <c r="BT17" i="6"/>
  <c r="BH16" i="6"/>
  <c r="BH19" i="6" s="1"/>
  <c r="AR16" i="6"/>
  <c r="X12" i="6"/>
  <c r="BT16" i="6"/>
  <c r="AC12" i="6"/>
  <c r="CT16" i="6"/>
  <c r="DD15" i="6"/>
  <c r="CT15" i="6"/>
  <c r="CT19" i="6" s="1"/>
  <c r="BH14" i="6"/>
  <c r="EQ12" i="5"/>
  <c r="EQ17" i="5"/>
  <c r="EQ13" i="5"/>
  <c r="EQ19" i="5" s="1"/>
  <c r="EQ16" i="5"/>
  <c r="BB17" i="5"/>
  <c r="DF16" i="5"/>
  <c r="DF13" i="5"/>
  <c r="BB18" i="5"/>
  <c r="CZ17" i="5"/>
  <c r="DF14" i="5"/>
  <c r="BB13" i="5"/>
  <c r="BB15" i="5"/>
  <c r="CP14" i="5"/>
  <c r="BB16" i="5"/>
  <c r="FG12" i="5"/>
  <c r="FG15" i="5"/>
  <c r="FG13" i="5"/>
  <c r="FG19" i="5" s="1"/>
  <c r="FG16" i="5"/>
  <c r="FG17" i="5"/>
  <c r="BZ12" i="5"/>
  <c r="BZ16" i="5"/>
  <c r="BZ13" i="5"/>
  <c r="BZ14" i="5"/>
  <c r="BZ19" i="5" s="1"/>
  <c r="EI12" i="5"/>
  <c r="EI16" i="5"/>
  <c r="EI17" i="5"/>
  <c r="BO12" i="5"/>
  <c r="BO14" i="5"/>
  <c r="BO15" i="5"/>
  <c r="BO19" i="5" s="1"/>
  <c r="BO16" i="5"/>
  <c r="BO17" i="5"/>
  <c r="FI17" i="5"/>
  <c r="FI13" i="5"/>
  <c r="FI19" i="5" s="1"/>
  <c r="DC12" i="5"/>
  <c r="DC15" i="5"/>
  <c r="DC16" i="5"/>
  <c r="DC19" i="5" s="1"/>
  <c r="DC17" i="5"/>
  <c r="DC13" i="5"/>
  <c r="DC14" i="5"/>
  <c r="FU12" i="5"/>
  <c r="FU13" i="5"/>
  <c r="FU19" i="5" s="1"/>
  <c r="FU16" i="5"/>
  <c r="FU15" i="5"/>
  <c r="FU14" i="5"/>
  <c r="FM12" i="5"/>
  <c r="FM13" i="5"/>
  <c r="FM19" i="5" s="1"/>
  <c r="FM15" i="5"/>
  <c r="FM16" i="5"/>
  <c r="FM17" i="5"/>
  <c r="AO17" i="5"/>
  <c r="FE14" i="5"/>
  <c r="FE17" i="5"/>
  <c r="CM14" i="5"/>
  <c r="EC13" i="5"/>
  <c r="DF18" i="5"/>
  <c r="CM17" i="5"/>
  <c r="AO16" i="5"/>
  <c r="EQ15" i="5"/>
  <c r="EQ14" i="5"/>
  <c r="AO13" i="5"/>
  <c r="Q12" i="6"/>
  <c r="Q13" i="6"/>
  <c r="Q19" i="6" s="1"/>
  <c r="Q17" i="6"/>
  <c r="AA17" i="5"/>
  <c r="AA13" i="5"/>
  <c r="AA19" i="5" s="1"/>
  <c r="X13" i="6"/>
  <c r="X19" i="6" s="1"/>
  <c r="DS16" i="4"/>
  <c r="DS17" i="4"/>
  <c r="DS14" i="4"/>
  <c r="EY14" i="4"/>
  <c r="EY15" i="4"/>
  <c r="AA12" i="4"/>
  <c r="AA13" i="4"/>
  <c r="AA19" i="4" s="1"/>
  <c r="AA17" i="4"/>
  <c r="DC12" i="4"/>
  <c r="DC14" i="4"/>
  <c r="DC17" i="4"/>
  <c r="DC16" i="4"/>
  <c r="DC19" i="4" s="1"/>
  <c r="AT16" i="4"/>
  <c r="AT15" i="4"/>
  <c r="AT19" i="4" s="1"/>
  <c r="CA13" i="4"/>
  <c r="CA15" i="4"/>
  <c r="CA17" i="4"/>
  <c r="BK17" i="4"/>
  <c r="BK15" i="4"/>
  <c r="AQ12" i="4"/>
  <c r="AQ13" i="4"/>
  <c r="AQ16" i="4"/>
  <c r="AQ15" i="4"/>
  <c r="AQ17" i="4"/>
  <c r="AQ14" i="4"/>
  <c r="AQ19" i="4" s="1"/>
  <c r="EA12" i="4"/>
  <c r="EA17" i="4"/>
  <c r="EA14" i="4"/>
  <c r="EA19" i="4" s="1"/>
  <c r="EA15" i="4"/>
  <c r="EA16" i="4"/>
  <c r="CX17" i="4"/>
  <c r="BG17" i="4"/>
  <c r="FG14" i="4"/>
  <c r="DN14" i="4"/>
  <c r="CH14" i="4"/>
  <c r="CH19" i="4" s="1"/>
  <c r="BG16" i="4"/>
  <c r="BB15" i="4"/>
  <c r="AW17" i="4"/>
  <c r="FG17" i="4"/>
  <c r="CU14" i="4"/>
  <c r="BB17" i="4"/>
  <c r="FO17" i="6"/>
  <c r="FO14" i="6"/>
  <c r="FX17" i="6"/>
  <c r="FX15" i="6"/>
  <c r="AA12" i="6"/>
  <c r="AA17" i="6"/>
  <c r="AA13" i="6"/>
  <c r="AA19" i="6" s="1"/>
  <c r="BN12" i="6"/>
  <c r="BN14" i="6"/>
  <c r="BN17" i="6"/>
  <c r="BN15" i="6"/>
  <c r="BN16" i="6"/>
  <c r="DS12" i="6"/>
  <c r="DS15" i="6"/>
  <c r="DS17" i="6"/>
  <c r="DS16" i="6"/>
  <c r="DS14" i="6"/>
  <c r="EI12" i="6"/>
  <c r="EI16" i="6"/>
  <c r="EI17" i="6"/>
  <c r="EI14" i="6"/>
  <c r="EA17" i="6"/>
  <c r="EA16" i="6"/>
  <c r="BO12" i="6"/>
  <c r="BO14" i="6"/>
  <c r="BO15" i="6"/>
  <c r="BO19" i="6" s="1"/>
  <c r="BO17" i="6"/>
  <c r="BO13" i="6"/>
  <c r="BO16" i="6"/>
  <c r="FN12" i="6"/>
  <c r="FN15" i="6"/>
  <c r="FN17" i="6"/>
  <c r="FN16" i="6"/>
  <c r="FN14" i="6"/>
  <c r="DT12" i="6"/>
  <c r="DT17" i="6"/>
  <c r="DT13" i="6"/>
  <c r="DT16" i="6"/>
  <c r="DT19" i="6" s="1"/>
  <c r="DT14" i="6"/>
  <c r="CV12" i="6"/>
  <c r="CV15" i="6"/>
  <c r="CV14" i="6"/>
  <c r="CV17" i="6"/>
  <c r="AP12" i="6"/>
  <c r="AP16" i="6"/>
  <c r="AP14" i="6"/>
  <c r="AP17" i="6"/>
  <c r="DC16" i="6"/>
  <c r="DC19" i="6" s="1"/>
  <c r="DC17" i="6"/>
  <c r="DZ12" i="6"/>
  <c r="DZ17" i="6"/>
  <c r="DZ15" i="6"/>
  <c r="DZ16" i="6"/>
  <c r="DZ13" i="6"/>
  <c r="DZ19" i="6" s="1"/>
  <c r="DZ14" i="6"/>
  <c r="W12" i="6"/>
  <c r="W17" i="6"/>
  <c r="W13" i="6"/>
  <c r="W19" i="6" s="1"/>
  <c r="DR12" i="6"/>
  <c r="DR15" i="6"/>
  <c r="DR17" i="6"/>
  <c r="DR16" i="6"/>
  <c r="DR19" i="6" s="1"/>
  <c r="DR13" i="6"/>
  <c r="DR14" i="6"/>
  <c r="T13" i="6"/>
  <c r="T19" i="6" s="1"/>
  <c r="T17" i="6"/>
  <c r="T12" i="6"/>
  <c r="FG12" i="6"/>
  <c r="FG15" i="6"/>
  <c r="FG14" i="6"/>
  <c r="FG13" i="6"/>
  <c r="FG19" i="6" s="1"/>
  <c r="FG17" i="6"/>
  <c r="FG16" i="6"/>
  <c r="AO17" i="6"/>
  <c r="AO16" i="6"/>
  <c r="AO15" i="6"/>
  <c r="BV17" i="6"/>
  <c r="BV16" i="6"/>
  <c r="EX17" i="6"/>
  <c r="EX16" i="6"/>
  <c r="EQ17" i="6"/>
  <c r="CT17" i="6"/>
  <c r="FU16" i="6"/>
  <c r="DA15" i="6"/>
  <c r="EZ16" i="6"/>
  <c r="BF15" i="6"/>
  <c r="BF19" i="6" s="1"/>
  <c r="EQ16" i="6"/>
  <c r="FW14" i="6"/>
  <c r="BH13" i="6"/>
  <c r="BF16" i="6"/>
  <c r="FU18" i="6"/>
  <c r="CF14" i="6"/>
  <c r="CT14" i="6"/>
  <c r="DD13" i="6"/>
  <c r="DD19" i="6" s="1"/>
  <c r="BF17" i="6"/>
  <c r="FU13" i="6"/>
  <c r="FU19" i="6" s="1"/>
  <c r="EQ14" i="6"/>
  <c r="DL12" i="6"/>
  <c r="DL14" i="6"/>
  <c r="DL19" i="6" s="1"/>
  <c r="DL13" i="6"/>
  <c r="DL15" i="6"/>
  <c r="DL17" i="6"/>
  <c r="DL16" i="6"/>
  <c r="AZ12" i="6"/>
  <c r="AZ14" i="6"/>
  <c r="AZ16" i="6"/>
  <c r="AZ19" i="6" s="1"/>
  <c r="AZ13" i="6"/>
  <c r="AZ17" i="6"/>
  <c r="AZ15" i="6"/>
  <c r="AB17" i="6"/>
  <c r="AB13" i="6"/>
  <c r="AB19" i="6" s="1"/>
  <c r="AB12" i="6"/>
  <c r="FE4" i="6"/>
  <c r="FE18" i="6" s="1"/>
  <c r="BP12" i="6"/>
  <c r="BP15" i="6"/>
  <c r="AM4" i="6"/>
  <c r="BR12" i="6"/>
  <c r="BR16" i="6"/>
  <c r="BR15" i="6"/>
  <c r="BR14" i="6"/>
  <c r="BR19" i="6" s="1"/>
  <c r="CX4" i="6"/>
  <c r="CQ4" i="6"/>
  <c r="CQ18" i="6" s="1"/>
  <c r="ER17" i="6"/>
  <c r="BX17" i="6"/>
  <c r="BG17" i="6"/>
  <c r="EO16" i="6"/>
  <c r="AU4" i="6"/>
  <c r="EW4" i="6"/>
  <c r="EW18" i="6" s="1"/>
  <c r="DQ4" i="6"/>
  <c r="DQ18" i="6" s="1"/>
  <c r="CK4" i="6"/>
  <c r="U4" i="6"/>
  <c r="CV16" i="6"/>
  <c r="CV19" i="6" s="1"/>
  <c r="ER14" i="6"/>
  <c r="FT4" i="6"/>
  <c r="FT18" i="6" s="1"/>
  <c r="CR4" i="6"/>
  <c r="CR18" i="6" s="1"/>
  <c r="AK4" i="6"/>
  <c r="FS4" i="6"/>
  <c r="CI12" i="6"/>
  <c r="CI16" i="6"/>
  <c r="CI13" i="6"/>
  <c r="CI19" i="6" s="1"/>
  <c r="CI15" i="6"/>
  <c r="FP4" i="6"/>
  <c r="P4" i="6"/>
  <c r="BB4" i="6"/>
  <c r="BB18" i="6" s="1"/>
  <c r="AF4" i="6"/>
  <c r="AF18" i="6" s="1"/>
  <c r="CI17" i="6"/>
  <c r="BW4" i="6"/>
  <c r="BW18" i="6" s="1"/>
  <c r="EY12" i="6"/>
  <c r="EY15" i="6"/>
  <c r="EY13" i="6"/>
  <c r="EY19" i="6" s="1"/>
  <c r="AX12" i="6"/>
  <c r="AX13" i="6"/>
  <c r="AX19" i="6" s="1"/>
  <c r="AX15" i="6"/>
  <c r="AX14" i="6"/>
  <c r="BV12" i="6"/>
  <c r="BV15" i="6"/>
  <c r="BV19" i="6" s="1"/>
  <c r="BV14" i="6"/>
  <c r="BV13" i="6"/>
  <c r="FF4" i="6"/>
  <c r="FF18" i="6" s="1"/>
  <c r="FJ4" i="6"/>
  <c r="EF4" i="6"/>
  <c r="BP17" i="6"/>
  <c r="BU16" i="6"/>
  <c r="BU19" i="6" s="1"/>
  <c r="FB17" i="6"/>
  <c r="FX12" i="6"/>
  <c r="FX16" i="6"/>
  <c r="FX14" i="6"/>
  <c r="FX13" i="6"/>
  <c r="FX19" i="6" s="1"/>
  <c r="CV18" i="6"/>
  <c r="DW4" i="6"/>
  <c r="DW18" i="6" s="1"/>
  <c r="CA4" i="6"/>
  <c r="CA18" i="6" s="1"/>
  <c r="EJ18" i="6"/>
  <c r="CE12" i="6"/>
  <c r="CE17" i="6"/>
  <c r="CE15" i="6"/>
  <c r="CE13" i="6"/>
  <c r="CE19" i="6" s="1"/>
  <c r="CE14" i="6"/>
  <c r="R4" i="6"/>
  <c r="R18" i="6" s="1"/>
  <c r="EX12" i="6"/>
  <c r="EX15" i="6"/>
  <c r="EX14" i="6"/>
  <c r="EX13" i="6"/>
  <c r="EX19" i="6" s="1"/>
  <c r="BF13" i="6"/>
  <c r="EB17" i="6"/>
  <c r="BU15" i="6"/>
  <c r="EO12" i="6"/>
  <c r="EO14" i="6"/>
  <c r="AW4" i="6"/>
  <c r="CW4" i="6"/>
  <c r="BT15" i="6"/>
  <c r="FL4" i="6"/>
  <c r="DX4" i="6"/>
  <c r="DX18" i="6" s="1"/>
  <c r="CJ4" i="6"/>
  <c r="CJ18" i="6" s="1"/>
  <c r="FH12" i="6"/>
  <c r="FH13" i="6"/>
  <c r="FH19" i="6" s="1"/>
  <c r="AJ12" i="6"/>
  <c r="AJ15" i="6"/>
  <c r="AJ14" i="6"/>
  <c r="AJ18" i="6"/>
  <c r="AJ13" i="6"/>
  <c r="AJ19" i="6" s="1"/>
  <c r="CV13" i="6"/>
  <c r="FK4" i="6"/>
  <c r="FK18" i="6" s="1"/>
  <c r="BS4" i="6"/>
  <c r="AI4" i="6"/>
  <c r="AI18" i="6" s="1"/>
  <c r="BQ4" i="6"/>
  <c r="BQ18" i="6" s="1"/>
  <c r="EB18" i="6"/>
  <c r="AQ12" i="6"/>
  <c r="AQ15" i="6"/>
  <c r="AQ14" i="6"/>
  <c r="AQ19" i="6" s="1"/>
  <c r="AQ13" i="6"/>
  <c r="DN4" i="6"/>
  <c r="AY12" i="6"/>
  <c r="AY13" i="6"/>
  <c r="AY19" i="6" s="1"/>
  <c r="AY14" i="6"/>
  <c r="AY15" i="6"/>
  <c r="CU4" i="6"/>
  <c r="CU18" i="6" s="1"/>
  <c r="BE4" i="6"/>
  <c r="BD4" i="6"/>
  <c r="ET4" i="6"/>
  <c r="ET18" i="6" s="1"/>
  <c r="EM4" i="6"/>
  <c r="EM18" i="6" s="1"/>
  <c r="BG12" i="6"/>
  <c r="BG13" i="6"/>
  <c r="GA4" i="6"/>
  <c r="EO17" i="6"/>
  <c r="EO13" i="6"/>
  <c r="EO19" i="6" s="1"/>
  <c r="AO18" i="6"/>
  <c r="AT4" i="6"/>
  <c r="AT18" i="6" s="1"/>
  <c r="ER16" i="6"/>
  <c r="FD4" i="6"/>
  <c r="DP4" i="6"/>
  <c r="DP18" i="6" s="1"/>
  <c r="CB4" i="6"/>
  <c r="CB18" i="6" s="1"/>
  <c r="EZ12" i="6"/>
  <c r="EZ15" i="6"/>
  <c r="CN12" i="6"/>
  <c r="CN13" i="6"/>
  <c r="CN19" i="6" s="1"/>
  <c r="CN15" i="6"/>
  <c r="BP18" i="6"/>
  <c r="FC12" i="6"/>
  <c r="FC13" i="6"/>
  <c r="FC19" i="6" s="1"/>
  <c r="FC17" i="6"/>
  <c r="BK4" i="6"/>
  <c r="BK18" i="6" s="1"/>
  <c r="S13" i="6"/>
  <c r="S19" i="6" s="1"/>
  <c r="S12" i="6"/>
  <c r="S17" i="6"/>
  <c r="ER13" i="6"/>
  <c r="ER19" i="6" s="1"/>
  <c r="FB18" i="6"/>
  <c r="AH4" i="6"/>
  <c r="EB13" i="6"/>
  <c r="FU12" i="6"/>
  <c r="FU14" i="6"/>
  <c r="FO12" i="6"/>
  <c r="FO16" i="6"/>
  <c r="FO15" i="6"/>
  <c r="FO13" i="6"/>
  <c r="FO19" i="6" s="1"/>
  <c r="BM4" i="6"/>
  <c r="FV12" i="6"/>
  <c r="FV15" i="6"/>
  <c r="FV14" i="6"/>
  <c r="CS4" i="6"/>
  <c r="AZ18" i="6"/>
  <c r="AV4" i="6"/>
  <c r="CH4" i="6"/>
  <c r="DK4" i="6"/>
  <c r="DK18" i="6" s="1"/>
  <c r="FY4" i="6"/>
  <c r="FY18" i="6" s="1"/>
  <c r="BR17" i="6"/>
  <c r="FM4" i="6"/>
  <c r="FM18" i="6" s="1"/>
  <c r="EG4" i="6"/>
  <c r="EG18" i="6" s="1"/>
  <c r="DA12" i="6"/>
  <c r="DA14" i="6"/>
  <c r="EB16" i="6"/>
  <c r="BP16" i="6"/>
  <c r="BP19" i="6" s="1"/>
  <c r="DH4" i="6"/>
  <c r="DH18" i="6" s="1"/>
  <c r="CF12" i="6"/>
  <c r="CF13" i="6"/>
  <c r="CF15" i="6"/>
  <c r="BP13" i="6"/>
  <c r="DL18" i="6"/>
  <c r="CP4" i="6"/>
  <c r="CP18" i="6" s="1"/>
  <c r="BU14" i="6"/>
  <c r="EA12" i="6"/>
  <c r="EA14" i="6"/>
  <c r="EA19" i="6" s="1"/>
  <c r="EA15" i="6"/>
  <c r="EA13" i="6"/>
  <c r="DJ12" i="6"/>
  <c r="DJ15" i="6"/>
  <c r="DJ14" i="6"/>
  <c r="ED4" i="6"/>
  <c r="ED18" i="6" s="1"/>
  <c r="CM4" i="6"/>
  <c r="AO12" i="6"/>
  <c r="AO13" i="6"/>
  <c r="AO14" i="6"/>
  <c r="AO19" i="6" s="1"/>
  <c r="CL4" i="6"/>
  <c r="BT12" i="6"/>
  <c r="BT13" i="6"/>
  <c r="DY4" i="6"/>
  <c r="DY18" i="6" s="1"/>
  <c r="EB12" i="6"/>
  <c r="EB14" i="6"/>
  <c r="EB19" i="6" s="1"/>
  <c r="BJ4" i="6"/>
  <c r="FA4" i="6"/>
  <c r="FA18" i="6" s="1"/>
  <c r="DB4" i="6"/>
  <c r="DB18" i="6" s="1"/>
  <c r="FB12" i="6"/>
  <c r="FB14" i="6"/>
  <c r="FB16" i="6"/>
  <c r="FB15" i="6"/>
  <c r="DM4" i="6"/>
  <c r="DM18" i="6" s="1"/>
  <c r="DA13" i="6"/>
  <c r="BU13" i="6"/>
  <c r="BP14" i="6"/>
  <c r="EV4" i="6"/>
  <c r="EV18" i="6" s="1"/>
  <c r="BL4" i="6"/>
  <c r="BL18" i="6" s="1"/>
  <c r="AB18" i="6"/>
  <c r="EJ12" i="6"/>
  <c r="EJ16" i="6"/>
  <c r="EJ14" i="6"/>
  <c r="EJ13" i="6"/>
  <c r="EJ19" i="6" s="1"/>
  <c r="EJ15" i="6"/>
  <c r="BX12" i="6"/>
  <c r="BX14" i="6"/>
  <c r="BX15" i="6"/>
  <c r="BX13" i="6"/>
  <c r="BX19" i="6" s="1"/>
  <c r="ER15" i="6"/>
  <c r="BG16" i="6"/>
  <c r="EL4" i="6"/>
  <c r="EL18" i="6" s="1"/>
  <c r="DG4" i="6"/>
  <c r="DJ13" i="6"/>
  <c r="DJ19" i="6" s="1"/>
  <c r="FW12" i="6"/>
  <c r="FW15" i="6"/>
  <c r="FW13" i="6"/>
  <c r="FW19" i="6" s="1"/>
  <c r="EH4" i="6"/>
  <c r="BT18" i="6"/>
  <c r="ER18" i="6"/>
  <c r="DE4" i="6"/>
  <c r="BI4" i="6"/>
  <c r="DD18" i="6"/>
  <c r="FZ4" i="6"/>
  <c r="FZ18" i="6" s="1"/>
  <c r="DJ18" i="6"/>
  <c r="EY18" i="6"/>
  <c r="FO18" i="6"/>
  <c r="AG4" i="6"/>
  <c r="AG18" i="6" s="1"/>
  <c r="FW18" i="6"/>
  <c r="BV18" i="6"/>
  <c r="BR18" i="6"/>
  <c r="FV18" i="6"/>
  <c r="BF18" i="6"/>
  <c r="EK4" i="6"/>
  <c r="EK18" i="6" s="1"/>
  <c r="CO4" i="6"/>
  <c r="CO18" i="6" s="1"/>
  <c r="EA18" i="6"/>
  <c r="AQ18" i="6"/>
  <c r="BG18" i="6"/>
  <c r="CE18" i="6"/>
  <c r="AP15" i="6"/>
  <c r="EX18" i="6"/>
  <c r="DR18" i="6"/>
  <c r="CD13" i="6"/>
  <c r="CD19" i="6" s="1"/>
  <c r="Z4" i="6"/>
  <c r="Z18" i="6" s="1"/>
  <c r="BA4" i="6"/>
  <c r="BA18" i="6" s="1"/>
  <c r="FX18" i="6"/>
  <c r="BX18" i="6"/>
  <c r="DC12" i="6"/>
  <c r="DC14" i="6"/>
  <c r="AP13" i="6"/>
  <c r="AP19" i="6" s="1"/>
  <c r="DF4" i="6"/>
  <c r="DZ18" i="6"/>
  <c r="DD14" i="6"/>
  <c r="BO18" i="6"/>
  <c r="FN13" i="6"/>
  <c r="FN19" i="6" s="1"/>
  <c r="CD18" i="6"/>
  <c r="CY4" i="6"/>
  <c r="EO18" i="6"/>
  <c r="AN4" i="6"/>
  <c r="T18" i="6"/>
  <c r="EZ18" i="6"/>
  <c r="FC18" i="6"/>
  <c r="FR4" i="6"/>
  <c r="FQ4" i="6"/>
  <c r="FQ18" i="6" s="1"/>
  <c r="AA18" i="6"/>
  <c r="DC18" i="6"/>
  <c r="AE4" i="6"/>
  <c r="AP18" i="6"/>
  <c r="DS18" i="6"/>
  <c r="EQ18" i="6"/>
  <c r="BH18" i="6"/>
  <c r="EI18" i="6"/>
  <c r="FN18" i="6"/>
  <c r="EP13" i="6"/>
  <c r="EP19" i="6" s="1"/>
  <c r="CT13" i="6"/>
  <c r="Y4" i="6"/>
  <c r="Y18" i="6" s="1"/>
  <c r="BC4" i="6"/>
  <c r="BC18" i="6" s="1"/>
  <c r="CF18" i="6"/>
  <c r="ES4" i="6"/>
  <c r="DV4" i="6"/>
  <c r="DV18" i="6" s="1"/>
  <c r="DT15" i="6"/>
  <c r="CN18" i="6"/>
  <c r="DU4" i="6"/>
  <c r="DU18" i="6" s="1"/>
  <c r="BY4" i="6"/>
  <c r="BY18" i="6" s="1"/>
  <c r="Q18" i="6"/>
  <c r="BH15" i="6"/>
  <c r="FH18" i="6"/>
  <c r="AR18" i="6"/>
  <c r="DC13" i="6"/>
  <c r="DS13" i="6"/>
  <c r="DS19" i="6" s="1"/>
  <c r="EI15" i="6"/>
  <c r="EQ13" i="6"/>
  <c r="EQ19" i="6" s="1"/>
  <c r="AY18" i="6"/>
  <c r="DI4" i="6"/>
  <c r="EI13" i="6"/>
  <c r="EI19" i="6" s="1"/>
  <c r="EP15" i="6"/>
  <c r="CD15" i="6"/>
  <c r="EP18" i="6"/>
  <c r="CT18" i="6"/>
  <c r="BN13" i="6"/>
  <c r="BN19" i="6" s="1"/>
  <c r="DA18" i="6"/>
  <c r="BU18" i="6"/>
  <c r="FI4" i="6"/>
  <c r="FI18" i="6" s="1"/>
  <c r="EN4" i="6"/>
  <c r="EN18" i="6" s="1"/>
  <c r="CZ4" i="6"/>
  <c r="DT18" i="6"/>
  <c r="EU4" i="6"/>
  <c r="EU18" i="6" s="1"/>
  <c r="DO4" i="6"/>
  <c r="CI18" i="6"/>
  <c r="S18" i="6"/>
  <c r="CG4" i="6"/>
  <c r="CG18" i="6" s="1"/>
  <c r="BZ4" i="6"/>
  <c r="BZ18" i="6" s="1"/>
  <c r="AS4" i="6"/>
  <c r="AR13" i="6"/>
  <c r="EE4" i="6"/>
  <c r="FG18" i="6"/>
  <c r="AL4" i="6"/>
  <c r="AL18" i="6" s="1"/>
  <c r="AD4" i="6"/>
  <c r="AD18" i="6" s="1"/>
  <c r="DC15" i="6"/>
  <c r="AX18" i="6"/>
  <c r="EQ15" i="6"/>
  <c r="W18" i="6"/>
  <c r="CC4" i="6"/>
  <c r="CC18" i="6" s="1"/>
  <c r="BN18" i="6"/>
  <c r="V4" i="6"/>
  <c r="V18" i="6" s="1"/>
  <c r="EU4" i="5"/>
  <c r="EU18" i="5" s="1"/>
  <c r="CA4" i="5"/>
  <c r="FH4" i="5"/>
  <c r="EX4" i="5"/>
  <c r="EX18" i="5" s="1"/>
  <c r="EV4" i="5"/>
  <c r="EV18" i="5" s="1"/>
  <c r="ET12" i="5"/>
  <c r="ET14" i="5"/>
  <c r="ET16" i="5"/>
  <c r="ET15" i="5"/>
  <c r="ET17" i="5"/>
  <c r="Y12" i="5"/>
  <c r="Y17" i="5"/>
  <c r="Y13" i="5"/>
  <c r="Y19" i="5" s="1"/>
  <c r="ET13" i="5"/>
  <c r="ET19" i="5" s="1"/>
  <c r="DM4" i="5"/>
  <c r="Q13" i="5"/>
  <c r="Q19" i="5" s="1"/>
  <c r="Q17" i="5"/>
  <c r="FO4" i="5"/>
  <c r="FO18" i="5" s="1"/>
  <c r="BF4" i="5"/>
  <c r="DA12" i="5"/>
  <c r="DA15" i="5"/>
  <c r="DA13" i="5"/>
  <c r="DA14" i="5"/>
  <c r="DA16" i="5"/>
  <c r="DA19" i="5" s="1"/>
  <c r="CS12" i="5"/>
  <c r="CS15" i="5"/>
  <c r="CS13" i="5"/>
  <c r="CS19" i="5" s="1"/>
  <c r="CS16" i="5"/>
  <c r="T4" i="5"/>
  <c r="DN12" i="5"/>
  <c r="DN13" i="5"/>
  <c r="DN19" i="5" s="1"/>
  <c r="DN14" i="5"/>
  <c r="DN16" i="5"/>
  <c r="DN15" i="5"/>
  <c r="BC4" i="5"/>
  <c r="BC18" i="5" s="1"/>
  <c r="DO4" i="5"/>
  <c r="DO18" i="5" s="1"/>
  <c r="AB13" i="5"/>
  <c r="AB19" i="5" s="1"/>
  <c r="AB12" i="5"/>
  <c r="AB17" i="5"/>
  <c r="BA4" i="5"/>
  <c r="BA18" i="5" s="1"/>
  <c r="BX4" i="5"/>
  <c r="R4" i="5"/>
  <c r="R18" i="5" s="1"/>
  <c r="S13" i="5"/>
  <c r="S19" i="5" s="1"/>
  <c r="S12" i="5"/>
  <c r="S17" i="5"/>
  <c r="CC4" i="5"/>
  <c r="BU12" i="5"/>
  <c r="BU14" i="5"/>
  <c r="BU16" i="5"/>
  <c r="BU19" i="5" s="1"/>
  <c r="BU13" i="5"/>
  <c r="BU15" i="5"/>
  <c r="BS12" i="5"/>
  <c r="BS15" i="5"/>
  <c r="BS19" i="5" s="1"/>
  <c r="BS16" i="5"/>
  <c r="BS14" i="5"/>
  <c r="BS18" i="5"/>
  <c r="BS13" i="5"/>
  <c r="BS17" i="5"/>
  <c r="DK12" i="5"/>
  <c r="DK13" i="5"/>
  <c r="DK15" i="5"/>
  <c r="DK19" i="5" s="1"/>
  <c r="DK17" i="5"/>
  <c r="DK14" i="5"/>
  <c r="ES4" i="5"/>
  <c r="ES18" i="5" s="1"/>
  <c r="CZ12" i="5"/>
  <c r="CZ14" i="5"/>
  <c r="CZ15" i="5"/>
  <c r="CZ16" i="5"/>
  <c r="CZ18" i="5"/>
  <c r="CL4" i="5"/>
  <c r="CK12" i="5"/>
  <c r="CK13" i="5"/>
  <c r="CK14" i="5"/>
  <c r="CK19" i="5" s="1"/>
  <c r="CK17" i="5"/>
  <c r="BE4" i="5"/>
  <c r="FB12" i="5"/>
  <c r="FB14" i="5"/>
  <c r="FB15" i="5"/>
  <c r="DY4" i="5"/>
  <c r="DI4" i="5"/>
  <c r="DI18" i="5" s="1"/>
  <c r="CE4" i="5"/>
  <c r="EB4" i="5"/>
  <c r="EB18" i="5" s="1"/>
  <c r="BW12" i="5"/>
  <c r="BW15" i="5"/>
  <c r="BW14" i="5"/>
  <c r="CR4" i="5"/>
  <c r="BT4" i="5"/>
  <c r="FC4" i="5"/>
  <c r="FC18" i="5" s="1"/>
  <c r="AI12" i="5"/>
  <c r="EY12" i="5"/>
  <c r="EY14" i="5"/>
  <c r="EY16" i="5"/>
  <c r="EY15" i="5"/>
  <c r="EY17" i="5"/>
  <c r="BM12" i="5"/>
  <c r="BM14" i="5"/>
  <c r="BM16" i="5"/>
  <c r="BM15" i="5"/>
  <c r="BM19" i="5" s="1"/>
  <c r="BM13" i="5"/>
  <c r="AW4" i="5"/>
  <c r="AW18" i="5" s="1"/>
  <c r="CN4" i="5"/>
  <c r="CN18" i="5" s="1"/>
  <c r="DN17" i="5"/>
  <c r="U12" i="5"/>
  <c r="U13" i="5"/>
  <c r="U19" i="5" s="1"/>
  <c r="BG12" i="5"/>
  <c r="BG15" i="5"/>
  <c r="BG19" i="5" s="1"/>
  <c r="BG17" i="5"/>
  <c r="BG13" i="5"/>
  <c r="BG14" i="5"/>
  <c r="BG16" i="5"/>
  <c r="EC12" i="5"/>
  <c r="EC14" i="5"/>
  <c r="EC16" i="5"/>
  <c r="EC19" i="5" s="1"/>
  <c r="EC17" i="5"/>
  <c r="CG4" i="5"/>
  <c r="CG18" i="5" s="1"/>
  <c r="AQ4" i="5"/>
  <c r="AQ18" i="5" s="1"/>
  <c r="BW13" i="5"/>
  <c r="DW4" i="5"/>
  <c r="DW18" i="5" s="1"/>
  <c r="EW12" i="5"/>
  <c r="EW13" i="5"/>
  <c r="EW19" i="5" s="1"/>
  <c r="EW15" i="5"/>
  <c r="EW17" i="5"/>
  <c r="AC4" i="5"/>
  <c r="FQ12" i="5"/>
  <c r="FQ14" i="5"/>
  <c r="FQ13" i="5"/>
  <c r="FQ19" i="5" s="1"/>
  <c r="FQ17" i="5"/>
  <c r="FQ16" i="5"/>
  <c r="AL4" i="5"/>
  <c r="AL18" i="5" s="1"/>
  <c r="BJ12" i="5"/>
  <c r="BJ13" i="5"/>
  <c r="BJ19" i="5" s="1"/>
  <c r="BJ16" i="5"/>
  <c r="BJ14" i="5"/>
  <c r="FY4" i="5"/>
  <c r="BY12" i="5"/>
  <c r="BY17" i="5"/>
  <c r="BY15" i="5"/>
  <c r="BY13" i="5"/>
  <c r="BY14" i="5"/>
  <c r="BY19" i="5" s="1"/>
  <c r="BY16" i="5"/>
  <c r="AG4" i="5"/>
  <c r="AG18" i="5" s="1"/>
  <c r="DL4" i="5"/>
  <c r="DL18" i="5" s="1"/>
  <c r="DR4" i="5"/>
  <c r="EL4" i="5"/>
  <c r="DS12" i="5"/>
  <c r="DS17" i="5"/>
  <c r="DS15" i="5"/>
  <c r="DS13" i="5"/>
  <c r="DS19" i="5" s="1"/>
  <c r="DS16" i="5"/>
  <c r="EG12" i="5"/>
  <c r="EG14" i="5"/>
  <c r="EG16" i="5"/>
  <c r="EG15" i="5"/>
  <c r="EG13" i="5"/>
  <c r="EG19" i="5" s="1"/>
  <c r="EO4" i="5"/>
  <c r="EO18" i="5" s="1"/>
  <c r="ER12" i="5"/>
  <c r="ER16" i="5"/>
  <c r="ER13" i="5"/>
  <c r="ER19" i="5" s="1"/>
  <c r="ER18" i="5"/>
  <c r="ER15" i="5"/>
  <c r="AU4" i="5"/>
  <c r="AU18" i="5" s="1"/>
  <c r="FW4" i="5"/>
  <c r="FZ12" i="5"/>
  <c r="FZ13" i="5"/>
  <c r="FZ19" i="5" s="1"/>
  <c r="FZ14" i="5"/>
  <c r="FZ16" i="5"/>
  <c r="FZ15" i="5"/>
  <c r="FZ18" i="5"/>
  <c r="DQ12" i="5"/>
  <c r="DQ16" i="5"/>
  <c r="DQ13" i="5"/>
  <c r="DQ15" i="5"/>
  <c r="DQ19" i="5" s="1"/>
  <c r="CX4" i="5"/>
  <c r="CX18" i="5" s="1"/>
  <c r="FI12" i="5"/>
  <c r="FI14" i="5"/>
  <c r="FI15" i="5"/>
  <c r="FI16" i="5"/>
  <c r="AA12" i="5"/>
  <c r="EI14" i="5"/>
  <c r="DU4" i="5"/>
  <c r="DU18" i="5" s="1"/>
  <c r="X4" i="5"/>
  <c r="X18" i="5" s="1"/>
  <c r="FP4" i="5"/>
  <c r="AZ4" i="5"/>
  <c r="DN18" i="5"/>
  <c r="FF4" i="5"/>
  <c r="FF18" i="5" s="1"/>
  <c r="DZ4" i="5"/>
  <c r="CT4" i="5"/>
  <c r="BN4" i="5"/>
  <c r="DH4" i="5"/>
  <c r="S18" i="5"/>
  <c r="Z4" i="5"/>
  <c r="AY4" i="5"/>
  <c r="AY18" i="5" s="1"/>
  <c r="FM18" i="5"/>
  <c r="CS18" i="5"/>
  <c r="FA4" i="5"/>
  <c r="CO4" i="5"/>
  <c r="BZ17" i="5"/>
  <c r="FE16" i="5"/>
  <c r="EM4" i="5"/>
  <c r="EM18" i="5" s="1"/>
  <c r="EE13" i="5"/>
  <c r="BK4" i="5"/>
  <c r="BK18" i="5" s="1"/>
  <c r="AH4" i="5"/>
  <c r="AH18" i="5" s="1"/>
  <c r="FR15" i="5"/>
  <c r="DF15" i="5"/>
  <c r="DF19" i="5" s="1"/>
  <c r="AO14" i="5"/>
  <c r="AO19" i="5" s="1"/>
  <c r="FG18" i="5"/>
  <c r="AR4" i="5"/>
  <c r="P4" i="5"/>
  <c r="EQ18" i="5"/>
  <c r="BO18" i="5"/>
  <c r="EE14" i="5"/>
  <c r="DC18" i="5"/>
  <c r="EN4" i="5"/>
  <c r="BL4" i="5"/>
  <c r="EA4" i="5"/>
  <c r="EA18" i="5" s="1"/>
  <c r="FU18" i="5"/>
  <c r="BM18" i="5"/>
  <c r="EG18" i="5"/>
  <c r="ED4" i="5"/>
  <c r="EE18" i="5"/>
  <c r="DV4" i="5"/>
  <c r="DV18" i="5" s="1"/>
  <c r="AN4" i="5"/>
  <c r="AN18" i="5" s="1"/>
  <c r="GA4" i="5"/>
  <c r="AB18" i="5"/>
  <c r="EI18" i="5"/>
  <c r="AJ4" i="5"/>
  <c r="AJ18" i="5" s="1"/>
  <c r="W4" i="5"/>
  <c r="W18" i="5" s="1"/>
  <c r="CM18" i="5"/>
  <c r="EF4" i="5"/>
  <c r="EF18" i="5" s="1"/>
  <c r="CJ4" i="5"/>
  <c r="CJ18" i="5" s="1"/>
  <c r="BD4" i="5"/>
  <c r="BD18" i="5" s="1"/>
  <c r="AM4" i="5"/>
  <c r="BU18" i="5"/>
  <c r="CH4" i="5"/>
  <c r="CH18" i="5" s="1"/>
  <c r="CY4" i="5"/>
  <c r="BP4" i="5"/>
  <c r="BP18" i="5" s="1"/>
  <c r="EI15" i="5"/>
  <c r="CM13" i="5"/>
  <c r="FV4" i="5"/>
  <c r="FV18" i="5" s="1"/>
  <c r="EP4" i="5"/>
  <c r="EP18" i="5" s="1"/>
  <c r="DJ4" i="5"/>
  <c r="CD4" i="5"/>
  <c r="CD18" i="5" s="1"/>
  <c r="AX4" i="5"/>
  <c r="AX18" i="5" s="1"/>
  <c r="FE15" i="5"/>
  <c r="FT4" i="5"/>
  <c r="DX4" i="5"/>
  <c r="DX18" i="5" s="1"/>
  <c r="DG4" i="5"/>
  <c r="CU4" i="5"/>
  <c r="FE18" i="5"/>
  <c r="AO18" i="5"/>
  <c r="DA18" i="5"/>
  <c r="AO15" i="5"/>
  <c r="BI4" i="5"/>
  <c r="BI18" i="5" s="1"/>
  <c r="FQ18" i="5"/>
  <c r="EK4" i="5"/>
  <c r="EK18" i="5" s="1"/>
  <c r="DE4" i="5"/>
  <c r="BY18" i="5"/>
  <c r="Y18" i="5"/>
  <c r="EI13" i="5"/>
  <c r="EI19" i="5" s="1"/>
  <c r="DD4" i="5"/>
  <c r="FU17" i="5"/>
  <c r="FR17" i="5"/>
  <c r="DF17" i="5"/>
  <c r="CM16" i="5"/>
  <c r="CM19" i="5" s="1"/>
  <c r="FM14" i="5"/>
  <c r="FG14" i="5"/>
  <c r="FK4" i="5"/>
  <c r="AA18" i="5"/>
  <c r="BZ18" i="5"/>
  <c r="CF4" i="5"/>
  <c r="BZ15" i="5"/>
  <c r="BJ18" i="5"/>
  <c r="DK18" i="5"/>
  <c r="BH4" i="5"/>
  <c r="BH18" i="5" s="1"/>
  <c r="EE16" i="5"/>
  <c r="BO13" i="5"/>
  <c r="AV4" i="5"/>
  <c r="FS4" i="5"/>
  <c r="CP13" i="5"/>
  <c r="FE13" i="5"/>
  <c r="FE19" i="5" s="1"/>
  <c r="U18" i="5"/>
  <c r="AT4" i="5"/>
  <c r="FR18" i="5"/>
  <c r="V4" i="5"/>
  <c r="V18" i="5" s="1"/>
  <c r="CI4" i="5"/>
  <c r="ET18" i="5"/>
  <c r="AF4" i="5"/>
  <c r="FB18" i="5"/>
  <c r="FI18" i="5"/>
  <c r="EC18" i="5"/>
  <c r="CW4" i="5"/>
  <c r="BQ4" i="5"/>
  <c r="BQ18" i="5" s="1"/>
  <c r="AK4" i="5"/>
  <c r="Q18" i="5"/>
  <c r="DS18" i="5"/>
  <c r="FX4" i="5"/>
  <c r="CV4" i="5"/>
  <c r="CV18" i="5" s="1"/>
  <c r="CM15" i="5"/>
  <c r="BW18" i="5"/>
  <c r="EY18" i="5"/>
  <c r="FN4" i="5"/>
  <c r="FN18" i="5" s="1"/>
  <c r="EH4" i="5"/>
  <c r="EH18" i="5" s="1"/>
  <c r="DB4" i="5"/>
  <c r="BV4" i="5"/>
  <c r="BV18" i="5" s="1"/>
  <c r="AP4" i="5"/>
  <c r="AP18" i="5" s="1"/>
  <c r="AD4" i="5"/>
  <c r="DP4" i="5"/>
  <c r="DP18" i="5" s="1"/>
  <c r="CB4" i="5"/>
  <c r="CQ4" i="5"/>
  <c r="AI18" i="5"/>
  <c r="CP18" i="5"/>
  <c r="CK18" i="5"/>
  <c r="EW18" i="5"/>
  <c r="DQ18" i="5"/>
  <c r="FJ4" i="5"/>
  <c r="FJ18" i="5" s="1"/>
  <c r="AS4" i="5"/>
  <c r="AS18" i="5" s="1"/>
  <c r="DY4" i="4"/>
  <c r="BX4" i="4"/>
  <c r="ED14" i="4"/>
  <c r="DR4" i="4"/>
  <c r="EG4" i="4"/>
  <c r="BT4" i="4"/>
  <c r="BT18" i="4" s="1"/>
  <c r="AU4" i="4"/>
  <c r="AU18" i="4" s="1"/>
  <c r="BE4" i="4"/>
  <c r="FM4" i="4"/>
  <c r="EN4" i="4"/>
  <c r="EN18" i="4" s="1"/>
  <c r="CZ4" i="4"/>
  <c r="CZ18" i="4" s="1"/>
  <c r="DW4" i="4"/>
  <c r="CI4" i="4"/>
  <c r="EC4" i="4"/>
  <c r="EJ4" i="4"/>
  <c r="AJ4" i="4"/>
  <c r="AJ18" i="4" s="1"/>
  <c r="EQ12" i="4"/>
  <c r="EQ17" i="4"/>
  <c r="EQ15" i="4"/>
  <c r="ET4" i="4"/>
  <c r="ET18" i="4" s="1"/>
  <c r="DF12" i="4"/>
  <c r="DF14" i="4"/>
  <c r="BZ4" i="4"/>
  <c r="CA12" i="4"/>
  <c r="CA14" i="4"/>
  <c r="CA19" i="4" s="1"/>
  <c r="AC4" i="4"/>
  <c r="AC18" i="4" s="1"/>
  <c r="FT4" i="4"/>
  <c r="EF4" i="4"/>
  <c r="BL4" i="4"/>
  <c r="BL18" i="4" s="1"/>
  <c r="FW16" i="4"/>
  <c r="EQ14" i="4"/>
  <c r="CA18" i="4"/>
  <c r="AM4" i="4"/>
  <c r="AM18" i="4" s="1"/>
  <c r="AG4" i="4"/>
  <c r="FJ4" i="4"/>
  <c r="AW16" i="4"/>
  <c r="EB4" i="4"/>
  <c r="V17" i="4"/>
  <c r="FN4" i="4"/>
  <c r="R13" i="4"/>
  <c r="R19" i="4" s="1"/>
  <c r="FG15" i="4"/>
  <c r="EQ13" i="4"/>
  <c r="EQ19" i="4" s="1"/>
  <c r="CM15" i="4"/>
  <c r="DK4" i="4"/>
  <c r="DK18" i="4" s="1"/>
  <c r="DS13" i="4"/>
  <c r="DS19" i="4" s="1"/>
  <c r="EL4" i="4"/>
  <c r="EL18" i="4" s="1"/>
  <c r="DF13" i="4"/>
  <c r="BR4" i="4"/>
  <c r="FG13" i="4"/>
  <c r="FG19" i="4" s="1"/>
  <c r="FQ4" i="4"/>
  <c r="CK12" i="4"/>
  <c r="CK14" i="4"/>
  <c r="CK19" i="4" s="1"/>
  <c r="CK17" i="4"/>
  <c r="CK18" i="4"/>
  <c r="CP12" i="4"/>
  <c r="CP14" i="4"/>
  <c r="CP16" i="4"/>
  <c r="CP19" i="4" s="1"/>
  <c r="EW4" i="4"/>
  <c r="FL4" i="4"/>
  <c r="FI4" i="4"/>
  <c r="FP4" i="4"/>
  <c r="FP18" i="4" s="1"/>
  <c r="BP4" i="4"/>
  <c r="BP18" i="4" s="1"/>
  <c r="X4" i="4"/>
  <c r="BN4" i="4"/>
  <c r="AL4" i="4"/>
  <c r="AL18" i="4" s="1"/>
  <c r="BK12" i="4"/>
  <c r="BK16" i="4"/>
  <c r="BK19" i="4" s="1"/>
  <c r="EY12" i="4"/>
  <c r="EY13" i="4"/>
  <c r="EY19" i="4" s="1"/>
  <c r="DV12" i="4"/>
  <c r="DV16" i="4"/>
  <c r="DV19" i="4" s="1"/>
  <c r="DV17" i="4"/>
  <c r="DV15" i="4"/>
  <c r="DV14" i="4"/>
  <c r="AT12" i="4"/>
  <c r="AT17" i="4"/>
  <c r="AT14" i="4"/>
  <c r="AT13" i="4"/>
  <c r="CR4" i="4"/>
  <c r="BQ4" i="4"/>
  <c r="EI12" i="4"/>
  <c r="EI16" i="4"/>
  <c r="EI13" i="4"/>
  <c r="EI19" i="4" s="1"/>
  <c r="EI14" i="4"/>
  <c r="BW12" i="4"/>
  <c r="BW16" i="4"/>
  <c r="BW19" i="4" s="1"/>
  <c r="BW13" i="4"/>
  <c r="BW15" i="4"/>
  <c r="U4" i="4"/>
  <c r="BD4" i="4"/>
  <c r="BS4" i="4"/>
  <c r="BS18" i="4" s="1"/>
  <c r="ED15" i="4"/>
  <c r="ED19" i="4" s="1"/>
  <c r="BW17" i="4"/>
  <c r="FD4" i="4"/>
  <c r="AV4" i="4"/>
  <c r="BK18" i="4"/>
  <c r="P4" i="4"/>
  <c r="FR12" i="4"/>
  <c r="FR13" i="4"/>
  <c r="FR19" i="4" s="1"/>
  <c r="FR14" i="4"/>
  <c r="FR15" i="4"/>
  <c r="FR16" i="4"/>
  <c r="AW12" i="4"/>
  <c r="AW13" i="4"/>
  <c r="AW14" i="4"/>
  <c r="EY18" i="4"/>
  <c r="R12" i="4"/>
  <c r="DV13" i="4"/>
  <c r="CP13" i="4"/>
  <c r="CE4" i="4"/>
  <c r="EY17" i="4"/>
  <c r="FG16" i="4"/>
  <c r="CK15" i="4"/>
  <c r="EO4" i="4"/>
  <c r="T4" i="4"/>
  <c r="DP4" i="4"/>
  <c r="DP18" i="4" s="1"/>
  <c r="CB4" i="4"/>
  <c r="CB18" i="4" s="1"/>
  <c r="CY4" i="4"/>
  <c r="BK13" i="4"/>
  <c r="AA18" i="4"/>
  <c r="FR18" i="4"/>
  <c r="CK16" i="4"/>
  <c r="DD4" i="4"/>
  <c r="DF16" i="4"/>
  <c r="CX12" i="4"/>
  <c r="CX16" i="4"/>
  <c r="CX14" i="4"/>
  <c r="CX19" i="4" s="1"/>
  <c r="CM13" i="4"/>
  <c r="AY12" i="4"/>
  <c r="AY13" i="4"/>
  <c r="AY19" i="4" s="1"/>
  <c r="AY15" i="4"/>
  <c r="R18" i="4"/>
  <c r="V13" i="4"/>
  <c r="V19" i="4" s="1"/>
  <c r="EE4" i="4"/>
  <c r="AH4" i="4"/>
  <c r="AH18" i="4" s="1"/>
  <c r="BJ12" i="4"/>
  <c r="BJ13" i="4"/>
  <c r="BJ19" i="4" s="1"/>
  <c r="BJ16" i="4"/>
  <c r="BJ15" i="4"/>
  <c r="BJ14" i="4"/>
  <c r="DQ4" i="4"/>
  <c r="DX4" i="4"/>
  <c r="DG4" i="4"/>
  <c r="DG18" i="4" s="1"/>
  <c r="DE4" i="4"/>
  <c r="DE18" i="4" s="1"/>
  <c r="CJ4" i="4"/>
  <c r="CJ18" i="4" s="1"/>
  <c r="FH4" i="4"/>
  <c r="BF4" i="4"/>
  <c r="AT18" i="4"/>
  <c r="CP17" i="4"/>
  <c r="EI17" i="4"/>
  <c r="EY16" i="4"/>
  <c r="DH4" i="4"/>
  <c r="DH18" i="4" s="1"/>
  <c r="AN4" i="4"/>
  <c r="FS4" i="4"/>
  <c r="EM4" i="4"/>
  <c r="EM18" i="4" s="1"/>
  <c r="CQ4" i="4"/>
  <c r="BC4" i="4"/>
  <c r="CP15" i="4"/>
  <c r="CO4" i="4"/>
  <c r="CV4" i="4"/>
  <c r="CT4" i="4"/>
  <c r="CT18" i="4" s="1"/>
  <c r="CA16" i="4"/>
  <c r="FZ4" i="4"/>
  <c r="FZ18" i="4" s="1"/>
  <c r="DN12" i="4"/>
  <c r="DN15" i="4"/>
  <c r="DN13" i="4"/>
  <c r="DN19" i="4" s="1"/>
  <c r="BK14" i="4"/>
  <c r="DO4" i="4"/>
  <c r="DO18" i="4" s="1"/>
  <c r="ED12" i="4"/>
  <c r="ED13" i="4"/>
  <c r="ED16" i="4"/>
  <c r="EK4" i="4"/>
  <c r="EK18" i="4" s="1"/>
  <c r="AR4" i="4"/>
  <c r="AR18" i="4" s="1"/>
  <c r="BJ17" i="4"/>
  <c r="EH4" i="4"/>
  <c r="EH18" i="4" s="1"/>
  <c r="CL4" i="4"/>
  <c r="FW12" i="4"/>
  <c r="FW13" i="4"/>
  <c r="FW19" i="4" s="1"/>
  <c r="FW15" i="4"/>
  <c r="AE4" i="4"/>
  <c r="BO4" i="4"/>
  <c r="FO4" i="4"/>
  <c r="FO18" i="4" s="1"/>
  <c r="DS12" i="4"/>
  <c r="DS15" i="4"/>
  <c r="FC4" i="4"/>
  <c r="FC18" i="4" s="1"/>
  <c r="FK4" i="4"/>
  <c r="FK18" i="4" s="1"/>
  <c r="Y4" i="4"/>
  <c r="Y18" i="4" s="1"/>
  <c r="AK4" i="4"/>
  <c r="AK18" i="4" s="1"/>
  <c r="FF4" i="4"/>
  <c r="DZ4" i="4"/>
  <c r="CX18" i="4"/>
  <c r="Z4" i="4"/>
  <c r="AQ18" i="4"/>
  <c r="S4" i="4"/>
  <c r="S18" i="4" s="1"/>
  <c r="DS18" i="4"/>
  <c r="DV18" i="4"/>
  <c r="CP18" i="4"/>
  <c r="FG18" i="4"/>
  <c r="AI4" i="4"/>
  <c r="BI4" i="4"/>
  <c r="EX4" i="4"/>
  <c r="EI18" i="4"/>
  <c r="CU18" i="4"/>
  <c r="DN18" i="4"/>
  <c r="FA4" i="4"/>
  <c r="DU4" i="4"/>
  <c r="DU18" i="4" s="1"/>
  <c r="CG4" i="4"/>
  <c r="CG18" i="4" s="1"/>
  <c r="EZ4" i="4"/>
  <c r="EZ18" i="4" s="1"/>
  <c r="DT4" i="4"/>
  <c r="CN4" i="4"/>
  <c r="CN18" i="4" s="1"/>
  <c r="BH4" i="4"/>
  <c r="BH18" i="4" s="1"/>
  <c r="DJ4" i="4"/>
  <c r="CD4" i="4"/>
  <c r="AX4" i="4"/>
  <c r="AX18" i="4" s="1"/>
  <c r="BB13" i="4"/>
  <c r="DC18" i="4"/>
  <c r="BG18" i="4"/>
  <c r="CH13" i="4"/>
  <c r="EA13" i="4"/>
  <c r="AB4" i="4"/>
  <c r="GA4" i="4"/>
  <c r="ES4" i="4"/>
  <c r="DM4" i="4"/>
  <c r="BA4" i="4"/>
  <c r="FV4" i="4"/>
  <c r="FV18" i="4" s="1"/>
  <c r="EP4" i="4"/>
  <c r="EP18" i="4" s="1"/>
  <c r="BB18" i="4"/>
  <c r="EQ18" i="4"/>
  <c r="DC15" i="4"/>
  <c r="FW18" i="4"/>
  <c r="AY18" i="4"/>
  <c r="DC13" i="4"/>
  <c r="EU4" i="4"/>
  <c r="EU18" i="4" s="1"/>
  <c r="AD4" i="4"/>
  <c r="BG13" i="4"/>
  <c r="FB4" i="4"/>
  <c r="FB18" i="4" s="1"/>
  <c r="ED18" i="4"/>
  <c r="CH18" i="4"/>
  <c r="EA18" i="4"/>
  <c r="FY4" i="4"/>
  <c r="BY4" i="4"/>
  <c r="BY18" i="4" s="1"/>
  <c r="AS4" i="4"/>
  <c r="AS18" i="4" s="1"/>
  <c r="Q4" i="4"/>
  <c r="Q18" i="4" s="1"/>
  <c r="FX4" i="4"/>
  <c r="ER4" i="4"/>
  <c r="ER18" i="4" s="1"/>
  <c r="DL4" i="4"/>
  <c r="DL18" i="4" s="1"/>
  <c r="CF4" i="4"/>
  <c r="CF18" i="4" s="1"/>
  <c r="AZ4" i="4"/>
  <c r="AF4" i="4"/>
  <c r="AF18" i="4" s="1"/>
  <c r="DB4" i="4"/>
  <c r="DB18" i="4" s="1"/>
  <c r="BV4" i="4"/>
  <c r="AP4" i="4"/>
  <c r="V18" i="4"/>
  <c r="CM18" i="4"/>
  <c r="CU15" i="4"/>
  <c r="BW18" i="4"/>
  <c r="DF18" i="4"/>
  <c r="BJ18" i="4"/>
  <c r="W4" i="4"/>
  <c r="W18" i="4" s="1"/>
  <c r="BR15" i="5" l="1"/>
  <c r="BR14" i="5"/>
  <c r="BR19" i="5" s="1"/>
  <c r="BR17" i="5"/>
  <c r="BR18" i="5"/>
  <c r="BR13" i="5"/>
  <c r="BR16" i="5"/>
  <c r="E28" i="6"/>
  <c r="E27" i="5"/>
  <c r="E26" i="4"/>
  <c r="CZ12" i="6"/>
  <c r="CZ15" i="6"/>
  <c r="CZ16" i="6"/>
  <c r="CZ14" i="6"/>
  <c r="CZ17" i="6"/>
  <c r="CZ13" i="6"/>
  <c r="CZ19" i="6" s="1"/>
  <c r="EE12" i="6"/>
  <c r="EE17" i="6"/>
  <c r="EE14" i="6"/>
  <c r="EE15" i="6"/>
  <c r="EE19" i="6" s="1"/>
  <c r="EE16" i="6"/>
  <c r="EE13" i="6"/>
  <c r="CZ18" i="6"/>
  <c r="AG12" i="6"/>
  <c r="AG13" i="6"/>
  <c r="AG19" i="6" s="1"/>
  <c r="AG17" i="6"/>
  <c r="EE18" i="6"/>
  <c r="CL12" i="6"/>
  <c r="CL15" i="6"/>
  <c r="CL14" i="6"/>
  <c r="CL19" i="6" s="1"/>
  <c r="CL13" i="6"/>
  <c r="CL16" i="6"/>
  <c r="CL17" i="6"/>
  <c r="GA12" i="6"/>
  <c r="GA13" i="6"/>
  <c r="GA19" i="6" s="1"/>
  <c r="GA17" i="6"/>
  <c r="GA16" i="6"/>
  <c r="GA14" i="6"/>
  <c r="GA15" i="6"/>
  <c r="EF12" i="6"/>
  <c r="EF15" i="6"/>
  <c r="EF17" i="6"/>
  <c r="EF16" i="6"/>
  <c r="EF14" i="6"/>
  <c r="EF13" i="6"/>
  <c r="EF19" i="6" s="1"/>
  <c r="AE12" i="6"/>
  <c r="AE13" i="6"/>
  <c r="AE19" i="6" s="1"/>
  <c r="AE17" i="6"/>
  <c r="EG12" i="6"/>
  <c r="EG13" i="6"/>
  <c r="EG19" i="6" s="1"/>
  <c r="EG17" i="6"/>
  <c r="EG14" i="6"/>
  <c r="EG15" i="6"/>
  <c r="EG16" i="6"/>
  <c r="FK12" i="6"/>
  <c r="FK16" i="6"/>
  <c r="FK14" i="6"/>
  <c r="FK17" i="6"/>
  <c r="FK15" i="6"/>
  <c r="FK13" i="6"/>
  <c r="FK19" i="6" s="1"/>
  <c r="ES12" i="6"/>
  <c r="ES15" i="6"/>
  <c r="ES13" i="6"/>
  <c r="ES19" i="6" s="1"/>
  <c r="ES14" i="6"/>
  <c r="ES16" i="6"/>
  <c r="ES17" i="6"/>
  <c r="AE18" i="6"/>
  <c r="BI12" i="6"/>
  <c r="BI15" i="6"/>
  <c r="BI13" i="6"/>
  <c r="BI14" i="6"/>
  <c r="BI19" i="6" s="1"/>
  <c r="BI16" i="6"/>
  <c r="BI17" i="6"/>
  <c r="DG12" i="6"/>
  <c r="DG15" i="6"/>
  <c r="DG19" i="6" s="1"/>
  <c r="DG14" i="6"/>
  <c r="DG16" i="6"/>
  <c r="DG17" i="6"/>
  <c r="DG13" i="6"/>
  <c r="BJ12" i="6"/>
  <c r="BJ16" i="6"/>
  <c r="BJ15" i="6"/>
  <c r="BJ14" i="6"/>
  <c r="BJ13" i="6"/>
  <c r="BJ19" i="6" s="1"/>
  <c r="BJ17" i="6"/>
  <c r="CH12" i="6"/>
  <c r="CH13" i="6"/>
  <c r="CH16" i="6"/>
  <c r="CH15" i="6"/>
  <c r="CH17" i="6"/>
  <c r="CH14" i="6"/>
  <c r="CH19" i="6" s="1"/>
  <c r="FD12" i="6"/>
  <c r="FD13" i="6"/>
  <c r="FD19" i="6" s="1"/>
  <c r="FD15" i="6"/>
  <c r="FD17" i="6"/>
  <c r="FD16" i="6"/>
  <c r="FD14" i="6"/>
  <c r="BD12" i="6"/>
  <c r="BD13" i="6"/>
  <c r="BD14" i="6"/>
  <c r="BD16" i="6"/>
  <c r="BD15" i="6"/>
  <c r="BD19" i="6" s="1"/>
  <c r="BD17" i="6"/>
  <c r="CW12" i="6"/>
  <c r="CW13" i="6"/>
  <c r="CW15" i="6"/>
  <c r="CW19" i="6" s="1"/>
  <c r="CW16" i="6"/>
  <c r="CW17" i="6"/>
  <c r="CW14" i="6"/>
  <c r="P13" i="6"/>
  <c r="P19" i="6" s="1"/>
  <c r="P17" i="6"/>
  <c r="P12" i="6"/>
  <c r="FS12" i="6"/>
  <c r="FS16" i="6"/>
  <c r="FS17" i="6"/>
  <c r="FS14" i="6"/>
  <c r="FS13" i="6"/>
  <c r="FS19" i="6" s="1"/>
  <c r="FS15" i="6"/>
  <c r="EN12" i="6"/>
  <c r="EN13" i="6"/>
  <c r="EN19" i="6" s="1"/>
  <c r="EN15" i="6"/>
  <c r="EN17" i="6"/>
  <c r="EN14" i="6"/>
  <c r="EN16" i="6"/>
  <c r="DU12" i="6"/>
  <c r="DU13" i="6"/>
  <c r="DU15" i="6"/>
  <c r="DU19" i="6" s="1"/>
  <c r="DU16" i="6"/>
  <c r="DU17" i="6"/>
  <c r="DU14" i="6"/>
  <c r="ES18" i="6"/>
  <c r="EK12" i="6"/>
  <c r="EK15" i="6"/>
  <c r="EK13" i="6"/>
  <c r="EK19" i="6" s="1"/>
  <c r="EK14" i="6"/>
  <c r="EK16" i="6"/>
  <c r="EK17" i="6"/>
  <c r="BI18" i="6"/>
  <c r="EL12" i="6"/>
  <c r="EL16" i="6"/>
  <c r="EL13" i="6"/>
  <c r="EL19" i="6" s="1"/>
  <c r="EL17" i="6"/>
  <c r="EL14" i="6"/>
  <c r="EL15" i="6"/>
  <c r="EV12" i="6"/>
  <c r="EV13" i="6"/>
  <c r="EV19" i="6" s="1"/>
  <c r="EV14" i="6"/>
  <c r="EV15" i="6"/>
  <c r="EV17" i="6"/>
  <c r="EV16" i="6"/>
  <c r="BJ18" i="6"/>
  <c r="CL18" i="6"/>
  <c r="CP12" i="6"/>
  <c r="CP14" i="6"/>
  <c r="CP13" i="6"/>
  <c r="CP16" i="6"/>
  <c r="CP19" i="6" s="1"/>
  <c r="CP15" i="6"/>
  <c r="CP17" i="6"/>
  <c r="DH12" i="6"/>
  <c r="DH15" i="6"/>
  <c r="DH14" i="6"/>
  <c r="DH19" i="6" s="1"/>
  <c r="DH13" i="6"/>
  <c r="DH16" i="6"/>
  <c r="DH17" i="6"/>
  <c r="FM12" i="6"/>
  <c r="FM14" i="6"/>
  <c r="FM13" i="6"/>
  <c r="FM19" i="6" s="1"/>
  <c r="FM16" i="6"/>
  <c r="FM17" i="6"/>
  <c r="FM15" i="6"/>
  <c r="CH18" i="6"/>
  <c r="BK12" i="6"/>
  <c r="BK14" i="6"/>
  <c r="BK17" i="6"/>
  <c r="BK13" i="6"/>
  <c r="BK15" i="6"/>
  <c r="BK16" i="6"/>
  <c r="BK19" i="6" s="1"/>
  <c r="FD18" i="6"/>
  <c r="GA18" i="6"/>
  <c r="BD18" i="6"/>
  <c r="BQ12" i="6"/>
  <c r="BQ15" i="6"/>
  <c r="BQ14" i="6"/>
  <c r="BQ13" i="6"/>
  <c r="BQ19" i="6" s="1"/>
  <c r="BQ16" i="6"/>
  <c r="BQ17" i="6"/>
  <c r="CJ12" i="6"/>
  <c r="CJ14" i="6"/>
  <c r="CJ17" i="6"/>
  <c r="CJ13" i="6"/>
  <c r="CJ15" i="6"/>
  <c r="CJ19" i="6" s="1"/>
  <c r="CJ16" i="6"/>
  <c r="CW18" i="6"/>
  <c r="EF18" i="6"/>
  <c r="BW12" i="6"/>
  <c r="BW14" i="6"/>
  <c r="BW15" i="6"/>
  <c r="BW17" i="6"/>
  <c r="BW13" i="6"/>
  <c r="BW16" i="6"/>
  <c r="BW19" i="6" s="1"/>
  <c r="P18" i="6"/>
  <c r="FS18" i="6"/>
  <c r="EW12" i="6"/>
  <c r="EW14" i="6"/>
  <c r="EW16" i="6"/>
  <c r="EW17" i="6"/>
  <c r="EW13" i="6"/>
  <c r="EW19" i="6" s="1"/>
  <c r="EW15" i="6"/>
  <c r="CQ12" i="6"/>
  <c r="CQ13" i="6"/>
  <c r="CQ14" i="6"/>
  <c r="CQ17" i="6"/>
  <c r="CQ16" i="6"/>
  <c r="CQ15" i="6"/>
  <c r="CQ19" i="6" s="1"/>
  <c r="BY17" i="6"/>
  <c r="BY12" i="6"/>
  <c r="BY13" i="6"/>
  <c r="BY15" i="6"/>
  <c r="BY14" i="6"/>
  <c r="BY19" i="6" s="1"/>
  <c r="BY16" i="6"/>
  <c r="CY12" i="6"/>
  <c r="CY14" i="6"/>
  <c r="CY16" i="6"/>
  <c r="CY17" i="6"/>
  <c r="CY13" i="6"/>
  <c r="CY15" i="6"/>
  <c r="CY19" i="6" s="1"/>
  <c r="AS12" i="6"/>
  <c r="AS13" i="6"/>
  <c r="AS16" i="6"/>
  <c r="AS17" i="6"/>
  <c r="AS15" i="6"/>
  <c r="AS19" i="6" s="1"/>
  <c r="AS14" i="6"/>
  <c r="DO12" i="6"/>
  <c r="DO15" i="6"/>
  <c r="DO19" i="6" s="1"/>
  <c r="DO17" i="6"/>
  <c r="DO13" i="6"/>
  <c r="DO14" i="6"/>
  <c r="DO16" i="6"/>
  <c r="AN12" i="6"/>
  <c r="AN14" i="6"/>
  <c r="AN15" i="6"/>
  <c r="AN16" i="6"/>
  <c r="AN13" i="6"/>
  <c r="AN19" i="6" s="1"/>
  <c r="AN17" i="6"/>
  <c r="DE12" i="6"/>
  <c r="DE13" i="6"/>
  <c r="DE16" i="6"/>
  <c r="DE17" i="6"/>
  <c r="DE14" i="6"/>
  <c r="DE19" i="6" s="1"/>
  <c r="DE15" i="6"/>
  <c r="EH12" i="6"/>
  <c r="EH15" i="6"/>
  <c r="EH14" i="6"/>
  <c r="EH17" i="6"/>
  <c r="EH16" i="6"/>
  <c r="EH13" i="6"/>
  <c r="EH19" i="6" s="1"/>
  <c r="AV12" i="6"/>
  <c r="AV15" i="6"/>
  <c r="AV14" i="6"/>
  <c r="AV16" i="6"/>
  <c r="AV19" i="6" s="1"/>
  <c r="AV13" i="6"/>
  <c r="AV17" i="6"/>
  <c r="BM12" i="6"/>
  <c r="BM14" i="6"/>
  <c r="BM17" i="6"/>
  <c r="BM15" i="6"/>
  <c r="BM19" i="6" s="1"/>
  <c r="BM16" i="6"/>
  <c r="BM13" i="6"/>
  <c r="AH13" i="6"/>
  <c r="AH19" i="6" s="1"/>
  <c r="AH12" i="6"/>
  <c r="AH17" i="6"/>
  <c r="BM18" i="6"/>
  <c r="DN12" i="6"/>
  <c r="DN16" i="6"/>
  <c r="DN15" i="6"/>
  <c r="DN14" i="6"/>
  <c r="DN13" i="6"/>
  <c r="DN19" i="6" s="1"/>
  <c r="DN17" i="6"/>
  <c r="AW12" i="6"/>
  <c r="AW13" i="6"/>
  <c r="AW15" i="6"/>
  <c r="AW19" i="6" s="1"/>
  <c r="AW16" i="6"/>
  <c r="AW17" i="6"/>
  <c r="AW14" i="6"/>
  <c r="FJ12" i="6"/>
  <c r="FJ13" i="6"/>
  <c r="FJ19" i="6" s="1"/>
  <c r="FJ14" i="6"/>
  <c r="FJ15" i="6"/>
  <c r="FJ16" i="6"/>
  <c r="FJ17" i="6"/>
  <c r="FP12" i="6"/>
  <c r="FP14" i="6"/>
  <c r="FP17" i="6"/>
  <c r="FP13" i="6"/>
  <c r="FP19" i="6" s="1"/>
  <c r="FP16" i="6"/>
  <c r="FP15" i="6"/>
  <c r="AK12" i="6"/>
  <c r="AK15" i="6"/>
  <c r="AK16" i="6"/>
  <c r="AK19" i="6" s="1"/>
  <c r="AK17" i="6"/>
  <c r="AK13" i="6"/>
  <c r="AK14" i="6"/>
  <c r="U12" i="6"/>
  <c r="U13" i="6"/>
  <c r="U19" i="6" s="1"/>
  <c r="U17" i="6"/>
  <c r="AM12" i="6"/>
  <c r="AM13" i="6"/>
  <c r="AM15" i="6"/>
  <c r="AM14" i="6"/>
  <c r="AM17" i="6"/>
  <c r="AM16" i="6"/>
  <c r="AM19" i="6" s="1"/>
  <c r="AS18" i="6"/>
  <c r="DO18" i="6"/>
  <c r="FI12" i="6"/>
  <c r="FI13" i="6"/>
  <c r="FI19" i="6" s="1"/>
  <c r="FI15" i="6"/>
  <c r="FI17" i="6"/>
  <c r="FI14" i="6"/>
  <c r="FI16" i="6"/>
  <c r="BC12" i="6"/>
  <c r="BC17" i="6"/>
  <c r="BC13" i="6"/>
  <c r="BC19" i="6" s="1"/>
  <c r="BC15" i="6"/>
  <c r="BC16" i="6"/>
  <c r="BC14" i="6"/>
  <c r="FQ12" i="6"/>
  <c r="FQ13" i="6"/>
  <c r="FQ19" i="6" s="1"/>
  <c r="FQ16" i="6"/>
  <c r="FQ17" i="6"/>
  <c r="FQ15" i="6"/>
  <c r="FQ14" i="6"/>
  <c r="AN18" i="6"/>
  <c r="DE18" i="6"/>
  <c r="EH18" i="6"/>
  <c r="AV18" i="6"/>
  <c r="AH18" i="6"/>
  <c r="AT12" i="6"/>
  <c r="AT14" i="6"/>
  <c r="AT13" i="6"/>
  <c r="AT15" i="6"/>
  <c r="AT19" i="6" s="1"/>
  <c r="AT17" i="6"/>
  <c r="AT16" i="6"/>
  <c r="BE12" i="6"/>
  <c r="BE14" i="6"/>
  <c r="BE17" i="6"/>
  <c r="BE15" i="6"/>
  <c r="BE16" i="6"/>
  <c r="BE19" i="6" s="1"/>
  <c r="BE13" i="6"/>
  <c r="DN18" i="6"/>
  <c r="AI13" i="6"/>
  <c r="AI19" i="6" s="1"/>
  <c r="AI17" i="6"/>
  <c r="AI12" i="6"/>
  <c r="DX12" i="6"/>
  <c r="DX15" i="6"/>
  <c r="DX16" i="6"/>
  <c r="DX17" i="6"/>
  <c r="DX14" i="6"/>
  <c r="DX13" i="6"/>
  <c r="DX19" i="6" s="1"/>
  <c r="AW18" i="6"/>
  <c r="FJ18" i="6"/>
  <c r="FP18" i="6"/>
  <c r="AK18" i="6"/>
  <c r="U18" i="6"/>
  <c r="AU12" i="6"/>
  <c r="AU13" i="6"/>
  <c r="AU15" i="6"/>
  <c r="AU16" i="6"/>
  <c r="AU19" i="6" s="1"/>
  <c r="AU17" i="6"/>
  <c r="AU14" i="6"/>
  <c r="CX12" i="6"/>
  <c r="CX14" i="6"/>
  <c r="CX19" i="6" s="1"/>
  <c r="CX16" i="6"/>
  <c r="CX13" i="6"/>
  <c r="CX15" i="6"/>
  <c r="CX17" i="6"/>
  <c r="AM18" i="6"/>
  <c r="AD13" i="6"/>
  <c r="AD19" i="6" s="1"/>
  <c r="AD12" i="6"/>
  <c r="AD17" i="6"/>
  <c r="BZ12" i="6"/>
  <c r="BZ13" i="6"/>
  <c r="BZ16" i="6"/>
  <c r="BZ15" i="6"/>
  <c r="BZ17" i="6"/>
  <c r="BZ14" i="6"/>
  <c r="BZ19" i="6" s="1"/>
  <c r="EU12" i="6"/>
  <c r="EU17" i="6"/>
  <c r="EU14" i="6"/>
  <c r="EU16" i="6"/>
  <c r="EU13" i="6"/>
  <c r="EU19" i="6" s="1"/>
  <c r="EU15" i="6"/>
  <c r="BA12" i="6"/>
  <c r="BA13" i="6"/>
  <c r="BA19" i="6" s="1"/>
  <c r="BA16" i="6"/>
  <c r="BA17" i="6"/>
  <c r="BA14" i="6"/>
  <c r="BA15" i="6"/>
  <c r="FZ12" i="6"/>
  <c r="FZ14" i="6"/>
  <c r="FZ16" i="6"/>
  <c r="FZ17" i="6"/>
  <c r="FZ13" i="6"/>
  <c r="FZ19" i="6" s="1"/>
  <c r="FZ15" i="6"/>
  <c r="DB12" i="6"/>
  <c r="DB15" i="6"/>
  <c r="DB16" i="6"/>
  <c r="DB14" i="6"/>
  <c r="DB19" i="6" s="1"/>
  <c r="DB13" i="6"/>
  <c r="DB17" i="6"/>
  <c r="DY12" i="6"/>
  <c r="DY17" i="6"/>
  <c r="DY13" i="6"/>
  <c r="DY14" i="6"/>
  <c r="DY19" i="6" s="1"/>
  <c r="DY15" i="6"/>
  <c r="DY16" i="6"/>
  <c r="DG18" i="6"/>
  <c r="FY12" i="6"/>
  <c r="FY13" i="6"/>
  <c r="FY19" i="6" s="1"/>
  <c r="FY14" i="6"/>
  <c r="FY16" i="6"/>
  <c r="FY17" i="6"/>
  <c r="FY15" i="6"/>
  <c r="CB12" i="6"/>
  <c r="CB14" i="6"/>
  <c r="CB13" i="6"/>
  <c r="CB19" i="6" s="1"/>
  <c r="CB17" i="6"/>
  <c r="CB15" i="6"/>
  <c r="CB16" i="6"/>
  <c r="EM12" i="6"/>
  <c r="EM13" i="6"/>
  <c r="EM19" i="6" s="1"/>
  <c r="EM16" i="6"/>
  <c r="EM17" i="6"/>
  <c r="EM14" i="6"/>
  <c r="EM15" i="6"/>
  <c r="CU12" i="6"/>
  <c r="CU16" i="6"/>
  <c r="CU17" i="6"/>
  <c r="CU15" i="6"/>
  <c r="CU14" i="6"/>
  <c r="CU13" i="6"/>
  <c r="CU19" i="6" s="1"/>
  <c r="CA12" i="6"/>
  <c r="CA15" i="6"/>
  <c r="CA14" i="6"/>
  <c r="CA19" i="6" s="1"/>
  <c r="CA13" i="6"/>
  <c r="CA17" i="6"/>
  <c r="CA16" i="6"/>
  <c r="FF12" i="6"/>
  <c r="FF13" i="6"/>
  <c r="FF19" i="6" s="1"/>
  <c r="FF15" i="6"/>
  <c r="FF14" i="6"/>
  <c r="FF16" i="6"/>
  <c r="FF17" i="6"/>
  <c r="AF13" i="6"/>
  <c r="AF19" i="6" s="1"/>
  <c r="AF17" i="6"/>
  <c r="AF12" i="6"/>
  <c r="CR12" i="6"/>
  <c r="CR14" i="6"/>
  <c r="CR15" i="6"/>
  <c r="CR16" i="6"/>
  <c r="CR19" i="6" s="1"/>
  <c r="CR17" i="6"/>
  <c r="CR13" i="6"/>
  <c r="BE18" i="6"/>
  <c r="AU18" i="6"/>
  <c r="CX18" i="6"/>
  <c r="CC12" i="6"/>
  <c r="CC14" i="6"/>
  <c r="CC13" i="6"/>
  <c r="CC17" i="6"/>
  <c r="CC15" i="6"/>
  <c r="CC16" i="6"/>
  <c r="CC19" i="6" s="1"/>
  <c r="CO12" i="6"/>
  <c r="CO13" i="6"/>
  <c r="CO15" i="6"/>
  <c r="CO19" i="6" s="1"/>
  <c r="CO17" i="6"/>
  <c r="CO14" i="6"/>
  <c r="CO16" i="6"/>
  <c r="Y12" i="6"/>
  <c r="Y13" i="6"/>
  <c r="Y19" i="6" s="1"/>
  <c r="Y17" i="6"/>
  <c r="FR12" i="6"/>
  <c r="FR13" i="6"/>
  <c r="FR19" i="6" s="1"/>
  <c r="FR14" i="6"/>
  <c r="FR17" i="6"/>
  <c r="FR15" i="6"/>
  <c r="FR16" i="6"/>
  <c r="DF12" i="6"/>
  <c r="DF14" i="6"/>
  <c r="DF16" i="6"/>
  <c r="DF17" i="6"/>
  <c r="DF13" i="6"/>
  <c r="DF15" i="6"/>
  <c r="DF19" i="6" s="1"/>
  <c r="DF18" i="6"/>
  <c r="CS12" i="6"/>
  <c r="CS14" i="6"/>
  <c r="CS13" i="6"/>
  <c r="CS19" i="6" s="1"/>
  <c r="CS15" i="6"/>
  <c r="CS16" i="6"/>
  <c r="CS17" i="6"/>
  <c r="BS12" i="6"/>
  <c r="BS14" i="6"/>
  <c r="BS16" i="6"/>
  <c r="BS13" i="6"/>
  <c r="BS15" i="6"/>
  <c r="BS19" i="6" s="1"/>
  <c r="BS17" i="6"/>
  <c r="FL12" i="6"/>
  <c r="FL13" i="6"/>
  <c r="FL19" i="6" s="1"/>
  <c r="FL15" i="6"/>
  <c r="FL16" i="6"/>
  <c r="FL14" i="6"/>
  <c r="FL17" i="6"/>
  <c r="R12" i="6"/>
  <c r="R17" i="6"/>
  <c r="R13" i="6"/>
  <c r="R19" i="6" s="1"/>
  <c r="CK12" i="6"/>
  <c r="CK14" i="6"/>
  <c r="CK19" i="6" s="1"/>
  <c r="CK16" i="6"/>
  <c r="CK17" i="6"/>
  <c r="CK13" i="6"/>
  <c r="CK15" i="6"/>
  <c r="CY18" i="6"/>
  <c r="BL12" i="6"/>
  <c r="BL15" i="6"/>
  <c r="BL14" i="6"/>
  <c r="BL19" i="6" s="1"/>
  <c r="BL13" i="6"/>
  <c r="BL16" i="6"/>
  <c r="BL17" i="6"/>
  <c r="ED12" i="6"/>
  <c r="ED16" i="6"/>
  <c r="ED13" i="6"/>
  <c r="ED15" i="6"/>
  <c r="ED19" i="6" s="1"/>
  <c r="ED14" i="6"/>
  <c r="ED17" i="6"/>
  <c r="DQ12" i="6"/>
  <c r="DQ14" i="6"/>
  <c r="DQ15" i="6"/>
  <c r="DQ19" i="6" s="1"/>
  <c r="DQ16" i="6"/>
  <c r="DQ17" i="6"/>
  <c r="DQ13" i="6"/>
  <c r="V12" i="6"/>
  <c r="V13" i="6"/>
  <c r="V19" i="6" s="1"/>
  <c r="V17" i="6"/>
  <c r="DI12" i="6"/>
  <c r="DI14" i="6"/>
  <c r="DI15" i="6"/>
  <c r="DI17" i="6"/>
  <c r="DI16" i="6"/>
  <c r="DI19" i="6" s="1"/>
  <c r="DI13" i="6"/>
  <c r="DI18" i="6"/>
  <c r="CM12" i="6"/>
  <c r="CM13" i="6"/>
  <c r="CM14" i="6"/>
  <c r="CM16" i="6"/>
  <c r="CM19" i="6" s="1"/>
  <c r="CM17" i="6"/>
  <c r="CM15" i="6"/>
  <c r="AL12" i="6"/>
  <c r="AL14" i="6"/>
  <c r="AL15" i="6"/>
  <c r="AL19" i="6" s="1"/>
  <c r="AL16" i="6"/>
  <c r="AL13" i="6"/>
  <c r="AL17" i="6"/>
  <c r="CG12" i="6"/>
  <c r="CG13" i="6"/>
  <c r="CG15" i="6"/>
  <c r="CG17" i="6"/>
  <c r="CG14" i="6"/>
  <c r="CG19" i="6" s="1"/>
  <c r="CG16" i="6"/>
  <c r="DV12" i="6"/>
  <c r="DV13" i="6"/>
  <c r="DV16" i="6"/>
  <c r="DV19" i="6" s="1"/>
  <c r="DV15" i="6"/>
  <c r="DV14" i="6"/>
  <c r="DV17" i="6"/>
  <c r="FR18" i="6"/>
  <c r="Z13" i="6"/>
  <c r="Z19" i="6" s="1"/>
  <c r="Z12" i="6"/>
  <c r="Z17" i="6"/>
  <c r="DM12" i="6"/>
  <c r="DM13" i="6"/>
  <c r="DM16" i="6"/>
  <c r="DM19" i="6" s="1"/>
  <c r="DM17" i="6"/>
  <c r="DM14" i="6"/>
  <c r="DM15" i="6"/>
  <c r="FA12" i="6"/>
  <c r="FA15" i="6"/>
  <c r="FA16" i="6"/>
  <c r="FA14" i="6"/>
  <c r="FA13" i="6"/>
  <c r="FA19" i="6" s="1"/>
  <c r="FA17" i="6"/>
  <c r="CM18" i="6"/>
  <c r="DK12" i="6"/>
  <c r="DK14" i="6"/>
  <c r="DK15" i="6"/>
  <c r="DK19" i="6" s="1"/>
  <c r="DK16" i="6"/>
  <c r="DK17" i="6"/>
  <c r="DK13" i="6"/>
  <c r="CS18" i="6"/>
  <c r="DP12" i="6"/>
  <c r="DP15" i="6"/>
  <c r="DP14" i="6"/>
  <c r="DP19" i="6" s="1"/>
  <c r="DP17" i="6"/>
  <c r="DP16" i="6"/>
  <c r="DP13" i="6"/>
  <c r="ET12" i="6"/>
  <c r="ET16" i="6"/>
  <c r="ET13" i="6"/>
  <c r="ET19" i="6" s="1"/>
  <c r="ET14" i="6"/>
  <c r="ET15" i="6"/>
  <c r="ET17" i="6"/>
  <c r="BS18" i="6"/>
  <c r="FL18" i="6"/>
  <c r="DW12" i="6"/>
  <c r="DW17" i="6"/>
  <c r="DW15" i="6"/>
  <c r="DW14" i="6"/>
  <c r="DW19" i="6" s="1"/>
  <c r="DW16" i="6"/>
  <c r="DW13" i="6"/>
  <c r="BB12" i="6"/>
  <c r="BB16" i="6"/>
  <c r="BB15" i="6"/>
  <c r="BB14" i="6"/>
  <c r="BB19" i="6" s="1"/>
  <c r="BB17" i="6"/>
  <c r="BB13" i="6"/>
  <c r="FT12" i="6"/>
  <c r="FT14" i="6"/>
  <c r="FT16" i="6"/>
  <c r="FT13" i="6"/>
  <c r="FT19" i="6" s="1"/>
  <c r="FT15" i="6"/>
  <c r="FT17" i="6"/>
  <c r="CK18" i="6"/>
  <c r="FE12" i="6"/>
  <c r="FE14" i="6"/>
  <c r="FE15" i="6"/>
  <c r="FE17" i="6"/>
  <c r="FE16" i="6"/>
  <c r="FE13" i="6"/>
  <c r="FE19" i="6" s="1"/>
  <c r="FX12" i="5"/>
  <c r="FX17" i="5"/>
  <c r="FX15" i="5"/>
  <c r="FX14" i="5"/>
  <c r="FX16" i="5"/>
  <c r="FX13" i="5"/>
  <c r="FX19" i="5" s="1"/>
  <c r="DD12" i="5"/>
  <c r="DD13" i="5"/>
  <c r="DD19" i="5" s="1"/>
  <c r="DD15" i="5"/>
  <c r="DD14" i="5"/>
  <c r="DD16" i="5"/>
  <c r="DD17" i="5"/>
  <c r="P17" i="5"/>
  <c r="P12" i="5"/>
  <c r="P13" i="5"/>
  <c r="P19" i="5" s="1"/>
  <c r="FY12" i="5"/>
  <c r="FY14" i="5"/>
  <c r="FY13" i="5"/>
  <c r="FY19" i="5" s="1"/>
  <c r="FY15" i="5"/>
  <c r="FY17" i="5"/>
  <c r="FY16" i="5"/>
  <c r="CL12" i="5"/>
  <c r="CL14" i="5"/>
  <c r="CL19" i="5" s="1"/>
  <c r="CL13" i="5"/>
  <c r="CL16" i="5"/>
  <c r="CL15" i="5"/>
  <c r="CL17" i="5"/>
  <c r="FX18" i="5"/>
  <c r="DG12" i="5"/>
  <c r="DG13" i="5"/>
  <c r="DG17" i="5"/>
  <c r="DG15" i="5"/>
  <c r="DG19" i="5" s="1"/>
  <c r="DG16" i="5"/>
  <c r="DG14" i="5"/>
  <c r="CY12" i="5"/>
  <c r="CY13" i="5"/>
  <c r="CY14" i="5"/>
  <c r="CY17" i="5"/>
  <c r="CY16" i="5"/>
  <c r="CY15" i="5"/>
  <c r="CY19" i="5" s="1"/>
  <c r="P18" i="5"/>
  <c r="CE12" i="5"/>
  <c r="CE16" i="5"/>
  <c r="CE17" i="5"/>
  <c r="CE13" i="5"/>
  <c r="CE19" i="5" s="1"/>
  <c r="CE15" i="5"/>
  <c r="CE14" i="5"/>
  <c r="CL18" i="5"/>
  <c r="BX12" i="5"/>
  <c r="BX14" i="5"/>
  <c r="BX15" i="5"/>
  <c r="BX17" i="5"/>
  <c r="BX13" i="5"/>
  <c r="BX19" i="5" s="1"/>
  <c r="BX16" i="5"/>
  <c r="CQ12" i="5"/>
  <c r="CQ17" i="5"/>
  <c r="CQ14" i="5"/>
  <c r="CQ15" i="5"/>
  <c r="CQ19" i="5" s="1"/>
  <c r="CQ13" i="5"/>
  <c r="CQ16" i="5"/>
  <c r="V12" i="5"/>
  <c r="V13" i="5"/>
  <c r="V19" i="5" s="1"/>
  <c r="V17" i="5"/>
  <c r="AV12" i="5"/>
  <c r="AV13" i="5"/>
  <c r="AV14" i="5"/>
  <c r="AV15" i="5"/>
  <c r="AV17" i="5"/>
  <c r="AV16" i="5"/>
  <c r="AV19" i="5" s="1"/>
  <c r="DG18" i="5"/>
  <c r="CY18" i="5"/>
  <c r="EN12" i="5"/>
  <c r="EN17" i="5"/>
  <c r="EN14" i="5"/>
  <c r="EN15" i="5"/>
  <c r="EN13" i="5"/>
  <c r="EN19" i="5" s="1"/>
  <c r="EN16" i="5"/>
  <c r="AR12" i="5"/>
  <c r="AR15" i="5"/>
  <c r="AR14" i="5"/>
  <c r="AR19" i="5" s="1"/>
  <c r="AR16" i="5"/>
  <c r="AR17" i="5"/>
  <c r="AR13" i="5"/>
  <c r="CO12" i="5"/>
  <c r="CO16" i="5"/>
  <c r="CO15" i="5"/>
  <c r="CO19" i="5" s="1"/>
  <c r="CO13" i="5"/>
  <c r="CO14" i="5"/>
  <c r="CO17" i="5"/>
  <c r="Z17" i="5"/>
  <c r="Z12" i="5"/>
  <c r="Z13" i="5"/>
  <c r="Z19" i="5" s="1"/>
  <c r="CT12" i="5"/>
  <c r="CT14" i="5"/>
  <c r="CT13" i="5"/>
  <c r="CT17" i="5"/>
  <c r="CT16" i="5"/>
  <c r="CT15" i="5"/>
  <c r="CT19" i="5" s="1"/>
  <c r="AZ12" i="5"/>
  <c r="AZ17" i="5"/>
  <c r="AZ15" i="5"/>
  <c r="AZ14" i="5"/>
  <c r="AZ16" i="5"/>
  <c r="AZ19" i="5" s="1"/>
  <c r="AZ13" i="5"/>
  <c r="CX12" i="5"/>
  <c r="CX14" i="5"/>
  <c r="CX19" i="5" s="1"/>
  <c r="CX13" i="5"/>
  <c r="CX16" i="5"/>
  <c r="CX15" i="5"/>
  <c r="CX17" i="5"/>
  <c r="EL12" i="5"/>
  <c r="EL14" i="5"/>
  <c r="EL15" i="5"/>
  <c r="EL13" i="5"/>
  <c r="EL19" i="5" s="1"/>
  <c r="EL17" i="5"/>
  <c r="EL16" i="5"/>
  <c r="CR12" i="5"/>
  <c r="CR13" i="5"/>
  <c r="CR14" i="5"/>
  <c r="CR16" i="5"/>
  <c r="CR19" i="5" s="1"/>
  <c r="CR15" i="5"/>
  <c r="CR17" i="5"/>
  <c r="CE18" i="5"/>
  <c r="BE12" i="5"/>
  <c r="BE16" i="5"/>
  <c r="BE19" i="5" s="1"/>
  <c r="BE13" i="5"/>
  <c r="BE17" i="5"/>
  <c r="BE14" i="5"/>
  <c r="BE15" i="5"/>
  <c r="CC12" i="5"/>
  <c r="CC13" i="5"/>
  <c r="CC14" i="5"/>
  <c r="CC16" i="5"/>
  <c r="CC19" i="5" s="1"/>
  <c r="CC17" i="5"/>
  <c r="CC15" i="5"/>
  <c r="BX18" i="5"/>
  <c r="T13" i="5"/>
  <c r="T19" i="5" s="1"/>
  <c r="T17" i="5"/>
  <c r="T12" i="5"/>
  <c r="DM12" i="5"/>
  <c r="DM16" i="5"/>
  <c r="DM19" i="5" s="1"/>
  <c r="DM13" i="5"/>
  <c r="DM15" i="5"/>
  <c r="DM14" i="5"/>
  <c r="DM17" i="5"/>
  <c r="FH12" i="5"/>
  <c r="FH15" i="5"/>
  <c r="FH14" i="5"/>
  <c r="FH13" i="5"/>
  <c r="FH19" i="5" s="1"/>
  <c r="FH17" i="5"/>
  <c r="FH16" i="5"/>
  <c r="AD13" i="5"/>
  <c r="AD19" i="5" s="1"/>
  <c r="AD12" i="5"/>
  <c r="AD17" i="5"/>
  <c r="FS12" i="5"/>
  <c r="FS13" i="5"/>
  <c r="FS19" i="5" s="1"/>
  <c r="FS15" i="5"/>
  <c r="FS17" i="5"/>
  <c r="FS14" i="5"/>
  <c r="FS16" i="5"/>
  <c r="CU12" i="5"/>
  <c r="CU13" i="5"/>
  <c r="CU19" i="5" s="1"/>
  <c r="CU14" i="5"/>
  <c r="CU15" i="5"/>
  <c r="CU16" i="5"/>
  <c r="CU17" i="5"/>
  <c r="BN12" i="5"/>
  <c r="BN15" i="5"/>
  <c r="BN16" i="5"/>
  <c r="BN13" i="5"/>
  <c r="BN19" i="5" s="1"/>
  <c r="BN14" i="5"/>
  <c r="BN17" i="5"/>
  <c r="BT12" i="5"/>
  <c r="BT15" i="5"/>
  <c r="BT14" i="5"/>
  <c r="BT19" i="5" s="1"/>
  <c r="BT13" i="5"/>
  <c r="BT17" i="5"/>
  <c r="BT16" i="5"/>
  <c r="AP12" i="5"/>
  <c r="AP14" i="5"/>
  <c r="AP15" i="5"/>
  <c r="AP17" i="5"/>
  <c r="AP16" i="5"/>
  <c r="AP13" i="5"/>
  <c r="AP19" i="5" s="1"/>
  <c r="FS18" i="5"/>
  <c r="FV12" i="5"/>
  <c r="FV16" i="5"/>
  <c r="FV13" i="5"/>
  <c r="FV19" i="5" s="1"/>
  <c r="FV14" i="5"/>
  <c r="FV15" i="5"/>
  <c r="FV17" i="5"/>
  <c r="BN18" i="5"/>
  <c r="DU12" i="5"/>
  <c r="DU13" i="5"/>
  <c r="DU15" i="5"/>
  <c r="DU19" i="5" s="1"/>
  <c r="DU14" i="5"/>
  <c r="DU16" i="5"/>
  <c r="DU17" i="5"/>
  <c r="FY18" i="5"/>
  <c r="BT18" i="5"/>
  <c r="AS12" i="5"/>
  <c r="AS16" i="5"/>
  <c r="AS13" i="5"/>
  <c r="AS14" i="5"/>
  <c r="AS17" i="5"/>
  <c r="AS15" i="5"/>
  <c r="AS19" i="5" s="1"/>
  <c r="CQ18" i="5"/>
  <c r="BV12" i="5"/>
  <c r="BV15" i="5"/>
  <c r="BV19" i="5" s="1"/>
  <c r="BV16" i="5"/>
  <c r="BV13" i="5"/>
  <c r="BV14" i="5"/>
  <c r="BV17" i="5"/>
  <c r="AV18" i="5"/>
  <c r="BI12" i="5"/>
  <c r="BI13" i="5"/>
  <c r="BI17" i="5"/>
  <c r="BI15" i="5"/>
  <c r="BI14" i="5"/>
  <c r="BI19" i="5" s="1"/>
  <c r="BI16" i="5"/>
  <c r="DX12" i="5"/>
  <c r="DX13" i="5"/>
  <c r="DX19" i="5" s="1"/>
  <c r="DX14" i="5"/>
  <c r="DX16" i="5"/>
  <c r="DX17" i="5"/>
  <c r="DX15" i="5"/>
  <c r="CD12" i="5"/>
  <c r="CD14" i="5"/>
  <c r="CD13" i="5"/>
  <c r="CD19" i="5" s="1"/>
  <c r="CD15" i="5"/>
  <c r="CD16" i="5"/>
  <c r="CD17" i="5"/>
  <c r="CH12" i="5"/>
  <c r="CH14" i="5"/>
  <c r="CH19" i="5" s="1"/>
  <c r="CH16" i="5"/>
  <c r="CH15" i="5"/>
  <c r="CH13" i="5"/>
  <c r="CH17" i="5"/>
  <c r="EF12" i="5"/>
  <c r="EF15" i="5"/>
  <c r="EF17" i="5"/>
  <c r="EF16" i="5"/>
  <c r="EF13" i="5"/>
  <c r="EF19" i="5" s="1"/>
  <c r="EF14" i="5"/>
  <c r="ED12" i="5"/>
  <c r="ED15" i="5"/>
  <c r="ED19" i="5" s="1"/>
  <c r="ED13" i="5"/>
  <c r="ED14" i="5"/>
  <c r="ED16" i="5"/>
  <c r="ED17" i="5"/>
  <c r="EN18" i="5"/>
  <c r="AR18" i="5"/>
  <c r="BK12" i="5"/>
  <c r="BK13" i="5"/>
  <c r="BK14" i="5"/>
  <c r="BK17" i="5"/>
  <c r="BK15" i="5"/>
  <c r="BK16" i="5"/>
  <c r="BK19" i="5" s="1"/>
  <c r="CO18" i="5"/>
  <c r="Z18" i="5"/>
  <c r="CT18" i="5"/>
  <c r="AZ18" i="5"/>
  <c r="EL18" i="5"/>
  <c r="DW12" i="5"/>
  <c r="DW16" i="5"/>
  <c r="DW13" i="5"/>
  <c r="DW14" i="5"/>
  <c r="DW19" i="5" s="1"/>
  <c r="DW17" i="5"/>
  <c r="DW15" i="5"/>
  <c r="CR18" i="5"/>
  <c r="DI12" i="5"/>
  <c r="DI17" i="5"/>
  <c r="DI15" i="5"/>
  <c r="DI13" i="5"/>
  <c r="DI14" i="5"/>
  <c r="DI16" i="5"/>
  <c r="DI19" i="5" s="1"/>
  <c r="BE18" i="5"/>
  <c r="CC18" i="5"/>
  <c r="BA12" i="5"/>
  <c r="BA16" i="5"/>
  <c r="BA14" i="5"/>
  <c r="BA13" i="5"/>
  <c r="BA19" i="5" s="1"/>
  <c r="BA15" i="5"/>
  <c r="BA17" i="5"/>
  <c r="BC12" i="5"/>
  <c r="BC14" i="5"/>
  <c r="BC16" i="5"/>
  <c r="BC13" i="5"/>
  <c r="BC19" i="5" s="1"/>
  <c r="BC15" i="5"/>
  <c r="BC17" i="5"/>
  <c r="DM18" i="5"/>
  <c r="FH18" i="5"/>
  <c r="CW12" i="5"/>
  <c r="CW16" i="5"/>
  <c r="CW17" i="5"/>
  <c r="CW15" i="5"/>
  <c r="CW19" i="5" s="1"/>
  <c r="CW14" i="5"/>
  <c r="CW13" i="5"/>
  <c r="FJ12" i="5"/>
  <c r="FJ13" i="5"/>
  <c r="FJ19" i="5" s="1"/>
  <c r="FJ14" i="5"/>
  <c r="FJ17" i="5"/>
  <c r="FJ15" i="5"/>
  <c r="FJ16" i="5"/>
  <c r="CB12" i="5"/>
  <c r="CB16" i="5"/>
  <c r="CB13" i="5"/>
  <c r="CB19" i="5" s="1"/>
  <c r="CB15" i="5"/>
  <c r="CB17" i="5"/>
  <c r="CB14" i="5"/>
  <c r="AK12" i="5"/>
  <c r="AK14" i="5"/>
  <c r="AK15" i="5"/>
  <c r="AK16" i="5"/>
  <c r="AK19" i="5" s="1"/>
  <c r="AK13" i="5"/>
  <c r="AK17" i="5"/>
  <c r="AT12" i="5"/>
  <c r="AT17" i="5"/>
  <c r="AT15" i="5"/>
  <c r="AT19" i="5" s="1"/>
  <c r="AT14" i="5"/>
  <c r="AT16" i="5"/>
  <c r="AT13" i="5"/>
  <c r="CF12" i="5"/>
  <c r="CF13" i="5"/>
  <c r="CF16" i="5"/>
  <c r="CF19" i="5" s="1"/>
  <c r="CF15" i="5"/>
  <c r="CF14" i="5"/>
  <c r="CF17" i="5"/>
  <c r="CU18" i="5"/>
  <c r="FA12" i="5"/>
  <c r="FA14" i="5"/>
  <c r="FA15" i="5"/>
  <c r="FA13" i="5"/>
  <c r="FA19" i="5" s="1"/>
  <c r="FA17" i="5"/>
  <c r="FA16" i="5"/>
  <c r="DZ12" i="5"/>
  <c r="DZ17" i="5"/>
  <c r="DZ16" i="5"/>
  <c r="DZ13" i="5"/>
  <c r="DZ19" i="5" s="1"/>
  <c r="DZ14" i="5"/>
  <c r="DZ15" i="5"/>
  <c r="FP12" i="5"/>
  <c r="FP15" i="5"/>
  <c r="FP14" i="5"/>
  <c r="FP16" i="5"/>
  <c r="FP13" i="5"/>
  <c r="FP19" i="5" s="1"/>
  <c r="FP17" i="5"/>
  <c r="DR12" i="5"/>
  <c r="DR16" i="5"/>
  <c r="DR19" i="5" s="1"/>
  <c r="DR13" i="5"/>
  <c r="DR15" i="5"/>
  <c r="DR14" i="5"/>
  <c r="DR17" i="5"/>
  <c r="BF12" i="5"/>
  <c r="BF15" i="5"/>
  <c r="BF19" i="5" s="1"/>
  <c r="BF16" i="5"/>
  <c r="BF13" i="5"/>
  <c r="BF14" i="5"/>
  <c r="BF17" i="5"/>
  <c r="CA12" i="5"/>
  <c r="CA14" i="5"/>
  <c r="CA19" i="5" s="1"/>
  <c r="CA15" i="5"/>
  <c r="CA16" i="5"/>
  <c r="CA13" i="5"/>
  <c r="CA17" i="5"/>
  <c r="AJ12" i="5"/>
  <c r="AJ15" i="5"/>
  <c r="AJ14" i="5"/>
  <c r="AJ13" i="5"/>
  <c r="AJ19" i="5" s="1"/>
  <c r="AJ16" i="5"/>
  <c r="AJ17" i="5"/>
  <c r="CB18" i="5"/>
  <c r="DB12" i="5"/>
  <c r="DB15" i="5"/>
  <c r="DB14" i="5"/>
  <c r="DB19" i="5" s="1"/>
  <c r="DB17" i="5"/>
  <c r="DB13" i="5"/>
  <c r="DB16" i="5"/>
  <c r="AK18" i="5"/>
  <c r="AF13" i="5"/>
  <c r="AF19" i="5" s="1"/>
  <c r="AF12" i="5"/>
  <c r="AF17" i="5"/>
  <c r="CF18" i="5"/>
  <c r="DE12" i="5"/>
  <c r="DE13" i="5"/>
  <c r="DE16" i="5"/>
  <c r="DE14" i="5"/>
  <c r="DE19" i="5" s="1"/>
  <c r="DE15" i="5"/>
  <c r="DE17" i="5"/>
  <c r="FT12" i="5"/>
  <c r="FT14" i="5"/>
  <c r="FT13" i="5"/>
  <c r="FT19" i="5" s="1"/>
  <c r="FT17" i="5"/>
  <c r="FT15" i="5"/>
  <c r="FT16" i="5"/>
  <c r="DJ12" i="5"/>
  <c r="DJ16" i="5"/>
  <c r="DJ13" i="5"/>
  <c r="DJ19" i="5" s="1"/>
  <c r="DJ15" i="5"/>
  <c r="DJ17" i="5"/>
  <c r="DJ14" i="5"/>
  <c r="AM12" i="5"/>
  <c r="AM14" i="5"/>
  <c r="AM13" i="5"/>
  <c r="AM17" i="5"/>
  <c r="AM16" i="5"/>
  <c r="AM19" i="5" s="1"/>
  <c r="AM15" i="5"/>
  <c r="GA12" i="5"/>
  <c r="GA15" i="5"/>
  <c r="GA13" i="5"/>
  <c r="GA19" i="5" s="1"/>
  <c r="GA17" i="5"/>
  <c r="GA16" i="5"/>
  <c r="GA14" i="5"/>
  <c r="FA18" i="5"/>
  <c r="DH12" i="5"/>
  <c r="DH14" i="5"/>
  <c r="DH19" i="5" s="1"/>
  <c r="DH13" i="5"/>
  <c r="DH17" i="5"/>
  <c r="DH15" i="5"/>
  <c r="DH16" i="5"/>
  <c r="DZ18" i="5"/>
  <c r="FP18" i="5"/>
  <c r="FW12" i="5"/>
  <c r="FW17" i="5"/>
  <c r="FW14" i="5"/>
  <c r="FW15" i="5"/>
  <c r="FW13" i="5"/>
  <c r="FW19" i="5" s="1"/>
  <c r="FW16" i="5"/>
  <c r="DR18" i="5"/>
  <c r="AC17" i="5"/>
  <c r="AC12" i="5"/>
  <c r="AC13" i="5"/>
  <c r="AC19" i="5" s="1"/>
  <c r="DY12" i="5"/>
  <c r="DY14" i="5"/>
  <c r="DY19" i="5" s="1"/>
  <c r="DY16" i="5"/>
  <c r="DY13" i="5"/>
  <c r="DY15" i="5"/>
  <c r="DY17" i="5"/>
  <c r="BF18" i="5"/>
  <c r="T18" i="5"/>
  <c r="CA18" i="5"/>
  <c r="CI12" i="5"/>
  <c r="CI17" i="5"/>
  <c r="CI15" i="5"/>
  <c r="CI14" i="5"/>
  <c r="CI16" i="5"/>
  <c r="CI13" i="5"/>
  <c r="CI19" i="5" s="1"/>
  <c r="FK12" i="5"/>
  <c r="FK13" i="5"/>
  <c r="FK19" i="5" s="1"/>
  <c r="FK15" i="5"/>
  <c r="FK17" i="5"/>
  <c r="FK16" i="5"/>
  <c r="FK14" i="5"/>
  <c r="AD18" i="5"/>
  <c r="BL12" i="5"/>
  <c r="BL16" i="5"/>
  <c r="BL15" i="5"/>
  <c r="BL13" i="5"/>
  <c r="BL14" i="5"/>
  <c r="BL19" i="5" s="1"/>
  <c r="BL17" i="5"/>
  <c r="CG12" i="5"/>
  <c r="CG15" i="5"/>
  <c r="CG13" i="5"/>
  <c r="CG14" i="5"/>
  <c r="CG19" i="5" s="1"/>
  <c r="CG17" i="5"/>
  <c r="CG16" i="5"/>
  <c r="FN12" i="5"/>
  <c r="FN15" i="5"/>
  <c r="FN14" i="5"/>
  <c r="FN17" i="5"/>
  <c r="FN16" i="5"/>
  <c r="FN13" i="5"/>
  <c r="FN19" i="5" s="1"/>
  <c r="CW18" i="5"/>
  <c r="FK18" i="5"/>
  <c r="AX12" i="5"/>
  <c r="AX16" i="5"/>
  <c r="AX13" i="5"/>
  <c r="AX19" i="5" s="1"/>
  <c r="AX17" i="5"/>
  <c r="AX14" i="5"/>
  <c r="AX15" i="5"/>
  <c r="AH17" i="5"/>
  <c r="AH13" i="5"/>
  <c r="AH19" i="5" s="1"/>
  <c r="AH12" i="5"/>
  <c r="AW12" i="5"/>
  <c r="AW13" i="5"/>
  <c r="AW15" i="5"/>
  <c r="AW19" i="5" s="1"/>
  <c r="AW14" i="5"/>
  <c r="AW16" i="5"/>
  <c r="AW17" i="5"/>
  <c r="DP12" i="5"/>
  <c r="DP14" i="5"/>
  <c r="DP19" i="5" s="1"/>
  <c r="DP15" i="5"/>
  <c r="DP16" i="5"/>
  <c r="DP17" i="5"/>
  <c r="DP13" i="5"/>
  <c r="DB18" i="5"/>
  <c r="CV12" i="5"/>
  <c r="CV15" i="5"/>
  <c r="CV14" i="5"/>
  <c r="CV17" i="5"/>
  <c r="CV16" i="5"/>
  <c r="CV19" i="5" s="1"/>
  <c r="CV13" i="5"/>
  <c r="BQ12" i="5"/>
  <c r="BQ16" i="5"/>
  <c r="BQ17" i="5"/>
  <c r="BQ14" i="5"/>
  <c r="BQ15" i="5"/>
  <c r="BQ13" i="5"/>
  <c r="BQ19" i="5" s="1"/>
  <c r="AF18" i="5"/>
  <c r="DE18" i="5"/>
  <c r="FT18" i="5"/>
  <c r="DJ18" i="5"/>
  <c r="BP12" i="5"/>
  <c r="BP13" i="5"/>
  <c r="BP15" i="5"/>
  <c r="BP14" i="5"/>
  <c r="BP16" i="5"/>
  <c r="BP19" i="5" s="1"/>
  <c r="BP17" i="5"/>
  <c r="AM18" i="5"/>
  <c r="W17" i="5"/>
  <c r="W13" i="5"/>
  <c r="W19" i="5" s="1"/>
  <c r="W12" i="5"/>
  <c r="GA18" i="5"/>
  <c r="EM12" i="5"/>
  <c r="EM16" i="5"/>
  <c r="EM13" i="5"/>
  <c r="EM19" i="5" s="1"/>
  <c r="EM15" i="5"/>
  <c r="EM14" i="5"/>
  <c r="EM17" i="5"/>
  <c r="ED18" i="5"/>
  <c r="DH18" i="5"/>
  <c r="FF12" i="5"/>
  <c r="FF14" i="5"/>
  <c r="FF13" i="5"/>
  <c r="FF19" i="5" s="1"/>
  <c r="FF17" i="5"/>
  <c r="FF16" i="5"/>
  <c r="FF15" i="5"/>
  <c r="X13" i="5"/>
  <c r="X19" i="5" s="1"/>
  <c r="X12" i="5"/>
  <c r="X17" i="5"/>
  <c r="FW18" i="5"/>
  <c r="EO12" i="5"/>
  <c r="EO15" i="5"/>
  <c r="EO14" i="5"/>
  <c r="EO13" i="5"/>
  <c r="EO19" i="5" s="1"/>
  <c r="EO16" i="5"/>
  <c r="EO17" i="5"/>
  <c r="DL12" i="5"/>
  <c r="DL17" i="5"/>
  <c r="DL15" i="5"/>
  <c r="DL14" i="5"/>
  <c r="DL19" i="5" s="1"/>
  <c r="DL13" i="5"/>
  <c r="DL16" i="5"/>
  <c r="AL12" i="5"/>
  <c r="AL14" i="5"/>
  <c r="AL16" i="5"/>
  <c r="AL13" i="5"/>
  <c r="AL15" i="5"/>
  <c r="AL19" i="5" s="1"/>
  <c r="AL17" i="5"/>
  <c r="AC18" i="5"/>
  <c r="AQ12" i="5"/>
  <c r="AQ17" i="5"/>
  <c r="AQ14" i="5"/>
  <c r="AQ19" i="5" s="1"/>
  <c r="AQ13" i="5"/>
  <c r="AQ16" i="5"/>
  <c r="AQ15" i="5"/>
  <c r="FC12" i="5"/>
  <c r="FC15" i="5"/>
  <c r="FC17" i="5"/>
  <c r="FC13" i="5"/>
  <c r="FC19" i="5" s="1"/>
  <c r="FC14" i="5"/>
  <c r="FC16" i="5"/>
  <c r="DY18" i="5"/>
  <c r="FO12" i="5"/>
  <c r="FO14" i="5"/>
  <c r="FO16" i="5"/>
  <c r="FO15" i="5"/>
  <c r="FO13" i="5"/>
  <c r="FO19" i="5" s="1"/>
  <c r="FO17" i="5"/>
  <c r="EV12" i="5"/>
  <c r="EV13" i="5"/>
  <c r="EV19" i="5" s="1"/>
  <c r="EV16" i="5"/>
  <c r="EV14" i="5"/>
  <c r="EV17" i="5"/>
  <c r="EV15" i="5"/>
  <c r="EU12" i="5"/>
  <c r="EU17" i="5"/>
  <c r="EU16" i="5"/>
  <c r="EU13" i="5"/>
  <c r="EU19" i="5" s="1"/>
  <c r="EU14" i="5"/>
  <c r="EU15" i="5"/>
  <c r="AG17" i="5"/>
  <c r="AG13" i="5"/>
  <c r="AG19" i="5" s="1"/>
  <c r="AG12" i="5"/>
  <c r="EX12" i="5"/>
  <c r="EX14" i="5"/>
  <c r="EX13" i="5"/>
  <c r="EX19" i="5" s="1"/>
  <c r="EX16" i="5"/>
  <c r="EX17" i="5"/>
  <c r="EX15" i="5"/>
  <c r="CI18" i="5"/>
  <c r="DD18" i="5"/>
  <c r="CJ12" i="5"/>
  <c r="CJ16" i="5"/>
  <c r="CJ13" i="5"/>
  <c r="CJ15" i="5"/>
  <c r="CJ19" i="5" s="1"/>
  <c r="CJ14" i="5"/>
  <c r="CJ17" i="5"/>
  <c r="DV12" i="5"/>
  <c r="DV13" i="5"/>
  <c r="DV16" i="5"/>
  <c r="DV19" i="5" s="1"/>
  <c r="DV14" i="5"/>
  <c r="DV17" i="5"/>
  <c r="DV15" i="5"/>
  <c r="BL18" i="5"/>
  <c r="AY12" i="5"/>
  <c r="AY17" i="5"/>
  <c r="AY13" i="5"/>
  <c r="AY19" i="5" s="1"/>
  <c r="AY15" i="5"/>
  <c r="AY14" i="5"/>
  <c r="AY16" i="5"/>
  <c r="DO12" i="5"/>
  <c r="DO14" i="5"/>
  <c r="DO13" i="5"/>
  <c r="DO15" i="5"/>
  <c r="DO19" i="5" s="1"/>
  <c r="DO16" i="5"/>
  <c r="DO17" i="5"/>
  <c r="EH12" i="5"/>
  <c r="EH16" i="5"/>
  <c r="EH15" i="5"/>
  <c r="EH13" i="5"/>
  <c r="EH19" i="5" s="1"/>
  <c r="EH17" i="5"/>
  <c r="EH14" i="5"/>
  <c r="BH12" i="5"/>
  <c r="BH13" i="5"/>
  <c r="BH17" i="5"/>
  <c r="BH14" i="5"/>
  <c r="BH16" i="5"/>
  <c r="BH19" i="5" s="1"/>
  <c r="BH15" i="5"/>
  <c r="EK12" i="5"/>
  <c r="EK14" i="5"/>
  <c r="EK15" i="5"/>
  <c r="EK13" i="5"/>
  <c r="EK19" i="5" s="1"/>
  <c r="EK17" i="5"/>
  <c r="EK16" i="5"/>
  <c r="EP12" i="5"/>
  <c r="EP14" i="5"/>
  <c r="EP13" i="5"/>
  <c r="EP19" i="5" s="1"/>
  <c r="EP15" i="5"/>
  <c r="EP17" i="5"/>
  <c r="EP16" i="5"/>
  <c r="BD12" i="5"/>
  <c r="BD13" i="5"/>
  <c r="BD14" i="5"/>
  <c r="BD16" i="5"/>
  <c r="BD15" i="5"/>
  <c r="BD19" i="5" s="1"/>
  <c r="BD17" i="5"/>
  <c r="AN12" i="5"/>
  <c r="AN14" i="5"/>
  <c r="AN16" i="5"/>
  <c r="AN17" i="5"/>
  <c r="AN15" i="5"/>
  <c r="AN13" i="5"/>
  <c r="AN19" i="5" s="1"/>
  <c r="EA12" i="5"/>
  <c r="EA15" i="5"/>
  <c r="EA17" i="5"/>
  <c r="EA14" i="5"/>
  <c r="EA19" i="5" s="1"/>
  <c r="EA13" i="5"/>
  <c r="EA16" i="5"/>
  <c r="AT18" i="5"/>
  <c r="AU12" i="5"/>
  <c r="AU16" i="5"/>
  <c r="AU19" i="5" s="1"/>
  <c r="AU14" i="5"/>
  <c r="AU17" i="5"/>
  <c r="AU13" i="5"/>
  <c r="AU15" i="5"/>
  <c r="CN12" i="5"/>
  <c r="CN14" i="5"/>
  <c r="CN16" i="5"/>
  <c r="CN17" i="5"/>
  <c r="CN13" i="5"/>
  <c r="CN19" i="5" s="1"/>
  <c r="CN15" i="5"/>
  <c r="EB12" i="5"/>
  <c r="EB14" i="5"/>
  <c r="EB19" i="5" s="1"/>
  <c r="EB13" i="5"/>
  <c r="EB16" i="5"/>
  <c r="EB17" i="5"/>
  <c r="EB15" i="5"/>
  <c r="ES12" i="5"/>
  <c r="ES15" i="5"/>
  <c r="ES13" i="5"/>
  <c r="ES19" i="5" s="1"/>
  <c r="ES16" i="5"/>
  <c r="ES17" i="5"/>
  <c r="ES14" i="5"/>
  <c r="R17" i="5"/>
  <c r="R12" i="5"/>
  <c r="R13" i="5"/>
  <c r="R19" i="5" s="1"/>
  <c r="AD13" i="4"/>
  <c r="AD19" i="4" s="1"/>
  <c r="AD17" i="4"/>
  <c r="AD12" i="4"/>
  <c r="ES12" i="4"/>
  <c r="ES13" i="4"/>
  <c r="ES19" i="4" s="1"/>
  <c r="ES15" i="4"/>
  <c r="ES17" i="4"/>
  <c r="ES16" i="4"/>
  <c r="ES14" i="4"/>
  <c r="BI12" i="4"/>
  <c r="BI16" i="4"/>
  <c r="BI17" i="4"/>
  <c r="BI13" i="4"/>
  <c r="BI14" i="4"/>
  <c r="BI19" i="4" s="1"/>
  <c r="BI15" i="4"/>
  <c r="CQ12" i="4"/>
  <c r="CQ16" i="4"/>
  <c r="CQ13" i="4"/>
  <c r="CQ15" i="4"/>
  <c r="CQ19" i="4" s="1"/>
  <c r="CQ17" i="4"/>
  <c r="CQ14" i="4"/>
  <c r="FH12" i="4"/>
  <c r="FH13" i="4"/>
  <c r="FH19" i="4" s="1"/>
  <c r="FH15" i="4"/>
  <c r="FH16" i="4"/>
  <c r="FH14" i="4"/>
  <c r="FH17" i="4"/>
  <c r="DD12" i="4"/>
  <c r="DD14" i="4"/>
  <c r="DD13" i="4"/>
  <c r="DD19" i="4" s="1"/>
  <c r="DD15" i="4"/>
  <c r="DD16" i="4"/>
  <c r="DD17" i="4"/>
  <c r="BQ12" i="4"/>
  <c r="BQ15" i="4"/>
  <c r="BQ13" i="4"/>
  <c r="BQ19" i="4" s="1"/>
  <c r="BQ16" i="4"/>
  <c r="BQ14" i="4"/>
  <c r="BQ17" i="4"/>
  <c r="EW12" i="4"/>
  <c r="EW14" i="4"/>
  <c r="EW17" i="4"/>
  <c r="EW15" i="4"/>
  <c r="EW13" i="4"/>
  <c r="EW19" i="4" s="1"/>
  <c r="EW16" i="4"/>
  <c r="FN12" i="4"/>
  <c r="FN16" i="4"/>
  <c r="FN14" i="4"/>
  <c r="FN13" i="4"/>
  <c r="FN19" i="4" s="1"/>
  <c r="FN15" i="4"/>
  <c r="FN17" i="4"/>
  <c r="AG12" i="4"/>
  <c r="AG17" i="4"/>
  <c r="AG13" i="4"/>
  <c r="AG19" i="4" s="1"/>
  <c r="DY12" i="4"/>
  <c r="DY16" i="4"/>
  <c r="DY14" i="4"/>
  <c r="DY19" i="4" s="1"/>
  <c r="DY17" i="4"/>
  <c r="DY13" i="4"/>
  <c r="DY15" i="4"/>
  <c r="AP12" i="4"/>
  <c r="AP16" i="4"/>
  <c r="AP13" i="4"/>
  <c r="AP19" i="4" s="1"/>
  <c r="AP14" i="4"/>
  <c r="AP17" i="4"/>
  <c r="AP15" i="4"/>
  <c r="AZ12" i="4"/>
  <c r="AZ17" i="4"/>
  <c r="AZ15" i="4"/>
  <c r="AZ13" i="4"/>
  <c r="AZ14" i="4"/>
  <c r="AZ16" i="4"/>
  <c r="AZ19" i="4" s="1"/>
  <c r="FX12" i="4"/>
  <c r="FX14" i="4"/>
  <c r="FX15" i="4"/>
  <c r="FX17" i="4"/>
  <c r="FX13" i="4"/>
  <c r="FX19" i="4" s="1"/>
  <c r="FX16" i="4"/>
  <c r="FY12" i="4"/>
  <c r="FY16" i="4"/>
  <c r="FY13" i="4"/>
  <c r="FY19" i="4" s="1"/>
  <c r="FY15" i="4"/>
  <c r="FY14" i="4"/>
  <c r="FY17" i="4"/>
  <c r="EU12" i="4"/>
  <c r="EU14" i="4"/>
  <c r="EU16" i="4"/>
  <c r="EU13" i="4"/>
  <c r="EU19" i="4" s="1"/>
  <c r="EU15" i="4"/>
  <c r="EU17" i="4"/>
  <c r="ES18" i="4"/>
  <c r="CD12" i="4"/>
  <c r="CD13" i="4"/>
  <c r="CD19" i="4" s="1"/>
  <c r="CD15" i="4"/>
  <c r="CD17" i="4"/>
  <c r="CD14" i="4"/>
  <c r="CD16" i="4"/>
  <c r="DT12" i="4"/>
  <c r="DT13" i="4"/>
  <c r="DT15" i="4"/>
  <c r="DT14" i="4"/>
  <c r="DT17" i="4"/>
  <c r="DT16" i="4"/>
  <c r="DT19" i="4" s="1"/>
  <c r="FA12" i="4"/>
  <c r="FA15" i="4"/>
  <c r="FA13" i="4"/>
  <c r="FA19" i="4" s="1"/>
  <c r="FA16" i="4"/>
  <c r="FA17" i="4"/>
  <c r="FA14" i="4"/>
  <c r="BI18" i="4"/>
  <c r="Z13" i="4"/>
  <c r="Z19" i="4" s="1"/>
  <c r="Z12" i="4"/>
  <c r="Z17" i="4"/>
  <c r="CV12" i="4"/>
  <c r="CV17" i="4"/>
  <c r="CV13" i="4"/>
  <c r="CV15" i="4"/>
  <c r="CV16" i="4"/>
  <c r="CV19" i="4" s="1"/>
  <c r="CV14" i="4"/>
  <c r="CQ18" i="4"/>
  <c r="FH18" i="4"/>
  <c r="DX12" i="4"/>
  <c r="DX16" i="4"/>
  <c r="DX17" i="4"/>
  <c r="DX14" i="4"/>
  <c r="DX15" i="4"/>
  <c r="DX13" i="4"/>
  <c r="DX19" i="4" s="1"/>
  <c r="DD18" i="4"/>
  <c r="P12" i="4"/>
  <c r="P13" i="4"/>
  <c r="P19" i="4" s="1"/>
  <c r="P17" i="4"/>
  <c r="BQ18" i="4"/>
  <c r="EW18" i="4"/>
  <c r="FQ12" i="4"/>
  <c r="FQ16" i="4"/>
  <c r="FQ14" i="4"/>
  <c r="FQ15" i="4"/>
  <c r="FQ13" i="4"/>
  <c r="FQ19" i="4" s="1"/>
  <c r="FQ17" i="4"/>
  <c r="FN18" i="4"/>
  <c r="AG18" i="4"/>
  <c r="EF12" i="4"/>
  <c r="EF16" i="4"/>
  <c r="EF15" i="4"/>
  <c r="EF14" i="4"/>
  <c r="EF17" i="4"/>
  <c r="EF13" i="4"/>
  <c r="EF19" i="4" s="1"/>
  <c r="BZ12" i="4"/>
  <c r="BZ16" i="4"/>
  <c r="BZ13" i="4"/>
  <c r="BZ17" i="4"/>
  <c r="BZ14" i="4"/>
  <c r="BZ19" i="4" s="1"/>
  <c r="BZ15" i="4"/>
  <c r="CI12" i="4"/>
  <c r="CI14" i="4"/>
  <c r="CI16" i="4"/>
  <c r="CI13" i="4"/>
  <c r="CI19" i="4" s="1"/>
  <c r="CI15" i="4"/>
  <c r="CI17" i="4"/>
  <c r="FM12" i="4"/>
  <c r="FM14" i="4"/>
  <c r="FM16" i="4"/>
  <c r="FM15" i="4"/>
  <c r="FM13" i="4"/>
  <c r="FM19" i="4" s="1"/>
  <c r="FM17" i="4"/>
  <c r="EG12" i="4"/>
  <c r="EG16" i="4"/>
  <c r="EG14" i="4"/>
  <c r="EG17" i="4"/>
  <c r="EG13" i="4"/>
  <c r="EG19" i="4" s="1"/>
  <c r="EG15" i="4"/>
  <c r="DY18" i="4"/>
  <c r="W12" i="4"/>
  <c r="W17" i="4"/>
  <c r="W13" i="4"/>
  <c r="W19" i="4" s="1"/>
  <c r="AP18" i="4"/>
  <c r="AZ18" i="4"/>
  <c r="FX18" i="4"/>
  <c r="FY18" i="4"/>
  <c r="FV12" i="4"/>
  <c r="FV13" i="4"/>
  <c r="FV19" i="4" s="1"/>
  <c r="FV16" i="4"/>
  <c r="FV15" i="4"/>
  <c r="FV17" i="4"/>
  <c r="FV14" i="4"/>
  <c r="CD18" i="4"/>
  <c r="DT18" i="4"/>
  <c r="FA18" i="4"/>
  <c r="AI12" i="4"/>
  <c r="AI13" i="4"/>
  <c r="AI19" i="4" s="1"/>
  <c r="AI17" i="4"/>
  <c r="Z18" i="4"/>
  <c r="Y12" i="4"/>
  <c r="Y17" i="4"/>
  <c r="Y13" i="4"/>
  <c r="Y19" i="4" s="1"/>
  <c r="FO12" i="4"/>
  <c r="FO15" i="4"/>
  <c r="FO14" i="4"/>
  <c r="FO17" i="4"/>
  <c r="FO16" i="4"/>
  <c r="FO13" i="4"/>
  <c r="FO19" i="4" s="1"/>
  <c r="EK12" i="4"/>
  <c r="EK15" i="4"/>
  <c r="EK13" i="4"/>
  <c r="EK19" i="4" s="1"/>
  <c r="EK17" i="4"/>
  <c r="EK16" i="4"/>
  <c r="EK14" i="4"/>
  <c r="CV18" i="4"/>
  <c r="EM12" i="4"/>
  <c r="EM14" i="4"/>
  <c r="EM13" i="4"/>
  <c r="EM19" i="4" s="1"/>
  <c r="EM16" i="4"/>
  <c r="EM15" i="4"/>
  <c r="EM17" i="4"/>
  <c r="AI18" i="4"/>
  <c r="DX18" i="4"/>
  <c r="AH12" i="4"/>
  <c r="AH17" i="4"/>
  <c r="AH13" i="4"/>
  <c r="AH19" i="4" s="1"/>
  <c r="DP12" i="4"/>
  <c r="DP13" i="4"/>
  <c r="DP14" i="4"/>
  <c r="DP19" i="4" s="1"/>
  <c r="DP16" i="4"/>
  <c r="DP15" i="4"/>
  <c r="DP17" i="4"/>
  <c r="P18" i="4"/>
  <c r="BS12" i="4"/>
  <c r="BS14" i="4"/>
  <c r="BS13" i="4"/>
  <c r="BS16" i="4"/>
  <c r="BS15" i="4"/>
  <c r="BS19" i="4" s="1"/>
  <c r="BS17" i="4"/>
  <c r="AL12" i="4"/>
  <c r="AL17" i="4"/>
  <c r="AL14" i="4"/>
  <c r="AL13" i="4"/>
  <c r="AL15" i="4"/>
  <c r="AL19" i="4" s="1"/>
  <c r="AL16" i="4"/>
  <c r="FP12" i="4"/>
  <c r="FP13" i="4"/>
  <c r="FP19" i="4" s="1"/>
  <c r="FP17" i="4"/>
  <c r="FP16" i="4"/>
  <c r="FP15" i="4"/>
  <c r="FP14" i="4"/>
  <c r="FQ18" i="4"/>
  <c r="DK12" i="4"/>
  <c r="DK15" i="4"/>
  <c r="DK19" i="4" s="1"/>
  <c r="DK13" i="4"/>
  <c r="DK14" i="4"/>
  <c r="DK16" i="4"/>
  <c r="DK17" i="4"/>
  <c r="AM12" i="4"/>
  <c r="AM16" i="4"/>
  <c r="AM19" i="4" s="1"/>
  <c r="AM14" i="4"/>
  <c r="AM13" i="4"/>
  <c r="AM15" i="4"/>
  <c r="AM17" i="4"/>
  <c r="EF18" i="4"/>
  <c r="BZ18" i="4"/>
  <c r="AJ12" i="4"/>
  <c r="AJ13" i="4"/>
  <c r="AJ19" i="4" s="1"/>
  <c r="AJ15" i="4"/>
  <c r="AJ17" i="4"/>
  <c r="AJ14" i="4"/>
  <c r="AJ16" i="4"/>
  <c r="CI18" i="4"/>
  <c r="FM18" i="4"/>
  <c r="EG18" i="4"/>
  <c r="BV12" i="4"/>
  <c r="BV15" i="4"/>
  <c r="BV19" i="4" s="1"/>
  <c r="BV14" i="4"/>
  <c r="BV17" i="4"/>
  <c r="BV16" i="4"/>
  <c r="BV13" i="4"/>
  <c r="DQ12" i="4"/>
  <c r="DQ16" i="4"/>
  <c r="DQ17" i="4"/>
  <c r="DQ14" i="4"/>
  <c r="DQ13" i="4"/>
  <c r="DQ15" i="4"/>
  <c r="DQ19" i="4" s="1"/>
  <c r="Q12" i="4"/>
  <c r="Q17" i="4"/>
  <c r="Q13" i="4"/>
  <c r="Q19" i="4" s="1"/>
  <c r="DJ12" i="4"/>
  <c r="DJ14" i="4"/>
  <c r="DJ13" i="4"/>
  <c r="DJ19" i="4" s="1"/>
  <c r="DJ16" i="4"/>
  <c r="DJ15" i="4"/>
  <c r="DJ17" i="4"/>
  <c r="CL12" i="4"/>
  <c r="CL15" i="4"/>
  <c r="CL13" i="4"/>
  <c r="CL17" i="4"/>
  <c r="CL14" i="4"/>
  <c r="CL19" i="4" s="1"/>
  <c r="CL16" i="4"/>
  <c r="CO12" i="4"/>
  <c r="CO15" i="4"/>
  <c r="CO19" i="4" s="1"/>
  <c r="CO13" i="4"/>
  <c r="CO14" i="4"/>
  <c r="CO17" i="4"/>
  <c r="CO16" i="4"/>
  <c r="CE12" i="4"/>
  <c r="CE17" i="4"/>
  <c r="CE13" i="4"/>
  <c r="CE19" i="4" s="1"/>
  <c r="CE14" i="4"/>
  <c r="CE15" i="4"/>
  <c r="CE16" i="4"/>
  <c r="CR12" i="4"/>
  <c r="CR14" i="4"/>
  <c r="CR17" i="4"/>
  <c r="CR13" i="4"/>
  <c r="CR16" i="4"/>
  <c r="CR19" i="4" s="1"/>
  <c r="CR15" i="4"/>
  <c r="EB12" i="4"/>
  <c r="EB13" i="4"/>
  <c r="EB15" i="4"/>
  <c r="EB14" i="4"/>
  <c r="EB19" i="4" s="1"/>
  <c r="EB17" i="4"/>
  <c r="EB16" i="4"/>
  <c r="FT12" i="4"/>
  <c r="FT14" i="4"/>
  <c r="FT17" i="4"/>
  <c r="FT16" i="4"/>
  <c r="FT13" i="4"/>
  <c r="FT19" i="4" s="1"/>
  <c r="FT15" i="4"/>
  <c r="DW12" i="4"/>
  <c r="DW14" i="4"/>
  <c r="DW19" i="4" s="1"/>
  <c r="DW16" i="4"/>
  <c r="DW15" i="4"/>
  <c r="DW17" i="4"/>
  <c r="DW13" i="4"/>
  <c r="BE12" i="4"/>
  <c r="BE16" i="4"/>
  <c r="BE19" i="4" s="1"/>
  <c r="BE17" i="4"/>
  <c r="BE14" i="4"/>
  <c r="BE13" i="4"/>
  <c r="BE15" i="4"/>
  <c r="DR12" i="4"/>
  <c r="DR13" i="4"/>
  <c r="DR15" i="4"/>
  <c r="DR17" i="4"/>
  <c r="DR14" i="4"/>
  <c r="DR16" i="4"/>
  <c r="DR19" i="4" s="1"/>
  <c r="BV18" i="4"/>
  <c r="BA12" i="4"/>
  <c r="BA13" i="4"/>
  <c r="BA19" i="4" s="1"/>
  <c r="BA16" i="4"/>
  <c r="BA14" i="4"/>
  <c r="BA15" i="4"/>
  <c r="BA17" i="4"/>
  <c r="GA12" i="4"/>
  <c r="GA14" i="4"/>
  <c r="GA15" i="4"/>
  <c r="GA17" i="4"/>
  <c r="GA13" i="4"/>
  <c r="GA19" i="4" s="1"/>
  <c r="GA16" i="4"/>
  <c r="DJ18" i="4"/>
  <c r="DZ12" i="4"/>
  <c r="DZ17" i="4"/>
  <c r="DZ13" i="4"/>
  <c r="DZ19" i="4" s="1"/>
  <c r="DZ15" i="4"/>
  <c r="DZ14" i="4"/>
  <c r="DZ16" i="4"/>
  <c r="BO12" i="4"/>
  <c r="BO15" i="4"/>
  <c r="BO19" i="4" s="1"/>
  <c r="BO14" i="4"/>
  <c r="BO16" i="4"/>
  <c r="BO17" i="4"/>
  <c r="BO13" i="4"/>
  <c r="CL18" i="4"/>
  <c r="CO18" i="4"/>
  <c r="FS12" i="4"/>
  <c r="FS13" i="4"/>
  <c r="FS19" i="4" s="1"/>
  <c r="FS15" i="4"/>
  <c r="FS17" i="4"/>
  <c r="FS16" i="4"/>
  <c r="FS14" i="4"/>
  <c r="DQ18" i="4"/>
  <c r="EE12" i="4"/>
  <c r="EE14" i="4"/>
  <c r="EE13" i="4"/>
  <c r="EE16" i="4"/>
  <c r="EE15" i="4"/>
  <c r="EE19" i="4" s="1"/>
  <c r="EE17" i="4"/>
  <c r="T13" i="4"/>
  <c r="T19" i="4" s="1"/>
  <c r="T17" i="4"/>
  <c r="T12" i="4"/>
  <c r="CE18" i="4"/>
  <c r="AV12" i="4"/>
  <c r="AV14" i="4"/>
  <c r="AV17" i="4"/>
  <c r="AV13" i="4"/>
  <c r="AV16" i="4"/>
  <c r="AV19" i="4" s="1"/>
  <c r="AV15" i="4"/>
  <c r="BD12" i="4"/>
  <c r="BD16" i="4"/>
  <c r="BD13" i="4"/>
  <c r="BD14" i="4"/>
  <c r="BD15" i="4"/>
  <c r="BD19" i="4" s="1"/>
  <c r="BD17" i="4"/>
  <c r="CR18" i="4"/>
  <c r="BN12" i="4"/>
  <c r="BN14" i="4"/>
  <c r="BN17" i="4"/>
  <c r="BN13" i="4"/>
  <c r="BN19" i="4" s="1"/>
  <c r="BN15" i="4"/>
  <c r="BN16" i="4"/>
  <c r="FI12" i="4"/>
  <c r="FI15" i="4"/>
  <c r="FI13" i="4"/>
  <c r="FI19" i="4" s="1"/>
  <c r="FI14" i="4"/>
  <c r="FI16" i="4"/>
  <c r="FI17" i="4"/>
  <c r="BR12" i="4"/>
  <c r="BR16" i="4"/>
  <c r="BR13" i="4"/>
  <c r="BR17" i="4"/>
  <c r="BR14" i="4"/>
  <c r="BR19" i="4" s="1"/>
  <c r="BR15" i="4"/>
  <c r="EB18" i="4"/>
  <c r="FT18" i="4"/>
  <c r="EJ12" i="4"/>
  <c r="EJ15" i="4"/>
  <c r="EJ13" i="4"/>
  <c r="EJ19" i="4" s="1"/>
  <c r="EJ14" i="4"/>
  <c r="EJ17" i="4"/>
  <c r="EJ16" i="4"/>
  <c r="DW18" i="4"/>
  <c r="BE18" i="4"/>
  <c r="DR18" i="4"/>
  <c r="DB12" i="4"/>
  <c r="DB16" i="4"/>
  <c r="DB13" i="4"/>
  <c r="DB15" i="4"/>
  <c r="DB17" i="4"/>
  <c r="DB14" i="4"/>
  <c r="DB19" i="4" s="1"/>
  <c r="DL12" i="4"/>
  <c r="DL15" i="4"/>
  <c r="DL14" i="4"/>
  <c r="DL19" i="4" s="1"/>
  <c r="DL17" i="4"/>
  <c r="DL16" i="4"/>
  <c r="DL13" i="4"/>
  <c r="AS12" i="4"/>
  <c r="AS15" i="4"/>
  <c r="AS19" i="4" s="1"/>
  <c r="AS13" i="4"/>
  <c r="AS14" i="4"/>
  <c r="AS16" i="4"/>
  <c r="AS17" i="4"/>
  <c r="BA18" i="4"/>
  <c r="GA18" i="4"/>
  <c r="BH12" i="4"/>
  <c r="BH13" i="4"/>
  <c r="BH16" i="4"/>
  <c r="BH19" i="4" s="1"/>
  <c r="BH14" i="4"/>
  <c r="BH15" i="4"/>
  <c r="BH17" i="4"/>
  <c r="CG12" i="4"/>
  <c r="CG13" i="4"/>
  <c r="CG15" i="4"/>
  <c r="CG17" i="4"/>
  <c r="CG16" i="4"/>
  <c r="CG14" i="4"/>
  <c r="CG19" i="4" s="1"/>
  <c r="DZ18" i="4"/>
  <c r="FK12" i="4"/>
  <c r="FK14" i="4"/>
  <c r="FK16" i="4"/>
  <c r="FK17" i="4"/>
  <c r="FK13" i="4"/>
  <c r="FK19" i="4" s="1"/>
  <c r="FK15" i="4"/>
  <c r="BO18" i="4"/>
  <c r="EH12" i="4"/>
  <c r="EH15" i="4"/>
  <c r="EH14" i="4"/>
  <c r="EH17" i="4"/>
  <c r="EH16" i="4"/>
  <c r="EH13" i="4"/>
  <c r="EH19" i="4" s="1"/>
  <c r="FZ12" i="4"/>
  <c r="FZ14" i="4"/>
  <c r="FZ17" i="4"/>
  <c r="FZ13" i="4"/>
  <c r="FZ19" i="4" s="1"/>
  <c r="FZ15" i="4"/>
  <c r="FZ16" i="4"/>
  <c r="FS18" i="4"/>
  <c r="DE12" i="4"/>
  <c r="DE15" i="4"/>
  <c r="DE14" i="4"/>
  <c r="DE19" i="4" s="1"/>
  <c r="DE13" i="4"/>
  <c r="DE17" i="4"/>
  <c r="DE16" i="4"/>
  <c r="EE18" i="4"/>
  <c r="T18" i="4"/>
  <c r="AV18" i="4"/>
  <c r="BD18" i="4"/>
  <c r="BN18" i="4"/>
  <c r="FI18" i="4"/>
  <c r="BR18" i="4"/>
  <c r="AC13" i="4"/>
  <c r="AC19" i="4" s="1"/>
  <c r="AC17" i="4"/>
  <c r="AC12" i="4"/>
  <c r="ET12" i="4"/>
  <c r="ET14" i="4"/>
  <c r="ET16" i="4"/>
  <c r="ET15" i="4"/>
  <c r="ET13" i="4"/>
  <c r="ET19" i="4" s="1"/>
  <c r="ET17" i="4"/>
  <c r="EJ18" i="4"/>
  <c r="CZ12" i="4"/>
  <c r="CZ14" i="4"/>
  <c r="CZ16" i="4"/>
  <c r="CZ17" i="4"/>
  <c r="CZ13" i="4"/>
  <c r="CZ19" i="4" s="1"/>
  <c r="CZ15" i="4"/>
  <c r="AU12" i="4"/>
  <c r="AU16" i="4"/>
  <c r="AU19" i="4" s="1"/>
  <c r="AU15" i="4"/>
  <c r="AU17" i="4"/>
  <c r="AU14" i="4"/>
  <c r="AU13" i="4"/>
  <c r="CF12" i="4"/>
  <c r="CF15" i="4"/>
  <c r="CF13" i="4"/>
  <c r="CF16" i="4"/>
  <c r="CF19" i="4" s="1"/>
  <c r="CF17" i="4"/>
  <c r="CF14" i="4"/>
  <c r="FF12" i="4"/>
  <c r="FF15" i="4"/>
  <c r="FF14" i="4"/>
  <c r="FF16" i="4"/>
  <c r="FF13" i="4"/>
  <c r="FF19" i="4" s="1"/>
  <c r="FF17" i="4"/>
  <c r="EZ12" i="4"/>
  <c r="EZ13" i="4"/>
  <c r="EZ19" i="4" s="1"/>
  <c r="EZ15" i="4"/>
  <c r="EZ14" i="4"/>
  <c r="EZ17" i="4"/>
  <c r="EZ16" i="4"/>
  <c r="CJ12" i="4"/>
  <c r="CJ13" i="4"/>
  <c r="CJ16" i="4"/>
  <c r="CJ14" i="4"/>
  <c r="CJ17" i="4"/>
  <c r="CJ15" i="4"/>
  <c r="CJ19" i="4" s="1"/>
  <c r="FB12" i="4"/>
  <c r="FB14" i="4"/>
  <c r="FB17" i="4"/>
  <c r="FB16" i="4"/>
  <c r="FB13" i="4"/>
  <c r="FB19" i="4" s="1"/>
  <c r="FB15" i="4"/>
  <c r="DM12" i="4"/>
  <c r="DM13" i="4"/>
  <c r="DM15" i="4"/>
  <c r="DM14" i="4"/>
  <c r="DM17" i="4"/>
  <c r="DM16" i="4"/>
  <c r="DM19" i="4" s="1"/>
  <c r="AB13" i="4"/>
  <c r="AB19" i="4" s="1"/>
  <c r="AB17" i="4"/>
  <c r="AB12" i="4"/>
  <c r="AD18" i="4"/>
  <c r="EX12" i="4"/>
  <c r="EX13" i="4"/>
  <c r="EX19" i="4" s="1"/>
  <c r="EX15" i="4"/>
  <c r="EX14" i="4"/>
  <c r="EX16" i="4"/>
  <c r="EX17" i="4"/>
  <c r="AE12" i="4"/>
  <c r="AE17" i="4"/>
  <c r="AE13" i="4"/>
  <c r="AE19" i="4" s="1"/>
  <c r="BC12" i="4"/>
  <c r="BC13" i="4"/>
  <c r="BC19" i="4" s="1"/>
  <c r="BC14" i="4"/>
  <c r="BC17" i="4"/>
  <c r="BC15" i="4"/>
  <c r="BC16" i="4"/>
  <c r="AN12" i="4"/>
  <c r="AN14" i="4"/>
  <c r="AN13" i="4"/>
  <c r="AN19" i="4" s="1"/>
  <c r="AN17" i="4"/>
  <c r="AN16" i="4"/>
  <c r="AN15" i="4"/>
  <c r="BF12" i="4"/>
  <c r="BF13" i="4"/>
  <c r="BF15" i="4"/>
  <c r="BF19" i="4" s="1"/>
  <c r="BF16" i="4"/>
  <c r="BF14" i="4"/>
  <c r="BF17" i="4"/>
  <c r="CY12" i="4"/>
  <c r="CY14" i="4"/>
  <c r="CY15" i="4"/>
  <c r="CY19" i="4" s="1"/>
  <c r="CY16" i="4"/>
  <c r="CY13" i="4"/>
  <c r="CY17" i="4"/>
  <c r="EO12" i="4"/>
  <c r="EO16" i="4"/>
  <c r="EO13" i="4"/>
  <c r="EO19" i="4" s="1"/>
  <c r="EO15" i="4"/>
  <c r="EO14" i="4"/>
  <c r="EO17" i="4"/>
  <c r="FD12" i="4"/>
  <c r="FD14" i="4"/>
  <c r="FD16" i="4"/>
  <c r="FD15" i="4"/>
  <c r="FD13" i="4"/>
  <c r="FD19" i="4" s="1"/>
  <c r="FD17" i="4"/>
  <c r="U13" i="4"/>
  <c r="U19" i="4" s="1"/>
  <c r="U12" i="4"/>
  <c r="U17" i="4"/>
  <c r="X12" i="4"/>
  <c r="X13" i="4"/>
  <c r="X19" i="4" s="1"/>
  <c r="X17" i="4"/>
  <c r="FL12" i="4"/>
  <c r="FL14" i="4"/>
  <c r="FL16" i="4"/>
  <c r="FL17" i="4"/>
  <c r="FL13" i="4"/>
  <c r="FL19" i="4" s="1"/>
  <c r="FL15" i="4"/>
  <c r="FJ12" i="4"/>
  <c r="FJ14" i="4"/>
  <c r="FJ13" i="4"/>
  <c r="FJ19" i="4" s="1"/>
  <c r="FJ16" i="4"/>
  <c r="FJ15" i="4"/>
  <c r="FJ17" i="4"/>
  <c r="EC12" i="4"/>
  <c r="EC13" i="4"/>
  <c r="EC17" i="4"/>
  <c r="EC15" i="4"/>
  <c r="EC14" i="4"/>
  <c r="EC16" i="4"/>
  <c r="EC19" i="4" s="1"/>
  <c r="BX12" i="4"/>
  <c r="BX15" i="4"/>
  <c r="BX13" i="4"/>
  <c r="BX19" i="4" s="1"/>
  <c r="BX14" i="4"/>
  <c r="BX17" i="4"/>
  <c r="BX16" i="4"/>
  <c r="AF12" i="4"/>
  <c r="AF13" i="4"/>
  <c r="AF19" i="4" s="1"/>
  <c r="AF17" i="4"/>
  <c r="ER12" i="4"/>
  <c r="ER15" i="4"/>
  <c r="ER14" i="4"/>
  <c r="ER13" i="4"/>
  <c r="ER19" i="4" s="1"/>
  <c r="ER17" i="4"/>
  <c r="ER16" i="4"/>
  <c r="BY12" i="4"/>
  <c r="BY15" i="4"/>
  <c r="BY17" i="4"/>
  <c r="BY16" i="4"/>
  <c r="BY13" i="4"/>
  <c r="BY14" i="4"/>
  <c r="BY19" i="4" s="1"/>
  <c r="DM18" i="4"/>
  <c r="AB18" i="4"/>
  <c r="AX12" i="4"/>
  <c r="AX13" i="4"/>
  <c r="AX19" i="4" s="1"/>
  <c r="AX16" i="4"/>
  <c r="AX15" i="4"/>
  <c r="AX14" i="4"/>
  <c r="AX17" i="4"/>
  <c r="CN12" i="4"/>
  <c r="CN17" i="4"/>
  <c r="CN13" i="4"/>
  <c r="CN19" i="4" s="1"/>
  <c r="CN15" i="4"/>
  <c r="CN14" i="4"/>
  <c r="CN16" i="4"/>
  <c r="DU12" i="4"/>
  <c r="DU13" i="4"/>
  <c r="DU16" i="4"/>
  <c r="DU15" i="4"/>
  <c r="DU19" i="4" s="1"/>
  <c r="DU14" i="4"/>
  <c r="DU17" i="4"/>
  <c r="EX18" i="4"/>
  <c r="S12" i="4"/>
  <c r="S17" i="4"/>
  <c r="S13" i="4"/>
  <c r="S19" i="4" s="1"/>
  <c r="FF18" i="4"/>
  <c r="FC12" i="4"/>
  <c r="FC15" i="4"/>
  <c r="FC14" i="4"/>
  <c r="FC17" i="4"/>
  <c r="FC16" i="4"/>
  <c r="FC13" i="4"/>
  <c r="FC19" i="4" s="1"/>
  <c r="AE18" i="4"/>
  <c r="DO12" i="4"/>
  <c r="DO13" i="4"/>
  <c r="DO14" i="4"/>
  <c r="DO16" i="4"/>
  <c r="DO15" i="4"/>
  <c r="DO19" i="4" s="1"/>
  <c r="DO17" i="4"/>
  <c r="CT12" i="4"/>
  <c r="CT15" i="4"/>
  <c r="CT19" i="4" s="1"/>
  <c r="CT13" i="4"/>
  <c r="CT14" i="4"/>
  <c r="CT17" i="4"/>
  <c r="CT16" i="4"/>
  <c r="BC18" i="4"/>
  <c r="AN18" i="4"/>
  <c r="BF18" i="4"/>
  <c r="DG12" i="4"/>
  <c r="DG14" i="4"/>
  <c r="DG16" i="4"/>
  <c r="DG15" i="4"/>
  <c r="DG19" i="4" s="1"/>
  <c r="DG13" i="4"/>
  <c r="DG17" i="4"/>
  <c r="CY18" i="4"/>
  <c r="EO18" i="4"/>
  <c r="FD18" i="4"/>
  <c r="U18" i="4"/>
  <c r="X18" i="4"/>
  <c r="FL18" i="4"/>
  <c r="EL12" i="4"/>
  <c r="EL13" i="4"/>
  <c r="EL19" i="4" s="1"/>
  <c r="EL16" i="4"/>
  <c r="EL14" i="4"/>
  <c r="EL15" i="4"/>
  <c r="EL17" i="4"/>
  <c r="FJ18" i="4"/>
  <c r="BL12" i="4"/>
  <c r="BL16" i="4"/>
  <c r="BL13" i="4"/>
  <c r="BL15" i="4"/>
  <c r="BL17" i="4"/>
  <c r="BL14" i="4"/>
  <c r="BL19" i="4" s="1"/>
  <c r="EC18" i="4"/>
  <c r="EN12" i="4"/>
  <c r="EN13" i="4"/>
  <c r="EN19" i="4" s="1"/>
  <c r="EN16" i="4"/>
  <c r="EN17" i="4"/>
  <c r="EN14" i="4"/>
  <c r="EN15" i="4"/>
  <c r="BT12" i="4"/>
  <c r="BT16" i="4"/>
  <c r="BT17" i="4"/>
  <c r="BT14" i="4"/>
  <c r="BT19" i="4" s="1"/>
  <c r="BT15" i="4"/>
  <c r="BT13" i="4"/>
  <c r="BX18" i="4"/>
  <c r="EP12" i="4"/>
  <c r="EP13" i="4"/>
  <c r="EP19" i="4" s="1"/>
  <c r="EP15" i="4"/>
  <c r="EP14" i="4"/>
  <c r="EP16" i="4"/>
  <c r="EP17" i="4"/>
  <c r="AK12" i="4"/>
  <c r="AK14" i="4"/>
  <c r="AK15" i="4"/>
  <c r="AK16" i="4"/>
  <c r="AK19" i="4" s="1"/>
  <c r="AK17" i="4"/>
  <c r="AK13" i="4"/>
  <c r="AR12" i="4"/>
  <c r="AR14" i="4"/>
  <c r="AR19" i="4" s="1"/>
  <c r="AR13" i="4"/>
  <c r="AR16" i="4"/>
  <c r="AR15" i="4"/>
  <c r="AR17" i="4"/>
  <c r="DH12" i="4"/>
  <c r="DH14" i="4"/>
  <c r="DH19" i="4" s="1"/>
  <c r="DH13" i="4"/>
  <c r="DH15" i="4"/>
  <c r="DH17" i="4"/>
  <c r="DH16" i="4"/>
  <c r="CB12" i="4"/>
  <c r="CB16" i="4"/>
  <c r="CB14" i="4"/>
  <c r="CB17" i="4"/>
  <c r="CB13" i="4"/>
  <c r="CB19" i="4" s="1"/>
  <c r="CB15" i="4"/>
  <c r="BP12" i="4"/>
  <c r="BP13" i="4"/>
  <c r="BP14" i="4"/>
  <c r="BP16" i="4"/>
  <c r="BP19" i="4" s="1"/>
  <c r="BP17" i="4"/>
  <c r="BP15" i="4"/>
  <c r="E29" i="6" l="1"/>
  <c r="E28" i="5"/>
  <c r="E27" i="4"/>
  <c r="C93" i="7"/>
  <c r="D93" i="7"/>
  <c r="E93" i="7"/>
  <c r="F93" i="7"/>
  <c r="G93" i="7"/>
  <c r="H93" i="7"/>
  <c r="I93" i="7"/>
  <c r="J93" i="7"/>
  <c r="K93" i="7"/>
  <c r="L93" i="7"/>
  <c r="M93" i="7"/>
  <c r="N93" i="7"/>
  <c r="O93" i="7"/>
  <c r="P93" i="7"/>
  <c r="Q93" i="7"/>
  <c r="R93" i="7"/>
  <c r="S93" i="7"/>
  <c r="T93" i="7"/>
  <c r="U93" i="7"/>
  <c r="V93" i="7"/>
  <c r="W93" i="7"/>
  <c r="X93" i="7"/>
  <c r="Y93" i="7"/>
  <c r="Z93" i="7"/>
  <c r="AA93" i="7"/>
  <c r="AB93" i="7"/>
  <c r="AC93" i="7"/>
  <c r="AD93" i="7"/>
  <c r="AE93" i="7"/>
  <c r="AF93" i="7"/>
  <c r="AG93" i="7"/>
  <c r="AH93" i="7"/>
  <c r="AI93" i="7"/>
  <c r="AJ93" i="7"/>
  <c r="AK93" i="7"/>
  <c r="AL93" i="7"/>
  <c r="AM93" i="7"/>
  <c r="AN93" i="7"/>
  <c r="AO93" i="7"/>
  <c r="AP93" i="7"/>
  <c r="AQ93" i="7"/>
  <c r="AR93" i="7"/>
  <c r="AS93" i="7"/>
  <c r="AT93" i="7"/>
  <c r="AU93" i="7"/>
  <c r="AV93" i="7"/>
  <c r="AW93" i="7"/>
  <c r="AX93" i="7"/>
  <c r="AY93" i="7"/>
  <c r="AZ93" i="7"/>
  <c r="BA93" i="7"/>
  <c r="BB93" i="7"/>
  <c r="BC93" i="7"/>
  <c r="BD93" i="7"/>
  <c r="BE93" i="7"/>
  <c r="BF93" i="7"/>
  <c r="BG93" i="7"/>
  <c r="BH93" i="7"/>
  <c r="BI93" i="7"/>
  <c r="BJ93" i="7"/>
  <c r="BK93" i="7"/>
  <c r="BL93" i="7"/>
  <c r="BM93" i="7"/>
  <c r="BN93" i="7"/>
  <c r="BO93" i="7"/>
  <c r="BP93" i="7"/>
  <c r="BQ93" i="7"/>
  <c r="BR93" i="7"/>
  <c r="BS93" i="7"/>
  <c r="BT93" i="7"/>
  <c r="BU93" i="7"/>
  <c r="BV93" i="7"/>
  <c r="BW93" i="7"/>
  <c r="BX93" i="7"/>
  <c r="BY93" i="7"/>
  <c r="BZ93" i="7"/>
  <c r="CA93" i="7"/>
  <c r="CB93" i="7"/>
  <c r="CC93" i="7"/>
  <c r="CD93" i="7"/>
  <c r="CE93" i="7"/>
  <c r="CF93" i="7"/>
  <c r="CG93" i="7"/>
  <c r="CH93" i="7"/>
  <c r="CI93" i="7"/>
  <c r="CJ93" i="7"/>
  <c r="CK93" i="7"/>
  <c r="CL93" i="7"/>
  <c r="CM93" i="7"/>
  <c r="CN93" i="7"/>
  <c r="CO93" i="7"/>
  <c r="CP93" i="7"/>
  <c r="CQ93" i="7"/>
  <c r="CR93" i="7"/>
  <c r="CS93" i="7"/>
  <c r="CT93" i="7"/>
  <c r="CU93" i="7"/>
  <c r="CV93" i="7"/>
  <c r="CW93" i="7"/>
  <c r="CX93" i="7"/>
  <c r="CY93" i="7"/>
  <c r="CZ93" i="7"/>
  <c r="DA93" i="7"/>
  <c r="DB93" i="7"/>
  <c r="DC93" i="7"/>
  <c r="DD93" i="7"/>
  <c r="DE93" i="7"/>
  <c r="DF93" i="7"/>
  <c r="DG93" i="7"/>
  <c r="DH93" i="7"/>
  <c r="DI93" i="7"/>
  <c r="DJ93" i="7"/>
  <c r="DK93" i="7"/>
  <c r="DL93" i="7"/>
  <c r="DM93" i="7"/>
  <c r="DN93" i="7"/>
  <c r="DO93" i="7"/>
  <c r="DP93" i="7"/>
  <c r="DQ93" i="7"/>
  <c r="DR93" i="7"/>
  <c r="DS93" i="7"/>
  <c r="DT93" i="7"/>
  <c r="DU93" i="7"/>
  <c r="DV93" i="7"/>
  <c r="DW93" i="7"/>
  <c r="DX93" i="7"/>
  <c r="DY93" i="7"/>
  <c r="DZ93" i="7"/>
  <c r="EA93" i="7"/>
  <c r="EB93" i="7"/>
  <c r="EC93" i="7"/>
  <c r="ED93" i="7"/>
  <c r="EE93" i="7"/>
  <c r="EF93" i="7"/>
  <c r="EG93" i="7"/>
  <c r="EH93" i="7"/>
  <c r="EI93" i="7"/>
  <c r="EJ93" i="7"/>
  <c r="EK93" i="7"/>
  <c r="EL93" i="7"/>
  <c r="EM93" i="7"/>
  <c r="EN93" i="7"/>
  <c r="EO93" i="7"/>
  <c r="EP93" i="7"/>
  <c r="EQ93" i="7"/>
  <c r="ER93" i="7"/>
  <c r="ES93" i="7"/>
  <c r="ET93" i="7"/>
  <c r="EU93" i="7"/>
  <c r="EV93" i="7"/>
  <c r="EW93" i="7"/>
  <c r="EX93" i="7"/>
  <c r="EY93" i="7"/>
  <c r="EZ93" i="7"/>
  <c r="FA93" i="7"/>
  <c r="FB93" i="7"/>
  <c r="FC93" i="7"/>
  <c r="FD93" i="7"/>
  <c r="FE93" i="7"/>
  <c r="FF93" i="7"/>
  <c r="FG93" i="7"/>
  <c r="FH93" i="7"/>
  <c r="FI93" i="7"/>
  <c r="FJ93" i="7"/>
  <c r="FK93" i="7"/>
  <c r="FL93" i="7"/>
  <c r="FM93" i="7"/>
  <c r="B93" i="7"/>
  <c r="E30" i="6" l="1"/>
  <c r="E29" i="5"/>
  <c r="E28" i="4"/>
  <c r="FN98" i="7"/>
  <c r="FN114" i="7"/>
  <c r="FN99" i="7"/>
  <c r="FN107" i="7"/>
  <c r="FN115" i="7"/>
  <c r="FN106" i="7"/>
  <c r="FN100" i="7"/>
  <c r="FN108" i="7"/>
  <c r="FN116" i="7"/>
  <c r="FN101" i="7"/>
  <c r="FN109" i="7"/>
  <c r="FN117" i="7"/>
  <c r="FN102" i="7"/>
  <c r="FN110" i="7"/>
  <c r="FN118" i="7"/>
  <c r="FN94" i="7"/>
  <c r="GD21" i="4" s="1"/>
  <c r="GE21" i="4" s="1"/>
  <c r="FN95" i="7"/>
  <c r="GD22" i="4" s="1"/>
  <c r="GE22" i="4" s="1"/>
  <c r="FN103" i="7"/>
  <c r="FN111" i="7"/>
  <c r="FN119" i="7"/>
  <c r="FN104" i="7"/>
  <c r="FN112" i="7"/>
  <c r="FN96" i="7"/>
  <c r="GD23" i="4" s="1"/>
  <c r="GE23" i="4" s="1"/>
  <c r="FN97" i="7"/>
  <c r="FN105" i="7"/>
  <c r="FN113" i="7"/>
  <c r="U62" i="7"/>
  <c r="U64" i="7" s="1"/>
  <c r="V62" i="7"/>
  <c r="V64" i="7" s="1"/>
  <c r="W62" i="7"/>
  <c r="W65" i="7" s="1"/>
  <c r="X62" i="7"/>
  <c r="X65" i="7" s="1"/>
  <c r="Y62" i="7"/>
  <c r="Y65" i="7" s="1"/>
  <c r="Z62" i="7"/>
  <c r="AA62" i="7"/>
  <c r="AA65" i="7" s="1"/>
  <c r="AB62" i="7"/>
  <c r="AB65" i="7" s="1"/>
  <c r="AC62" i="7"/>
  <c r="AC65" i="7" s="1"/>
  <c r="AD62" i="7"/>
  <c r="AD65" i="7" s="1"/>
  <c r="AE62" i="7"/>
  <c r="AE65" i="7" s="1"/>
  <c r="AF62" i="7"/>
  <c r="AF64" i="7" s="1"/>
  <c r="AG62" i="7"/>
  <c r="AG65" i="7" s="1"/>
  <c r="AH62" i="7"/>
  <c r="AI62" i="7"/>
  <c r="AI65" i="7" s="1"/>
  <c r="AJ62" i="7"/>
  <c r="AJ64" i="7" s="1"/>
  <c r="AK62" i="7"/>
  <c r="AK64" i="7" s="1"/>
  <c r="AL62" i="7"/>
  <c r="AL65" i="7" s="1"/>
  <c r="AM62" i="7"/>
  <c r="AM65" i="7" s="1"/>
  <c r="AN62" i="7"/>
  <c r="AN65" i="7" s="1"/>
  <c r="AO62" i="7"/>
  <c r="AO65" i="7" s="1"/>
  <c r="AP62" i="7"/>
  <c r="AQ62" i="7"/>
  <c r="AQ65" i="7" s="1"/>
  <c r="AR62" i="7"/>
  <c r="AR65" i="7" s="1"/>
  <c r="AS62" i="7"/>
  <c r="AT62" i="7"/>
  <c r="AU62" i="7"/>
  <c r="AV62" i="7"/>
  <c r="AW62" i="7"/>
  <c r="AX62" i="7"/>
  <c r="AY62" i="7"/>
  <c r="AZ62" i="7"/>
  <c r="BA62" i="7"/>
  <c r="BB62" i="7"/>
  <c r="BC62" i="7"/>
  <c r="BD62" i="7"/>
  <c r="BE62" i="7"/>
  <c r="BF62" i="7"/>
  <c r="BG62" i="7"/>
  <c r="BH62" i="7"/>
  <c r="BI62" i="7"/>
  <c r="BJ62" i="7"/>
  <c r="BK62" i="7"/>
  <c r="BL62" i="7"/>
  <c r="BM62" i="7"/>
  <c r="BN62" i="7"/>
  <c r="BO62" i="7"/>
  <c r="BP62" i="7"/>
  <c r="BQ62" i="7"/>
  <c r="BR62" i="7"/>
  <c r="BS62" i="7"/>
  <c r="BT62" i="7"/>
  <c r="BU62" i="7"/>
  <c r="BV62" i="7"/>
  <c r="BW62" i="7"/>
  <c r="BX62" i="7"/>
  <c r="BY62" i="7"/>
  <c r="BZ62" i="7"/>
  <c r="CA62" i="7"/>
  <c r="T62" i="7"/>
  <c r="T64" i="7" s="1"/>
  <c r="CC32" i="7"/>
  <c r="BF32" i="7"/>
  <c r="BG32" i="7"/>
  <c r="BH32" i="7"/>
  <c r="BI32" i="7"/>
  <c r="BJ32" i="7"/>
  <c r="BK32" i="7"/>
  <c r="BL32" i="7"/>
  <c r="BM32" i="7"/>
  <c r="BN32" i="7"/>
  <c r="BO32" i="7"/>
  <c r="BP32" i="7"/>
  <c r="BQ32" i="7"/>
  <c r="BR32" i="7"/>
  <c r="BS32" i="7"/>
  <c r="BT32" i="7"/>
  <c r="BU32" i="7"/>
  <c r="BV32" i="7"/>
  <c r="BW32" i="7"/>
  <c r="BX32" i="7"/>
  <c r="BY32" i="7"/>
  <c r="BZ32" i="7"/>
  <c r="CA32" i="7"/>
  <c r="CB32" i="7"/>
  <c r="BE32" i="7"/>
  <c r="BD32" i="7"/>
  <c r="C32" i="7"/>
  <c r="D32" i="7"/>
  <c r="E32" i="7"/>
  <c r="F32" i="7"/>
  <c r="G32" i="7"/>
  <c r="H32" i="7"/>
  <c r="I32" i="7"/>
  <c r="J32" i="7"/>
  <c r="K32" i="7"/>
  <c r="L32" i="7"/>
  <c r="M32" i="7"/>
  <c r="N32" i="7"/>
  <c r="O32" i="7"/>
  <c r="P32" i="7"/>
  <c r="Q32" i="7"/>
  <c r="R32" i="7"/>
  <c r="S32" i="7"/>
  <c r="T32" i="7"/>
  <c r="U32" i="7"/>
  <c r="V32" i="7"/>
  <c r="W32" i="7"/>
  <c r="X32" i="7"/>
  <c r="Y32" i="7"/>
  <c r="Z32" i="7"/>
  <c r="AA32" i="7"/>
  <c r="AB32" i="7"/>
  <c r="AC32" i="7"/>
  <c r="AD32" i="7"/>
  <c r="AE32" i="7"/>
  <c r="AF32" i="7"/>
  <c r="AG32" i="7"/>
  <c r="AH32" i="7"/>
  <c r="AI32" i="7"/>
  <c r="AJ32" i="7"/>
  <c r="AK32" i="7"/>
  <c r="AL32" i="7"/>
  <c r="AM32" i="7"/>
  <c r="AN32" i="7"/>
  <c r="AO32" i="7"/>
  <c r="AP32" i="7"/>
  <c r="AQ32" i="7"/>
  <c r="AR32" i="7"/>
  <c r="AS32" i="7"/>
  <c r="AT32" i="7"/>
  <c r="AU32" i="7"/>
  <c r="AV32" i="7"/>
  <c r="AW32" i="7"/>
  <c r="AX32" i="7"/>
  <c r="AY32" i="7"/>
  <c r="AZ32" i="7"/>
  <c r="BA32" i="7"/>
  <c r="BB32" i="7"/>
  <c r="BC32" i="7"/>
  <c r="B32" i="7"/>
  <c r="B34" i="7" s="1"/>
  <c r="Y64" i="7"/>
  <c r="Z64" i="7"/>
  <c r="AA64" i="7"/>
  <c r="AC64" i="7"/>
  <c r="AG64" i="7"/>
  <c r="AH64" i="7"/>
  <c r="AI64" i="7"/>
  <c r="AO64" i="7"/>
  <c r="AP64" i="7"/>
  <c r="AQ64" i="7"/>
  <c r="AR64" i="7"/>
  <c r="AS64" i="7"/>
  <c r="AT64" i="7"/>
  <c r="AU64" i="7"/>
  <c r="AV64" i="7"/>
  <c r="AW64" i="7"/>
  <c r="AX64" i="7"/>
  <c r="AY64" i="7"/>
  <c r="AZ64" i="7"/>
  <c r="BA64" i="7"/>
  <c r="BB64" i="7"/>
  <c r="BC64" i="7"/>
  <c r="BD64" i="7"/>
  <c r="BE64" i="7"/>
  <c r="BF64" i="7"/>
  <c r="BG64" i="7"/>
  <c r="BH64" i="7"/>
  <c r="BI64" i="7"/>
  <c r="BJ64" i="7"/>
  <c r="BK64" i="7"/>
  <c r="BL64" i="7"/>
  <c r="BM64" i="7"/>
  <c r="BN64" i="7"/>
  <c r="BO64" i="7"/>
  <c r="BP64" i="7"/>
  <c r="BQ64" i="7"/>
  <c r="BR64" i="7"/>
  <c r="BS64" i="7"/>
  <c r="BT64" i="7"/>
  <c r="BU64" i="7"/>
  <c r="BV64" i="7"/>
  <c r="BW64" i="7"/>
  <c r="BX64" i="7"/>
  <c r="BY64" i="7"/>
  <c r="BZ64" i="7"/>
  <c r="CA64" i="7"/>
  <c r="Z65" i="7"/>
  <c r="AF65" i="7"/>
  <c r="AH65" i="7"/>
  <c r="AJ65" i="7"/>
  <c r="AP65" i="7"/>
  <c r="AS65" i="7"/>
  <c r="AT65" i="7"/>
  <c r="AU65" i="7"/>
  <c r="AV65" i="7"/>
  <c r="AW65" i="7"/>
  <c r="AX65" i="7"/>
  <c r="AY65" i="7"/>
  <c r="AZ65" i="7"/>
  <c r="BA65" i="7"/>
  <c r="BB65" i="7"/>
  <c r="BC65" i="7"/>
  <c r="BD65" i="7"/>
  <c r="BE65" i="7"/>
  <c r="BF65" i="7"/>
  <c r="BG65" i="7"/>
  <c r="BH65" i="7"/>
  <c r="BI65" i="7"/>
  <c r="BJ65" i="7"/>
  <c r="BK65" i="7"/>
  <c r="BL65" i="7"/>
  <c r="BM65" i="7"/>
  <c r="BN65" i="7"/>
  <c r="BO65" i="7"/>
  <c r="BP65" i="7"/>
  <c r="BQ65" i="7"/>
  <c r="BR65" i="7"/>
  <c r="BS65" i="7"/>
  <c r="BT65" i="7"/>
  <c r="BU65" i="7"/>
  <c r="BV65" i="7"/>
  <c r="BW65" i="7"/>
  <c r="BX65" i="7"/>
  <c r="BY65" i="7"/>
  <c r="BZ65" i="7"/>
  <c r="CA65" i="7"/>
  <c r="C66" i="7"/>
  <c r="D66" i="7"/>
  <c r="E66" i="7"/>
  <c r="F66" i="7"/>
  <c r="G66" i="7"/>
  <c r="H66" i="7"/>
  <c r="I66" i="7"/>
  <c r="J66" i="7"/>
  <c r="K66" i="7"/>
  <c r="L66" i="7"/>
  <c r="M66" i="7"/>
  <c r="N66" i="7"/>
  <c r="O66" i="7"/>
  <c r="P66" i="7"/>
  <c r="Q66" i="7"/>
  <c r="R66" i="7"/>
  <c r="S66" i="7"/>
  <c r="T66" i="7"/>
  <c r="U66" i="7"/>
  <c r="V66" i="7"/>
  <c r="W66" i="7"/>
  <c r="X66" i="7"/>
  <c r="Y66" i="7"/>
  <c r="Z66" i="7"/>
  <c r="AA66" i="7"/>
  <c r="AB66" i="7"/>
  <c r="AC66" i="7"/>
  <c r="AD66" i="7"/>
  <c r="AE66" i="7"/>
  <c r="AF66" i="7"/>
  <c r="AG66" i="7"/>
  <c r="AH66" i="7"/>
  <c r="AI66" i="7"/>
  <c r="AJ66" i="7"/>
  <c r="AK66" i="7"/>
  <c r="AL66" i="7"/>
  <c r="AM66" i="7"/>
  <c r="AN66" i="7"/>
  <c r="AO66" i="7"/>
  <c r="AP66" i="7"/>
  <c r="AQ66" i="7"/>
  <c r="AR66" i="7"/>
  <c r="AS66" i="7"/>
  <c r="AT66" i="7"/>
  <c r="AU66" i="7"/>
  <c r="AV66" i="7"/>
  <c r="AW66" i="7"/>
  <c r="AX66" i="7"/>
  <c r="AY66" i="7"/>
  <c r="AZ66" i="7"/>
  <c r="BA66" i="7"/>
  <c r="BB66" i="7"/>
  <c r="BC66" i="7"/>
  <c r="BD66" i="7"/>
  <c r="BE66" i="7"/>
  <c r="BF66" i="7"/>
  <c r="BG66" i="7"/>
  <c r="BH66" i="7"/>
  <c r="BI66" i="7"/>
  <c r="BJ66" i="7"/>
  <c r="BK66" i="7"/>
  <c r="BL66" i="7"/>
  <c r="BM66" i="7"/>
  <c r="BN66" i="7"/>
  <c r="BO66" i="7"/>
  <c r="BP66" i="7"/>
  <c r="BQ66" i="7"/>
  <c r="BR66" i="7"/>
  <c r="BS66" i="7"/>
  <c r="BT66" i="7"/>
  <c r="BU66" i="7"/>
  <c r="BV66" i="7"/>
  <c r="BW66" i="7"/>
  <c r="BX66" i="7"/>
  <c r="BY66" i="7"/>
  <c r="BZ66" i="7"/>
  <c r="CA66" i="7"/>
  <c r="C67" i="7"/>
  <c r="D67" i="7"/>
  <c r="E67" i="7"/>
  <c r="F67" i="7"/>
  <c r="G67" i="7"/>
  <c r="H67" i="7"/>
  <c r="I67" i="7"/>
  <c r="J67" i="7"/>
  <c r="K67" i="7"/>
  <c r="L67" i="7"/>
  <c r="M67" i="7"/>
  <c r="N67" i="7"/>
  <c r="O67" i="7"/>
  <c r="P67" i="7"/>
  <c r="Q67" i="7"/>
  <c r="R67" i="7"/>
  <c r="S67" i="7"/>
  <c r="T67" i="7"/>
  <c r="U67" i="7"/>
  <c r="V67" i="7"/>
  <c r="W67" i="7"/>
  <c r="X67" i="7"/>
  <c r="Y67" i="7"/>
  <c r="Z67" i="7"/>
  <c r="AA67" i="7"/>
  <c r="AB67" i="7"/>
  <c r="AC67" i="7"/>
  <c r="AD67" i="7"/>
  <c r="AE67" i="7"/>
  <c r="AF67" i="7"/>
  <c r="AG67" i="7"/>
  <c r="AH67" i="7"/>
  <c r="AI67" i="7"/>
  <c r="AJ67" i="7"/>
  <c r="AK67" i="7"/>
  <c r="AL67" i="7"/>
  <c r="AM67" i="7"/>
  <c r="AN67" i="7"/>
  <c r="AO67" i="7"/>
  <c r="AP67" i="7"/>
  <c r="AQ67" i="7"/>
  <c r="AR67" i="7"/>
  <c r="AS67" i="7"/>
  <c r="AT67" i="7"/>
  <c r="AU67" i="7"/>
  <c r="AV67" i="7"/>
  <c r="AW67" i="7"/>
  <c r="AX67" i="7"/>
  <c r="AY67" i="7"/>
  <c r="AZ67" i="7"/>
  <c r="BA67" i="7"/>
  <c r="BB67" i="7"/>
  <c r="BC67" i="7"/>
  <c r="BD67" i="7"/>
  <c r="BE67" i="7"/>
  <c r="BF67" i="7"/>
  <c r="BG67" i="7"/>
  <c r="BH67" i="7"/>
  <c r="BI67" i="7"/>
  <c r="BJ67" i="7"/>
  <c r="BK67" i="7"/>
  <c r="BL67" i="7"/>
  <c r="BM67" i="7"/>
  <c r="BN67" i="7"/>
  <c r="BO67" i="7"/>
  <c r="BP67" i="7"/>
  <c r="BQ67" i="7"/>
  <c r="BR67" i="7"/>
  <c r="BS67" i="7"/>
  <c r="BT67" i="7"/>
  <c r="BU67" i="7"/>
  <c r="BV67" i="7"/>
  <c r="BW67" i="7"/>
  <c r="BX67" i="7"/>
  <c r="BY67" i="7"/>
  <c r="BZ67" i="7"/>
  <c r="CA67" i="7"/>
  <c r="C68" i="7"/>
  <c r="D68" i="7"/>
  <c r="E68" i="7"/>
  <c r="F68" i="7"/>
  <c r="G68" i="7"/>
  <c r="H68" i="7"/>
  <c r="I68" i="7"/>
  <c r="J68" i="7"/>
  <c r="K68" i="7"/>
  <c r="L68" i="7"/>
  <c r="M68" i="7"/>
  <c r="N68" i="7"/>
  <c r="O68" i="7"/>
  <c r="P68" i="7"/>
  <c r="Q68" i="7"/>
  <c r="R68" i="7"/>
  <c r="S68" i="7"/>
  <c r="T68" i="7"/>
  <c r="U68" i="7"/>
  <c r="V68" i="7"/>
  <c r="W68" i="7"/>
  <c r="X68" i="7"/>
  <c r="Y68" i="7"/>
  <c r="Z68" i="7"/>
  <c r="AA68" i="7"/>
  <c r="AB68" i="7"/>
  <c r="AC68" i="7"/>
  <c r="AD68" i="7"/>
  <c r="AE68" i="7"/>
  <c r="AF68" i="7"/>
  <c r="AG68" i="7"/>
  <c r="AH68" i="7"/>
  <c r="AI68" i="7"/>
  <c r="AJ68" i="7"/>
  <c r="AK68" i="7"/>
  <c r="AL68" i="7"/>
  <c r="AM68" i="7"/>
  <c r="AN68" i="7"/>
  <c r="AO68" i="7"/>
  <c r="AP68" i="7"/>
  <c r="AQ68" i="7"/>
  <c r="AR68" i="7"/>
  <c r="AS68" i="7"/>
  <c r="AT68" i="7"/>
  <c r="AU68" i="7"/>
  <c r="AV68" i="7"/>
  <c r="AW68" i="7"/>
  <c r="AX68" i="7"/>
  <c r="AY68" i="7"/>
  <c r="AZ68" i="7"/>
  <c r="BA68" i="7"/>
  <c r="BB68" i="7"/>
  <c r="BC68" i="7"/>
  <c r="BD68" i="7"/>
  <c r="BE68" i="7"/>
  <c r="BF68" i="7"/>
  <c r="BG68" i="7"/>
  <c r="BH68" i="7"/>
  <c r="BI68" i="7"/>
  <c r="BJ68" i="7"/>
  <c r="BK68" i="7"/>
  <c r="BL68" i="7"/>
  <c r="BM68" i="7"/>
  <c r="BN68" i="7"/>
  <c r="BO68" i="7"/>
  <c r="BP68" i="7"/>
  <c r="BQ68" i="7"/>
  <c r="BR68" i="7"/>
  <c r="BS68" i="7"/>
  <c r="BT68" i="7"/>
  <c r="BU68" i="7"/>
  <c r="BV68" i="7"/>
  <c r="BW68" i="7"/>
  <c r="BX68" i="7"/>
  <c r="BY68" i="7"/>
  <c r="BZ68" i="7"/>
  <c r="CA68" i="7"/>
  <c r="C69" i="7"/>
  <c r="D69" i="7"/>
  <c r="E69" i="7"/>
  <c r="F69" i="7"/>
  <c r="G69" i="7"/>
  <c r="H69" i="7"/>
  <c r="I69" i="7"/>
  <c r="J69" i="7"/>
  <c r="K69" i="7"/>
  <c r="L69" i="7"/>
  <c r="M69" i="7"/>
  <c r="N69" i="7"/>
  <c r="O69" i="7"/>
  <c r="P69" i="7"/>
  <c r="Q69" i="7"/>
  <c r="R69" i="7"/>
  <c r="S69" i="7"/>
  <c r="T69" i="7"/>
  <c r="U69" i="7"/>
  <c r="V69" i="7"/>
  <c r="W69" i="7"/>
  <c r="X69" i="7"/>
  <c r="Y69" i="7"/>
  <c r="Z69" i="7"/>
  <c r="AA69" i="7"/>
  <c r="AB69" i="7"/>
  <c r="AC69" i="7"/>
  <c r="AD69" i="7"/>
  <c r="AE69" i="7"/>
  <c r="AF69" i="7"/>
  <c r="AG69" i="7"/>
  <c r="AH69" i="7"/>
  <c r="AI69" i="7"/>
  <c r="AJ69" i="7"/>
  <c r="AK69" i="7"/>
  <c r="AL69" i="7"/>
  <c r="AM69" i="7"/>
  <c r="AN69" i="7"/>
  <c r="AO69" i="7"/>
  <c r="AP69" i="7"/>
  <c r="AQ69" i="7"/>
  <c r="AR69" i="7"/>
  <c r="AS69" i="7"/>
  <c r="AT69" i="7"/>
  <c r="AU69" i="7"/>
  <c r="AV69" i="7"/>
  <c r="AW69" i="7"/>
  <c r="AX69" i="7"/>
  <c r="AY69" i="7"/>
  <c r="AZ69" i="7"/>
  <c r="BA69" i="7"/>
  <c r="BB69" i="7"/>
  <c r="BC69" i="7"/>
  <c r="BD69" i="7"/>
  <c r="BE69" i="7"/>
  <c r="BF69" i="7"/>
  <c r="BG69" i="7"/>
  <c r="BH69" i="7"/>
  <c r="BI69" i="7"/>
  <c r="BJ69" i="7"/>
  <c r="BK69" i="7"/>
  <c r="BL69" i="7"/>
  <c r="BM69" i="7"/>
  <c r="BN69" i="7"/>
  <c r="BO69" i="7"/>
  <c r="BP69" i="7"/>
  <c r="BQ69" i="7"/>
  <c r="BR69" i="7"/>
  <c r="BS69" i="7"/>
  <c r="BT69" i="7"/>
  <c r="BU69" i="7"/>
  <c r="BV69" i="7"/>
  <c r="BW69" i="7"/>
  <c r="BX69" i="7"/>
  <c r="BY69" i="7"/>
  <c r="BZ69" i="7"/>
  <c r="CA69" i="7"/>
  <c r="C70" i="7"/>
  <c r="D70" i="7"/>
  <c r="E70" i="7"/>
  <c r="F70" i="7"/>
  <c r="G70" i="7"/>
  <c r="H70" i="7"/>
  <c r="I70" i="7"/>
  <c r="J70" i="7"/>
  <c r="K70" i="7"/>
  <c r="L70" i="7"/>
  <c r="M70" i="7"/>
  <c r="N70" i="7"/>
  <c r="O70" i="7"/>
  <c r="P70" i="7"/>
  <c r="Q70" i="7"/>
  <c r="R70" i="7"/>
  <c r="S70" i="7"/>
  <c r="T70" i="7"/>
  <c r="U70" i="7"/>
  <c r="V70" i="7"/>
  <c r="W70" i="7"/>
  <c r="X70" i="7"/>
  <c r="Y70" i="7"/>
  <c r="Z70" i="7"/>
  <c r="AA70" i="7"/>
  <c r="AB70" i="7"/>
  <c r="AC70" i="7"/>
  <c r="AD70" i="7"/>
  <c r="AE70" i="7"/>
  <c r="AF70" i="7"/>
  <c r="AG70" i="7"/>
  <c r="AH70" i="7"/>
  <c r="AI70" i="7"/>
  <c r="AJ70" i="7"/>
  <c r="AK70" i="7"/>
  <c r="AL70" i="7"/>
  <c r="AM70" i="7"/>
  <c r="AN70" i="7"/>
  <c r="AO70" i="7"/>
  <c r="AP70" i="7"/>
  <c r="AQ70" i="7"/>
  <c r="AR70" i="7"/>
  <c r="AS70" i="7"/>
  <c r="AT70" i="7"/>
  <c r="AU70" i="7"/>
  <c r="AV70" i="7"/>
  <c r="AW70" i="7"/>
  <c r="AX70" i="7"/>
  <c r="AY70" i="7"/>
  <c r="AZ70" i="7"/>
  <c r="BA70" i="7"/>
  <c r="BB70" i="7"/>
  <c r="BC70" i="7"/>
  <c r="BD70" i="7"/>
  <c r="BE70" i="7"/>
  <c r="BF70" i="7"/>
  <c r="BG70" i="7"/>
  <c r="BH70" i="7"/>
  <c r="BI70" i="7"/>
  <c r="BJ70" i="7"/>
  <c r="BK70" i="7"/>
  <c r="BL70" i="7"/>
  <c r="BM70" i="7"/>
  <c r="BN70" i="7"/>
  <c r="BO70" i="7"/>
  <c r="BP70" i="7"/>
  <c r="BQ70" i="7"/>
  <c r="BR70" i="7"/>
  <c r="BS70" i="7"/>
  <c r="BT70" i="7"/>
  <c r="BU70" i="7"/>
  <c r="BV70" i="7"/>
  <c r="BW70" i="7"/>
  <c r="BX70" i="7"/>
  <c r="BY70" i="7"/>
  <c r="BZ70" i="7"/>
  <c r="CA70" i="7"/>
  <c r="C71" i="7"/>
  <c r="D71" i="7"/>
  <c r="E71" i="7"/>
  <c r="F71" i="7"/>
  <c r="G71" i="7"/>
  <c r="H71" i="7"/>
  <c r="I71" i="7"/>
  <c r="J71" i="7"/>
  <c r="K71" i="7"/>
  <c r="L71" i="7"/>
  <c r="M71" i="7"/>
  <c r="N71" i="7"/>
  <c r="O71" i="7"/>
  <c r="P71" i="7"/>
  <c r="Q71" i="7"/>
  <c r="R71" i="7"/>
  <c r="S71" i="7"/>
  <c r="T71" i="7"/>
  <c r="U71" i="7"/>
  <c r="V71" i="7"/>
  <c r="W71" i="7"/>
  <c r="X71" i="7"/>
  <c r="Y71" i="7"/>
  <c r="Z71" i="7"/>
  <c r="AA71" i="7"/>
  <c r="AB71" i="7"/>
  <c r="AC71" i="7"/>
  <c r="AD71" i="7"/>
  <c r="AE71" i="7"/>
  <c r="AF71" i="7"/>
  <c r="AG71" i="7"/>
  <c r="AH71" i="7"/>
  <c r="AI71" i="7"/>
  <c r="AJ71" i="7"/>
  <c r="AK71" i="7"/>
  <c r="AL71" i="7"/>
  <c r="AM71" i="7"/>
  <c r="AN71" i="7"/>
  <c r="AO71" i="7"/>
  <c r="AP71" i="7"/>
  <c r="AQ71" i="7"/>
  <c r="AR71" i="7"/>
  <c r="AS71" i="7"/>
  <c r="AT71" i="7"/>
  <c r="AU71" i="7"/>
  <c r="AV71" i="7"/>
  <c r="AW71" i="7"/>
  <c r="AX71" i="7"/>
  <c r="AY71" i="7"/>
  <c r="AZ71" i="7"/>
  <c r="BA71" i="7"/>
  <c r="BB71" i="7"/>
  <c r="BC71" i="7"/>
  <c r="BD71" i="7"/>
  <c r="BE71" i="7"/>
  <c r="BF71" i="7"/>
  <c r="BG71" i="7"/>
  <c r="BH71" i="7"/>
  <c r="BI71" i="7"/>
  <c r="BJ71" i="7"/>
  <c r="BK71" i="7"/>
  <c r="BL71" i="7"/>
  <c r="BM71" i="7"/>
  <c r="BN71" i="7"/>
  <c r="BO71" i="7"/>
  <c r="BP71" i="7"/>
  <c r="BQ71" i="7"/>
  <c r="BR71" i="7"/>
  <c r="BS71" i="7"/>
  <c r="BT71" i="7"/>
  <c r="BU71" i="7"/>
  <c r="BV71" i="7"/>
  <c r="BW71" i="7"/>
  <c r="BX71" i="7"/>
  <c r="BY71" i="7"/>
  <c r="BZ71" i="7"/>
  <c r="CA71" i="7"/>
  <c r="C72" i="7"/>
  <c r="D72" i="7"/>
  <c r="E72" i="7"/>
  <c r="F72" i="7"/>
  <c r="G72" i="7"/>
  <c r="H72" i="7"/>
  <c r="I72" i="7"/>
  <c r="J72" i="7"/>
  <c r="K72" i="7"/>
  <c r="L72" i="7"/>
  <c r="M72" i="7"/>
  <c r="N72" i="7"/>
  <c r="O72" i="7"/>
  <c r="P72" i="7"/>
  <c r="Q72" i="7"/>
  <c r="R72" i="7"/>
  <c r="S72" i="7"/>
  <c r="T72" i="7"/>
  <c r="U72" i="7"/>
  <c r="V72" i="7"/>
  <c r="W72" i="7"/>
  <c r="X72" i="7"/>
  <c r="Y72" i="7"/>
  <c r="Z72" i="7"/>
  <c r="AA72" i="7"/>
  <c r="AB72" i="7"/>
  <c r="AC72" i="7"/>
  <c r="AD72" i="7"/>
  <c r="AE72" i="7"/>
  <c r="AF72" i="7"/>
  <c r="AG72" i="7"/>
  <c r="AH72" i="7"/>
  <c r="AI72" i="7"/>
  <c r="AJ72" i="7"/>
  <c r="AK72" i="7"/>
  <c r="AL72" i="7"/>
  <c r="AM72" i="7"/>
  <c r="AN72" i="7"/>
  <c r="AO72" i="7"/>
  <c r="AP72" i="7"/>
  <c r="AQ72" i="7"/>
  <c r="AR72" i="7"/>
  <c r="AS72" i="7"/>
  <c r="AT72" i="7"/>
  <c r="AU72" i="7"/>
  <c r="AV72" i="7"/>
  <c r="AW72" i="7"/>
  <c r="AX72" i="7"/>
  <c r="AY72" i="7"/>
  <c r="AZ72" i="7"/>
  <c r="BA72" i="7"/>
  <c r="BB72" i="7"/>
  <c r="BC72" i="7"/>
  <c r="BD72" i="7"/>
  <c r="BE72" i="7"/>
  <c r="BF72" i="7"/>
  <c r="BG72" i="7"/>
  <c r="BH72" i="7"/>
  <c r="BI72" i="7"/>
  <c r="BJ72" i="7"/>
  <c r="BK72" i="7"/>
  <c r="BL72" i="7"/>
  <c r="BM72" i="7"/>
  <c r="BN72" i="7"/>
  <c r="BO72" i="7"/>
  <c r="BP72" i="7"/>
  <c r="BQ72" i="7"/>
  <c r="BR72" i="7"/>
  <c r="BS72" i="7"/>
  <c r="BT72" i="7"/>
  <c r="BU72" i="7"/>
  <c r="BV72" i="7"/>
  <c r="BW72" i="7"/>
  <c r="BX72" i="7"/>
  <c r="BY72" i="7"/>
  <c r="BZ72" i="7"/>
  <c r="CA72" i="7"/>
  <c r="C73" i="7"/>
  <c r="D73" i="7"/>
  <c r="E73" i="7"/>
  <c r="F73" i="7"/>
  <c r="G73" i="7"/>
  <c r="H73" i="7"/>
  <c r="I73" i="7"/>
  <c r="J73" i="7"/>
  <c r="K73" i="7"/>
  <c r="L73" i="7"/>
  <c r="M73" i="7"/>
  <c r="N73" i="7"/>
  <c r="O73" i="7"/>
  <c r="P73" i="7"/>
  <c r="Q73" i="7"/>
  <c r="R73" i="7"/>
  <c r="S73" i="7"/>
  <c r="T73" i="7"/>
  <c r="U73" i="7"/>
  <c r="V73" i="7"/>
  <c r="W73" i="7"/>
  <c r="X73" i="7"/>
  <c r="Y73" i="7"/>
  <c r="Z73" i="7"/>
  <c r="AA73" i="7"/>
  <c r="AB73" i="7"/>
  <c r="AC73" i="7"/>
  <c r="AD73" i="7"/>
  <c r="AE73" i="7"/>
  <c r="AF73" i="7"/>
  <c r="AG73" i="7"/>
  <c r="AH73" i="7"/>
  <c r="AI73" i="7"/>
  <c r="AJ73" i="7"/>
  <c r="AK73" i="7"/>
  <c r="AL73" i="7"/>
  <c r="AM73" i="7"/>
  <c r="AN73" i="7"/>
  <c r="AO73" i="7"/>
  <c r="AP73" i="7"/>
  <c r="AQ73" i="7"/>
  <c r="AR73" i="7"/>
  <c r="AS73" i="7"/>
  <c r="AT73" i="7"/>
  <c r="AU73" i="7"/>
  <c r="AV73" i="7"/>
  <c r="AW73" i="7"/>
  <c r="AX73" i="7"/>
  <c r="AY73" i="7"/>
  <c r="AZ73" i="7"/>
  <c r="BA73" i="7"/>
  <c r="BB73" i="7"/>
  <c r="BC73" i="7"/>
  <c r="BD73" i="7"/>
  <c r="BE73" i="7"/>
  <c r="BF73" i="7"/>
  <c r="BG73" i="7"/>
  <c r="BH73" i="7"/>
  <c r="BI73" i="7"/>
  <c r="BJ73" i="7"/>
  <c r="BK73" i="7"/>
  <c r="BL73" i="7"/>
  <c r="BM73" i="7"/>
  <c r="BN73" i="7"/>
  <c r="BO73" i="7"/>
  <c r="BP73" i="7"/>
  <c r="BQ73" i="7"/>
  <c r="BR73" i="7"/>
  <c r="BS73" i="7"/>
  <c r="BT73" i="7"/>
  <c r="BU73" i="7"/>
  <c r="BV73" i="7"/>
  <c r="BW73" i="7"/>
  <c r="BX73" i="7"/>
  <c r="BY73" i="7"/>
  <c r="BZ73" i="7"/>
  <c r="CA73" i="7"/>
  <c r="C74" i="7"/>
  <c r="D74" i="7"/>
  <c r="E74" i="7"/>
  <c r="F74" i="7"/>
  <c r="G74" i="7"/>
  <c r="H74" i="7"/>
  <c r="I74" i="7"/>
  <c r="J74" i="7"/>
  <c r="K74" i="7"/>
  <c r="L74" i="7"/>
  <c r="M74" i="7"/>
  <c r="N74" i="7"/>
  <c r="O74" i="7"/>
  <c r="P74" i="7"/>
  <c r="Q74" i="7"/>
  <c r="R74" i="7"/>
  <c r="S74" i="7"/>
  <c r="T74" i="7"/>
  <c r="U74" i="7"/>
  <c r="V74" i="7"/>
  <c r="W74" i="7"/>
  <c r="X74" i="7"/>
  <c r="Y74" i="7"/>
  <c r="Z74" i="7"/>
  <c r="AA74" i="7"/>
  <c r="AB74" i="7"/>
  <c r="AC74" i="7"/>
  <c r="AD74" i="7"/>
  <c r="AE74" i="7"/>
  <c r="AF74" i="7"/>
  <c r="AG74" i="7"/>
  <c r="AH74" i="7"/>
  <c r="AI74" i="7"/>
  <c r="AJ74" i="7"/>
  <c r="AK74" i="7"/>
  <c r="AL74" i="7"/>
  <c r="AM74" i="7"/>
  <c r="AN74" i="7"/>
  <c r="AO74" i="7"/>
  <c r="AP74" i="7"/>
  <c r="AQ74" i="7"/>
  <c r="AR74" i="7"/>
  <c r="AS74" i="7"/>
  <c r="AT74" i="7"/>
  <c r="AU74" i="7"/>
  <c r="AV74" i="7"/>
  <c r="AW74" i="7"/>
  <c r="AX74" i="7"/>
  <c r="AY74" i="7"/>
  <c r="AZ74" i="7"/>
  <c r="BA74" i="7"/>
  <c r="BB74" i="7"/>
  <c r="BC74" i="7"/>
  <c r="BD74" i="7"/>
  <c r="BE74" i="7"/>
  <c r="BF74" i="7"/>
  <c r="BG74" i="7"/>
  <c r="BH74" i="7"/>
  <c r="BI74" i="7"/>
  <c r="BJ74" i="7"/>
  <c r="BK74" i="7"/>
  <c r="BL74" i="7"/>
  <c r="BM74" i="7"/>
  <c r="BN74" i="7"/>
  <c r="BO74" i="7"/>
  <c r="BP74" i="7"/>
  <c r="BQ74" i="7"/>
  <c r="BR74" i="7"/>
  <c r="BS74" i="7"/>
  <c r="BT74" i="7"/>
  <c r="BU74" i="7"/>
  <c r="BV74" i="7"/>
  <c r="BW74" i="7"/>
  <c r="BX74" i="7"/>
  <c r="BY74" i="7"/>
  <c r="BZ74" i="7"/>
  <c r="CA74" i="7"/>
  <c r="C75" i="7"/>
  <c r="D75" i="7"/>
  <c r="E75" i="7"/>
  <c r="F75" i="7"/>
  <c r="G75" i="7"/>
  <c r="H75" i="7"/>
  <c r="I75" i="7"/>
  <c r="J75" i="7"/>
  <c r="K75" i="7"/>
  <c r="L75" i="7"/>
  <c r="M75" i="7"/>
  <c r="N75" i="7"/>
  <c r="O75" i="7"/>
  <c r="P75" i="7"/>
  <c r="Q75" i="7"/>
  <c r="R75" i="7"/>
  <c r="S75" i="7"/>
  <c r="T75" i="7"/>
  <c r="U75" i="7"/>
  <c r="V75" i="7"/>
  <c r="W75" i="7"/>
  <c r="X75" i="7"/>
  <c r="Y75" i="7"/>
  <c r="Z75" i="7"/>
  <c r="AA75" i="7"/>
  <c r="AB75" i="7"/>
  <c r="AC75" i="7"/>
  <c r="AD75" i="7"/>
  <c r="AE75" i="7"/>
  <c r="AF75" i="7"/>
  <c r="AG75" i="7"/>
  <c r="AH75" i="7"/>
  <c r="AI75" i="7"/>
  <c r="AJ75" i="7"/>
  <c r="AK75" i="7"/>
  <c r="AL75" i="7"/>
  <c r="AM75" i="7"/>
  <c r="AN75" i="7"/>
  <c r="AO75" i="7"/>
  <c r="AP75" i="7"/>
  <c r="AQ75" i="7"/>
  <c r="AR75" i="7"/>
  <c r="AS75" i="7"/>
  <c r="AT75" i="7"/>
  <c r="AU75" i="7"/>
  <c r="AV75" i="7"/>
  <c r="AW75" i="7"/>
  <c r="AX75" i="7"/>
  <c r="AY75" i="7"/>
  <c r="AZ75" i="7"/>
  <c r="BA75" i="7"/>
  <c r="BB75" i="7"/>
  <c r="BC75" i="7"/>
  <c r="BD75" i="7"/>
  <c r="BE75" i="7"/>
  <c r="BF75" i="7"/>
  <c r="BG75" i="7"/>
  <c r="BH75" i="7"/>
  <c r="BI75" i="7"/>
  <c r="BJ75" i="7"/>
  <c r="BK75" i="7"/>
  <c r="BL75" i="7"/>
  <c r="BM75" i="7"/>
  <c r="BN75" i="7"/>
  <c r="BO75" i="7"/>
  <c r="BP75" i="7"/>
  <c r="BQ75" i="7"/>
  <c r="BR75" i="7"/>
  <c r="BS75" i="7"/>
  <c r="BT75" i="7"/>
  <c r="BU75" i="7"/>
  <c r="BV75" i="7"/>
  <c r="BW75" i="7"/>
  <c r="BX75" i="7"/>
  <c r="BY75" i="7"/>
  <c r="BZ75" i="7"/>
  <c r="CA75" i="7"/>
  <c r="C76" i="7"/>
  <c r="D76" i="7"/>
  <c r="E76" i="7"/>
  <c r="F76" i="7"/>
  <c r="G76" i="7"/>
  <c r="H76" i="7"/>
  <c r="I76" i="7"/>
  <c r="J76" i="7"/>
  <c r="K76" i="7"/>
  <c r="L76" i="7"/>
  <c r="M76" i="7"/>
  <c r="N76" i="7"/>
  <c r="O76" i="7"/>
  <c r="P76" i="7"/>
  <c r="Q76" i="7"/>
  <c r="R76" i="7"/>
  <c r="S76" i="7"/>
  <c r="T76" i="7"/>
  <c r="U76" i="7"/>
  <c r="V76" i="7"/>
  <c r="W76" i="7"/>
  <c r="X76" i="7"/>
  <c r="Y76" i="7"/>
  <c r="Z76" i="7"/>
  <c r="AA76" i="7"/>
  <c r="AB76" i="7"/>
  <c r="AC76" i="7"/>
  <c r="AD76" i="7"/>
  <c r="AE76" i="7"/>
  <c r="AF76" i="7"/>
  <c r="AG76" i="7"/>
  <c r="AH76" i="7"/>
  <c r="AI76" i="7"/>
  <c r="AJ76" i="7"/>
  <c r="AK76" i="7"/>
  <c r="AL76" i="7"/>
  <c r="AM76" i="7"/>
  <c r="AN76" i="7"/>
  <c r="AO76" i="7"/>
  <c r="AP76" i="7"/>
  <c r="AQ76" i="7"/>
  <c r="AR76" i="7"/>
  <c r="AS76" i="7"/>
  <c r="AT76" i="7"/>
  <c r="AU76" i="7"/>
  <c r="AV76" i="7"/>
  <c r="AW76" i="7"/>
  <c r="AX76" i="7"/>
  <c r="AY76" i="7"/>
  <c r="AZ76" i="7"/>
  <c r="BA76" i="7"/>
  <c r="BB76" i="7"/>
  <c r="BC76" i="7"/>
  <c r="BD76" i="7"/>
  <c r="BE76" i="7"/>
  <c r="BF76" i="7"/>
  <c r="BG76" i="7"/>
  <c r="BH76" i="7"/>
  <c r="BI76" i="7"/>
  <c r="BJ76" i="7"/>
  <c r="BK76" i="7"/>
  <c r="BL76" i="7"/>
  <c r="BM76" i="7"/>
  <c r="BN76" i="7"/>
  <c r="BO76" i="7"/>
  <c r="BP76" i="7"/>
  <c r="BQ76" i="7"/>
  <c r="BR76" i="7"/>
  <c r="BS76" i="7"/>
  <c r="BT76" i="7"/>
  <c r="BU76" i="7"/>
  <c r="BV76" i="7"/>
  <c r="BW76" i="7"/>
  <c r="BX76" i="7"/>
  <c r="BY76" i="7"/>
  <c r="BZ76" i="7"/>
  <c r="CA76" i="7"/>
  <c r="C77" i="7"/>
  <c r="D77" i="7"/>
  <c r="E77" i="7"/>
  <c r="F77" i="7"/>
  <c r="G77" i="7"/>
  <c r="H77" i="7"/>
  <c r="I77" i="7"/>
  <c r="J77" i="7"/>
  <c r="K77" i="7"/>
  <c r="L77" i="7"/>
  <c r="M77" i="7"/>
  <c r="N77" i="7"/>
  <c r="O77" i="7"/>
  <c r="P77" i="7"/>
  <c r="Q77" i="7"/>
  <c r="R77" i="7"/>
  <c r="S77" i="7"/>
  <c r="T77" i="7"/>
  <c r="U77" i="7"/>
  <c r="V77" i="7"/>
  <c r="W77" i="7"/>
  <c r="X77" i="7"/>
  <c r="Y77" i="7"/>
  <c r="Z77" i="7"/>
  <c r="AA77" i="7"/>
  <c r="AB77" i="7"/>
  <c r="AC77" i="7"/>
  <c r="AD77" i="7"/>
  <c r="AE77" i="7"/>
  <c r="AF77" i="7"/>
  <c r="AG77" i="7"/>
  <c r="AH77" i="7"/>
  <c r="AI77" i="7"/>
  <c r="AJ77" i="7"/>
  <c r="AK77" i="7"/>
  <c r="AL77" i="7"/>
  <c r="AM77" i="7"/>
  <c r="AN77" i="7"/>
  <c r="AO77" i="7"/>
  <c r="AP77" i="7"/>
  <c r="AQ77" i="7"/>
  <c r="AR77" i="7"/>
  <c r="AS77" i="7"/>
  <c r="AT77" i="7"/>
  <c r="AU77" i="7"/>
  <c r="AV77" i="7"/>
  <c r="AW77" i="7"/>
  <c r="AX77" i="7"/>
  <c r="AY77" i="7"/>
  <c r="AZ77" i="7"/>
  <c r="BA77" i="7"/>
  <c r="BB77" i="7"/>
  <c r="BC77" i="7"/>
  <c r="BD77" i="7"/>
  <c r="BE77" i="7"/>
  <c r="BF77" i="7"/>
  <c r="BG77" i="7"/>
  <c r="BH77" i="7"/>
  <c r="BI77" i="7"/>
  <c r="BJ77" i="7"/>
  <c r="BK77" i="7"/>
  <c r="BL77" i="7"/>
  <c r="BM77" i="7"/>
  <c r="BN77" i="7"/>
  <c r="BO77" i="7"/>
  <c r="BP77" i="7"/>
  <c r="BQ77" i="7"/>
  <c r="BR77" i="7"/>
  <c r="BS77" i="7"/>
  <c r="BT77" i="7"/>
  <c r="BU77" i="7"/>
  <c r="BV77" i="7"/>
  <c r="BW77" i="7"/>
  <c r="BX77" i="7"/>
  <c r="BY77" i="7"/>
  <c r="BZ77" i="7"/>
  <c r="CA77" i="7"/>
  <c r="C78" i="7"/>
  <c r="D78" i="7"/>
  <c r="E78" i="7"/>
  <c r="F78" i="7"/>
  <c r="G78" i="7"/>
  <c r="H78" i="7"/>
  <c r="I78" i="7"/>
  <c r="J78" i="7"/>
  <c r="K78" i="7"/>
  <c r="L78" i="7"/>
  <c r="M78" i="7"/>
  <c r="N78" i="7"/>
  <c r="O78" i="7"/>
  <c r="P78" i="7"/>
  <c r="Q78" i="7"/>
  <c r="R78" i="7"/>
  <c r="S78" i="7"/>
  <c r="T78" i="7"/>
  <c r="U78" i="7"/>
  <c r="V78" i="7"/>
  <c r="W78" i="7"/>
  <c r="X78" i="7"/>
  <c r="Y78" i="7"/>
  <c r="Z78" i="7"/>
  <c r="AA78" i="7"/>
  <c r="AB78" i="7"/>
  <c r="AC78" i="7"/>
  <c r="AD78" i="7"/>
  <c r="AE78" i="7"/>
  <c r="AF78" i="7"/>
  <c r="AG78" i="7"/>
  <c r="AH78" i="7"/>
  <c r="AI78" i="7"/>
  <c r="AJ78" i="7"/>
  <c r="AK78" i="7"/>
  <c r="AL78" i="7"/>
  <c r="AM78" i="7"/>
  <c r="AN78" i="7"/>
  <c r="AO78" i="7"/>
  <c r="AP78" i="7"/>
  <c r="AQ78" i="7"/>
  <c r="AR78" i="7"/>
  <c r="AS78" i="7"/>
  <c r="AT78" i="7"/>
  <c r="AU78" i="7"/>
  <c r="AV78" i="7"/>
  <c r="AW78" i="7"/>
  <c r="AX78" i="7"/>
  <c r="AY78" i="7"/>
  <c r="AZ78" i="7"/>
  <c r="BA78" i="7"/>
  <c r="BB78" i="7"/>
  <c r="BC78" i="7"/>
  <c r="BD78" i="7"/>
  <c r="BE78" i="7"/>
  <c r="BF78" i="7"/>
  <c r="BG78" i="7"/>
  <c r="BH78" i="7"/>
  <c r="BI78" i="7"/>
  <c r="BJ78" i="7"/>
  <c r="BK78" i="7"/>
  <c r="BL78" i="7"/>
  <c r="BM78" i="7"/>
  <c r="BN78" i="7"/>
  <c r="BO78" i="7"/>
  <c r="BP78" i="7"/>
  <c r="BQ78" i="7"/>
  <c r="BR78" i="7"/>
  <c r="BS78" i="7"/>
  <c r="BT78" i="7"/>
  <c r="BU78" i="7"/>
  <c r="BV78" i="7"/>
  <c r="BW78" i="7"/>
  <c r="BX78" i="7"/>
  <c r="BY78" i="7"/>
  <c r="BZ78" i="7"/>
  <c r="CA78" i="7"/>
  <c r="C79" i="7"/>
  <c r="D79" i="7"/>
  <c r="E79" i="7"/>
  <c r="F79" i="7"/>
  <c r="G79" i="7"/>
  <c r="H79" i="7"/>
  <c r="I79" i="7"/>
  <c r="J79" i="7"/>
  <c r="K79" i="7"/>
  <c r="L79" i="7"/>
  <c r="M79" i="7"/>
  <c r="N79" i="7"/>
  <c r="O79" i="7"/>
  <c r="P79" i="7"/>
  <c r="Q79" i="7"/>
  <c r="R79" i="7"/>
  <c r="S79" i="7"/>
  <c r="T79" i="7"/>
  <c r="U79" i="7"/>
  <c r="V79" i="7"/>
  <c r="W79" i="7"/>
  <c r="X79" i="7"/>
  <c r="Y79" i="7"/>
  <c r="Z79" i="7"/>
  <c r="AA79" i="7"/>
  <c r="AB79" i="7"/>
  <c r="AC79" i="7"/>
  <c r="AD79" i="7"/>
  <c r="AE79" i="7"/>
  <c r="AF79" i="7"/>
  <c r="AG79" i="7"/>
  <c r="AH79" i="7"/>
  <c r="AI79" i="7"/>
  <c r="AJ79" i="7"/>
  <c r="AK79" i="7"/>
  <c r="AL79" i="7"/>
  <c r="AM79" i="7"/>
  <c r="AN79" i="7"/>
  <c r="AO79" i="7"/>
  <c r="AP79" i="7"/>
  <c r="AQ79" i="7"/>
  <c r="AR79" i="7"/>
  <c r="AS79" i="7"/>
  <c r="AT79" i="7"/>
  <c r="AU79" i="7"/>
  <c r="AV79" i="7"/>
  <c r="AW79" i="7"/>
  <c r="AX79" i="7"/>
  <c r="AY79" i="7"/>
  <c r="AZ79" i="7"/>
  <c r="BA79" i="7"/>
  <c r="BB79" i="7"/>
  <c r="BC79" i="7"/>
  <c r="BD79" i="7"/>
  <c r="BE79" i="7"/>
  <c r="BF79" i="7"/>
  <c r="BG79" i="7"/>
  <c r="BH79" i="7"/>
  <c r="BI79" i="7"/>
  <c r="BJ79" i="7"/>
  <c r="BK79" i="7"/>
  <c r="BL79" i="7"/>
  <c r="BM79" i="7"/>
  <c r="BN79" i="7"/>
  <c r="BO79" i="7"/>
  <c r="BP79" i="7"/>
  <c r="BQ79" i="7"/>
  <c r="BR79" i="7"/>
  <c r="BS79" i="7"/>
  <c r="BT79" i="7"/>
  <c r="BU79" i="7"/>
  <c r="BV79" i="7"/>
  <c r="BW79" i="7"/>
  <c r="BX79" i="7"/>
  <c r="BY79" i="7"/>
  <c r="BZ79" i="7"/>
  <c r="CA79" i="7"/>
  <c r="C80" i="7"/>
  <c r="D80" i="7"/>
  <c r="E80" i="7"/>
  <c r="F80" i="7"/>
  <c r="G80" i="7"/>
  <c r="H80" i="7"/>
  <c r="I80" i="7"/>
  <c r="J80" i="7"/>
  <c r="K80" i="7"/>
  <c r="L80" i="7"/>
  <c r="M80" i="7"/>
  <c r="N80" i="7"/>
  <c r="O80" i="7"/>
  <c r="P80" i="7"/>
  <c r="Q80" i="7"/>
  <c r="R80" i="7"/>
  <c r="S80" i="7"/>
  <c r="T80" i="7"/>
  <c r="U80" i="7"/>
  <c r="V80" i="7"/>
  <c r="W80" i="7"/>
  <c r="X80" i="7"/>
  <c r="Y80" i="7"/>
  <c r="Z80" i="7"/>
  <c r="AA80" i="7"/>
  <c r="AB80" i="7"/>
  <c r="AC80" i="7"/>
  <c r="AD80" i="7"/>
  <c r="AE80" i="7"/>
  <c r="AF80" i="7"/>
  <c r="AG80" i="7"/>
  <c r="AH80" i="7"/>
  <c r="AI80" i="7"/>
  <c r="AJ80" i="7"/>
  <c r="AK80" i="7"/>
  <c r="AL80" i="7"/>
  <c r="AM80" i="7"/>
  <c r="AN80" i="7"/>
  <c r="AO80" i="7"/>
  <c r="AP80" i="7"/>
  <c r="AQ80" i="7"/>
  <c r="AR80" i="7"/>
  <c r="AS80" i="7"/>
  <c r="AT80" i="7"/>
  <c r="AU80" i="7"/>
  <c r="AV80" i="7"/>
  <c r="AW80" i="7"/>
  <c r="AX80" i="7"/>
  <c r="AY80" i="7"/>
  <c r="AZ80" i="7"/>
  <c r="BA80" i="7"/>
  <c r="BB80" i="7"/>
  <c r="BC80" i="7"/>
  <c r="BD80" i="7"/>
  <c r="BE80" i="7"/>
  <c r="BF80" i="7"/>
  <c r="BG80" i="7"/>
  <c r="BH80" i="7"/>
  <c r="BI80" i="7"/>
  <c r="BJ80" i="7"/>
  <c r="BK80" i="7"/>
  <c r="BL80" i="7"/>
  <c r="BM80" i="7"/>
  <c r="BN80" i="7"/>
  <c r="BO80" i="7"/>
  <c r="BP80" i="7"/>
  <c r="BQ80" i="7"/>
  <c r="BR80" i="7"/>
  <c r="BS80" i="7"/>
  <c r="BT80" i="7"/>
  <c r="BU80" i="7"/>
  <c r="BV80" i="7"/>
  <c r="BW80" i="7"/>
  <c r="BX80" i="7"/>
  <c r="BY80" i="7"/>
  <c r="BZ80" i="7"/>
  <c r="CA80" i="7"/>
  <c r="C81" i="7"/>
  <c r="D81" i="7"/>
  <c r="E81" i="7"/>
  <c r="F81" i="7"/>
  <c r="G81" i="7"/>
  <c r="H81" i="7"/>
  <c r="I81" i="7"/>
  <c r="J81" i="7"/>
  <c r="K81" i="7"/>
  <c r="L81" i="7"/>
  <c r="M81" i="7"/>
  <c r="N81" i="7"/>
  <c r="O81" i="7"/>
  <c r="P81" i="7"/>
  <c r="Q81" i="7"/>
  <c r="R81" i="7"/>
  <c r="S81" i="7"/>
  <c r="T81" i="7"/>
  <c r="U81" i="7"/>
  <c r="V81" i="7"/>
  <c r="W81" i="7"/>
  <c r="X81" i="7"/>
  <c r="Y81" i="7"/>
  <c r="Z81" i="7"/>
  <c r="AA81" i="7"/>
  <c r="AB81" i="7"/>
  <c r="AC81" i="7"/>
  <c r="AD81" i="7"/>
  <c r="AE81" i="7"/>
  <c r="AF81" i="7"/>
  <c r="AG81" i="7"/>
  <c r="AH81" i="7"/>
  <c r="AI81" i="7"/>
  <c r="AJ81" i="7"/>
  <c r="AK81" i="7"/>
  <c r="AL81" i="7"/>
  <c r="AM81" i="7"/>
  <c r="AN81" i="7"/>
  <c r="AO81" i="7"/>
  <c r="AP81" i="7"/>
  <c r="AQ81" i="7"/>
  <c r="AR81" i="7"/>
  <c r="AS81" i="7"/>
  <c r="AT81" i="7"/>
  <c r="AU81" i="7"/>
  <c r="AV81" i="7"/>
  <c r="AW81" i="7"/>
  <c r="AX81" i="7"/>
  <c r="AY81" i="7"/>
  <c r="AZ81" i="7"/>
  <c r="BA81" i="7"/>
  <c r="BB81" i="7"/>
  <c r="BC81" i="7"/>
  <c r="BD81" i="7"/>
  <c r="BE81" i="7"/>
  <c r="BF81" i="7"/>
  <c r="BG81" i="7"/>
  <c r="BH81" i="7"/>
  <c r="BI81" i="7"/>
  <c r="BJ81" i="7"/>
  <c r="BK81" i="7"/>
  <c r="BL81" i="7"/>
  <c r="BM81" i="7"/>
  <c r="BN81" i="7"/>
  <c r="BO81" i="7"/>
  <c r="BP81" i="7"/>
  <c r="BQ81" i="7"/>
  <c r="BR81" i="7"/>
  <c r="BS81" i="7"/>
  <c r="BT81" i="7"/>
  <c r="BU81" i="7"/>
  <c r="BV81" i="7"/>
  <c r="BW81" i="7"/>
  <c r="BX81" i="7"/>
  <c r="BY81" i="7"/>
  <c r="BZ81" i="7"/>
  <c r="CA81" i="7"/>
  <c r="C82" i="7"/>
  <c r="D82" i="7"/>
  <c r="E82" i="7"/>
  <c r="F82" i="7"/>
  <c r="G82" i="7"/>
  <c r="H82" i="7"/>
  <c r="I82" i="7"/>
  <c r="J82" i="7"/>
  <c r="K82" i="7"/>
  <c r="L82" i="7"/>
  <c r="M82" i="7"/>
  <c r="N82" i="7"/>
  <c r="O82" i="7"/>
  <c r="P82" i="7"/>
  <c r="Q82" i="7"/>
  <c r="R82" i="7"/>
  <c r="S82" i="7"/>
  <c r="T82" i="7"/>
  <c r="U82" i="7"/>
  <c r="V82" i="7"/>
  <c r="W82" i="7"/>
  <c r="X82" i="7"/>
  <c r="Y82" i="7"/>
  <c r="Z82" i="7"/>
  <c r="AA82" i="7"/>
  <c r="AB82" i="7"/>
  <c r="AC82" i="7"/>
  <c r="AD82" i="7"/>
  <c r="AE82" i="7"/>
  <c r="AF82" i="7"/>
  <c r="AG82" i="7"/>
  <c r="AH82" i="7"/>
  <c r="AI82" i="7"/>
  <c r="AJ82" i="7"/>
  <c r="AK82" i="7"/>
  <c r="AL82" i="7"/>
  <c r="AM82" i="7"/>
  <c r="AN82" i="7"/>
  <c r="AO82" i="7"/>
  <c r="AP82" i="7"/>
  <c r="AQ82" i="7"/>
  <c r="AR82" i="7"/>
  <c r="AS82" i="7"/>
  <c r="AT82" i="7"/>
  <c r="AU82" i="7"/>
  <c r="AV82" i="7"/>
  <c r="AW82" i="7"/>
  <c r="AX82" i="7"/>
  <c r="AY82" i="7"/>
  <c r="AZ82" i="7"/>
  <c r="BA82" i="7"/>
  <c r="BB82" i="7"/>
  <c r="BC82" i="7"/>
  <c r="BD82" i="7"/>
  <c r="BE82" i="7"/>
  <c r="BF82" i="7"/>
  <c r="BG82" i="7"/>
  <c r="BH82" i="7"/>
  <c r="BI82" i="7"/>
  <c r="BJ82" i="7"/>
  <c r="BK82" i="7"/>
  <c r="BL82" i="7"/>
  <c r="BM82" i="7"/>
  <c r="BN82" i="7"/>
  <c r="BO82" i="7"/>
  <c r="BP82" i="7"/>
  <c r="BQ82" i="7"/>
  <c r="BR82" i="7"/>
  <c r="BS82" i="7"/>
  <c r="BT82" i="7"/>
  <c r="BU82" i="7"/>
  <c r="BV82" i="7"/>
  <c r="BW82" i="7"/>
  <c r="BX82" i="7"/>
  <c r="BY82" i="7"/>
  <c r="BZ82" i="7"/>
  <c r="CA82" i="7"/>
  <c r="C83" i="7"/>
  <c r="D83" i="7"/>
  <c r="E83" i="7"/>
  <c r="F83" i="7"/>
  <c r="G83" i="7"/>
  <c r="H83" i="7"/>
  <c r="I83" i="7"/>
  <c r="J83" i="7"/>
  <c r="K83" i="7"/>
  <c r="L83" i="7"/>
  <c r="M83" i="7"/>
  <c r="N83" i="7"/>
  <c r="O83" i="7"/>
  <c r="P83" i="7"/>
  <c r="Q83" i="7"/>
  <c r="R83" i="7"/>
  <c r="S83" i="7"/>
  <c r="T83" i="7"/>
  <c r="U83" i="7"/>
  <c r="V83" i="7"/>
  <c r="W83" i="7"/>
  <c r="X83" i="7"/>
  <c r="Y83" i="7"/>
  <c r="Z83" i="7"/>
  <c r="AA83" i="7"/>
  <c r="AB83" i="7"/>
  <c r="AC83" i="7"/>
  <c r="AD83" i="7"/>
  <c r="AE83" i="7"/>
  <c r="AF83" i="7"/>
  <c r="AG83" i="7"/>
  <c r="AH83" i="7"/>
  <c r="AI83" i="7"/>
  <c r="AJ83" i="7"/>
  <c r="AK83" i="7"/>
  <c r="AL83" i="7"/>
  <c r="AM83" i="7"/>
  <c r="AN83" i="7"/>
  <c r="AO83" i="7"/>
  <c r="AP83" i="7"/>
  <c r="AQ83" i="7"/>
  <c r="AR83" i="7"/>
  <c r="AS83" i="7"/>
  <c r="AT83" i="7"/>
  <c r="AU83" i="7"/>
  <c r="AV83" i="7"/>
  <c r="AW83" i="7"/>
  <c r="AX83" i="7"/>
  <c r="AY83" i="7"/>
  <c r="AZ83" i="7"/>
  <c r="BA83" i="7"/>
  <c r="BB83" i="7"/>
  <c r="BC83" i="7"/>
  <c r="BD83" i="7"/>
  <c r="BE83" i="7"/>
  <c r="BF83" i="7"/>
  <c r="BG83" i="7"/>
  <c r="BH83" i="7"/>
  <c r="BI83" i="7"/>
  <c r="BJ83" i="7"/>
  <c r="BK83" i="7"/>
  <c r="BL83" i="7"/>
  <c r="BM83" i="7"/>
  <c r="BN83" i="7"/>
  <c r="BO83" i="7"/>
  <c r="BP83" i="7"/>
  <c r="BQ83" i="7"/>
  <c r="BR83" i="7"/>
  <c r="BS83" i="7"/>
  <c r="BT83" i="7"/>
  <c r="BU83" i="7"/>
  <c r="BV83" i="7"/>
  <c r="BW83" i="7"/>
  <c r="BX83" i="7"/>
  <c r="BY83" i="7"/>
  <c r="BZ83" i="7"/>
  <c r="CA83" i="7"/>
  <c r="C84" i="7"/>
  <c r="D84" i="7"/>
  <c r="E84" i="7"/>
  <c r="F84" i="7"/>
  <c r="G84" i="7"/>
  <c r="H84" i="7"/>
  <c r="I84" i="7"/>
  <c r="J84" i="7"/>
  <c r="K84" i="7"/>
  <c r="L84" i="7"/>
  <c r="M84" i="7"/>
  <c r="N84" i="7"/>
  <c r="O84" i="7"/>
  <c r="P84" i="7"/>
  <c r="Q84" i="7"/>
  <c r="R84" i="7"/>
  <c r="S84" i="7"/>
  <c r="T84" i="7"/>
  <c r="U84" i="7"/>
  <c r="V84" i="7"/>
  <c r="W84" i="7"/>
  <c r="X84" i="7"/>
  <c r="Y84" i="7"/>
  <c r="Z84" i="7"/>
  <c r="AA84" i="7"/>
  <c r="AB84" i="7"/>
  <c r="AC84" i="7"/>
  <c r="AD84" i="7"/>
  <c r="AE84" i="7"/>
  <c r="AF84" i="7"/>
  <c r="AG84" i="7"/>
  <c r="AH84" i="7"/>
  <c r="AI84" i="7"/>
  <c r="AJ84" i="7"/>
  <c r="AK84" i="7"/>
  <c r="AL84" i="7"/>
  <c r="AM84" i="7"/>
  <c r="AN84" i="7"/>
  <c r="AO84" i="7"/>
  <c r="AP84" i="7"/>
  <c r="AQ84" i="7"/>
  <c r="AR84" i="7"/>
  <c r="AS84" i="7"/>
  <c r="AT84" i="7"/>
  <c r="AU84" i="7"/>
  <c r="AV84" i="7"/>
  <c r="AW84" i="7"/>
  <c r="AX84" i="7"/>
  <c r="AY84" i="7"/>
  <c r="AZ84" i="7"/>
  <c r="BA84" i="7"/>
  <c r="BB84" i="7"/>
  <c r="BC84" i="7"/>
  <c r="BD84" i="7"/>
  <c r="BE84" i="7"/>
  <c r="BF84" i="7"/>
  <c r="BG84" i="7"/>
  <c r="BH84" i="7"/>
  <c r="BI84" i="7"/>
  <c r="BJ84" i="7"/>
  <c r="BK84" i="7"/>
  <c r="BL84" i="7"/>
  <c r="BM84" i="7"/>
  <c r="BN84" i="7"/>
  <c r="BO84" i="7"/>
  <c r="BP84" i="7"/>
  <c r="BQ84" i="7"/>
  <c r="BR84" i="7"/>
  <c r="BS84" i="7"/>
  <c r="BT84" i="7"/>
  <c r="BU84" i="7"/>
  <c r="BV84" i="7"/>
  <c r="BW84" i="7"/>
  <c r="BX84" i="7"/>
  <c r="BY84" i="7"/>
  <c r="BZ84" i="7"/>
  <c r="CA84" i="7"/>
  <c r="C85" i="7"/>
  <c r="D85" i="7"/>
  <c r="E85" i="7"/>
  <c r="F85" i="7"/>
  <c r="G85" i="7"/>
  <c r="H85" i="7"/>
  <c r="I85" i="7"/>
  <c r="J85" i="7"/>
  <c r="K85" i="7"/>
  <c r="L85" i="7"/>
  <c r="M85" i="7"/>
  <c r="N85" i="7"/>
  <c r="O85" i="7"/>
  <c r="P85" i="7"/>
  <c r="Q85" i="7"/>
  <c r="R85" i="7"/>
  <c r="S85" i="7"/>
  <c r="T85" i="7"/>
  <c r="U85" i="7"/>
  <c r="V85" i="7"/>
  <c r="W85" i="7"/>
  <c r="X85" i="7"/>
  <c r="Y85" i="7"/>
  <c r="Z85" i="7"/>
  <c r="AA85" i="7"/>
  <c r="AB85" i="7"/>
  <c r="AC85" i="7"/>
  <c r="AD85" i="7"/>
  <c r="AE85" i="7"/>
  <c r="AF85" i="7"/>
  <c r="AG85" i="7"/>
  <c r="AH85" i="7"/>
  <c r="AI85" i="7"/>
  <c r="AJ85" i="7"/>
  <c r="AK85" i="7"/>
  <c r="AL85" i="7"/>
  <c r="AM85" i="7"/>
  <c r="AN85" i="7"/>
  <c r="AO85" i="7"/>
  <c r="AP85" i="7"/>
  <c r="AQ85" i="7"/>
  <c r="AR85" i="7"/>
  <c r="AS85" i="7"/>
  <c r="AT85" i="7"/>
  <c r="AU85" i="7"/>
  <c r="AV85" i="7"/>
  <c r="AW85" i="7"/>
  <c r="AX85" i="7"/>
  <c r="AY85" i="7"/>
  <c r="AZ85" i="7"/>
  <c r="BA85" i="7"/>
  <c r="BB85" i="7"/>
  <c r="BC85" i="7"/>
  <c r="BD85" i="7"/>
  <c r="BE85" i="7"/>
  <c r="BF85" i="7"/>
  <c r="BG85" i="7"/>
  <c r="BH85" i="7"/>
  <c r="BI85" i="7"/>
  <c r="BJ85" i="7"/>
  <c r="BK85" i="7"/>
  <c r="BL85" i="7"/>
  <c r="BM85" i="7"/>
  <c r="BN85" i="7"/>
  <c r="BO85" i="7"/>
  <c r="BP85" i="7"/>
  <c r="BQ85" i="7"/>
  <c r="BR85" i="7"/>
  <c r="BS85" i="7"/>
  <c r="BT85" i="7"/>
  <c r="BU85" i="7"/>
  <c r="BV85" i="7"/>
  <c r="BW85" i="7"/>
  <c r="BX85" i="7"/>
  <c r="BY85" i="7"/>
  <c r="BZ85" i="7"/>
  <c r="CA85" i="7"/>
  <c r="C86" i="7"/>
  <c r="D86" i="7"/>
  <c r="E86" i="7"/>
  <c r="F86" i="7"/>
  <c r="G86" i="7"/>
  <c r="H86" i="7"/>
  <c r="I86" i="7"/>
  <c r="J86" i="7"/>
  <c r="K86" i="7"/>
  <c r="L86" i="7"/>
  <c r="M86" i="7"/>
  <c r="N86" i="7"/>
  <c r="O86" i="7"/>
  <c r="P86" i="7"/>
  <c r="Q86" i="7"/>
  <c r="R86" i="7"/>
  <c r="S86" i="7"/>
  <c r="T86" i="7"/>
  <c r="U86" i="7"/>
  <c r="V86" i="7"/>
  <c r="W86" i="7"/>
  <c r="X86" i="7"/>
  <c r="Y86" i="7"/>
  <c r="Z86" i="7"/>
  <c r="AA86" i="7"/>
  <c r="AB86" i="7"/>
  <c r="AC86" i="7"/>
  <c r="AD86" i="7"/>
  <c r="AE86" i="7"/>
  <c r="AF86" i="7"/>
  <c r="AG86" i="7"/>
  <c r="AH86" i="7"/>
  <c r="AI86" i="7"/>
  <c r="AJ86" i="7"/>
  <c r="AK86" i="7"/>
  <c r="AL86" i="7"/>
  <c r="AM86" i="7"/>
  <c r="AN86" i="7"/>
  <c r="AO86" i="7"/>
  <c r="AP86" i="7"/>
  <c r="AQ86" i="7"/>
  <c r="AR86" i="7"/>
  <c r="AS86" i="7"/>
  <c r="AT86" i="7"/>
  <c r="AU86" i="7"/>
  <c r="AV86" i="7"/>
  <c r="AW86" i="7"/>
  <c r="AX86" i="7"/>
  <c r="AY86" i="7"/>
  <c r="AZ86" i="7"/>
  <c r="BA86" i="7"/>
  <c r="BB86" i="7"/>
  <c r="BC86" i="7"/>
  <c r="BD86" i="7"/>
  <c r="BE86" i="7"/>
  <c r="BF86" i="7"/>
  <c r="BG86" i="7"/>
  <c r="BH86" i="7"/>
  <c r="BI86" i="7"/>
  <c r="BJ86" i="7"/>
  <c r="BK86" i="7"/>
  <c r="BL86" i="7"/>
  <c r="BM86" i="7"/>
  <c r="BN86" i="7"/>
  <c r="BO86" i="7"/>
  <c r="BP86" i="7"/>
  <c r="BQ86" i="7"/>
  <c r="BR86" i="7"/>
  <c r="BS86" i="7"/>
  <c r="BT86" i="7"/>
  <c r="BU86" i="7"/>
  <c r="BV86" i="7"/>
  <c r="BW86" i="7"/>
  <c r="BX86" i="7"/>
  <c r="BY86" i="7"/>
  <c r="BZ86" i="7"/>
  <c r="CA86" i="7"/>
  <c r="C87" i="7"/>
  <c r="D87" i="7"/>
  <c r="E87" i="7"/>
  <c r="F87" i="7"/>
  <c r="G87" i="7"/>
  <c r="H87" i="7"/>
  <c r="I87" i="7"/>
  <c r="J87" i="7"/>
  <c r="K87" i="7"/>
  <c r="L87" i="7"/>
  <c r="M87" i="7"/>
  <c r="N87" i="7"/>
  <c r="O87" i="7"/>
  <c r="P87" i="7"/>
  <c r="Q87" i="7"/>
  <c r="R87" i="7"/>
  <c r="S87" i="7"/>
  <c r="T87" i="7"/>
  <c r="U87" i="7"/>
  <c r="V87" i="7"/>
  <c r="W87" i="7"/>
  <c r="X87" i="7"/>
  <c r="Y87" i="7"/>
  <c r="Z87" i="7"/>
  <c r="AA87" i="7"/>
  <c r="AB87" i="7"/>
  <c r="AC87" i="7"/>
  <c r="AD87" i="7"/>
  <c r="AE87" i="7"/>
  <c r="AF87" i="7"/>
  <c r="AG87" i="7"/>
  <c r="AH87" i="7"/>
  <c r="AI87" i="7"/>
  <c r="AJ87" i="7"/>
  <c r="AK87" i="7"/>
  <c r="AL87" i="7"/>
  <c r="AM87" i="7"/>
  <c r="AN87" i="7"/>
  <c r="AO87" i="7"/>
  <c r="AP87" i="7"/>
  <c r="AQ87" i="7"/>
  <c r="AR87" i="7"/>
  <c r="AS87" i="7"/>
  <c r="AT87" i="7"/>
  <c r="AU87" i="7"/>
  <c r="AV87" i="7"/>
  <c r="AW87" i="7"/>
  <c r="AX87" i="7"/>
  <c r="AY87" i="7"/>
  <c r="AZ87" i="7"/>
  <c r="BA87" i="7"/>
  <c r="BB87" i="7"/>
  <c r="BC87" i="7"/>
  <c r="BD87" i="7"/>
  <c r="BE87" i="7"/>
  <c r="BF87" i="7"/>
  <c r="BG87" i="7"/>
  <c r="BH87" i="7"/>
  <c r="BI87" i="7"/>
  <c r="BJ87" i="7"/>
  <c r="BK87" i="7"/>
  <c r="BL87" i="7"/>
  <c r="BM87" i="7"/>
  <c r="BN87" i="7"/>
  <c r="BO87" i="7"/>
  <c r="BP87" i="7"/>
  <c r="BQ87" i="7"/>
  <c r="BR87" i="7"/>
  <c r="BS87" i="7"/>
  <c r="BT87" i="7"/>
  <c r="BU87" i="7"/>
  <c r="BV87" i="7"/>
  <c r="BW87" i="7"/>
  <c r="BX87" i="7"/>
  <c r="BY87" i="7"/>
  <c r="BZ87" i="7"/>
  <c r="CA87" i="7"/>
  <c r="C88" i="7"/>
  <c r="D88" i="7"/>
  <c r="E88" i="7"/>
  <c r="F88" i="7"/>
  <c r="G88" i="7"/>
  <c r="H88" i="7"/>
  <c r="I88" i="7"/>
  <c r="J88" i="7"/>
  <c r="K88" i="7"/>
  <c r="L88" i="7"/>
  <c r="M88" i="7"/>
  <c r="N88" i="7"/>
  <c r="O88" i="7"/>
  <c r="P88" i="7"/>
  <c r="Q88" i="7"/>
  <c r="R88" i="7"/>
  <c r="S88" i="7"/>
  <c r="T88" i="7"/>
  <c r="U88" i="7"/>
  <c r="V88" i="7"/>
  <c r="W88" i="7"/>
  <c r="X88" i="7"/>
  <c r="Y88" i="7"/>
  <c r="Z88" i="7"/>
  <c r="AA88" i="7"/>
  <c r="AB88" i="7"/>
  <c r="AC88" i="7"/>
  <c r="AD88" i="7"/>
  <c r="AE88" i="7"/>
  <c r="AF88" i="7"/>
  <c r="AG88" i="7"/>
  <c r="AH88" i="7"/>
  <c r="AI88" i="7"/>
  <c r="AJ88" i="7"/>
  <c r="AK88" i="7"/>
  <c r="AL88" i="7"/>
  <c r="AM88" i="7"/>
  <c r="AN88" i="7"/>
  <c r="AO88" i="7"/>
  <c r="AP88" i="7"/>
  <c r="AQ88" i="7"/>
  <c r="AR88" i="7"/>
  <c r="AS88" i="7"/>
  <c r="AT88" i="7"/>
  <c r="AU88" i="7"/>
  <c r="AV88" i="7"/>
  <c r="AW88" i="7"/>
  <c r="AX88" i="7"/>
  <c r="AY88" i="7"/>
  <c r="AZ88" i="7"/>
  <c r="BA88" i="7"/>
  <c r="BB88" i="7"/>
  <c r="BC88" i="7"/>
  <c r="BD88" i="7"/>
  <c r="BE88" i="7"/>
  <c r="BF88" i="7"/>
  <c r="BG88" i="7"/>
  <c r="BH88" i="7"/>
  <c r="BI88" i="7"/>
  <c r="BJ88" i="7"/>
  <c r="BK88" i="7"/>
  <c r="BL88" i="7"/>
  <c r="BM88" i="7"/>
  <c r="BN88" i="7"/>
  <c r="BO88" i="7"/>
  <c r="BP88" i="7"/>
  <c r="BQ88" i="7"/>
  <c r="BR88" i="7"/>
  <c r="BS88" i="7"/>
  <c r="BT88" i="7"/>
  <c r="BU88" i="7"/>
  <c r="BV88" i="7"/>
  <c r="BW88" i="7"/>
  <c r="BX88" i="7"/>
  <c r="BY88" i="7"/>
  <c r="BZ88" i="7"/>
  <c r="CA88" i="7"/>
  <c r="C89" i="7"/>
  <c r="D89" i="7"/>
  <c r="E89" i="7"/>
  <c r="F89" i="7"/>
  <c r="G89" i="7"/>
  <c r="H89" i="7"/>
  <c r="I89" i="7"/>
  <c r="J89" i="7"/>
  <c r="K89" i="7"/>
  <c r="L89" i="7"/>
  <c r="M89" i="7"/>
  <c r="N89" i="7"/>
  <c r="O89" i="7"/>
  <c r="P89" i="7"/>
  <c r="Q89" i="7"/>
  <c r="R89" i="7"/>
  <c r="S89" i="7"/>
  <c r="T89" i="7"/>
  <c r="U89" i="7"/>
  <c r="V89" i="7"/>
  <c r="W89" i="7"/>
  <c r="X89" i="7"/>
  <c r="Y89" i="7"/>
  <c r="Z89" i="7"/>
  <c r="AA89" i="7"/>
  <c r="AB89" i="7"/>
  <c r="AC89" i="7"/>
  <c r="AD89" i="7"/>
  <c r="AE89" i="7"/>
  <c r="AF89" i="7"/>
  <c r="AG89" i="7"/>
  <c r="AH89" i="7"/>
  <c r="AI89" i="7"/>
  <c r="AJ89" i="7"/>
  <c r="AK89" i="7"/>
  <c r="AL89" i="7"/>
  <c r="AM89" i="7"/>
  <c r="AN89" i="7"/>
  <c r="AO89" i="7"/>
  <c r="AP89" i="7"/>
  <c r="AQ89" i="7"/>
  <c r="AR89" i="7"/>
  <c r="AS89" i="7"/>
  <c r="AT89" i="7"/>
  <c r="AU89" i="7"/>
  <c r="AV89" i="7"/>
  <c r="AW89" i="7"/>
  <c r="AX89" i="7"/>
  <c r="AY89" i="7"/>
  <c r="AZ89" i="7"/>
  <c r="BA89" i="7"/>
  <c r="BB89" i="7"/>
  <c r="BC89" i="7"/>
  <c r="BD89" i="7"/>
  <c r="BE89" i="7"/>
  <c r="BF89" i="7"/>
  <c r="BG89" i="7"/>
  <c r="BH89" i="7"/>
  <c r="BI89" i="7"/>
  <c r="BJ89" i="7"/>
  <c r="BK89" i="7"/>
  <c r="BL89" i="7"/>
  <c r="BM89" i="7"/>
  <c r="BN89" i="7"/>
  <c r="BO89" i="7"/>
  <c r="BP89" i="7"/>
  <c r="BQ89" i="7"/>
  <c r="BR89" i="7"/>
  <c r="BS89" i="7"/>
  <c r="BT89" i="7"/>
  <c r="BU89" i="7"/>
  <c r="BV89" i="7"/>
  <c r="BW89" i="7"/>
  <c r="BX89" i="7"/>
  <c r="BY89" i="7"/>
  <c r="BZ89" i="7"/>
  <c r="CA89" i="7"/>
  <c r="B66" i="7"/>
  <c r="B67" i="7"/>
  <c r="B68" i="7"/>
  <c r="B69" i="7"/>
  <c r="B70" i="7"/>
  <c r="B71" i="7"/>
  <c r="B72" i="7"/>
  <c r="B73" i="7"/>
  <c r="B74" i="7"/>
  <c r="CC74" i="7" s="1"/>
  <c r="B75" i="7"/>
  <c r="B76" i="7"/>
  <c r="B77" i="7"/>
  <c r="B78" i="7"/>
  <c r="B79" i="7"/>
  <c r="B80" i="7"/>
  <c r="B81" i="7"/>
  <c r="B82" i="7"/>
  <c r="B83" i="7"/>
  <c r="B84" i="7"/>
  <c r="B85" i="7"/>
  <c r="B86" i="7"/>
  <c r="B87" i="7"/>
  <c r="B88" i="7"/>
  <c r="B89" i="7"/>
  <c r="B62" i="7"/>
  <c r="B65" i="7" s="1"/>
  <c r="C62" i="7"/>
  <c r="C64" i="7" s="1"/>
  <c r="D62" i="7"/>
  <c r="D64" i="7" s="1"/>
  <c r="E62" i="7"/>
  <c r="E65" i="7" s="1"/>
  <c r="F62" i="7"/>
  <c r="F65" i="7" s="1"/>
  <c r="G62" i="7"/>
  <c r="G65" i="7" s="1"/>
  <c r="H62" i="7"/>
  <c r="H65" i="7" s="1"/>
  <c r="I62" i="7"/>
  <c r="I65" i="7" s="1"/>
  <c r="J62" i="7"/>
  <c r="J64" i="7" s="1"/>
  <c r="K62" i="7"/>
  <c r="K64" i="7" s="1"/>
  <c r="L62" i="7"/>
  <c r="L64" i="7" s="1"/>
  <c r="M62" i="7"/>
  <c r="M65" i="7" s="1"/>
  <c r="N62" i="7"/>
  <c r="N65" i="7" s="1"/>
  <c r="O62" i="7"/>
  <c r="O65" i="7" s="1"/>
  <c r="P62" i="7"/>
  <c r="P65" i="7" s="1"/>
  <c r="Q62" i="7"/>
  <c r="Q65" i="7" s="1"/>
  <c r="R62" i="7"/>
  <c r="R64" i="7" s="1"/>
  <c r="S62" i="7"/>
  <c r="S64" i="7" s="1"/>
  <c r="C63" i="7"/>
  <c r="D63" i="7"/>
  <c r="E63" i="7"/>
  <c r="F63" i="7"/>
  <c r="G63" i="7"/>
  <c r="H63" i="7"/>
  <c r="I63" i="7"/>
  <c r="J63" i="7"/>
  <c r="K63" i="7"/>
  <c r="L63" i="7"/>
  <c r="M63" i="7"/>
  <c r="N63" i="7"/>
  <c r="O63" i="7"/>
  <c r="P63" i="7"/>
  <c r="Q63" i="7"/>
  <c r="R63" i="7"/>
  <c r="S63" i="7"/>
  <c r="T63" i="7"/>
  <c r="U63" i="7"/>
  <c r="V63" i="7"/>
  <c r="W63" i="7"/>
  <c r="X63" i="7"/>
  <c r="Y63" i="7"/>
  <c r="Z63" i="7"/>
  <c r="AA63" i="7"/>
  <c r="AB63" i="7"/>
  <c r="AC63" i="7"/>
  <c r="AD63" i="7"/>
  <c r="AE63" i="7"/>
  <c r="AF63" i="7"/>
  <c r="AG63" i="7"/>
  <c r="AH63" i="7"/>
  <c r="AI63" i="7"/>
  <c r="AJ63" i="7"/>
  <c r="AK63" i="7"/>
  <c r="AL63" i="7"/>
  <c r="AM63" i="7"/>
  <c r="AN63" i="7"/>
  <c r="AO63" i="7"/>
  <c r="AP63" i="7"/>
  <c r="AQ63" i="7"/>
  <c r="AR63" i="7"/>
  <c r="AS63" i="7"/>
  <c r="AT63" i="7"/>
  <c r="AU63" i="7"/>
  <c r="AV63" i="7"/>
  <c r="AW63" i="7"/>
  <c r="AX63" i="7"/>
  <c r="AY63" i="7"/>
  <c r="AZ63" i="7"/>
  <c r="BA63" i="7"/>
  <c r="BB63" i="7"/>
  <c r="BC63" i="7"/>
  <c r="BD63" i="7"/>
  <c r="BE63" i="7"/>
  <c r="BF63" i="7"/>
  <c r="BG63" i="7"/>
  <c r="BH63" i="7"/>
  <c r="BI63" i="7"/>
  <c r="BJ63" i="7"/>
  <c r="BK63" i="7"/>
  <c r="BL63" i="7"/>
  <c r="BM63" i="7"/>
  <c r="BN63" i="7"/>
  <c r="BO63" i="7"/>
  <c r="BP63" i="7"/>
  <c r="BQ63" i="7"/>
  <c r="BR63" i="7"/>
  <c r="BS63" i="7"/>
  <c r="BT63" i="7"/>
  <c r="BU63" i="7"/>
  <c r="BV63" i="7"/>
  <c r="BW63" i="7"/>
  <c r="BX63" i="7"/>
  <c r="BY63" i="7"/>
  <c r="BZ63" i="7"/>
  <c r="CA63" i="7"/>
  <c r="B63" i="7"/>
  <c r="CC72" i="7" l="1"/>
  <c r="CC69" i="7"/>
  <c r="CC68" i="7"/>
  <c r="CC67" i="7"/>
  <c r="CC73" i="7"/>
  <c r="CC70" i="7"/>
  <c r="D14" i="11"/>
  <c r="C14" i="11"/>
  <c r="E14" i="11"/>
  <c r="CC71" i="7"/>
  <c r="CC75" i="7"/>
  <c r="CC66" i="7"/>
  <c r="D6" i="11" s="1"/>
  <c r="V65" i="7"/>
  <c r="U65" i="7"/>
  <c r="AK65" i="7"/>
  <c r="CG68" i="15" s="1"/>
  <c r="T65" i="7"/>
  <c r="AN64" i="7"/>
  <c r="X64" i="7"/>
  <c r="B64" i="7"/>
  <c r="AD64" i="7"/>
  <c r="AL64" i="7"/>
  <c r="AB64" i="7"/>
  <c r="Q64" i="7"/>
  <c r="AE5" i="3" s="1"/>
  <c r="I64" i="7"/>
  <c r="W5" i="3" s="1"/>
  <c r="D65" i="7"/>
  <c r="R5" i="3" s="1"/>
  <c r="S65" i="7"/>
  <c r="AG5" i="3" s="1"/>
  <c r="K65" i="7"/>
  <c r="Y5" i="3" s="1"/>
  <c r="C65" i="7"/>
  <c r="Q5" i="3" s="1"/>
  <c r="P64" i="7"/>
  <c r="AD5" i="3" s="1"/>
  <c r="H64" i="7"/>
  <c r="V5" i="3" s="1"/>
  <c r="L65" i="7"/>
  <c r="R65" i="7"/>
  <c r="AF5" i="3" s="1"/>
  <c r="J65" i="7"/>
  <c r="AM64" i="7"/>
  <c r="AE64" i="7"/>
  <c r="W64" i="7"/>
  <c r="O64" i="7"/>
  <c r="AC5" i="3" s="1"/>
  <c r="G64" i="7"/>
  <c r="U5" i="3" s="1"/>
  <c r="CC69" i="15"/>
  <c r="CG89" i="15"/>
  <c r="CH85" i="15"/>
  <c r="CF85" i="15"/>
  <c r="CG81" i="15"/>
  <c r="CJ77" i="15"/>
  <c r="CH77" i="15"/>
  <c r="CG73" i="15"/>
  <c r="CJ69" i="15"/>
  <c r="O20" i="18" s="1"/>
  <c r="CH69" i="15"/>
  <c r="K20" i="18" s="1"/>
  <c r="CF69" i="15"/>
  <c r="N64" i="7"/>
  <c r="AB5" i="3" s="1"/>
  <c r="F64" i="7"/>
  <c r="T5" i="3" s="1"/>
  <c r="CC85" i="15"/>
  <c r="M64" i="7"/>
  <c r="AA5" i="3" s="1"/>
  <c r="E64" i="7"/>
  <c r="S5" i="3" s="1"/>
  <c r="CF77" i="15"/>
  <c r="CC92" i="15"/>
  <c r="CC84" i="15"/>
  <c r="CC76" i="15"/>
  <c r="CG92" i="15"/>
  <c r="CJ88" i="15"/>
  <c r="CH88" i="15"/>
  <c r="CF88" i="15"/>
  <c r="CI85" i="15"/>
  <c r="CG84" i="15"/>
  <c r="CJ80" i="15"/>
  <c r="CH80" i="15"/>
  <c r="CF80" i="15"/>
  <c r="CG76" i="15"/>
  <c r="CJ72" i="15"/>
  <c r="CH72" i="15"/>
  <c r="CF72" i="15"/>
  <c r="CC91" i="15"/>
  <c r="CC83" i="15"/>
  <c r="CC75" i="15"/>
  <c r="CJ91" i="15"/>
  <c r="CH91" i="15"/>
  <c r="CF91" i="15"/>
  <c r="CG87" i="15"/>
  <c r="CJ83" i="15"/>
  <c r="CH83" i="15"/>
  <c r="CF83" i="15"/>
  <c r="CG79" i="15"/>
  <c r="CJ75" i="15"/>
  <c r="CH75" i="15"/>
  <c r="CF75" i="15"/>
  <c r="CG71" i="15"/>
  <c r="CC90" i="15"/>
  <c r="CC82" i="15"/>
  <c r="CC74" i="15"/>
  <c r="CG90" i="15"/>
  <c r="CJ86" i="15"/>
  <c r="CH86" i="15"/>
  <c r="CF86" i="15"/>
  <c r="CG82" i="15"/>
  <c r="CJ78" i="15"/>
  <c r="CH78" i="15"/>
  <c r="CF78" i="15"/>
  <c r="CG74" i="15"/>
  <c r="CJ70" i="15"/>
  <c r="CH70" i="15"/>
  <c r="CF70" i="15"/>
  <c r="CC81" i="15"/>
  <c r="CJ89" i="15"/>
  <c r="CH89" i="15"/>
  <c r="CF89" i="15"/>
  <c r="CG85" i="15"/>
  <c r="CJ81" i="15"/>
  <c r="CH81" i="15"/>
  <c r="CF81" i="15"/>
  <c r="CG77" i="15"/>
  <c r="CJ73" i="15"/>
  <c r="CH73" i="15"/>
  <c r="CF73" i="15"/>
  <c r="CG69" i="15"/>
  <c r="X5" i="3"/>
  <c r="CC88" i="15"/>
  <c r="CC80" i="15"/>
  <c r="CC72" i="15"/>
  <c r="CJ92" i="15"/>
  <c r="CH92" i="15"/>
  <c r="CF92" i="15"/>
  <c r="CG88" i="15"/>
  <c r="CJ84" i="15"/>
  <c r="CH84" i="15"/>
  <c r="CF84" i="15"/>
  <c r="CG80" i="15"/>
  <c r="CC77" i="15"/>
  <c r="CJ76" i="15"/>
  <c r="CH76" i="15"/>
  <c r="CF76" i="15"/>
  <c r="CG72" i="15"/>
  <c r="CJ68" i="15"/>
  <c r="CH68" i="15"/>
  <c r="CC89" i="15"/>
  <c r="CC87" i="15"/>
  <c r="CC79" i="15"/>
  <c r="CC71" i="15"/>
  <c r="CG91" i="15"/>
  <c r="CJ87" i="15"/>
  <c r="CH87" i="15"/>
  <c r="CF87" i="15"/>
  <c r="CG83" i="15"/>
  <c r="CJ79" i="15"/>
  <c r="CH79" i="15"/>
  <c r="CF79" i="15"/>
  <c r="CG75" i="15"/>
  <c r="CJ71" i="15"/>
  <c r="CH71" i="15"/>
  <c r="CF71" i="15"/>
  <c r="CC73" i="15"/>
  <c r="CC86" i="15"/>
  <c r="CC78" i="15"/>
  <c r="CC70" i="15"/>
  <c r="CJ90" i="15"/>
  <c r="CH90" i="15"/>
  <c r="CF90" i="15"/>
  <c r="CG86" i="15"/>
  <c r="CJ82" i="15"/>
  <c r="CH82" i="15"/>
  <c r="CF82" i="15"/>
  <c r="CG78" i="15"/>
  <c r="CJ74" i="15"/>
  <c r="CH74" i="15"/>
  <c r="CF74" i="15"/>
  <c r="CG70" i="15"/>
  <c r="CI79" i="15"/>
  <c r="CD79" i="15"/>
  <c r="CI90" i="15"/>
  <c r="CD90" i="15"/>
  <c r="CI82" i="15"/>
  <c r="CD82" i="15"/>
  <c r="CI74" i="15"/>
  <c r="CD74" i="15"/>
  <c r="CB69" i="7"/>
  <c r="CR26" i="3" s="1"/>
  <c r="CS26" i="3" s="1"/>
  <c r="CI77" i="15"/>
  <c r="CD77" i="15"/>
  <c r="CI69" i="15"/>
  <c r="M20" i="18" s="1"/>
  <c r="CD69" i="15"/>
  <c r="CI86" i="15"/>
  <c r="CD86" i="15"/>
  <c r="CI78" i="15"/>
  <c r="CD78" i="15"/>
  <c r="CE78" i="15" s="1"/>
  <c r="CI70" i="15"/>
  <c r="CD70" i="15"/>
  <c r="CI91" i="15"/>
  <c r="CD91" i="15"/>
  <c r="CI75" i="15"/>
  <c r="CD75" i="15"/>
  <c r="CI89" i="15"/>
  <c r="CD89" i="15"/>
  <c r="CI81" i="15"/>
  <c r="CD81" i="15"/>
  <c r="CI73" i="15"/>
  <c r="CD73" i="15"/>
  <c r="CI87" i="15"/>
  <c r="CD87" i="15"/>
  <c r="CI88" i="15"/>
  <c r="CD88" i="15"/>
  <c r="CI80" i="15"/>
  <c r="CD80" i="15"/>
  <c r="CI72" i="15"/>
  <c r="CD72" i="15"/>
  <c r="CI83" i="15"/>
  <c r="CD83" i="15"/>
  <c r="CI92" i="15"/>
  <c r="CD92" i="15"/>
  <c r="CE92" i="15" s="1"/>
  <c r="CI84" i="15"/>
  <c r="CD84" i="15"/>
  <c r="CE84" i="15" s="1"/>
  <c r="CI76" i="15"/>
  <c r="CD76" i="15"/>
  <c r="CI68" i="15"/>
  <c r="CI71" i="15"/>
  <c r="CD71" i="15"/>
  <c r="CJ85" i="15"/>
  <c r="CD85" i="15"/>
  <c r="CJ67" i="15"/>
  <c r="CH67" i="15"/>
  <c r="CI67" i="15"/>
  <c r="E31" i="6"/>
  <c r="E30" i="5"/>
  <c r="E29" i="4"/>
  <c r="CB79" i="7"/>
  <c r="CB84" i="7"/>
  <c r="CB83" i="7"/>
  <c r="CB76" i="7"/>
  <c r="CB75" i="7"/>
  <c r="CR32" i="3" s="1"/>
  <c r="CS32" i="3" s="1"/>
  <c r="CB70" i="7"/>
  <c r="CR27" i="3" s="1"/>
  <c r="CS27" i="3" s="1"/>
  <c r="CB68" i="7"/>
  <c r="CR25" i="3" s="1"/>
  <c r="CS25" i="3" s="1"/>
  <c r="CB67" i="7"/>
  <c r="CR24" i="3" s="1"/>
  <c r="CS24" i="3" s="1"/>
  <c r="CB87" i="7"/>
  <c r="CB78" i="7"/>
  <c r="CB71" i="7"/>
  <c r="CR28" i="3" s="1"/>
  <c r="CS28" i="3" s="1"/>
  <c r="CB73" i="7"/>
  <c r="CR30" i="3" s="1"/>
  <c r="CS30" i="3" s="1"/>
  <c r="CB77" i="7"/>
  <c r="CB81" i="7"/>
  <c r="CB85" i="7"/>
  <c r="CB89" i="7"/>
  <c r="CB88" i="7"/>
  <c r="CB80" i="7"/>
  <c r="CB72" i="7"/>
  <c r="CR29" i="3" s="1"/>
  <c r="CS29" i="3" s="1"/>
  <c r="CB66" i="7"/>
  <c r="CR23" i="3" s="1"/>
  <c r="CS23" i="3" s="1"/>
  <c r="CB74" i="7"/>
  <c r="CR31" i="3" s="1"/>
  <c r="CS31" i="3" s="1"/>
  <c r="CB82" i="7"/>
  <c r="CB86" i="7"/>
  <c r="D11" i="11" l="1"/>
  <c r="C11" i="11"/>
  <c r="E11" i="11"/>
  <c r="CE70" i="15"/>
  <c r="C15" i="11"/>
  <c r="D15" i="11"/>
  <c r="E15" i="11"/>
  <c r="C10" i="11"/>
  <c r="E10" i="11"/>
  <c r="D10" i="11"/>
  <c r="E13" i="11"/>
  <c r="C13" i="11"/>
  <c r="D13" i="11"/>
  <c r="E7" i="11"/>
  <c r="C7" i="11"/>
  <c r="D7" i="11"/>
  <c r="E8" i="11"/>
  <c r="C8" i="11"/>
  <c r="D8" i="11"/>
  <c r="E9" i="11"/>
  <c r="C9" i="11"/>
  <c r="D9" i="11"/>
  <c r="CE77" i="15"/>
  <c r="D12" i="11"/>
  <c r="C12" i="11"/>
  <c r="E12" i="11"/>
  <c r="CG67" i="15"/>
  <c r="I20" i="18" s="1"/>
  <c r="CD68" i="15"/>
  <c r="C6" i="11"/>
  <c r="E6" i="11"/>
  <c r="CF68" i="15"/>
  <c r="CC65" i="7"/>
  <c r="E5" i="11" s="1"/>
  <c r="P5" i="3"/>
  <c r="CC64" i="7"/>
  <c r="D4" i="11" s="1"/>
  <c r="CF67" i="15"/>
  <c r="G20" i="18" s="1"/>
  <c r="CE81" i="15"/>
  <c r="CE85" i="15"/>
  <c r="CE80" i="15"/>
  <c r="CE88" i="15"/>
  <c r="CE74" i="15"/>
  <c r="CE83" i="15"/>
  <c r="CE90" i="15"/>
  <c r="CD67" i="15"/>
  <c r="O23" i="18" s="1"/>
  <c r="CE76" i="15"/>
  <c r="CE73" i="15"/>
  <c r="CC67" i="15"/>
  <c r="CC68" i="15"/>
  <c r="CE79" i="15"/>
  <c r="CB64" i="7"/>
  <c r="CE71" i="15"/>
  <c r="CE75" i="15"/>
  <c r="CE86" i="15"/>
  <c r="CB65" i="7"/>
  <c r="CE82" i="15"/>
  <c r="CE72" i="15"/>
  <c r="CE69" i="15"/>
  <c r="Z5" i="3"/>
  <c r="CE89" i="15"/>
  <c r="CE87" i="15"/>
  <c r="CE91" i="15"/>
  <c r="E32" i="6"/>
  <c r="E31" i="5"/>
  <c r="E30" i="4"/>
  <c r="C3" i="7"/>
  <c r="D3" i="7"/>
  <c r="E3" i="7"/>
  <c r="F3" i="7"/>
  <c r="G3" i="7"/>
  <c r="H3" i="7"/>
  <c r="I3" i="7"/>
  <c r="J3" i="7"/>
  <c r="K3" i="7"/>
  <c r="L3" i="7"/>
  <c r="M3" i="7"/>
  <c r="N3" i="7"/>
  <c r="O3" i="7"/>
  <c r="P3" i="7"/>
  <c r="Q3" i="7"/>
  <c r="R3" i="7"/>
  <c r="S3" i="7"/>
  <c r="T3" i="7"/>
  <c r="U3" i="7"/>
  <c r="V3" i="7"/>
  <c r="W3" i="7"/>
  <c r="X3" i="7"/>
  <c r="Y3" i="7"/>
  <c r="Z3" i="7"/>
  <c r="AA3" i="7"/>
  <c r="AB3" i="7"/>
  <c r="AC3" i="7"/>
  <c r="AD3" i="7"/>
  <c r="AE3" i="7"/>
  <c r="AF3" i="7"/>
  <c r="AG3" i="7"/>
  <c r="AH3" i="7"/>
  <c r="AI3" i="7"/>
  <c r="AJ3" i="7"/>
  <c r="AK3" i="7"/>
  <c r="AL3" i="7"/>
  <c r="AM3" i="7"/>
  <c r="AN3" i="7"/>
  <c r="AO3" i="7"/>
  <c r="AP3" i="7"/>
  <c r="AQ3" i="7"/>
  <c r="AR3" i="7"/>
  <c r="AS3" i="7"/>
  <c r="AT3" i="7"/>
  <c r="AU3" i="7"/>
  <c r="AV3" i="7"/>
  <c r="AW3" i="7"/>
  <c r="AX3" i="7"/>
  <c r="AY3" i="7"/>
  <c r="AZ3" i="7"/>
  <c r="BA3" i="7"/>
  <c r="BB3" i="7"/>
  <c r="BC3" i="7"/>
  <c r="BD3" i="7"/>
  <c r="BE3" i="7"/>
  <c r="BF3" i="7"/>
  <c r="B3" i="7"/>
  <c r="C4" i="7"/>
  <c r="D4" i="7"/>
  <c r="E4" i="7"/>
  <c r="F4" i="7"/>
  <c r="G4" i="7"/>
  <c r="H4" i="7"/>
  <c r="I4" i="7"/>
  <c r="J4" i="7"/>
  <c r="K4" i="7"/>
  <c r="L4" i="7"/>
  <c r="M4" i="7"/>
  <c r="N4" i="7"/>
  <c r="O4" i="7"/>
  <c r="P4" i="7"/>
  <c r="Q4" i="7"/>
  <c r="R4" i="7"/>
  <c r="S4" i="7"/>
  <c r="T4" i="7"/>
  <c r="U4" i="7"/>
  <c r="V4" i="7"/>
  <c r="W4" i="7"/>
  <c r="X4" i="7"/>
  <c r="Y4" i="7"/>
  <c r="Z4" i="7"/>
  <c r="AA4" i="7"/>
  <c r="AB4" i="7"/>
  <c r="AC4" i="7"/>
  <c r="AD4" i="7"/>
  <c r="AE4" i="7"/>
  <c r="AF4" i="7"/>
  <c r="AG4" i="7"/>
  <c r="AH4" i="7"/>
  <c r="AI4" i="7"/>
  <c r="AJ4" i="7"/>
  <c r="AK4" i="7"/>
  <c r="AL4" i="7"/>
  <c r="AM4" i="7"/>
  <c r="AN4" i="7"/>
  <c r="AO4" i="7"/>
  <c r="AP4" i="7"/>
  <c r="AQ4" i="7"/>
  <c r="AR4" i="7"/>
  <c r="AS4" i="7"/>
  <c r="AT4" i="7"/>
  <c r="AU4" i="7"/>
  <c r="AV4" i="7"/>
  <c r="AW4" i="7"/>
  <c r="AX4" i="7"/>
  <c r="AY4" i="7"/>
  <c r="AZ4" i="7"/>
  <c r="BA4" i="7"/>
  <c r="BB4" i="7"/>
  <c r="BC4" i="7"/>
  <c r="BD4" i="7"/>
  <c r="BE4" i="7"/>
  <c r="BF4" i="7"/>
  <c r="C5" i="7"/>
  <c r="D5" i="7"/>
  <c r="E5" i="7"/>
  <c r="F5" i="7"/>
  <c r="G5" i="7"/>
  <c r="H5" i="7"/>
  <c r="I5" i="7"/>
  <c r="J5" i="7"/>
  <c r="K5" i="7"/>
  <c r="L5" i="7"/>
  <c r="M5" i="7"/>
  <c r="N5" i="7"/>
  <c r="O5" i="7"/>
  <c r="P5" i="7"/>
  <c r="Q5" i="7"/>
  <c r="R5" i="7"/>
  <c r="S5" i="7"/>
  <c r="T5" i="7"/>
  <c r="U5" i="7"/>
  <c r="V5" i="7"/>
  <c r="W5" i="7"/>
  <c r="X5" i="7"/>
  <c r="Y5" i="7"/>
  <c r="Z5" i="7"/>
  <c r="AA5" i="7"/>
  <c r="AB5" i="7"/>
  <c r="AC5" i="7"/>
  <c r="AD5" i="7"/>
  <c r="AE5" i="7"/>
  <c r="AF5" i="7"/>
  <c r="AG5" i="7"/>
  <c r="AH5" i="7"/>
  <c r="AI5" i="7"/>
  <c r="AJ5" i="7"/>
  <c r="AK5" i="7"/>
  <c r="AL5" i="7"/>
  <c r="AM5" i="7"/>
  <c r="AN5" i="7"/>
  <c r="AO5" i="7"/>
  <c r="AP5" i="7"/>
  <c r="AQ5" i="7"/>
  <c r="AR5" i="7"/>
  <c r="AS5" i="7"/>
  <c r="AT5" i="7"/>
  <c r="AU5" i="7"/>
  <c r="AV5" i="7"/>
  <c r="AW5" i="7"/>
  <c r="AX5" i="7"/>
  <c r="AY5" i="7"/>
  <c r="AZ5" i="7"/>
  <c r="BA5" i="7"/>
  <c r="BB5" i="7"/>
  <c r="BC5" i="7"/>
  <c r="BD5" i="7"/>
  <c r="BE5" i="7"/>
  <c r="BF5" i="7"/>
  <c r="C6" i="7"/>
  <c r="D6" i="7"/>
  <c r="E6" i="7"/>
  <c r="F6" i="7"/>
  <c r="G6" i="7"/>
  <c r="H6" i="7"/>
  <c r="I6" i="7"/>
  <c r="J6" i="7"/>
  <c r="K6" i="7"/>
  <c r="L6" i="7"/>
  <c r="M6" i="7"/>
  <c r="N6" i="7"/>
  <c r="O6" i="7"/>
  <c r="P6" i="7"/>
  <c r="Q6" i="7"/>
  <c r="R6" i="7"/>
  <c r="S6" i="7"/>
  <c r="T6" i="7"/>
  <c r="U6" i="7"/>
  <c r="V6" i="7"/>
  <c r="W6" i="7"/>
  <c r="X6" i="7"/>
  <c r="Y6" i="7"/>
  <c r="Z6" i="7"/>
  <c r="AA6" i="7"/>
  <c r="AB6" i="7"/>
  <c r="AC6" i="7"/>
  <c r="AD6" i="7"/>
  <c r="AE6" i="7"/>
  <c r="AF6" i="7"/>
  <c r="AG6" i="7"/>
  <c r="AH6" i="7"/>
  <c r="AI6" i="7"/>
  <c r="AJ6" i="7"/>
  <c r="AK6" i="7"/>
  <c r="AL6" i="7"/>
  <c r="AM6" i="7"/>
  <c r="AN6" i="7"/>
  <c r="AO6" i="7"/>
  <c r="AP6" i="7"/>
  <c r="AQ6" i="7"/>
  <c r="AR6" i="7"/>
  <c r="AS6" i="7"/>
  <c r="AT6" i="7"/>
  <c r="AU6" i="7"/>
  <c r="AV6" i="7"/>
  <c r="AW6" i="7"/>
  <c r="AX6" i="7"/>
  <c r="AY6" i="7"/>
  <c r="AZ6" i="7"/>
  <c r="BA6" i="7"/>
  <c r="BB6" i="7"/>
  <c r="BC6" i="7"/>
  <c r="BD6" i="7"/>
  <c r="BE6" i="7"/>
  <c r="BF6" i="7"/>
  <c r="C7" i="7"/>
  <c r="D7" i="7"/>
  <c r="E7" i="7"/>
  <c r="F7" i="7"/>
  <c r="G7" i="7"/>
  <c r="H7" i="7"/>
  <c r="I7" i="7"/>
  <c r="J7" i="7"/>
  <c r="K7" i="7"/>
  <c r="L7" i="7"/>
  <c r="M7" i="7"/>
  <c r="N7" i="7"/>
  <c r="O7" i="7"/>
  <c r="P7" i="7"/>
  <c r="Q7" i="7"/>
  <c r="R7" i="7"/>
  <c r="S7" i="7"/>
  <c r="T7" i="7"/>
  <c r="U7" i="7"/>
  <c r="V7" i="7"/>
  <c r="W7" i="7"/>
  <c r="X7" i="7"/>
  <c r="Y7" i="7"/>
  <c r="Z7" i="7"/>
  <c r="AA7" i="7"/>
  <c r="AB7" i="7"/>
  <c r="AC7" i="7"/>
  <c r="AD7" i="7"/>
  <c r="AE7" i="7"/>
  <c r="AF7" i="7"/>
  <c r="AG7" i="7"/>
  <c r="AH7" i="7"/>
  <c r="AI7" i="7"/>
  <c r="AJ7" i="7"/>
  <c r="AK7" i="7"/>
  <c r="AL7" i="7"/>
  <c r="AM7" i="7"/>
  <c r="AN7" i="7"/>
  <c r="AO7" i="7"/>
  <c r="AP7" i="7"/>
  <c r="AQ7" i="7"/>
  <c r="AR7" i="7"/>
  <c r="AS7" i="7"/>
  <c r="AT7" i="7"/>
  <c r="AU7" i="7"/>
  <c r="AV7" i="7"/>
  <c r="AW7" i="7"/>
  <c r="AX7" i="7"/>
  <c r="AY7" i="7"/>
  <c r="AZ7" i="7"/>
  <c r="BA7" i="7"/>
  <c r="BB7" i="7"/>
  <c r="BC7" i="7"/>
  <c r="BD7" i="7"/>
  <c r="BE7" i="7"/>
  <c r="BF7" i="7"/>
  <c r="C8" i="7"/>
  <c r="D8" i="7"/>
  <c r="E8" i="7"/>
  <c r="F8" i="7"/>
  <c r="G8" i="7"/>
  <c r="H8" i="7"/>
  <c r="I8" i="7"/>
  <c r="J8" i="7"/>
  <c r="K8" i="7"/>
  <c r="L8" i="7"/>
  <c r="M8" i="7"/>
  <c r="N8" i="7"/>
  <c r="O8" i="7"/>
  <c r="P8" i="7"/>
  <c r="Q8" i="7"/>
  <c r="R8" i="7"/>
  <c r="S8" i="7"/>
  <c r="T8" i="7"/>
  <c r="U8" i="7"/>
  <c r="V8" i="7"/>
  <c r="W8" i="7"/>
  <c r="X8" i="7"/>
  <c r="Y8" i="7"/>
  <c r="Z8" i="7"/>
  <c r="AA8" i="7"/>
  <c r="AB8" i="7"/>
  <c r="AC8" i="7"/>
  <c r="AD8" i="7"/>
  <c r="AE8" i="7"/>
  <c r="AF8" i="7"/>
  <c r="AG8" i="7"/>
  <c r="AH8" i="7"/>
  <c r="AI8" i="7"/>
  <c r="AJ8" i="7"/>
  <c r="AK8" i="7"/>
  <c r="AL8" i="7"/>
  <c r="AM8" i="7"/>
  <c r="AN8" i="7"/>
  <c r="AO8" i="7"/>
  <c r="AP8" i="7"/>
  <c r="AQ8" i="7"/>
  <c r="AR8" i="7"/>
  <c r="AS8" i="7"/>
  <c r="AT8" i="7"/>
  <c r="AU8" i="7"/>
  <c r="AV8" i="7"/>
  <c r="AW8" i="7"/>
  <c r="AX8" i="7"/>
  <c r="AY8" i="7"/>
  <c r="AZ8" i="7"/>
  <c r="BA8" i="7"/>
  <c r="BB8" i="7"/>
  <c r="BC8" i="7"/>
  <c r="BD8" i="7"/>
  <c r="BE8" i="7"/>
  <c r="BF8" i="7"/>
  <c r="C9" i="7"/>
  <c r="D9" i="7"/>
  <c r="E9" i="7"/>
  <c r="F9" i="7"/>
  <c r="G9" i="7"/>
  <c r="H9" i="7"/>
  <c r="I9" i="7"/>
  <c r="J9" i="7"/>
  <c r="K9" i="7"/>
  <c r="L9" i="7"/>
  <c r="M9" i="7"/>
  <c r="N9" i="7"/>
  <c r="O9" i="7"/>
  <c r="P9" i="7"/>
  <c r="Q9" i="7"/>
  <c r="R9" i="7"/>
  <c r="S9" i="7"/>
  <c r="T9" i="7"/>
  <c r="U9" i="7"/>
  <c r="V9" i="7"/>
  <c r="W9" i="7"/>
  <c r="X9" i="7"/>
  <c r="Y9" i="7"/>
  <c r="Z9" i="7"/>
  <c r="AA9" i="7"/>
  <c r="AB9" i="7"/>
  <c r="AC9" i="7"/>
  <c r="AD9" i="7"/>
  <c r="AE9" i="7"/>
  <c r="AF9" i="7"/>
  <c r="AG9" i="7"/>
  <c r="AH9" i="7"/>
  <c r="AI9" i="7"/>
  <c r="AJ9" i="7"/>
  <c r="AK9" i="7"/>
  <c r="AL9" i="7"/>
  <c r="AM9" i="7"/>
  <c r="AN9" i="7"/>
  <c r="AO9" i="7"/>
  <c r="AP9" i="7"/>
  <c r="AQ9" i="7"/>
  <c r="AR9" i="7"/>
  <c r="AS9" i="7"/>
  <c r="AT9" i="7"/>
  <c r="AU9" i="7"/>
  <c r="AV9" i="7"/>
  <c r="AW9" i="7"/>
  <c r="AX9" i="7"/>
  <c r="AY9" i="7"/>
  <c r="AZ9" i="7"/>
  <c r="BA9" i="7"/>
  <c r="BB9" i="7"/>
  <c r="BC9" i="7"/>
  <c r="BD9" i="7"/>
  <c r="BE9" i="7"/>
  <c r="BF9" i="7"/>
  <c r="C10" i="7"/>
  <c r="D10" i="7"/>
  <c r="E10" i="7"/>
  <c r="F10" i="7"/>
  <c r="G10" i="7"/>
  <c r="H10" i="7"/>
  <c r="I10" i="7"/>
  <c r="J10" i="7"/>
  <c r="K10" i="7"/>
  <c r="L10" i="7"/>
  <c r="M10" i="7"/>
  <c r="N10" i="7"/>
  <c r="O10" i="7"/>
  <c r="P10" i="7"/>
  <c r="Q10" i="7"/>
  <c r="R10" i="7"/>
  <c r="S10" i="7"/>
  <c r="T10" i="7"/>
  <c r="U10" i="7"/>
  <c r="V10" i="7"/>
  <c r="W10" i="7"/>
  <c r="X10" i="7"/>
  <c r="Y10" i="7"/>
  <c r="Z10" i="7"/>
  <c r="AA10" i="7"/>
  <c r="AB10" i="7"/>
  <c r="AC10" i="7"/>
  <c r="AD10" i="7"/>
  <c r="AE10" i="7"/>
  <c r="AF10" i="7"/>
  <c r="AG10" i="7"/>
  <c r="AH10" i="7"/>
  <c r="AI10" i="7"/>
  <c r="AJ10" i="7"/>
  <c r="AK10" i="7"/>
  <c r="AL10" i="7"/>
  <c r="AM10" i="7"/>
  <c r="AN10" i="7"/>
  <c r="AO10" i="7"/>
  <c r="AP10" i="7"/>
  <c r="AQ10" i="7"/>
  <c r="AR10" i="7"/>
  <c r="AS10" i="7"/>
  <c r="AT10" i="7"/>
  <c r="AU10" i="7"/>
  <c r="AV10" i="7"/>
  <c r="AW10" i="7"/>
  <c r="AX10" i="7"/>
  <c r="AY10" i="7"/>
  <c r="AZ10" i="7"/>
  <c r="BA10" i="7"/>
  <c r="BB10" i="7"/>
  <c r="BC10" i="7"/>
  <c r="BD10" i="7"/>
  <c r="BE10" i="7"/>
  <c r="BF10" i="7"/>
  <c r="C11" i="7"/>
  <c r="D11" i="7"/>
  <c r="E11" i="7"/>
  <c r="F11" i="7"/>
  <c r="G11" i="7"/>
  <c r="H11" i="7"/>
  <c r="I11" i="7"/>
  <c r="J11" i="7"/>
  <c r="K11" i="7"/>
  <c r="L11" i="7"/>
  <c r="M11" i="7"/>
  <c r="N11" i="7"/>
  <c r="O11" i="7"/>
  <c r="P11" i="7"/>
  <c r="Q11" i="7"/>
  <c r="R11" i="7"/>
  <c r="S11" i="7"/>
  <c r="T11" i="7"/>
  <c r="U11" i="7"/>
  <c r="V11" i="7"/>
  <c r="W11" i="7"/>
  <c r="X11" i="7"/>
  <c r="Y11" i="7"/>
  <c r="Z11" i="7"/>
  <c r="AA11" i="7"/>
  <c r="AB11" i="7"/>
  <c r="AC11" i="7"/>
  <c r="AD11" i="7"/>
  <c r="AE11" i="7"/>
  <c r="AF11" i="7"/>
  <c r="AG11" i="7"/>
  <c r="AH11" i="7"/>
  <c r="AI11" i="7"/>
  <c r="AJ11" i="7"/>
  <c r="AK11" i="7"/>
  <c r="AL11" i="7"/>
  <c r="AM11" i="7"/>
  <c r="AN11" i="7"/>
  <c r="AO11" i="7"/>
  <c r="AP11" i="7"/>
  <c r="AQ11" i="7"/>
  <c r="AR11" i="7"/>
  <c r="AS11" i="7"/>
  <c r="AT11" i="7"/>
  <c r="AU11" i="7"/>
  <c r="AV11" i="7"/>
  <c r="AW11" i="7"/>
  <c r="AX11" i="7"/>
  <c r="AY11" i="7"/>
  <c r="AZ11" i="7"/>
  <c r="BA11" i="7"/>
  <c r="BB11" i="7"/>
  <c r="BC11" i="7"/>
  <c r="BD11" i="7"/>
  <c r="BE11" i="7"/>
  <c r="BF11" i="7"/>
  <c r="C12" i="7"/>
  <c r="D12" i="7"/>
  <c r="E12" i="7"/>
  <c r="F12" i="7"/>
  <c r="G12" i="7"/>
  <c r="H12" i="7"/>
  <c r="I12" i="7"/>
  <c r="J12" i="7"/>
  <c r="K12" i="7"/>
  <c r="L12" i="7"/>
  <c r="M12" i="7"/>
  <c r="N12" i="7"/>
  <c r="O12" i="7"/>
  <c r="P12" i="7"/>
  <c r="Q12" i="7"/>
  <c r="R12" i="7"/>
  <c r="S12" i="7"/>
  <c r="T12" i="7"/>
  <c r="U12" i="7"/>
  <c r="V12" i="7"/>
  <c r="W12" i="7"/>
  <c r="X12" i="7"/>
  <c r="Y12" i="7"/>
  <c r="Z12" i="7"/>
  <c r="AA12" i="7"/>
  <c r="AB12" i="7"/>
  <c r="AC12" i="7"/>
  <c r="AD12" i="7"/>
  <c r="AE12" i="7"/>
  <c r="AF12" i="7"/>
  <c r="AG12" i="7"/>
  <c r="AH12" i="7"/>
  <c r="AI12" i="7"/>
  <c r="AJ12" i="7"/>
  <c r="AK12" i="7"/>
  <c r="AL12" i="7"/>
  <c r="AM12" i="7"/>
  <c r="AN12" i="7"/>
  <c r="AO12" i="7"/>
  <c r="AP12" i="7"/>
  <c r="AQ12" i="7"/>
  <c r="AR12" i="7"/>
  <c r="AS12" i="7"/>
  <c r="AT12" i="7"/>
  <c r="AU12" i="7"/>
  <c r="AV12" i="7"/>
  <c r="AW12" i="7"/>
  <c r="AX12" i="7"/>
  <c r="AY12" i="7"/>
  <c r="AZ12" i="7"/>
  <c r="BA12" i="7"/>
  <c r="BB12" i="7"/>
  <c r="BC12" i="7"/>
  <c r="BD12" i="7"/>
  <c r="BE12" i="7"/>
  <c r="BF12" i="7"/>
  <c r="C13" i="7"/>
  <c r="D13" i="7"/>
  <c r="E13" i="7"/>
  <c r="F13" i="7"/>
  <c r="G13" i="7"/>
  <c r="H13" i="7"/>
  <c r="I13" i="7"/>
  <c r="J13" i="7"/>
  <c r="K13" i="7"/>
  <c r="L13" i="7"/>
  <c r="M13" i="7"/>
  <c r="N13" i="7"/>
  <c r="O13" i="7"/>
  <c r="P13" i="7"/>
  <c r="Q13" i="7"/>
  <c r="R13" i="7"/>
  <c r="S13" i="7"/>
  <c r="T13" i="7"/>
  <c r="U13" i="7"/>
  <c r="V13" i="7"/>
  <c r="W13" i="7"/>
  <c r="X13" i="7"/>
  <c r="Y13" i="7"/>
  <c r="Z13" i="7"/>
  <c r="AA13" i="7"/>
  <c r="AB13" i="7"/>
  <c r="AC13" i="7"/>
  <c r="AD13" i="7"/>
  <c r="AE13" i="7"/>
  <c r="AF13" i="7"/>
  <c r="AG13" i="7"/>
  <c r="AH13" i="7"/>
  <c r="AI13" i="7"/>
  <c r="AJ13" i="7"/>
  <c r="AK13" i="7"/>
  <c r="AL13" i="7"/>
  <c r="AM13" i="7"/>
  <c r="AN13" i="7"/>
  <c r="AO13" i="7"/>
  <c r="AP13" i="7"/>
  <c r="AQ13" i="7"/>
  <c r="AR13" i="7"/>
  <c r="AS13" i="7"/>
  <c r="AT13" i="7"/>
  <c r="AU13" i="7"/>
  <c r="AV13" i="7"/>
  <c r="AW13" i="7"/>
  <c r="AX13" i="7"/>
  <c r="AY13" i="7"/>
  <c r="AZ13" i="7"/>
  <c r="BA13" i="7"/>
  <c r="BB13" i="7"/>
  <c r="BC13" i="7"/>
  <c r="BD13" i="7"/>
  <c r="BE13" i="7"/>
  <c r="BF13" i="7"/>
  <c r="C14" i="7"/>
  <c r="D14" i="7"/>
  <c r="E14" i="7"/>
  <c r="F14" i="7"/>
  <c r="G14" i="7"/>
  <c r="H14" i="7"/>
  <c r="I14" i="7"/>
  <c r="J14" i="7"/>
  <c r="K14" i="7"/>
  <c r="L14" i="7"/>
  <c r="M14" i="7"/>
  <c r="N14" i="7"/>
  <c r="O14" i="7"/>
  <c r="P14" i="7"/>
  <c r="Q14" i="7"/>
  <c r="R14" i="7"/>
  <c r="S14" i="7"/>
  <c r="T14" i="7"/>
  <c r="U14" i="7"/>
  <c r="V14" i="7"/>
  <c r="W14" i="7"/>
  <c r="X14" i="7"/>
  <c r="Y14" i="7"/>
  <c r="Z14" i="7"/>
  <c r="AA14" i="7"/>
  <c r="AB14" i="7"/>
  <c r="AC14" i="7"/>
  <c r="AD14" i="7"/>
  <c r="AE14" i="7"/>
  <c r="AF14" i="7"/>
  <c r="AG14" i="7"/>
  <c r="AH14" i="7"/>
  <c r="AI14" i="7"/>
  <c r="AJ14" i="7"/>
  <c r="AK14" i="7"/>
  <c r="AL14" i="7"/>
  <c r="AM14" i="7"/>
  <c r="AN14" i="7"/>
  <c r="AO14" i="7"/>
  <c r="AP14" i="7"/>
  <c r="AQ14" i="7"/>
  <c r="AR14" i="7"/>
  <c r="AS14" i="7"/>
  <c r="AT14" i="7"/>
  <c r="AU14" i="7"/>
  <c r="AV14" i="7"/>
  <c r="AW14" i="7"/>
  <c r="AX14" i="7"/>
  <c r="AY14" i="7"/>
  <c r="AZ14" i="7"/>
  <c r="BA14" i="7"/>
  <c r="BB14" i="7"/>
  <c r="BC14" i="7"/>
  <c r="BD14" i="7"/>
  <c r="BE14" i="7"/>
  <c r="BF14" i="7"/>
  <c r="C15" i="7"/>
  <c r="D15" i="7"/>
  <c r="E15" i="7"/>
  <c r="F15" i="7"/>
  <c r="G15" i="7"/>
  <c r="H15" i="7"/>
  <c r="I15" i="7"/>
  <c r="J15" i="7"/>
  <c r="K15" i="7"/>
  <c r="L15" i="7"/>
  <c r="M15" i="7"/>
  <c r="N15" i="7"/>
  <c r="O15" i="7"/>
  <c r="P15" i="7"/>
  <c r="Q15" i="7"/>
  <c r="R15" i="7"/>
  <c r="S15" i="7"/>
  <c r="T15" i="7"/>
  <c r="U15" i="7"/>
  <c r="V15" i="7"/>
  <c r="W15" i="7"/>
  <c r="X15" i="7"/>
  <c r="Y15" i="7"/>
  <c r="Z15" i="7"/>
  <c r="AA15" i="7"/>
  <c r="AB15" i="7"/>
  <c r="AC15" i="7"/>
  <c r="AD15" i="7"/>
  <c r="AE15" i="7"/>
  <c r="AF15" i="7"/>
  <c r="AG15" i="7"/>
  <c r="AH15" i="7"/>
  <c r="AI15" i="7"/>
  <c r="AJ15" i="7"/>
  <c r="AK15" i="7"/>
  <c r="AL15" i="7"/>
  <c r="AM15" i="7"/>
  <c r="AN15" i="7"/>
  <c r="AO15" i="7"/>
  <c r="AP15" i="7"/>
  <c r="AQ15" i="7"/>
  <c r="AR15" i="7"/>
  <c r="AS15" i="7"/>
  <c r="AT15" i="7"/>
  <c r="AU15" i="7"/>
  <c r="AV15" i="7"/>
  <c r="AW15" i="7"/>
  <c r="AX15" i="7"/>
  <c r="AY15" i="7"/>
  <c r="AZ15" i="7"/>
  <c r="BA15" i="7"/>
  <c r="BB15" i="7"/>
  <c r="BC15" i="7"/>
  <c r="BD15" i="7"/>
  <c r="BE15" i="7"/>
  <c r="BF15" i="7"/>
  <c r="C16" i="7"/>
  <c r="D16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S16" i="7"/>
  <c r="T16" i="7"/>
  <c r="U16" i="7"/>
  <c r="V16" i="7"/>
  <c r="W16" i="7"/>
  <c r="X16" i="7"/>
  <c r="Y16" i="7"/>
  <c r="Z16" i="7"/>
  <c r="AA16" i="7"/>
  <c r="AB16" i="7"/>
  <c r="AC16" i="7"/>
  <c r="AD16" i="7"/>
  <c r="AE16" i="7"/>
  <c r="AF16" i="7"/>
  <c r="AG16" i="7"/>
  <c r="AH16" i="7"/>
  <c r="AI16" i="7"/>
  <c r="AJ16" i="7"/>
  <c r="AK16" i="7"/>
  <c r="AL16" i="7"/>
  <c r="AM16" i="7"/>
  <c r="AN16" i="7"/>
  <c r="AO16" i="7"/>
  <c r="AP16" i="7"/>
  <c r="AQ16" i="7"/>
  <c r="AR16" i="7"/>
  <c r="AS16" i="7"/>
  <c r="AT16" i="7"/>
  <c r="AU16" i="7"/>
  <c r="AV16" i="7"/>
  <c r="AW16" i="7"/>
  <c r="AX16" i="7"/>
  <c r="AY16" i="7"/>
  <c r="AZ16" i="7"/>
  <c r="BA16" i="7"/>
  <c r="BB16" i="7"/>
  <c r="BC16" i="7"/>
  <c r="BD16" i="7"/>
  <c r="BE16" i="7"/>
  <c r="BF16" i="7"/>
  <c r="C17" i="7"/>
  <c r="D17" i="7"/>
  <c r="E17" i="7"/>
  <c r="F17" i="7"/>
  <c r="G17" i="7"/>
  <c r="H17" i="7"/>
  <c r="I17" i="7"/>
  <c r="J17" i="7"/>
  <c r="K17" i="7"/>
  <c r="L17" i="7"/>
  <c r="M17" i="7"/>
  <c r="N17" i="7"/>
  <c r="O17" i="7"/>
  <c r="P17" i="7"/>
  <c r="Q17" i="7"/>
  <c r="R17" i="7"/>
  <c r="S17" i="7"/>
  <c r="T17" i="7"/>
  <c r="U17" i="7"/>
  <c r="V17" i="7"/>
  <c r="W17" i="7"/>
  <c r="X17" i="7"/>
  <c r="Y17" i="7"/>
  <c r="Z17" i="7"/>
  <c r="AA17" i="7"/>
  <c r="AB17" i="7"/>
  <c r="AC17" i="7"/>
  <c r="AD17" i="7"/>
  <c r="AE17" i="7"/>
  <c r="AF17" i="7"/>
  <c r="AG17" i="7"/>
  <c r="AH17" i="7"/>
  <c r="AI17" i="7"/>
  <c r="AJ17" i="7"/>
  <c r="AK17" i="7"/>
  <c r="AL17" i="7"/>
  <c r="AM17" i="7"/>
  <c r="AN17" i="7"/>
  <c r="AO17" i="7"/>
  <c r="AP17" i="7"/>
  <c r="AQ17" i="7"/>
  <c r="AR17" i="7"/>
  <c r="AS17" i="7"/>
  <c r="AT17" i="7"/>
  <c r="AU17" i="7"/>
  <c r="AV17" i="7"/>
  <c r="AW17" i="7"/>
  <c r="AX17" i="7"/>
  <c r="AY17" i="7"/>
  <c r="AZ17" i="7"/>
  <c r="BA17" i="7"/>
  <c r="BB17" i="7"/>
  <c r="BC17" i="7"/>
  <c r="BD17" i="7"/>
  <c r="BE17" i="7"/>
  <c r="BF17" i="7"/>
  <c r="C18" i="7"/>
  <c r="D18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T18" i="7"/>
  <c r="U18" i="7"/>
  <c r="V18" i="7"/>
  <c r="W18" i="7"/>
  <c r="X18" i="7"/>
  <c r="Y18" i="7"/>
  <c r="Z18" i="7"/>
  <c r="AA18" i="7"/>
  <c r="AB18" i="7"/>
  <c r="AC18" i="7"/>
  <c r="AD18" i="7"/>
  <c r="AE18" i="7"/>
  <c r="AF18" i="7"/>
  <c r="AG18" i="7"/>
  <c r="AH18" i="7"/>
  <c r="AI18" i="7"/>
  <c r="AJ18" i="7"/>
  <c r="AK18" i="7"/>
  <c r="AL18" i="7"/>
  <c r="AM18" i="7"/>
  <c r="AN18" i="7"/>
  <c r="AO18" i="7"/>
  <c r="AP18" i="7"/>
  <c r="AQ18" i="7"/>
  <c r="AR18" i="7"/>
  <c r="AS18" i="7"/>
  <c r="AT18" i="7"/>
  <c r="AU18" i="7"/>
  <c r="AV18" i="7"/>
  <c r="AW18" i="7"/>
  <c r="AX18" i="7"/>
  <c r="AY18" i="7"/>
  <c r="AZ18" i="7"/>
  <c r="BA18" i="7"/>
  <c r="BB18" i="7"/>
  <c r="BC18" i="7"/>
  <c r="BD18" i="7"/>
  <c r="BE18" i="7"/>
  <c r="BF18" i="7"/>
  <c r="C19" i="7"/>
  <c r="D19" i="7"/>
  <c r="E19" i="7"/>
  <c r="F19" i="7"/>
  <c r="G19" i="7"/>
  <c r="H19" i="7"/>
  <c r="I19" i="7"/>
  <c r="J19" i="7"/>
  <c r="K19" i="7"/>
  <c r="L19" i="7"/>
  <c r="M19" i="7"/>
  <c r="N19" i="7"/>
  <c r="O19" i="7"/>
  <c r="P19" i="7"/>
  <c r="Q19" i="7"/>
  <c r="R19" i="7"/>
  <c r="S19" i="7"/>
  <c r="T19" i="7"/>
  <c r="U19" i="7"/>
  <c r="V19" i="7"/>
  <c r="W19" i="7"/>
  <c r="X19" i="7"/>
  <c r="Y19" i="7"/>
  <c r="Z19" i="7"/>
  <c r="AA19" i="7"/>
  <c r="AB19" i="7"/>
  <c r="AC19" i="7"/>
  <c r="AD19" i="7"/>
  <c r="AE19" i="7"/>
  <c r="AF19" i="7"/>
  <c r="AG19" i="7"/>
  <c r="AH19" i="7"/>
  <c r="AI19" i="7"/>
  <c r="AJ19" i="7"/>
  <c r="AK19" i="7"/>
  <c r="AL19" i="7"/>
  <c r="AM19" i="7"/>
  <c r="AN19" i="7"/>
  <c r="AO19" i="7"/>
  <c r="AP19" i="7"/>
  <c r="AQ19" i="7"/>
  <c r="AR19" i="7"/>
  <c r="AS19" i="7"/>
  <c r="AT19" i="7"/>
  <c r="AU19" i="7"/>
  <c r="AV19" i="7"/>
  <c r="AW19" i="7"/>
  <c r="AX19" i="7"/>
  <c r="AY19" i="7"/>
  <c r="AZ19" i="7"/>
  <c r="BA19" i="7"/>
  <c r="BB19" i="7"/>
  <c r="BC19" i="7"/>
  <c r="BD19" i="7"/>
  <c r="BE19" i="7"/>
  <c r="BF19" i="7"/>
  <c r="C20" i="7"/>
  <c r="D20" i="7"/>
  <c r="E20" i="7"/>
  <c r="F20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T20" i="7"/>
  <c r="U20" i="7"/>
  <c r="V20" i="7"/>
  <c r="W20" i="7"/>
  <c r="X20" i="7"/>
  <c r="Y20" i="7"/>
  <c r="Z20" i="7"/>
  <c r="AA20" i="7"/>
  <c r="AB20" i="7"/>
  <c r="AC20" i="7"/>
  <c r="AD20" i="7"/>
  <c r="AE20" i="7"/>
  <c r="AF20" i="7"/>
  <c r="AG20" i="7"/>
  <c r="AH20" i="7"/>
  <c r="AI20" i="7"/>
  <c r="AJ20" i="7"/>
  <c r="AK20" i="7"/>
  <c r="AL20" i="7"/>
  <c r="AM20" i="7"/>
  <c r="AN20" i="7"/>
  <c r="AO20" i="7"/>
  <c r="AP20" i="7"/>
  <c r="AQ20" i="7"/>
  <c r="AR20" i="7"/>
  <c r="AS20" i="7"/>
  <c r="AT20" i="7"/>
  <c r="AU20" i="7"/>
  <c r="AV20" i="7"/>
  <c r="AW20" i="7"/>
  <c r="AX20" i="7"/>
  <c r="AY20" i="7"/>
  <c r="AZ20" i="7"/>
  <c r="BA20" i="7"/>
  <c r="BB20" i="7"/>
  <c r="BC20" i="7"/>
  <c r="BD20" i="7"/>
  <c r="BE20" i="7"/>
  <c r="BF20" i="7"/>
  <c r="C21" i="7"/>
  <c r="D21" i="7"/>
  <c r="E21" i="7"/>
  <c r="F21" i="7"/>
  <c r="G21" i="7"/>
  <c r="H21" i="7"/>
  <c r="I21" i="7"/>
  <c r="J21" i="7"/>
  <c r="K21" i="7"/>
  <c r="L21" i="7"/>
  <c r="M21" i="7"/>
  <c r="N21" i="7"/>
  <c r="O21" i="7"/>
  <c r="P21" i="7"/>
  <c r="Q21" i="7"/>
  <c r="R21" i="7"/>
  <c r="S21" i="7"/>
  <c r="T21" i="7"/>
  <c r="U21" i="7"/>
  <c r="V21" i="7"/>
  <c r="W21" i="7"/>
  <c r="X21" i="7"/>
  <c r="Y21" i="7"/>
  <c r="Z21" i="7"/>
  <c r="AA21" i="7"/>
  <c r="AB21" i="7"/>
  <c r="AC21" i="7"/>
  <c r="AD21" i="7"/>
  <c r="AE21" i="7"/>
  <c r="AF21" i="7"/>
  <c r="AG21" i="7"/>
  <c r="AH21" i="7"/>
  <c r="AI21" i="7"/>
  <c r="AJ21" i="7"/>
  <c r="AK21" i="7"/>
  <c r="AL21" i="7"/>
  <c r="AM21" i="7"/>
  <c r="AN21" i="7"/>
  <c r="AO21" i="7"/>
  <c r="AP21" i="7"/>
  <c r="AQ21" i="7"/>
  <c r="AR21" i="7"/>
  <c r="AS21" i="7"/>
  <c r="AT21" i="7"/>
  <c r="AU21" i="7"/>
  <c r="AV21" i="7"/>
  <c r="AW21" i="7"/>
  <c r="AX21" i="7"/>
  <c r="AY21" i="7"/>
  <c r="AZ21" i="7"/>
  <c r="BA21" i="7"/>
  <c r="BB21" i="7"/>
  <c r="BC21" i="7"/>
  <c r="BD21" i="7"/>
  <c r="BE21" i="7"/>
  <c r="BF21" i="7"/>
  <c r="C22" i="7"/>
  <c r="D22" i="7"/>
  <c r="E22" i="7"/>
  <c r="F22" i="7"/>
  <c r="G22" i="7"/>
  <c r="H22" i="7"/>
  <c r="I22" i="7"/>
  <c r="J22" i="7"/>
  <c r="K22" i="7"/>
  <c r="L22" i="7"/>
  <c r="M22" i="7"/>
  <c r="N22" i="7"/>
  <c r="O22" i="7"/>
  <c r="P22" i="7"/>
  <c r="Q22" i="7"/>
  <c r="R22" i="7"/>
  <c r="S22" i="7"/>
  <c r="T22" i="7"/>
  <c r="U22" i="7"/>
  <c r="V22" i="7"/>
  <c r="W22" i="7"/>
  <c r="X22" i="7"/>
  <c r="Y22" i="7"/>
  <c r="Z22" i="7"/>
  <c r="AA22" i="7"/>
  <c r="AB22" i="7"/>
  <c r="AC22" i="7"/>
  <c r="AD22" i="7"/>
  <c r="AE22" i="7"/>
  <c r="AF22" i="7"/>
  <c r="AG22" i="7"/>
  <c r="AH22" i="7"/>
  <c r="AI22" i="7"/>
  <c r="AJ22" i="7"/>
  <c r="AK22" i="7"/>
  <c r="AL22" i="7"/>
  <c r="AM22" i="7"/>
  <c r="AN22" i="7"/>
  <c r="AO22" i="7"/>
  <c r="AP22" i="7"/>
  <c r="AQ22" i="7"/>
  <c r="AR22" i="7"/>
  <c r="AS22" i="7"/>
  <c r="AT22" i="7"/>
  <c r="AU22" i="7"/>
  <c r="AV22" i="7"/>
  <c r="AW22" i="7"/>
  <c r="AX22" i="7"/>
  <c r="AY22" i="7"/>
  <c r="AZ22" i="7"/>
  <c r="BA22" i="7"/>
  <c r="BB22" i="7"/>
  <c r="BC22" i="7"/>
  <c r="BD22" i="7"/>
  <c r="BE22" i="7"/>
  <c r="BF22" i="7"/>
  <c r="C23" i="7"/>
  <c r="D23" i="7"/>
  <c r="E23" i="7"/>
  <c r="F23" i="7"/>
  <c r="G23" i="7"/>
  <c r="H23" i="7"/>
  <c r="I23" i="7"/>
  <c r="J23" i="7"/>
  <c r="K23" i="7"/>
  <c r="L23" i="7"/>
  <c r="M23" i="7"/>
  <c r="N23" i="7"/>
  <c r="O23" i="7"/>
  <c r="P23" i="7"/>
  <c r="Q23" i="7"/>
  <c r="R23" i="7"/>
  <c r="S23" i="7"/>
  <c r="T23" i="7"/>
  <c r="U23" i="7"/>
  <c r="V23" i="7"/>
  <c r="W23" i="7"/>
  <c r="X23" i="7"/>
  <c r="Y23" i="7"/>
  <c r="Z23" i="7"/>
  <c r="AA23" i="7"/>
  <c r="AB23" i="7"/>
  <c r="AC23" i="7"/>
  <c r="AD23" i="7"/>
  <c r="AE23" i="7"/>
  <c r="AF23" i="7"/>
  <c r="AG23" i="7"/>
  <c r="AH23" i="7"/>
  <c r="AI23" i="7"/>
  <c r="AJ23" i="7"/>
  <c r="AK23" i="7"/>
  <c r="AL23" i="7"/>
  <c r="AM23" i="7"/>
  <c r="AN23" i="7"/>
  <c r="AO23" i="7"/>
  <c r="AP23" i="7"/>
  <c r="AQ23" i="7"/>
  <c r="AR23" i="7"/>
  <c r="AS23" i="7"/>
  <c r="AT23" i="7"/>
  <c r="AU23" i="7"/>
  <c r="AV23" i="7"/>
  <c r="AW23" i="7"/>
  <c r="AX23" i="7"/>
  <c r="AY23" i="7"/>
  <c r="AZ23" i="7"/>
  <c r="BA23" i="7"/>
  <c r="BB23" i="7"/>
  <c r="BC23" i="7"/>
  <c r="BD23" i="7"/>
  <c r="BE23" i="7"/>
  <c r="BF23" i="7"/>
  <c r="C24" i="7"/>
  <c r="D24" i="7"/>
  <c r="E24" i="7"/>
  <c r="F24" i="7"/>
  <c r="G24" i="7"/>
  <c r="H24" i="7"/>
  <c r="I24" i="7"/>
  <c r="J24" i="7"/>
  <c r="K24" i="7"/>
  <c r="L24" i="7"/>
  <c r="M24" i="7"/>
  <c r="N24" i="7"/>
  <c r="O24" i="7"/>
  <c r="P24" i="7"/>
  <c r="Q24" i="7"/>
  <c r="R24" i="7"/>
  <c r="S24" i="7"/>
  <c r="T24" i="7"/>
  <c r="U24" i="7"/>
  <c r="V24" i="7"/>
  <c r="W24" i="7"/>
  <c r="X24" i="7"/>
  <c r="Y24" i="7"/>
  <c r="Z24" i="7"/>
  <c r="AA24" i="7"/>
  <c r="AB24" i="7"/>
  <c r="AC24" i="7"/>
  <c r="AD24" i="7"/>
  <c r="AE24" i="7"/>
  <c r="AF24" i="7"/>
  <c r="AG24" i="7"/>
  <c r="AH24" i="7"/>
  <c r="AI24" i="7"/>
  <c r="AJ24" i="7"/>
  <c r="AK24" i="7"/>
  <c r="AL24" i="7"/>
  <c r="AM24" i="7"/>
  <c r="AN24" i="7"/>
  <c r="AO24" i="7"/>
  <c r="AP24" i="7"/>
  <c r="AQ24" i="7"/>
  <c r="AR24" i="7"/>
  <c r="AS24" i="7"/>
  <c r="AT24" i="7"/>
  <c r="AU24" i="7"/>
  <c r="AV24" i="7"/>
  <c r="AW24" i="7"/>
  <c r="AX24" i="7"/>
  <c r="AY24" i="7"/>
  <c r="AZ24" i="7"/>
  <c r="BA24" i="7"/>
  <c r="BB24" i="7"/>
  <c r="BC24" i="7"/>
  <c r="BD24" i="7"/>
  <c r="BE24" i="7"/>
  <c r="BF24" i="7"/>
  <c r="C25" i="7"/>
  <c r="D25" i="7"/>
  <c r="E25" i="7"/>
  <c r="F25" i="7"/>
  <c r="G25" i="7"/>
  <c r="H25" i="7"/>
  <c r="I25" i="7"/>
  <c r="J25" i="7"/>
  <c r="K25" i="7"/>
  <c r="L25" i="7"/>
  <c r="M25" i="7"/>
  <c r="N25" i="7"/>
  <c r="O25" i="7"/>
  <c r="P25" i="7"/>
  <c r="Q25" i="7"/>
  <c r="R25" i="7"/>
  <c r="S25" i="7"/>
  <c r="T25" i="7"/>
  <c r="U25" i="7"/>
  <c r="V25" i="7"/>
  <c r="W25" i="7"/>
  <c r="X25" i="7"/>
  <c r="Y25" i="7"/>
  <c r="Z25" i="7"/>
  <c r="AA25" i="7"/>
  <c r="AB25" i="7"/>
  <c r="AC25" i="7"/>
  <c r="AD25" i="7"/>
  <c r="AE25" i="7"/>
  <c r="AF25" i="7"/>
  <c r="AG25" i="7"/>
  <c r="AH25" i="7"/>
  <c r="AI25" i="7"/>
  <c r="AJ25" i="7"/>
  <c r="AK25" i="7"/>
  <c r="AL25" i="7"/>
  <c r="AM25" i="7"/>
  <c r="AN25" i="7"/>
  <c r="AO25" i="7"/>
  <c r="AP25" i="7"/>
  <c r="AQ25" i="7"/>
  <c r="AR25" i="7"/>
  <c r="AS25" i="7"/>
  <c r="AT25" i="7"/>
  <c r="AU25" i="7"/>
  <c r="AV25" i="7"/>
  <c r="AW25" i="7"/>
  <c r="AX25" i="7"/>
  <c r="AY25" i="7"/>
  <c r="AZ25" i="7"/>
  <c r="BA25" i="7"/>
  <c r="BB25" i="7"/>
  <c r="BC25" i="7"/>
  <c r="BD25" i="7"/>
  <c r="BE25" i="7"/>
  <c r="BF25" i="7"/>
  <c r="C26" i="7"/>
  <c r="D26" i="7"/>
  <c r="E26" i="7"/>
  <c r="F26" i="7"/>
  <c r="G26" i="7"/>
  <c r="H26" i="7"/>
  <c r="I26" i="7"/>
  <c r="J26" i="7"/>
  <c r="K26" i="7"/>
  <c r="L26" i="7"/>
  <c r="M26" i="7"/>
  <c r="N26" i="7"/>
  <c r="O26" i="7"/>
  <c r="P26" i="7"/>
  <c r="Q26" i="7"/>
  <c r="R26" i="7"/>
  <c r="S26" i="7"/>
  <c r="T26" i="7"/>
  <c r="U26" i="7"/>
  <c r="V26" i="7"/>
  <c r="W26" i="7"/>
  <c r="X26" i="7"/>
  <c r="Y26" i="7"/>
  <c r="Z26" i="7"/>
  <c r="AA26" i="7"/>
  <c r="AB26" i="7"/>
  <c r="AC26" i="7"/>
  <c r="AD26" i="7"/>
  <c r="AE26" i="7"/>
  <c r="AF26" i="7"/>
  <c r="AG26" i="7"/>
  <c r="AH26" i="7"/>
  <c r="AI26" i="7"/>
  <c r="AJ26" i="7"/>
  <c r="AK26" i="7"/>
  <c r="AL26" i="7"/>
  <c r="AM26" i="7"/>
  <c r="AN26" i="7"/>
  <c r="AO26" i="7"/>
  <c r="AP26" i="7"/>
  <c r="AQ26" i="7"/>
  <c r="AR26" i="7"/>
  <c r="AS26" i="7"/>
  <c r="AT26" i="7"/>
  <c r="AU26" i="7"/>
  <c r="AV26" i="7"/>
  <c r="AW26" i="7"/>
  <c r="AX26" i="7"/>
  <c r="AY26" i="7"/>
  <c r="AZ26" i="7"/>
  <c r="BA26" i="7"/>
  <c r="BB26" i="7"/>
  <c r="BC26" i="7"/>
  <c r="BD26" i="7"/>
  <c r="BE26" i="7"/>
  <c r="BF26" i="7"/>
  <c r="C27" i="7"/>
  <c r="D27" i="7"/>
  <c r="E27" i="7"/>
  <c r="F27" i="7"/>
  <c r="G27" i="7"/>
  <c r="H27" i="7"/>
  <c r="I27" i="7"/>
  <c r="J27" i="7"/>
  <c r="K27" i="7"/>
  <c r="L27" i="7"/>
  <c r="M27" i="7"/>
  <c r="N27" i="7"/>
  <c r="O27" i="7"/>
  <c r="P27" i="7"/>
  <c r="Q27" i="7"/>
  <c r="R27" i="7"/>
  <c r="S27" i="7"/>
  <c r="T27" i="7"/>
  <c r="U27" i="7"/>
  <c r="V27" i="7"/>
  <c r="W27" i="7"/>
  <c r="X27" i="7"/>
  <c r="Y27" i="7"/>
  <c r="Z27" i="7"/>
  <c r="AA27" i="7"/>
  <c r="AB27" i="7"/>
  <c r="AC27" i="7"/>
  <c r="AD27" i="7"/>
  <c r="AE27" i="7"/>
  <c r="AF27" i="7"/>
  <c r="AG27" i="7"/>
  <c r="AH27" i="7"/>
  <c r="AI27" i="7"/>
  <c r="AJ27" i="7"/>
  <c r="AK27" i="7"/>
  <c r="AL27" i="7"/>
  <c r="AM27" i="7"/>
  <c r="AN27" i="7"/>
  <c r="AO27" i="7"/>
  <c r="AP27" i="7"/>
  <c r="AQ27" i="7"/>
  <c r="AR27" i="7"/>
  <c r="AS27" i="7"/>
  <c r="AT27" i="7"/>
  <c r="AU27" i="7"/>
  <c r="AV27" i="7"/>
  <c r="AW27" i="7"/>
  <c r="AX27" i="7"/>
  <c r="AY27" i="7"/>
  <c r="AZ27" i="7"/>
  <c r="BA27" i="7"/>
  <c r="BB27" i="7"/>
  <c r="BC27" i="7"/>
  <c r="BD27" i="7"/>
  <c r="BE27" i="7"/>
  <c r="BF27" i="7"/>
  <c r="C28" i="7"/>
  <c r="D28" i="7"/>
  <c r="E28" i="7"/>
  <c r="F28" i="7"/>
  <c r="G28" i="7"/>
  <c r="H28" i="7"/>
  <c r="I28" i="7"/>
  <c r="J28" i="7"/>
  <c r="K28" i="7"/>
  <c r="L28" i="7"/>
  <c r="M28" i="7"/>
  <c r="N28" i="7"/>
  <c r="O28" i="7"/>
  <c r="P28" i="7"/>
  <c r="Q28" i="7"/>
  <c r="R28" i="7"/>
  <c r="S28" i="7"/>
  <c r="T28" i="7"/>
  <c r="U28" i="7"/>
  <c r="V28" i="7"/>
  <c r="W28" i="7"/>
  <c r="X28" i="7"/>
  <c r="Y28" i="7"/>
  <c r="Z28" i="7"/>
  <c r="AA28" i="7"/>
  <c r="AB28" i="7"/>
  <c r="AC28" i="7"/>
  <c r="AD28" i="7"/>
  <c r="AE28" i="7"/>
  <c r="AF28" i="7"/>
  <c r="AG28" i="7"/>
  <c r="AH28" i="7"/>
  <c r="AI28" i="7"/>
  <c r="AJ28" i="7"/>
  <c r="AK28" i="7"/>
  <c r="AL28" i="7"/>
  <c r="AM28" i="7"/>
  <c r="AN28" i="7"/>
  <c r="AO28" i="7"/>
  <c r="AP28" i="7"/>
  <c r="AQ28" i="7"/>
  <c r="AR28" i="7"/>
  <c r="AS28" i="7"/>
  <c r="AT28" i="7"/>
  <c r="AU28" i="7"/>
  <c r="AV28" i="7"/>
  <c r="AW28" i="7"/>
  <c r="AX28" i="7"/>
  <c r="AY28" i="7"/>
  <c r="AZ28" i="7"/>
  <c r="BA28" i="7"/>
  <c r="BB28" i="7"/>
  <c r="BC28" i="7"/>
  <c r="BD28" i="7"/>
  <c r="BE28" i="7"/>
  <c r="BF28" i="7"/>
  <c r="C29" i="7"/>
  <c r="D29" i="7"/>
  <c r="E29" i="7"/>
  <c r="F29" i="7"/>
  <c r="G29" i="7"/>
  <c r="H29" i="7"/>
  <c r="I29" i="7"/>
  <c r="J29" i="7"/>
  <c r="K29" i="7"/>
  <c r="L29" i="7"/>
  <c r="M29" i="7"/>
  <c r="N29" i="7"/>
  <c r="O29" i="7"/>
  <c r="P29" i="7"/>
  <c r="Q29" i="7"/>
  <c r="R29" i="7"/>
  <c r="S29" i="7"/>
  <c r="T29" i="7"/>
  <c r="U29" i="7"/>
  <c r="V29" i="7"/>
  <c r="W29" i="7"/>
  <c r="X29" i="7"/>
  <c r="Y29" i="7"/>
  <c r="Z29" i="7"/>
  <c r="AA29" i="7"/>
  <c r="AB29" i="7"/>
  <c r="AC29" i="7"/>
  <c r="AD29" i="7"/>
  <c r="AE29" i="7"/>
  <c r="AF29" i="7"/>
  <c r="AG29" i="7"/>
  <c r="AH29" i="7"/>
  <c r="AI29" i="7"/>
  <c r="AJ29" i="7"/>
  <c r="AK29" i="7"/>
  <c r="AL29" i="7"/>
  <c r="AM29" i="7"/>
  <c r="AN29" i="7"/>
  <c r="AO29" i="7"/>
  <c r="AP29" i="7"/>
  <c r="AQ29" i="7"/>
  <c r="AR29" i="7"/>
  <c r="AS29" i="7"/>
  <c r="AT29" i="7"/>
  <c r="AU29" i="7"/>
  <c r="AV29" i="7"/>
  <c r="AW29" i="7"/>
  <c r="AX29" i="7"/>
  <c r="AY29" i="7"/>
  <c r="AZ29" i="7"/>
  <c r="BA29" i="7"/>
  <c r="BB29" i="7"/>
  <c r="BC29" i="7"/>
  <c r="BD29" i="7"/>
  <c r="BE29" i="7"/>
  <c r="BF29" i="7"/>
  <c r="B5" i="7"/>
  <c r="B6" i="7"/>
  <c r="B7" i="7"/>
  <c r="B8" i="7"/>
  <c r="B9" i="7"/>
  <c r="B10" i="7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C34" i="7"/>
  <c r="D34" i="7"/>
  <c r="E34" i="7"/>
  <c r="F34" i="7"/>
  <c r="G34" i="7"/>
  <c r="H34" i="7"/>
  <c r="I34" i="7"/>
  <c r="J34" i="7"/>
  <c r="K34" i="7"/>
  <c r="L34" i="7"/>
  <c r="M34" i="7"/>
  <c r="N34" i="7"/>
  <c r="O34" i="7"/>
  <c r="P34" i="7"/>
  <c r="Q34" i="7"/>
  <c r="R34" i="7"/>
  <c r="S34" i="7"/>
  <c r="T34" i="7"/>
  <c r="U34" i="7"/>
  <c r="V34" i="7"/>
  <c r="W34" i="7"/>
  <c r="X34" i="7"/>
  <c r="Y34" i="7"/>
  <c r="Z34" i="7"/>
  <c r="AA34" i="7"/>
  <c r="AB34" i="7"/>
  <c r="AC34" i="7"/>
  <c r="AD34" i="7"/>
  <c r="AE34" i="7"/>
  <c r="AF34" i="7"/>
  <c r="AG34" i="7"/>
  <c r="AH34" i="7"/>
  <c r="AI34" i="7"/>
  <c r="AJ34" i="7"/>
  <c r="AK34" i="7"/>
  <c r="AL34" i="7"/>
  <c r="AM34" i="7"/>
  <c r="AN34" i="7"/>
  <c r="AO34" i="7"/>
  <c r="AP34" i="7"/>
  <c r="AQ34" i="7"/>
  <c r="AR34" i="7"/>
  <c r="AS34" i="7"/>
  <c r="AT34" i="7"/>
  <c r="AU34" i="7"/>
  <c r="AV34" i="7"/>
  <c r="AW34" i="7"/>
  <c r="AX34" i="7"/>
  <c r="AY34" i="7"/>
  <c r="AZ34" i="7"/>
  <c r="BA34" i="7"/>
  <c r="BB34" i="7"/>
  <c r="BC34" i="7"/>
  <c r="BD34" i="7"/>
  <c r="BE34" i="7"/>
  <c r="BF34" i="7"/>
  <c r="BG34" i="7"/>
  <c r="BH34" i="7"/>
  <c r="BI34" i="7"/>
  <c r="BJ34" i="7"/>
  <c r="BK34" i="7"/>
  <c r="BL34" i="7"/>
  <c r="BM34" i="7"/>
  <c r="BN34" i="7"/>
  <c r="BO34" i="7"/>
  <c r="BP34" i="7"/>
  <c r="BQ34" i="7"/>
  <c r="BR34" i="7"/>
  <c r="BS34" i="7"/>
  <c r="BT34" i="7"/>
  <c r="BU34" i="7"/>
  <c r="BV34" i="7"/>
  <c r="BW34" i="7"/>
  <c r="BX34" i="7"/>
  <c r="BY34" i="7"/>
  <c r="BZ34" i="7"/>
  <c r="CA34" i="7"/>
  <c r="CB34" i="7"/>
  <c r="CC34" i="7"/>
  <c r="C35" i="7"/>
  <c r="D35" i="7"/>
  <c r="E35" i="7"/>
  <c r="F35" i="7"/>
  <c r="G35" i="7"/>
  <c r="H35" i="7"/>
  <c r="I35" i="7"/>
  <c r="J35" i="7"/>
  <c r="K35" i="7"/>
  <c r="L35" i="7"/>
  <c r="M35" i="7"/>
  <c r="N35" i="7"/>
  <c r="O35" i="7"/>
  <c r="P35" i="7"/>
  <c r="Q35" i="7"/>
  <c r="R35" i="7"/>
  <c r="S35" i="7"/>
  <c r="T35" i="7"/>
  <c r="U35" i="7"/>
  <c r="V35" i="7"/>
  <c r="W35" i="7"/>
  <c r="X35" i="7"/>
  <c r="Y35" i="7"/>
  <c r="Z35" i="7"/>
  <c r="AA35" i="7"/>
  <c r="AB35" i="7"/>
  <c r="AC35" i="7"/>
  <c r="AD35" i="7"/>
  <c r="AE35" i="7"/>
  <c r="AF35" i="7"/>
  <c r="AG35" i="7"/>
  <c r="AH35" i="7"/>
  <c r="AI35" i="7"/>
  <c r="AJ35" i="7"/>
  <c r="AK35" i="7"/>
  <c r="AL35" i="7"/>
  <c r="AM35" i="7"/>
  <c r="AN35" i="7"/>
  <c r="AO35" i="7"/>
  <c r="AP35" i="7"/>
  <c r="AQ35" i="7"/>
  <c r="AR35" i="7"/>
  <c r="AS35" i="7"/>
  <c r="AT35" i="7"/>
  <c r="AU35" i="7"/>
  <c r="AV35" i="7"/>
  <c r="AW35" i="7"/>
  <c r="AX35" i="7"/>
  <c r="AY35" i="7"/>
  <c r="AZ35" i="7"/>
  <c r="BA35" i="7"/>
  <c r="BB35" i="7"/>
  <c r="BC35" i="7"/>
  <c r="BD35" i="7"/>
  <c r="BE35" i="7"/>
  <c r="BF35" i="7"/>
  <c r="BG35" i="7"/>
  <c r="BH35" i="7"/>
  <c r="BI35" i="7"/>
  <c r="BJ35" i="7"/>
  <c r="BK35" i="7"/>
  <c r="BL35" i="7"/>
  <c r="BM35" i="7"/>
  <c r="BN35" i="7"/>
  <c r="BO35" i="7"/>
  <c r="BP35" i="7"/>
  <c r="BQ35" i="7"/>
  <c r="BR35" i="7"/>
  <c r="BS35" i="7"/>
  <c r="BT35" i="7"/>
  <c r="BU35" i="7"/>
  <c r="BV35" i="7"/>
  <c r="BW35" i="7"/>
  <c r="BX35" i="7"/>
  <c r="BY35" i="7"/>
  <c r="BZ35" i="7"/>
  <c r="CA35" i="7"/>
  <c r="CB35" i="7"/>
  <c r="CC35" i="7"/>
  <c r="C36" i="7"/>
  <c r="D36" i="7"/>
  <c r="E36" i="7"/>
  <c r="F36" i="7"/>
  <c r="G36" i="7"/>
  <c r="H36" i="7"/>
  <c r="I36" i="7"/>
  <c r="J36" i="7"/>
  <c r="K36" i="7"/>
  <c r="L36" i="7"/>
  <c r="M36" i="7"/>
  <c r="N36" i="7"/>
  <c r="O36" i="7"/>
  <c r="P36" i="7"/>
  <c r="Q36" i="7"/>
  <c r="R36" i="7"/>
  <c r="S36" i="7"/>
  <c r="T36" i="7"/>
  <c r="U36" i="7"/>
  <c r="V36" i="7"/>
  <c r="W36" i="7"/>
  <c r="X36" i="7"/>
  <c r="Y36" i="7"/>
  <c r="Z36" i="7"/>
  <c r="AA36" i="7"/>
  <c r="AB36" i="7"/>
  <c r="AC36" i="7"/>
  <c r="AD36" i="7"/>
  <c r="AE36" i="7"/>
  <c r="AF36" i="7"/>
  <c r="AG36" i="7"/>
  <c r="AH36" i="7"/>
  <c r="AI36" i="7"/>
  <c r="AJ36" i="7"/>
  <c r="AK36" i="7"/>
  <c r="AL36" i="7"/>
  <c r="AM36" i="7"/>
  <c r="AN36" i="7"/>
  <c r="AO36" i="7"/>
  <c r="AP36" i="7"/>
  <c r="AQ36" i="7"/>
  <c r="AR36" i="7"/>
  <c r="AS36" i="7"/>
  <c r="AT36" i="7"/>
  <c r="AU36" i="7"/>
  <c r="AV36" i="7"/>
  <c r="AW36" i="7"/>
  <c r="AX36" i="7"/>
  <c r="AY36" i="7"/>
  <c r="AZ36" i="7"/>
  <c r="BA36" i="7"/>
  <c r="BB36" i="7"/>
  <c r="BC36" i="7"/>
  <c r="BD36" i="7"/>
  <c r="BE36" i="7"/>
  <c r="BF36" i="7"/>
  <c r="BG36" i="7"/>
  <c r="BH36" i="7"/>
  <c r="BI36" i="7"/>
  <c r="BJ36" i="7"/>
  <c r="BK36" i="7"/>
  <c r="BL36" i="7"/>
  <c r="BM36" i="7"/>
  <c r="BN36" i="7"/>
  <c r="BO36" i="7"/>
  <c r="BP36" i="7"/>
  <c r="BQ36" i="7"/>
  <c r="BR36" i="7"/>
  <c r="BS36" i="7"/>
  <c r="BT36" i="7"/>
  <c r="BU36" i="7"/>
  <c r="BV36" i="7"/>
  <c r="BW36" i="7"/>
  <c r="BX36" i="7"/>
  <c r="BY36" i="7"/>
  <c r="BZ36" i="7"/>
  <c r="CA36" i="7"/>
  <c r="CB36" i="7"/>
  <c r="CC36" i="7"/>
  <c r="C37" i="7"/>
  <c r="D37" i="7"/>
  <c r="E37" i="7"/>
  <c r="F37" i="7"/>
  <c r="G37" i="7"/>
  <c r="H37" i="7"/>
  <c r="I37" i="7"/>
  <c r="J37" i="7"/>
  <c r="K37" i="7"/>
  <c r="L37" i="7"/>
  <c r="M37" i="7"/>
  <c r="N37" i="7"/>
  <c r="O37" i="7"/>
  <c r="P37" i="7"/>
  <c r="Q37" i="7"/>
  <c r="R37" i="7"/>
  <c r="S37" i="7"/>
  <c r="T37" i="7"/>
  <c r="U37" i="7"/>
  <c r="V37" i="7"/>
  <c r="W37" i="7"/>
  <c r="X37" i="7"/>
  <c r="Y37" i="7"/>
  <c r="Z37" i="7"/>
  <c r="AA37" i="7"/>
  <c r="AB37" i="7"/>
  <c r="AC37" i="7"/>
  <c r="AD37" i="7"/>
  <c r="AE37" i="7"/>
  <c r="AF37" i="7"/>
  <c r="AG37" i="7"/>
  <c r="AH37" i="7"/>
  <c r="AI37" i="7"/>
  <c r="AJ37" i="7"/>
  <c r="AK37" i="7"/>
  <c r="AL37" i="7"/>
  <c r="AM37" i="7"/>
  <c r="AN37" i="7"/>
  <c r="AO37" i="7"/>
  <c r="AP37" i="7"/>
  <c r="AQ37" i="7"/>
  <c r="AR37" i="7"/>
  <c r="AS37" i="7"/>
  <c r="AT37" i="7"/>
  <c r="AU37" i="7"/>
  <c r="AV37" i="7"/>
  <c r="AW37" i="7"/>
  <c r="AX37" i="7"/>
  <c r="AY37" i="7"/>
  <c r="AZ37" i="7"/>
  <c r="BA37" i="7"/>
  <c r="BB37" i="7"/>
  <c r="BC37" i="7"/>
  <c r="BD37" i="7"/>
  <c r="BE37" i="7"/>
  <c r="BF37" i="7"/>
  <c r="BG37" i="7"/>
  <c r="BH37" i="7"/>
  <c r="BI37" i="7"/>
  <c r="BJ37" i="7"/>
  <c r="BK37" i="7"/>
  <c r="BL37" i="7"/>
  <c r="BM37" i="7"/>
  <c r="BN37" i="7"/>
  <c r="BO37" i="7"/>
  <c r="BP37" i="7"/>
  <c r="BQ37" i="7"/>
  <c r="BR37" i="7"/>
  <c r="BS37" i="7"/>
  <c r="BT37" i="7"/>
  <c r="BU37" i="7"/>
  <c r="BV37" i="7"/>
  <c r="BW37" i="7"/>
  <c r="BX37" i="7"/>
  <c r="BY37" i="7"/>
  <c r="BZ37" i="7"/>
  <c r="CA37" i="7"/>
  <c r="CB37" i="7"/>
  <c r="CC37" i="7"/>
  <c r="C38" i="7"/>
  <c r="D38" i="7"/>
  <c r="E38" i="7"/>
  <c r="F38" i="7"/>
  <c r="G38" i="7"/>
  <c r="H38" i="7"/>
  <c r="I38" i="7"/>
  <c r="J38" i="7"/>
  <c r="K38" i="7"/>
  <c r="L38" i="7"/>
  <c r="M38" i="7"/>
  <c r="N38" i="7"/>
  <c r="O38" i="7"/>
  <c r="P38" i="7"/>
  <c r="Q38" i="7"/>
  <c r="R38" i="7"/>
  <c r="S38" i="7"/>
  <c r="T38" i="7"/>
  <c r="U38" i="7"/>
  <c r="V38" i="7"/>
  <c r="W38" i="7"/>
  <c r="X38" i="7"/>
  <c r="Y38" i="7"/>
  <c r="Z38" i="7"/>
  <c r="AA38" i="7"/>
  <c r="AB38" i="7"/>
  <c r="AC38" i="7"/>
  <c r="AD38" i="7"/>
  <c r="AE38" i="7"/>
  <c r="AF38" i="7"/>
  <c r="AG38" i="7"/>
  <c r="AH38" i="7"/>
  <c r="AI38" i="7"/>
  <c r="AJ38" i="7"/>
  <c r="AK38" i="7"/>
  <c r="AL38" i="7"/>
  <c r="AM38" i="7"/>
  <c r="AN38" i="7"/>
  <c r="AO38" i="7"/>
  <c r="AP38" i="7"/>
  <c r="AQ38" i="7"/>
  <c r="AR38" i="7"/>
  <c r="AS38" i="7"/>
  <c r="AT38" i="7"/>
  <c r="AU38" i="7"/>
  <c r="AV38" i="7"/>
  <c r="AW38" i="7"/>
  <c r="AX38" i="7"/>
  <c r="AY38" i="7"/>
  <c r="AZ38" i="7"/>
  <c r="BA38" i="7"/>
  <c r="BB38" i="7"/>
  <c r="BC38" i="7"/>
  <c r="BD38" i="7"/>
  <c r="BE38" i="7"/>
  <c r="BF38" i="7"/>
  <c r="BG38" i="7"/>
  <c r="BH38" i="7"/>
  <c r="BI38" i="7"/>
  <c r="BJ38" i="7"/>
  <c r="BK38" i="7"/>
  <c r="BL38" i="7"/>
  <c r="BM38" i="7"/>
  <c r="BN38" i="7"/>
  <c r="BO38" i="7"/>
  <c r="BP38" i="7"/>
  <c r="BQ38" i="7"/>
  <c r="BR38" i="7"/>
  <c r="BS38" i="7"/>
  <c r="BT38" i="7"/>
  <c r="BU38" i="7"/>
  <c r="BV38" i="7"/>
  <c r="BW38" i="7"/>
  <c r="BX38" i="7"/>
  <c r="BY38" i="7"/>
  <c r="BZ38" i="7"/>
  <c r="CA38" i="7"/>
  <c r="CB38" i="7"/>
  <c r="CC38" i="7"/>
  <c r="C39" i="7"/>
  <c r="D39" i="7"/>
  <c r="E39" i="7"/>
  <c r="F39" i="7"/>
  <c r="G39" i="7"/>
  <c r="H39" i="7"/>
  <c r="I39" i="7"/>
  <c r="J39" i="7"/>
  <c r="K39" i="7"/>
  <c r="L39" i="7"/>
  <c r="M39" i="7"/>
  <c r="N39" i="7"/>
  <c r="O39" i="7"/>
  <c r="P39" i="7"/>
  <c r="Q39" i="7"/>
  <c r="R39" i="7"/>
  <c r="S39" i="7"/>
  <c r="T39" i="7"/>
  <c r="U39" i="7"/>
  <c r="V39" i="7"/>
  <c r="W39" i="7"/>
  <c r="X39" i="7"/>
  <c r="Y39" i="7"/>
  <c r="Z39" i="7"/>
  <c r="AA39" i="7"/>
  <c r="AB39" i="7"/>
  <c r="AC39" i="7"/>
  <c r="AD39" i="7"/>
  <c r="AE39" i="7"/>
  <c r="AF39" i="7"/>
  <c r="AG39" i="7"/>
  <c r="AH39" i="7"/>
  <c r="AI39" i="7"/>
  <c r="AJ39" i="7"/>
  <c r="AK39" i="7"/>
  <c r="AL39" i="7"/>
  <c r="AM39" i="7"/>
  <c r="AN39" i="7"/>
  <c r="AO39" i="7"/>
  <c r="AP39" i="7"/>
  <c r="AQ39" i="7"/>
  <c r="AR39" i="7"/>
  <c r="AS39" i="7"/>
  <c r="AT39" i="7"/>
  <c r="AU39" i="7"/>
  <c r="AV39" i="7"/>
  <c r="AW39" i="7"/>
  <c r="AX39" i="7"/>
  <c r="AY39" i="7"/>
  <c r="AZ39" i="7"/>
  <c r="BA39" i="7"/>
  <c r="BB39" i="7"/>
  <c r="BC39" i="7"/>
  <c r="BD39" i="7"/>
  <c r="BE39" i="7"/>
  <c r="BF39" i="7"/>
  <c r="BG39" i="7"/>
  <c r="BH39" i="7"/>
  <c r="BI39" i="7"/>
  <c r="BJ39" i="7"/>
  <c r="BK39" i="7"/>
  <c r="BL39" i="7"/>
  <c r="BM39" i="7"/>
  <c r="BN39" i="7"/>
  <c r="BO39" i="7"/>
  <c r="BP39" i="7"/>
  <c r="BQ39" i="7"/>
  <c r="BR39" i="7"/>
  <c r="BS39" i="7"/>
  <c r="BT39" i="7"/>
  <c r="BU39" i="7"/>
  <c r="BV39" i="7"/>
  <c r="BW39" i="7"/>
  <c r="BX39" i="7"/>
  <c r="BY39" i="7"/>
  <c r="BZ39" i="7"/>
  <c r="CA39" i="7"/>
  <c r="CB39" i="7"/>
  <c r="CC39" i="7"/>
  <c r="C40" i="7"/>
  <c r="D40" i="7"/>
  <c r="E40" i="7"/>
  <c r="F40" i="7"/>
  <c r="G40" i="7"/>
  <c r="H40" i="7"/>
  <c r="I40" i="7"/>
  <c r="J40" i="7"/>
  <c r="K40" i="7"/>
  <c r="L40" i="7"/>
  <c r="M40" i="7"/>
  <c r="N40" i="7"/>
  <c r="O40" i="7"/>
  <c r="P40" i="7"/>
  <c r="Q40" i="7"/>
  <c r="R40" i="7"/>
  <c r="S40" i="7"/>
  <c r="T40" i="7"/>
  <c r="U40" i="7"/>
  <c r="V40" i="7"/>
  <c r="W40" i="7"/>
  <c r="X40" i="7"/>
  <c r="Y40" i="7"/>
  <c r="Z40" i="7"/>
  <c r="AA40" i="7"/>
  <c r="AB40" i="7"/>
  <c r="AC40" i="7"/>
  <c r="AD40" i="7"/>
  <c r="AE40" i="7"/>
  <c r="AF40" i="7"/>
  <c r="AG40" i="7"/>
  <c r="AH40" i="7"/>
  <c r="AI40" i="7"/>
  <c r="AJ40" i="7"/>
  <c r="AK40" i="7"/>
  <c r="AL40" i="7"/>
  <c r="AM40" i="7"/>
  <c r="AN40" i="7"/>
  <c r="AO40" i="7"/>
  <c r="AP40" i="7"/>
  <c r="AQ40" i="7"/>
  <c r="AR40" i="7"/>
  <c r="AS40" i="7"/>
  <c r="AT40" i="7"/>
  <c r="AU40" i="7"/>
  <c r="AV40" i="7"/>
  <c r="AW40" i="7"/>
  <c r="AX40" i="7"/>
  <c r="AY40" i="7"/>
  <c r="AZ40" i="7"/>
  <c r="BA40" i="7"/>
  <c r="BB40" i="7"/>
  <c r="BC40" i="7"/>
  <c r="BD40" i="7"/>
  <c r="BE40" i="7"/>
  <c r="BF40" i="7"/>
  <c r="BG40" i="7"/>
  <c r="BH40" i="7"/>
  <c r="BI40" i="7"/>
  <c r="BJ40" i="7"/>
  <c r="BK40" i="7"/>
  <c r="BL40" i="7"/>
  <c r="BM40" i="7"/>
  <c r="BN40" i="7"/>
  <c r="BO40" i="7"/>
  <c r="BP40" i="7"/>
  <c r="BQ40" i="7"/>
  <c r="BR40" i="7"/>
  <c r="BS40" i="7"/>
  <c r="BT40" i="7"/>
  <c r="BU40" i="7"/>
  <c r="BV40" i="7"/>
  <c r="BW40" i="7"/>
  <c r="BX40" i="7"/>
  <c r="BY40" i="7"/>
  <c r="BZ40" i="7"/>
  <c r="CA40" i="7"/>
  <c r="CB40" i="7"/>
  <c r="CC40" i="7"/>
  <c r="C41" i="7"/>
  <c r="D41" i="7"/>
  <c r="E41" i="7"/>
  <c r="F41" i="7"/>
  <c r="G41" i="7"/>
  <c r="H41" i="7"/>
  <c r="I41" i="7"/>
  <c r="J41" i="7"/>
  <c r="K41" i="7"/>
  <c r="L41" i="7"/>
  <c r="M41" i="7"/>
  <c r="N41" i="7"/>
  <c r="O41" i="7"/>
  <c r="P41" i="7"/>
  <c r="Q41" i="7"/>
  <c r="R41" i="7"/>
  <c r="S41" i="7"/>
  <c r="T41" i="7"/>
  <c r="U41" i="7"/>
  <c r="V41" i="7"/>
  <c r="W41" i="7"/>
  <c r="X41" i="7"/>
  <c r="Y41" i="7"/>
  <c r="Z41" i="7"/>
  <c r="AA41" i="7"/>
  <c r="AB41" i="7"/>
  <c r="AC41" i="7"/>
  <c r="AD41" i="7"/>
  <c r="AE41" i="7"/>
  <c r="AF41" i="7"/>
  <c r="AG41" i="7"/>
  <c r="AH41" i="7"/>
  <c r="AI41" i="7"/>
  <c r="AJ41" i="7"/>
  <c r="AK41" i="7"/>
  <c r="AL41" i="7"/>
  <c r="AM41" i="7"/>
  <c r="AN41" i="7"/>
  <c r="AO41" i="7"/>
  <c r="AP41" i="7"/>
  <c r="AQ41" i="7"/>
  <c r="AR41" i="7"/>
  <c r="AS41" i="7"/>
  <c r="AT41" i="7"/>
  <c r="AU41" i="7"/>
  <c r="AV41" i="7"/>
  <c r="AW41" i="7"/>
  <c r="AX41" i="7"/>
  <c r="AY41" i="7"/>
  <c r="AZ41" i="7"/>
  <c r="BA41" i="7"/>
  <c r="BB41" i="7"/>
  <c r="BC41" i="7"/>
  <c r="BD41" i="7"/>
  <c r="BE41" i="7"/>
  <c r="BF41" i="7"/>
  <c r="BG41" i="7"/>
  <c r="BH41" i="7"/>
  <c r="BI41" i="7"/>
  <c r="BJ41" i="7"/>
  <c r="BK41" i="7"/>
  <c r="BL41" i="7"/>
  <c r="BM41" i="7"/>
  <c r="BN41" i="7"/>
  <c r="BO41" i="7"/>
  <c r="BP41" i="7"/>
  <c r="BQ41" i="7"/>
  <c r="BR41" i="7"/>
  <c r="BS41" i="7"/>
  <c r="BT41" i="7"/>
  <c r="BU41" i="7"/>
  <c r="BV41" i="7"/>
  <c r="BW41" i="7"/>
  <c r="BX41" i="7"/>
  <c r="BY41" i="7"/>
  <c r="BZ41" i="7"/>
  <c r="CA41" i="7"/>
  <c r="CB41" i="7"/>
  <c r="CC41" i="7"/>
  <c r="C42" i="7"/>
  <c r="D42" i="7"/>
  <c r="E42" i="7"/>
  <c r="F42" i="7"/>
  <c r="G42" i="7"/>
  <c r="H42" i="7"/>
  <c r="I42" i="7"/>
  <c r="J42" i="7"/>
  <c r="K42" i="7"/>
  <c r="L42" i="7"/>
  <c r="M42" i="7"/>
  <c r="N42" i="7"/>
  <c r="O42" i="7"/>
  <c r="P42" i="7"/>
  <c r="Q42" i="7"/>
  <c r="R42" i="7"/>
  <c r="S42" i="7"/>
  <c r="T42" i="7"/>
  <c r="U42" i="7"/>
  <c r="V42" i="7"/>
  <c r="W42" i="7"/>
  <c r="X42" i="7"/>
  <c r="Y42" i="7"/>
  <c r="Z42" i="7"/>
  <c r="AA42" i="7"/>
  <c r="AB42" i="7"/>
  <c r="AC42" i="7"/>
  <c r="AD42" i="7"/>
  <c r="AE42" i="7"/>
  <c r="AF42" i="7"/>
  <c r="AG42" i="7"/>
  <c r="AH42" i="7"/>
  <c r="AI42" i="7"/>
  <c r="AJ42" i="7"/>
  <c r="AK42" i="7"/>
  <c r="AL42" i="7"/>
  <c r="AM42" i="7"/>
  <c r="AN42" i="7"/>
  <c r="AO42" i="7"/>
  <c r="AP42" i="7"/>
  <c r="AQ42" i="7"/>
  <c r="AR42" i="7"/>
  <c r="AS42" i="7"/>
  <c r="AT42" i="7"/>
  <c r="AU42" i="7"/>
  <c r="AV42" i="7"/>
  <c r="AW42" i="7"/>
  <c r="AX42" i="7"/>
  <c r="AY42" i="7"/>
  <c r="AZ42" i="7"/>
  <c r="BA42" i="7"/>
  <c r="BB42" i="7"/>
  <c r="BC42" i="7"/>
  <c r="BD42" i="7"/>
  <c r="BE42" i="7"/>
  <c r="BF42" i="7"/>
  <c r="BG42" i="7"/>
  <c r="BH42" i="7"/>
  <c r="BI42" i="7"/>
  <c r="BJ42" i="7"/>
  <c r="BK42" i="7"/>
  <c r="BL42" i="7"/>
  <c r="BM42" i="7"/>
  <c r="BN42" i="7"/>
  <c r="BO42" i="7"/>
  <c r="BP42" i="7"/>
  <c r="BQ42" i="7"/>
  <c r="BR42" i="7"/>
  <c r="BS42" i="7"/>
  <c r="BT42" i="7"/>
  <c r="BU42" i="7"/>
  <c r="BV42" i="7"/>
  <c r="BW42" i="7"/>
  <c r="BX42" i="7"/>
  <c r="BY42" i="7"/>
  <c r="BZ42" i="7"/>
  <c r="CA42" i="7"/>
  <c r="CB42" i="7"/>
  <c r="CC42" i="7"/>
  <c r="C43" i="7"/>
  <c r="D43" i="7"/>
  <c r="E43" i="7"/>
  <c r="F43" i="7"/>
  <c r="G43" i="7"/>
  <c r="H43" i="7"/>
  <c r="I43" i="7"/>
  <c r="J43" i="7"/>
  <c r="K43" i="7"/>
  <c r="L43" i="7"/>
  <c r="M43" i="7"/>
  <c r="N43" i="7"/>
  <c r="O43" i="7"/>
  <c r="P43" i="7"/>
  <c r="Q43" i="7"/>
  <c r="R43" i="7"/>
  <c r="S43" i="7"/>
  <c r="T43" i="7"/>
  <c r="U43" i="7"/>
  <c r="V43" i="7"/>
  <c r="W43" i="7"/>
  <c r="X43" i="7"/>
  <c r="Y43" i="7"/>
  <c r="Z43" i="7"/>
  <c r="AA43" i="7"/>
  <c r="AB43" i="7"/>
  <c r="AC43" i="7"/>
  <c r="AD43" i="7"/>
  <c r="AE43" i="7"/>
  <c r="AF43" i="7"/>
  <c r="AG43" i="7"/>
  <c r="AH43" i="7"/>
  <c r="AI43" i="7"/>
  <c r="AJ43" i="7"/>
  <c r="AK43" i="7"/>
  <c r="AL43" i="7"/>
  <c r="AM43" i="7"/>
  <c r="AN43" i="7"/>
  <c r="AO43" i="7"/>
  <c r="AP43" i="7"/>
  <c r="AQ43" i="7"/>
  <c r="AR43" i="7"/>
  <c r="AS43" i="7"/>
  <c r="AT43" i="7"/>
  <c r="AU43" i="7"/>
  <c r="AV43" i="7"/>
  <c r="AW43" i="7"/>
  <c r="AX43" i="7"/>
  <c r="AY43" i="7"/>
  <c r="AZ43" i="7"/>
  <c r="BA43" i="7"/>
  <c r="BB43" i="7"/>
  <c r="BC43" i="7"/>
  <c r="BD43" i="7"/>
  <c r="BE43" i="7"/>
  <c r="BF43" i="7"/>
  <c r="BG43" i="7"/>
  <c r="BH43" i="7"/>
  <c r="BI43" i="7"/>
  <c r="BJ43" i="7"/>
  <c r="BK43" i="7"/>
  <c r="BL43" i="7"/>
  <c r="BM43" i="7"/>
  <c r="BN43" i="7"/>
  <c r="BO43" i="7"/>
  <c r="BP43" i="7"/>
  <c r="BQ43" i="7"/>
  <c r="BR43" i="7"/>
  <c r="BS43" i="7"/>
  <c r="BT43" i="7"/>
  <c r="BU43" i="7"/>
  <c r="BV43" i="7"/>
  <c r="BW43" i="7"/>
  <c r="BX43" i="7"/>
  <c r="BY43" i="7"/>
  <c r="BZ43" i="7"/>
  <c r="CA43" i="7"/>
  <c r="CB43" i="7"/>
  <c r="CC43" i="7"/>
  <c r="C44" i="7"/>
  <c r="D44" i="7"/>
  <c r="E44" i="7"/>
  <c r="F44" i="7"/>
  <c r="G44" i="7"/>
  <c r="H44" i="7"/>
  <c r="I44" i="7"/>
  <c r="J44" i="7"/>
  <c r="K44" i="7"/>
  <c r="L44" i="7"/>
  <c r="M44" i="7"/>
  <c r="N44" i="7"/>
  <c r="O44" i="7"/>
  <c r="P44" i="7"/>
  <c r="Q44" i="7"/>
  <c r="R44" i="7"/>
  <c r="S44" i="7"/>
  <c r="T44" i="7"/>
  <c r="U44" i="7"/>
  <c r="V44" i="7"/>
  <c r="W44" i="7"/>
  <c r="X44" i="7"/>
  <c r="Y44" i="7"/>
  <c r="Z44" i="7"/>
  <c r="AA44" i="7"/>
  <c r="AB44" i="7"/>
  <c r="AC44" i="7"/>
  <c r="AD44" i="7"/>
  <c r="AE44" i="7"/>
  <c r="AF44" i="7"/>
  <c r="AG44" i="7"/>
  <c r="AH44" i="7"/>
  <c r="AI44" i="7"/>
  <c r="AJ44" i="7"/>
  <c r="AK44" i="7"/>
  <c r="AL44" i="7"/>
  <c r="AM44" i="7"/>
  <c r="AN44" i="7"/>
  <c r="AO44" i="7"/>
  <c r="AP44" i="7"/>
  <c r="AQ44" i="7"/>
  <c r="AR44" i="7"/>
  <c r="AS44" i="7"/>
  <c r="AT44" i="7"/>
  <c r="AU44" i="7"/>
  <c r="AV44" i="7"/>
  <c r="AW44" i="7"/>
  <c r="AX44" i="7"/>
  <c r="AY44" i="7"/>
  <c r="AZ44" i="7"/>
  <c r="BA44" i="7"/>
  <c r="BB44" i="7"/>
  <c r="BC44" i="7"/>
  <c r="BD44" i="7"/>
  <c r="BE44" i="7"/>
  <c r="BF44" i="7"/>
  <c r="BG44" i="7"/>
  <c r="BH44" i="7"/>
  <c r="BI44" i="7"/>
  <c r="BJ44" i="7"/>
  <c r="BK44" i="7"/>
  <c r="BL44" i="7"/>
  <c r="BM44" i="7"/>
  <c r="BN44" i="7"/>
  <c r="BO44" i="7"/>
  <c r="BP44" i="7"/>
  <c r="BQ44" i="7"/>
  <c r="BR44" i="7"/>
  <c r="BS44" i="7"/>
  <c r="BT44" i="7"/>
  <c r="BU44" i="7"/>
  <c r="BV44" i="7"/>
  <c r="BW44" i="7"/>
  <c r="BX44" i="7"/>
  <c r="BY44" i="7"/>
  <c r="BZ44" i="7"/>
  <c r="CA44" i="7"/>
  <c r="CB44" i="7"/>
  <c r="CC44" i="7"/>
  <c r="C45" i="7"/>
  <c r="D45" i="7"/>
  <c r="E45" i="7"/>
  <c r="F45" i="7"/>
  <c r="G45" i="7"/>
  <c r="H45" i="7"/>
  <c r="I45" i="7"/>
  <c r="J45" i="7"/>
  <c r="K45" i="7"/>
  <c r="L45" i="7"/>
  <c r="M45" i="7"/>
  <c r="N45" i="7"/>
  <c r="O45" i="7"/>
  <c r="P45" i="7"/>
  <c r="Q45" i="7"/>
  <c r="R45" i="7"/>
  <c r="S45" i="7"/>
  <c r="T45" i="7"/>
  <c r="U45" i="7"/>
  <c r="V45" i="7"/>
  <c r="W45" i="7"/>
  <c r="X45" i="7"/>
  <c r="Y45" i="7"/>
  <c r="Z45" i="7"/>
  <c r="AA45" i="7"/>
  <c r="AB45" i="7"/>
  <c r="AC45" i="7"/>
  <c r="AD45" i="7"/>
  <c r="AE45" i="7"/>
  <c r="AF45" i="7"/>
  <c r="AG45" i="7"/>
  <c r="AH45" i="7"/>
  <c r="AI45" i="7"/>
  <c r="AJ45" i="7"/>
  <c r="AK45" i="7"/>
  <c r="AL45" i="7"/>
  <c r="AM45" i="7"/>
  <c r="AN45" i="7"/>
  <c r="AO45" i="7"/>
  <c r="AP45" i="7"/>
  <c r="AQ45" i="7"/>
  <c r="AR45" i="7"/>
  <c r="AS45" i="7"/>
  <c r="AT45" i="7"/>
  <c r="AU45" i="7"/>
  <c r="AV45" i="7"/>
  <c r="AW45" i="7"/>
  <c r="AX45" i="7"/>
  <c r="AY45" i="7"/>
  <c r="AZ45" i="7"/>
  <c r="BA45" i="7"/>
  <c r="BB45" i="7"/>
  <c r="BC45" i="7"/>
  <c r="BD45" i="7"/>
  <c r="BE45" i="7"/>
  <c r="BF45" i="7"/>
  <c r="BG45" i="7"/>
  <c r="BH45" i="7"/>
  <c r="BI45" i="7"/>
  <c r="BJ45" i="7"/>
  <c r="BK45" i="7"/>
  <c r="BL45" i="7"/>
  <c r="BM45" i="7"/>
  <c r="BN45" i="7"/>
  <c r="BO45" i="7"/>
  <c r="BP45" i="7"/>
  <c r="BQ45" i="7"/>
  <c r="BR45" i="7"/>
  <c r="BS45" i="7"/>
  <c r="BT45" i="7"/>
  <c r="BU45" i="7"/>
  <c r="BV45" i="7"/>
  <c r="BW45" i="7"/>
  <c r="BX45" i="7"/>
  <c r="BY45" i="7"/>
  <c r="BZ45" i="7"/>
  <c r="CA45" i="7"/>
  <c r="CB45" i="7"/>
  <c r="CC45" i="7"/>
  <c r="C46" i="7"/>
  <c r="D46" i="7"/>
  <c r="E46" i="7"/>
  <c r="F46" i="7"/>
  <c r="G46" i="7"/>
  <c r="H46" i="7"/>
  <c r="I46" i="7"/>
  <c r="J46" i="7"/>
  <c r="K46" i="7"/>
  <c r="L46" i="7"/>
  <c r="M46" i="7"/>
  <c r="N46" i="7"/>
  <c r="O46" i="7"/>
  <c r="P46" i="7"/>
  <c r="Q46" i="7"/>
  <c r="R46" i="7"/>
  <c r="S46" i="7"/>
  <c r="T46" i="7"/>
  <c r="U46" i="7"/>
  <c r="V46" i="7"/>
  <c r="W46" i="7"/>
  <c r="X46" i="7"/>
  <c r="Y46" i="7"/>
  <c r="Z46" i="7"/>
  <c r="AA46" i="7"/>
  <c r="AB46" i="7"/>
  <c r="AC46" i="7"/>
  <c r="AD46" i="7"/>
  <c r="AE46" i="7"/>
  <c r="AF46" i="7"/>
  <c r="AG46" i="7"/>
  <c r="AH46" i="7"/>
  <c r="AI46" i="7"/>
  <c r="AJ46" i="7"/>
  <c r="AK46" i="7"/>
  <c r="AL46" i="7"/>
  <c r="AM46" i="7"/>
  <c r="AN46" i="7"/>
  <c r="AO46" i="7"/>
  <c r="AP46" i="7"/>
  <c r="AQ46" i="7"/>
  <c r="AR46" i="7"/>
  <c r="AS46" i="7"/>
  <c r="AT46" i="7"/>
  <c r="AU46" i="7"/>
  <c r="AV46" i="7"/>
  <c r="AW46" i="7"/>
  <c r="AX46" i="7"/>
  <c r="AY46" i="7"/>
  <c r="AZ46" i="7"/>
  <c r="BA46" i="7"/>
  <c r="BB46" i="7"/>
  <c r="BC46" i="7"/>
  <c r="BD46" i="7"/>
  <c r="BE46" i="7"/>
  <c r="BF46" i="7"/>
  <c r="BG46" i="7"/>
  <c r="BH46" i="7"/>
  <c r="BI46" i="7"/>
  <c r="BJ46" i="7"/>
  <c r="BK46" i="7"/>
  <c r="BL46" i="7"/>
  <c r="BM46" i="7"/>
  <c r="BN46" i="7"/>
  <c r="BO46" i="7"/>
  <c r="BP46" i="7"/>
  <c r="BQ46" i="7"/>
  <c r="BR46" i="7"/>
  <c r="BS46" i="7"/>
  <c r="BT46" i="7"/>
  <c r="BU46" i="7"/>
  <c r="BV46" i="7"/>
  <c r="BW46" i="7"/>
  <c r="BX46" i="7"/>
  <c r="BY46" i="7"/>
  <c r="BZ46" i="7"/>
  <c r="CA46" i="7"/>
  <c r="CB46" i="7"/>
  <c r="CC46" i="7"/>
  <c r="C47" i="7"/>
  <c r="D47" i="7"/>
  <c r="E47" i="7"/>
  <c r="F47" i="7"/>
  <c r="G47" i="7"/>
  <c r="H47" i="7"/>
  <c r="I47" i="7"/>
  <c r="J47" i="7"/>
  <c r="K47" i="7"/>
  <c r="L47" i="7"/>
  <c r="M47" i="7"/>
  <c r="N47" i="7"/>
  <c r="O47" i="7"/>
  <c r="P47" i="7"/>
  <c r="Q47" i="7"/>
  <c r="R47" i="7"/>
  <c r="S47" i="7"/>
  <c r="T47" i="7"/>
  <c r="U47" i="7"/>
  <c r="V47" i="7"/>
  <c r="W47" i="7"/>
  <c r="X47" i="7"/>
  <c r="Y47" i="7"/>
  <c r="Z47" i="7"/>
  <c r="AA47" i="7"/>
  <c r="AB47" i="7"/>
  <c r="AC47" i="7"/>
  <c r="AD47" i="7"/>
  <c r="AE47" i="7"/>
  <c r="AF47" i="7"/>
  <c r="AG47" i="7"/>
  <c r="AH47" i="7"/>
  <c r="AI47" i="7"/>
  <c r="AJ47" i="7"/>
  <c r="AK47" i="7"/>
  <c r="AL47" i="7"/>
  <c r="AM47" i="7"/>
  <c r="AN47" i="7"/>
  <c r="AO47" i="7"/>
  <c r="AP47" i="7"/>
  <c r="AQ47" i="7"/>
  <c r="AR47" i="7"/>
  <c r="AS47" i="7"/>
  <c r="AT47" i="7"/>
  <c r="AU47" i="7"/>
  <c r="AV47" i="7"/>
  <c r="AW47" i="7"/>
  <c r="AX47" i="7"/>
  <c r="AY47" i="7"/>
  <c r="AZ47" i="7"/>
  <c r="BA47" i="7"/>
  <c r="BB47" i="7"/>
  <c r="BC47" i="7"/>
  <c r="BD47" i="7"/>
  <c r="BE47" i="7"/>
  <c r="BF47" i="7"/>
  <c r="BG47" i="7"/>
  <c r="BH47" i="7"/>
  <c r="BI47" i="7"/>
  <c r="BJ47" i="7"/>
  <c r="BK47" i="7"/>
  <c r="BL47" i="7"/>
  <c r="BM47" i="7"/>
  <c r="BN47" i="7"/>
  <c r="BO47" i="7"/>
  <c r="BP47" i="7"/>
  <c r="BQ47" i="7"/>
  <c r="BR47" i="7"/>
  <c r="BS47" i="7"/>
  <c r="BT47" i="7"/>
  <c r="BU47" i="7"/>
  <c r="BV47" i="7"/>
  <c r="BW47" i="7"/>
  <c r="BX47" i="7"/>
  <c r="BY47" i="7"/>
  <c r="BZ47" i="7"/>
  <c r="CA47" i="7"/>
  <c r="CB47" i="7"/>
  <c r="CC47" i="7"/>
  <c r="C48" i="7"/>
  <c r="D48" i="7"/>
  <c r="E48" i="7"/>
  <c r="F48" i="7"/>
  <c r="G48" i="7"/>
  <c r="H48" i="7"/>
  <c r="I48" i="7"/>
  <c r="J48" i="7"/>
  <c r="K48" i="7"/>
  <c r="L48" i="7"/>
  <c r="M48" i="7"/>
  <c r="N48" i="7"/>
  <c r="O48" i="7"/>
  <c r="P48" i="7"/>
  <c r="Q48" i="7"/>
  <c r="R48" i="7"/>
  <c r="S48" i="7"/>
  <c r="T48" i="7"/>
  <c r="U48" i="7"/>
  <c r="V48" i="7"/>
  <c r="W48" i="7"/>
  <c r="X48" i="7"/>
  <c r="Y48" i="7"/>
  <c r="Z48" i="7"/>
  <c r="AA48" i="7"/>
  <c r="AB48" i="7"/>
  <c r="AC48" i="7"/>
  <c r="AD48" i="7"/>
  <c r="AE48" i="7"/>
  <c r="AF48" i="7"/>
  <c r="AG48" i="7"/>
  <c r="AH48" i="7"/>
  <c r="AI48" i="7"/>
  <c r="AJ48" i="7"/>
  <c r="AK48" i="7"/>
  <c r="AL48" i="7"/>
  <c r="AM48" i="7"/>
  <c r="AN48" i="7"/>
  <c r="AO48" i="7"/>
  <c r="AP48" i="7"/>
  <c r="AQ48" i="7"/>
  <c r="AR48" i="7"/>
  <c r="AS48" i="7"/>
  <c r="AT48" i="7"/>
  <c r="AU48" i="7"/>
  <c r="AV48" i="7"/>
  <c r="AW48" i="7"/>
  <c r="AX48" i="7"/>
  <c r="AY48" i="7"/>
  <c r="AZ48" i="7"/>
  <c r="BA48" i="7"/>
  <c r="BB48" i="7"/>
  <c r="BC48" i="7"/>
  <c r="BD48" i="7"/>
  <c r="BE48" i="7"/>
  <c r="BF48" i="7"/>
  <c r="BG48" i="7"/>
  <c r="BH48" i="7"/>
  <c r="BI48" i="7"/>
  <c r="BJ48" i="7"/>
  <c r="BK48" i="7"/>
  <c r="BL48" i="7"/>
  <c r="BM48" i="7"/>
  <c r="BN48" i="7"/>
  <c r="BO48" i="7"/>
  <c r="BP48" i="7"/>
  <c r="BQ48" i="7"/>
  <c r="BR48" i="7"/>
  <c r="BS48" i="7"/>
  <c r="BT48" i="7"/>
  <c r="BU48" i="7"/>
  <c r="BV48" i="7"/>
  <c r="BW48" i="7"/>
  <c r="BX48" i="7"/>
  <c r="BY48" i="7"/>
  <c r="BZ48" i="7"/>
  <c r="CA48" i="7"/>
  <c r="CB48" i="7"/>
  <c r="CC48" i="7"/>
  <c r="C49" i="7"/>
  <c r="D49" i="7"/>
  <c r="E49" i="7"/>
  <c r="F49" i="7"/>
  <c r="G49" i="7"/>
  <c r="H49" i="7"/>
  <c r="I49" i="7"/>
  <c r="J49" i="7"/>
  <c r="K49" i="7"/>
  <c r="L49" i="7"/>
  <c r="M49" i="7"/>
  <c r="N49" i="7"/>
  <c r="O49" i="7"/>
  <c r="P49" i="7"/>
  <c r="Q49" i="7"/>
  <c r="R49" i="7"/>
  <c r="S49" i="7"/>
  <c r="T49" i="7"/>
  <c r="U49" i="7"/>
  <c r="V49" i="7"/>
  <c r="W49" i="7"/>
  <c r="X49" i="7"/>
  <c r="Y49" i="7"/>
  <c r="Z49" i="7"/>
  <c r="AA49" i="7"/>
  <c r="AB49" i="7"/>
  <c r="AC49" i="7"/>
  <c r="AD49" i="7"/>
  <c r="AE49" i="7"/>
  <c r="AF49" i="7"/>
  <c r="AG49" i="7"/>
  <c r="AH49" i="7"/>
  <c r="AI49" i="7"/>
  <c r="AJ49" i="7"/>
  <c r="AK49" i="7"/>
  <c r="AL49" i="7"/>
  <c r="AM49" i="7"/>
  <c r="AN49" i="7"/>
  <c r="AO49" i="7"/>
  <c r="AP49" i="7"/>
  <c r="AQ49" i="7"/>
  <c r="AR49" i="7"/>
  <c r="AS49" i="7"/>
  <c r="AT49" i="7"/>
  <c r="AU49" i="7"/>
  <c r="AV49" i="7"/>
  <c r="AW49" i="7"/>
  <c r="AX49" i="7"/>
  <c r="AY49" i="7"/>
  <c r="AZ49" i="7"/>
  <c r="BA49" i="7"/>
  <c r="BB49" i="7"/>
  <c r="BC49" i="7"/>
  <c r="BD49" i="7"/>
  <c r="BE49" i="7"/>
  <c r="BF49" i="7"/>
  <c r="BG49" i="7"/>
  <c r="BH49" i="7"/>
  <c r="BI49" i="7"/>
  <c r="BJ49" i="7"/>
  <c r="BK49" i="7"/>
  <c r="BL49" i="7"/>
  <c r="BM49" i="7"/>
  <c r="BN49" i="7"/>
  <c r="BO49" i="7"/>
  <c r="BP49" i="7"/>
  <c r="BQ49" i="7"/>
  <c r="BR49" i="7"/>
  <c r="BS49" i="7"/>
  <c r="BT49" i="7"/>
  <c r="BU49" i="7"/>
  <c r="BV49" i="7"/>
  <c r="BW49" i="7"/>
  <c r="BX49" i="7"/>
  <c r="BY49" i="7"/>
  <c r="BZ49" i="7"/>
  <c r="CA49" i="7"/>
  <c r="CB49" i="7"/>
  <c r="CC49" i="7"/>
  <c r="C50" i="7"/>
  <c r="D50" i="7"/>
  <c r="E50" i="7"/>
  <c r="F50" i="7"/>
  <c r="G50" i="7"/>
  <c r="H50" i="7"/>
  <c r="I50" i="7"/>
  <c r="J50" i="7"/>
  <c r="K50" i="7"/>
  <c r="L50" i="7"/>
  <c r="M50" i="7"/>
  <c r="N50" i="7"/>
  <c r="O50" i="7"/>
  <c r="P50" i="7"/>
  <c r="Q50" i="7"/>
  <c r="R50" i="7"/>
  <c r="S50" i="7"/>
  <c r="T50" i="7"/>
  <c r="U50" i="7"/>
  <c r="V50" i="7"/>
  <c r="W50" i="7"/>
  <c r="X50" i="7"/>
  <c r="Y50" i="7"/>
  <c r="Z50" i="7"/>
  <c r="AA50" i="7"/>
  <c r="AB50" i="7"/>
  <c r="AC50" i="7"/>
  <c r="AD50" i="7"/>
  <c r="AE50" i="7"/>
  <c r="AF50" i="7"/>
  <c r="AG50" i="7"/>
  <c r="AH50" i="7"/>
  <c r="AI50" i="7"/>
  <c r="AJ50" i="7"/>
  <c r="AK50" i="7"/>
  <c r="AL50" i="7"/>
  <c r="AM50" i="7"/>
  <c r="AN50" i="7"/>
  <c r="AO50" i="7"/>
  <c r="AP50" i="7"/>
  <c r="AQ50" i="7"/>
  <c r="AR50" i="7"/>
  <c r="AS50" i="7"/>
  <c r="AT50" i="7"/>
  <c r="AU50" i="7"/>
  <c r="AV50" i="7"/>
  <c r="AW50" i="7"/>
  <c r="AX50" i="7"/>
  <c r="AY50" i="7"/>
  <c r="AZ50" i="7"/>
  <c r="BA50" i="7"/>
  <c r="BB50" i="7"/>
  <c r="BC50" i="7"/>
  <c r="BD50" i="7"/>
  <c r="BE50" i="7"/>
  <c r="BF50" i="7"/>
  <c r="BG50" i="7"/>
  <c r="BH50" i="7"/>
  <c r="BI50" i="7"/>
  <c r="BJ50" i="7"/>
  <c r="BK50" i="7"/>
  <c r="BL50" i="7"/>
  <c r="BM50" i="7"/>
  <c r="BN50" i="7"/>
  <c r="BO50" i="7"/>
  <c r="BP50" i="7"/>
  <c r="BQ50" i="7"/>
  <c r="BR50" i="7"/>
  <c r="BS50" i="7"/>
  <c r="BT50" i="7"/>
  <c r="BU50" i="7"/>
  <c r="BV50" i="7"/>
  <c r="BW50" i="7"/>
  <c r="BX50" i="7"/>
  <c r="BY50" i="7"/>
  <c r="BZ50" i="7"/>
  <c r="CA50" i="7"/>
  <c r="CB50" i="7"/>
  <c r="CC50" i="7"/>
  <c r="C51" i="7"/>
  <c r="D51" i="7"/>
  <c r="E51" i="7"/>
  <c r="F51" i="7"/>
  <c r="G51" i="7"/>
  <c r="H51" i="7"/>
  <c r="I51" i="7"/>
  <c r="J51" i="7"/>
  <c r="K51" i="7"/>
  <c r="L51" i="7"/>
  <c r="M51" i="7"/>
  <c r="N51" i="7"/>
  <c r="O51" i="7"/>
  <c r="P51" i="7"/>
  <c r="Q51" i="7"/>
  <c r="R51" i="7"/>
  <c r="S51" i="7"/>
  <c r="T51" i="7"/>
  <c r="U51" i="7"/>
  <c r="V51" i="7"/>
  <c r="W51" i="7"/>
  <c r="X51" i="7"/>
  <c r="Y51" i="7"/>
  <c r="Z51" i="7"/>
  <c r="AA51" i="7"/>
  <c r="AB51" i="7"/>
  <c r="AC51" i="7"/>
  <c r="AD51" i="7"/>
  <c r="AE51" i="7"/>
  <c r="AF51" i="7"/>
  <c r="AG51" i="7"/>
  <c r="AH51" i="7"/>
  <c r="AI51" i="7"/>
  <c r="AJ51" i="7"/>
  <c r="AK51" i="7"/>
  <c r="AL51" i="7"/>
  <c r="AM51" i="7"/>
  <c r="AN51" i="7"/>
  <c r="AO51" i="7"/>
  <c r="AP51" i="7"/>
  <c r="AQ51" i="7"/>
  <c r="AR51" i="7"/>
  <c r="AS51" i="7"/>
  <c r="AT51" i="7"/>
  <c r="AU51" i="7"/>
  <c r="AV51" i="7"/>
  <c r="AW51" i="7"/>
  <c r="AX51" i="7"/>
  <c r="AY51" i="7"/>
  <c r="AZ51" i="7"/>
  <c r="BA51" i="7"/>
  <c r="BB51" i="7"/>
  <c r="BC51" i="7"/>
  <c r="BD51" i="7"/>
  <c r="BE51" i="7"/>
  <c r="BF51" i="7"/>
  <c r="BG51" i="7"/>
  <c r="BH51" i="7"/>
  <c r="BI51" i="7"/>
  <c r="BJ51" i="7"/>
  <c r="BK51" i="7"/>
  <c r="BL51" i="7"/>
  <c r="BM51" i="7"/>
  <c r="BN51" i="7"/>
  <c r="BO51" i="7"/>
  <c r="BP51" i="7"/>
  <c r="BQ51" i="7"/>
  <c r="BR51" i="7"/>
  <c r="BS51" i="7"/>
  <c r="BT51" i="7"/>
  <c r="BU51" i="7"/>
  <c r="BV51" i="7"/>
  <c r="BW51" i="7"/>
  <c r="BX51" i="7"/>
  <c r="BY51" i="7"/>
  <c r="BZ51" i="7"/>
  <c r="CA51" i="7"/>
  <c r="CB51" i="7"/>
  <c r="CC51" i="7"/>
  <c r="C52" i="7"/>
  <c r="D52" i="7"/>
  <c r="E52" i="7"/>
  <c r="F52" i="7"/>
  <c r="G52" i="7"/>
  <c r="H52" i="7"/>
  <c r="I52" i="7"/>
  <c r="J52" i="7"/>
  <c r="K52" i="7"/>
  <c r="L52" i="7"/>
  <c r="M52" i="7"/>
  <c r="N52" i="7"/>
  <c r="O52" i="7"/>
  <c r="P52" i="7"/>
  <c r="Q52" i="7"/>
  <c r="R52" i="7"/>
  <c r="S52" i="7"/>
  <c r="T52" i="7"/>
  <c r="U52" i="7"/>
  <c r="V52" i="7"/>
  <c r="W52" i="7"/>
  <c r="X52" i="7"/>
  <c r="Y52" i="7"/>
  <c r="Z52" i="7"/>
  <c r="AA52" i="7"/>
  <c r="AB52" i="7"/>
  <c r="AC52" i="7"/>
  <c r="AD52" i="7"/>
  <c r="AE52" i="7"/>
  <c r="AF52" i="7"/>
  <c r="AG52" i="7"/>
  <c r="AH52" i="7"/>
  <c r="AI52" i="7"/>
  <c r="AJ52" i="7"/>
  <c r="AK52" i="7"/>
  <c r="AL52" i="7"/>
  <c r="AM52" i="7"/>
  <c r="AN52" i="7"/>
  <c r="AO52" i="7"/>
  <c r="AP52" i="7"/>
  <c r="AQ52" i="7"/>
  <c r="AR52" i="7"/>
  <c r="AS52" i="7"/>
  <c r="AT52" i="7"/>
  <c r="AU52" i="7"/>
  <c r="AV52" i="7"/>
  <c r="AW52" i="7"/>
  <c r="AX52" i="7"/>
  <c r="AY52" i="7"/>
  <c r="AZ52" i="7"/>
  <c r="BA52" i="7"/>
  <c r="BB52" i="7"/>
  <c r="BC52" i="7"/>
  <c r="BD52" i="7"/>
  <c r="BE52" i="7"/>
  <c r="BF52" i="7"/>
  <c r="BG52" i="7"/>
  <c r="BH52" i="7"/>
  <c r="BI52" i="7"/>
  <c r="BJ52" i="7"/>
  <c r="BK52" i="7"/>
  <c r="BL52" i="7"/>
  <c r="BM52" i="7"/>
  <c r="BN52" i="7"/>
  <c r="BO52" i="7"/>
  <c r="BP52" i="7"/>
  <c r="BQ52" i="7"/>
  <c r="BR52" i="7"/>
  <c r="BS52" i="7"/>
  <c r="BT52" i="7"/>
  <c r="BU52" i="7"/>
  <c r="BV52" i="7"/>
  <c r="BW52" i="7"/>
  <c r="BX52" i="7"/>
  <c r="BY52" i="7"/>
  <c r="BZ52" i="7"/>
  <c r="CA52" i="7"/>
  <c r="CB52" i="7"/>
  <c r="CC52" i="7"/>
  <c r="C53" i="7"/>
  <c r="D53" i="7"/>
  <c r="E53" i="7"/>
  <c r="F53" i="7"/>
  <c r="G53" i="7"/>
  <c r="H53" i="7"/>
  <c r="I53" i="7"/>
  <c r="J53" i="7"/>
  <c r="K53" i="7"/>
  <c r="L53" i="7"/>
  <c r="M53" i="7"/>
  <c r="N53" i="7"/>
  <c r="O53" i="7"/>
  <c r="P53" i="7"/>
  <c r="Q53" i="7"/>
  <c r="R53" i="7"/>
  <c r="S53" i="7"/>
  <c r="T53" i="7"/>
  <c r="U53" i="7"/>
  <c r="V53" i="7"/>
  <c r="W53" i="7"/>
  <c r="X53" i="7"/>
  <c r="Y53" i="7"/>
  <c r="Z53" i="7"/>
  <c r="AA53" i="7"/>
  <c r="AB53" i="7"/>
  <c r="AC53" i="7"/>
  <c r="AD53" i="7"/>
  <c r="AE53" i="7"/>
  <c r="AF53" i="7"/>
  <c r="AG53" i="7"/>
  <c r="AH53" i="7"/>
  <c r="AI53" i="7"/>
  <c r="AJ53" i="7"/>
  <c r="AK53" i="7"/>
  <c r="AL53" i="7"/>
  <c r="AM53" i="7"/>
  <c r="AN53" i="7"/>
  <c r="AO53" i="7"/>
  <c r="AP53" i="7"/>
  <c r="AQ53" i="7"/>
  <c r="AR53" i="7"/>
  <c r="AS53" i="7"/>
  <c r="AT53" i="7"/>
  <c r="AU53" i="7"/>
  <c r="AV53" i="7"/>
  <c r="AW53" i="7"/>
  <c r="AX53" i="7"/>
  <c r="AY53" i="7"/>
  <c r="AZ53" i="7"/>
  <c r="BA53" i="7"/>
  <c r="BB53" i="7"/>
  <c r="BC53" i="7"/>
  <c r="BD53" i="7"/>
  <c r="BE53" i="7"/>
  <c r="BF53" i="7"/>
  <c r="BG53" i="7"/>
  <c r="BH53" i="7"/>
  <c r="BI53" i="7"/>
  <c r="BJ53" i="7"/>
  <c r="BK53" i="7"/>
  <c r="BL53" i="7"/>
  <c r="BM53" i="7"/>
  <c r="BN53" i="7"/>
  <c r="BO53" i="7"/>
  <c r="BP53" i="7"/>
  <c r="BQ53" i="7"/>
  <c r="BR53" i="7"/>
  <c r="BS53" i="7"/>
  <c r="BT53" i="7"/>
  <c r="BU53" i="7"/>
  <c r="BV53" i="7"/>
  <c r="BW53" i="7"/>
  <c r="BX53" i="7"/>
  <c r="BY53" i="7"/>
  <c r="BZ53" i="7"/>
  <c r="CA53" i="7"/>
  <c r="CB53" i="7"/>
  <c r="CC53" i="7"/>
  <c r="C54" i="7"/>
  <c r="D54" i="7"/>
  <c r="E54" i="7"/>
  <c r="F54" i="7"/>
  <c r="G54" i="7"/>
  <c r="H54" i="7"/>
  <c r="I54" i="7"/>
  <c r="J54" i="7"/>
  <c r="K54" i="7"/>
  <c r="L54" i="7"/>
  <c r="M54" i="7"/>
  <c r="N54" i="7"/>
  <c r="O54" i="7"/>
  <c r="P54" i="7"/>
  <c r="Q54" i="7"/>
  <c r="R54" i="7"/>
  <c r="S54" i="7"/>
  <c r="T54" i="7"/>
  <c r="U54" i="7"/>
  <c r="V54" i="7"/>
  <c r="W54" i="7"/>
  <c r="X54" i="7"/>
  <c r="Y54" i="7"/>
  <c r="Z54" i="7"/>
  <c r="AA54" i="7"/>
  <c r="AB54" i="7"/>
  <c r="AC54" i="7"/>
  <c r="AD54" i="7"/>
  <c r="AE54" i="7"/>
  <c r="AF54" i="7"/>
  <c r="AG54" i="7"/>
  <c r="AH54" i="7"/>
  <c r="AI54" i="7"/>
  <c r="AJ54" i="7"/>
  <c r="AK54" i="7"/>
  <c r="AL54" i="7"/>
  <c r="AM54" i="7"/>
  <c r="AN54" i="7"/>
  <c r="AO54" i="7"/>
  <c r="AP54" i="7"/>
  <c r="AQ54" i="7"/>
  <c r="AR54" i="7"/>
  <c r="AS54" i="7"/>
  <c r="AT54" i="7"/>
  <c r="AU54" i="7"/>
  <c r="AV54" i="7"/>
  <c r="AW54" i="7"/>
  <c r="AX54" i="7"/>
  <c r="AY54" i="7"/>
  <c r="AZ54" i="7"/>
  <c r="BA54" i="7"/>
  <c r="BB54" i="7"/>
  <c r="BC54" i="7"/>
  <c r="BD54" i="7"/>
  <c r="BE54" i="7"/>
  <c r="BF54" i="7"/>
  <c r="BG54" i="7"/>
  <c r="BH54" i="7"/>
  <c r="BI54" i="7"/>
  <c r="BJ54" i="7"/>
  <c r="BK54" i="7"/>
  <c r="BL54" i="7"/>
  <c r="BM54" i="7"/>
  <c r="BN54" i="7"/>
  <c r="BO54" i="7"/>
  <c r="BP54" i="7"/>
  <c r="BQ54" i="7"/>
  <c r="BR54" i="7"/>
  <c r="BS54" i="7"/>
  <c r="BT54" i="7"/>
  <c r="BU54" i="7"/>
  <c r="BV54" i="7"/>
  <c r="BW54" i="7"/>
  <c r="BX54" i="7"/>
  <c r="BY54" i="7"/>
  <c r="BZ54" i="7"/>
  <c r="CA54" i="7"/>
  <c r="CB54" i="7"/>
  <c r="CC54" i="7"/>
  <c r="C55" i="7"/>
  <c r="D55" i="7"/>
  <c r="E55" i="7"/>
  <c r="F55" i="7"/>
  <c r="G55" i="7"/>
  <c r="H55" i="7"/>
  <c r="I55" i="7"/>
  <c r="J55" i="7"/>
  <c r="K55" i="7"/>
  <c r="L55" i="7"/>
  <c r="M55" i="7"/>
  <c r="N55" i="7"/>
  <c r="O55" i="7"/>
  <c r="P55" i="7"/>
  <c r="Q55" i="7"/>
  <c r="R55" i="7"/>
  <c r="S55" i="7"/>
  <c r="T55" i="7"/>
  <c r="U55" i="7"/>
  <c r="V55" i="7"/>
  <c r="W55" i="7"/>
  <c r="X55" i="7"/>
  <c r="Y55" i="7"/>
  <c r="Z55" i="7"/>
  <c r="AA55" i="7"/>
  <c r="AB55" i="7"/>
  <c r="AC55" i="7"/>
  <c r="AD55" i="7"/>
  <c r="AE55" i="7"/>
  <c r="AF55" i="7"/>
  <c r="AG55" i="7"/>
  <c r="AH55" i="7"/>
  <c r="AI55" i="7"/>
  <c r="AJ55" i="7"/>
  <c r="AK55" i="7"/>
  <c r="AL55" i="7"/>
  <c r="AM55" i="7"/>
  <c r="AN55" i="7"/>
  <c r="AO55" i="7"/>
  <c r="AP55" i="7"/>
  <c r="AQ55" i="7"/>
  <c r="AR55" i="7"/>
  <c r="AS55" i="7"/>
  <c r="AT55" i="7"/>
  <c r="AU55" i="7"/>
  <c r="AV55" i="7"/>
  <c r="AW55" i="7"/>
  <c r="AX55" i="7"/>
  <c r="AY55" i="7"/>
  <c r="AZ55" i="7"/>
  <c r="BA55" i="7"/>
  <c r="BB55" i="7"/>
  <c r="BC55" i="7"/>
  <c r="BD55" i="7"/>
  <c r="BE55" i="7"/>
  <c r="BF55" i="7"/>
  <c r="BG55" i="7"/>
  <c r="BH55" i="7"/>
  <c r="BI55" i="7"/>
  <c r="BJ55" i="7"/>
  <c r="BK55" i="7"/>
  <c r="BL55" i="7"/>
  <c r="BM55" i="7"/>
  <c r="BN55" i="7"/>
  <c r="BO55" i="7"/>
  <c r="BP55" i="7"/>
  <c r="BQ55" i="7"/>
  <c r="BR55" i="7"/>
  <c r="BS55" i="7"/>
  <c r="BT55" i="7"/>
  <c r="BU55" i="7"/>
  <c r="BV55" i="7"/>
  <c r="BW55" i="7"/>
  <c r="BX55" i="7"/>
  <c r="BY55" i="7"/>
  <c r="BZ55" i="7"/>
  <c r="CA55" i="7"/>
  <c r="CB55" i="7"/>
  <c r="CC55" i="7"/>
  <c r="C56" i="7"/>
  <c r="D56" i="7"/>
  <c r="E56" i="7"/>
  <c r="F56" i="7"/>
  <c r="G56" i="7"/>
  <c r="H56" i="7"/>
  <c r="I56" i="7"/>
  <c r="J56" i="7"/>
  <c r="K56" i="7"/>
  <c r="L56" i="7"/>
  <c r="M56" i="7"/>
  <c r="N56" i="7"/>
  <c r="O56" i="7"/>
  <c r="P56" i="7"/>
  <c r="Q56" i="7"/>
  <c r="R56" i="7"/>
  <c r="S56" i="7"/>
  <c r="T56" i="7"/>
  <c r="U56" i="7"/>
  <c r="V56" i="7"/>
  <c r="W56" i="7"/>
  <c r="X56" i="7"/>
  <c r="Y56" i="7"/>
  <c r="Z56" i="7"/>
  <c r="AA56" i="7"/>
  <c r="AB56" i="7"/>
  <c r="AC56" i="7"/>
  <c r="AD56" i="7"/>
  <c r="AE56" i="7"/>
  <c r="AF56" i="7"/>
  <c r="AG56" i="7"/>
  <c r="AH56" i="7"/>
  <c r="AI56" i="7"/>
  <c r="AJ56" i="7"/>
  <c r="AK56" i="7"/>
  <c r="AL56" i="7"/>
  <c r="AM56" i="7"/>
  <c r="AN56" i="7"/>
  <c r="AO56" i="7"/>
  <c r="AP56" i="7"/>
  <c r="AQ56" i="7"/>
  <c r="AR56" i="7"/>
  <c r="AS56" i="7"/>
  <c r="AT56" i="7"/>
  <c r="AU56" i="7"/>
  <c r="AV56" i="7"/>
  <c r="AW56" i="7"/>
  <c r="AX56" i="7"/>
  <c r="AY56" i="7"/>
  <c r="AZ56" i="7"/>
  <c r="BA56" i="7"/>
  <c r="BB56" i="7"/>
  <c r="BC56" i="7"/>
  <c r="BD56" i="7"/>
  <c r="BE56" i="7"/>
  <c r="BF56" i="7"/>
  <c r="BG56" i="7"/>
  <c r="BH56" i="7"/>
  <c r="BI56" i="7"/>
  <c r="BJ56" i="7"/>
  <c r="BK56" i="7"/>
  <c r="BL56" i="7"/>
  <c r="BM56" i="7"/>
  <c r="BN56" i="7"/>
  <c r="BO56" i="7"/>
  <c r="BP56" i="7"/>
  <c r="BQ56" i="7"/>
  <c r="BR56" i="7"/>
  <c r="BS56" i="7"/>
  <c r="BT56" i="7"/>
  <c r="BU56" i="7"/>
  <c r="BV56" i="7"/>
  <c r="BW56" i="7"/>
  <c r="BX56" i="7"/>
  <c r="BY56" i="7"/>
  <c r="BZ56" i="7"/>
  <c r="CA56" i="7"/>
  <c r="CB56" i="7"/>
  <c r="CC56" i="7"/>
  <c r="C57" i="7"/>
  <c r="D57" i="7"/>
  <c r="E57" i="7"/>
  <c r="F57" i="7"/>
  <c r="G57" i="7"/>
  <c r="H57" i="7"/>
  <c r="I57" i="7"/>
  <c r="J57" i="7"/>
  <c r="K57" i="7"/>
  <c r="L57" i="7"/>
  <c r="M57" i="7"/>
  <c r="N57" i="7"/>
  <c r="O57" i="7"/>
  <c r="P57" i="7"/>
  <c r="Q57" i="7"/>
  <c r="R57" i="7"/>
  <c r="S57" i="7"/>
  <c r="T57" i="7"/>
  <c r="U57" i="7"/>
  <c r="V57" i="7"/>
  <c r="W57" i="7"/>
  <c r="X57" i="7"/>
  <c r="Y57" i="7"/>
  <c r="Z57" i="7"/>
  <c r="AA57" i="7"/>
  <c r="AB57" i="7"/>
  <c r="AC57" i="7"/>
  <c r="AD57" i="7"/>
  <c r="AE57" i="7"/>
  <c r="AF57" i="7"/>
  <c r="AG57" i="7"/>
  <c r="AH57" i="7"/>
  <c r="AI57" i="7"/>
  <c r="AJ57" i="7"/>
  <c r="AK57" i="7"/>
  <c r="AL57" i="7"/>
  <c r="AM57" i="7"/>
  <c r="AN57" i="7"/>
  <c r="AO57" i="7"/>
  <c r="AP57" i="7"/>
  <c r="AQ57" i="7"/>
  <c r="AR57" i="7"/>
  <c r="AS57" i="7"/>
  <c r="AT57" i="7"/>
  <c r="AU57" i="7"/>
  <c r="AV57" i="7"/>
  <c r="AW57" i="7"/>
  <c r="AX57" i="7"/>
  <c r="AY57" i="7"/>
  <c r="AZ57" i="7"/>
  <c r="BA57" i="7"/>
  <c r="BB57" i="7"/>
  <c r="BC57" i="7"/>
  <c r="BD57" i="7"/>
  <c r="BE57" i="7"/>
  <c r="BF57" i="7"/>
  <c r="BG57" i="7"/>
  <c r="BH57" i="7"/>
  <c r="BI57" i="7"/>
  <c r="BJ57" i="7"/>
  <c r="BK57" i="7"/>
  <c r="BL57" i="7"/>
  <c r="BM57" i="7"/>
  <c r="BN57" i="7"/>
  <c r="BO57" i="7"/>
  <c r="BP57" i="7"/>
  <c r="BQ57" i="7"/>
  <c r="BR57" i="7"/>
  <c r="BS57" i="7"/>
  <c r="BT57" i="7"/>
  <c r="BU57" i="7"/>
  <c r="BV57" i="7"/>
  <c r="BW57" i="7"/>
  <c r="BX57" i="7"/>
  <c r="BY57" i="7"/>
  <c r="BZ57" i="7"/>
  <c r="CA57" i="7"/>
  <c r="CB57" i="7"/>
  <c r="CC57" i="7"/>
  <c r="C58" i="7"/>
  <c r="D58" i="7"/>
  <c r="E58" i="7"/>
  <c r="F58" i="7"/>
  <c r="G58" i="7"/>
  <c r="H58" i="7"/>
  <c r="I58" i="7"/>
  <c r="J58" i="7"/>
  <c r="K58" i="7"/>
  <c r="L58" i="7"/>
  <c r="M58" i="7"/>
  <c r="N58" i="7"/>
  <c r="O58" i="7"/>
  <c r="P58" i="7"/>
  <c r="Q58" i="7"/>
  <c r="R58" i="7"/>
  <c r="S58" i="7"/>
  <c r="T58" i="7"/>
  <c r="U58" i="7"/>
  <c r="V58" i="7"/>
  <c r="W58" i="7"/>
  <c r="X58" i="7"/>
  <c r="Y58" i="7"/>
  <c r="Z58" i="7"/>
  <c r="AA58" i="7"/>
  <c r="AB58" i="7"/>
  <c r="AC58" i="7"/>
  <c r="AD58" i="7"/>
  <c r="AE58" i="7"/>
  <c r="AF58" i="7"/>
  <c r="AG58" i="7"/>
  <c r="AH58" i="7"/>
  <c r="AI58" i="7"/>
  <c r="AJ58" i="7"/>
  <c r="AK58" i="7"/>
  <c r="AL58" i="7"/>
  <c r="AM58" i="7"/>
  <c r="AN58" i="7"/>
  <c r="AO58" i="7"/>
  <c r="AP58" i="7"/>
  <c r="AQ58" i="7"/>
  <c r="AR58" i="7"/>
  <c r="AS58" i="7"/>
  <c r="AT58" i="7"/>
  <c r="AU58" i="7"/>
  <c r="AV58" i="7"/>
  <c r="AW58" i="7"/>
  <c r="AX58" i="7"/>
  <c r="AY58" i="7"/>
  <c r="AZ58" i="7"/>
  <c r="BA58" i="7"/>
  <c r="BB58" i="7"/>
  <c r="BC58" i="7"/>
  <c r="BD58" i="7"/>
  <c r="BE58" i="7"/>
  <c r="BF58" i="7"/>
  <c r="BG58" i="7"/>
  <c r="BH58" i="7"/>
  <c r="BI58" i="7"/>
  <c r="BJ58" i="7"/>
  <c r="BK58" i="7"/>
  <c r="BL58" i="7"/>
  <c r="BM58" i="7"/>
  <c r="BN58" i="7"/>
  <c r="BO58" i="7"/>
  <c r="BP58" i="7"/>
  <c r="BQ58" i="7"/>
  <c r="BR58" i="7"/>
  <c r="BS58" i="7"/>
  <c r="BT58" i="7"/>
  <c r="BU58" i="7"/>
  <c r="BV58" i="7"/>
  <c r="BW58" i="7"/>
  <c r="BX58" i="7"/>
  <c r="BY58" i="7"/>
  <c r="BZ58" i="7"/>
  <c r="CA58" i="7"/>
  <c r="CB58" i="7"/>
  <c r="CC58" i="7"/>
  <c r="C59" i="7"/>
  <c r="D59" i="7"/>
  <c r="E59" i="7"/>
  <c r="F59" i="7"/>
  <c r="G59" i="7"/>
  <c r="H59" i="7"/>
  <c r="I59" i="7"/>
  <c r="J59" i="7"/>
  <c r="K59" i="7"/>
  <c r="L59" i="7"/>
  <c r="M59" i="7"/>
  <c r="N59" i="7"/>
  <c r="O59" i="7"/>
  <c r="P59" i="7"/>
  <c r="Q59" i="7"/>
  <c r="R59" i="7"/>
  <c r="S59" i="7"/>
  <c r="T59" i="7"/>
  <c r="U59" i="7"/>
  <c r="V59" i="7"/>
  <c r="W59" i="7"/>
  <c r="X59" i="7"/>
  <c r="Y59" i="7"/>
  <c r="Z59" i="7"/>
  <c r="AA59" i="7"/>
  <c r="AB59" i="7"/>
  <c r="AC59" i="7"/>
  <c r="AD59" i="7"/>
  <c r="AE59" i="7"/>
  <c r="AF59" i="7"/>
  <c r="AG59" i="7"/>
  <c r="AH59" i="7"/>
  <c r="AI59" i="7"/>
  <c r="AJ59" i="7"/>
  <c r="AK59" i="7"/>
  <c r="AL59" i="7"/>
  <c r="AM59" i="7"/>
  <c r="AN59" i="7"/>
  <c r="AO59" i="7"/>
  <c r="AP59" i="7"/>
  <c r="AQ59" i="7"/>
  <c r="AR59" i="7"/>
  <c r="AS59" i="7"/>
  <c r="AT59" i="7"/>
  <c r="AU59" i="7"/>
  <c r="AV59" i="7"/>
  <c r="AW59" i="7"/>
  <c r="AX59" i="7"/>
  <c r="AY59" i="7"/>
  <c r="AZ59" i="7"/>
  <c r="BA59" i="7"/>
  <c r="BB59" i="7"/>
  <c r="BC59" i="7"/>
  <c r="BD59" i="7"/>
  <c r="BE59" i="7"/>
  <c r="BF59" i="7"/>
  <c r="BG59" i="7"/>
  <c r="BH59" i="7"/>
  <c r="BI59" i="7"/>
  <c r="BJ59" i="7"/>
  <c r="BK59" i="7"/>
  <c r="BL59" i="7"/>
  <c r="BM59" i="7"/>
  <c r="BN59" i="7"/>
  <c r="BO59" i="7"/>
  <c r="BP59" i="7"/>
  <c r="BQ59" i="7"/>
  <c r="BR59" i="7"/>
  <c r="BS59" i="7"/>
  <c r="BT59" i="7"/>
  <c r="BU59" i="7"/>
  <c r="BV59" i="7"/>
  <c r="BW59" i="7"/>
  <c r="BX59" i="7"/>
  <c r="BY59" i="7"/>
  <c r="BZ59" i="7"/>
  <c r="CA59" i="7"/>
  <c r="CB59" i="7"/>
  <c r="CC59" i="7"/>
  <c r="B35" i="7"/>
  <c r="B36" i="7"/>
  <c r="B37" i="7"/>
  <c r="B38" i="7"/>
  <c r="B39" i="7"/>
  <c r="B40" i="7"/>
  <c r="B41" i="7"/>
  <c r="B42" i="7"/>
  <c r="B43" i="7"/>
  <c r="B44" i="7"/>
  <c r="B45" i="7"/>
  <c r="B46" i="7"/>
  <c r="B47" i="7"/>
  <c r="B48" i="7"/>
  <c r="B49" i="7"/>
  <c r="B50" i="7"/>
  <c r="B51" i="7"/>
  <c r="B52" i="7"/>
  <c r="B53" i="7"/>
  <c r="B54" i="7"/>
  <c r="B55" i="7"/>
  <c r="B56" i="7"/>
  <c r="B57" i="7"/>
  <c r="B58" i="7"/>
  <c r="B59" i="7"/>
  <c r="C33" i="7"/>
  <c r="D33" i="7"/>
  <c r="E33" i="7"/>
  <c r="F33" i="7"/>
  <c r="G33" i="7"/>
  <c r="H33" i="7"/>
  <c r="I33" i="7"/>
  <c r="J33" i="7"/>
  <c r="K33" i="7"/>
  <c r="L33" i="7"/>
  <c r="M33" i="7"/>
  <c r="N33" i="7"/>
  <c r="O33" i="7"/>
  <c r="P33" i="7"/>
  <c r="Q33" i="7"/>
  <c r="R33" i="7"/>
  <c r="S33" i="7"/>
  <c r="T33" i="7"/>
  <c r="U33" i="7"/>
  <c r="V33" i="7"/>
  <c r="W33" i="7"/>
  <c r="X33" i="7"/>
  <c r="Y33" i="7"/>
  <c r="Z33" i="7"/>
  <c r="AA33" i="7"/>
  <c r="AB33" i="7"/>
  <c r="AC33" i="7"/>
  <c r="AD33" i="7"/>
  <c r="AE33" i="7"/>
  <c r="AF33" i="7"/>
  <c r="AG33" i="7"/>
  <c r="AH33" i="7"/>
  <c r="AI33" i="7"/>
  <c r="AJ33" i="7"/>
  <c r="AK33" i="7"/>
  <c r="AL33" i="7"/>
  <c r="AM33" i="7"/>
  <c r="AN33" i="7"/>
  <c r="AO33" i="7"/>
  <c r="AP33" i="7"/>
  <c r="AQ33" i="7"/>
  <c r="AR33" i="7"/>
  <c r="AS33" i="7"/>
  <c r="AT33" i="7"/>
  <c r="AU33" i="7"/>
  <c r="AV33" i="7"/>
  <c r="AW33" i="7"/>
  <c r="AX33" i="7"/>
  <c r="AY33" i="7"/>
  <c r="AZ33" i="7"/>
  <c r="BA33" i="7"/>
  <c r="BB33" i="7"/>
  <c r="BC33" i="7"/>
  <c r="BD33" i="7"/>
  <c r="BE33" i="7"/>
  <c r="BF33" i="7"/>
  <c r="BG33" i="7"/>
  <c r="BH33" i="7"/>
  <c r="BI33" i="7"/>
  <c r="BJ33" i="7"/>
  <c r="BK33" i="7"/>
  <c r="BL33" i="7"/>
  <c r="BM33" i="7"/>
  <c r="BN33" i="7"/>
  <c r="BO33" i="7"/>
  <c r="BP33" i="7"/>
  <c r="BQ33" i="7"/>
  <c r="BR33" i="7"/>
  <c r="BS33" i="7"/>
  <c r="BT33" i="7"/>
  <c r="BU33" i="7"/>
  <c r="BV33" i="7"/>
  <c r="BW33" i="7"/>
  <c r="BX33" i="7"/>
  <c r="BY33" i="7"/>
  <c r="BZ33" i="7"/>
  <c r="CA33" i="7"/>
  <c r="CB33" i="7"/>
  <c r="CC33" i="7"/>
  <c r="B33" i="7"/>
  <c r="C5" i="11" l="1"/>
  <c r="CE68" i="15"/>
  <c r="BH26" i="7"/>
  <c r="CR22" i="3"/>
  <c r="CS22" i="3" s="1"/>
  <c r="E4" i="11"/>
  <c r="C4" i="11"/>
  <c r="CR21" i="3"/>
  <c r="CS21" i="3" s="1"/>
  <c r="CC94" i="15"/>
  <c r="B12" i="22" s="1"/>
  <c r="D26" i="18"/>
  <c r="CE67" i="15"/>
  <c r="CE94" i="15" s="1"/>
  <c r="D12" i="22" s="1"/>
  <c r="D5" i="11"/>
  <c r="CD94" i="15"/>
  <c r="C12" i="22" s="1"/>
  <c r="CE34" i="7"/>
  <c r="CE36" i="7"/>
  <c r="CE53" i="15"/>
  <c r="CE45" i="15"/>
  <c r="CG60" i="15"/>
  <c r="B26" i="24" s="1"/>
  <c r="CF59" i="15"/>
  <c r="CE61" i="15"/>
  <c r="CE35" i="7"/>
  <c r="CF36" i="15"/>
  <c r="CG36" i="15"/>
  <c r="BH28" i="15"/>
  <c r="CE60" i="15"/>
  <c r="CG61" i="15"/>
  <c r="CF60" i="15"/>
  <c r="CE59" i="15"/>
  <c r="CF61" i="15"/>
  <c r="CE58" i="15"/>
  <c r="CE57" i="15"/>
  <c r="CG57" i="15"/>
  <c r="B23" i="24" s="1"/>
  <c r="CG58" i="15"/>
  <c r="B24" i="24" s="1"/>
  <c r="CF57" i="15"/>
  <c r="CG59" i="15"/>
  <c r="B25" i="24" s="1"/>
  <c r="CF58" i="15"/>
  <c r="BH29" i="15"/>
  <c r="BH21" i="15"/>
  <c r="BH13" i="15"/>
  <c r="BI30" i="15"/>
  <c r="BI29" i="15"/>
  <c r="BI28" i="15"/>
  <c r="BI27" i="15"/>
  <c r="BI26" i="15"/>
  <c r="BI25" i="15"/>
  <c r="BI24" i="15"/>
  <c r="BI23" i="15"/>
  <c r="BI22" i="15"/>
  <c r="BI21" i="15"/>
  <c r="BI20" i="15"/>
  <c r="BI19" i="15"/>
  <c r="BI18" i="15"/>
  <c r="BI17" i="15"/>
  <c r="BI16" i="15"/>
  <c r="BI15" i="15"/>
  <c r="BI14" i="15"/>
  <c r="BI13" i="15"/>
  <c r="BI12" i="15"/>
  <c r="BI11" i="15"/>
  <c r="BI10" i="15"/>
  <c r="BI9" i="15"/>
  <c r="BI8" i="15"/>
  <c r="BI7" i="15"/>
  <c r="BI6" i="15"/>
  <c r="BJ30" i="15"/>
  <c r="BJ29" i="15"/>
  <c r="BJ28" i="15"/>
  <c r="BH30" i="15"/>
  <c r="BI5" i="15"/>
  <c r="BH24" i="15"/>
  <c r="BH21" i="7"/>
  <c r="E21" i="9" s="1"/>
  <c r="BH22" i="15"/>
  <c r="BH13" i="7"/>
  <c r="C13" i="9" s="1"/>
  <c r="BH14" i="15"/>
  <c r="BH5" i="7"/>
  <c r="C5" i="9" s="1"/>
  <c r="BH6" i="15"/>
  <c r="BH20" i="15"/>
  <c r="BH12" i="15"/>
  <c r="BH27" i="15"/>
  <c r="BH19" i="15"/>
  <c r="BH11" i="15"/>
  <c r="BH26" i="15"/>
  <c r="BH18" i="15"/>
  <c r="BH10" i="15"/>
  <c r="BH25" i="15"/>
  <c r="BH17" i="15"/>
  <c r="BH9" i="15"/>
  <c r="BH8" i="15"/>
  <c r="BJ27" i="15"/>
  <c r="BJ26" i="15"/>
  <c r="BJ25" i="15"/>
  <c r="BJ24" i="15"/>
  <c r="BJ23" i="15"/>
  <c r="BJ22" i="15"/>
  <c r="BJ21" i="15"/>
  <c r="BJ20" i="15"/>
  <c r="BJ19" i="15"/>
  <c r="BJ18" i="15"/>
  <c r="BJ17" i="15"/>
  <c r="BJ16" i="15"/>
  <c r="BJ15" i="15"/>
  <c r="BJ14" i="15"/>
  <c r="BJ13" i="15"/>
  <c r="BJ12" i="15"/>
  <c r="BJ11" i="15"/>
  <c r="BJ10" i="15"/>
  <c r="BJ9" i="15"/>
  <c r="BJ8" i="15"/>
  <c r="BJ7" i="15"/>
  <c r="BJ6" i="15"/>
  <c r="BJ5" i="15"/>
  <c r="BH16" i="15"/>
  <c r="BH23" i="15"/>
  <c r="BH15" i="15"/>
  <c r="BH7" i="15"/>
  <c r="CE52" i="15"/>
  <c r="CE44" i="15"/>
  <c r="CE51" i="15"/>
  <c r="CE43" i="15"/>
  <c r="CE50" i="15"/>
  <c r="CE42" i="15"/>
  <c r="CG55" i="15"/>
  <c r="B21" i="24" s="1"/>
  <c r="CG56" i="15"/>
  <c r="B22" i="24" s="1"/>
  <c r="CF55" i="15"/>
  <c r="CE41" i="15"/>
  <c r="CE48" i="15"/>
  <c r="CF56" i="15"/>
  <c r="CE49" i="15"/>
  <c r="CE56" i="15"/>
  <c r="CE40" i="15"/>
  <c r="CE55" i="15"/>
  <c r="CE47" i="15"/>
  <c r="CE39" i="15"/>
  <c r="CE54" i="15"/>
  <c r="CE46" i="15"/>
  <c r="CE38" i="15"/>
  <c r="CE37" i="15"/>
  <c r="P5" i="2"/>
  <c r="CG52" i="15"/>
  <c r="B18" i="24" s="1"/>
  <c r="CF51" i="15"/>
  <c r="CG44" i="15"/>
  <c r="B10" i="24" s="1"/>
  <c r="CF43" i="15"/>
  <c r="BK5" i="2"/>
  <c r="BC5" i="2"/>
  <c r="AU5" i="2"/>
  <c r="AM5" i="2"/>
  <c r="AE5" i="2"/>
  <c r="W5" i="2"/>
  <c r="CG53" i="15"/>
  <c r="B19" i="24" s="1"/>
  <c r="CF52" i="15"/>
  <c r="CG45" i="15"/>
  <c r="B11" i="24" s="1"/>
  <c r="CF44" i="15"/>
  <c r="CG37" i="15"/>
  <c r="B3" i="24" s="1"/>
  <c r="BR5" i="2"/>
  <c r="BJ5" i="2"/>
  <c r="BB5" i="2"/>
  <c r="AT5" i="2"/>
  <c r="AL5" i="2"/>
  <c r="AD5" i="2"/>
  <c r="V5" i="2"/>
  <c r="CG54" i="15"/>
  <c r="B20" i="24" s="1"/>
  <c r="CF53" i="15"/>
  <c r="CG46" i="15"/>
  <c r="B12" i="24" s="1"/>
  <c r="CF45" i="15"/>
  <c r="CG38" i="15"/>
  <c r="B4" i="24" s="1"/>
  <c r="CF37" i="15"/>
  <c r="BQ5" i="2"/>
  <c r="BI5" i="2"/>
  <c r="BA5" i="2"/>
  <c r="AS5" i="2"/>
  <c r="AK5" i="2"/>
  <c r="AC5" i="2"/>
  <c r="U5" i="2"/>
  <c r="CF54" i="15"/>
  <c r="CG47" i="15"/>
  <c r="B13" i="24" s="1"/>
  <c r="CF46" i="15"/>
  <c r="CG39" i="15"/>
  <c r="B5" i="24" s="1"/>
  <c r="CF38" i="15"/>
  <c r="BP5" i="2"/>
  <c r="BH5" i="2"/>
  <c r="AZ5" i="2"/>
  <c r="AR5" i="2"/>
  <c r="AJ5" i="2"/>
  <c r="AB5" i="2"/>
  <c r="T5" i="2"/>
  <c r="CG48" i="15"/>
  <c r="B14" i="24" s="1"/>
  <c r="CF47" i="15"/>
  <c r="CG40" i="15"/>
  <c r="B6" i="24" s="1"/>
  <c r="CF39" i="15"/>
  <c r="BO5" i="2"/>
  <c r="BG5" i="2"/>
  <c r="AY5" i="2"/>
  <c r="AQ5" i="2"/>
  <c r="AI5" i="2"/>
  <c r="AA5" i="2"/>
  <c r="S5" i="2"/>
  <c r="CG49" i="15"/>
  <c r="B15" i="24" s="1"/>
  <c r="CF48" i="15"/>
  <c r="CG41" i="15"/>
  <c r="B7" i="24" s="1"/>
  <c r="CF40" i="15"/>
  <c r="BN5" i="2"/>
  <c r="BF5" i="2"/>
  <c r="AX5" i="2"/>
  <c r="AP5" i="2"/>
  <c r="AH5" i="2"/>
  <c r="Z5" i="2"/>
  <c r="R5" i="2"/>
  <c r="CG50" i="15"/>
  <c r="B16" i="24" s="1"/>
  <c r="CF49" i="15"/>
  <c r="CG42" i="15"/>
  <c r="B8" i="24" s="1"/>
  <c r="CF41" i="15"/>
  <c r="BM5" i="2"/>
  <c r="BE5" i="2"/>
  <c r="AW5" i="2"/>
  <c r="AO5" i="2"/>
  <c r="AG5" i="2"/>
  <c r="Y5" i="2"/>
  <c r="Q5" i="2"/>
  <c r="CE36" i="15"/>
  <c r="CG51" i="15"/>
  <c r="B17" i="24" s="1"/>
  <c r="CF50" i="15"/>
  <c r="CG43" i="15"/>
  <c r="B9" i="24" s="1"/>
  <c r="CF42" i="15"/>
  <c r="BL5" i="2"/>
  <c r="BD5" i="2"/>
  <c r="AV5" i="2"/>
  <c r="AN5" i="2"/>
  <c r="AF5" i="2"/>
  <c r="X5" i="2"/>
  <c r="BH20" i="7"/>
  <c r="BH19" i="7"/>
  <c r="BH11" i="7"/>
  <c r="E13" i="9"/>
  <c r="BH18" i="7"/>
  <c r="BH10" i="7"/>
  <c r="BH25" i="7"/>
  <c r="BH17" i="7"/>
  <c r="BH9" i="7"/>
  <c r="BH24" i="7"/>
  <c r="BH16" i="7"/>
  <c r="BH8" i="7"/>
  <c r="BH23" i="7"/>
  <c r="BH15" i="7"/>
  <c r="BH7" i="7"/>
  <c r="BH12" i="7"/>
  <c r="BH22" i="7"/>
  <c r="BH14" i="7"/>
  <c r="BH6" i="7"/>
  <c r="BE5" i="1"/>
  <c r="AW5" i="1"/>
  <c r="AO5" i="1"/>
  <c r="BF5" i="1"/>
  <c r="BD5" i="1"/>
  <c r="AV5" i="1"/>
  <c r="AN5" i="1"/>
  <c r="BC5" i="1"/>
  <c r="AU5" i="1"/>
  <c r="BB5" i="1"/>
  <c r="AT5" i="1"/>
  <c r="AP5" i="1"/>
  <c r="BA5" i="1"/>
  <c r="AS5" i="1"/>
  <c r="AX5" i="1"/>
  <c r="AZ5" i="1"/>
  <c r="AR5" i="1"/>
  <c r="AY5" i="1"/>
  <c r="AQ5" i="1"/>
  <c r="E33" i="6"/>
  <c r="E32" i="5"/>
  <c r="E31" i="4"/>
  <c r="CD53" i="7"/>
  <c r="CD55" i="7"/>
  <c r="CD42" i="7"/>
  <c r="CD59" i="7"/>
  <c r="CD56" i="7"/>
  <c r="CD54" i="7"/>
  <c r="CD52" i="7"/>
  <c r="CD51" i="7"/>
  <c r="CD50" i="7"/>
  <c r="CD48" i="7"/>
  <c r="CD47" i="7"/>
  <c r="CD46" i="7"/>
  <c r="CD45" i="7"/>
  <c r="CD44" i="7"/>
  <c r="CD43" i="7"/>
  <c r="CD40" i="7"/>
  <c r="CD39" i="7"/>
  <c r="CD38" i="7"/>
  <c r="CD37" i="7"/>
  <c r="CD36" i="7"/>
  <c r="CD35" i="7"/>
  <c r="CD34" i="7"/>
  <c r="CT21" i="2" s="1"/>
  <c r="CU21" i="2" s="1"/>
  <c r="CD58" i="7"/>
  <c r="CD57" i="7"/>
  <c r="CD49" i="7"/>
  <c r="CD41" i="7"/>
  <c r="D26" i="9" l="1"/>
  <c r="E26" i="9"/>
  <c r="C26" i="9"/>
  <c r="G26" i="17"/>
  <c r="H3" i="18"/>
  <c r="E5" i="10"/>
  <c r="C5" i="10"/>
  <c r="D5" i="10"/>
  <c r="C6" i="10"/>
  <c r="E6" i="10"/>
  <c r="D6" i="10"/>
  <c r="C4" i="10"/>
  <c r="E4" i="10"/>
  <c r="D4" i="10"/>
  <c r="D13" i="9"/>
  <c r="CH54" i="15"/>
  <c r="CH48" i="15"/>
  <c r="CH61" i="15"/>
  <c r="B27" i="24"/>
  <c r="BJ32" i="15"/>
  <c r="D4" i="22" s="1"/>
  <c r="D47" i="17"/>
  <c r="CE63" i="15"/>
  <c r="B8" i="22" s="1"/>
  <c r="BI32" i="15"/>
  <c r="C4" i="22" s="1"/>
  <c r="CH57" i="15"/>
  <c r="B2" i="24"/>
  <c r="CG63" i="15"/>
  <c r="D8" i="22" s="1"/>
  <c r="CF63" i="15"/>
  <c r="C8" i="22" s="1"/>
  <c r="CH53" i="15"/>
  <c r="J34" i="17"/>
  <c r="D21" i="9"/>
  <c r="G28" i="16"/>
  <c r="BK7" i="15"/>
  <c r="BK23" i="15"/>
  <c r="BK28" i="15"/>
  <c r="BK16" i="15"/>
  <c r="BK8" i="15"/>
  <c r="J23" i="16"/>
  <c r="BK13" i="15"/>
  <c r="BK21" i="15"/>
  <c r="CH40" i="15"/>
  <c r="CH58" i="15"/>
  <c r="CH59" i="15"/>
  <c r="CH41" i="15"/>
  <c r="CH60" i="15"/>
  <c r="BK11" i="15"/>
  <c r="BK27" i="15"/>
  <c r="BK24" i="15"/>
  <c r="BK10" i="15"/>
  <c r="BK30" i="15"/>
  <c r="BK29" i="15"/>
  <c r="D5" i="9"/>
  <c r="E5" i="9"/>
  <c r="BK15" i="15"/>
  <c r="BK20" i="15"/>
  <c r="BK6" i="15"/>
  <c r="BK18" i="15"/>
  <c r="C21" i="9"/>
  <c r="BK26" i="15"/>
  <c r="BK14" i="15"/>
  <c r="BK9" i="15"/>
  <c r="BK19" i="15"/>
  <c r="BK22" i="15"/>
  <c r="BK17" i="15"/>
  <c r="BK25" i="15"/>
  <c r="BK12" i="15"/>
  <c r="CH55" i="15"/>
  <c r="CH43" i="15"/>
  <c r="CH56" i="15"/>
  <c r="CH50" i="15"/>
  <c r="CH51" i="15"/>
  <c r="CH46" i="15"/>
  <c r="CH37" i="15"/>
  <c r="CH36" i="15"/>
  <c r="CH38" i="15"/>
  <c r="CH49" i="15"/>
  <c r="CH44" i="15"/>
  <c r="CH47" i="15"/>
  <c r="CH45" i="15"/>
  <c r="CH42" i="15"/>
  <c r="CH39" i="15"/>
  <c r="CH52" i="15"/>
  <c r="C18" i="9"/>
  <c r="E18" i="9"/>
  <c r="D18" i="9"/>
  <c r="C6" i="9"/>
  <c r="E6" i="9"/>
  <c r="D6" i="9"/>
  <c r="E8" i="9"/>
  <c r="C8" i="9"/>
  <c r="D8" i="9"/>
  <c r="E11" i="9"/>
  <c r="C11" i="9"/>
  <c r="D11" i="9"/>
  <c r="C14" i="9"/>
  <c r="E14" i="9"/>
  <c r="D14" i="9"/>
  <c r="E16" i="9"/>
  <c r="C16" i="9"/>
  <c r="D16" i="9"/>
  <c r="E19" i="9"/>
  <c r="C19" i="9"/>
  <c r="D19" i="9"/>
  <c r="C23" i="9"/>
  <c r="E23" i="9"/>
  <c r="D23" i="9"/>
  <c r="C22" i="9"/>
  <c r="E22" i="9"/>
  <c r="D22" i="9"/>
  <c r="C24" i="9"/>
  <c r="E24" i="9"/>
  <c r="D24" i="9"/>
  <c r="E10" i="9"/>
  <c r="C10" i="9"/>
  <c r="D10" i="9"/>
  <c r="E20" i="9"/>
  <c r="C20" i="9"/>
  <c r="D20" i="9"/>
  <c r="E12" i="9"/>
  <c r="C12" i="9"/>
  <c r="D12" i="9"/>
  <c r="E17" i="9"/>
  <c r="C17" i="9"/>
  <c r="D17" i="9"/>
  <c r="E9" i="9"/>
  <c r="C9" i="9"/>
  <c r="D9" i="9"/>
  <c r="E7" i="9"/>
  <c r="C7" i="9"/>
  <c r="D7" i="9"/>
  <c r="E25" i="9"/>
  <c r="C25" i="9"/>
  <c r="D25" i="9"/>
  <c r="E15" i="9"/>
  <c r="C15" i="9"/>
  <c r="D15" i="9"/>
  <c r="E34" i="6"/>
  <c r="E33" i="5"/>
  <c r="E32" i="4"/>
  <c r="M22" i="3"/>
  <c r="M23" i="3" s="1"/>
  <c r="M24" i="3" s="1"/>
  <c r="M25" i="3" s="1"/>
  <c r="M26" i="3" s="1"/>
  <c r="M27" i="3" s="1"/>
  <c r="M28" i="3" s="1"/>
  <c r="M29" i="3" s="1"/>
  <c r="M30" i="3" s="1"/>
  <c r="M31" i="3" s="1"/>
  <c r="M32" i="3" s="1"/>
  <c r="M33" i="3" s="1"/>
  <c r="M34" i="3" s="1"/>
  <c r="M35" i="3" s="1"/>
  <c r="M36" i="3" s="1"/>
  <c r="M37" i="3" s="1"/>
  <c r="M38" i="3" s="1"/>
  <c r="M39" i="3" s="1"/>
  <c r="M40" i="3" s="1"/>
  <c r="M41" i="3" s="1"/>
  <c r="M42" i="3" s="1"/>
  <c r="M43" i="3" s="1"/>
  <c r="M44" i="3" s="1"/>
  <c r="M45" i="3" s="1"/>
  <c r="M46" i="3" s="1"/>
  <c r="O22" i="3"/>
  <c r="O23" i="3" s="1"/>
  <c r="O24" i="3" s="1"/>
  <c r="O25" i="3" s="1"/>
  <c r="O26" i="3" s="1"/>
  <c r="O27" i="3" s="1"/>
  <c r="O28" i="3" s="1"/>
  <c r="O29" i="3" s="1"/>
  <c r="O30" i="3" s="1"/>
  <c r="O31" i="3" s="1"/>
  <c r="O32" i="3" s="1"/>
  <c r="O33" i="3" s="1"/>
  <c r="O34" i="3" s="1"/>
  <c r="O35" i="3" s="1"/>
  <c r="O36" i="3" s="1"/>
  <c r="O37" i="3" s="1"/>
  <c r="O38" i="3" s="1"/>
  <c r="O39" i="3" s="1"/>
  <c r="O40" i="3" s="1"/>
  <c r="O41" i="3" s="1"/>
  <c r="O42" i="3" s="1"/>
  <c r="O43" i="3" s="1"/>
  <c r="O44" i="3" s="1"/>
  <c r="O45" i="3" s="1"/>
  <c r="O46" i="3" s="1"/>
  <c r="O22" i="1"/>
  <c r="O23" i="1" s="1"/>
  <c r="O24" i="1" s="1"/>
  <c r="O25" i="1" s="1"/>
  <c r="O26" i="1" s="1"/>
  <c r="O27" i="1" s="1"/>
  <c r="O28" i="1" s="1"/>
  <c r="O29" i="1" s="1"/>
  <c r="O30" i="1" s="1"/>
  <c r="O31" i="1" s="1"/>
  <c r="O32" i="1" s="1"/>
  <c r="O33" i="1" s="1"/>
  <c r="O34" i="1" s="1"/>
  <c r="O35" i="1" s="1"/>
  <c r="O36" i="1" s="1"/>
  <c r="O37" i="1" s="1"/>
  <c r="O38" i="1" s="1"/>
  <c r="O39" i="1" s="1"/>
  <c r="O40" i="1" s="1"/>
  <c r="O41" i="1" s="1"/>
  <c r="O42" i="1" s="1"/>
  <c r="O43" i="1" s="1"/>
  <c r="O44" i="1" s="1"/>
  <c r="O45" i="1" s="1"/>
  <c r="O46" i="1" s="1"/>
  <c r="N22" i="1"/>
  <c r="A22" i="1" s="1"/>
  <c r="M22" i="1"/>
  <c r="M23" i="1" s="1"/>
  <c r="M24" i="1" s="1"/>
  <c r="M25" i="1" s="1"/>
  <c r="M26" i="1" s="1"/>
  <c r="M27" i="1" s="1"/>
  <c r="M28" i="1" s="1"/>
  <c r="M29" i="1" s="1"/>
  <c r="M30" i="1" s="1"/>
  <c r="M31" i="1" s="1"/>
  <c r="M32" i="1" s="1"/>
  <c r="M33" i="1" s="1"/>
  <c r="M34" i="1" s="1"/>
  <c r="M35" i="1" s="1"/>
  <c r="M36" i="1" s="1"/>
  <c r="M37" i="1" s="1"/>
  <c r="M38" i="1" s="1"/>
  <c r="M39" i="1" s="1"/>
  <c r="M40" i="1" s="1"/>
  <c r="M41" i="1" s="1"/>
  <c r="M42" i="1" s="1"/>
  <c r="M43" i="1" s="1"/>
  <c r="M44" i="1" s="1"/>
  <c r="M45" i="1" s="1"/>
  <c r="M46" i="1" s="1"/>
  <c r="E22" i="3"/>
  <c r="E23" i="3" s="1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CO10" i="3"/>
  <c r="CN10" i="3"/>
  <c r="CM10" i="3"/>
  <c r="CL10" i="3"/>
  <c r="CK10" i="3"/>
  <c r="CJ10" i="3"/>
  <c r="CI10" i="3"/>
  <c r="CH10" i="3"/>
  <c r="CG10" i="3"/>
  <c r="CF10" i="3"/>
  <c r="CE10" i="3"/>
  <c r="CD10" i="3"/>
  <c r="CC10" i="3"/>
  <c r="CB10" i="3"/>
  <c r="CA10" i="3"/>
  <c r="BZ10" i="3"/>
  <c r="BY10" i="3"/>
  <c r="BX10" i="3"/>
  <c r="BW10" i="3"/>
  <c r="BV10" i="3"/>
  <c r="BU10" i="3"/>
  <c r="BT10" i="3"/>
  <c r="BS10" i="3"/>
  <c r="BR10" i="3"/>
  <c r="BQ10" i="3"/>
  <c r="BP10" i="3"/>
  <c r="BO10" i="3"/>
  <c r="BN10" i="3"/>
  <c r="BM10" i="3"/>
  <c r="BL10" i="3"/>
  <c r="BK10" i="3"/>
  <c r="BJ10" i="3"/>
  <c r="BI10" i="3"/>
  <c r="BH10" i="3"/>
  <c r="BG10" i="3"/>
  <c r="BF10" i="3"/>
  <c r="BE10" i="3"/>
  <c r="BD10" i="3"/>
  <c r="BC10" i="3"/>
  <c r="BB10" i="3"/>
  <c r="BA10" i="3"/>
  <c r="AZ10" i="3"/>
  <c r="AY10" i="3"/>
  <c r="AX10" i="3"/>
  <c r="AW10" i="3"/>
  <c r="AV10" i="3"/>
  <c r="AU10" i="3"/>
  <c r="AT10" i="3"/>
  <c r="AS10" i="3"/>
  <c r="AR10" i="3"/>
  <c r="AQ10" i="3"/>
  <c r="AP10" i="3"/>
  <c r="AO10" i="3"/>
  <c r="AN10" i="3"/>
  <c r="AM10" i="3"/>
  <c r="AL10" i="3"/>
  <c r="AK10" i="3"/>
  <c r="AJ10" i="3"/>
  <c r="AI10" i="3"/>
  <c r="AH10" i="3"/>
  <c r="AG10" i="3"/>
  <c r="AF10" i="3"/>
  <c r="AE10" i="3"/>
  <c r="AD10" i="3"/>
  <c r="AC10" i="3"/>
  <c r="AB10" i="3"/>
  <c r="AA10" i="3"/>
  <c r="Z10" i="3"/>
  <c r="Y10" i="3"/>
  <c r="X10" i="3"/>
  <c r="W10" i="3"/>
  <c r="V10" i="3"/>
  <c r="U10" i="3"/>
  <c r="T10" i="3"/>
  <c r="S10" i="3"/>
  <c r="R10" i="3"/>
  <c r="Q10" i="3"/>
  <c r="P10" i="3"/>
  <c r="CO9" i="3"/>
  <c r="CN9" i="3"/>
  <c r="CM9" i="3"/>
  <c r="CL9" i="3"/>
  <c r="CK9" i="3"/>
  <c r="CJ9" i="3"/>
  <c r="CI9" i="3"/>
  <c r="CH9" i="3"/>
  <c r="CG9" i="3"/>
  <c r="CF9" i="3"/>
  <c r="CE9" i="3"/>
  <c r="CD9" i="3"/>
  <c r="CC9" i="3"/>
  <c r="CB9" i="3"/>
  <c r="CA9" i="3"/>
  <c r="BZ9" i="3"/>
  <c r="BY9" i="3"/>
  <c r="BX9" i="3"/>
  <c r="BW9" i="3"/>
  <c r="BV9" i="3"/>
  <c r="BU9" i="3"/>
  <c r="BT9" i="3"/>
  <c r="BS9" i="3"/>
  <c r="BR9" i="3"/>
  <c r="BQ9" i="3"/>
  <c r="BP9" i="3"/>
  <c r="BO9" i="3"/>
  <c r="BN9" i="3"/>
  <c r="BM9" i="3"/>
  <c r="BL9" i="3"/>
  <c r="BK9" i="3"/>
  <c r="BJ9" i="3"/>
  <c r="BI9" i="3"/>
  <c r="BH9" i="3"/>
  <c r="BG9" i="3"/>
  <c r="BF9" i="3"/>
  <c r="BE9" i="3"/>
  <c r="BD9" i="3"/>
  <c r="BC9" i="3"/>
  <c r="BB9" i="3"/>
  <c r="BA9" i="3"/>
  <c r="AZ9" i="3"/>
  <c r="AY9" i="3"/>
  <c r="AX9" i="3"/>
  <c r="AW9" i="3"/>
  <c r="AV9" i="3"/>
  <c r="AU9" i="3"/>
  <c r="AT9" i="3"/>
  <c r="AS9" i="3"/>
  <c r="AR9" i="3"/>
  <c r="AQ9" i="3"/>
  <c r="AP9" i="3"/>
  <c r="AO9" i="3"/>
  <c r="AN9" i="3"/>
  <c r="AM9" i="3"/>
  <c r="AL9" i="3"/>
  <c r="AK9" i="3"/>
  <c r="AJ9" i="3"/>
  <c r="AI9" i="3"/>
  <c r="AH9" i="3"/>
  <c r="CO8" i="3"/>
  <c r="CN8" i="3"/>
  <c r="CM8" i="3"/>
  <c r="CL8" i="3"/>
  <c r="CK8" i="3"/>
  <c r="CJ8" i="3"/>
  <c r="CI8" i="3"/>
  <c r="CH8" i="3"/>
  <c r="CG8" i="3"/>
  <c r="CF8" i="3"/>
  <c r="CE8" i="3"/>
  <c r="CD8" i="3"/>
  <c r="CC8" i="3"/>
  <c r="CB8" i="3"/>
  <c r="CA8" i="3"/>
  <c r="BZ8" i="3"/>
  <c r="BY8" i="3"/>
  <c r="BX8" i="3"/>
  <c r="BW8" i="3"/>
  <c r="BV8" i="3"/>
  <c r="BU8" i="3"/>
  <c r="BT8" i="3"/>
  <c r="BS8" i="3"/>
  <c r="BR8" i="3"/>
  <c r="BQ8" i="3"/>
  <c r="BP8" i="3"/>
  <c r="BO8" i="3"/>
  <c r="BN8" i="3"/>
  <c r="BM8" i="3"/>
  <c r="BL8" i="3"/>
  <c r="BK8" i="3"/>
  <c r="BJ8" i="3"/>
  <c r="BI8" i="3"/>
  <c r="BH8" i="3"/>
  <c r="BG8" i="3"/>
  <c r="BF8" i="3"/>
  <c r="BE8" i="3"/>
  <c r="BD8" i="3"/>
  <c r="BC8" i="3"/>
  <c r="BB8" i="3"/>
  <c r="BA8" i="3"/>
  <c r="AZ8" i="3"/>
  <c r="AY8" i="3"/>
  <c r="AX8" i="3"/>
  <c r="AW8" i="3"/>
  <c r="AV8" i="3"/>
  <c r="AU8" i="3"/>
  <c r="AT8" i="3"/>
  <c r="AS8" i="3"/>
  <c r="AR8" i="3"/>
  <c r="AQ8" i="3"/>
  <c r="AP8" i="3"/>
  <c r="AO8" i="3"/>
  <c r="AN8" i="3"/>
  <c r="AM8" i="3"/>
  <c r="AL8" i="3"/>
  <c r="AK8" i="3"/>
  <c r="AJ8" i="3"/>
  <c r="AI8" i="3"/>
  <c r="AH8" i="3"/>
  <c r="CO7" i="3"/>
  <c r="CN7" i="3"/>
  <c r="CM7" i="3"/>
  <c r="CL7" i="3"/>
  <c r="CK7" i="3"/>
  <c r="CJ7" i="3"/>
  <c r="CI7" i="3"/>
  <c r="CH7" i="3"/>
  <c r="CG7" i="3"/>
  <c r="CF7" i="3"/>
  <c r="CE7" i="3"/>
  <c r="CD7" i="3"/>
  <c r="CC7" i="3"/>
  <c r="CB7" i="3"/>
  <c r="CA7" i="3"/>
  <c r="BZ7" i="3"/>
  <c r="BY7" i="3"/>
  <c r="BX7" i="3"/>
  <c r="BW7" i="3"/>
  <c r="BV7" i="3"/>
  <c r="BU7" i="3"/>
  <c r="BT7" i="3"/>
  <c r="BS7" i="3"/>
  <c r="BR7" i="3"/>
  <c r="BQ7" i="3"/>
  <c r="BP7" i="3"/>
  <c r="BO7" i="3"/>
  <c r="BN7" i="3"/>
  <c r="BM7" i="3"/>
  <c r="BL7" i="3"/>
  <c r="BK7" i="3"/>
  <c r="BJ7" i="3"/>
  <c r="BI7" i="3"/>
  <c r="BH7" i="3"/>
  <c r="BG7" i="3"/>
  <c r="BF7" i="3"/>
  <c r="BE7" i="3"/>
  <c r="BD7" i="3"/>
  <c r="BC7" i="3"/>
  <c r="BB7" i="3"/>
  <c r="BA7" i="3"/>
  <c r="AZ7" i="3"/>
  <c r="AY7" i="3"/>
  <c r="AX7" i="3"/>
  <c r="AW7" i="3"/>
  <c r="AV7" i="3"/>
  <c r="AU7" i="3"/>
  <c r="AT7" i="3"/>
  <c r="AS7" i="3"/>
  <c r="AR7" i="3"/>
  <c r="AQ7" i="3"/>
  <c r="AP7" i="3"/>
  <c r="AO7" i="3"/>
  <c r="AN7" i="3"/>
  <c r="AM7" i="3"/>
  <c r="AL7" i="3"/>
  <c r="AK7" i="3"/>
  <c r="AJ7" i="3"/>
  <c r="AI7" i="3"/>
  <c r="AH7" i="3"/>
  <c r="CO6" i="3"/>
  <c r="CN6" i="3"/>
  <c r="CM6" i="3"/>
  <c r="CL6" i="3"/>
  <c r="CK6" i="3"/>
  <c r="CJ6" i="3"/>
  <c r="CI6" i="3"/>
  <c r="CH6" i="3"/>
  <c r="CG6" i="3"/>
  <c r="CF6" i="3"/>
  <c r="CE6" i="3"/>
  <c r="CD6" i="3"/>
  <c r="CC6" i="3"/>
  <c r="CB6" i="3"/>
  <c r="CA6" i="3"/>
  <c r="BZ6" i="3"/>
  <c r="BY6" i="3"/>
  <c r="BX6" i="3"/>
  <c r="BW6" i="3"/>
  <c r="BV6" i="3"/>
  <c r="BU6" i="3"/>
  <c r="BT6" i="3"/>
  <c r="BS6" i="3"/>
  <c r="BR6" i="3"/>
  <c r="BQ6" i="3"/>
  <c r="BP6" i="3"/>
  <c r="BO6" i="3"/>
  <c r="BN6" i="3"/>
  <c r="BM6" i="3"/>
  <c r="BL6" i="3"/>
  <c r="BK6" i="3"/>
  <c r="BJ6" i="3"/>
  <c r="BI6" i="3"/>
  <c r="BH6" i="3"/>
  <c r="BG6" i="3"/>
  <c r="BF6" i="3"/>
  <c r="BE6" i="3"/>
  <c r="BD6" i="3"/>
  <c r="BC6" i="3"/>
  <c r="BB6" i="3"/>
  <c r="BA6" i="3"/>
  <c r="AZ6" i="3"/>
  <c r="AY6" i="3"/>
  <c r="AX6" i="3"/>
  <c r="AW6" i="3"/>
  <c r="AV6" i="3"/>
  <c r="AU6" i="3"/>
  <c r="AT6" i="3"/>
  <c r="AS6" i="3"/>
  <c r="AR6" i="3"/>
  <c r="AQ6" i="3"/>
  <c r="AP6" i="3"/>
  <c r="AO6" i="3"/>
  <c r="AN6" i="3"/>
  <c r="AM6" i="3"/>
  <c r="AL6" i="3"/>
  <c r="AK6" i="3"/>
  <c r="AJ6" i="3"/>
  <c r="AI6" i="3"/>
  <c r="AH6" i="3"/>
  <c r="AG6" i="3"/>
  <c r="AF6" i="3"/>
  <c r="AE6" i="3"/>
  <c r="AD6" i="3"/>
  <c r="AD11" i="3" s="1"/>
  <c r="AC6" i="3"/>
  <c r="AB6" i="3"/>
  <c r="AA6" i="3"/>
  <c r="Z6" i="3"/>
  <c r="Z11" i="3" s="1"/>
  <c r="Y6" i="3"/>
  <c r="X6" i="3"/>
  <c r="W6" i="3"/>
  <c r="V6" i="3"/>
  <c r="U6" i="3"/>
  <c r="T6" i="3"/>
  <c r="S6" i="3"/>
  <c r="R6" i="3"/>
  <c r="Q6" i="3"/>
  <c r="P6" i="3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O22" i="2"/>
  <c r="O23" i="2" s="1"/>
  <c r="O24" i="2" s="1"/>
  <c r="O25" i="2" s="1"/>
  <c r="O26" i="2" s="1"/>
  <c r="O27" i="2" s="1"/>
  <c r="O28" i="2" s="1"/>
  <c r="O29" i="2" s="1"/>
  <c r="O30" i="2" s="1"/>
  <c r="O31" i="2" s="1"/>
  <c r="O32" i="2" s="1"/>
  <c r="O33" i="2" s="1"/>
  <c r="O34" i="2" s="1"/>
  <c r="O35" i="2" s="1"/>
  <c r="O36" i="2" s="1"/>
  <c r="O37" i="2" s="1"/>
  <c r="O38" i="2" s="1"/>
  <c r="O39" i="2" s="1"/>
  <c r="O40" i="2" s="1"/>
  <c r="O41" i="2" s="1"/>
  <c r="O42" i="2" s="1"/>
  <c r="O43" i="2" s="1"/>
  <c r="O44" i="2" s="1"/>
  <c r="O45" i="2" s="1"/>
  <c r="O46" i="2" s="1"/>
  <c r="M22" i="2"/>
  <c r="M23" i="2" s="1"/>
  <c r="M24" i="2" s="1"/>
  <c r="M25" i="2" s="1"/>
  <c r="M26" i="2" s="1"/>
  <c r="M27" i="2" s="1"/>
  <c r="M28" i="2" s="1"/>
  <c r="M29" i="2" s="1"/>
  <c r="M30" i="2" s="1"/>
  <c r="M31" i="2" s="1"/>
  <c r="M32" i="2" s="1"/>
  <c r="M33" i="2" s="1"/>
  <c r="M34" i="2" s="1"/>
  <c r="M35" i="2" s="1"/>
  <c r="M36" i="2" s="1"/>
  <c r="M37" i="2" s="1"/>
  <c r="M38" i="2" s="1"/>
  <c r="M39" i="2" s="1"/>
  <c r="M40" i="2" s="1"/>
  <c r="M41" i="2" s="1"/>
  <c r="M42" i="2" s="1"/>
  <c r="M43" i="2" s="1"/>
  <c r="M44" i="2" s="1"/>
  <c r="M45" i="2" s="1"/>
  <c r="M46" i="2" s="1"/>
  <c r="E22" i="2"/>
  <c r="A22" i="2"/>
  <c r="A21" i="2"/>
  <c r="CQ10" i="2"/>
  <c r="CP10" i="2"/>
  <c r="CO10" i="2"/>
  <c r="CN10" i="2"/>
  <c r="CM10" i="2"/>
  <c r="CL10" i="2"/>
  <c r="CK10" i="2"/>
  <c r="CJ10" i="2"/>
  <c r="CI10" i="2"/>
  <c r="CH10" i="2"/>
  <c r="CG10" i="2"/>
  <c r="CF10" i="2"/>
  <c r="CE10" i="2"/>
  <c r="CD10" i="2"/>
  <c r="CC10" i="2"/>
  <c r="CB10" i="2"/>
  <c r="CA10" i="2"/>
  <c r="BZ10" i="2"/>
  <c r="BY10" i="2"/>
  <c r="BX10" i="2"/>
  <c r="BW10" i="2"/>
  <c r="BV10" i="2"/>
  <c r="BU10" i="2"/>
  <c r="BT10" i="2"/>
  <c r="BS10" i="2"/>
  <c r="BR10" i="2"/>
  <c r="BQ10" i="2"/>
  <c r="BP10" i="2"/>
  <c r="BO10" i="2"/>
  <c r="BN10" i="2"/>
  <c r="BM10" i="2"/>
  <c r="BL10" i="2"/>
  <c r="BK10" i="2"/>
  <c r="BJ10" i="2"/>
  <c r="BI10" i="2"/>
  <c r="BH10" i="2"/>
  <c r="BG10" i="2"/>
  <c r="BF10" i="2"/>
  <c r="BE10" i="2"/>
  <c r="BD10" i="2"/>
  <c r="BC10" i="2"/>
  <c r="BB10" i="2"/>
  <c r="BA10" i="2"/>
  <c r="AZ10" i="2"/>
  <c r="AY10" i="2"/>
  <c r="AX10" i="2"/>
  <c r="AW10" i="2"/>
  <c r="AV10" i="2"/>
  <c r="AU10" i="2"/>
  <c r="AT10" i="2"/>
  <c r="AS10" i="2"/>
  <c r="AR10" i="2"/>
  <c r="AQ10" i="2"/>
  <c r="AP10" i="2"/>
  <c r="AO10" i="2"/>
  <c r="AN10" i="2"/>
  <c r="AM10" i="2"/>
  <c r="AL10" i="2"/>
  <c r="AK10" i="2"/>
  <c r="AJ10" i="2"/>
  <c r="AI10" i="2"/>
  <c r="AH10" i="2"/>
  <c r="AG10" i="2"/>
  <c r="AF10" i="2"/>
  <c r="AE10" i="2"/>
  <c r="AD10" i="2"/>
  <c r="AC10" i="2"/>
  <c r="AB10" i="2"/>
  <c r="AA10" i="2"/>
  <c r="Z10" i="2"/>
  <c r="Y10" i="2"/>
  <c r="X10" i="2"/>
  <c r="W10" i="2"/>
  <c r="V10" i="2"/>
  <c r="U10" i="2"/>
  <c r="T10" i="2"/>
  <c r="S10" i="2"/>
  <c r="R10" i="2"/>
  <c r="Q10" i="2"/>
  <c r="P10" i="2"/>
  <c r="CQ9" i="2"/>
  <c r="CP9" i="2"/>
  <c r="CO9" i="2"/>
  <c r="CN9" i="2"/>
  <c r="CM9" i="2"/>
  <c r="CL9" i="2"/>
  <c r="CK9" i="2"/>
  <c r="CJ9" i="2"/>
  <c r="CI9" i="2"/>
  <c r="CH9" i="2"/>
  <c r="CG9" i="2"/>
  <c r="CF9" i="2"/>
  <c r="CE9" i="2"/>
  <c r="CD9" i="2"/>
  <c r="CC9" i="2"/>
  <c r="CB9" i="2"/>
  <c r="CA9" i="2"/>
  <c r="BZ9" i="2"/>
  <c r="BY9" i="2"/>
  <c r="BX9" i="2"/>
  <c r="BW9" i="2"/>
  <c r="BV9" i="2"/>
  <c r="BU9" i="2"/>
  <c r="BT9" i="2"/>
  <c r="BS9" i="2"/>
  <c r="CQ8" i="2"/>
  <c r="CP8" i="2"/>
  <c r="CO8" i="2"/>
  <c r="CN8" i="2"/>
  <c r="CM8" i="2"/>
  <c r="CL8" i="2"/>
  <c r="CK8" i="2"/>
  <c r="CJ8" i="2"/>
  <c r="CI8" i="2"/>
  <c r="CH8" i="2"/>
  <c r="CG8" i="2"/>
  <c r="CF8" i="2"/>
  <c r="CE8" i="2"/>
  <c r="CD8" i="2"/>
  <c r="CC8" i="2"/>
  <c r="CB8" i="2"/>
  <c r="CA8" i="2"/>
  <c r="BZ8" i="2"/>
  <c r="BY8" i="2"/>
  <c r="BX8" i="2"/>
  <c r="BW8" i="2"/>
  <c r="BV8" i="2"/>
  <c r="BU8" i="2"/>
  <c r="BT8" i="2"/>
  <c r="BS8" i="2"/>
  <c r="CQ7" i="2"/>
  <c r="CP7" i="2"/>
  <c r="CO7" i="2"/>
  <c r="CN7" i="2"/>
  <c r="CM7" i="2"/>
  <c r="CL7" i="2"/>
  <c r="CK7" i="2"/>
  <c r="CJ7" i="2"/>
  <c r="CI7" i="2"/>
  <c r="CH7" i="2"/>
  <c r="CG7" i="2"/>
  <c r="CF7" i="2"/>
  <c r="CE7" i="2"/>
  <c r="CD7" i="2"/>
  <c r="CC7" i="2"/>
  <c r="CB7" i="2"/>
  <c r="CA7" i="2"/>
  <c r="BZ7" i="2"/>
  <c r="BY7" i="2"/>
  <c r="BX7" i="2"/>
  <c r="BW7" i="2"/>
  <c r="BV7" i="2"/>
  <c r="BU7" i="2"/>
  <c r="BT7" i="2"/>
  <c r="BS7" i="2"/>
  <c r="CQ6" i="2"/>
  <c r="CP6" i="2"/>
  <c r="CO6" i="2"/>
  <c r="CN6" i="2"/>
  <c r="CM6" i="2"/>
  <c r="CL6" i="2"/>
  <c r="CK6" i="2"/>
  <c r="CJ6" i="2"/>
  <c r="CI6" i="2"/>
  <c r="CH6" i="2"/>
  <c r="CG6" i="2"/>
  <c r="CF6" i="2"/>
  <c r="CE6" i="2"/>
  <c r="CD6" i="2"/>
  <c r="CC6" i="2"/>
  <c r="CB6" i="2"/>
  <c r="CA6" i="2"/>
  <c r="BZ6" i="2"/>
  <c r="BY6" i="2"/>
  <c r="BX6" i="2"/>
  <c r="BW6" i="2"/>
  <c r="BV6" i="2"/>
  <c r="BU6" i="2"/>
  <c r="BT6" i="2"/>
  <c r="BS6" i="2"/>
  <c r="BR6" i="2"/>
  <c r="BQ6" i="2"/>
  <c r="BQ11" i="2" s="1"/>
  <c r="BP6" i="2"/>
  <c r="BO6" i="2"/>
  <c r="BN6" i="2"/>
  <c r="BM6" i="2"/>
  <c r="BL6" i="2"/>
  <c r="BK6" i="2"/>
  <c r="BJ6" i="2"/>
  <c r="BI6" i="2"/>
  <c r="BH6" i="2"/>
  <c r="BG6" i="2"/>
  <c r="BF6" i="2"/>
  <c r="BE6" i="2"/>
  <c r="BD6" i="2"/>
  <c r="BC6" i="2"/>
  <c r="BB6" i="2"/>
  <c r="BA6" i="2"/>
  <c r="AZ6" i="2"/>
  <c r="AY6" i="2"/>
  <c r="AX6" i="2"/>
  <c r="AW6" i="2"/>
  <c r="AV6" i="2"/>
  <c r="AU6" i="2"/>
  <c r="AT6" i="2"/>
  <c r="AS6" i="2"/>
  <c r="AR6" i="2"/>
  <c r="AQ6" i="2"/>
  <c r="AP6" i="2"/>
  <c r="AO6" i="2"/>
  <c r="AN6" i="2"/>
  <c r="AM6" i="2"/>
  <c r="AL6" i="2"/>
  <c r="AK6" i="2"/>
  <c r="AJ6" i="2"/>
  <c r="AI6" i="2"/>
  <c r="AH6" i="2"/>
  <c r="AG6" i="2"/>
  <c r="AF6" i="2"/>
  <c r="AE6" i="2"/>
  <c r="AD6" i="2"/>
  <c r="AC6" i="2"/>
  <c r="AB6" i="2"/>
  <c r="AA6" i="2"/>
  <c r="Z6" i="2"/>
  <c r="Y6" i="2"/>
  <c r="X6" i="2"/>
  <c r="W6" i="2"/>
  <c r="V6" i="2"/>
  <c r="U6" i="2"/>
  <c r="T6" i="2"/>
  <c r="S6" i="2"/>
  <c r="R6" i="2"/>
  <c r="Q6" i="2"/>
  <c r="P6" i="2"/>
  <c r="E22" i="1"/>
  <c r="BT10" i="1"/>
  <c r="BS10" i="1"/>
  <c r="BR10" i="1"/>
  <c r="BQ10" i="1"/>
  <c r="BP10" i="1"/>
  <c r="BO10" i="1"/>
  <c r="BN10" i="1"/>
  <c r="BM10" i="1"/>
  <c r="BL10" i="1"/>
  <c r="BK10" i="1"/>
  <c r="BJ10" i="1"/>
  <c r="BI10" i="1"/>
  <c r="BH10" i="1"/>
  <c r="BG10" i="1"/>
  <c r="BF10" i="1"/>
  <c r="BE10" i="1"/>
  <c r="BD10" i="1"/>
  <c r="BC10" i="1"/>
  <c r="BB10" i="1"/>
  <c r="BA10" i="1"/>
  <c r="AZ10" i="1"/>
  <c r="AY10" i="1"/>
  <c r="AX10" i="1"/>
  <c r="AW10" i="1"/>
  <c r="AV10" i="1"/>
  <c r="AU10" i="1"/>
  <c r="AT10" i="1"/>
  <c r="AS10" i="1"/>
  <c r="AR10" i="1"/>
  <c r="AQ10" i="1"/>
  <c r="AP10" i="1"/>
  <c r="AO10" i="1"/>
  <c r="AN10" i="1"/>
  <c r="AM10" i="1"/>
  <c r="AL10" i="1"/>
  <c r="AK10" i="1"/>
  <c r="AJ10" i="1"/>
  <c r="AI10" i="1"/>
  <c r="AH10" i="1"/>
  <c r="AG10" i="1"/>
  <c r="AF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BT9" i="1"/>
  <c r="BS9" i="1"/>
  <c r="BR9" i="1"/>
  <c r="BQ9" i="1"/>
  <c r="BP9" i="1"/>
  <c r="BO9" i="1"/>
  <c r="BN9" i="1"/>
  <c r="BM9" i="1"/>
  <c r="BL9" i="1"/>
  <c r="BK9" i="1"/>
  <c r="BJ9" i="1"/>
  <c r="BI9" i="1"/>
  <c r="BH9" i="1"/>
  <c r="BG9" i="1"/>
  <c r="AM9" i="1"/>
  <c r="AL9" i="1"/>
  <c r="AK9" i="1"/>
  <c r="AJ9" i="1"/>
  <c r="AI9" i="1"/>
  <c r="AH9" i="1"/>
  <c r="AG9" i="1"/>
  <c r="AF9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BT8" i="1"/>
  <c r="BS8" i="1"/>
  <c r="BR8" i="1"/>
  <c r="BQ8" i="1"/>
  <c r="BP8" i="1"/>
  <c r="BO8" i="1"/>
  <c r="BN8" i="1"/>
  <c r="BM8" i="1"/>
  <c r="BL8" i="1"/>
  <c r="BK8" i="1"/>
  <c r="BJ8" i="1"/>
  <c r="BI8" i="1"/>
  <c r="BH8" i="1"/>
  <c r="BG8" i="1"/>
  <c r="AM8" i="1"/>
  <c r="AL8" i="1"/>
  <c r="AK8" i="1"/>
  <c r="AJ8" i="1"/>
  <c r="AI8" i="1"/>
  <c r="AH8" i="1"/>
  <c r="AG8" i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BT7" i="1"/>
  <c r="BS7" i="1"/>
  <c r="BR7" i="1"/>
  <c r="BQ7" i="1"/>
  <c r="BP7" i="1"/>
  <c r="BO7" i="1"/>
  <c r="BN7" i="1"/>
  <c r="BM7" i="1"/>
  <c r="BL7" i="1"/>
  <c r="BK7" i="1"/>
  <c r="BJ7" i="1"/>
  <c r="BI7" i="1"/>
  <c r="BH7" i="1"/>
  <c r="BG7" i="1"/>
  <c r="AM7" i="1"/>
  <c r="AL7" i="1"/>
  <c r="AK7" i="1"/>
  <c r="AJ7" i="1"/>
  <c r="AI7" i="1"/>
  <c r="AH7" i="1"/>
  <c r="AG7" i="1"/>
  <c r="AF7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BT6" i="1"/>
  <c r="BS6" i="1"/>
  <c r="BR6" i="1"/>
  <c r="BQ6" i="1"/>
  <c r="BP6" i="1"/>
  <c r="BO6" i="1"/>
  <c r="BN6" i="1"/>
  <c r="BM6" i="1"/>
  <c r="BL6" i="1"/>
  <c r="BK6" i="1"/>
  <c r="BJ6" i="1"/>
  <c r="BI6" i="1"/>
  <c r="BH6" i="1"/>
  <c r="BG6" i="1"/>
  <c r="BF6" i="1"/>
  <c r="BE6" i="1"/>
  <c r="BD6" i="1"/>
  <c r="BC6" i="1"/>
  <c r="BB6" i="1"/>
  <c r="BA6" i="1"/>
  <c r="AZ6" i="1"/>
  <c r="AY6" i="1"/>
  <c r="AX6" i="1"/>
  <c r="AW6" i="1"/>
  <c r="AV6" i="1"/>
  <c r="AU6" i="1"/>
  <c r="AT6" i="1"/>
  <c r="AS6" i="1"/>
  <c r="AR6" i="1"/>
  <c r="AQ6" i="1"/>
  <c r="AP6" i="1"/>
  <c r="AO6" i="1"/>
  <c r="AN6" i="1"/>
  <c r="AM6" i="1"/>
  <c r="AL6" i="1"/>
  <c r="AK6" i="1"/>
  <c r="AJ6" i="1"/>
  <c r="AI6" i="1"/>
  <c r="AH6" i="1"/>
  <c r="AG6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U11" i="2" l="1"/>
  <c r="U4" i="2" s="1"/>
  <c r="U13" i="2" s="1"/>
  <c r="U19" i="2" s="1"/>
  <c r="AK11" i="2"/>
  <c r="AK4" i="2" s="1"/>
  <c r="AK12" i="2" s="1"/>
  <c r="BB11" i="1"/>
  <c r="BB4" i="1" s="1"/>
  <c r="BB16" i="1" s="1"/>
  <c r="AT11" i="1"/>
  <c r="BN11" i="3"/>
  <c r="BN4" i="3" s="1"/>
  <c r="BN12" i="3" s="1"/>
  <c r="S11" i="3"/>
  <c r="S4" i="3" s="1"/>
  <c r="S13" i="3" s="1"/>
  <c r="S19" i="3" s="1"/>
  <c r="AA11" i="3"/>
  <c r="AA4" i="3" s="1"/>
  <c r="AA17" i="3" s="1"/>
  <c r="T11" i="3"/>
  <c r="T4" i="3" s="1"/>
  <c r="T18" i="3" s="1"/>
  <c r="BH11" i="2"/>
  <c r="BH4" i="2" s="1"/>
  <c r="BH13" i="2" s="1"/>
  <c r="BH19" i="2" s="1"/>
  <c r="BP11" i="2"/>
  <c r="BP4" i="2" s="1"/>
  <c r="BP13" i="2" s="1"/>
  <c r="BP19" i="2" s="1"/>
  <c r="BK11" i="2"/>
  <c r="BK4" i="2" s="1"/>
  <c r="BK13" i="2" s="1"/>
  <c r="BK19" i="2" s="1"/>
  <c r="AJ11" i="2"/>
  <c r="AJ4" i="2" s="1"/>
  <c r="AJ12" i="2" s="1"/>
  <c r="BA11" i="2"/>
  <c r="BA4" i="2" s="1"/>
  <c r="BA12" i="2" s="1"/>
  <c r="BI11" i="2"/>
  <c r="BI4" i="2" s="1"/>
  <c r="BI13" i="2" s="1"/>
  <c r="BI19" i="2" s="1"/>
  <c r="X11" i="3"/>
  <c r="X4" i="3" s="1"/>
  <c r="X13" i="3" s="1"/>
  <c r="X19" i="3" s="1"/>
  <c r="AF11" i="3"/>
  <c r="AF4" i="3" s="1"/>
  <c r="AF13" i="3" s="1"/>
  <c r="AF19" i="3" s="1"/>
  <c r="BC11" i="2"/>
  <c r="BC4" i="2" s="1"/>
  <c r="BC13" i="2" s="1"/>
  <c r="BC19" i="2" s="1"/>
  <c r="AU11" i="1"/>
  <c r="AU4" i="1" s="1"/>
  <c r="AU18" i="1" s="1"/>
  <c r="BC11" i="1"/>
  <c r="BC4" i="1" s="1"/>
  <c r="BC17" i="1" s="1"/>
  <c r="G4" i="17"/>
  <c r="CH63" i="15"/>
  <c r="E8" i="22" s="1"/>
  <c r="E24" i="3"/>
  <c r="CF11" i="3"/>
  <c r="CF4" i="3" s="1"/>
  <c r="CF18" i="3" s="1"/>
  <c r="CN11" i="3"/>
  <c r="CN4" i="3" s="1"/>
  <c r="CN17" i="3" s="1"/>
  <c r="V11" i="3"/>
  <c r="V4" i="3" s="1"/>
  <c r="V17" i="3" s="1"/>
  <c r="W11" i="3"/>
  <c r="W4" i="3" s="1"/>
  <c r="W17" i="3" s="1"/>
  <c r="AE11" i="3"/>
  <c r="AE4" i="3" s="1"/>
  <c r="AE17" i="3" s="1"/>
  <c r="U11" i="3"/>
  <c r="U4" i="3" s="1"/>
  <c r="U12" i="3" s="1"/>
  <c r="AC11" i="3"/>
  <c r="AC4" i="3" s="1"/>
  <c r="AC13" i="3" s="1"/>
  <c r="AC19" i="3" s="1"/>
  <c r="R11" i="3"/>
  <c r="R4" i="3" s="1"/>
  <c r="R13" i="3" s="1"/>
  <c r="R19" i="3" s="1"/>
  <c r="Y11" i="3"/>
  <c r="Y4" i="3" s="1"/>
  <c r="Y13" i="3" s="1"/>
  <c r="Y19" i="3" s="1"/>
  <c r="AG11" i="3"/>
  <c r="AG4" i="3" s="1"/>
  <c r="AG13" i="3" s="1"/>
  <c r="AG19" i="3" s="1"/>
  <c r="W11" i="2"/>
  <c r="W4" i="2" s="1"/>
  <c r="W13" i="2" s="1"/>
  <c r="W19" i="2" s="1"/>
  <c r="AO11" i="1"/>
  <c r="AO4" i="1" s="1"/>
  <c r="AO14" i="1" s="1"/>
  <c r="AH11" i="3"/>
  <c r="AH4" i="3" s="1"/>
  <c r="AH12" i="3" s="1"/>
  <c r="AX11" i="3"/>
  <c r="AX4" i="3" s="1"/>
  <c r="AX12" i="3" s="1"/>
  <c r="BV11" i="3"/>
  <c r="BV4" i="3" s="1"/>
  <c r="BV12" i="3" s="1"/>
  <c r="CD11" i="3"/>
  <c r="CD4" i="3" s="1"/>
  <c r="CD12" i="3" s="1"/>
  <c r="CL11" i="3"/>
  <c r="CL4" i="3" s="1"/>
  <c r="AQ11" i="3"/>
  <c r="AQ4" i="3" s="1"/>
  <c r="AQ12" i="3" s="1"/>
  <c r="AY11" i="3"/>
  <c r="BG11" i="3"/>
  <c r="BG4" i="3" s="1"/>
  <c r="BG12" i="3" s="1"/>
  <c r="BO11" i="3"/>
  <c r="BW11" i="3"/>
  <c r="BW4" i="3" s="1"/>
  <c r="CE11" i="3"/>
  <c r="CE4" i="3" s="1"/>
  <c r="CE12" i="3" s="1"/>
  <c r="CM11" i="3"/>
  <c r="CM4" i="3" s="1"/>
  <c r="CM12" i="3" s="1"/>
  <c r="AP11" i="3"/>
  <c r="AP4" i="3" s="1"/>
  <c r="AP12" i="3" s="1"/>
  <c r="BF11" i="3"/>
  <c r="BF4" i="3" s="1"/>
  <c r="BF12" i="3" s="1"/>
  <c r="AI11" i="3"/>
  <c r="AI4" i="3" s="1"/>
  <c r="AI12" i="3" s="1"/>
  <c r="BA11" i="3"/>
  <c r="BA4" i="3" s="1"/>
  <c r="BY11" i="3"/>
  <c r="BY4" i="3" s="1"/>
  <c r="CG11" i="3"/>
  <c r="CG4" i="3" s="1"/>
  <c r="CO11" i="3"/>
  <c r="CO4" i="3" s="1"/>
  <c r="CG11" i="2"/>
  <c r="CG4" i="2" s="1"/>
  <c r="CG13" i="2" s="1"/>
  <c r="AB11" i="2"/>
  <c r="AB4" i="2" s="1"/>
  <c r="AB12" i="2" s="1"/>
  <c r="AR11" i="2"/>
  <c r="AR4" i="2" s="1"/>
  <c r="AR13" i="2" s="1"/>
  <c r="AR19" i="2" s="1"/>
  <c r="AZ11" i="2"/>
  <c r="AZ4" i="2" s="1"/>
  <c r="AZ12" i="2" s="1"/>
  <c r="AS11" i="2"/>
  <c r="AS4" i="2" s="1"/>
  <c r="AS12" i="2" s="1"/>
  <c r="AC11" i="2"/>
  <c r="AC4" i="2" s="1"/>
  <c r="AC12" i="2" s="1"/>
  <c r="AS11" i="1"/>
  <c r="AS4" i="1" s="1"/>
  <c r="AS18" i="1" s="1"/>
  <c r="AE11" i="2"/>
  <c r="AE4" i="2" s="1"/>
  <c r="AE17" i="2" s="1"/>
  <c r="AM11" i="2"/>
  <c r="AM4" i="2" s="1"/>
  <c r="AM12" i="2" s="1"/>
  <c r="AU11" i="2"/>
  <c r="AU4" i="2" s="1"/>
  <c r="AU17" i="2" s="1"/>
  <c r="BY11" i="2"/>
  <c r="BY4" i="2" s="1"/>
  <c r="BY15" i="2" s="1"/>
  <c r="BY19" i="2" s="1"/>
  <c r="BS11" i="2"/>
  <c r="BS4" i="2" s="1"/>
  <c r="BS12" i="2" s="1"/>
  <c r="CI11" i="2"/>
  <c r="CI4" i="2" s="1"/>
  <c r="CQ11" i="2"/>
  <c r="CQ4" i="2" s="1"/>
  <c r="CQ16" i="2" s="1"/>
  <c r="CO11" i="2"/>
  <c r="CO4" i="2" s="1"/>
  <c r="CO16" i="2" s="1"/>
  <c r="CO19" i="2" s="1"/>
  <c r="BX11" i="2"/>
  <c r="BX4" i="2" s="1"/>
  <c r="BX16" i="2" s="1"/>
  <c r="CF11" i="2"/>
  <c r="CF4" i="2" s="1"/>
  <c r="CF18" i="2" s="1"/>
  <c r="CN11" i="2"/>
  <c r="CN4" i="2" s="1"/>
  <c r="CN18" i="2" s="1"/>
  <c r="AN11" i="1"/>
  <c r="AN4" i="1" s="1"/>
  <c r="AN18" i="1" s="1"/>
  <c r="AZ11" i="1"/>
  <c r="AZ4" i="1" s="1"/>
  <c r="AZ12" i="1" s="1"/>
  <c r="BT11" i="1"/>
  <c r="BT4" i="1" s="1"/>
  <c r="BT12" i="1" s="1"/>
  <c r="Y11" i="1"/>
  <c r="Y4" i="1" s="1"/>
  <c r="Y12" i="1" s="1"/>
  <c r="AG11" i="1"/>
  <c r="AG4" i="1" s="1"/>
  <c r="AG12" i="1" s="1"/>
  <c r="AI11" i="1"/>
  <c r="AI4" i="1" s="1"/>
  <c r="AI12" i="1" s="1"/>
  <c r="AY11" i="1"/>
  <c r="AY4" i="1" s="1"/>
  <c r="AY14" i="1" s="1"/>
  <c r="AR11" i="1"/>
  <c r="AR4" i="1" s="1"/>
  <c r="AR18" i="1" s="1"/>
  <c r="U11" i="1"/>
  <c r="U4" i="1" s="1"/>
  <c r="U12" i="1" s="1"/>
  <c r="AC11" i="1"/>
  <c r="AC4" i="1" s="1"/>
  <c r="AC12" i="1" s="1"/>
  <c r="BI11" i="1"/>
  <c r="BI4" i="1" s="1"/>
  <c r="BI12" i="1" s="1"/>
  <c r="BQ11" i="1"/>
  <c r="BQ4" i="1" s="1"/>
  <c r="BQ12" i="1" s="1"/>
  <c r="BS11" i="1"/>
  <c r="BS4" i="1" s="1"/>
  <c r="BS12" i="1" s="1"/>
  <c r="AP11" i="1"/>
  <c r="AP4" i="1" s="1"/>
  <c r="AP17" i="1" s="1"/>
  <c r="V11" i="1"/>
  <c r="V4" i="1" s="1"/>
  <c r="V12" i="1" s="1"/>
  <c r="AD11" i="1"/>
  <c r="AD4" i="1" s="1"/>
  <c r="AL11" i="1"/>
  <c r="AL4" i="1" s="1"/>
  <c r="AL12" i="1" s="1"/>
  <c r="X11" i="1"/>
  <c r="X4" i="1" s="1"/>
  <c r="X12" i="1" s="1"/>
  <c r="AF11" i="1"/>
  <c r="AF4" i="1" s="1"/>
  <c r="AF12" i="1" s="1"/>
  <c r="E23" i="1"/>
  <c r="E35" i="6"/>
  <c r="E34" i="5"/>
  <c r="E33" i="4"/>
  <c r="Z4" i="3"/>
  <c r="Z13" i="3" s="1"/>
  <c r="Z19" i="3" s="1"/>
  <c r="E23" i="2"/>
  <c r="T11" i="2"/>
  <c r="T4" i="2" s="1"/>
  <c r="T13" i="2" s="1"/>
  <c r="T19" i="2" s="1"/>
  <c r="R11" i="1"/>
  <c r="R4" i="1" s="1"/>
  <c r="R12" i="1" s="1"/>
  <c r="Q11" i="1"/>
  <c r="Q4" i="1" s="1"/>
  <c r="S11" i="1"/>
  <c r="S4" i="1" s="1"/>
  <c r="S12" i="1" s="1"/>
  <c r="BG28" i="7"/>
  <c r="BG26" i="7"/>
  <c r="BW43" i="1" s="1"/>
  <c r="BX43" i="1" s="1"/>
  <c r="BG25" i="7"/>
  <c r="BW42" i="1" s="1"/>
  <c r="BX42" i="1" s="1"/>
  <c r="BG24" i="7"/>
  <c r="BW41" i="1" s="1"/>
  <c r="BX41" i="1" s="1"/>
  <c r="BG23" i="7"/>
  <c r="BW40" i="1" s="1"/>
  <c r="BX40" i="1" s="1"/>
  <c r="BG22" i="7"/>
  <c r="BW39" i="1" s="1"/>
  <c r="BX39" i="1" s="1"/>
  <c r="BG21" i="7"/>
  <c r="BW38" i="1" s="1"/>
  <c r="BX38" i="1" s="1"/>
  <c r="BG20" i="7"/>
  <c r="BW37" i="1" s="1"/>
  <c r="BX37" i="1" s="1"/>
  <c r="BG17" i="7"/>
  <c r="BW34" i="1" s="1"/>
  <c r="BX34" i="1" s="1"/>
  <c r="BG16" i="7"/>
  <c r="BW33" i="1" s="1"/>
  <c r="BX33" i="1" s="1"/>
  <c r="BG15" i="7"/>
  <c r="BW32" i="1" s="1"/>
  <c r="BX32" i="1" s="1"/>
  <c r="BG14" i="7"/>
  <c r="BW31" i="1" s="1"/>
  <c r="BX31" i="1" s="1"/>
  <c r="BG12" i="7"/>
  <c r="BW29" i="1" s="1"/>
  <c r="BX29" i="1" s="1"/>
  <c r="BG10" i="7"/>
  <c r="BW27" i="1" s="1"/>
  <c r="BX27" i="1" s="1"/>
  <c r="BG9" i="7"/>
  <c r="BW26" i="1" s="1"/>
  <c r="BX26" i="1" s="1"/>
  <c r="BG8" i="7"/>
  <c r="BW25" i="1" s="1"/>
  <c r="BX25" i="1" s="1"/>
  <c r="BG7" i="7"/>
  <c r="BW24" i="1" s="1"/>
  <c r="BX24" i="1" s="1"/>
  <c r="BG6" i="7"/>
  <c r="BW23" i="1" s="1"/>
  <c r="BX23" i="1" s="1"/>
  <c r="BG5" i="7"/>
  <c r="BW22" i="1" s="1"/>
  <c r="BX22" i="1" s="1"/>
  <c r="BG18" i="7"/>
  <c r="BW35" i="1" s="1"/>
  <c r="BX35" i="1" s="1"/>
  <c r="BG11" i="7"/>
  <c r="BW28" i="1" s="1"/>
  <c r="BX28" i="1" s="1"/>
  <c r="BG27" i="7"/>
  <c r="BG13" i="7"/>
  <c r="BW30" i="1" s="1"/>
  <c r="BX30" i="1" s="1"/>
  <c r="BG29" i="7"/>
  <c r="BG19" i="7"/>
  <c r="BW36" i="1" s="1"/>
  <c r="BX36" i="1" s="1"/>
  <c r="P11" i="3"/>
  <c r="AR11" i="3"/>
  <c r="AR4" i="3" s="1"/>
  <c r="BX11" i="3"/>
  <c r="BX4" i="3" s="1"/>
  <c r="BX13" i="3" s="1"/>
  <c r="AS11" i="3"/>
  <c r="AN11" i="3"/>
  <c r="AV11" i="3"/>
  <c r="BD11" i="3"/>
  <c r="BL11" i="3"/>
  <c r="BL4" i="3" s="1"/>
  <c r="BT11" i="3"/>
  <c r="BT4" i="3" s="1"/>
  <c r="BT14" i="3" s="1"/>
  <c r="CB11" i="3"/>
  <c r="CB4" i="3" s="1"/>
  <c r="CB14" i="3" s="1"/>
  <c r="CJ11" i="3"/>
  <c r="AZ11" i="3"/>
  <c r="Q11" i="3"/>
  <c r="AO11" i="3"/>
  <c r="AO4" i="3" s="1"/>
  <c r="AW11" i="3"/>
  <c r="BE11" i="3"/>
  <c r="BE4" i="3" s="1"/>
  <c r="BM11" i="3"/>
  <c r="BU11" i="3"/>
  <c r="BU4" i="3" s="1"/>
  <c r="CC11" i="3"/>
  <c r="CK11" i="3"/>
  <c r="CK4" i="3" s="1"/>
  <c r="CK16" i="3" s="1"/>
  <c r="CK19" i="3" s="1"/>
  <c r="AB11" i="3"/>
  <c r="AB4" i="3" s="1"/>
  <c r="BH11" i="3"/>
  <c r="BH4" i="3" s="1"/>
  <c r="BI11" i="3"/>
  <c r="AJ11" i="3"/>
  <c r="BP11" i="3"/>
  <c r="BP4" i="3" s="1"/>
  <c r="BP15" i="3" s="1"/>
  <c r="AD4" i="3"/>
  <c r="AD17" i="3" s="1"/>
  <c r="AK11" i="3"/>
  <c r="BQ11" i="3"/>
  <c r="BQ4" i="3" s="1"/>
  <c r="AL11" i="3"/>
  <c r="AT11" i="3"/>
  <c r="BB11" i="3"/>
  <c r="BJ11" i="3"/>
  <c r="BR11" i="3"/>
  <c r="BZ11" i="3"/>
  <c r="CH11" i="3"/>
  <c r="AM11" i="3"/>
  <c r="AU11" i="3"/>
  <c r="BC11" i="3"/>
  <c r="BK11" i="3"/>
  <c r="BS11" i="3"/>
  <c r="CA11" i="3"/>
  <c r="CI11" i="3"/>
  <c r="Q11" i="2"/>
  <c r="Q4" i="2" s="1"/>
  <c r="Q17" i="2" s="1"/>
  <c r="AO11" i="2"/>
  <c r="AW11" i="2"/>
  <c r="AW4" i="2" s="1"/>
  <c r="BE11" i="2"/>
  <c r="BE4" i="2" s="1"/>
  <c r="BV11" i="2"/>
  <c r="AK18" i="2"/>
  <c r="R11" i="2"/>
  <c r="R4" i="2" s="1"/>
  <c r="R17" i="2" s="1"/>
  <c r="Z11" i="2"/>
  <c r="Z4" i="2" s="1"/>
  <c r="Z13" i="2" s="1"/>
  <c r="Z19" i="2" s="1"/>
  <c r="AH11" i="2"/>
  <c r="AH4" i="2" s="1"/>
  <c r="AH17" i="2" s="1"/>
  <c r="AP11" i="2"/>
  <c r="AP4" i="2" s="1"/>
  <c r="AP17" i="2" s="1"/>
  <c r="AX11" i="2"/>
  <c r="BF11" i="2"/>
  <c r="BN11" i="2"/>
  <c r="AG11" i="2"/>
  <c r="BQ4" i="2"/>
  <c r="BQ18" i="2" s="1"/>
  <c r="Y11" i="2"/>
  <c r="CD11" i="2"/>
  <c r="CD4" i="2" s="1"/>
  <c r="CD13" i="2" s="1"/>
  <c r="CL11" i="2"/>
  <c r="CL4" i="2" s="1"/>
  <c r="CA11" i="2"/>
  <c r="CA4" i="2" s="1"/>
  <c r="AB18" i="2"/>
  <c r="AK13" i="2"/>
  <c r="AK19" i="2" s="1"/>
  <c r="BM11" i="2"/>
  <c r="V11" i="2"/>
  <c r="AD11" i="2"/>
  <c r="AL11" i="2"/>
  <c r="AT11" i="2"/>
  <c r="BB11" i="2"/>
  <c r="BJ11" i="2"/>
  <c r="BR11" i="2"/>
  <c r="BT11" i="2"/>
  <c r="BT4" i="2" s="1"/>
  <c r="BT12" i="2" s="1"/>
  <c r="CB11" i="2"/>
  <c r="CJ11" i="2"/>
  <c r="CJ4" i="2" s="1"/>
  <c r="AK17" i="2"/>
  <c r="BZ11" i="2"/>
  <c r="CH11" i="2"/>
  <c r="CP11" i="2"/>
  <c r="P11" i="2"/>
  <c r="P4" i="2" s="1"/>
  <c r="X11" i="2"/>
  <c r="AF11" i="2"/>
  <c r="AN11" i="2"/>
  <c r="AV11" i="2"/>
  <c r="BD11" i="2"/>
  <c r="BL11" i="2"/>
  <c r="BL4" i="2" s="1"/>
  <c r="BU11" i="2"/>
  <c r="CC11" i="2"/>
  <c r="CK11" i="2"/>
  <c r="CK4" i="2" s="1"/>
  <c r="S11" i="2"/>
  <c r="AA11" i="2"/>
  <c r="AI11" i="2"/>
  <c r="AQ11" i="2"/>
  <c r="AY11" i="2"/>
  <c r="BG11" i="2"/>
  <c r="BO11" i="2"/>
  <c r="BW11" i="2"/>
  <c r="CE11" i="2"/>
  <c r="CM11" i="2"/>
  <c r="AT4" i="1"/>
  <c r="AT13" i="1" s="1"/>
  <c r="AT19" i="1" s="1"/>
  <c r="BB15" i="1"/>
  <c r="AV11" i="1"/>
  <c r="AV4" i="1" s="1"/>
  <c r="BP11" i="1"/>
  <c r="AW11" i="1"/>
  <c r="BE11" i="1"/>
  <c r="BJ11" i="1"/>
  <c r="BR11" i="1"/>
  <c r="Z11" i="1"/>
  <c r="Z4" i="1" s="1"/>
  <c r="AH11" i="1"/>
  <c r="AH4" i="1" s="1"/>
  <c r="AX11" i="1"/>
  <c r="BF11" i="1"/>
  <c r="AA11" i="1"/>
  <c r="AA4" i="1" s="1"/>
  <c r="AQ11" i="1"/>
  <c r="T11" i="1"/>
  <c r="T4" i="1" s="1"/>
  <c r="AB11" i="1"/>
  <c r="AB4" i="1" s="1"/>
  <c r="AJ11" i="1"/>
  <c r="AJ4" i="1" s="1"/>
  <c r="BD11" i="1"/>
  <c r="BM11" i="1"/>
  <c r="BB17" i="1"/>
  <c r="AK11" i="1"/>
  <c r="BH11" i="1"/>
  <c r="BA11" i="1"/>
  <c r="BN11" i="1"/>
  <c r="BN4" i="1" s="1"/>
  <c r="BK11" i="1"/>
  <c r="BK4" i="1" s="1"/>
  <c r="BG11" i="1"/>
  <c r="BG4" i="1" s="1"/>
  <c r="BO11" i="1"/>
  <c r="W11" i="1"/>
  <c r="AE11" i="1"/>
  <c r="AM11" i="1"/>
  <c r="BL11" i="1"/>
  <c r="BB12" i="1" l="1"/>
  <c r="BB18" i="1"/>
  <c r="BB13" i="1"/>
  <c r="BB19" i="1" s="1"/>
  <c r="BB14" i="1"/>
  <c r="AB17" i="2"/>
  <c r="AA12" i="3"/>
  <c r="AA13" i="3"/>
  <c r="AA19" i="3" s="1"/>
  <c r="U17" i="2"/>
  <c r="U12" i="2"/>
  <c r="U18" i="2"/>
  <c r="BK17" i="2"/>
  <c r="BA18" i="2"/>
  <c r="BA13" i="2"/>
  <c r="BA19" i="2" s="1"/>
  <c r="BA17" i="2"/>
  <c r="AU12" i="2"/>
  <c r="BI18" i="2"/>
  <c r="BK12" i="2"/>
  <c r="BI17" i="2"/>
  <c r="BI12" i="2"/>
  <c r="BC18" i="2"/>
  <c r="BC17" i="2"/>
  <c r="BC12" i="2"/>
  <c r="BP12" i="2"/>
  <c r="BN18" i="3"/>
  <c r="BN17" i="3"/>
  <c r="BN14" i="3"/>
  <c r="BN13" i="3"/>
  <c r="BN16" i="3"/>
  <c r="BN19" i="3" s="1"/>
  <c r="BN15" i="3"/>
  <c r="AA18" i="3"/>
  <c r="S17" i="3"/>
  <c r="S12" i="3"/>
  <c r="S18" i="3"/>
  <c r="BP17" i="2"/>
  <c r="BP18" i="2"/>
  <c r="BK18" i="2"/>
  <c r="W12" i="2"/>
  <c r="W18" i="2"/>
  <c r="Q12" i="1"/>
  <c r="Q13" i="1"/>
  <c r="AC12" i="3"/>
  <c r="BG17" i="3"/>
  <c r="BG15" i="3"/>
  <c r="W17" i="2"/>
  <c r="AZ13" i="2"/>
  <c r="AZ19" i="2" s="1"/>
  <c r="AI18" i="3"/>
  <c r="AB13" i="2"/>
  <c r="AB19" i="2" s="1"/>
  <c r="AU18" i="2"/>
  <c r="U13" i="3"/>
  <c r="U19" i="3" s="1"/>
  <c r="U17" i="3"/>
  <c r="U18" i="3"/>
  <c r="E25" i="3"/>
  <c r="E24" i="1"/>
  <c r="E25" i="1" s="1"/>
  <c r="AC18" i="3"/>
  <c r="AC17" i="3"/>
  <c r="Z12" i="3"/>
  <c r="AF12" i="3"/>
  <c r="Z17" i="3"/>
  <c r="CG18" i="3"/>
  <c r="CG17" i="3"/>
  <c r="CG13" i="3"/>
  <c r="CG19" i="3" s="1"/>
  <c r="CG15" i="3"/>
  <c r="BY18" i="3"/>
  <c r="BY15" i="3"/>
  <c r="AX14" i="3"/>
  <c r="AX18" i="3"/>
  <c r="AX13" i="3"/>
  <c r="CN15" i="3"/>
  <c r="AH18" i="3"/>
  <c r="AX16" i="3"/>
  <c r="AX19" i="3" s="1"/>
  <c r="AX15" i="3"/>
  <c r="CO15" i="3"/>
  <c r="CO19" i="3" s="1"/>
  <c r="CO13" i="3"/>
  <c r="AZ18" i="2"/>
  <c r="AZ17" i="2"/>
  <c r="AH17" i="3"/>
  <c r="BG18" i="3"/>
  <c r="BG16" i="3"/>
  <c r="AF17" i="3"/>
  <c r="AH14" i="3"/>
  <c r="BG13" i="3"/>
  <c r="CN13" i="3"/>
  <c r="AH15" i="3"/>
  <c r="CO17" i="3"/>
  <c r="AH16" i="3"/>
  <c r="AH13" i="3"/>
  <c r="AH19" i="3" s="1"/>
  <c r="CD14" i="3"/>
  <c r="BF15" i="3"/>
  <c r="AP17" i="3"/>
  <c r="BF14" i="3"/>
  <c r="CD18" i="3"/>
  <c r="CF17" i="3"/>
  <c r="AQ13" i="3"/>
  <c r="CD13" i="3"/>
  <c r="CD16" i="3"/>
  <c r="CD19" i="3" s="1"/>
  <c r="AP14" i="3"/>
  <c r="AP19" i="3" s="1"/>
  <c r="BF18" i="3"/>
  <c r="BF13" i="3"/>
  <c r="CD15" i="3"/>
  <c r="BG14" i="3"/>
  <c r="BG19" i="3" s="1"/>
  <c r="BO4" i="3"/>
  <c r="BO18" i="3" s="1"/>
  <c r="CL12" i="3"/>
  <c r="CL13" i="3"/>
  <c r="CL19" i="3" s="1"/>
  <c r="CL14" i="3"/>
  <c r="CL16" i="3"/>
  <c r="CL18" i="3"/>
  <c r="CL17" i="3"/>
  <c r="CL15" i="3"/>
  <c r="BL17" i="3"/>
  <c r="BL16" i="3"/>
  <c r="BW12" i="3"/>
  <c r="BW13" i="3"/>
  <c r="BA15" i="3"/>
  <c r="BA17" i="3"/>
  <c r="BA18" i="3"/>
  <c r="BA13" i="3"/>
  <c r="BA19" i="3" s="1"/>
  <c r="AI16" i="3"/>
  <c r="AI19" i="3" s="1"/>
  <c r="AY4" i="3"/>
  <c r="AY18" i="3" s="1"/>
  <c r="BF16" i="3"/>
  <c r="BF19" i="3" s="1"/>
  <c r="AQ15" i="3"/>
  <c r="AQ19" i="3" s="1"/>
  <c r="CE13" i="3"/>
  <c r="BV13" i="3"/>
  <c r="BV19" i="3" s="1"/>
  <c r="AI17" i="3"/>
  <c r="CD17" i="3"/>
  <c r="CB16" i="3"/>
  <c r="CF13" i="3"/>
  <c r="AI15" i="3"/>
  <c r="BV15" i="3"/>
  <c r="BV18" i="3"/>
  <c r="AP16" i="3"/>
  <c r="AI13" i="3"/>
  <c r="AQ17" i="3"/>
  <c r="CE17" i="3"/>
  <c r="BY13" i="3"/>
  <c r="BV17" i="3"/>
  <c r="AQ14" i="3"/>
  <c r="AI14" i="3"/>
  <c r="BF17" i="3"/>
  <c r="CE15" i="3"/>
  <c r="BV14" i="3"/>
  <c r="AP13" i="3"/>
  <c r="AX17" i="3"/>
  <c r="AQ18" i="3"/>
  <c r="AP15" i="3"/>
  <c r="AP18" i="3"/>
  <c r="BV16" i="3"/>
  <c r="AQ16" i="3"/>
  <c r="W13" i="3"/>
  <c r="W19" i="3" s="1"/>
  <c r="Y18" i="3"/>
  <c r="Y12" i="3"/>
  <c r="AF18" i="3"/>
  <c r="AS13" i="2"/>
  <c r="AS19" i="2" s="1"/>
  <c r="AS18" i="2"/>
  <c r="AS17" i="2"/>
  <c r="CQ14" i="2"/>
  <c r="AE18" i="2"/>
  <c r="AU13" i="2"/>
  <c r="AU19" i="2" s="1"/>
  <c r="AO15" i="1"/>
  <c r="AO18" i="1"/>
  <c r="AE12" i="2"/>
  <c r="CG16" i="2"/>
  <c r="T18" i="2"/>
  <c r="CG14" i="2"/>
  <c r="CG19" i="2" s="1"/>
  <c r="CG18" i="2"/>
  <c r="AE13" i="2"/>
  <c r="AE19" i="2" s="1"/>
  <c r="CG17" i="2"/>
  <c r="CG12" i="2"/>
  <c r="CG15" i="2"/>
  <c r="CI18" i="2"/>
  <c r="CI15" i="2"/>
  <c r="AR15" i="3"/>
  <c r="AR19" i="3" s="1"/>
  <c r="AR13" i="3"/>
  <c r="BW18" i="3"/>
  <c r="BW15" i="3"/>
  <c r="BT16" i="3"/>
  <c r="CE14" i="3"/>
  <c r="CE19" i="3" s="1"/>
  <c r="BW17" i="3"/>
  <c r="AT17" i="1"/>
  <c r="CQ13" i="2"/>
  <c r="CQ19" i="2" s="1"/>
  <c r="CQ17" i="2"/>
  <c r="CI16" i="2"/>
  <c r="CI17" i="2"/>
  <c r="CI14" i="2"/>
  <c r="CF16" i="2"/>
  <c r="CF19" i="2" s="1"/>
  <c r="AM17" i="2"/>
  <c r="BY17" i="2"/>
  <c r="BS16" i="2"/>
  <c r="BS19" i="2" s="1"/>
  <c r="BY18" i="2"/>
  <c r="BY14" i="2"/>
  <c r="BS17" i="2"/>
  <c r="AJ17" i="2"/>
  <c r="BS14" i="2"/>
  <c r="CF17" i="2"/>
  <c r="BS13" i="2"/>
  <c r="AI13" i="1"/>
  <c r="AG15" i="1"/>
  <c r="AG17" i="1"/>
  <c r="AO16" i="1"/>
  <c r="AU12" i="1"/>
  <c r="AO13" i="1"/>
  <c r="AO19" i="1" s="1"/>
  <c r="AG18" i="1"/>
  <c r="AO12" i="1"/>
  <c r="AG13" i="1"/>
  <c r="AG19" i="1" s="1"/>
  <c r="AG14" i="1"/>
  <c r="AG16" i="1"/>
  <c r="AO17" i="1"/>
  <c r="Y14" i="1"/>
  <c r="Y16" i="1"/>
  <c r="Y19" i="1" s="1"/>
  <c r="Y13" i="1"/>
  <c r="Y17" i="1"/>
  <c r="Y15" i="1"/>
  <c r="Y18" i="1"/>
  <c r="AU17" i="1"/>
  <c r="AU13" i="1"/>
  <c r="AU19" i="1" s="1"/>
  <c r="AF16" i="1"/>
  <c r="AF17" i="1"/>
  <c r="AF14" i="1"/>
  <c r="AF19" i="1" s="1"/>
  <c r="AF13" i="1"/>
  <c r="AF15" i="1"/>
  <c r="AD12" i="1"/>
  <c r="AD15" i="1"/>
  <c r="AD14" i="1"/>
  <c r="AD17" i="1"/>
  <c r="AD16" i="1"/>
  <c r="AD13" i="1"/>
  <c r="AD19" i="1" s="1"/>
  <c r="AR13" i="1"/>
  <c r="AR19" i="1" s="1"/>
  <c r="AL16" i="1"/>
  <c r="AR12" i="1"/>
  <c r="AR17" i="1"/>
  <c r="AD18" i="1"/>
  <c r="X15" i="1"/>
  <c r="BQ14" i="1"/>
  <c r="BT14" i="1"/>
  <c r="AY16" i="1"/>
  <c r="AY13" i="1"/>
  <c r="AY19" i="1" s="1"/>
  <c r="BT16" i="1"/>
  <c r="BT15" i="1"/>
  <c r="BT17" i="1"/>
  <c r="BT13" i="1"/>
  <c r="BT19" i="1" s="1"/>
  <c r="AY17" i="1"/>
  <c r="BE12" i="2"/>
  <c r="BE17" i="2"/>
  <c r="BE13" i="2"/>
  <c r="BE19" i="2" s="1"/>
  <c r="AW12" i="2"/>
  <c r="AW17" i="2"/>
  <c r="AC17" i="2"/>
  <c r="AC13" i="2"/>
  <c r="AC19" i="2" s="1"/>
  <c r="AC18" i="2"/>
  <c r="AJ13" i="2"/>
  <c r="AJ19" i="2" s="1"/>
  <c r="T17" i="2"/>
  <c r="T12" i="2"/>
  <c r="AY12" i="1"/>
  <c r="AY18" i="1"/>
  <c r="AY15" i="1"/>
  <c r="R17" i="3"/>
  <c r="Y17" i="3"/>
  <c r="AJ12" i="1"/>
  <c r="AJ16" i="1"/>
  <c r="AC16" i="1"/>
  <c r="AC19" i="1" s="1"/>
  <c r="Q16" i="1"/>
  <c r="Q19" i="1" s="1"/>
  <c r="BS15" i="1"/>
  <c r="U16" i="1"/>
  <c r="U19" i="1" s="1"/>
  <c r="BS14" i="1"/>
  <c r="BS19" i="1" s="1"/>
  <c r="BS13" i="1"/>
  <c r="Q18" i="1"/>
  <c r="AF18" i="1"/>
  <c r="BS16" i="1"/>
  <c r="AI15" i="1"/>
  <c r="X16" i="1"/>
  <c r="BS17" i="1"/>
  <c r="BQ15" i="1"/>
  <c r="AC17" i="1"/>
  <c r="AI16" i="1"/>
  <c r="AC14" i="1"/>
  <c r="X17" i="1"/>
  <c r="E36" i="6"/>
  <c r="E35" i="5"/>
  <c r="E34" i="4"/>
  <c r="AB12" i="3"/>
  <c r="AB13" i="3"/>
  <c r="AB19" i="3" s="1"/>
  <c r="AG17" i="3"/>
  <c r="AG18" i="3"/>
  <c r="Z18" i="3"/>
  <c r="R12" i="3"/>
  <c r="AG12" i="3"/>
  <c r="R18" i="3"/>
  <c r="AB18" i="3"/>
  <c r="T13" i="3"/>
  <c r="T19" i="3" s="1"/>
  <c r="AE18" i="3"/>
  <c r="W18" i="3"/>
  <c r="X12" i="3"/>
  <c r="W12" i="3"/>
  <c r="AE12" i="3"/>
  <c r="AE13" i="3"/>
  <c r="AE19" i="3" s="1"/>
  <c r="T17" i="3"/>
  <c r="X18" i="3"/>
  <c r="X17" i="3"/>
  <c r="Q4" i="3"/>
  <c r="P4" i="3"/>
  <c r="AR17" i="2"/>
  <c r="CO15" i="2"/>
  <c r="BS15" i="2"/>
  <c r="AJ18" i="2"/>
  <c r="CN17" i="2"/>
  <c r="CJ13" i="2"/>
  <c r="CJ14" i="2"/>
  <c r="CJ15" i="2"/>
  <c r="CJ19" i="2" s="1"/>
  <c r="BX18" i="2"/>
  <c r="BX15" i="2"/>
  <c r="AR12" i="2"/>
  <c r="BX17" i="2"/>
  <c r="AW13" i="2"/>
  <c r="AW19" i="2" s="1"/>
  <c r="P17" i="2"/>
  <c r="P12" i="2"/>
  <c r="P13" i="2"/>
  <c r="P19" i="2" s="1"/>
  <c r="AQ4" i="2"/>
  <c r="AQ18" i="2" s="1"/>
  <c r="BD4" i="2"/>
  <c r="V4" i="2"/>
  <c r="V18" i="2" s="1"/>
  <c r="AM18" i="2"/>
  <c r="AM13" i="2"/>
  <c r="AM19" i="2" s="1"/>
  <c r="AI4" i="2"/>
  <c r="AI18" i="2" s="1"/>
  <c r="AV4" i="2"/>
  <c r="AV18" i="2" s="1"/>
  <c r="BB4" i="2"/>
  <c r="Z17" i="2"/>
  <c r="AX4" i="2"/>
  <c r="AX18" i="2" s="1"/>
  <c r="BE18" i="2"/>
  <c r="AA4" i="2"/>
  <c r="AW18" i="2"/>
  <c r="S4" i="2"/>
  <c r="AF4" i="2"/>
  <c r="AF18" i="2" s="1"/>
  <c r="AT4" i="2"/>
  <c r="AG4" i="2"/>
  <c r="AR18" i="2"/>
  <c r="X4" i="2"/>
  <c r="AH18" i="2"/>
  <c r="BH12" i="2"/>
  <c r="BH17" i="2"/>
  <c r="P18" i="2"/>
  <c r="BH18" i="2"/>
  <c r="BG4" i="2"/>
  <c r="BG18" i="2" s="1"/>
  <c r="AD4" i="2"/>
  <c r="AD18" i="2" s="1"/>
  <c r="AY4" i="2"/>
  <c r="BJ4" i="2"/>
  <c r="BJ18" i="2" s="1"/>
  <c r="BF4" i="2"/>
  <c r="BF18" i="2" s="1"/>
  <c r="Y4" i="2"/>
  <c r="Q17" i="1"/>
  <c r="Q15" i="1"/>
  <c r="Q14" i="1"/>
  <c r="R15" i="1"/>
  <c r="R19" i="1" s="1"/>
  <c r="R16" i="1"/>
  <c r="R14" i="1"/>
  <c r="BN17" i="1"/>
  <c r="BN15" i="1"/>
  <c r="BN14" i="1"/>
  <c r="BG14" i="1"/>
  <c r="BG13" i="1"/>
  <c r="T12" i="1"/>
  <c r="T17" i="1"/>
  <c r="T16" i="1"/>
  <c r="AB12" i="1"/>
  <c r="AB16" i="1"/>
  <c r="AB13" i="1"/>
  <c r="AH17" i="1"/>
  <c r="AH15" i="1"/>
  <c r="AN17" i="1"/>
  <c r="BQ17" i="1"/>
  <c r="AP18" i="1"/>
  <c r="S15" i="1"/>
  <c r="AS17" i="1"/>
  <c r="AP13" i="1"/>
  <c r="AP19" i="1" s="1"/>
  <c r="BT18" i="1"/>
  <c r="BQ16" i="1"/>
  <c r="AC15" i="1"/>
  <c r="BS18" i="1"/>
  <c r="AP16" i="1"/>
  <c r="AC13" i="1"/>
  <c r="U17" i="1"/>
  <c r="AP12" i="1"/>
  <c r="R17" i="1"/>
  <c r="U15" i="1"/>
  <c r="AI18" i="1"/>
  <c r="AP15" i="1"/>
  <c r="AS12" i="1"/>
  <c r="V17" i="1"/>
  <c r="AI14" i="1"/>
  <c r="AI19" i="1" s="1"/>
  <c r="AP14" i="1"/>
  <c r="BC13" i="1"/>
  <c r="BC19" i="1" s="1"/>
  <c r="V15" i="1"/>
  <c r="AI17" i="1"/>
  <c r="BQ18" i="1"/>
  <c r="AC18" i="1"/>
  <c r="R18" i="1"/>
  <c r="BU12" i="3"/>
  <c r="BU13" i="3"/>
  <c r="BU15" i="3"/>
  <c r="BU16" i="3"/>
  <c r="BU19" i="3" s="1"/>
  <c r="BU14" i="3"/>
  <c r="BU17" i="3"/>
  <c r="BE12" i="3"/>
  <c r="BE13" i="3"/>
  <c r="BE15" i="3"/>
  <c r="BE19" i="3" s="1"/>
  <c r="BE16" i="3"/>
  <c r="BE17" i="3"/>
  <c r="BE14" i="3"/>
  <c r="BH12" i="3"/>
  <c r="BH14" i="3"/>
  <c r="BH16" i="3"/>
  <c r="BH15" i="3"/>
  <c r="BH13" i="3"/>
  <c r="BH19" i="3" s="1"/>
  <c r="BH17" i="3"/>
  <c r="AO12" i="3"/>
  <c r="AO13" i="3"/>
  <c r="AO15" i="3"/>
  <c r="AO14" i="3"/>
  <c r="AO19" i="3" s="1"/>
  <c r="AO17" i="3"/>
  <c r="AO16" i="3"/>
  <c r="BQ12" i="3"/>
  <c r="BQ14" i="3"/>
  <c r="BQ16" i="3"/>
  <c r="BQ15" i="3"/>
  <c r="BQ19" i="3" s="1"/>
  <c r="BQ17" i="3"/>
  <c r="BQ13" i="3"/>
  <c r="BK4" i="3"/>
  <c r="BK18" i="3" s="1"/>
  <c r="BR4" i="3"/>
  <c r="CM17" i="3"/>
  <c r="BX15" i="3"/>
  <c r="BX19" i="3" s="1"/>
  <c r="CB12" i="3"/>
  <c r="CB15" i="3"/>
  <c r="CB13" i="3"/>
  <c r="CB19" i="3" s="1"/>
  <c r="CM15" i="3"/>
  <c r="CM19" i="3" s="1"/>
  <c r="CE18" i="3"/>
  <c r="BT17" i="3"/>
  <c r="CE16" i="3"/>
  <c r="AN4" i="3"/>
  <c r="AN18" i="3" s="1"/>
  <c r="AB17" i="3"/>
  <c r="CG12" i="3"/>
  <c r="CG16" i="3"/>
  <c r="CG14" i="3"/>
  <c r="AU4" i="3"/>
  <c r="BX17" i="3"/>
  <c r="BP12" i="3"/>
  <c r="BP14" i="3"/>
  <c r="BP19" i="3" s="1"/>
  <c r="BP16" i="3"/>
  <c r="CM13" i="3"/>
  <c r="AM4" i="3"/>
  <c r="AM18" i="3" s="1"/>
  <c r="AT4" i="3"/>
  <c r="BP18" i="3"/>
  <c r="AD18" i="3"/>
  <c r="CK18" i="3"/>
  <c r="BW14" i="3"/>
  <c r="BW19" i="3" s="1"/>
  <c r="CB18" i="3"/>
  <c r="BP17" i="3"/>
  <c r="BJ4" i="3"/>
  <c r="AL4" i="3"/>
  <c r="AL18" i="3" s="1"/>
  <c r="CK14" i="3"/>
  <c r="BL12" i="3"/>
  <c r="BL13" i="3"/>
  <c r="BL19" i="3" s="1"/>
  <c r="BL15" i="3"/>
  <c r="BP13" i="3"/>
  <c r="V18" i="3"/>
  <c r="BH18" i="3"/>
  <c r="CC4" i="3"/>
  <c r="CC18" i="3" s="1"/>
  <c r="BY12" i="3"/>
  <c r="BY14" i="3"/>
  <c r="BY19" i="3" s="1"/>
  <c r="BY16" i="3"/>
  <c r="BT18" i="3"/>
  <c r="AS4" i="3"/>
  <c r="AS18" i="3" s="1"/>
  <c r="BA12" i="3"/>
  <c r="BA16" i="3"/>
  <c r="BA14" i="3"/>
  <c r="AZ4" i="3"/>
  <c r="AZ18" i="3" s="1"/>
  <c r="BC4" i="3"/>
  <c r="BX12" i="3"/>
  <c r="BX14" i="3"/>
  <c r="BX16" i="3"/>
  <c r="V12" i="3"/>
  <c r="BT12" i="3"/>
  <c r="BT13" i="3"/>
  <c r="BT15" i="3"/>
  <c r="BT19" i="3" s="1"/>
  <c r="CI4" i="3"/>
  <c r="CI18" i="3" s="1"/>
  <c r="BL14" i="3"/>
  <c r="BI4" i="3"/>
  <c r="BI18" i="3" s="1"/>
  <c r="BU18" i="3"/>
  <c r="BL18" i="3"/>
  <c r="AD12" i="3"/>
  <c r="AW4" i="3"/>
  <c r="AW18" i="3" s="1"/>
  <c r="AR12" i="3"/>
  <c r="AR14" i="3"/>
  <c r="AR16" i="3"/>
  <c r="AO18" i="3"/>
  <c r="CK12" i="3"/>
  <c r="CK15" i="3"/>
  <c r="CK13" i="3"/>
  <c r="CA4" i="3"/>
  <c r="CA18" i="3" s="1"/>
  <c r="CH4" i="3"/>
  <c r="BQ18" i="3"/>
  <c r="CJ4" i="3"/>
  <c r="CJ18" i="3" s="1"/>
  <c r="BW16" i="3"/>
  <c r="BM4" i="3"/>
  <c r="BM18" i="3" s="1"/>
  <c r="BY17" i="3"/>
  <c r="BD4" i="3"/>
  <c r="BX18" i="3"/>
  <c r="AR17" i="3"/>
  <c r="AD13" i="3"/>
  <c r="AD19" i="3" s="1"/>
  <c r="CO12" i="3"/>
  <c r="CO14" i="3"/>
  <c r="CO16" i="3"/>
  <c r="CN12" i="3"/>
  <c r="CN14" i="3"/>
  <c r="CN16" i="3"/>
  <c r="CN19" i="3" s="1"/>
  <c r="AJ4" i="3"/>
  <c r="BB4" i="3"/>
  <c r="CF12" i="3"/>
  <c r="CF16" i="3"/>
  <c r="CF14" i="3"/>
  <c r="CF19" i="3" s="1"/>
  <c r="BS4" i="3"/>
  <c r="BZ4" i="3"/>
  <c r="AK4" i="3"/>
  <c r="AK18" i="3" s="1"/>
  <c r="CF15" i="3"/>
  <c r="CK17" i="3"/>
  <c r="CM18" i="3"/>
  <c r="CB17" i="3"/>
  <c r="T12" i="3"/>
  <c r="CM14" i="3"/>
  <c r="BE18" i="3"/>
  <c r="AV4" i="3"/>
  <c r="AV18" i="3" s="1"/>
  <c r="CM16" i="3"/>
  <c r="AR18" i="3"/>
  <c r="V13" i="3"/>
  <c r="V19" i="3" s="1"/>
  <c r="CO18" i="3"/>
  <c r="CN18" i="3"/>
  <c r="CL12" i="2"/>
  <c r="CL17" i="2"/>
  <c r="CL13" i="2"/>
  <c r="CL15" i="2"/>
  <c r="CL16" i="2"/>
  <c r="CL19" i="2" s="1"/>
  <c r="CL14" i="2"/>
  <c r="CK12" i="2"/>
  <c r="CK17" i="2"/>
  <c r="CK16" i="2"/>
  <c r="CK15" i="2"/>
  <c r="CK13" i="2"/>
  <c r="CK14" i="2"/>
  <c r="CK19" i="2" s="1"/>
  <c r="BL17" i="2"/>
  <c r="BL13" i="2"/>
  <c r="BL19" i="2" s="1"/>
  <c r="BL12" i="2"/>
  <c r="CA12" i="2"/>
  <c r="CA16" i="2"/>
  <c r="CA19" i="2" s="1"/>
  <c r="CA15" i="2"/>
  <c r="CA14" i="2"/>
  <c r="CA17" i="2"/>
  <c r="CA13" i="2"/>
  <c r="Z18" i="2"/>
  <c r="AO4" i="2"/>
  <c r="BY16" i="2"/>
  <c r="BX14" i="2"/>
  <c r="BX12" i="2"/>
  <c r="BX13" i="2"/>
  <c r="BX19" i="2" s="1"/>
  <c r="Z12" i="2"/>
  <c r="BV4" i="2"/>
  <c r="BV18" i="2" s="1"/>
  <c r="BT17" i="2"/>
  <c r="CD14" i="2"/>
  <c r="CD19" i="2" s="1"/>
  <c r="R18" i="2"/>
  <c r="Q18" i="2"/>
  <c r="CO18" i="2"/>
  <c r="R12" i="2"/>
  <c r="AH13" i="2"/>
  <c r="AH19" i="2" s="1"/>
  <c r="Q12" i="2"/>
  <c r="BS18" i="2"/>
  <c r="CJ16" i="2"/>
  <c r="AP18" i="2"/>
  <c r="CI13" i="2"/>
  <c r="CI19" i="2" s="1"/>
  <c r="CI12" i="2"/>
  <c r="CE4" i="2"/>
  <c r="CE18" i="2" s="1"/>
  <c r="BW4" i="2"/>
  <c r="BW18" i="2" s="1"/>
  <c r="AL4" i="2"/>
  <c r="CD16" i="2"/>
  <c r="CP4" i="2"/>
  <c r="CP18" i="2" s="1"/>
  <c r="BT18" i="2"/>
  <c r="BT14" i="2"/>
  <c r="BZ4" i="2"/>
  <c r="CJ18" i="2"/>
  <c r="Q13" i="2"/>
  <c r="Q19" i="2" s="1"/>
  <c r="CC4" i="2"/>
  <c r="CD18" i="2"/>
  <c r="BT16" i="2"/>
  <c r="AP12" i="2"/>
  <c r="BY12" i="2"/>
  <c r="BY13" i="2"/>
  <c r="BM4" i="2"/>
  <c r="BM18" i="2" s="1"/>
  <c r="BU4" i="2"/>
  <c r="BU18" i="2" s="1"/>
  <c r="BL18" i="2"/>
  <c r="CO12" i="2"/>
  <c r="CO13" i="2"/>
  <c r="CO17" i="2"/>
  <c r="CN15" i="2"/>
  <c r="CN12" i="2"/>
  <c r="CN13" i="2"/>
  <c r="CN19" i="2" s="1"/>
  <c r="CN14" i="2"/>
  <c r="BQ12" i="2"/>
  <c r="BQ13" i="2"/>
  <c r="BQ19" i="2" s="1"/>
  <c r="CQ15" i="2"/>
  <c r="CQ12" i="2"/>
  <c r="CD12" i="2"/>
  <c r="CD17" i="2"/>
  <c r="CK18" i="2"/>
  <c r="CD15" i="2"/>
  <c r="BO4" i="2"/>
  <c r="BO18" i="2" s="1"/>
  <c r="BR4" i="2"/>
  <c r="CL18" i="2"/>
  <c r="CH4" i="2"/>
  <c r="CH18" i="2" s="1"/>
  <c r="CJ12" i="2"/>
  <c r="CJ17" i="2"/>
  <c r="BT13" i="2"/>
  <c r="BT19" i="2" s="1"/>
  <c r="CA18" i="2"/>
  <c r="BT15" i="2"/>
  <c r="CM4" i="2"/>
  <c r="CM18" i="2" s="1"/>
  <c r="CB4" i="2"/>
  <c r="AN4" i="2"/>
  <c r="AN18" i="2" s="1"/>
  <c r="CN16" i="2"/>
  <c r="CO14" i="2"/>
  <c r="R13" i="2"/>
  <c r="R19" i="2" s="1"/>
  <c r="E24" i="2"/>
  <c r="AP13" i="2"/>
  <c r="AP19" i="2" s="1"/>
  <c r="AH12" i="2"/>
  <c r="BQ17" i="2"/>
  <c r="CF13" i="2"/>
  <c r="CF12" i="2"/>
  <c r="CF15" i="2"/>
  <c r="CF14" i="2"/>
  <c r="CQ18" i="2"/>
  <c r="BN4" i="2"/>
  <c r="AV16" i="1"/>
  <c r="AV15" i="1"/>
  <c r="AV14" i="1"/>
  <c r="AV13" i="1"/>
  <c r="AV19" i="1" s="1"/>
  <c r="AV12" i="1"/>
  <c r="AV17" i="1"/>
  <c r="Z12" i="1"/>
  <c r="Z13" i="1"/>
  <c r="Z19" i="1" s="1"/>
  <c r="Z16" i="1"/>
  <c r="Z14" i="1"/>
  <c r="Z17" i="1"/>
  <c r="Z15" i="1"/>
  <c r="BK12" i="1"/>
  <c r="BK15" i="1"/>
  <c r="BK13" i="1"/>
  <c r="BK16" i="1"/>
  <c r="BK19" i="1" s="1"/>
  <c r="BK17" i="1"/>
  <c r="BK14" i="1"/>
  <c r="BH4" i="1"/>
  <c r="BM4" i="1"/>
  <c r="BM18" i="1" s="1"/>
  <c r="AA12" i="1"/>
  <c r="AA15" i="1"/>
  <c r="AA19" i="1" s="1"/>
  <c r="BE4" i="1"/>
  <c r="AH12" i="1"/>
  <c r="AH16" i="1"/>
  <c r="AH19" i="1" s="1"/>
  <c r="BI13" i="1"/>
  <c r="BG15" i="1"/>
  <c r="BG12" i="1"/>
  <c r="AA16" i="1"/>
  <c r="BI17" i="1"/>
  <c r="AB14" i="1"/>
  <c r="AB19" i="1" s="1"/>
  <c r="AA18" i="1"/>
  <c r="V14" i="1"/>
  <c r="V13" i="1"/>
  <c r="V19" i="1" s="1"/>
  <c r="AA17" i="1"/>
  <c r="AL13" i="1"/>
  <c r="AL19" i="1" s="1"/>
  <c r="AA14" i="1"/>
  <c r="T13" i="1"/>
  <c r="T14" i="1"/>
  <c r="S16" i="1"/>
  <c r="BA4" i="1"/>
  <c r="BA18" i="1" s="1"/>
  <c r="V16" i="1"/>
  <c r="BG18" i="1"/>
  <c r="U13" i="1"/>
  <c r="BI16" i="1"/>
  <c r="AH18" i="1"/>
  <c r="S17" i="1"/>
  <c r="AW4" i="1"/>
  <c r="AW18" i="1" s="1"/>
  <c r="R13" i="1"/>
  <c r="S14" i="1"/>
  <c r="S19" i="1" s="1"/>
  <c r="AS13" i="1"/>
  <c r="AS19" i="1" s="1"/>
  <c r="X18" i="1"/>
  <c r="AU16" i="1"/>
  <c r="AU15" i="1"/>
  <c r="AU14" i="1"/>
  <c r="BL4" i="1"/>
  <c r="BL18" i="1" s="1"/>
  <c r="Z18" i="1"/>
  <c r="AN16" i="1"/>
  <c r="AN15" i="1"/>
  <c r="AN14" i="1"/>
  <c r="AJ14" i="1"/>
  <c r="AZ16" i="1"/>
  <c r="AZ14" i="1"/>
  <c r="AZ15" i="1"/>
  <c r="AS16" i="1"/>
  <c r="AS15" i="1"/>
  <c r="AS14" i="1"/>
  <c r="AN13" i="1"/>
  <c r="AN19" i="1" s="1"/>
  <c r="BP4" i="1"/>
  <c r="BP18" i="1" s="1"/>
  <c r="AL18" i="1"/>
  <c r="AJ15" i="1"/>
  <c r="AJ19" i="1" s="1"/>
  <c r="AZ18" i="1"/>
  <c r="AH14" i="1"/>
  <c r="BI18" i="1"/>
  <c r="BN12" i="1"/>
  <c r="BN16" i="1"/>
  <c r="BN19" i="1" s="1"/>
  <c r="AZ13" i="1"/>
  <c r="AZ19" i="1" s="1"/>
  <c r="AA13" i="1"/>
  <c r="AL15" i="1"/>
  <c r="BC16" i="1"/>
  <c r="BC15" i="1"/>
  <c r="BC14" i="1"/>
  <c r="BC12" i="1"/>
  <c r="AT16" i="1"/>
  <c r="AT15" i="1"/>
  <c r="AT14" i="1"/>
  <c r="T15" i="1"/>
  <c r="T19" i="1" s="1"/>
  <c r="W4" i="1"/>
  <c r="S13" i="1"/>
  <c r="AL17" i="1"/>
  <c r="X14" i="1"/>
  <c r="X19" i="1" s="1"/>
  <c r="AB18" i="1"/>
  <c r="X13" i="1"/>
  <c r="AJ17" i="1"/>
  <c r="AQ4" i="1"/>
  <c r="AQ18" i="1" s="1"/>
  <c r="BR4" i="1"/>
  <c r="BF4" i="1"/>
  <c r="BF18" i="1" s="1"/>
  <c r="BO4" i="1"/>
  <c r="BC18" i="1"/>
  <c r="AT18" i="1"/>
  <c r="U14" i="1"/>
  <c r="BI14" i="1"/>
  <c r="AH13" i="1"/>
  <c r="AM4" i="1"/>
  <c r="AM18" i="1" s="1"/>
  <c r="AZ17" i="1"/>
  <c r="BD4" i="1"/>
  <c r="BD18" i="1" s="1"/>
  <c r="AE4" i="1"/>
  <c r="AK4" i="1"/>
  <c r="AK18" i="1" s="1"/>
  <c r="AJ18" i="1"/>
  <c r="BG17" i="1"/>
  <c r="AV18" i="1"/>
  <c r="BN18" i="1"/>
  <c r="AT12" i="1"/>
  <c r="BI15" i="1"/>
  <c r="BI19" i="1" s="1"/>
  <c r="T18" i="1"/>
  <c r="BQ13" i="1"/>
  <c r="BQ19" i="1" s="1"/>
  <c r="AB17" i="1"/>
  <c r="AL14" i="1"/>
  <c r="AN12" i="1"/>
  <c r="BJ4" i="1"/>
  <c r="AX4" i="1"/>
  <c r="AX18" i="1" s="1"/>
  <c r="BG16" i="1"/>
  <c r="BG19" i="1" s="1"/>
  <c r="AJ13" i="1"/>
  <c r="AB15" i="1"/>
  <c r="AR16" i="1"/>
  <c r="AR14" i="1"/>
  <c r="AR15" i="1"/>
  <c r="V18" i="1"/>
  <c r="U18" i="1"/>
  <c r="S18" i="1"/>
  <c r="BN13" i="1"/>
  <c r="BK18" i="1"/>
  <c r="E26" i="3" l="1"/>
  <c r="BO15" i="3"/>
  <c r="BO16" i="3"/>
  <c r="BO12" i="3"/>
  <c r="BO14" i="3"/>
  <c r="BO13" i="3"/>
  <c r="BO19" i="3" s="1"/>
  <c r="BO17" i="3"/>
  <c r="AY12" i="3"/>
  <c r="AY13" i="3"/>
  <c r="AY19" i="3" s="1"/>
  <c r="AY16" i="3"/>
  <c r="AY17" i="3"/>
  <c r="AY14" i="3"/>
  <c r="AY15" i="3"/>
  <c r="E37" i="6"/>
  <c r="E36" i="5"/>
  <c r="E35" i="4"/>
  <c r="P13" i="3"/>
  <c r="P19" i="3" s="1"/>
  <c r="P12" i="3"/>
  <c r="P17" i="3"/>
  <c r="Q13" i="3"/>
  <c r="Q19" i="3" s="1"/>
  <c r="Q12" i="3"/>
  <c r="Q17" i="3"/>
  <c r="P18" i="3"/>
  <c r="Q18" i="3"/>
  <c r="AT12" i="2"/>
  <c r="AT13" i="2"/>
  <c r="AT19" i="2" s="1"/>
  <c r="AT17" i="2"/>
  <c r="AA17" i="2"/>
  <c r="AA12" i="2"/>
  <c r="AA13" i="2"/>
  <c r="AA19" i="2" s="1"/>
  <c r="AY17" i="2"/>
  <c r="AY12" i="2"/>
  <c r="AY13" i="2"/>
  <c r="AY19" i="2" s="1"/>
  <c r="AT18" i="2"/>
  <c r="AA18" i="2"/>
  <c r="BD12" i="2"/>
  <c r="BD17" i="2"/>
  <c r="BD13" i="2"/>
  <c r="BD19" i="2" s="1"/>
  <c r="AV12" i="2"/>
  <c r="AV17" i="2"/>
  <c r="AV13" i="2"/>
  <c r="AV19" i="2" s="1"/>
  <c r="AY18" i="2"/>
  <c r="AF12" i="2"/>
  <c r="AF17" i="2"/>
  <c r="AF13" i="2"/>
  <c r="AF19" i="2" s="1"/>
  <c r="AI12" i="2"/>
  <c r="AI13" i="2"/>
  <c r="AI19" i="2" s="1"/>
  <c r="AI17" i="2"/>
  <c r="BD18" i="2"/>
  <c r="AD12" i="2"/>
  <c r="AD13" i="2"/>
  <c r="AD19" i="2" s="1"/>
  <c r="AD17" i="2"/>
  <c r="AX13" i="2"/>
  <c r="AX19" i="2" s="1"/>
  <c r="AX12" i="2"/>
  <c r="AX17" i="2"/>
  <c r="AQ17" i="2"/>
  <c r="AQ12" i="2"/>
  <c r="AQ13" i="2"/>
  <c r="AQ19" i="2" s="1"/>
  <c r="Y17" i="2"/>
  <c r="Y13" i="2"/>
  <c r="Y19" i="2" s="1"/>
  <c r="Y12" i="2"/>
  <c r="X17" i="2"/>
  <c r="X12" i="2"/>
  <c r="X13" i="2"/>
  <c r="X19" i="2" s="1"/>
  <c r="S13" i="2"/>
  <c r="S19" i="2" s="1"/>
  <c r="S17" i="2"/>
  <c r="S12" i="2"/>
  <c r="BF17" i="2"/>
  <c r="BF13" i="2"/>
  <c r="BF19" i="2" s="1"/>
  <c r="BF12" i="2"/>
  <c r="BG12" i="2"/>
  <c r="BG17" i="2"/>
  <c r="BG13" i="2"/>
  <c r="BG19" i="2" s="1"/>
  <c r="X18" i="2"/>
  <c r="S18" i="2"/>
  <c r="BB17" i="2"/>
  <c r="BB12" i="2"/>
  <c r="BB13" i="2"/>
  <c r="BB19" i="2" s="1"/>
  <c r="Y18" i="2"/>
  <c r="BJ17" i="2"/>
  <c r="BJ13" i="2"/>
  <c r="BJ19" i="2" s="1"/>
  <c r="BJ12" i="2"/>
  <c r="AG17" i="2"/>
  <c r="AG12" i="2"/>
  <c r="AG13" i="2"/>
  <c r="AG19" i="2" s="1"/>
  <c r="AG18" i="2"/>
  <c r="BB18" i="2"/>
  <c r="V13" i="2"/>
  <c r="V19" i="2" s="1"/>
  <c r="V17" i="2"/>
  <c r="V12" i="2"/>
  <c r="CA12" i="3"/>
  <c r="CA17" i="3"/>
  <c r="CA15" i="3"/>
  <c r="CA16" i="3"/>
  <c r="CA19" i="3" s="1"/>
  <c r="CA13" i="3"/>
  <c r="CA14" i="3"/>
  <c r="CI12" i="3"/>
  <c r="CI17" i="3"/>
  <c r="CI15" i="3"/>
  <c r="CI13" i="3"/>
  <c r="CI16" i="3"/>
  <c r="CI14" i="3"/>
  <c r="CI19" i="3" s="1"/>
  <c r="AS12" i="3"/>
  <c r="AS14" i="3"/>
  <c r="AS16" i="3"/>
  <c r="AS19" i="3" s="1"/>
  <c r="AS13" i="3"/>
  <c r="AS15" i="3"/>
  <c r="AS17" i="3"/>
  <c r="AL17" i="3"/>
  <c r="AL12" i="3"/>
  <c r="AL15" i="3"/>
  <c r="AL16" i="3"/>
  <c r="AL13" i="3"/>
  <c r="AL19" i="3" s="1"/>
  <c r="AL14" i="3"/>
  <c r="BB12" i="3"/>
  <c r="BB17" i="3"/>
  <c r="BB15" i="3"/>
  <c r="BB16" i="3"/>
  <c r="BB19" i="3" s="1"/>
  <c r="BB13" i="3"/>
  <c r="BB14" i="3"/>
  <c r="BM12" i="3"/>
  <c r="BM13" i="3"/>
  <c r="BM15" i="3"/>
  <c r="BM19" i="3" s="1"/>
  <c r="BM14" i="3"/>
  <c r="BM16" i="3"/>
  <c r="BM17" i="3"/>
  <c r="BC12" i="3"/>
  <c r="BC17" i="3"/>
  <c r="BC16" i="3"/>
  <c r="BC19" i="3" s="1"/>
  <c r="BC13" i="3"/>
  <c r="BC14" i="3"/>
  <c r="BC15" i="3"/>
  <c r="BJ17" i="3"/>
  <c r="BJ12" i="3"/>
  <c r="BJ14" i="3"/>
  <c r="BJ19" i="3" s="1"/>
  <c r="BJ15" i="3"/>
  <c r="BJ16" i="3"/>
  <c r="BJ13" i="3"/>
  <c r="AT12" i="3"/>
  <c r="AT17" i="3"/>
  <c r="AT15" i="3"/>
  <c r="AT16" i="3"/>
  <c r="AT19" i="3" s="1"/>
  <c r="AT13" i="3"/>
  <c r="AT14" i="3"/>
  <c r="AN12" i="3"/>
  <c r="AN13" i="3"/>
  <c r="AN19" i="3" s="1"/>
  <c r="AN15" i="3"/>
  <c r="AN16" i="3"/>
  <c r="AN17" i="3"/>
  <c r="AN14" i="3"/>
  <c r="AV12" i="3"/>
  <c r="AV15" i="3"/>
  <c r="AV13" i="3"/>
  <c r="AV19" i="3" s="1"/>
  <c r="AV14" i="3"/>
  <c r="AV16" i="3"/>
  <c r="AV17" i="3"/>
  <c r="BZ12" i="3"/>
  <c r="BZ17" i="3"/>
  <c r="BZ16" i="3"/>
  <c r="BZ13" i="3"/>
  <c r="BZ19" i="3" s="1"/>
  <c r="BZ14" i="3"/>
  <c r="BZ15" i="3"/>
  <c r="BB18" i="3"/>
  <c r="BC18" i="3"/>
  <c r="BJ18" i="3"/>
  <c r="AT18" i="3"/>
  <c r="AU12" i="3"/>
  <c r="AU17" i="3"/>
  <c r="AU16" i="3"/>
  <c r="AU14" i="3"/>
  <c r="AU13" i="3"/>
  <c r="AU15" i="3"/>
  <c r="AU19" i="3" s="1"/>
  <c r="BZ18" i="3"/>
  <c r="AJ12" i="3"/>
  <c r="AJ14" i="3"/>
  <c r="AJ16" i="3"/>
  <c r="AJ17" i="3"/>
  <c r="AJ15" i="3"/>
  <c r="AJ19" i="3" s="1"/>
  <c r="AJ13" i="3"/>
  <c r="CJ12" i="3"/>
  <c r="CJ13" i="3"/>
  <c r="CJ15" i="3"/>
  <c r="CJ14" i="3"/>
  <c r="CJ19" i="3" s="1"/>
  <c r="CJ16" i="3"/>
  <c r="CJ17" i="3"/>
  <c r="AZ12" i="3"/>
  <c r="AZ16" i="3"/>
  <c r="AZ14" i="3"/>
  <c r="AZ19" i="3" s="1"/>
  <c r="AZ13" i="3"/>
  <c r="AZ17" i="3"/>
  <c r="AZ15" i="3"/>
  <c r="AM17" i="3"/>
  <c r="AM12" i="3"/>
  <c r="AM16" i="3"/>
  <c r="AM14" i="3"/>
  <c r="AM19" i="3" s="1"/>
  <c r="AM13" i="3"/>
  <c r="AM15" i="3"/>
  <c r="AU18" i="3"/>
  <c r="BS17" i="3"/>
  <c r="BS12" i="3"/>
  <c r="BS13" i="3"/>
  <c r="BS15" i="3"/>
  <c r="BS16" i="3"/>
  <c r="BS19" i="3" s="1"/>
  <c r="BS14" i="3"/>
  <c r="BI12" i="3"/>
  <c r="BI16" i="3"/>
  <c r="BI19" i="3" s="1"/>
  <c r="BI14" i="3"/>
  <c r="BI13" i="3"/>
  <c r="BI17" i="3"/>
  <c r="BI15" i="3"/>
  <c r="BR17" i="3"/>
  <c r="BR12" i="3"/>
  <c r="BR13" i="3"/>
  <c r="BR14" i="3"/>
  <c r="BR19" i="3" s="1"/>
  <c r="BR15" i="3"/>
  <c r="BR16" i="3"/>
  <c r="AW12" i="3"/>
  <c r="AW15" i="3"/>
  <c r="AW13" i="3"/>
  <c r="AW19" i="3" s="1"/>
  <c r="AW14" i="3"/>
  <c r="AW16" i="3"/>
  <c r="AW17" i="3"/>
  <c r="BS18" i="3"/>
  <c r="BD12" i="3"/>
  <c r="BD13" i="3"/>
  <c r="BD15" i="3"/>
  <c r="BD19" i="3" s="1"/>
  <c r="BD14" i="3"/>
  <c r="BD17" i="3"/>
  <c r="BD16" i="3"/>
  <c r="CH12" i="3"/>
  <c r="CH17" i="3"/>
  <c r="CH13" i="3"/>
  <c r="CH14" i="3"/>
  <c r="CH15" i="3"/>
  <c r="CH19" i="3" s="1"/>
  <c r="CH16" i="3"/>
  <c r="AJ18" i="3"/>
  <c r="BR18" i="3"/>
  <c r="AK12" i="3"/>
  <c r="AK14" i="3"/>
  <c r="AK16" i="3"/>
  <c r="AK19" i="3" s="1"/>
  <c r="AK13" i="3"/>
  <c r="AK17" i="3"/>
  <c r="AK15" i="3"/>
  <c r="BD18" i="3"/>
  <c r="CH18" i="3"/>
  <c r="CC12" i="3"/>
  <c r="CC15" i="3"/>
  <c r="CC13" i="3"/>
  <c r="CC16" i="3"/>
  <c r="CC14" i="3"/>
  <c r="CC19" i="3" s="1"/>
  <c r="CC17" i="3"/>
  <c r="BK17" i="3"/>
  <c r="BK12" i="3"/>
  <c r="BK15" i="3"/>
  <c r="BK19" i="3" s="1"/>
  <c r="BK13" i="3"/>
  <c r="BK16" i="3"/>
  <c r="BK14" i="3"/>
  <c r="CB12" i="2"/>
  <c r="CB16" i="2"/>
  <c r="CB17" i="2"/>
  <c r="CB15" i="2"/>
  <c r="CB19" i="2" s="1"/>
  <c r="CB14" i="2"/>
  <c r="CB13" i="2"/>
  <c r="BW12" i="2"/>
  <c r="BW15" i="2"/>
  <c r="BW14" i="2"/>
  <c r="BW19" i="2" s="1"/>
  <c r="BW17" i="2"/>
  <c r="BW13" i="2"/>
  <c r="BW16" i="2"/>
  <c r="AO17" i="2"/>
  <c r="AO13" i="2"/>
  <c r="AO19" i="2" s="1"/>
  <c r="AO12" i="2"/>
  <c r="CH17" i="2"/>
  <c r="CH12" i="2"/>
  <c r="CH14" i="2"/>
  <c r="CH16" i="2"/>
  <c r="CH19" i="2" s="1"/>
  <c r="CH13" i="2"/>
  <c r="CH15" i="2"/>
  <c r="CP17" i="2"/>
  <c r="CP12" i="2"/>
  <c r="CP16" i="2"/>
  <c r="CP15" i="2"/>
  <c r="CP13" i="2"/>
  <c r="CP14" i="2"/>
  <c r="CP19" i="2" s="1"/>
  <c r="CB18" i="2"/>
  <c r="BV12" i="2"/>
  <c r="BV15" i="2"/>
  <c r="BV17" i="2"/>
  <c r="BV16" i="2"/>
  <c r="BV19" i="2" s="1"/>
  <c r="BV14" i="2"/>
  <c r="BV13" i="2"/>
  <c r="AO18" i="2"/>
  <c r="BU12" i="2"/>
  <c r="BU17" i="2"/>
  <c r="BU13" i="2"/>
  <c r="BU16" i="2"/>
  <c r="BU14" i="2"/>
  <c r="BU15" i="2"/>
  <c r="BU19" i="2" s="1"/>
  <c r="CC12" i="2"/>
  <c r="CC15" i="2"/>
  <c r="CC13" i="2"/>
  <c r="CC19" i="2" s="1"/>
  <c r="CC17" i="2"/>
  <c r="CC16" i="2"/>
  <c r="CC14" i="2"/>
  <c r="E25" i="2"/>
  <c r="CM12" i="2"/>
  <c r="CM17" i="2"/>
  <c r="CM14" i="2"/>
  <c r="CM16" i="2"/>
  <c r="CM15" i="2"/>
  <c r="CM19" i="2" s="1"/>
  <c r="CM13" i="2"/>
  <c r="BM12" i="2"/>
  <c r="BM17" i="2"/>
  <c r="BM13" i="2"/>
  <c r="BM19" i="2" s="1"/>
  <c r="CE12" i="2"/>
  <c r="CE14" i="2"/>
  <c r="CE15" i="2"/>
  <c r="CE19" i="2" s="1"/>
  <c r="CE17" i="2"/>
  <c r="CE16" i="2"/>
  <c r="CE13" i="2"/>
  <c r="BN12" i="2"/>
  <c r="BN13" i="2"/>
  <c r="BN19" i="2" s="1"/>
  <c r="BN17" i="2"/>
  <c r="BR17" i="2"/>
  <c r="BR13" i="2"/>
  <c r="BR19" i="2" s="1"/>
  <c r="BR12" i="2"/>
  <c r="AL17" i="2"/>
  <c r="AL13" i="2"/>
  <c r="AL19" i="2" s="1"/>
  <c r="AL12" i="2"/>
  <c r="BR18" i="2"/>
  <c r="BZ12" i="2"/>
  <c r="BZ17" i="2"/>
  <c r="BZ15" i="2"/>
  <c r="BZ16" i="2"/>
  <c r="BZ14" i="2"/>
  <c r="BZ19" i="2" s="1"/>
  <c r="BZ13" i="2"/>
  <c r="AL18" i="2"/>
  <c r="BN18" i="2"/>
  <c r="BZ18" i="2"/>
  <c r="CC18" i="2"/>
  <c r="AN12" i="2"/>
  <c r="AN13" i="2"/>
  <c r="AN19" i="2" s="1"/>
  <c r="AN17" i="2"/>
  <c r="BO13" i="2"/>
  <c r="BO19" i="2" s="1"/>
  <c r="BO12" i="2"/>
  <c r="BO17" i="2"/>
  <c r="BR12" i="1"/>
  <c r="BR16" i="1"/>
  <c r="BR19" i="1" s="1"/>
  <c r="BR15" i="1"/>
  <c r="BR14" i="1"/>
  <c r="BR13" i="1"/>
  <c r="BR17" i="1"/>
  <c r="AX14" i="1"/>
  <c r="AX15" i="1"/>
  <c r="AX16" i="1"/>
  <c r="AX12" i="1"/>
  <c r="AX17" i="1"/>
  <c r="AX13" i="1"/>
  <c r="AX19" i="1" s="1"/>
  <c r="BR18" i="1"/>
  <c r="BJ12" i="1"/>
  <c r="BJ13" i="1"/>
  <c r="BJ16" i="1"/>
  <c r="BJ14" i="1"/>
  <c r="BJ19" i="1" s="1"/>
  <c r="BJ15" i="1"/>
  <c r="BJ17" i="1"/>
  <c r="BM12" i="1"/>
  <c r="BM17" i="1"/>
  <c r="BM16" i="1"/>
  <c r="BM15" i="1"/>
  <c r="BM19" i="1" s="1"/>
  <c r="BM14" i="1"/>
  <c r="BM13" i="1"/>
  <c r="BH12" i="1"/>
  <c r="BH17" i="1"/>
  <c r="BH14" i="1"/>
  <c r="BH19" i="1" s="1"/>
  <c r="BH13" i="1"/>
  <c r="BH16" i="1"/>
  <c r="BH15" i="1"/>
  <c r="AE12" i="1"/>
  <c r="AE16" i="1"/>
  <c r="AE13" i="1"/>
  <c r="AE14" i="1"/>
  <c r="AE17" i="1"/>
  <c r="AE15" i="1"/>
  <c r="AE19" i="1" s="1"/>
  <c r="AE18" i="1"/>
  <c r="BD16" i="1"/>
  <c r="BD15" i="1"/>
  <c r="BD14" i="1"/>
  <c r="BD12" i="1"/>
  <c r="BD13" i="1"/>
  <c r="BD19" i="1" s="1"/>
  <c r="BD17" i="1"/>
  <c r="E26" i="1"/>
  <c r="BE15" i="1"/>
  <c r="BE14" i="1"/>
  <c r="BE16" i="1"/>
  <c r="BE13" i="1"/>
  <c r="BE19" i="1" s="1"/>
  <c r="BE17" i="1"/>
  <c r="BE12" i="1"/>
  <c r="BH18" i="1"/>
  <c r="AK12" i="1"/>
  <c r="AK13" i="1"/>
  <c r="AK14" i="1"/>
  <c r="AK17" i="1"/>
  <c r="AK15" i="1"/>
  <c r="AK16" i="1"/>
  <c r="AK19" i="1" s="1"/>
  <c r="AQ14" i="1"/>
  <c r="AQ15" i="1"/>
  <c r="AQ16" i="1"/>
  <c r="AQ17" i="1"/>
  <c r="AQ13" i="1"/>
  <c r="AQ19" i="1" s="1"/>
  <c r="AQ12" i="1"/>
  <c r="BJ18" i="1"/>
  <c r="W12" i="1"/>
  <c r="W14" i="1"/>
  <c r="W19" i="1" s="1"/>
  <c r="W17" i="1"/>
  <c r="W15" i="1"/>
  <c r="W16" i="1"/>
  <c r="W13" i="1"/>
  <c r="W18" i="1"/>
  <c r="BO12" i="1"/>
  <c r="BO17" i="1"/>
  <c r="BO14" i="1"/>
  <c r="BO15" i="1"/>
  <c r="BO19" i="1" s="1"/>
  <c r="BO13" i="1"/>
  <c r="BO16" i="1"/>
  <c r="BL12" i="1"/>
  <c r="BL17" i="1"/>
  <c r="BL14" i="1"/>
  <c r="BL15" i="1"/>
  <c r="BL13" i="1"/>
  <c r="BL19" i="1" s="1"/>
  <c r="BL16" i="1"/>
  <c r="BE18" i="1"/>
  <c r="BO18" i="1"/>
  <c r="AM12" i="1"/>
  <c r="AM14" i="1"/>
  <c r="AM16" i="1"/>
  <c r="AM13" i="1"/>
  <c r="AM17" i="1"/>
  <c r="AM15" i="1"/>
  <c r="AM19" i="1" s="1"/>
  <c r="BF14" i="1"/>
  <c r="BF15" i="1"/>
  <c r="BF16" i="1"/>
  <c r="BF12" i="1"/>
  <c r="BF17" i="1"/>
  <c r="BF13" i="1"/>
  <c r="BF19" i="1" s="1"/>
  <c r="BP12" i="1"/>
  <c r="BP14" i="1"/>
  <c r="BP15" i="1"/>
  <c r="BP19" i="1" s="1"/>
  <c r="BP13" i="1"/>
  <c r="BP16" i="1"/>
  <c r="BP17" i="1"/>
  <c r="AW15" i="1"/>
  <c r="AW14" i="1"/>
  <c r="AW16" i="1"/>
  <c r="AW17" i="1"/>
  <c r="AW13" i="1"/>
  <c r="AW19" i="1" s="1"/>
  <c r="AW12" i="1"/>
  <c r="BA16" i="1"/>
  <c r="BA15" i="1"/>
  <c r="BA14" i="1"/>
  <c r="BA12" i="1"/>
  <c r="BA13" i="1"/>
  <c r="BA19" i="1" s="1"/>
  <c r="BA17" i="1"/>
  <c r="E27" i="3" l="1"/>
  <c r="E38" i="6"/>
  <c r="E37" i="5"/>
  <c r="E36" i="4"/>
  <c r="E26" i="2"/>
  <c r="E27" i="1"/>
  <c r="E28" i="3" l="1"/>
  <c r="E39" i="6"/>
  <c r="E38" i="5"/>
  <c r="E37" i="4"/>
  <c r="E27" i="2"/>
  <c r="E28" i="1"/>
  <c r="E29" i="3" l="1"/>
  <c r="E40" i="6"/>
  <c r="E39" i="5"/>
  <c r="E38" i="4"/>
  <c r="E28" i="2"/>
  <c r="E29" i="1"/>
  <c r="E30" i="3" l="1"/>
  <c r="E41" i="6"/>
  <c r="E40" i="5"/>
  <c r="E39" i="4"/>
  <c r="E29" i="2"/>
  <c r="E30" i="1"/>
  <c r="E31" i="3" l="1"/>
  <c r="E42" i="6"/>
  <c r="E41" i="5"/>
  <c r="E40" i="4"/>
  <c r="E30" i="2"/>
  <c r="E31" i="1"/>
  <c r="E32" i="3" l="1"/>
  <c r="E43" i="6"/>
  <c r="E42" i="5"/>
  <c r="E41" i="4"/>
  <c r="E31" i="2"/>
  <c r="E32" i="1"/>
  <c r="E33" i="3" l="1"/>
  <c r="E44" i="6"/>
  <c r="E43" i="5"/>
  <c r="E42" i="4"/>
  <c r="E32" i="2"/>
  <c r="E33" i="1"/>
  <c r="E34" i="3" l="1"/>
  <c r="E45" i="6"/>
  <c r="E44" i="5"/>
  <c r="E43" i="4"/>
  <c r="E33" i="2"/>
  <c r="E34" i="1"/>
  <c r="E35" i="3" l="1"/>
  <c r="E46" i="6"/>
  <c r="E45" i="5"/>
  <c r="E44" i="4"/>
  <c r="E34" i="2"/>
  <c r="E35" i="1"/>
  <c r="E36" i="3" l="1"/>
  <c r="E46" i="5"/>
  <c r="E45" i="4"/>
  <c r="E35" i="2"/>
  <c r="E36" i="1"/>
  <c r="E37" i="3" l="1"/>
  <c r="E46" i="4"/>
  <c r="E36" i="2"/>
  <c r="E37" i="1"/>
  <c r="E38" i="3" l="1"/>
  <c r="E37" i="2"/>
  <c r="E38" i="1"/>
  <c r="E39" i="3" l="1"/>
  <c r="E38" i="2"/>
  <c r="E39" i="1"/>
  <c r="E40" i="3" l="1"/>
  <c r="E39" i="2"/>
  <c r="E40" i="1"/>
  <c r="E41" i="3" l="1"/>
  <c r="E40" i="2"/>
  <c r="E41" i="1"/>
  <c r="E42" i="3" l="1"/>
  <c r="E41" i="2"/>
  <c r="E42" i="1"/>
  <c r="E43" i="3" l="1"/>
  <c r="E42" i="2"/>
  <c r="E43" i="1"/>
  <c r="E44" i="3" l="1"/>
  <c r="E43" i="2"/>
  <c r="E44" i="1"/>
  <c r="E45" i="3" l="1"/>
  <c r="E44" i="2"/>
  <c r="E45" i="1"/>
  <c r="E46" i="3" l="1"/>
  <c r="E45" i="2"/>
  <c r="E46" i="1"/>
  <c r="E46" i="2" l="1"/>
  <c r="D8" i="16" l="1"/>
  <c r="P7" i="1"/>
  <c r="P9" i="1"/>
  <c r="B4" i="7"/>
  <c r="BG4" i="7" s="1"/>
  <c r="BW21" i="1" s="1"/>
  <c r="BX21" i="1" s="1"/>
  <c r="P8" i="1"/>
  <c r="P10" i="1"/>
  <c r="P6" i="1"/>
  <c r="P11" i="1" l="1"/>
  <c r="P4" i="1" s="1"/>
  <c r="BH4" i="7"/>
  <c r="BH5" i="15"/>
  <c r="BH32" i="15" s="1"/>
  <c r="B4" i="22" s="1"/>
  <c r="BK5" i="15" l="1"/>
  <c r="BK32" i="15" s="1"/>
  <c r="E4" i="22" s="1"/>
  <c r="D33" i="16"/>
  <c r="P12" i="1"/>
  <c r="P14" i="1"/>
  <c r="P13" i="1"/>
  <c r="P19" i="1" s="1"/>
  <c r="P16" i="1"/>
  <c r="P17" i="1"/>
  <c r="D4" i="9"/>
  <c r="C4" i="9"/>
  <c r="E4" i="9"/>
  <c r="P15" i="1"/>
  <c r="P18" i="1"/>
  <c r="G4" i="16" l="1"/>
</calcChain>
</file>

<file path=xl/sharedStrings.xml><?xml version="1.0" encoding="utf-8"?>
<sst xmlns="http://schemas.openxmlformats.org/spreadsheetml/2006/main" count="4472" uniqueCount="874">
  <si>
    <t>f</t>
  </si>
  <si>
    <t>a</t>
  </si>
  <si>
    <t>v</t>
  </si>
  <si>
    <t>rr</t>
  </si>
  <si>
    <t>i</t>
  </si>
  <si>
    <t>gg</t>
  </si>
  <si>
    <t>s</t>
  </si>
  <si>
    <t>t</t>
  </si>
  <si>
    <t>l</t>
  </si>
  <si>
    <t>n</t>
  </si>
  <si>
    <t>k</t>
  </si>
  <si>
    <t>j</t>
  </si>
  <si>
    <t>u</t>
  </si>
  <si>
    <t>g</t>
  </si>
  <si>
    <t>r</t>
  </si>
  <si>
    <t>h</t>
  </si>
  <si>
    <t>q</t>
  </si>
  <si>
    <t>ll</t>
  </si>
  <si>
    <t>e</t>
  </si>
  <si>
    <t>ng</t>
  </si>
  <si>
    <t>p</t>
  </si>
  <si>
    <t>m</t>
  </si>
  <si>
    <t>o</t>
  </si>
  <si>
    <t>t (d)</t>
  </si>
  <si>
    <t>J</t>
  </si>
  <si>
    <t>S</t>
  </si>
  <si>
    <t>K</t>
  </si>
  <si>
    <t>V</t>
  </si>
  <si>
    <t>U</t>
  </si>
  <si>
    <t>P</t>
  </si>
  <si>
    <t>M</t>
  </si>
  <si>
    <t>I</t>
  </si>
  <si>
    <t>T</t>
  </si>
  <si>
    <t>H</t>
  </si>
  <si>
    <t>F</t>
  </si>
  <si>
    <t>Q</t>
  </si>
  <si>
    <t>E</t>
  </si>
  <si>
    <t>L</t>
  </si>
  <si>
    <t>A</t>
  </si>
  <si>
    <t>G</t>
  </si>
  <si>
    <t>N</t>
  </si>
  <si>
    <t>R</t>
  </si>
  <si>
    <t>O</t>
  </si>
  <si>
    <t>Siku</t>
  </si>
  <si>
    <t>Puugutaq</t>
  </si>
  <si>
    <t>Ulloriaq</t>
  </si>
  <si>
    <t>Tuttu</t>
  </si>
  <si>
    <t>Nanoq</t>
  </si>
  <si>
    <t>Aqerluusaq</t>
  </si>
  <si>
    <t>Qajaq</t>
  </si>
  <si>
    <t>Kulloq</t>
  </si>
  <si>
    <t>Inneq</t>
  </si>
  <si>
    <t>Mannik</t>
  </si>
  <si>
    <t>Errorsivik</t>
  </si>
  <si>
    <t>Raaja</t>
  </si>
  <si>
    <t>Orpik</t>
  </si>
  <si>
    <t>Tiitorfik</t>
  </si>
  <si>
    <t>Opgave</t>
  </si>
  <si>
    <t>Naqinnerit Nipaat</t>
  </si>
  <si>
    <t>Naqinnernik allanneq</t>
  </si>
  <si>
    <t>Oqaatsimi nipi siulleq</t>
  </si>
  <si>
    <t>Distraktor</t>
  </si>
  <si>
    <t>afstemning</t>
  </si>
  <si>
    <t>Ugyldige</t>
  </si>
  <si>
    <t>Blanke</t>
  </si>
  <si>
    <t>Rigtige</t>
  </si>
  <si>
    <t>Antal</t>
  </si>
  <si>
    <t>Navn</t>
  </si>
  <si>
    <t>Nr</t>
  </si>
  <si>
    <t>Skole</t>
  </si>
  <si>
    <t>Adresse</t>
  </si>
  <si>
    <t>Postnr</t>
  </si>
  <si>
    <t>By</t>
  </si>
  <si>
    <t>Telefon</t>
  </si>
  <si>
    <t>Kommune</t>
  </si>
  <si>
    <t>by/bygd</t>
  </si>
  <si>
    <t>CPR-nr</t>
  </si>
  <si>
    <t>køn (d/p)</t>
  </si>
  <si>
    <t>klasse</t>
  </si>
  <si>
    <t>Ikke mødt (kode)</t>
  </si>
  <si>
    <t>Indtaster</t>
  </si>
  <si>
    <t>Besvarede</t>
  </si>
  <si>
    <t>ikke-besvarede</t>
  </si>
  <si>
    <t>rigtige</t>
  </si>
  <si>
    <t>forkerte</t>
  </si>
  <si>
    <t>Ma</t>
  </si>
  <si>
    <t>Pu</t>
  </si>
  <si>
    <t>Ni</t>
  </si>
  <si>
    <t>Aq</t>
  </si>
  <si>
    <t>Uu</t>
  </si>
  <si>
    <t>Ua</t>
  </si>
  <si>
    <t>Toq</t>
  </si>
  <si>
    <t>Nut</t>
  </si>
  <si>
    <t>Sak</t>
  </si>
  <si>
    <t>Miu</t>
  </si>
  <si>
    <t>Laa</t>
  </si>
  <si>
    <t>Isa</t>
  </si>
  <si>
    <t>Ara</t>
  </si>
  <si>
    <t>Puli</t>
  </si>
  <si>
    <t>Alli</t>
  </si>
  <si>
    <t>Ikka</t>
  </si>
  <si>
    <t>Ammi</t>
  </si>
  <si>
    <t>Ulu</t>
  </si>
  <si>
    <t>Iga</t>
  </si>
  <si>
    <t>Niu</t>
  </si>
  <si>
    <t>Oqaq</t>
  </si>
  <si>
    <t>Appa</t>
  </si>
  <si>
    <t>Illu</t>
  </si>
  <si>
    <t>Savik</t>
  </si>
  <si>
    <t>Tikeq</t>
  </si>
  <si>
    <t>Arsaq</t>
  </si>
  <si>
    <t>Immuk</t>
  </si>
  <si>
    <t>Assak</t>
  </si>
  <si>
    <t>Kaagi</t>
  </si>
  <si>
    <t>Aaveq</t>
  </si>
  <si>
    <t>Umiaq</t>
  </si>
  <si>
    <t>Akiseq</t>
  </si>
  <si>
    <t>Aasiak</t>
  </si>
  <si>
    <t>Saagut</t>
  </si>
  <si>
    <t>Qorfik</t>
  </si>
  <si>
    <t>Atuagaq</t>
  </si>
  <si>
    <t>Inuusaq</t>
  </si>
  <si>
    <t>Aqisseq</t>
  </si>
  <si>
    <t>Oqaasiusanik allanneq</t>
  </si>
  <si>
    <t>Oqaatsinik atuarneq</t>
  </si>
  <si>
    <t>Ini</t>
  </si>
  <si>
    <t>Aja</t>
  </si>
  <si>
    <t>Aput</t>
  </si>
  <si>
    <t>Kuuk</t>
  </si>
  <si>
    <t>Nasaq</t>
  </si>
  <si>
    <t>Puisi</t>
  </si>
  <si>
    <t>Palasi</t>
  </si>
  <si>
    <t>Kammak</t>
  </si>
  <si>
    <t>Meeraq</t>
  </si>
  <si>
    <t>Sorluk</t>
  </si>
  <si>
    <t>Kiffaq</t>
  </si>
  <si>
    <t>Siuteroq</t>
  </si>
  <si>
    <t>iga</t>
  </si>
  <si>
    <t>ulu</t>
  </si>
  <si>
    <t>qui</t>
  </si>
  <si>
    <t>aak</t>
  </si>
  <si>
    <t>matu</t>
  </si>
  <si>
    <t>pana</t>
  </si>
  <si>
    <t>ameq</t>
  </si>
  <si>
    <t>illu</t>
  </si>
  <si>
    <t>siut</t>
  </si>
  <si>
    <t>assi</t>
  </si>
  <si>
    <t>kuuk</t>
  </si>
  <si>
    <t>naat</t>
  </si>
  <si>
    <t>pupik</t>
  </si>
  <si>
    <t>suluk</t>
  </si>
  <si>
    <t>kisaq</t>
  </si>
  <si>
    <t>aquut</t>
  </si>
  <si>
    <t>umiit</t>
  </si>
  <si>
    <t>attat</t>
  </si>
  <si>
    <t>assak</t>
  </si>
  <si>
    <t>aaveq</t>
  </si>
  <si>
    <t>agiaq</t>
  </si>
  <si>
    <t>angut</t>
  </si>
  <si>
    <t>orpik</t>
  </si>
  <si>
    <t>umiaq</t>
  </si>
  <si>
    <t>qitsuk</t>
  </si>
  <si>
    <t>meeraq</t>
  </si>
  <si>
    <t>saagut</t>
  </si>
  <si>
    <t>saaneq</t>
  </si>
  <si>
    <t>qimmeq</t>
  </si>
  <si>
    <t>mannik</t>
  </si>
  <si>
    <t>tarraq</t>
  </si>
  <si>
    <t>qulleq</t>
  </si>
  <si>
    <t>kikiak</t>
  </si>
  <si>
    <t>palasi</t>
  </si>
  <si>
    <t>pamioq</t>
  </si>
  <si>
    <t>nangeq</t>
  </si>
  <si>
    <t>qarliit</t>
  </si>
  <si>
    <t>qamutit</t>
  </si>
  <si>
    <t>naraseq</t>
  </si>
  <si>
    <t>alerseq</t>
  </si>
  <si>
    <t>inuusaq</t>
  </si>
  <si>
    <t>puuluki</t>
  </si>
  <si>
    <t>iipilit</t>
  </si>
  <si>
    <t>allarut</t>
  </si>
  <si>
    <t>aqisseq</t>
  </si>
  <si>
    <t>kuanneq</t>
  </si>
  <si>
    <t>igutsak</t>
  </si>
  <si>
    <t>sialuit</t>
  </si>
  <si>
    <t>uffarfik</t>
  </si>
  <si>
    <t>ippernaq</t>
  </si>
  <si>
    <t>allakkat</t>
  </si>
  <si>
    <t>annoraaq</t>
  </si>
  <si>
    <t>eqqaavik</t>
  </si>
  <si>
    <t>illuigaq</t>
  </si>
  <si>
    <t>ammassak</t>
  </si>
  <si>
    <t>issiavik</t>
  </si>
  <si>
    <t>niviugak</t>
  </si>
  <si>
    <t>nerrivik</t>
  </si>
  <si>
    <t>ulloriaq</t>
  </si>
  <si>
    <t>saaniluk</t>
  </si>
  <si>
    <t>Oqaatsinik allanneq</t>
  </si>
  <si>
    <t>Postbox 1027</t>
  </si>
  <si>
    <t>Nuuk</t>
  </si>
  <si>
    <t>+299 366220</t>
  </si>
  <si>
    <t>Sermersooq</t>
  </si>
  <si>
    <t>Postboks 517</t>
  </si>
  <si>
    <t>Ilulissat</t>
  </si>
  <si>
    <t>+299 943344</t>
  </si>
  <si>
    <t>Qaasuitsup</t>
  </si>
  <si>
    <t>By/bygd</t>
  </si>
  <si>
    <t>Nanortallip Atuarfia</t>
  </si>
  <si>
    <t>Postboks 168</t>
  </si>
  <si>
    <t>Nanortalik</t>
  </si>
  <si>
    <t>+299 613325</t>
  </si>
  <si>
    <t>Kujalleq</t>
  </si>
  <si>
    <t>Atuarfik Erinaq</t>
  </si>
  <si>
    <t>Narsamijit</t>
  </si>
  <si>
    <t>+299 618525</t>
  </si>
  <si>
    <t>Bygd</t>
  </si>
  <si>
    <t>Jaajap Atuarfia</t>
  </si>
  <si>
    <t>Aappilattoq</t>
  </si>
  <si>
    <t>+299 617625</t>
  </si>
  <si>
    <t>Malakip Atuarfia</t>
  </si>
  <si>
    <t>Tasiusaq</t>
  </si>
  <si>
    <t>+299 618825</t>
  </si>
  <si>
    <t>Isak Lundip Atuarfia</t>
  </si>
  <si>
    <t>Ammassivik</t>
  </si>
  <si>
    <t>+299 617320</t>
  </si>
  <si>
    <t>Atuarfik "Anders Nielsen"</t>
  </si>
  <si>
    <t>Postbox 572</t>
  </si>
  <si>
    <t>Alluitsup Paa</t>
  </si>
  <si>
    <t>+299 619033</t>
  </si>
  <si>
    <t>Tasersuup Atuarfia</t>
  </si>
  <si>
    <t>Postboks 177</t>
  </si>
  <si>
    <t>Qaqortoq</t>
  </si>
  <si>
    <t>+299 642140</t>
  </si>
  <si>
    <t>Daanialiup Atuarfia</t>
  </si>
  <si>
    <t>Eqalugaarsuit</t>
  </si>
  <si>
    <t>+299 649740</t>
  </si>
  <si>
    <t>Narsap Atuarfia</t>
  </si>
  <si>
    <t>Postkoks 39</t>
  </si>
  <si>
    <t>Narsaq</t>
  </si>
  <si>
    <t>+299 661233</t>
  </si>
  <si>
    <t>Ottooqqap Atuarfia</t>
  </si>
  <si>
    <t>Qassiarsuk</t>
  </si>
  <si>
    <t>+299 665023</t>
  </si>
  <si>
    <t>Igalikup Atuarfia</t>
  </si>
  <si>
    <t>Igaliku</t>
  </si>
  <si>
    <t>+299 666140</t>
  </si>
  <si>
    <t>Atuarfik Napaartoq</t>
  </si>
  <si>
    <t>Postboks 34</t>
  </si>
  <si>
    <t>Narsarsuaq</t>
  </si>
  <si>
    <t>+299 665333</t>
  </si>
  <si>
    <t>Atuarfik Tuisaq</t>
  </si>
  <si>
    <t>Postboks 99</t>
  </si>
  <si>
    <t>Paamiut</t>
  </si>
  <si>
    <t>+299 681143</t>
  </si>
  <si>
    <t>Arsuup Atuarfia</t>
  </si>
  <si>
    <t>Arsuk</t>
  </si>
  <si>
    <t>3940</t>
  </si>
  <si>
    <t>+299 685043</t>
  </si>
  <si>
    <t>Atuarfik Samuel Kleinschmidt (ASK)</t>
  </si>
  <si>
    <t>Ukaliusaq (USK)</t>
  </si>
  <si>
    <t>Postboks 109</t>
  </si>
  <si>
    <t>+299 366250</t>
  </si>
  <si>
    <t>Qeqertarsuatsiaat</t>
  </si>
  <si>
    <t>+299 359001</t>
  </si>
  <si>
    <t>Nuussuup Atuarfia</t>
  </si>
  <si>
    <t>Postboks 5329</t>
  </si>
  <si>
    <t>3905</t>
  </si>
  <si>
    <t>Nuussuaq</t>
  </si>
  <si>
    <t>+299 366400</t>
  </si>
  <si>
    <t>Kangillinnguit Atuarfiat</t>
  </si>
  <si>
    <t>Postboks 7504</t>
  </si>
  <si>
    <t>+299 366420</t>
  </si>
  <si>
    <t>Kapisillip Atuarfia</t>
  </si>
  <si>
    <t>Kapisillit</t>
  </si>
  <si>
    <t>+299 359602</t>
  </si>
  <si>
    <t>Atuarfik Hans Lynge</t>
  </si>
  <si>
    <t>Postboks 1010</t>
  </si>
  <si>
    <t>Nussuaq</t>
  </si>
  <si>
    <t>+299 366452</t>
  </si>
  <si>
    <t>Atuarfik Kilaaseeraq</t>
  </si>
  <si>
    <t>Postboks 101</t>
  </si>
  <si>
    <t>Maniitsoq</t>
  </si>
  <si>
    <t>+299 813122</t>
  </si>
  <si>
    <t>Qeqqata</t>
  </si>
  <si>
    <t>Napasup atuarfia</t>
  </si>
  <si>
    <t>Napasoq</t>
  </si>
  <si>
    <t>+299 818636</t>
  </si>
  <si>
    <t>Atammiup atuarfia</t>
  </si>
  <si>
    <t>Atammik</t>
  </si>
  <si>
    <t>+299 818533</t>
  </si>
  <si>
    <t>Kangaamiut atuarfiat</t>
  </si>
  <si>
    <t>Kangaamiut</t>
  </si>
  <si>
    <t>+299 819433</t>
  </si>
  <si>
    <t>Minngortuunnguup Atuarfia</t>
  </si>
  <si>
    <t>Sisimiut</t>
  </si>
  <si>
    <t>+299 864188</t>
  </si>
  <si>
    <t>Nalunnguarfiup Atuarfia</t>
  </si>
  <si>
    <t>Postboks 1011</t>
  </si>
  <si>
    <t>+299 864388</t>
  </si>
  <si>
    <t>Itillip Atuarfia</t>
  </si>
  <si>
    <t>Itilleq</t>
  </si>
  <si>
    <t>+299 869610</t>
  </si>
  <si>
    <t>Sarfannguup Atuarfia</t>
  </si>
  <si>
    <t>Sarfannguaq</t>
  </si>
  <si>
    <t>+299 869510</t>
  </si>
  <si>
    <t>Atuarfik Qilalugaq</t>
  </si>
  <si>
    <t>Postboks 470</t>
  </si>
  <si>
    <t>+299 866188</t>
  </si>
  <si>
    <t>Qinnguata Atuarfia</t>
  </si>
  <si>
    <t>Postboks 1001</t>
  </si>
  <si>
    <t>3910</t>
  </si>
  <si>
    <t>Kangerlussuaq</t>
  </si>
  <si>
    <t>+299 841027</t>
  </si>
  <si>
    <t>Kangaatsiap Atuarfia</t>
  </si>
  <si>
    <t>Postboks 560</t>
  </si>
  <si>
    <t>Kangaatsiaq</t>
  </si>
  <si>
    <t>+299 871016</t>
  </si>
  <si>
    <t>Attup Atuarfia</t>
  </si>
  <si>
    <t>Attu</t>
  </si>
  <si>
    <t>Aasiaat</t>
  </si>
  <si>
    <t>+299 873407</t>
  </si>
  <si>
    <t>Iginniarfiup Atuarfia</t>
  </si>
  <si>
    <t>Iginniarfik</t>
  </si>
  <si>
    <t>+299 874833</t>
  </si>
  <si>
    <t>Qaqqannguup Atuarfia</t>
  </si>
  <si>
    <t>Ikerasarssuk</t>
  </si>
  <si>
    <t>+299 873933</t>
  </si>
  <si>
    <t>Atuarfik Kristian Lundblad</t>
  </si>
  <si>
    <t>Niaqornaarsuk</t>
  </si>
  <si>
    <t>+299 874351</t>
  </si>
  <si>
    <t>Gammeqarfik</t>
  </si>
  <si>
    <t>Postboks 28</t>
  </si>
  <si>
    <t>+299 892333</t>
  </si>
  <si>
    <t>Aadap Atuarfia</t>
  </si>
  <si>
    <t>Akunnaaq</t>
  </si>
  <si>
    <t>+299 899633</t>
  </si>
  <si>
    <t>Ole Reimerip Atuarfia</t>
  </si>
  <si>
    <t>Kitsisuarsuit</t>
  </si>
  <si>
    <t>+299 899733</t>
  </si>
  <si>
    <t>Ivilikasiup Atuarfia</t>
  </si>
  <si>
    <t>Ikamiut</t>
  </si>
  <si>
    <t>+299 915933</t>
  </si>
  <si>
    <t>Juunarsip Atuarfia</t>
  </si>
  <si>
    <t>Postboks 117</t>
  </si>
  <si>
    <t>Qasigiannguit</t>
  </si>
  <si>
    <t>+299 914634</t>
  </si>
  <si>
    <t>Atuarfik Mathias Storch</t>
  </si>
  <si>
    <t>Atuarfik Jørgen Brønlund</t>
  </si>
  <si>
    <t>Postboks 220</t>
  </si>
  <si>
    <t>+299 947686</t>
  </si>
  <si>
    <t>Lars Hansenip Atuarfia</t>
  </si>
  <si>
    <t>Ilimanaq</t>
  </si>
  <si>
    <t>+299 949433</t>
  </si>
  <si>
    <t>Atuarfik Oqaatsut</t>
  </si>
  <si>
    <t>Oqaatsut</t>
  </si>
  <si>
    <t>+299 948533</t>
  </si>
  <si>
    <t>Iisaap Atuarfia</t>
  </si>
  <si>
    <t>Qeqertaq</t>
  </si>
  <si>
    <t>+299 949233</t>
  </si>
  <si>
    <t>Naatap Atuarfia</t>
  </si>
  <si>
    <t>Saaqqaq</t>
  </si>
  <si>
    <t>+299 948033</t>
  </si>
  <si>
    <t>Qeqertarsuup Atuarfia</t>
  </si>
  <si>
    <t>Postboks 514</t>
  </si>
  <si>
    <t>Qeqertarsuaq</t>
  </si>
  <si>
    <t>+299 922940</t>
  </si>
  <si>
    <t>Aaluunnguup Atuarfia</t>
  </si>
  <si>
    <t>Kangerluk</t>
  </si>
  <si>
    <t>+299 924933</t>
  </si>
  <si>
    <t>Atuarfik Edvard Kruse</t>
  </si>
  <si>
    <t>Postboks 193</t>
  </si>
  <si>
    <t>Uummannaq</t>
  </si>
  <si>
    <t>+299 954452</t>
  </si>
  <si>
    <t>Neriunnerup Atuarfia</t>
  </si>
  <si>
    <t>Niaqornat</t>
  </si>
  <si>
    <t>+299 955526</t>
  </si>
  <si>
    <t>Atuarfik Kaali</t>
  </si>
  <si>
    <t>Qaarsut</t>
  </si>
  <si>
    <t>+299 957633</t>
  </si>
  <si>
    <t>Atuarfik Ole Løvstrøm</t>
  </si>
  <si>
    <t>Ikerasak</t>
  </si>
  <si>
    <t>+299 955033</t>
  </si>
  <si>
    <t>Muusap Atuarfia</t>
  </si>
  <si>
    <t>Saattut</t>
  </si>
  <si>
    <t>+299 956933</t>
  </si>
  <si>
    <t>Atuarfik Pilerfik</t>
  </si>
  <si>
    <t>Ukkusissat</t>
  </si>
  <si>
    <t>+299 956233</t>
  </si>
  <si>
    <t>Atuarfik Aaralik</t>
  </si>
  <si>
    <t>Illorsuit</t>
  </si>
  <si>
    <t>+299 957326</t>
  </si>
  <si>
    <t>Atuarfik Saamu</t>
  </si>
  <si>
    <t>Nuugaatsiaq</t>
  </si>
  <si>
    <t>+299 966427</t>
  </si>
  <si>
    <t>Prinsesse Margrethe Skolen</t>
  </si>
  <si>
    <t>Boks 63</t>
  </si>
  <si>
    <t>Upernavik</t>
  </si>
  <si>
    <t>+299 961238</t>
  </si>
  <si>
    <t>Mathiarsip Atuarfia</t>
  </si>
  <si>
    <t>Upernavik Kujalleq</t>
  </si>
  <si>
    <t>+299 965633</t>
  </si>
  <si>
    <t>Juaap Atuarfia</t>
  </si>
  <si>
    <t>Kangersuatsiaq</t>
  </si>
  <si>
    <t>+299 966033</t>
  </si>
  <si>
    <t>Narsannguup Atuarfia</t>
  </si>
  <si>
    <t>+299 966433</t>
  </si>
  <si>
    <t>Fiilimuup Atuarfia</t>
  </si>
  <si>
    <t>Innaarsuit</t>
  </si>
  <si>
    <t>+299 967533</t>
  </si>
  <si>
    <t>Niisip Atuarfia</t>
  </si>
  <si>
    <t>Naajaat</t>
  </si>
  <si>
    <t>+299 966833</t>
  </si>
  <si>
    <t>Tasiusap Atuarfia</t>
  </si>
  <si>
    <t>+299 967233</t>
  </si>
  <si>
    <t>Nutaarmiut Atuarfiat</t>
  </si>
  <si>
    <t>Nutaarmiut</t>
  </si>
  <si>
    <t>+299 967738</t>
  </si>
  <si>
    <t>Atuarfik Nuussuaq</t>
  </si>
  <si>
    <t>+299 968333</t>
  </si>
  <si>
    <t>Kullorsuup Atuarfissua</t>
  </si>
  <si>
    <t>Kullorsuaq</t>
  </si>
  <si>
    <t>+299 968933</t>
  </si>
  <si>
    <t>Avanersuup Atuarfia</t>
  </si>
  <si>
    <t>Postboks 96</t>
  </si>
  <si>
    <t>Qaanaaq</t>
  </si>
  <si>
    <t>+299 972818</t>
  </si>
  <si>
    <t>Piitaaqqap Atuarfia</t>
  </si>
  <si>
    <t>Savissivik</t>
  </si>
  <si>
    <t>3970</t>
  </si>
  <si>
    <t>Pituffik</t>
  </si>
  <si>
    <t>+299 974533</t>
  </si>
  <si>
    <t xml:space="preserve">Qeqertat Atuarfiat </t>
  </si>
  <si>
    <t>Qeqertat</t>
  </si>
  <si>
    <t>+299 975958</t>
  </si>
  <si>
    <t>Siorapaluup Atuarfia</t>
  </si>
  <si>
    <t>Siorapaluk</t>
  </si>
  <si>
    <t>+299 975733</t>
  </si>
  <si>
    <t>Tasiilami Alivarpik</t>
  </si>
  <si>
    <t>Postboks114</t>
  </si>
  <si>
    <t>Tasiilaq</t>
  </si>
  <si>
    <t>+299 981272</t>
  </si>
  <si>
    <t xml:space="preserve">Isortup Alivarpia </t>
  </si>
  <si>
    <t>Isortoq</t>
  </si>
  <si>
    <t>+299 985672</t>
  </si>
  <si>
    <t>Tiniteqilaap Alivarpik</t>
  </si>
  <si>
    <t>Tinitiqilaaq</t>
  </si>
  <si>
    <t>+299 986373</t>
  </si>
  <si>
    <t>Kulusumi Alivarpi</t>
  </si>
  <si>
    <t>Kulusuk</t>
  </si>
  <si>
    <t>+299 986379</t>
  </si>
  <si>
    <t>Sermiligaap Alivarpia</t>
  </si>
  <si>
    <t>Sermiligaaq</t>
  </si>
  <si>
    <t>+299 985572</t>
  </si>
  <si>
    <t>Kuummiini Alivarpi</t>
  </si>
  <si>
    <t>Kuummiut</t>
  </si>
  <si>
    <t>+299 984172</t>
  </si>
  <si>
    <t>Ejnar Mikkelsenila Aluarpia</t>
  </si>
  <si>
    <t>Postboks 504</t>
  </si>
  <si>
    <t>Ittoqqortoormiit</t>
  </si>
  <si>
    <t>+299 991033</t>
  </si>
  <si>
    <t>Sulisartut Højskole</t>
  </si>
  <si>
    <t>Boks 132</t>
  </si>
  <si>
    <t>3920</t>
  </si>
  <si>
    <t>+299 642466</t>
  </si>
  <si>
    <t>Højskole</t>
  </si>
  <si>
    <t>Knud Rasmussenip Højskolia</t>
  </si>
  <si>
    <t>Boks 1008</t>
  </si>
  <si>
    <t>+299 864032</t>
  </si>
  <si>
    <t>Maniitsup Efterskolia</t>
  </si>
  <si>
    <t>Box 503</t>
  </si>
  <si>
    <t>+299 581612</t>
  </si>
  <si>
    <t>Efterskole</t>
  </si>
  <si>
    <t>Efterskole Villads Villadsen</t>
  </si>
  <si>
    <t>Box 120</t>
  </si>
  <si>
    <t>+299 911300</t>
  </si>
  <si>
    <t>Nuuk Internationale Friskole</t>
  </si>
  <si>
    <t>Postboks 1226</t>
  </si>
  <si>
    <t>3900</t>
  </si>
  <si>
    <t xml:space="preserve">+299 314514 </t>
  </si>
  <si>
    <t>Privatskole</t>
  </si>
  <si>
    <t>Friskolen, Ilimmarfiaraq</t>
  </si>
  <si>
    <t>Postboks 214</t>
  </si>
  <si>
    <t>+299 863070</t>
  </si>
  <si>
    <t>Piareersarfik Nanortalik</t>
  </si>
  <si>
    <t>Boks 100</t>
  </si>
  <si>
    <t>3922</t>
  </si>
  <si>
    <t>+299 613599</t>
  </si>
  <si>
    <t>Piareersarfik</t>
  </si>
  <si>
    <t>Piareersarfik Qaqortoq</t>
  </si>
  <si>
    <t>Boks 522</t>
  </si>
  <si>
    <t>+299 662199</t>
  </si>
  <si>
    <t>Piareersarfik Narsaq</t>
  </si>
  <si>
    <t>Boks 168</t>
  </si>
  <si>
    <t>3921</t>
  </si>
  <si>
    <t>+299 661350</t>
  </si>
  <si>
    <t>Piareersarfik Paamiut</t>
  </si>
  <si>
    <t>Boks 213</t>
  </si>
  <si>
    <t>+299 681595</t>
  </si>
  <si>
    <t>Piareersarfik - Nuuk</t>
  </si>
  <si>
    <t>Boks 550</t>
  </si>
  <si>
    <t>+299 349700</t>
  </si>
  <si>
    <t>Piareersarfik Maniitsoq</t>
  </si>
  <si>
    <t>Boks 202</t>
  </si>
  <si>
    <t>3912</t>
  </si>
  <si>
    <t>+299 813748</t>
  </si>
  <si>
    <t>Piareersarfik Sisimiut</t>
  </si>
  <si>
    <t>Boks 349</t>
  </si>
  <si>
    <t>+299 702100</t>
  </si>
  <si>
    <t>Piareersarfik Kangaatsiaq</t>
  </si>
  <si>
    <t>Boks 530</t>
  </si>
  <si>
    <t>+299 871048</t>
  </si>
  <si>
    <t>Piarersarfik Aasiaat</t>
  </si>
  <si>
    <t>Boks 82</t>
  </si>
  <si>
    <t>3950</t>
  </si>
  <si>
    <t>+299 894600</t>
  </si>
  <si>
    <t>Piareersarfik Qasigiannguit</t>
  </si>
  <si>
    <t>Boks 111</t>
  </si>
  <si>
    <t>3951</t>
  </si>
  <si>
    <t>+299 911522</t>
  </si>
  <si>
    <t>Piareersarfik Ilulissat - Sillit</t>
  </si>
  <si>
    <t>Boks 1003</t>
  </si>
  <si>
    <t>+299 947671</t>
  </si>
  <si>
    <t>Piareersarfik Qeqertarsuaq</t>
  </si>
  <si>
    <t>Boks 142</t>
  </si>
  <si>
    <t>3953</t>
  </si>
  <si>
    <t>+299 921575</t>
  </si>
  <si>
    <t>Piareersarfik Uummannaq</t>
  </si>
  <si>
    <t>Boks 20</t>
  </si>
  <si>
    <t>3961</t>
  </si>
  <si>
    <t>+299 951555</t>
  </si>
  <si>
    <t>Piareersarfik Upernavik</t>
  </si>
  <si>
    <t>Boks 84</t>
  </si>
  <si>
    <t>3962</t>
  </si>
  <si>
    <t>+299 964816</t>
  </si>
  <si>
    <t>Piareersarfik Qaanaaq</t>
  </si>
  <si>
    <t>Boks 90</t>
  </si>
  <si>
    <t>3971</t>
  </si>
  <si>
    <t>+299 971077</t>
  </si>
  <si>
    <t>Piareersarfik Tasiilaq</t>
  </si>
  <si>
    <t>Boks 98</t>
  </si>
  <si>
    <t>3913</t>
  </si>
  <si>
    <t>+299 981310</t>
  </si>
  <si>
    <t>Piareersarfik Ittoqqortoormiit</t>
  </si>
  <si>
    <t>Boks 23</t>
  </si>
  <si>
    <t>+299 991012</t>
  </si>
  <si>
    <t>Inerisaavik</t>
  </si>
  <si>
    <t>Boks 110</t>
  </si>
  <si>
    <t>+299 349889</t>
  </si>
  <si>
    <t>Amtscenter</t>
  </si>
  <si>
    <t>Iki</t>
  </si>
  <si>
    <t>Una</t>
  </si>
  <si>
    <t>Tinguaraq</t>
  </si>
  <si>
    <t>Illaagutit</t>
  </si>
  <si>
    <t>Ammassak</t>
  </si>
  <si>
    <t>pilattuut</t>
  </si>
  <si>
    <t>sinngusit</t>
  </si>
  <si>
    <t>kiinarpak</t>
  </si>
  <si>
    <t>ajaappiaq</t>
  </si>
  <si>
    <t>sanigutit</t>
  </si>
  <si>
    <t>aalaterut</t>
  </si>
  <si>
    <t>oqaluffik</t>
  </si>
  <si>
    <t>kamaasiat</t>
  </si>
  <si>
    <t>tiitorfik</t>
  </si>
  <si>
    <t>sukkulaat</t>
  </si>
  <si>
    <t>pakkaluaq</t>
  </si>
  <si>
    <t>piniartoq</t>
  </si>
  <si>
    <t>aqerluusaq</t>
  </si>
  <si>
    <t>papikuujuk</t>
  </si>
  <si>
    <t>assakaasoq</t>
  </si>
  <si>
    <t>qalipaatit</t>
  </si>
  <si>
    <t>assiliivik</t>
  </si>
  <si>
    <t>matuersaat</t>
  </si>
  <si>
    <t>tujuuluaraq</t>
  </si>
  <si>
    <t>kipparissoq</t>
  </si>
  <si>
    <t>iisartakkat</t>
  </si>
  <si>
    <t>nagguaatsoq</t>
  </si>
  <si>
    <t>marlulissat</t>
  </si>
  <si>
    <t>uummataasaq</t>
  </si>
  <si>
    <t>nalunaaqutaq</t>
  </si>
  <si>
    <t>mamajukuttut</t>
  </si>
  <si>
    <t>tujuulussuaq</t>
  </si>
  <si>
    <t>umiatsiaaraq</t>
  </si>
  <si>
    <t>pujortuleeraq</t>
  </si>
  <si>
    <t>qupaloraarsuk</t>
  </si>
  <si>
    <t>umiarsualivik</t>
  </si>
  <si>
    <t>majuartarfiit</t>
  </si>
  <si>
    <t>napparsimavik</t>
  </si>
  <si>
    <t>pinnguartarfik</t>
  </si>
  <si>
    <t>imermiutarsuaq</t>
  </si>
  <si>
    <t>ikkussortakkat</t>
  </si>
  <si>
    <t>allattarfissuaq</t>
  </si>
  <si>
    <t>issakatsiaarfik</t>
  </si>
  <si>
    <t>kigutigissaatit</t>
  </si>
  <si>
    <t>aqerluusaasivik</t>
  </si>
  <si>
    <t>Aap</t>
  </si>
  <si>
    <t>Naamik</t>
  </si>
  <si>
    <t>Oqaaseqatigiinnik atuarneq</t>
  </si>
  <si>
    <t>&lt;-1</t>
  </si>
  <si>
    <t>&lt;-0,5</t>
  </si>
  <si>
    <t>&gt;-1</t>
  </si>
  <si>
    <t>&gt;-0,5</t>
  </si>
  <si>
    <t>Inuk</t>
  </si>
  <si>
    <t>Elev</t>
  </si>
  <si>
    <t>Naqinn_Nipaat_</t>
  </si>
  <si>
    <t>Ugyldig</t>
  </si>
  <si>
    <t>Ordets_Førstelyd</t>
  </si>
  <si>
    <t>Qisuk</t>
  </si>
  <si>
    <t>Umimmak</t>
  </si>
  <si>
    <t>Ukaleq</t>
  </si>
  <si>
    <t>Timmisartoq</t>
  </si>
  <si>
    <t>Isigak</t>
  </si>
  <si>
    <t>Seqineq</t>
  </si>
  <si>
    <t>Iipili</t>
  </si>
  <si>
    <t>Aalisangaq</t>
  </si>
  <si>
    <t>Naasoq</t>
  </si>
  <si>
    <t>Alerseq</t>
  </si>
  <si>
    <t>Nivaataq</t>
  </si>
  <si>
    <t>Fjernsyni</t>
  </si>
  <si>
    <t>Kaataq</t>
  </si>
  <si>
    <t>Ajassaat</t>
  </si>
  <si>
    <t>Matu</t>
  </si>
  <si>
    <t>Hiisti</t>
  </si>
  <si>
    <t>Qimmeq</t>
  </si>
  <si>
    <t>Qulleq</t>
  </si>
  <si>
    <t>Mersorfik</t>
  </si>
  <si>
    <t>Tulugaq</t>
  </si>
  <si>
    <t>Mattak</t>
  </si>
  <si>
    <t>Piiaat</t>
  </si>
  <si>
    <t>nasaq</t>
  </si>
  <si>
    <t>Qarliit</t>
  </si>
  <si>
    <t>Naqinnernik Allanneq</t>
  </si>
  <si>
    <t>Oqaatsimi Nipi Siulleq</t>
  </si>
  <si>
    <t>Atuartup killiffia</t>
  </si>
  <si>
    <t>Suliassat katillugit</t>
  </si>
  <si>
    <t>Ateq</t>
  </si>
  <si>
    <t>Eqqortumik akisat</t>
  </si>
  <si>
    <t>Naqinnerit nipaat</t>
  </si>
  <si>
    <t>Misiligutaasut</t>
  </si>
  <si>
    <t>Akissut</t>
  </si>
  <si>
    <t>Suliassat</t>
  </si>
  <si>
    <t>Ilitsersuut</t>
  </si>
  <si>
    <t>Tungujortut: Eqqortumik akisat</t>
  </si>
  <si>
    <t>Qaqortut immersukkat: Kukkusumik akisat</t>
  </si>
  <si>
    <t>Qaqortut imaqanngitsut: Akineqanngitsut</t>
  </si>
  <si>
    <t>X: Naqinneq mumillugu (spejlvendt) allataq, ass. Qx</t>
  </si>
  <si>
    <t xml:space="preserve">Ugyldige: Akissut atorsinnaanngitsoq, ass. marlunnik x-iligaq </t>
  </si>
  <si>
    <t>Oqaats_Nipi1</t>
  </si>
  <si>
    <t>Sava</t>
  </si>
  <si>
    <t>Kigut</t>
  </si>
  <si>
    <t>Issiavik</t>
  </si>
  <si>
    <t>Immussuaq</t>
  </si>
  <si>
    <t>Kamik</t>
  </si>
  <si>
    <t>Timmiaaraq</t>
  </si>
  <si>
    <t>Kiateeraq</t>
  </si>
  <si>
    <t>Qitsuk</t>
  </si>
  <si>
    <t>Qalipaatit</t>
  </si>
  <si>
    <t>Ippernaq</t>
  </si>
  <si>
    <t>Kande</t>
  </si>
  <si>
    <t>Aalisagaq</t>
  </si>
  <si>
    <t>Biilit</t>
  </si>
  <si>
    <t>Hylde</t>
  </si>
  <si>
    <t>Uffarfik</t>
  </si>
  <si>
    <t>Puuluki</t>
  </si>
  <si>
    <t>Allarut</t>
  </si>
  <si>
    <t>Politeeq</t>
  </si>
  <si>
    <t>Nammattagaq</t>
  </si>
  <si>
    <t>Taseq</t>
  </si>
  <si>
    <t>Igaq</t>
  </si>
  <si>
    <t>Puugutaasaq</t>
  </si>
  <si>
    <t>Oqaluffik</t>
  </si>
  <si>
    <t>Igalaaq</t>
  </si>
  <si>
    <t>Cykel</t>
  </si>
  <si>
    <t>Ballon</t>
  </si>
  <si>
    <t>Gummit</t>
  </si>
  <si>
    <t>Puiseq</t>
  </si>
  <si>
    <t>Raatiu</t>
  </si>
  <si>
    <t>Kisaq</t>
  </si>
  <si>
    <t>Arfeq</t>
  </si>
  <si>
    <t>Banaani</t>
  </si>
  <si>
    <t>Pujortuleeraq</t>
  </si>
  <si>
    <t>Qiuutit</t>
  </si>
  <si>
    <t>Aaqqatit</t>
  </si>
  <si>
    <t>Taleq</t>
  </si>
  <si>
    <t>Rigtige svar</t>
  </si>
  <si>
    <t>Samlet</t>
  </si>
  <si>
    <t>Assit_Atii</t>
  </si>
  <si>
    <t>ukaleq</t>
  </si>
  <si>
    <t>appa</t>
  </si>
  <si>
    <t>illaagutit</t>
  </si>
  <si>
    <t>kulloq</t>
  </si>
  <si>
    <t>nanoq</t>
  </si>
  <si>
    <t>paarnat</t>
  </si>
  <si>
    <t>oqaq</t>
  </si>
  <si>
    <t>qarasaq</t>
  </si>
  <si>
    <t>mersorfik</t>
  </si>
  <si>
    <t>sarpik</t>
  </si>
  <si>
    <t>qaammat</t>
  </si>
  <si>
    <t>mattak</t>
  </si>
  <si>
    <t>naaja</t>
  </si>
  <si>
    <t>qaqqaq</t>
  </si>
  <si>
    <t>puugutaq</t>
  </si>
  <si>
    <t>inngili</t>
  </si>
  <si>
    <t>aallaat</t>
  </si>
  <si>
    <t>kamik</t>
  </si>
  <si>
    <t>iipili</t>
  </si>
  <si>
    <t>errorsivik</t>
  </si>
  <si>
    <t>ammalortoq</t>
  </si>
  <si>
    <t>neqi</t>
  </si>
  <si>
    <t>ullorsiutit</t>
  </si>
  <si>
    <t>isi</t>
  </si>
  <si>
    <t>qisuk</t>
  </si>
  <si>
    <t>aapakaaq</t>
  </si>
  <si>
    <t>ammassaat</t>
  </si>
  <si>
    <t>kukik</t>
  </si>
  <si>
    <t>naasoq</t>
  </si>
  <si>
    <t>kigut</t>
  </si>
  <si>
    <t>aalisagaq</t>
  </si>
  <si>
    <t>alussaat</t>
  </si>
  <si>
    <t>arnaq</t>
  </si>
  <si>
    <t>umimmak</t>
  </si>
  <si>
    <t>qajaq</t>
  </si>
  <si>
    <t>mamakujuttut</t>
  </si>
  <si>
    <t>taseq</t>
  </si>
  <si>
    <t>qungasequt</t>
  </si>
  <si>
    <t>kimmikkaat</t>
  </si>
  <si>
    <t>nassut</t>
  </si>
  <si>
    <t>alersit</t>
  </si>
  <si>
    <t>immuk</t>
  </si>
  <si>
    <t>aasiak</t>
  </si>
  <si>
    <t>kaffit</t>
  </si>
  <si>
    <t>siatsivik</t>
  </si>
  <si>
    <t>eertat</t>
  </si>
  <si>
    <t>isarussat</t>
  </si>
  <si>
    <t>nipisa</t>
  </si>
  <si>
    <t>nerivoq</t>
  </si>
  <si>
    <t>ullaaq</t>
  </si>
  <si>
    <t>sianeq</t>
  </si>
  <si>
    <t>aaqqaatit</t>
  </si>
  <si>
    <t>arsaq</t>
  </si>
  <si>
    <t>siku</t>
  </si>
  <si>
    <t>nateq</t>
  </si>
  <si>
    <t>puisi</t>
  </si>
  <si>
    <t>umiarsuaq</t>
  </si>
  <si>
    <t>arfeq</t>
  </si>
  <si>
    <t>qiuutit</t>
  </si>
  <si>
    <t>meqqoq</t>
  </si>
  <si>
    <t>savik</t>
  </si>
  <si>
    <t>terianniaq</t>
  </si>
  <si>
    <t>inneq</t>
  </si>
  <si>
    <t>kaagi</t>
  </si>
  <si>
    <t>ikitsit</t>
  </si>
  <si>
    <t>iperaataq</t>
  </si>
  <si>
    <t>isigak</t>
  </si>
  <si>
    <t>niviarsiaraq</t>
  </si>
  <si>
    <t>ulloq</t>
  </si>
  <si>
    <t>igalaaq</t>
  </si>
  <si>
    <t>pisisseq</t>
  </si>
  <si>
    <t>iluliaq</t>
  </si>
  <si>
    <t>sikkili</t>
  </si>
  <si>
    <t>aalisaat</t>
  </si>
  <si>
    <t>atuagaq</t>
  </si>
  <si>
    <t>oorit</t>
  </si>
  <si>
    <t>meqqut</t>
  </si>
  <si>
    <t>qillerut</t>
  </si>
  <si>
    <t>taleq</t>
  </si>
  <si>
    <t>quligut</t>
  </si>
  <si>
    <t>pilutaq</t>
  </si>
  <si>
    <t>nujaq</t>
  </si>
  <si>
    <t>puussiaq</t>
  </si>
  <si>
    <t>iput</t>
  </si>
  <si>
    <t>atuagaasivik</t>
  </si>
  <si>
    <t>equutissiaq</t>
  </si>
  <si>
    <t>amaroq</t>
  </si>
  <si>
    <t>nivaataq</t>
  </si>
  <si>
    <t>nerleq</t>
  </si>
  <si>
    <t>ugyldig</t>
  </si>
  <si>
    <t>issi</t>
  </si>
  <si>
    <t>piiaat</t>
  </si>
  <si>
    <t>sanningasoq</t>
  </si>
  <si>
    <t>aarluk</t>
  </si>
  <si>
    <t>oqaluppoq</t>
  </si>
  <si>
    <t>kamiit</t>
  </si>
  <si>
    <t>sukkut</t>
  </si>
  <si>
    <t>pisiniarfik</t>
  </si>
  <si>
    <t>assammioq</t>
  </si>
  <si>
    <t>qalipagaq</t>
  </si>
  <si>
    <t>assiliaq</t>
  </si>
  <si>
    <t>iigaq</t>
  </si>
  <si>
    <t>nagguteeraq</t>
  </si>
  <si>
    <t>natersuaq</t>
  </si>
  <si>
    <t>tulugaq</t>
  </si>
  <si>
    <t>pujortaat</t>
  </si>
  <si>
    <t>quperloq</t>
  </si>
  <si>
    <t>majuarpoq</t>
  </si>
  <si>
    <t>ikaartarfik</t>
  </si>
  <si>
    <t>allakkerivik</t>
  </si>
  <si>
    <t>kigutileriffik</t>
  </si>
  <si>
    <t>kammak</t>
  </si>
  <si>
    <t>tiigeri</t>
  </si>
  <si>
    <t>sukkuaraq</t>
  </si>
  <si>
    <t>piniutit</t>
  </si>
  <si>
    <t>mittarfik</t>
  </si>
  <si>
    <t>nakorsaq</t>
  </si>
  <si>
    <t>marlunngorneq</t>
  </si>
  <si>
    <t>uumasuaqqat</t>
  </si>
  <si>
    <t>tumerparpaaq</t>
  </si>
  <si>
    <t>umiatsialivik</t>
  </si>
  <si>
    <t>pujorsiut</t>
  </si>
  <si>
    <t>quppaq</t>
  </si>
  <si>
    <t>nappartaq</t>
  </si>
  <si>
    <t>imerterut</t>
  </si>
  <si>
    <t>isarukitsoq</t>
  </si>
  <si>
    <t>kaffiliorfik</t>
  </si>
  <si>
    <t>aqqusineq</t>
  </si>
  <si>
    <t>savimineq</t>
  </si>
  <si>
    <t>timmiaq</t>
  </si>
  <si>
    <t>panersaat</t>
  </si>
  <si>
    <t>aquttoq</t>
  </si>
  <si>
    <t>tummeqqat</t>
  </si>
  <si>
    <t>marneq</t>
  </si>
  <si>
    <t>nalunnguartarfik</t>
  </si>
  <si>
    <t>tuapaat</t>
  </si>
  <si>
    <t>pujoq</t>
  </si>
  <si>
    <t>manisivik</t>
  </si>
  <si>
    <t>immussuaq</t>
  </si>
  <si>
    <t>immiartorfik</t>
  </si>
  <si>
    <t>allagartaq</t>
  </si>
  <si>
    <t>igalaamineq</t>
  </si>
  <si>
    <t>assagiarsuk</t>
  </si>
  <si>
    <t>orsoq</t>
  </si>
  <si>
    <t>kavaajaq</t>
  </si>
  <si>
    <t>timmisartoq</t>
  </si>
  <si>
    <t>pappiaraq</t>
  </si>
  <si>
    <t>panertoq</t>
  </si>
  <si>
    <t>asseq</t>
  </si>
  <si>
    <t>asaat</t>
  </si>
  <si>
    <t>tungujortoq</t>
  </si>
  <si>
    <t>maralluk</t>
  </si>
  <si>
    <t>qupperneq</t>
  </si>
  <si>
    <t>pinnersaatit</t>
  </si>
  <si>
    <t>imeqarfik</t>
  </si>
  <si>
    <t>ikusik</t>
  </si>
  <si>
    <t>kigutit</t>
  </si>
  <si>
    <t>Aap_Naam</t>
  </si>
  <si>
    <t>Eqqortumik akisat katillugit</t>
  </si>
  <si>
    <t>Oqaatsinik Allanneq</t>
  </si>
  <si>
    <t>Oqaatsinik Atuarneq</t>
  </si>
  <si>
    <t>Misiligutit</t>
  </si>
  <si>
    <t>Akissutit</t>
  </si>
  <si>
    <t>Naqinnerit 3-4 Misiligutaasut</t>
  </si>
  <si>
    <t>Naqinnerit 5 misiligutaasut</t>
  </si>
  <si>
    <t>Atuartup akissutaa</t>
  </si>
  <si>
    <t>Naqinnerit 6 Misiligutaasut</t>
  </si>
  <si>
    <t>Naqinnerit 7 Misiligutaasut</t>
  </si>
  <si>
    <t>Naqinnerit 8 Misiligutaasut</t>
  </si>
  <si>
    <t>Eqqortut</t>
  </si>
  <si>
    <t>Oqaaseqatigiinnik Atuarneq</t>
  </si>
  <si>
    <t>Naqinnerit (3-5) Misiligutaasut</t>
  </si>
  <si>
    <t>Naqinnerit (6-7) Misiligutaasut</t>
  </si>
  <si>
    <t>Naqinnerit (8-9) Misiligutaasut</t>
  </si>
  <si>
    <t>Naqinnerit (10-15) Misiligutaasut</t>
  </si>
  <si>
    <t>Atuartoq</t>
  </si>
  <si>
    <t>2 min</t>
  </si>
  <si>
    <t>4 min</t>
  </si>
  <si>
    <t>6 min</t>
  </si>
  <si>
    <t>Katill.</t>
  </si>
  <si>
    <t>Eertat</t>
  </si>
  <si>
    <t>Agiaq</t>
  </si>
  <si>
    <t>Matuersaat</t>
  </si>
  <si>
    <t>Terianniaq</t>
  </si>
  <si>
    <t>Pilutaq</t>
  </si>
  <si>
    <t>Kanni</t>
  </si>
  <si>
    <t>pappiala</t>
  </si>
  <si>
    <t>napparsimmavik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</si>
</sst>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E7FEE6"/>
        <bgColor indexed="64"/>
      </patternFill>
    </fill>
    <fill>
      <patternFill patternType="solid">
        <fgColor rgb="FFCCECFF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8">
    <xf numFmtId="0" fontId="0" fillId="0" borderId="0" xfId="0"/>
    <xf numFmtId="0" fontId="0" fillId="0" borderId="0" xfId="0" applyAlignment="1">
      <alignment textRotation="45"/>
    </xf>
    <xf numFmtId="0" fontId="0" fillId="2" borderId="0" xfId="0" applyFill="1" applyAlignment="1">
      <alignment textRotation="45"/>
    </xf>
    <xf numFmtId="0" fontId="0" fillId="2" borderId="1" xfId="0" applyFill="1" applyBorder="1" applyAlignment="1">
      <alignment horizontal="center" textRotation="45"/>
    </xf>
    <xf numFmtId="0" fontId="0" fillId="0" borderId="2" xfId="0" applyBorder="1"/>
    <xf numFmtId="0" fontId="2" fillId="0" borderId="2" xfId="0" applyFont="1" applyBorder="1"/>
    <xf numFmtId="0" fontId="2" fillId="0" borderId="0" xfId="0" applyFont="1"/>
    <xf numFmtId="0" fontId="2" fillId="2" borderId="4" xfId="0" applyFont="1" applyFill="1" applyBorder="1" applyAlignment="1">
      <alignment horizontal="right"/>
    </xf>
    <xf numFmtId="0" fontId="0" fillId="0" borderId="2" xfId="0" applyBorder="1" applyProtection="1">
      <protection hidden="1"/>
    </xf>
    <xf numFmtId="0" fontId="2" fillId="0" borderId="2" xfId="0" applyFont="1" applyBorder="1" applyAlignment="1" applyProtection="1">
      <alignment horizontal="left"/>
      <protection hidden="1"/>
    </xf>
    <xf numFmtId="0" fontId="0" fillId="2" borderId="2" xfId="0" applyFill="1" applyBorder="1" applyProtection="1">
      <protection hidden="1"/>
    </xf>
    <xf numFmtId="0" fontId="0" fillId="0" borderId="0" xfId="0" applyProtection="1">
      <protection hidden="1"/>
    </xf>
    <xf numFmtId="10" fontId="0" fillId="0" borderId="2" xfId="1" applyNumberFormat="1" applyFont="1" applyFill="1" applyBorder="1" applyProtection="1">
      <protection hidden="1"/>
    </xf>
    <xf numFmtId="10" fontId="0" fillId="4" borderId="2" xfId="1" applyNumberFormat="1" applyFont="1" applyFill="1" applyBorder="1" applyProtection="1">
      <protection hidden="1"/>
    </xf>
    <xf numFmtId="10" fontId="0" fillId="2" borderId="2" xfId="1" applyNumberFormat="1" applyFont="1" applyFill="1" applyBorder="1" applyProtection="1">
      <protection hidden="1"/>
    </xf>
    <xf numFmtId="0" fontId="2" fillId="2" borderId="2" xfId="0" applyFont="1" applyFill="1" applyBorder="1"/>
    <xf numFmtId="0" fontId="0" fillId="0" borderId="2" xfId="0" applyBorder="1" applyProtection="1">
      <protection locked="0"/>
    </xf>
    <xf numFmtId="0" fontId="0" fillId="5" borderId="2" xfId="0" applyFill="1" applyBorder="1"/>
    <xf numFmtId="0" fontId="0" fillId="0" borderId="0" xfId="0" applyProtection="1">
      <protection locked="0"/>
    </xf>
    <xf numFmtId="0" fontId="0" fillId="2" borderId="0" xfId="0" applyFill="1"/>
    <xf numFmtId="0" fontId="0" fillId="3" borderId="0" xfId="0" applyFill="1"/>
    <xf numFmtId="0" fontId="0" fillId="0" borderId="1" xfId="0" applyBorder="1" applyAlignment="1">
      <alignment horizontal="center" textRotation="45"/>
    </xf>
    <xf numFmtId="0" fontId="2" fillId="0" borderId="4" xfId="0" applyFont="1" applyBorder="1" applyAlignment="1">
      <alignment horizontal="right"/>
    </xf>
    <xf numFmtId="2" fontId="0" fillId="5" borderId="2" xfId="0" applyNumberFormat="1" applyFill="1" applyBorder="1"/>
    <xf numFmtId="0" fontId="0" fillId="6" borderId="2" xfId="0" applyFill="1" applyBorder="1"/>
    <xf numFmtId="164" fontId="0" fillId="6" borderId="2" xfId="0" applyNumberFormat="1" applyFill="1" applyBorder="1"/>
    <xf numFmtId="0" fontId="0" fillId="4" borderId="2" xfId="0" applyFill="1" applyBorder="1"/>
    <xf numFmtId="0" fontId="0" fillId="8" borderId="2" xfId="0" applyFill="1" applyBorder="1"/>
    <xf numFmtId="0" fontId="0" fillId="8" borderId="2" xfId="0" applyFill="1" applyBorder="1" applyAlignment="1">
      <alignment horizontal="right"/>
    </xf>
    <xf numFmtId="0" fontId="0" fillId="7" borderId="2" xfId="0" applyFill="1" applyBorder="1"/>
    <xf numFmtId="0" fontId="0" fillId="7" borderId="2" xfId="0" applyFill="1" applyBorder="1" applyAlignment="1">
      <alignment horizontal="right"/>
    </xf>
    <xf numFmtId="0" fontId="4" fillId="9" borderId="2" xfId="0" applyFont="1" applyFill="1" applyBorder="1"/>
    <xf numFmtId="0" fontId="4" fillId="9" borderId="2" xfId="0" applyFont="1" applyFill="1" applyBorder="1" applyAlignment="1">
      <alignment horizontal="right"/>
    </xf>
    <xf numFmtId="0" fontId="0" fillId="0" borderId="13" xfId="0" applyBorder="1"/>
    <xf numFmtId="0" fontId="0" fillId="0" borderId="15" xfId="0" applyBorder="1"/>
    <xf numFmtId="0" fontId="0" fillId="0" borderId="17" xfId="0" applyBorder="1"/>
    <xf numFmtId="0" fontId="0" fillId="4" borderId="19" xfId="0" applyFill="1" applyBorder="1"/>
    <xf numFmtId="0" fontId="0" fillId="5" borderId="19" xfId="0" applyFill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5" fillId="0" borderId="0" xfId="0" applyFont="1"/>
    <xf numFmtId="0" fontId="6" fillId="0" borderId="33" xfId="0" applyFont="1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2" fillId="0" borderId="19" xfId="0" applyFont="1" applyBorder="1"/>
    <xf numFmtId="0" fontId="0" fillId="0" borderId="20" xfId="0" applyBorder="1" applyProtection="1">
      <protection locked="0"/>
    </xf>
    <xf numFmtId="0" fontId="2" fillId="0" borderId="2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0" fillId="0" borderId="35" xfId="0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7" fillId="0" borderId="0" xfId="0" applyFont="1"/>
    <xf numFmtId="0" fontId="8" fillId="0" borderId="0" xfId="0" applyFont="1"/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6" fillId="0" borderId="33" xfId="0" applyFont="1" applyBorder="1" applyAlignment="1">
      <alignment vertical="top" wrapText="1"/>
    </xf>
    <xf numFmtId="0" fontId="2" fillId="0" borderId="33" xfId="0" applyFont="1" applyBorder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34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6" borderId="21" xfId="0" applyFill="1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0" fillId="2" borderId="39" xfId="0" applyFill="1" applyBorder="1" applyAlignment="1">
      <alignment horizontal="center"/>
    </xf>
    <xf numFmtId="0" fontId="0" fillId="0" borderId="45" xfId="0" applyBorder="1" applyAlignment="1">
      <alignment horizontal="center"/>
    </xf>
    <xf numFmtId="0" fontId="6" fillId="0" borderId="33" xfId="0" applyFont="1" applyBorder="1" applyAlignment="1">
      <alignment horizontal="center" vertical="center" wrapText="1"/>
    </xf>
    <xf numFmtId="0" fontId="0" fillId="0" borderId="14" xfId="0" applyBorder="1"/>
    <xf numFmtId="0" fontId="0" fillId="0" borderId="39" xfId="0" applyBorder="1"/>
    <xf numFmtId="0" fontId="0" fillId="0" borderId="1" xfId="0" applyBorder="1"/>
    <xf numFmtId="0" fontId="0" fillId="0" borderId="45" xfId="0" applyBorder="1"/>
    <xf numFmtId="0" fontId="0" fillId="0" borderId="5" xfId="0" applyBorder="1"/>
    <xf numFmtId="0" fontId="0" fillId="0" borderId="18" xfId="0" applyBorder="1"/>
    <xf numFmtId="0" fontId="6" fillId="0" borderId="20" xfId="0" applyFont="1" applyBorder="1" applyAlignment="1">
      <alignment vertical="top" wrapText="1"/>
    </xf>
    <xf numFmtId="0" fontId="6" fillId="0" borderId="20" xfId="0" applyFont="1" applyBorder="1" applyAlignment="1">
      <alignment horizontal="center" vertical="center"/>
    </xf>
    <xf numFmtId="0" fontId="2" fillId="0" borderId="34" xfId="0" applyFont="1" applyBorder="1"/>
    <xf numFmtId="0" fontId="0" fillId="0" borderId="35" xfId="0" applyBorder="1" applyAlignment="1">
      <alignment horizontal="center" vertical="center"/>
    </xf>
    <xf numFmtId="0" fontId="2" fillId="0" borderId="15" xfId="0" applyFont="1" applyBorder="1"/>
    <xf numFmtId="0" fontId="0" fillId="0" borderId="16" xfId="0" applyBorder="1" applyAlignment="1">
      <alignment horizontal="center" vertical="center"/>
    </xf>
    <xf numFmtId="0" fontId="2" fillId="0" borderId="48" xfId="0" applyFont="1" applyBorder="1"/>
    <xf numFmtId="0" fontId="2" fillId="0" borderId="49" xfId="0" applyFont="1" applyBorder="1"/>
    <xf numFmtId="0" fontId="6" fillId="0" borderId="50" xfId="0" applyFont="1" applyBorder="1" applyAlignment="1">
      <alignment vertical="top" wrapText="1"/>
    </xf>
    <xf numFmtId="0" fontId="0" fillId="0" borderId="4" xfId="0" applyBorder="1"/>
    <xf numFmtId="0" fontId="0" fillId="0" borderId="3" xfId="0" applyBorder="1"/>
    <xf numFmtId="0" fontId="0" fillId="0" borderId="6" xfId="0" applyBorder="1"/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6" fillId="0" borderId="41" xfId="0" applyFont="1" applyBorder="1" applyAlignment="1">
      <alignment vertical="top" wrapText="1"/>
    </xf>
    <xf numFmtId="0" fontId="0" fillId="0" borderId="12" xfId="0" applyBorder="1"/>
    <xf numFmtId="0" fontId="0" fillId="0" borderId="10" xfId="0" applyBorder="1"/>
    <xf numFmtId="0" fontId="0" fillId="0" borderId="8" xfId="0" applyBorder="1"/>
    <xf numFmtId="0" fontId="2" fillId="0" borderId="53" xfId="0" applyFont="1" applyBorder="1"/>
    <xf numFmtId="0" fontId="2" fillId="0" borderId="54" xfId="0" applyFont="1" applyBorder="1"/>
    <xf numFmtId="0" fontId="0" fillId="0" borderId="55" xfId="0" applyBorder="1"/>
    <xf numFmtId="0" fontId="0" fillId="0" borderId="49" xfId="0" applyBorder="1" applyAlignment="1">
      <alignment horizontal="center"/>
    </xf>
    <xf numFmtId="0" fontId="0" fillId="0" borderId="48" xfId="0" applyBorder="1" applyAlignment="1">
      <alignment horizontal="center"/>
    </xf>
    <xf numFmtId="0" fontId="2" fillId="0" borderId="56" xfId="0" applyFont="1" applyBorder="1"/>
    <xf numFmtId="0" fontId="2" fillId="0" borderId="57" xfId="0" applyFont="1" applyBorder="1"/>
    <xf numFmtId="0" fontId="0" fillId="0" borderId="58" xfId="0" applyBorder="1" applyAlignment="1">
      <alignment horizontal="center"/>
    </xf>
    <xf numFmtId="0" fontId="0" fillId="0" borderId="44" xfId="0" applyBorder="1" applyAlignment="1">
      <alignment horizontal="center"/>
    </xf>
    <xf numFmtId="0" fontId="6" fillId="0" borderId="34" xfId="0" applyFont="1" applyBorder="1"/>
    <xf numFmtId="0" fontId="6" fillId="0" borderId="15" xfId="0" applyFont="1" applyBorder="1"/>
    <xf numFmtId="0" fontId="2" fillId="0" borderId="4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8" xfId="0" applyFont="1" applyBorder="1"/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0" fontId="2" fillId="0" borderId="55" xfId="0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60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2" fillId="0" borderId="61" xfId="0" applyFont="1" applyBorder="1" applyAlignment="1">
      <alignment horizontal="center"/>
    </xf>
    <xf numFmtId="0" fontId="0" fillId="0" borderId="34" xfId="0" applyBorder="1"/>
    <xf numFmtId="0" fontId="2" fillId="10" borderId="2" xfId="0" applyFont="1" applyFill="1" applyBorder="1"/>
    <xf numFmtId="0" fontId="2" fillId="11" borderId="2" xfId="0" applyFont="1" applyFill="1" applyBorder="1"/>
    <xf numFmtId="0" fontId="0" fillId="11" borderId="2" xfId="0" applyFill="1" applyBorder="1" applyProtection="1">
      <protection hidden="1"/>
    </xf>
    <xf numFmtId="0" fontId="0" fillId="11" borderId="2" xfId="0" applyFill="1" applyBorder="1"/>
    <xf numFmtId="0" fontId="0" fillId="10" borderId="2" xfId="0" applyFill="1" applyBorder="1"/>
    <xf numFmtId="0" fontId="3" fillId="10" borderId="2" xfId="0" applyFont="1" applyFill="1" applyBorder="1"/>
    <xf numFmtId="0" fontId="2" fillId="0" borderId="5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3" fillId="0" borderId="2" xfId="0" applyFont="1" applyBorder="1" applyProtection="1">
      <protection locked="0"/>
    </xf>
    <xf numFmtId="0" fontId="0" fillId="12" borderId="1" xfId="0" applyFill="1" applyBorder="1" applyAlignment="1">
      <alignment horizontal="center" textRotation="45"/>
    </xf>
    <xf numFmtId="0" fontId="0" fillId="12" borderId="3" xfId="0" applyFill="1" applyBorder="1" applyAlignment="1">
      <alignment horizontal="right"/>
    </xf>
    <xf numFmtId="0" fontId="0" fillId="12" borderId="4" xfId="0" applyFill="1" applyBorder="1" applyAlignment="1">
      <alignment horizontal="right"/>
    </xf>
    <xf numFmtId="0" fontId="2" fillId="12" borderId="4" xfId="0" applyFont="1" applyFill="1" applyBorder="1" applyAlignment="1">
      <alignment horizontal="right"/>
    </xf>
    <xf numFmtId="0" fontId="0" fillId="12" borderId="2" xfId="0" applyFill="1" applyBorder="1" applyProtection="1">
      <protection hidden="1"/>
    </xf>
    <xf numFmtId="10" fontId="0" fillId="12" borderId="2" xfId="1" applyNumberFormat="1" applyFont="1" applyFill="1" applyBorder="1" applyProtection="1">
      <protection hidden="1"/>
    </xf>
    <xf numFmtId="0" fontId="2" fillId="12" borderId="2" xfId="0" applyFont="1" applyFill="1" applyBorder="1"/>
    <xf numFmtId="0" fontId="0" fillId="12" borderId="2" xfId="0" applyFill="1" applyBorder="1" applyProtection="1">
      <protection locked="0"/>
    </xf>
    <xf numFmtId="0" fontId="0" fillId="12" borderId="2" xfId="0" quotePrefix="1" applyFill="1" applyBorder="1" applyProtection="1">
      <protection locked="0"/>
    </xf>
    <xf numFmtId="0" fontId="0" fillId="12" borderId="2" xfId="0" applyFill="1" applyBorder="1"/>
    <xf numFmtId="0" fontId="2" fillId="12" borderId="5" xfId="0" applyFont="1" applyFill="1" applyBorder="1" applyAlignment="1">
      <alignment horizontal="right"/>
    </xf>
    <xf numFmtId="9" fontId="0" fillId="0" borderId="0" xfId="1" applyFont="1"/>
    <xf numFmtId="0" fontId="2" fillId="12" borderId="4" xfId="0" applyFont="1" applyFill="1" applyBorder="1"/>
    <xf numFmtId="0" fontId="2" fillId="12" borderId="11" xfId="0" applyFont="1" applyFill="1" applyBorder="1"/>
    <xf numFmtId="0" fontId="2" fillId="12" borderId="12" xfId="0" applyFont="1" applyFill="1" applyBorder="1"/>
    <xf numFmtId="0" fontId="3" fillId="12" borderId="1" xfId="0" applyFont="1" applyFill="1" applyBorder="1" applyAlignment="1">
      <alignment horizontal="center" textRotation="45"/>
    </xf>
    <xf numFmtId="0" fontId="2" fillId="12" borderId="2" xfId="0" applyFont="1" applyFill="1" applyBorder="1" applyAlignment="1">
      <alignment horizontal="right"/>
    </xf>
    <xf numFmtId="0" fontId="0" fillId="12" borderId="2" xfId="0" applyFill="1" applyBorder="1" applyAlignment="1">
      <alignment horizontal="center" textRotation="45"/>
    </xf>
    <xf numFmtId="9" fontId="0" fillId="0" borderId="0" xfId="1" applyFont="1" applyBorder="1"/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9" fontId="0" fillId="0" borderId="2" xfId="0" applyNumberFormat="1" applyBorder="1" applyAlignment="1">
      <alignment horizontal="center" vertical="center"/>
    </xf>
    <xf numFmtId="0" fontId="0" fillId="11" borderId="2" xfId="0" applyFill="1" applyBorder="1" applyProtection="1">
      <protection locked="0"/>
    </xf>
    <xf numFmtId="0" fontId="2" fillId="10" borderId="2" xfId="0" applyFont="1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0" fontId="10" fillId="0" borderId="0" xfId="0" applyFont="1"/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2" fillId="12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12" borderId="3" xfId="0" applyFont="1" applyFill="1" applyBorder="1" applyAlignment="1">
      <alignment horizontal="center"/>
    </xf>
    <xf numFmtId="0" fontId="2" fillId="12" borderId="9" xfId="0" applyFont="1" applyFill="1" applyBorder="1" applyAlignment="1">
      <alignment horizontal="center"/>
    </xf>
    <xf numFmtId="0" fontId="2" fillId="12" borderId="10" xfId="0" applyFont="1" applyFill="1" applyBorder="1" applyAlignment="1">
      <alignment horizontal="center"/>
    </xf>
    <xf numFmtId="0" fontId="2" fillId="12" borderId="6" xfId="0" applyFont="1" applyFill="1" applyBorder="1" applyAlignment="1">
      <alignment horizontal="center"/>
    </xf>
    <xf numFmtId="0" fontId="2" fillId="12" borderId="7" xfId="0" applyFont="1" applyFill="1" applyBorder="1" applyAlignment="1">
      <alignment horizontal="center"/>
    </xf>
    <xf numFmtId="0" fontId="2" fillId="12" borderId="8" xfId="0" applyFont="1" applyFill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8" xfId="0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9" fillId="0" borderId="22" xfId="0" applyFont="1" applyBorder="1" applyAlignment="1">
      <alignment horizontal="center" wrapText="1"/>
    </xf>
    <xf numFmtId="0" fontId="9" fillId="0" borderId="27" xfId="0" applyFont="1" applyBorder="1" applyAlignment="1">
      <alignment horizontal="center" wrapText="1"/>
    </xf>
    <xf numFmtId="0" fontId="9" fillId="0" borderId="30" xfId="0" applyFont="1" applyBorder="1" applyAlignment="1">
      <alignment horizontal="center" wrapText="1"/>
    </xf>
    <xf numFmtId="0" fontId="9" fillId="0" borderId="32" xfId="0" applyFon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0" fillId="0" borderId="0" xfId="0" applyAlignment="1">
      <alignment horizontal="center"/>
    </xf>
    <xf numFmtId="0" fontId="9" fillId="0" borderId="23" xfId="0" applyFont="1" applyBorder="1" applyAlignment="1">
      <alignment horizontal="center" wrapText="1"/>
    </xf>
    <xf numFmtId="0" fontId="9" fillId="0" borderId="28" xfId="0" applyFont="1" applyBorder="1" applyAlignment="1">
      <alignment horizontal="center" wrapText="1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2" fillId="0" borderId="59" xfId="0" applyFont="1" applyBorder="1" applyAlignment="1">
      <alignment horizontal="center"/>
    </xf>
    <xf numFmtId="0" fontId="0" fillId="0" borderId="40" xfId="0" applyBorder="1" applyAlignment="1">
      <alignment horizontal="center"/>
    </xf>
    <xf numFmtId="0" fontId="2" fillId="0" borderId="41" xfId="0" applyFont="1" applyBorder="1" applyAlignment="1">
      <alignment horizontal="center"/>
    </xf>
  </cellXfs>
  <cellStyles count="2">
    <cellStyle name="Normal" xfId="0" builtinId="0"/>
    <cellStyle name="Procent" xfId="1" builtinId="5"/>
  </cellStyles>
  <dxfs count="946"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rgb="FF00B0F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rgb="FF00B0F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rgb="FF00B0F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rgb="FF00B0F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rgb="FF00B0F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rgb="FF00B0F0"/>
        </patternFill>
      </fill>
    </dxf>
    <dxf>
      <fill>
        <patternFill>
          <bgColor theme="4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CCECFF"/>
      <color rgb="FFE7FEE6"/>
      <color rgb="FFCCFFCC"/>
      <color rgb="FFEDDD11"/>
      <color rgb="FF99FF66"/>
      <color rgb="FF99CCFF"/>
      <color rgb="FFFEE2FD"/>
      <color rgb="FFFF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4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kumenter\SACH\AAN\Testafvikling%20midt%201.-2.-3.kl.%202021\midt%203.kl.%202021\Gruppetest\AAN%203B%20jan21%20retteprogram%20Fin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kumenter\SACH\AAN\Testafvikling%20midt%201.-2.-3.kl.%202021\midt%201.kl.%202021\AAN%201B%20retteprogram%20NY_Fina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kumenter\SACH\AAN\1C\1C%20normering\AAN%201C%20retteprogram%20-%20Nikki%20NY%20retteprogram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kumenter\SACH\AAN\Testafvikling%20midt%201.-2.-3.kl.%202021\midt%202.kl.%202021\AAN%202B%20jan%20retteprogram%202021%20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mlet"/>
      <sheetName val="Løsningssikkerhed"/>
      <sheetName val="Atuarfik Ole Løvstrøm"/>
      <sheetName val="Løsningssikkerhed skole 1"/>
      <sheetName val="Resultater 1"/>
      <sheetName val="Elev score 1"/>
      <sheetName val="elev scoring skole 1"/>
      <sheetName val="Skole 1 scoring"/>
      <sheetName val="Daanialiup Atuarfia"/>
      <sheetName val="Løsningssikkerhed skole 2"/>
      <sheetName val="Resultater 2"/>
      <sheetName val="Elev score 2"/>
      <sheetName val="elev scoring skole 2"/>
      <sheetName val="Skole 2 scoring"/>
      <sheetName val="ASK 3.a"/>
      <sheetName val="Løsningssikkerhed skole 3"/>
      <sheetName val="Resultater 3"/>
      <sheetName val="Elev score 3"/>
      <sheetName val="elev scoring skole 3"/>
      <sheetName val="Skole 3 scoring"/>
      <sheetName val="ASK 3.b"/>
      <sheetName val="Løsningssikkerhed skole 4"/>
      <sheetName val="Resultater 4"/>
      <sheetName val="Elev score 4"/>
      <sheetName val="elev scoring skole 4"/>
      <sheetName val="Skole 4 scoring"/>
      <sheetName val="AMS 3.b"/>
      <sheetName val="Løsningssikkerhed skole 5"/>
      <sheetName val="Resultater 5"/>
      <sheetName val="Elev score 5"/>
      <sheetName val="elev scoring skole 5"/>
      <sheetName val="Skole 5 scoring"/>
      <sheetName val="AMS 3.a"/>
      <sheetName val="Løsningssikkerhed skole 6"/>
      <sheetName val="Resultater 6"/>
      <sheetName val="Elev score 6"/>
      <sheetName val="elev scoring skole 6"/>
      <sheetName val="Skole 6 scoring"/>
      <sheetName val="Skole 7"/>
      <sheetName val="Løsningssikkerhed skole 7"/>
      <sheetName val="Resultater 7"/>
      <sheetName val="Elev score 7"/>
      <sheetName val="elev scoring skole 7"/>
      <sheetName val="Skole 7 scoring"/>
      <sheetName val="Skolelis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4">
          <cell r="A4" t="str">
            <v>Elev</v>
          </cell>
          <cell r="B4" t="str">
            <v>Iki</v>
          </cell>
          <cell r="C4" t="str">
            <v>Niu</v>
          </cell>
          <cell r="D4" t="str">
            <v>Aja</v>
          </cell>
          <cell r="E4" t="str">
            <v>Una</v>
          </cell>
          <cell r="F4" t="str">
            <v>Siku</v>
          </cell>
          <cell r="G4" t="str">
            <v>Aput</v>
          </cell>
          <cell r="H4" t="str">
            <v>Kuuk</v>
          </cell>
          <cell r="I4" t="str">
            <v>Appa</v>
          </cell>
          <cell r="J4" t="str">
            <v>Nasaq</v>
          </cell>
          <cell r="K4" t="str">
            <v>Tuttu</v>
          </cell>
          <cell r="L4" t="str">
            <v>Arsaq</v>
          </cell>
          <cell r="M4" t="str">
            <v>Puisi</v>
          </cell>
          <cell r="N4" t="str">
            <v>Palasi</v>
          </cell>
          <cell r="O4" t="str">
            <v>Kammak</v>
          </cell>
          <cell r="P4" t="str">
            <v>Meeraq</v>
          </cell>
          <cell r="Q4" t="str">
            <v>Sorluk</v>
          </cell>
          <cell r="R4" t="str">
            <v>Kiffaq</v>
          </cell>
          <cell r="S4" t="str">
            <v>Siuteroq</v>
          </cell>
          <cell r="T4" t="str">
            <v>Tinguaraq</v>
          </cell>
          <cell r="U4" t="str">
            <v>Illaagutit</v>
          </cell>
          <cell r="V4"/>
        </row>
        <row r="5">
          <cell r="A5" t="str">
            <v>Lucas</v>
          </cell>
          <cell r="B5" t="str">
            <v>iki</v>
          </cell>
          <cell r="C5" t="str">
            <v>Niu</v>
          </cell>
          <cell r="D5" t="str">
            <v>Aja</v>
          </cell>
          <cell r="E5" t="str">
            <v>Una</v>
          </cell>
          <cell r="F5" t="str">
            <v>Siku</v>
          </cell>
          <cell r="G5" t="str">
            <v>aput</v>
          </cell>
          <cell r="H5" t="str">
            <v>kut</v>
          </cell>
          <cell r="I5" t="str">
            <v>Aapa</v>
          </cell>
          <cell r="J5" t="str">
            <v>NaSaq</v>
          </cell>
          <cell r="K5" t="str">
            <v>tuttu</v>
          </cell>
          <cell r="L5" t="str">
            <v>Asaaq</v>
          </cell>
          <cell r="M5" t="str">
            <v>Puisi</v>
          </cell>
          <cell r="N5" t="str">
            <v>qalasi</v>
          </cell>
          <cell r="O5" t="str">
            <v>kamak</v>
          </cell>
          <cell r="P5" t="str">
            <v>meeraq</v>
          </cell>
          <cell r="Q5" t="str">
            <v>Solok</v>
          </cell>
          <cell r="R5" t="str">
            <v>kiFaq</v>
          </cell>
          <cell r="S5" t="str">
            <v>Siuteroq</v>
          </cell>
          <cell r="T5" t="str">
            <v>tivaraq</v>
          </cell>
          <cell r="U5" t="str">
            <v>ilagutit</v>
          </cell>
          <cell r="V5">
            <v>11</v>
          </cell>
        </row>
        <row r="6">
          <cell r="A6" t="str">
            <v>Reo</v>
          </cell>
          <cell r="B6" t="str">
            <v>igi</v>
          </cell>
          <cell r="C6" t="str">
            <v>niu</v>
          </cell>
          <cell r="D6" t="str">
            <v>ajja</v>
          </cell>
          <cell r="E6" t="str">
            <v>una</v>
          </cell>
          <cell r="F6" t="str">
            <v>siku</v>
          </cell>
          <cell r="G6" t="str">
            <v>aput</v>
          </cell>
          <cell r="H6" t="str">
            <v>kuk</v>
          </cell>
          <cell r="I6" t="str">
            <v>apata</v>
          </cell>
          <cell r="J6" t="str">
            <v>nasaq</v>
          </cell>
          <cell r="K6" t="str">
            <v>tutu</v>
          </cell>
          <cell r="L6" t="str">
            <v>asaq</v>
          </cell>
          <cell r="M6" t="str">
            <v>Puisi</v>
          </cell>
          <cell r="N6" t="str">
            <v xml:space="preserve">pa </v>
          </cell>
          <cell r="O6" t="str">
            <v>kamak</v>
          </cell>
          <cell r="P6" t="str">
            <v>MeRaq</v>
          </cell>
          <cell r="Q6" t="str">
            <v>solluk</v>
          </cell>
          <cell r="R6" t="str">
            <v>KiFaq</v>
          </cell>
          <cell r="S6" t="str">
            <v>SiuteRoq</v>
          </cell>
          <cell r="T6" t="str">
            <v>tinuaRaq</v>
          </cell>
          <cell r="U6" t="str">
            <v>illalluti</v>
          </cell>
          <cell r="V6">
            <v>7</v>
          </cell>
        </row>
        <row r="7">
          <cell r="A7" t="str">
            <v>Tommy</v>
          </cell>
          <cell r="B7" t="str">
            <v>iki</v>
          </cell>
          <cell r="C7" t="str">
            <v>nijxu</v>
          </cell>
          <cell r="D7" t="str">
            <v>ajxa</v>
          </cell>
          <cell r="E7" t="str">
            <v>una</v>
          </cell>
          <cell r="F7" t="str">
            <v>siku</v>
          </cell>
          <cell r="G7" t="str">
            <v>aput</v>
          </cell>
          <cell r="H7" t="str">
            <v>Kuk</v>
          </cell>
          <cell r="I7" t="str">
            <v xml:space="preserve">apa </v>
          </cell>
          <cell r="J7" t="str">
            <v xml:space="preserve">nasa </v>
          </cell>
          <cell r="K7" t="str">
            <v>tutu</v>
          </cell>
          <cell r="L7" t="str">
            <v xml:space="preserve">asa </v>
          </cell>
          <cell r="M7" t="str">
            <v>Puisi</v>
          </cell>
          <cell r="N7" t="str">
            <v>Palasi</v>
          </cell>
          <cell r="O7" t="str">
            <v>Kamak</v>
          </cell>
          <cell r="P7" t="str">
            <v xml:space="preserve">mera </v>
          </cell>
          <cell r="Q7" t="str">
            <v>Solluk</v>
          </cell>
          <cell r="R7" t="str">
            <v xml:space="preserve">KiFa </v>
          </cell>
          <cell r="S7" t="str">
            <v>sijuteroq</v>
          </cell>
          <cell r="T7" t="str">
            <v>tiguaraq</v>
          </cell>
          <cell r="U7" t="str">
            <v>illagutit</v>
          </cell>
          <cell r="V7">
            <v>6</v>
          </cell>
        </row>
        <row r="8">
          <cell r="A8" t="str">
            <v>Mino</v>
          </cell>
          <cell r="B8" t="str">
            <v>iki</v>
          </cell>
          <cell r="C8" t="str">
            <v>niu</v>
          </cell>
          <cell r="D8" t="str">
            <v>aja</v>
          </cell>
          <cell r="E8" t="str">
            <v>una</v>
          </cell>
          <cell r="F8" t="str">
            <v>Siku</v>
          </cell>
          <cell r="G8" t="str">
            <v>aput</v>
          </cell>
          <cell r="H8" t="str">
            <v>kuuk</v>
          </cell>
          <cell r="I8" t="str">
            <v>apa</v>
          </cell>
          <cell r="J8" t="str">
            <v>nasaq</v>
          </cell>
          <cell r="K8" t="str">
            <v>tutu</v>
          </cell>
          <cell r="L8" t="str">
            <v>arsaq</v>
          </cell>
          <cell r="M8" t="str">
            <v>Puisi</v>
          </cell>
          <cell r="N8" t="str">
            <v>Palasi</v>
          </cell>
          <cell r="O8" t="str">
            <v>kamak</v>
          </cell>
          <cell r="P8" t="str">
            <v>meraq</v>
          </cell>
          <cell r="Q8" t="str">
            <v>SoLLuk</v>
          </cell>
          <cell r="R8" t="str">
            <v>kiFFaq</v>
          </cell>
          <cell r="S8" t="str">
            <v>siuteroq</v>
          </cell>
          <cell r="T8" t="str">
            <v>tinguaraq</v>
          </cell>
          <cell r="U8" t="str">
            <v>iLLaagutit</v>
          </cell>
          <cell r="V8">
            <v>15</v>
          </cell>
        </row>
        <row r="9">
          <cell r="A9" t="str">
            <v>Moni</v>
          </cell>
          <cell r="B9" t="str">
            <v>iki</v>
          </cell>
          <cell r="C9" t="str">
            <v>niu</v>
          </cell>
          <cell r="D9" t="str">
            <v>ajxa</v>
          </cell>
          <cell r="E9" t="str">
            <v>unna</v>
          </cell>
          <cell r="F9" t="str">
            <v>Siku</v>
          </cell>
          <cell r="G9" t="str">
            <v>aput</v>
          </cell>
          <cell r="H9" t="str">
            <v>kuk</v>
          </cell>
          <cell r="I9" t="str">
            <v>apa</v>
          </cell>
          <cell r="J9" t="str">
            <v xml:space="preserve">nasa </v>
          </cell>
          <cell r="K9" t="str">
            <v>tutu</v>
          </cell>
          <cell r="L9" t="str">
            <v>aSa</v>
          </cell>
          <cell r="M9" t="str">
            <v>puisi</v>
          </cell>
          <cell r="N9" t="str">
            <v>paLasi</v>
          </cell>
          <cell r="O9" t="str">
            <v>Kmak</v>
          </cell>
          <cell r="P9" t="str">
            <v>mera</v>
          </cell>
          <cell r="Q9" t="str">
            <v xml:space="preserve">Sollu </v>
          </cell>
          <cell r="R9" t="str">
            <v xml:space="preserve">kifa </v>
          </cell>
          <cell r="S9" t="str">
            <v>Siutor</v>
          </cell>
          <cell r="T9" t="str">
            <v xml:space="preserve">tinuara </v>
          </cell>
          <cell r="U9" t="str">
            <v>illaorti</v>
          </cell>
          <cell r="V9">
            <v>6</v>
          </cell>
        </row>
        <row r="10">
          <cell r="A10" t="str">
            <v>Aviana</v>
          </cell>
          <cell r="B10" t="str">
            <v>iki</v>
          </cell>
          <cell r="C10" t="str">
            <v>niu</v>
          </cell>
          <cell r="D10" t="str">
            <v>Aja</v>
          </cell>
          <cell r="E10" t="str">
            <v>una</v>
          </cell>
          <cell r="F10" t="str">
            <v>Siku</v>
          </cell>
          <cell r="G10" t="str">
            <v>Aput</v>
          </cell>
          <cell r="H10" t="str">
            <v>kuuk</v>
          </cell>
          <cell r="I10" t="str">
            <v>Appa</v>
          </cell>
          <cell r="J10" t="str">
            <v>nasaq</v>
          </cell>
          <cell r="K10" t="str">
            <v>tuttu</v>
          </cell>
          <cell r="L10" t="str">
            <v>Arsaq</v>
          </cell>
          <cell r="M10" t="str">
            <v>Puisi</v>
          </cell>
          <cell r="N10" t="str">
            <v>Palasi</v>
          </cell>
          <cell r="O10" t="str">
            <v>kamak</v>
          </cell>
          <cell r="P10" t="str">
            <v>meeraq</v>
          </cell>
          <cell r="Q10" t="str">
            <v>Sorlluk</v>
          </cell>
          <cell r="R10" t="str">
            <v>kiffaq</v>
          </cell>
          <cell r="S10" t="str">
            <v>Siuteroq</v>
          </cell>
          <cell r="T10" t="str">
            <v>tinguaraq</v>
          </cell>
          <cell r="U10" t="str">
            <v>illaagutit</v>
          </cell>
          <cell r="V10">
            <v>18</v>
          </cell>
        </row>
        <row r="11">
          <cell r="A11" t="str">
            <v>Eli Ove</v>
          </cell>
          <cell r="B11" t="str">
            <v>iGi</v>
          </cell>
          <cell r="C11" t="str">
            <v/>
          </cell>
          <cell r="D11" t="str">
            <v/>
          </cell>
          <cell r="E11" t="str">
            <v>una</v>
          </cell>
          <cell r="F11" t="str">
            <v xml:space="preserve">sik </v>
          </cell>
          <cell r="G11" t="str">
            <v>apt</v>
          </cell>
          <cell r="H11" t="str">
            <v>Guk</v>
          </cell>
          <cell r="I11" t="str">
            <v>aPa</v>
          </cell>
          <cell r="J11" t="str">
            <v>naSaG</v>
          </cell>
          <cell r="K11" t="str">
            <v>DuDu</v>
          </cell>
          <cell r="L11" t="str">
            <v>asaG</v>
          </cell>
          <cell r="M11" t="str">
            <v>Pisi</v>
          </cell>
          <cell r="N11" t="str">
            <v>pLai</v>
          </cell>
          <cell r="O11" t="str">
            <v>GamG</v>
          </cell>
          <cell r="P11" t="str">
            <v>m</v>
          </cell>
          <cell r="Q11" t="str">
            <v>So</v>
          </cell>
          <cell r="R11" t="str">
            <v>Gfa</v>
          </cell>
          <cell r="S11" t="str">
            <v xml:space="preserve">Siut </v>
          </cell>
          <cell r="T11" t="str">
            <v>Tuja</v>
          </cell>
          <cell r="U11" t="str">
            <v>ia</v>
          </cell>
          <cell r="V11">
            <v>1</v>
          </cell>
        </row>
        <row r="12">
          <cell r="A12" t="str">
            <v>Tony</v>
          </cell>
          <cell r="B12" t="str">
            <v>ii</v>
          </cell>
          <cell r="C12" t="str">
            <v/>
          </cell>
          <cell r="D12" t="str">
            <v/>
          </cell>
          <cell r="E12" t="str">
            <v/>
          </cell>
          <cell r="F12" t="str">
            <v/>
          </cell>
          <cell r="G12" t="str">
            <v/>
          </cell>
          <cell r="H12">
            <v>5</v>
          </cell>
          <cell r="I12">
            <v>5</v>
          </cell>
          <cell r="J12">
            <v>5</v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  <cell r="S12" t="str">
            <v/>
          </cell>
          <cell r="T12" t="str">
            <v/>
          </cell>
          <cell r="U12" t="str">
            <v/>
          </cell>
          <cell r="V12">
            <v>0</v>
          </cell>
        </row>
        <row r="13">
          <cell r="A13">
            <v>0</v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  <cell r="O13" t="str">
            <v/>
          </cell>
          <cell r="P13" t="str">
            <v/>
          </cell>
          <cell r="Q13" t="str">
            <v/>
          </cell>
          <cell r="R13" t="str">
            <v/>
          </cell>
          <cell r="S13" t="str">
            <v/>
          </cell>
          <cell r="T13" t="str">
            <v/>
          </cell>
          <cell r="U13" t="str">
            <v/>
          </cell>
          <cell r="V13">
            <v>0</v>
          </cell>
        </row>
        <row r="14">
          <cell r="A14">
            <v>0</v>
          </cell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P14" t="str">
            <v/>
          </cell>
          <cell r="Q14" t="str">
            <v/>
          </cell>
          <cell r="R14" t="str">
            <v/>
          </cell>
          <cell r="S14" t="str">
            <v/>
          </cell>
          <cell r="T14" t="str">
            <v/>
          </cell>
          <cell r="U14" t="str">
            <v/>
          </cell>
          <cell r="V14">
            <v>0</v>
          </cell>
        </row>
        <row r="15">
          <cell r="A15">
            <v>0</v>
          </cell>
          <cell r="B15" t="str">
            <v/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  <cell r="P15" t="str">
            <v/>
          </cell>
          <cell r="Q15" t="str">
            <v/>
          </cell>
          <cell r="R15" t="str">
            <v/>
          </cell>
          <cell r="S15" t="str">
            <v/>
          </cell>
          <cell r="T15" t="str">
            <v/>
          </cell>
          <cell r="U15" t="str">
            <v/>
          </cell>
          <cell r="V15">
            <v>0</v>
          </cell>
        </row>
        <row r="16">
          <cell r="A16">
            <v>0</v>
          </cell>
          <cell r="B16" t="str">
            <v/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 t="str">
            <v/>
          </cell>
          <cell r="P16" t="str">
            <v/>
          </cell>
          <cell r="Q16" t="str">
            <v/>
          </cell>
          <cell r="R16" t="str">
            <v/>
          </cell>
          <cell r="S16" t="str">
            <v/>
          </cell>
          <cell r="T16" t="str">
            <v/>
          </cell>
          <cell r="U16" t="str">
            <v/>
          </cell>
          <cell r="V16">
            <v>0</v>
          </cell>
        </row>
        <row r="17">
          <cell r="A17">
            <v>0</v>
          </cell>
          <cell r="B17" t="str">
            <v/>
          </cell>
          <cell r="C17" t="str">
            <v/>
          </cell>
          <cell r="D17" t="str">
            <v/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  <cell r="J17" t="str">
            <v/>
          </cell>
          <cell r="K17" t="str">
            <v/>
          </cell>
          <cell r="L17" t="str">
            <v/>
          </cell>
          <cell r="M17" t="str">
            <v/>
          </cell>
          <cell r="N17" t="str">
            <v/>
          </cell>
          <cell r="O17" t="str">
            <v/>
          </cell>
          <cell r="P17" t="str">
            <v/>
          </cell>
          <cell r="Q17" t="str">
            <v/>
          </cell>
          <cell r="R17" t="str">
            <v/>
          </cell>
          <cell r="S17" t="str">
            <v/>
          </cell>
          <cell r="T17" t="str">
            <v/>
          </cell>
          <cell r="U17" t="str">
            <v/>
          </cell>
          <cell r="V17">
            <v>0</v>
          </cell>
        </row>
        <row r="18">
          <cell r="A18">
            <v>0</v>
          </cell>
          <cell r="B18" t="str">
            <v/>
          </cell>
          <cell r="C18" t="str">
            <v/>
          </cell>
          <cell r="D18" t="str">
            <v/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  <cell r="J18" t="str">
            <v/>
          </cell>
          <cell r="K18" t="str">
            <v/>
          </cell>
          <cell r="L18" t="str">
            <v/>
          </cell>
          <cell r="M18" t="str">
            <v/>
          </cell>
          <cell r="N18" t="str">
            <v/>
          </cell>
          <cell r="O18" t="str">
            <v/>
          </cell>
          <cell r="P18" t="str">
            <v/>
          </cell>
          <cell r="Q18" t="str">
            <v/>
          </cell>
          <cell r="R18" t="str">
            <v/>
          </cell>
          <cell r="S18" t="str">
            <v/>
          </cell>
          <cell r="T18" t="str">
            <v/>
          </cell>
          <cell r="U18" t="str">
            <v/>
          </cell>
          <cell r="V18">
            <v>0</v>
          </cell>
        </row>
        <row r="19">
          <cell r="A19">
            <v>0</v>
          </cell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  <cell r="J19" t="str">
            <v/>
          </cell>
          <cell r="K19" t="str">
            <v/>
          </cell>
          <cell r="L19" t="str">
            <v/>
          </cell>
          <cell r="M19" t="str">
            <v/>
          </cell>
          <cell r="N19" t="str">
            <v/>
          </cell>
          <cell r="O19" t="str">
            <v/>
          </cell>
          <cell r="P19" t="str">
            <v/>
          </cell>
          <cell r="Q19" t="str">
            <v/>
          </cell>
          <cell r="R19" t="str">
            <v/>
          </cell>
          <cell r="S19" t="str">
            <v/>
          </cell>
          <cell r="T19" t="str">
            <v/>
          </cell>
          <cell r="U19" t="str">
            <v/>
          </cell>
          <cell r="V19">
            <v>0</v>
          </cell>
        </row>
        <row r="20">
          <cell r="A20">
            <v>0</v>
          </cell>
          <cell r="B20" t="str">
            <v/>
          </cell>
          <cell r="C20" t="str">
            <v/>
          </cell>
          <cell r="D20" t="str">
            <v/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  <cell r="J20" t="str">
            <v/>
          </cell>
          <cell r="K20" t="str">
            <v/>
          </cell>
          <cell r="L20" t="str">
            <v/>
          </cell>
          <cell r="M20" t="str">
            <v/>
          </cell>
          <cell r="N20" t="str">
            <v/>
          </cell>
          <cell r="O20" t="str">
            <v/>
          </cell>
          <cell r="P20" t="str">
            <v/>
          </cell>
          <cell r="Q20" t="str">
            <v/>
          </cell>
          <cell r="R20" t="str">
            <v/>
          </cell>
          <cell r="S20" t="str">
            <v/>
          </cell>
          <cell r="T20" t="str">
            <v/>
          </cell>
          <cell r="U20" t="str">
            <v/>
          </cell>
          <cell r="V20">
            <v>0</v>
          </cell>
        </row>
        <row r="21">
          <cell r="A21">
            <v>0</v>
          </cell>
          <cell r="B21" t="str">
            <v/>
          </cell>
          <cell r="C21" t="str">
            <v/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 t="str">
            <v/>
          </cell>
          <cell r="O21" t="str">
            <v/>
          </cell>
          <cell r="P21" t="str">
            <v/>
          </cell>
          <cell r="Q21" t="str">
            <v/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>
            <v>0</v>
          </cell>
        </row>
        <row r="22">
          <cell r="A22">
            <v>0</v>
          </cell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  <cell r="Q22" t="str">
            <v/>
          </cell>
          <cell r="R22" t="str">
            <v/>
          </cell>
          <cell r="S22" t="str">
            <v/>
          </cell>
          <cell r="T22" t="str">
            <v/>
          </cell>
          <cell r="U22" t="str">
            <v/>
          </cell>
          <cell r="V22">
            <v>0</v>
          </cell>
        </row>
        <row r="23">
          <cell r="A23">
            <v>0</v>
          </cell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  <cell r="N23" t="str">
            <v/>
          </cell>
          <cell r="O23" t="str">
            <v/>
          </cell>
          <cell r="P23" t="str">
            <v/>
          </cell>
          <cell r="Q23" t="str">
            <v/>
          </cell>
          <cell r="R23" t="str">
            <v/>
          </cell>
          <cell r="S23" t="str">
            <v/>
          </cell>
          <cell r="T23" t="str">
            <v/>
          </cell>
          <cell r="U23" t="str">
            <v/>
          </cell>
          <cell r="V23">
            <v>0</v>
          </cell>
        </row>
        <row r="24">
          <cell r="A24">
            <v>0</v>
          </cell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  <cell r="J24" t="str">
            <v/>
          </cell>
          <cell r="K24" t="str">
            <v/>
          </cell>
          <cell r="L24" t="str">
            <v/>
          </cell>
          <cell r="M24" t="str">
            <v/>
          </cell>
          <cell r="N24" t="str">
            <v/>
          </cell>
          <cell r="O24" t="str">
            <v/>
          </cell>
          <cell r="P24" t="str">
            <v/>
          </cell>
          <cell r="Q24" t="str">
            <v/>
          </cell>
          <cell r="R24" t="str">
            <v/>
          </cell>
          <cell r="S24" t="str">
            <v/>
          </cell>
          <cell r="T24" t="str">
            <v/>
          </cell>
          <cell r="U24" t="str">
            <v/>
          </cell>
          <cell r="V24">
            <v>0</v>
          </cell>
        </row>
        <row r="25">
          <cell r="A25">
            <v>0</v>
          </cell>
          <cell r="B25" t="str">
            <v/>
          </cell>
          <cell r="C25" t="str">
            <v/>
          </cell>
          <cell r="D25" t="str">
            <v/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  <cell r="J25" t="str">
            <v/>
          </cell>
          <cell r="K25" t="str">
            <v/>
          </cell>
          <cell r="L25" t="str">
            <v/>
          </cell>
          <cell r="M25" t="str">
            <v/>
          </cell>
          <cell r="N25" t="str">
            <v/>
          </cell>
          <cell r="O25" t="str">
            <v/>
          </cell>
          <cell r="P25" t="str">
            <v/>
          </cell>
          <cell r="Q25" t="str">
            <v/>
          </cell>
          <cell r="R25" t="str">
            <v/>
          </cell>
          <cell r="S25" t="str">
            <v/>
          </cell>
          <cell r="T25" t="str">
            <v/>
          </cell>
          <cell r="U25" t="str">
            <v/>
          </cell>
          <cell r="V25">
            <v>0</v>
          </cell>
        </row>
        <row r="26">
          <cell r="A26">
            <v>0</v>
          </cell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  <cell r="N26" t="str">
            <v/>
          </cell>
          <cell r="O26" t="str">
            <v/>
          </cell>
          <cell r="P26" t="str">
            <v/>
          </cell>
          <cell r="Q26" t="str">
            <v/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>
            <v>0</v>
          </cell>
        </row>
        <row r="27">
          <cell r="A27">
            <v>0</v>
          </cell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N27" t="str">
            <v/>
          </cell>
          <cell r="O27" t="str">
            <v/>
          </cell>
          <cell r="P27" t="str">
            <v/>
          </cell>
          <cell r="Q27" t="str">
            <v/>
          </cell>
          <cell r="R27" t="str">
            <v/>
          </cell>
          <cell r="S27" t="str">
            <v/>
          </cell>
          <cell r="T27" t="str">
            <v/>
          </cell>
          <cell r="U27" t="str">
            <v/>
          </cell>
          <cell r="V27">
            <v>0</v>
          </cell>
        </row>
        <row r="28">
          <cell r="A28">
            <v>0</v>
          </cell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  <cell r="N28" t="str">
            <v/>
          </cell>
          <cell r="O28" t="str">
            <v/>
          </cell>
          <cell r="P28" t="str">
            <v/>
          </cell>
          <cell r="Q28" t="str">
            <v/>
          </cell>
          <cell r="R28" t="str">
            <v/>
          </cell>
          <cell r="S28" t="str">
            <v/>
          </cell>
          <cell r="T28" t="str">
            <v/>
          </cell>
          <cell r="U28" t="str">
            <v/>
          </cell>
          <cell r="V28">
            <v>0</v>
          </cell>
        </row>
        <row r="29">
          <cell r="A29">
            <v>0</v>
          </cell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  <cell r="N29" t="str">
            <v/>
          </cell>
          <cell r="O29" t="str">
            <v/>
          </cell>
          <cell r="P29" t="str">
            <v/>
          </cell>
          <cell r="Q29" t="str">
            <v/>
          </cell>
          <cell r="R29" t="str">
            <v/>
          </cell>
          <cell r="S29" t="str">
            <v/>
          </cell>
          <cell r="T29" t="str">
            <v/>
          </cell>
          <cell r="U29" t="str">
            <v/>
          </cell>
          <cell r="V29">
            <v>0</v>
          </cell>
        </row>
        <row r="30">
          <cell r="A30">
            <v>0</v>
          </cell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  <cell r="N30" t="str">
            <v/>
          </cell>
          <cell r="O30" t="str">
            <v/>
          </cell>
          <cell r="P30" t="str">
            <v/>
          </cell>
          <cell r="Q30" t="str">
            <v/>
          </cell>
          <cell r="R30" t="str">
            <v/>
          </cell>
          <cell r="S30" t="str">
            <v/>
          </cell>
          <cell r="T30" t="str">
            <v/>
          </cell>
          <cell r="U30" t="str">
            <v/>
          </cell>
          <cell r="V30">
            <v>0</v>
          </cell>
        </row>
        <row r="33">
          <cell r="A33"/>
          <cell r="B33">
            <v>2</v>
          </cell>
          <cell r="C33">
            <v>3</v>
          </cell>
          <cell r="D33">
            <v>4</v>
          </cell>
          <cell r="E33">
            <v>5</v>
          </cell>
          <cell r="F33">
            <v>6</v>
          </cell>
          <cell r="G33">
            <v>7</v>
          </cell>
          <cell r="H33">
            <v>8</v>
          </cell>
          <cell r="I33">
            <v>9</v>
          </cell>
          <cell r="J33">
            <v>10</v>
          </cell>
          <cell r="K33">
            <v>11</v>
          </cell>
          <cell r="L33">
            <v>12</v>
          </cell>
          <cell r="M33">
            <v>13</v>
          </cell>
          <cell r="N33">
            <v>14</v>
          </cell>
          <cell r="O33">
            <v>15</v>
          </cell>
          <cell r="P33">
            <v>16</v>
          </cell>
          <cell r="Q33">
            <v>17</v>
          </cell>
          <cell r="R33">
            <v>18</v>
          </cell>
          <cell r="S33">
            <v>19</v>
          </cell>
          <cell r="T33">
            <v>20</v>
          </cell>
          <cell r="U33">
            <v>21</v>
          </cell>
          <cell r="V33">
            <v>22</v>
          </cell>
          <cell r="W33">
            <v>23</v>
          </cell>
          <cell r="X33">
            <v>24</v>
          </cell>
          <cell r="Y33">
            <v>25</v>
          </cell>
          <cell r="Z33">
            <v>26</v>
          </cell>
          <cell r="AA33">
            <v>27</v>
          </cell>
          <cell r="AB33">
            <v>28</v>
          </cell>
          <cell r="AC33">
            <v>29</v>
          </cell>
          <cell r="AD33">
            <v>30</v>
          </cell>
          <cell r="AE33">
            <v>31</v>
          </cell>
          <cell r="AF33">
            <v>32</v>
          </cell>
          <cell r="AG33">
            <v>33</v>
          </cell>
          <cell r="AH33">
            <v>34</v>
          </cell>
          <cell r="AI33">
            <v>35</v>
          </cell>
          <cell r="AJ33">
            <v>36</v>
          </cell>
          <cell r="AK33">
            <v>37</v>
          </cell>
          <cell r="AL33">
            <v>38</v>
          </cell>
          <cell r="AM33">
            <v>39</v>
          </cell>
          <cell r="AN33">
            <v>40</v>
          </cell>
          <cell r="AO33">
            <v>41</v>
          </cell>
          <cell r="AP33">
            <v>42</v>
          </cell>
          <cell r="AQ33">
            <v>43</v>
          </cell>
          <cell r="AR33">
            <v>44</v>
          </cell>
          <cell r="AS33">
            <v>45</v>
          </cell>
          <cell r="AT33">
            <v>46</v>
          </cell>
          <cell r="AU33">
            <v>47</v>
          </cell>
          <cell r="AV33">
            <v>48</v>
          </cell>
          <cell r="AW33">
            <v>49</v>
          </cell>
          <cell r="AX33">
            <v>50</v>
          </cell>
          <cell r="AY33">
            <v>51</v>
          </cell>
          <cell r="AZ33">
            <v>52</v>
          </cell>
          <cell r="BA33">
            <v>53</v>
          </cell>
          <cell r="BB33">
            <v>54</v>
          </cell>
          <cell r="BC33">
            <v>55</v>
          </cell>
          <cell r="BD33">
            <v>56</v>
          </cell>
          <cell r="BE33">
            <v>57</v>
          </cell>
          <cell r="BF33">
            <v>58</v>
          </cell>
          <cell r="BG33">
            <v>59</v>
          </cell>
          <cell r="BH33">
            <v>60</v>
          </cell>
          <cell r="BI33">
            <v>61</v>
          </cell>
          <cell r="BJ33">
            <v>62</v>
          </cell>
          <cell r="BK33">
            <v>63</v>
          </cell>
          <cell r="BL33">
            <v>64</v>
          </cell>
          <cell r="BM33">
            <v>65</v>
          </cell>
          <cell r="BN33">
            <v>66</v>
          </cell>
          <cell r="BO33">
            <v>67</v>
          </cell>
          <cell r="BP33">
            <v>68</v>
          </cell>
          <cell r="BQ33">
            <v>69</v>
          </cell>
          <cell r="BR33">
            <v>70</v>
          </cell>
          <cell r="BS33">
            <v>71</v>
          </cell>
          <cell r="BT33">
            <v>72</v>
          </cell>
          <cell r="BU33">
            <v>73</v>
          </cell>
          <cell r="BV33">
            <v>74</v>
          </cell>
          <cell r="BW33">
            <v>75</v>
          </cell>
          <cell r="BX33">
            <v>76</v>
          </cell>
          <cell r="BY33">
            <v>77</v>
          </cell>
          <cell r="BZ33">
            <v>78</v>
          </cell>
          <cell r="CA33">
            <v>79</v>
          </cell>
          <cell r="CB33">
            <v>80</v>
          </cell>
          <cell r="CC33">
            <v>81</v>
          </cell>
          <cell r="CD33">
            <v>82</v>
          </cell>
          <cell r="CE33">
            <v>83</v>
          </cell>
          <cell r="CF33">
            <v>84</v>
          </cell>
          <cell r="CG33">
            <v>85</v>
          </cell>
          <cell r="CH33">
            <v>86</v>
          </cell>
          <cell r="CI33">
            <v>87</v>
          </cell>
          <cell r="CJ33">
            <v>88</v>
          </cell>
          <cell r="CK33">
            <v>89</v>
          </cell>
          <cell r="CL33">
            <v>90</v>
          </cell>
          <cell r="CM33">
            <v>91</v>
          </cell>
          <cell r="CN33">
            <v>92</v>
          </cell>
          <cell r="CO33">
            <v>93</v>
          </cell>
          <cell r="CP33">
            <v>94</v>
          </cell>
          <cell r="CQ33">
            <v>95</v>
          </cell>
          <cell r="CR33">
            <v>96</v>
          </cell>
          <cell r="CS33">
            <v>97</v>
          </cell>
          <cell r="CT33">
            <v>98</v>
          </cell>
          <cell r="CU33">
            <v>99</v>
          </cell>
          <cell r="CV33">
            <v>100</v>
          </cell>
          <cell r="CW33">
            <v>101</v>
          </cell>
          <cell r="DB33"/>
        </row>
        <row r="34">
          <cell r="A34"/>
          <cell r="B34" t="str">
            <v>iga</v>
          </cell>
          <cell r="C34" t="str">
            <v>ulu</v>
          </cell>
          <cell r="D34" t="str">
            <v>qui</v>
          </cell>
          <cell r="E34" t="str">
            <v>aak</v>
          </cell>
          <cell r="F34" t="str">
            <v>matu</v>
          </cell>
          <cell r="G34" t="str">
            <v>pana</v>
          </cell>
          <cell r="H34" t="str">
            <v>ameq</v>
          </cell>
          <cell r="I34" t="str">
            <v>illu</v>
          </cell>
          <cell r="J34" t="str">
            <v>siut</v>
          </cell>
          <cell r="K34" t="str">
            <v>assi</v>
          </cell>
          <cell r="L34" t="str">
            <v>kuuk</v>
          </cell>
          <cell r="M34" t="str">
            <v>naat</v>
          </cell>
          <cell r="N34" t="str">
            <v>pupik</v>
          </cell>
          <cell r="O34" t="str">
            <v>suluk</v>
          </cell>
          <cell r="P34" t="str">
            <v>kisaq</v>
          </cell>
          <cell r="Q34" t="str">
            <v>aquut</v>
          </cell>
          <cell r="R34" t="str">
            <v>umiit</v>
          </cell>
          <cell r="S34" t="str">
            <v>attat</v>
          </cell>
          <cell r="T34" t="str">
            <v>assak</v>
          </cell>
          <cell r="U34" t="str">
            <v>aaveq</v>
          </cell>
          <cell r="V34" t="str">
            <v>agiaq</v>
          </cell>
          <cell r="W34" t="str">
            <v>angut</v>
          </cell>
          <cell r="X34" t="str">
            <v>orpik</v>
          </cell>
          <cell r="Y34" t="str">
            <v>umiaq</v>
          </cell>
          <cell r="Z34" t="str">
            <v>qitsuk</v>
          </cell>
          <cell r="AA34" t="str">
            <v>meeraq</v>
          </cell>
          <cell r="AB34" t="str">
            <v>saagut</v>
          </cell>
          <cell r="AC34" t="str">
            <v>saaneq</v>
          </cell>
          <cell r="AD34" t="str">
            <v>qimmeq</v>
          </cell>
          <cell r="AE34" t="str">
            <v>mannik</v>
          </cell>
          <cell r="AF34" t="str">
            <v>tarraq</v>
          </cell>
          <cell r="AG34" t="str">
            <v>qulleq</v>
          </cell>
          <cell r="AH34" t="str">
            <v>kikiak</v>
          </cell>
          <cell r="AI34" t="str">
            <v>palasi</v>
          </cell>
          <cell r="AJ34" t="str">
            <v>pamioq</v>
          </cell>
          <cell r="AK34" t="str">
            <v>nangeq</v>
          </cell>
          <cell r="AL34" t="str">
            <v>qarliit</v>
          </cell>
          <cell r="AM34" t="str">
            <v>qamutit</v>
          </cell>
          <cell r="AN34" t="str">
            <v>naraseq</v>
          </cell>
          <cell r="AO34" t="str">
            <v>alerseq</v>
          </cell>
          <cell r="AP34" t="str">
            <v>inuusaq</v>
          </cell>
          <cell r="AQ34" t="str">
            <v>puuluki</v>
          </cell>
          <cell r="AR34" t="str">
            <v>iipilit</v>
          </cell>
          <cell r="AS34" t="str">
            <v>allarut</v>
          </cell>
          <cell r="AT34" t="str">
            <v>aqisseq</v>
          </cell>
          <cell r="AU34" t="str">
            <v>kuanneq</v>
          </cell>
          <cell r="AV34" t="str">
            <v>igutsak</v>
          </cell>
          <cell r="AW34" t="str">
            <v>sialuit</v>
          </cell>
          <cell r="AX34" t="str">
            <v>uffarfik</v>
          </cell>
          <cell r="AY34" t="str">
            <v>ippernaq</v>
          </cell>
          <cell r="AZ34" t="str">
            <v>allakkat</v>
          </cell>
          <cell r="BA34" t="str">
            <v>annoraaq</v>
          </cell>
          <cell r="BB34" t="str">
            <v>eqqaavik</v>
          </cell>
          <cell r="BC34" t="str">
            <v>illuigaq</v>
          </cell>
          <cell r="BD34" t="str">
            <v>Ammassak</v>
          </cell>
          <cell r="BE34" t="str">
            <v>issiavik</v>
          </cell>
          <cell r="BF34" t="str">
            <v>niviugak</v>
          </cell>
          <cell r="BG34" t="str">
            <v>nerrivik</v>
          </cell>
          <cell r="BH34" t="str">
            <v>ulloriaq</v>
          </cell>
          <cell r="BI34" t="str">
            <v>saaniluk</v>
          </cell>
          <cell r="BJ34" t="str">
            <v>pilattuut</v>
          </cell>
          <cell r="BK34" t="str">
            <v>sinngusit</v>
          </cell>
          <cell r="BL34" t="str">
            <v>kiinarpak</v>
          </cell>
          <cell r="BM34" t="str">
            <v>ajaappiaq</v>
          </cell>
          <cell r="BN34" t="str">
            <v>sanigutit</v>
          </cell>
          <cell r="BO34" t="str">
            <v>aalaterut</v>
          </cell>
          <cell r="BP34" t="str">
            <v>oqaluffik</v>
          </cell>
          <cell r="BQ34" t="str">
            <v>kamaasiat</v>
          </cell>
          <cell r="BR34" t="str">
            <v>tiitorfik</v>
          </cell>
          <cell r="BS34" t="str">
            <v>sukkulaat</v>
          </cell>
          <cell r="BT34" t="str">
            <v>pakkaluaq</v>
          </cell>
          <cell r="BU34" t="str">
            <v>piniartoq</v>
          </cell>
          <cell r="BV34" t="str">
            <v>aqerluusaq</v>
          </cell>
          <cell r="BW34" t="str">
            <v>papikuujuk</v>
          </cell>
          <cell r="BX34" t="str">
            <v>assakaasoq</v>
          </cell>
          <cell r="BY34" t="str">
            <v>qalipaatit</v>
          </cell>
          <cell r="BZ34" t="str">
            <v>assiliivik</v>
          </cell>
          <cell r="CA34" t="str">
            <v>matuersaat</v>
          </cell>
          <cell r="CB34" t="str">
            <v>tujuuluaraq</v>
          </cell>
          <cell r="CC34" t="str">
            <v>kipparissoq</v>
          </cell>
          <cell r="CD34" t="str">
            <v>iisartakkat</v>
          </cell>
          <cell r="CE34" t="str">
            <v>nagguaatsoq</v>
          </cell>
          <cell r="CF34" t="str">
            <v>marlulissat</v>
          </cell>
          <cell r="CG34" t="str">
            <v>uummataasaq</v>
          </cell>
          <cell r="CH34" t="str">
            <v>nalunaaqutaq</v>
          </cell>
          <cell r="CI34" t="str">
            <v>mamajukuttut</v>
          </cell>
          <cell r="CJ34" t="str">
            <v>tujuulussuaq</v>
          </cell>
          <cell r="CK34" t="str">
            <v>umiatsiaaraq</v>
          </cell>
          <cell r="CL34" t="str">
            <v>pujortuleeraq</v>
          </cell>
          <cell r="CM34" t="str">
            <v>qupaloraarsuk</v>
          </cell>
          <cell r="CN34" t="str">
            <v>umiarsualivik</v>
          </cell>
          <cell r="CO34" t="str">
            <v>majuartarfiit</v>
          </cell>
          <cell r="CP34" t="str">
            <v>napparsimavik</v>
          </cell>
          <cell r="CQ34" t="str">
            <v>pinnguartarfik</v>
          </cell>
          <cell r="CR34" t="str">
            <v>imermiutarsuaq</v>
          </cell>
          <cell r="CS34" t="str">
            <v>ikkussortakkat</v>
          </cell>
          <cell r="CT34" t="str">
            <v>allattarfissuaq</v>
          </cell>
          <cell r="CU34" t="str">
            <v>issakatsiaarfik</v>
          </cell>
          <cell r="CV34" t="str">
            <v>kigutigissaatit</v>
          </cell>
          <cell r="CW34" t="str">
            <v>aqerluusaasivik</v>
          </cell>
          <cell r="CX34" t="str">
            <v>score1</v>
          </cell>
          <cell r="CY34" t="str">
            <v>score2</v>
          </cell>
          <cell r="CZ34" t="str">
            <v>score3</v>
          </cell>
          <cell r="DA34" t="str">
            <v>score4</v>
          </cell>
          <cell r="DB34" t="str">
            <v>Score</v>
          </cell>
        </row>
        <row r="35">
          <cell r="A35" t="str">
            <v>Lucas</v>
          </cell>
          <cell r="B35" t="str">
            <v>iga</v>
          </cell>
          <cell r="C35" t="str">
            <v>ulu</v>
          </cell>
          <cell r="D35" t="str">
            <v>qui</v>
          </cell>
          <cell r="E35" t="str">
            <v>aak</v>
          </cell>
          <cell r="F35" t="str">
            <v>matu</v>
          </cell>
          <cell r="G35" t="str">
            <v>pana</v>
          </cell>
          <cell r="H35" t="str">
            <v>ameq</v>
          </cell>
          <cell r="I35" t="str">
            <v>illu</v>
          </cell>
          <cell r="J35" t="str">
            <v>siut</v>
          </cell>
          <cell r="K35" t="str">
            <v>assi</v>
          </cell>
          <cell r="L35" t="str">
            <v>kuuk</v>
          </cell>
          <cell r="M35" t="str">
            <v>naat</v>
          </cell>
          <cell r="N35" t="str">
            <v>pupik</v>
          </cell>
          <cell r="O35" t="str">
            <v>suluk</v>
          </cell>
          <cell r="P35" t="str">
            <v>kisaq</v>
          </cell>
          <cell r="Q35" t="str">
            <v>aquut</v>
          </cell>
          <cell r="R35" t="str">
            <v>umiit</v>
          </cell>
          <cell r="S35" t="str">
            <v>attat</v>
          </cell>
          <cell r="T35" t="str">
            <v>assi</v>
          </cell>
          <cell r="U35" t="str">
            <v>aaveq</v>
          </cell>
          <cell r="V35" t="str">
            <v>agiaq</v>
          </cell>
          <cell r="W35" t="str">
            <v>angut</v>
          </cell>
          <cell r="X35" t="str">
            <v>orpik</v>
          </cell>
          <cell r="Y35" t="str">
            <v>umiaq</v>
          </cell>
          <cell r="Z35" t="str">
            <v/>
          </cell>
          <cell r="AA35" t="str">
            <v/>
          </cell>
          <cell r="AB35" t="str">
            <v/>
          </cell>
          <cell r="AC35" t="str">
            <v/>
          </cell>
          <cell r="AD35" t="str">
            <v/>
          </cell>
          <cell r="AE35" t="str">
            <v/>
          </cell>
          <cell r="AF35" t="str">
            <v/>
          </cell>
          <cell r="AG35" t="str">
            <v/>
          </cell>
          <cell r="AH35" t="str">
            <v/>
          </cell>
          <cell r="AI35" t="str">
            <v/>
          </cell>
          <cell r="AJ35" t="str">
            <v/>
          </cell>
          <cell r="AK35" t="str">
            <v/>
          </cell>
          <cell r="AL35" t="str">
            <v/>
          </cell>
          <cell r="AM35" t="str">
            <v/>
          </cell>
          <cell r="AN35" t="str">
            <v/>
          </cell>
          <cell r="AO35" t="str">
            <v/>
          </cell>
          <cell r="AP35" t="str">
            <v/>
          </cell>
          <cell r="AQ35" t="str">
            <v/>
          </cell>
          <cell r="AR35" t="str">
            <v/>
          </cell>
          <cell r="AS35" t="str">
            <v/>
          </cell>
          <cell r="AT35" t="str">
            <v/>
          </cell>
          <cell r="AU35" t="str">
            <v/>
          </cell>
          <cell r="AV35" t="str">
            <v/>
          </cell>
          <cell r="AW35" t="str">
            <v/>
          </cell>
          <cell r="AX35" t="str">
            <v/>
          </cell>
          <cell r="AY35" t="str">
            <v/>
          </cell>
          <cell r="AZ35" t="str">
            <v/>
          </cell>
          <cell r="BA35" t="str">
            <v/>
          </cell>
          <cell r="BB35" t="str">
            <v/>
          </cell>
          <cell r="BC35" t="str">
            <v/>
          </cell>
          <cell r="BD35" t="str">
            <v/>
          </cell>
          <cell r="BE35" t="str">
            <v/>
          </cell>
          <cell r="BF35" t="str">
            <v/>
          </cell>
          <cell r="BG35" t="str">
            <v/>
          </cell>
          <cell r="BH35" t="str">
            <v/>
          </cell>
          <cell r="BI35" t="str">
            <v/>
          </cell>
          <cell r="BJ35" t="str">
            <v/>
          </cell>
          <cell r="BK35" t="str">
            <v/>
          </cell>
          <cell r="BL35" t="str">
            <v/>
          </cell>
          <cell r="BM35" t="str">
            <v/>
          </cell>
          <cell r="BN35" t="str">
            <v/>
          </cell>
          <cell r="BO35" t="str">
            <v/>
          </cell>
          <cell r="BP35" t="str">
            <v/>
          </cell>
          <cell r="BQ35" t="str">
            <v/>
          </cell>
          <cell r="BR35" t="str">
            <v/>
          </cell>
          <cell r="BS35" t="str">
            <v/>
          </cell>
          <cell r="BT35" t="str">
            <v/>
          </cell>
          <cell r="BU35" t="str">
            <v/>
          </cell>
          <cell r="BV35" t="str">
            <v/>
          </cell>
          <cell r="BW35" t="str">
            <v/>
          </cell>
          <cell r="BX35" t="str">
            <v/>
          </cell>
          <cell r="BY35" t="str">
            <v/>
          </cell>
          <cell r="BZ35" t="str">
            <v/>
          </cell>
          <cell r="CA35" t="str">
            <v/>
          </cell>
          <cell r="CB35" t="str">
            <v/>
          </cell>
          <cell r="CC35" t="str">
            <v/>
          </cell>
          <cell r="CD35" t="str">
            <v/>
          </cell>
          <cell r="CE35" t="str">
            <v/>
          </cell>
          <cell r="CF35" t="str">
            <v/>
          </cell>
          <cell r="CG35" t="str">
            <v/>
          </cell>
          <cell r="CH35" t="str">
            <v/>
          </cell>
          <cell r="CI35" t="str">
            <v/>
          </cell>
          <cell r="CJ35" t="str">
            <v/>
          </cell>
          <cell r="CK35" t="str">
            <v/>
          </cell>
          <cell r="CL35" t="str">
            <v/>
          </cell>
          <cell r="CM35" t="str">
            <v/>
          </cell>
          <cell r="CN35" t="str">
            <v/>
          </cell>
          <cell r="CO35" t="str">
            <v/>
          </cell>
          <cell r="CP35" t="str">
            <v/>
          </cell>
          <cell r="CQ35" t="str">
            <v/>
          </cell>
          <cell r="CR35" t="str">
            <v/>
          </cell>
          <cell r="CS35" t="str">
            <v/>
          </cell>
          <cell r="CT35" t="str">
            <v/>
          </cell>
          <cell r="CU35" t="str">
            <v/>
          </cell>
          <cell r="CV35" t="str">
            <v/>
          </cell>
          <cell r="CW35" t="str">
            <v/>
          </cell>
          <cell r="CX35">
            <v>23</v>
          </cell>
          <cell r="CY35">
            <v>0</v>
          </cell>
          <cell r="CZ35">
            <v>0</v>
          </cell>
          <cell r="DA35">
            <v>0</v>
          </cell>
          <cell r="DB35">
            <v>23</v>
          </cell>
        </row>
        <row r="36">
          <cell r="A36" t="str">
            <v>Reo</v>
          </cell>
          <cell r="B36" t="str">
            <v>ugyldig</v>
          </cell>
          <cell r="C36" t="str">
            <v>ulu</v>
          </cell>
          <cell r="D36" t="str">
            <v>qui</v>
          </cell>
          <cell r="E36" t="str">
            <v>aak</v>
          </cell>
          <cell r="F36" t="str">
            <v>matu</v>
          </cell>
          <cell r="G36" t="str">
            <v>pana</v>
          </cell>
          <cell r="H36" t="str">
            <v>ameq</v>
          </cell>
          <cell r="I36" t="str">
            <v>illu</v>
          </cell>
          <cell r="J36" t="str">
            <v>siut</v>
          </cell>
          <cell r="K36" t="str">
            <v>aqisseq</v>
          </cell>
          <cell r="L36" t="str">
            <v>kuuk</v>
          </cell>
          <cell r="M36" t="str">
            <v/>
          </cell>
          <cell r="N36" t="str">
            <v/>
          </cell>
          <cell r="O36" t="str">
            <v/>
          </cell>
          <cell r="P36" t="str">
            <v/>
          </cell>
          <cell r="Q36" t="str">
            <v/>
          </cell>
          <cell r="R36" t="str">
            <v/>
          </cell>
          <cell r="S36" t="str">
            <v/>
          </cell>
          <cell r="T36" t="str">
            <v/>
          </cell>
          <cell r="U36" t="str">
            <v/>
          </cell>
          <cell r="V36" t="str">
            <v/>
          </cell>
          <cell r="W36" t="str">
            <v/>
          </cell>
          <cell r="X36" t="str">
            <v/>
          </cell>
          <cell r="Y36" t="str">
            <v/>
          </cell>
          <cell r="Z36" t="str">
            <v/>
          </cell>
          <cell r="AA36" t="str">
            <v/>
          </cell>
          <cell r="AB36" t="str">
            <v/>
          </cell>
          <cell r="AC36" t="str">
            <v/>
          </cell>
          <cell r="AD36" t="str">
            <v/>
          </cell>
          <cell r="AE36" t="str">
            <v/>
          </cell>
          <cell r="AF36" t="str">
            <v/>
          </cell>
          <cell r="AG36" t="str">
            <v/>
          </cell>
          <cell r="AH36" t="str">
            <v/>
          </cell>
          <cell r="AI36" t="str">
            <v/>
          </cell>
          <cell r="AJ36" t="str">
            <v/>
          </cell>
          <cell r="AK36" t="str">
            <v/>
          </cell>
          <cell r="AL36" t="str">
            <v/>
          </cell>
          <cell r="AM36" t="str">
            <v/>
          </cell>
          <cell r="AN36" t="str">
            <v/>
          </cell>
          <cell r="AO36" t="str">
            <v/>
          </cell>
          <cell r="AP36" t="str">
            <v/>
          </cell>
          <cell r="AQ36" t="str">
            <v/>
          </cell>
          <cell r="AR36" t="str">
            <v/>
          </cell>
          <cell r="AS36" t="str">
            <v/>
          </cell>
          <cell r="AT36" t="str">
            <v/>
          </cell>
          <cell r="AU36" t="str">
            <v/>
          </cell>
          <cell r="AV36" t="str">
            <v/>
          </cell>
          <cell r="AW36" t="str">
            <v/>
          </cell>
          <cell r="AX36" t="str">
            <v/>
          </cell>
          <cell r="AY36" t="str">
            <v/>
          </cell>
          <cell r="AZ36" t="str">
            <v/>
          </cell>
          <cell r="BA36" t="str">
            <v/>
          </cell>
          <cell r="BB36" t="str">
            <v/>
          </cell>
          <cell r="BC36" t="str">
            <v/>
          </cell>
          <cell r="BD36" t="str">
            <v/>
          </cell>
          <cell r="BE36" t="str">
            <v/>
          </cell>
          <cell r="BF36" t="str">
            <v/>
          </cell>
          <cell r="BG36" t="str">
            <v/>
          </cell>
          <cell r="BH36" t="str">
            <v/>
          </cell>
          <cell r="BI36" t="str">
            <v/>
          </cell>
          <cell r="BJ36" t="str">
            <v/>
          </cell>
          <cell r="BK36" t="str">
            <v/>
          </cell>
          <cell r="BL36" t="str">
            <v/>
          </cell>
          <cell r="BM36" t="str">
            <v/>
          </cell>
          <cell r="BN36" t="str">
            <v/>
          </cell>
          <cell r="BO36" t="str">
            <v/>
          </cell>
          <cell r="BP36" t="str">
            <v/>
          </cell>
          <cell r="BQ36" t="str">
            <v/>
          </cell>
          <cell r="BR36" t="str">
            <v/>
          </cell>
          <cell r="BS36" t="str">
            <v/>
          </cell>
          <cell r="BT36" t="str">
            <v/>
          </cell>
          <cell r="BU36" t="str">
            <v/>
          </cell>
          <cell r="BV36" t="str">
            <v/>
          </cell>
          <cell r="BW36" t="str">
            <v/>
          </cell>
          <cell r="BX36" t="str">
            <v/>
          </cell>
          <cell r="BY36" t="str">
            <v/>
          </cell>
          <cell r="BZ36" t="str">
            <v/>
          </cell>
          <cell r="CA36" t="str">
            <v/>
          </cell>
          <cell r="CB36" t="str">
            <v/>
          </cell>
          <cell r="CC36" t="str">
            <v/>
          </cell>
          <cell r="CD36" t="str">
            <v/>
          </cell>
          <cell r="CE36" t="str">
            <v/>
          </cell>
          <cell r="CF36" t="str">
            <v/>
          </cell>
          <cell r="CG36" t="str">
            <v/>
          </cell>
          <cell r="CH36" t="str">
            <v/>
          </cell>
          <cell r="CI36" t="str">
            <v/>
          </cell>
          <cell r="CJ36" t="str">
            <v/>
          </cell>
          <cell r="CK36" t="str">
            <v/>
          </cell>
          <cell r="CL36" t="str">
            <v/>
          </cell>
          <cell r="CM36" t="str">
            <v/>
          </cell>
          <cell r="CN36" t="str">
            <v/>
          </cell>
          <cell r="CO36" t="str">
            <v/>
          </cell>
          <cell r="CP36" t="str">
            <v/>
          </cell>
          <cell r="CQ36" t="str">
            <v/>
          </cell>
          <cell r="CR36" t="str">
            <v/>
          </cell>
          <cell r="CS36" t="str">
            <v/>
          </cell>
          <cell r="CT36" t="str">
            <v/>
          </cell>
          <cell r="CU36" t="str">
            <v/>
          </cell>
          <cell r="CV36" t="str">
            <v/>
          </cell>
          <cell r="CW36" t="str">
            <v/>
          </cell>
          <cell r="CX36">
            <v>9</v>
          </cell>
          <cell r="CY36">
            <v>0</v>
          </cell>
          <cell r="CZ36">
            <v>0</v>
          </cell>
          <cell r="DA36">
            <v>0</v>
          </cell>
          <cell r="DB36">
            <v>9</v>
          </cell>
        </row>
        <row r="37">
          <cell r="A37" t="str">
            <v>Tommy</v>
          </cell>
          <cell r="B37" t="str">
            <v>iga</v>
          </cell>
          <cell r="C37" t="str">
            <v>ulu</v>
          </cell>
          <cell r="D37" t="str">
            <v>qui</v>
          </cell>
          <cell r="E37" t="str">
            <v>aak</v>
          </cell>
          <cell r="F37" t="str">
            <v>matu</v>
          </cell>
          <cell r="G37" t="str">
            <v>pana</v>
          </cell>
          <cell r="H37" t="str">
            <v>ameq</v>
          </cell>
          <cell r="I37" t="str">
            <v>illu</v>
          </cell>
          <cell r="J37" t="str">
            <v>siut</v>
          </cell>
          <cell r="K37" t="str">
            <v>assi</v>
          </cell>
          <cell r="L37" t="str">
            <v>kuuk</v>
          </cell>
          <cell r="M37" t="str">
            <v>naat</v>
          </cell>
          <cell r="N37" t="str">
            <v>pupik</v>
          </cell>
          <cell r="O37" t="str">
            <v>suluk</v>
          </cell>
          <cell r="P37" t="str">
            <v>kisaq</v>
          </cell>
          <cell r="Q37" t="str">
            <v>aquut</v>
          </cell>
          <cell r="R37" t="str">
            <v>umiit</v>
          </cell>
          <cell r="S37" t="str">
            <v>attat</v>
          </cell>
          <cell r="T37" t="str">
            <v>assak</v>
          </cell>
          <cell r="U37" t="str">
            <v/>
          </cell>
          <cell r="V37" t="str">
            <v/>
          </cell>
          <cell r="W37" t="str">
            <v/>
          </cell>
          <cell r="X37" t="str">
            <v/>
          </cell>
          <cell r="Y37" t="str">
            <v/>
          </cell>
          <cell r="Z37" t="str">
            <v/>
          </cell>
          <cell r="AA37" t="str">
            <v/>
          </cell>
          <cell r="AB37" t="str">
            <v/>
          </cell>
          <cell r="AC37" t="str">
            <v/>
          </cell>
          <cell r="AD37" t="str">
            <v/>
          </cell>
          <cell r="AE37" t="str">
            <v/>
          </cell>
          <cell r="AF37" t="str">
            <v/>
          </cell>
          <cell r="AG37" t="str">
            <v/>
          </cell>
          <cell r="AH37" t="str">
            <v/>
          </cell>
          <cell r="AI37" t="str">
            <v/>
          </cell>
          <cell r="AJ37" t="str">
            <v/>
          </cell>
          <cell r="AK37" t="str">
            <v/>
          </cell>
          <cell r="AL37" t="str">
            <v/>
          </cell>
          <cell r="AM37" t="str">
            <v/>
          </cell>
          <cell r="AN37" t="str">
            <v/>
          </cell>
          <cell r="AO37" t="str">
            <v/>
          </cell>
          <cell r="AP37" t="str">
            <v/>
          </cell>
          <cell r="AQ37" t="str">
            <v/>
          </cell>
          <cell r="AR37" t="str">
            <v/>
          </cell>
          <cell r="AS37" t="str">
            <v/>
          </cell>
          <cell r="AT37" t="str">
            <v/>
          </cell>
          <cell r="AU37" t="str">
            <v/>
          </cell>
          <cell r="AV37" t="str">
            <v/>
          </cell>
          <cell r="AW37" t="str">
            <v/>
          </cell>
          <cell r="AX37" t="str">
            <v/>
          </cell>
          <cell r="AY37" t="str">
            <v/>
          </cell>
          <cell r="AZ37" t="str">
            <v/>
          </cell>
          <cell r="BA37" t="str">
            <v/>
          </cell>
          <cell r="BB37" t="str">
            <v/>
          </cell>
          <cell r="BC37" t="str">
            <v/>
          </cell>
          <cell r="BD37" t="str">
            <v/>
          </cell>
          <cell r="BE37" t="str">
            <v/>
          </cell>
          <cell r="BF37" t="str">
            <v/>
          </cell>
          <cell r="BG37" t="str">
            <v/>
          </cell>
          <cell r="BH37" t="str">
            <v/>
          </cell>
          <cell r="BI37" t="str">
            <v/>
          </cell>
          <cell r="BJ37" t="str">
            <v/>
          </cell>
          <cell r="BK37" t="str">
            <v/>
          </cell>
          <cell r="BL37" t="str">
            <v/>
          </cell>
          <cell r="BM37" t="str">
            <v/>
          </cell>
          <cell r="BN37" t="str">
            <v/>
          </cell>
          <cell r="BO37" t="str">
            <v/>
          </cell>
          <cell r="BP37" t="str">
            <v/>
          </cell>
          <cell r="BQ37" t="str">
            <v/>
          </cell>
          <cell r="BR37" t="str">
            <v/>
          </cell>
          <cell r="BS37" t="str">
            <v/>
          </cell>
          <cell r="BT37" t="str">
            <v/>
          </cell>
          <cell r="BU37" t="str">
            <v/>
          </cell>
          <cell r="BV37" t="str">
            <v/>
          </cell>
          <cell r="BW37" t="str">
            <v/>
          </cell>
          <cell r="BX37" t="str">
            <v/>
          </cell>
          <cell r="BY37" t="str">
            <v/>
          </cell>
          <cell r="BZ37" t="str">
            <v/>
          </cell>
          <cell r="CA37" t="str">
            <v/>
          </cell>
          <cell r="CB37" t="str">
            <v/>
          </cell>
          <cell r="CC37" t="str">
            <v/>
          </cell>
          <cell r="CD37" t="str">
            <v/>
          </cell>
          <cell r="CE37" t="str">
            <v/>
          </cell>
          <cell r="CF37" t="str">
            <v/>
          </cell>
          <cell r="CG37" t="str">
            <v/>
          </cell>
          <cell r="CH37" t="str">
            <v/>
          </cell>
          <cell r="CI37" t="str">
            <v/>
          </cell>
          <cell r="CJ37" t="str">
            <v/>
          </cell>
          <cell r="CK37" t="str">
            <v/>
          </cell>
          <cell r="CL37" t="str">
            <v/>
          </cell>
          <cell r="CM37" t="str">
            <v/>
          </cell>
          <cell r="CN37" t="str">
            <v/>
          </cell>
          <cell r="CO37" t="str">
            <v/>
          </cell>
          <cell r="CP37" t="str">
            <v/>
          </cell>
          <cell r="CQ37" t="str">
            <v/>
          </cell>
          <cell r="CR37" t="str">
            <v/>
          </cell>
          <cell r="CS37" t="str">
            <v/>
          </cell>
          <cell r="CT37" t="str">
            <v/>
          </cell>
          <cell r="CU37" t="str">
            <v/>
          </cell>
          <cell r="CV37" t="str">
            <v/>
          </cell>
          <cell r="CW37" t="str">
            <v/>
          </cell>
          <cell r="CX37">
            <v>19</v>
          </cell>
          <cell r="CY37">
            <v>0</v>
          </cell>
          <cell r="CZ37">
            <v>0</v>
          </cell>
          <cell r="DA37">
            <v>0</v>
          </cell>
          <cell r="DB37">
            <v>19</v>
          </cell>
        </row>
        <row r="38">
          <cell r="A38" t="str">
            <v>Mino</v>
          </cell>
          <cell r="B38" t="str">
            <v>iga</v>
          </cell>
          <cell r="C38" t="str">
            <v>ulu</v>
          </cell>
          <cell r="D38" t="str">
            <v>qui</v>
          </cell>
          <cell r="E38" t="str">
            <v>aak</v>
          </cell>
          <cell r="F38" t="str">
            <v>matu</v>
          </cell>
          <cell r="G38" t="str">
            <v>pana</v>
          </cell>
          <cell r="H38" t="str">
            <v>ameq</v>
          </cell>
          <cell r="I38" t="str">
            <v>illu</v>
          </cell>
          <cell r="J38" t="str">
            <v>siut</v>
          </cell>
          <cell r="K38" t="str">
            <v>assi</v>
          </cell>
          <cell r="L38" t="str">
            <v>kuuk</v>
          </cell>
          <cell r="M38" t="str">
            <v>naat</v>
          </cell>
          <cell r="N38" t="str">
            <v>pupik</v>
          </cell>
          <cell r="O38" t="str">
            <v>suluk</v>
          </cell>
          <cell r="P38" t="str">
            <v>kisaq</v>
          </cell>
          <cell r="Q38" t="str">
            <v>aquut</v>
          </cell>
          <cell r="R38" t="str">
            <v>umiit</v>
          </cell>
          <cell r="S38" t="str">
            <v>attat</v>
          </cell>
          <cell r="T38" t="str">
            <v>assak</v>
          </cell>
          <cell r="U38" t="str">
            <v>aaveq</v>
          </cell>
          <cell r="V38" t="str">
            <v>agiaq</v>
          </cell>
          <cell r="W38" t="str">
            <v>angut</v>
          </cell>
          <cell r="X38" t="str">
            <v>orpik</v>
          </cell>
          <cell r="Y38" t="str">
            <v>umiaq</v>
          </cell>
          <cell r="Z38" t="str">
            <v>qitsuk</v>
          </cell>
          <cell r="AA38" t="str">
            <v>meeraq</v>
          </cell>
          <cell r="AB38" t="str">
            <v>saagut</v>
          </cell>
          <cell r="AC38" t="str">
            <v>saaneq</v>
          </cell>
          <cell r="AD38" t="str">
            <v>qimmeq</v>
          </cell>
          <cell r="AE38" t="str">
            <v>mannik</v>
          </cell>
          <cell r="AF38" t="str">
            <v>tarraq</v>
          </cell>
          <cell r="AG38" t="str">
            <v>qulleq</v>
          </cell>
          <cell r="AH38" t="str">
            <v>kikiak</v>
          </cell>
          <cell r="AI38" t="str">
            <v>palasi</v>
          </cell>
          <cell r="AJ38" t="str">
            <v/>
          </cell>
          <cell r="AK38" t="str">
            <v/>
          </cell>
          <cell r="AL38" t="str">
            <v/>
          </cell>
          <cell r="AM38" t="str">
            <v/>
          </cell>
          <cell r="AN38" t="str">
            <v/>
          </cell>
          <cell r="AO38" t="str">
            <v/>
          </cell>
          <cell r="AP38" t="str">
            <v/>
          </cell>
          <cell r="AQ38" t="str">
            <v/>
          </cell>
          <cell r="AR38" t="str">
            <v/>
          </cell>
          <cell r="AS38" t="str">
            <v/>
          </cell>
          <cell r="AT38" t="str">
            <v/>
          </cell>
          <cell r="AU38" t="str">
            <v/>
          </cell>
          <cell r="AV38" t="str">
            <v/>
          </cell>
          <cell r="AW38" t="str">
            <v/>
          </cell>
          <cell r="AX38" t="str">
            <v/>
          </cell>
          <cell r="AY38" t="str">
            <v/>
          </cell>
          <cell r="AZ38" t="str">
            <v/>
          </cell>
          <cell r="BA38" t="str">
            <v/>
          </cell>
          <cell r="BB38" t="str">
            <v/>
          </cell>
          <cell r="BC38" t="str">
            <v/>
          </cell>
          <cell r="BD38" t="str">
            <v/>
          </cell>
          <cell r="BE38" t="str">
            <v/>
          </cell>
          <cell r="BF38" t="str">
            <v/>
          </cell>
          <cell r="BG38" t="str">
            <v/>
          </cell>
          <cell r="BH38" t="str">
            <v/>
          </cell>
          <cell r="BI38" t="str">
            <v/>
          </cell>
          <cell r="BJ38" t="str">
            <v/>
          </cell>
          <cell r="BK38" t="str">
            <v/>
          </cell>
          <cell r="BL38" t="str">
            <v/>
          </cell>
          <cell r="BM38" t="str">
            <v/>
          </cell>
          <cell r="BN38" t="str">
            <v/>
          </cell>
          <cell r="BO38" t="str">
            <v/>
          </cell>
          <cell r="BP38" t="str">
            <v/>
          </cell>
          <cell r="BQ38" t="str">
            <v/>
          </cell>
          <cell r="BR38" t="str">
            <v/>
          </cell>
          <cell r="BS38" t="str">
            <v/>
          </cell>
          <cell r="BT38" t="str">
            <v/>
          </cell>
          <cell r="BU38" t="str">
            <v/>
          </cell>
          <cell r="BV38" t="str">
            <v/>
          </cell>
          <cell r="BW38" t="str">
            <v/>
          </cell>
          <cell r="BX38" t="str">
            <v/>
          </cell>
          <cell r="BY38" t="str">
            <v/>
          </cell>
          <cell r="BZ38" t="str">
            <v/>
          </cell>
          <cell r="CA38" t="str">
            <v/>
          </cell>
          <cell r="CB38" t="str">
            <v/>
          </cell>
          <cell r="CC38" t="str">
            <v/>
          </cell>
          <cell r="CD38" t="str">
            <v/>
          </cell>
          <cell r="CE38" t="str">
            <v/>
          </cell>
          <cell r="CF38" t="str">
            <v/>
          </cell>
          <cell r="CG38" t="str">
            <v/>
          </cell>
          <cell r="CH38" t="str">
            <v/>
          </cell>
          <cell r="CI38" t="str">
            <v/>
          </cell>
          <cell r="CJ38" t="str">
            <v/>
          </cell>
          <cell r="CK38" t="str">
            <v/>
          </cell>
          <cell r="CL38" t="str">
            <v/>
          </cell>
          <cell r="CM38" t="str">
            <v/>
          </cell>
          <cell r="CN38" t="str">
            <v/>
          </cell>
          <cell r="CO38" t="str">
            <v/>
          </cell>
          <cell r="CP38" t="str">
            <v/>
          </cell>
          <cell r="CQ38" t="str">
            <v/>
          </cell>
          <cell r="CR38" t="str">
            <v/>
          </cell>
          <cell r="CS38" t="str">
            <v/>
          </cell>
          <cell r="CT38" t="str">
            <v/>
          </cell>
          <cell r="CU38" t="str">
            <v/>
          </cell>
          <cell r="CV38" t="str">
            <v/>
          </cell>
          <cell r="CW38" t="str">
            <v/>
          </cell>
          <cell r="CX38">
            <v>24</v>
          </cell>
          <cell r="CY38">
            <v>10</v>
          </cell>
          <cell r="CZ38">
            <v>0</v>
          </cell>
          <cell r="DA38">
            <v>0</v>
          </cell>
          <cell r="DB38">
            <v>34</v>
          </cell>
        </row>
        <row r="39">
          <cell r="A39" t="str">
            <v>Moni</v>
          </cell>
          <cell r="B39" t="str">
            <v>igalaaq</v>
          </cell>
          <cell r="C39" t="str">
            <v>ulu</v>
          </cell>
          <cell r="D39" t="str">
            <v>qui</v>
          </cell>
          <cell r="E39" t="str">
            <v>aak</v>
          </cell>
          <cell r="F39" t="str">
            <v>matu</v>
          </cell>
          <cell r="G39" t="str">
            <v>pana</v>
          </cell>
          <cell r="H39" t="str">
            <v>ameq</v>
          </cell>
          <cell r="I39" t="str">
            <v>illu</v>
          </cell>
          <cell r="J39" t="str">
            <v>siut</v>
          </cell>
          <cell r="K39" t="str">
            <v>aqisseq</v>
          </cell>
          <cell r="L39" t="str">
            <v>kuuk</v>
          </cell>
          <cell r="M39" t="str">
            <v>nanoq</v>
          </cell>
          <cell r="N39" t="str">
            <v>puisi</v>
          </cell>
          <cell r="O39" t="str">
            <v>saaneq</v>
          </cell>
          <cell r="P39" t="str">
            <v>kuanneq</v>
          </cell>
          <cell r="Q39" t="str">
            <v>aquut</v>
          </cell>
          <cell r="R39" t="str">
            <v>umiit</v>
          </cell>
          <cell r="S39" t="str">
            <v>arsaq</v>
          </cell>
          <cell r="T39" t="str">
            <v>assak</v>
          </cell>
          <cell r="U39" t="str">
            <v>aapakaaq</v>
          </cell>
          <cell r="V39" t="str">
            <v>agiaq</v>
          </cell>
          <cell r="W39" t="str">
            <v>angut</v>
          </cell>
          <cell r="X39" t="str">
            <v>orpik</v>
          </cell>
          <cell r="Y39" t="str">
            <v>umiit</v>
          </cell>
          <cell r="Z39" t="str">
            <v>qiuutit</v>
          </cell>
          <cell r="AA39" t="str">
            <v>meqqut</v>
          </cell>
          <cell r="AB39" t="str">
            <v>savik</v>
          </cell>
          <cell r="AC39" t="str">
            <v>saaneq</v>
          </cell>
          <cell r="AD39" t="str">
            <v>qimmeq</v>
          </cell>
          <cell r="AE39" t="str">
            <v>mannik</v>
          </cell>
          <cell r="AF39" t="str">
            <v>tarraq</v>
          </cell>
          <cell r="AG39" t="str">
            <v>qulleq</v>
          </cell>
          <cell r="AH39" t="str">
            <v>kisaq</v>
          </cell>
          <cell r="AI39" t="str">
            <v/>
          </cell>
          <cell r="AJ39" t="str">
            <v/>
          </cell>
          <cell r="AK39" t="str">
            <v/>
          </cell>
          <cell r="AL39" t="str">
            <v/>
          </cell>
          <cell r="AM39" t="str">
            <v/>
          </cell>
          <cell r="AN39" t="str">
            <v/>
          </cell>
          <cell r="AO39" t="str">
            <v/>
          </cell>
          <cell r="AP39" t="str">
            <v/>
          </cell>
          <cell r="AQ39" t="str">
            <v/>
          </cell>
          <cell r="AR39" t="str">
            <v/>
          </cell>
          <cell r="AS39" t="str">
            <v/>
          </cell>
          <cell r="AT39" t="str">
            <v/>
          </cell>
          <cell r="AU39" t="str">
            <v/>
          </cell>
          <cell r="AV39" t="str">
            <v/>
          </cell>
          <cell r="AW39" t="str">
            <v/>
          </cell>
          <cell r="AX39" t="str">
            <v/>
          </cell>
          <cell r="AY39" t="str">
            <v/>
          </cell>
          <cell r="AZ39" t="str">
            <v/>
          </cell>
          <cell r="BA39" t="str">
            <v/>
          </cell>
          <cell r="BB39" t="str">
            <v/>
          </cell>
          <cell r="BC39" t="str">
            <v/>
          </cell>
          <cell r="BD39" t="str">
            <v/>
          </cell>
          <cell r="BE39" t="str">
            <v/>
          </cell>
          <cell r="BF39" t="str">
            <v/>
          </cell>
          <cell r="BG39" t="str">
            <v/>
          </cell>
          <cell r="BH39" t="str">
            <v/>
          </cell>
          <cell r="BI39" t="str">
            <v/>
          </cell>
          <cell r="BJ39" t="str">
            <v/>
          </cell>
          <cell r="BK39" t="str">
            <v/>
          </cell>
          <cell r="BL39" t="str">
            <v/>
          </cell>
          <cell r="BM39" t="str">
            <v/>
          </cell>
          <cell r="BN39" t="str">
            <v/>
          </cell>
          <cell r="BO39" t="str">
            <v/>
          </cell>
          <cell r="BP39" t="str">
            <v/>
          </cell>
          <cell r="BQ39" t="str">
            <v/>
          </cell>
          <cell r="BR39" t="str">
            <v/>
          </cell>
          <cell r="BS39" t="str">
            <v/>
          </cell>
          <cell r="BT39" t="str">
            <v/>
          </cell>
          <cell r="BU39" t="str">
            <v/>
          </cell>
          <cell r="BV39" t="str">
            <v/>
          </cell>
          <cell r="BW39" t="str">
            <v/>
          </cell>
          <cell r="BX39" t="str">
            <v/>
          </cell>
          <cell r="BY39" t="str">
            <v/>
          </cell>
          <cell r="BZ39" t="str">
            <v/>
          </cell>
          <cell r="CA39" t="str">
            <v/>
          </cell>
          <cell r="CB39" t="str">
            <v/>
          </cell>
          <cell r="CC39" t="str">
            <v/>
          </cell>
          <cell r="CD39" t="str">
            <v/>
          </cell>
          <cell r="CE39" t="str">
            <v/>
          </cell>
          <cell r="CF39" t="str">
            <v/>
          </cell>
          <cell r="CG39" t="str">
            <v/>
          </cell>
          <cell r="CH39" t="str">
            <v/>
          </cell>
          <cell r="CI39" t="str">
            <v/>
          </cell>
          <cell r="CJ39" t="str">
            <v/>
          </cell>
          <cell r="CK39" t="str">
            <v/>
          </cell>
          <cell r="CL39" t="str">
            <v/>
          </cell>
          <cell r="CM39" t="str">
            <v/>
          </cell>
          <cell r="CN39" t="str">
            <v/>
          </cell>
          <cell r="CO39" t="str">
            <v/>
          </cell>
          <cell r="CP39" t="str">
            <v/>
          </cell>
          <cell r="CQ39" t="str">
            <v/>
          </cell>
          <cell r="CR39" t="str">
            <v/>
          </cell>
          <cell r="CS39" t="str">
            <v/>
          </cell>
          <cell r="CT39" t="str">
            <v/>
          </cell>
          <cell r="CU39" t="str">
            <v/>
          </cell>
          <cell r="CV39" t="str">
            <v/>
          </cell>
          <cell r="CW39" t="str">
            <v/>
          </cell>
          <cell r="CX39">
            <v>15</v>
          </cell>
          <cell r="CY39">
            <v>5</v>
          </cell>
          <cell r="CZ39">
            <v>0</v>
          </cell>
          <cell r="DA39">
            <v>0</v>
          </cell>
          <cell r="DB39">
            <v>20</v>
          </cell>
        </row>
        <row r="40">
          <cell r="A40" t="str">
            <v>Aviana</v>
          </cell>
          <cell r="B40" t="str">
            <v>iga</v>
          </cell>
          <cell r="C40" t="str">
            <v>ulu</v>
          </cell>
          <cell r="D40" t="str">
            <v>qui</v>
          </cell>
          <cell r="E40" t="str">
            <v>aak</v>
          </cell>
          <cell r="F40" t="str">
            <v>matu</v>
          </cell>
          <cell r="G40" t="str">
            <v>pana</v>
          </cell>
          <cell r="H40" t="str">
            <v>ameq</v>
          </cell>
          <cell r="I40" t="str">
            <v>illu</v>
          </cell>
          <cell r="J40" t="str">
            <v>siut</v>
          </cell>
          <cell r="K40" t="str">
            <v>assi</v>
          </cell>
          <cell r="L40" t="str">
            <v>kuuk</v>
          </cell>
          <cell r="M40" t="str">
            <v>naat</v>
          </cell>
          <cell r="N40" t="str">
            <v>pupik</v>
          </cell>
          <cell r="O40" t="str">
            <v>suluk</v>
          </cell>
          <cell r="P40" t="str">
            <v>kisaq</v>
          </cell>
          <cell r="Q40" t="str">
            <v>aqerluusaq</v>
          </cell>
          <cell r="R40" t="str">
            <v>umiit</v>
          </cell>
          <cell r="S40" t="str">
            <v>attat</v>
          </cell>
          <cell r="T40" t="str">
            <v>assak</v>
          </cell>
          <cell r="U40" t="str">
            <v>aaveq</v>
          </cell>
          <cell r="V40" t="str">
            <v>agiaq</v>
          </cell>
          <cell r="W40" t="str">
            <v>angut</v>
          </cell>
          <cell r="X40" t="str">
            <v>orpik</v>
          </cell>
          <cell r="Y40" t="str">
            <v>umiaq</v>
          </cell>
          <cell r="Z40" t="str">
            <v>qitsuk</v>
          </cell>
          <cell r="AA40" t="str">
            <v>meeraq</v>
          </cell>
          <cell r="AB40" t="str">
            <v>saagut</v>
          </cell>
          <cell r="AC40" t="str">
            <v>saaneq</v>
          </cell>
          <cell r="AD40" t="str">
            <v>qimmeq</v>
          </cell>
          <cell r="AE40" t="str">
            <v>mannik</v>
          </cell>
          <cell r="AF40" t="str">
            <v/>
          </cell>
          <cell r="AG40" t="str">
            <v/>
          </cell>
          <cell r="AH40" t="str">
            <v/>
          </cell>
          <cell r="AI40" t="str">
            <v/>
          </cell>
          <cell r="AJ40" t="str">
            <v/>
          </cell>
          <cell r="AK40" t="str">
            <v/>
          </cell>
          <cell r="AL40" t="str">
            <v/>
          </cell>
          <cell r="AM40" t="str">
            <v/>
          </cell>
          <cell r="AN40" t="str">
            <v/>
          </cell>
          <cell r="AO40" t="str">
            <v/>
          </cell>
          <cell r="AP40" t="str">
            <v/>
          </cell>
          <cell r="AQ40" t="str">
            <v/>
          </cell>
          <cell r="AR40" t="str">
            <v/>
          </cell>
          <cell r="AS40" t="str">
            <v/>
          </cell>
          <cell r="AT40" t="str">
            <v/>
          </cell>
          <cell r="AU40" t="str">
            <v/>
          </cell>
          <cell r="AV40" t="str">
            <v/>
          </cell>
          <cell r="AW40" t="str">
            <v/>
          </cell>
          <cell r="AX40" t="str">
            <v/>
          </cell>
          <cell r="AY40" t="str">
            <v/>
          </cell>
          <cell r="AZ40" t="str">
            <v/>
          </cell>
          <cell r="BA40" t="str">
            <v/>
          </cell>
          <cell r="BB40" t="str">
            <v/>
          </cell>
          <cell r="BC40" t="str">
            <v/>
          </cell>
          <cell r="BD40" t="str">
            <v/>
          </cell>
          <cell r="BE40" t="str">
            <v/>
          </cell>
          <cell r="BF40" t="str">
            <v/>
          </cell>
          <cell r="BG40" t="str">
            <v/>
          </cell>
          <cell r="BH40" t="str">
            <v/>
          </cell>
          <cell r="BI40" t="str">
            <v/>
          </cell>
          <cell r="BJ40" t="str">
            <v/>
          </cell>
          <cell r="BK40" t="str">
            <v/>
          </cell>
          <cell r="BL40" t="str">
            <v/>
          </cell>
          <cell r="BM40" t="str">
            <v/>
          </cell>
          <cell r="BN40" t="str">
            <v/>
          </cell>
          <cell r="BO40" t="str">
            <v/>
          </cell>
          <cell r="BP40" t="str">
            <v/>
          </cell>
          <cell r="BQ40" t="str">
            <v/>
          </cell>
          <cell r="BR40" t="str">
            <v/>
          </cell>
          <cell r="BS40" t="str">
            <v/>
          </cell>
          <cell r="BT40" t="str">
            <v/>
          </cell>
          <cell r="BU40" t="str">
            <v/>
          </cell>
          <cell r="BV40" t="str">
            <v/>
          </cell>
          <cell r="BW40" t="str">
            <v/>
          </cell>
          <cell r="BX40" t="str">
            <v/>
          </cell>
          <cell r="BY40" t="str">
            <v/>
          </cell>
          <cell r="BZ40" t="str">
            <v/>
          </cell>
          <cell r="CA40" t="str">
            <v/>
          </cell>
          <cell r="CB40" t="str">
            <v/>
          </cell>
          <cell r="CC40" t="str">
            <v/>
          </cell>
          <cell r="CD40" t="str">
            <v/>
          </cell>
          <cell r="CE40" t="str">
            <v/>
          </cell>
          <cell r="CF40" t="str">
            <v/>
          </cell>
          <cell r="CG40" t="str">
            <v/>
          </cell>
          <cell r="CH40" t="str">
            <v/>
          </cell>
          <cell r="CI40" t="str">
            <v/>
          </cell>
          <cell r="CJ40" t="str">
            <v/>
          </cell>
          <cell r="CK40" t="str">
            <v/>
          </cell>
          <cell r="CL40" t="str">
            <v/>
          </cell>
          <cell r="CM40" t="str">
            <v/>
          </cell>
          <cell r="CN40" t="str">
            <v/>
          </cell>
          <cell r="CO40" t="str">
            <v/>
          </cell>
          <cell r="CP40" t="str">
            <v/>
          </cell>
          <cell r="CQ40" t="str">
            <v/>
          </cell>
          <cell r="CR40" t="str">
            <v/>
          </cell>
          <cell r="CS40" t="str">
            <v/>
          </cell>
          <cell r="CT40" t="str">
            <v/>
          </cell>
          <cell r="CU40" t="str">
            <v/>
          </cell>
          <cell r="CV40" t="str">
            <v/>
          </cell>
          <cell r="CW40" t="str">
            <v/>
          </cell>
          <cell r="CX40">
            <v>23</v>
          </cell>
          <cell r="CY40">
            <v>6</v>
          </cell>
          <cell r="CZ40">
            <v>0</v>
          </cell>
          <cell r="DA40">
            <v>0</v>
          </cell>
          <cell r="DB40">
            <v>29</v>
          </cell>
        </row>
        <row r="41">
          <cell r="A41" t="str">
            <v>Eli Ove</v>
          </cell>
          <cell r="B41" t="str">
            <v>iga</v>
          </cell>
          <cell r="C41" t="str">
            <v>ulu</v>
          </cell>
          <cell r="D41" t="str">
            <v>qui</v>
          </cell>
          <cell r="E41" t="str">
            <v>aak</v>
          </cell>
          <cell r="F41" t="str">
            <v>matu</v>
          </cell>
          <cell r="G41" t="str">
            <v>pana</v>
          </cell>
          <cell r="H41" t="str">
            <v>ameq</v>
          </cell>
          <cell r="I41" t="str">
            <v/>
          </cell>
          <cell r="J41" t="str">
            <v/>
          </cell>
          <cell r="K41" t="str">
            <v/>
          </cell>
          <cell r="L41" t="str">
            <v/>
          </cell>
          <cell r="M41" t="str">
            <v/>
          </cell>
          <cell r="N41" t="str">
            <v/>
          </cell>
          <cell r="O41" t="str">
            <v/>
          </cell>
          <cell r="P41" t="str">
            <v/>
          </cell>
          <cell r="Q41" t="str">
            <v/>
          </cell>
          <cell r="R41" t="str">
            <v/>
          </cell>
          <cell r="S41" t="str">
            <v/>
          </cell>
          <cell r="T41" t="str">
            <v/>
          </cell>
          <cell r="U41" t="str">
            <v/>
          </cell>
          <cell r="V41" t="str">
            <v/>
          </cell>
          <cell r="W41" t="str">
            <v/>
          </cell>
          <cell r="X41" t="str">
            <v/>
          </cell>
          <cell r="Y41" t="str">
            <v/>
          </cell>
          <cell r="Z41" t="str">
            <v/>
          </cell>
          <cell r="AA41" t="str">
            <v/>
          </cell>
          <cell r="AB41" t="str">
            <v/>
          </cell>
          <cell r="AC41" t="str">
            <v/>
          </cell>
          <cell r="AD41" t="str">
            <v/>
          </cell>
          <cell r="AE41" t="str">
            <v/>
          </cell>
          <cell r="AF41" t="str">
            <v/>
          </cell>
          <cell r="AG41" t="str">
            <v/>
          </cell>
          <cell r="AH41" t="str">
            <v/>
          </cell>
          <cell r="AI41" t="str">
            <v/>
          </cell>
          <cell r="AJ41" t="str">
            <v/>
          </cell>
          <cell r="AK41" t="str">
            <v/>
          </cell>
          <cell r="AL41" t="str">
            <v/>
          </cell>
          <cell r="AM41" t="str">
            <v/>
          </cell>
          <cell r="AN41" t="str">
            <v/>
          </cell>
          <cell r="AO41" t="str">
            <v/>
          </cell>
          <cell r="AP41" t="str">
            <v/>
          </cell>
          <cell r="AQ41" t="str">
            <v/>
          </cell>
          <cell r="AR41" t="str">
            <v/>
          </cell>
          <cell r="AS41" t="str">
            <v/>
          </cell>
          <cell r="AT41" t="str">
            <v/>
          </cell>
          <cell r="AU41" t="str">
            <v/>
          </cell>
          <cell r="AV41" t="str">
            <v/>
          </cell>
          <cell r="AW41" t="str">
            <v/>
          </cell>
          <cell r="AX41" t="str">
            <v/>
          </cell>
          <cell r="AY41" t="str">
            <v/>
          </cell>
          <cell r="AZ41" t="str">
            <v/>
          </cell>
          <cell r="BA41" t="str">
            <v/>
          </cell>
          <cell r="BB41" t="str">
            <v/>
          </cell>
          <cell r="BC41" t="str">
            <v/>
          </cell>
          <cell r="BD41" t="str">
            <v/>
          </cell>
          <cell r="BE41" t="str">
            <v/>
          </cell>
          <cell r="BF41" t="str">
            <v/>
          </cell>
          <cell r="BG41" t="str">
            <v/>
          </cell>
          <cell r="BH41" t="str">
            <v/>
          </cell>
          <cell r="BI41" t="str">
            <v/>
          </cell>
          <cell r="BJ41" t="str">
            <v/>
          </cell>
          <cell r="BK41" t="str">
            <v/>
          </cell>
          <cell r="BL41" t="str">
            <v/>
          </cell>
          <cell r="BM41" t="str">
            <v/>
          </cell>
          <cell r="BN41" t="str">
            <v/>
          </cell>
          <cell r="BO41" t="str">
            <v/>
          </cell>
          <cell r="BP41" t="str">
            <v/>
          </cell>
          <cell r="BQ41" t="str">
            <v/>
          </cell>
          <cell r="BR41" t="str">
            <v/>
          </cell>
          <cell r="BS41" t="str">
            <v/>
          </cell>
          <cell r="BT41" t="str">
            <v/>
          </cell>
          <cell r="BU41" t="str">
            <v/>
          </cell>
          <cell r="BV41" t="str">
            <v/>
          </cell>
          <cell r="BW41" t="str">
            <v/>
          </cell>
          <cell r="BX41" t="str">
            <v/>
          </cell>
          <cell r="BY41" t="str">
            <v/>
          </cell>
          <cell r="BZ41" t="str">
            <v/>
          </cell>
          <cell r="CA41" t="str">
            <v/>
          </cell>
          <cell r="CB41" t="str">
            <v/>
          </cell>
          <cell r="CC41" t="str">
            <v/>
          </cell>
          <cell r="CD41" t="str">
            <v/>
          </cell>
          <cell r="CE41" t="str">
            <v/>
          </cell>
          <cell r="CF41" t="str">
            <v/>
          </cell>
          <cell r="CG41" t="str">
            <v/>
          </cell>
          <cell r="CH41" t="str">
            <v/>
          </cell>
          <cell r="CI41" t="str">
            <v/>
          </cell>
          <cell r="CJ41" t="str">
            <v/>
          </cell>
          <cell r="CK41" t="str">
            <v/>
          </cell>
          <cell r="CL41" t="str">
            <v/>
          </cell>
          <cell r="CM41" t="str">
            <v/>
          </cell>
          <cell r="CN41" t="str">
            <v/>
          </cell>
          <cell r="CO41" t="str">
            <v/>
          </cell>
          <cell r="CP41" t="str">
            <v/>
          </cell>
          <cell r="CQ41" t="str">
            <v/>
          </cell>
          <cell r="CR41" t="str">
            <v/>
          </cell>
          <cell r="CS41" t="str">
            <v/>
          </cell>
          <cell r="CT41" t="str">
            <v/>
          </cell>
          <cell r="CU41" t="str">
            <v/>
          </cell>
          <cell r="CV41" t="str">
            <v/>
          </cell>
          <cell r="CW41" t="str">
            <v/>
          </cell>
          <cell r="CX41">
            <v>7</v>
          </cell>
          <cell r="CY41">
            <v>0</v>
          </cell>
          <cell r="CZ41">
            <v>0</v>
          </cell>
          <cell r="DA41">
            <v>0</v>
          </cell>
          <cell r="DB41">
            <v>7</v>
          </cell>
        </row>
        <row r="42">
          <cell r="A42" t="str">
            <v>Tony</v>
          </cell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  <cell r="N42" t="str">
            <v/>
          </cell>
          <cell r="O42" t="str">
            <v/>
          </cell>
          <cell r="P42" t="str">
            <v/>
          </cell>
          <cell r="Q42" t="str">
            <v/>
          </cell>
          <cell r="R42" t="str">
            <v/>
          </cell>
          <cell r="S42" t="str">
            <v/>
          </cell>
          <cell r="T42" t="str">
            <v/>
          </cell>
          <cell r="U42" t="str">
            <v/>
          </cell>
          <cell r="V42" t="str">
            <v/>
          </cell>
          <cell r="W42" t="str">
            <v/>
          </cell>
          <cell r="X42" t="str">
            <v/>
          </cell>
          <cell r="Y42" t="str">
            <v/>
          </cell>
          <cell r="Z42" t="str">
            <v/>
          </cell>
          <cell r="AA42" t="str">
            <v/>
          </cell>
          <cell r="AB42" t="str">
            <v/>
          </cell>
          <cell r="AC42" t="str">
            <v/>
          </cell>
          <cell r="AD42" t="str">
            <v/>
          </cell>
          <cell r="AE42" t="str">
            <v/>
          </cell>
          <cell r="AF42" t="str">
            <v/>
          </cell>
          <cell r="AG42" t="str">
            <v/>
          </cell>
          <cell r="AH42" t="str">
            <v/>
          </cell>
          <cell r="AI42" t="str">
            <v/>
          </cell>
          <cell r="AJ42" t="str">
            <v/>
          </cell>
          <cell r="AK42" t="str">
            <v/>
          </cell>
          <cell r="AL42" t="str">
            <v/>
          </cell>
          <cell r="AM42" t="str">
            <v/>
          </cell>
          <cell r="AN42" t="str">
            <v/>
          </cell>
          <cell r="AO42" t="str">
            <v/>
          </cell>
          <cell r="AP42" t="str">
            <v/>
          </cell>
          <cell r="AQ42" t="str">
            <v/>
          </cell>
          <cell r="AR42" t="str">
            <v/>
          </cell>
          <cell r="AS42" t="str">
            <v/>
          </cell>
          <cell r="AT42" t="str">
            <v/>
          </cell>
          <cell r="AU42" t="str">
            <v/>
          </cell>
          <cell r="AV42" t="str">
            <v/>
          </cell>
          <cell r="AW42" t="str">
            <v/>
          </cell>
          <cell r="AX42" t="str">
            <v/>
          </cell>
          <cell r="AY42" t="str">
            <v/>
          </cell>
          <cell r="AZ42" t="str">
            <v/>
          </cell>
          <cell r="BA42" t="str">
            <v/>
          </cell>
          <cell r="BB42" t="str">
            <v/>
          </cell>
          <cell r="BC42" t="str">
            <v/>
          </cell>
          <cell r="BD42" t="str">
            <v/>
          </cell>
          <cell r="BE42" t="str">
            <v/>
          </cell>
          <cell r="BF42" t="str">
            <v/>
          </cell>
          <cell r="BG42" t="str">
            <v/>
          </cell>
          <cell r="BH42" t="str">
            <v/>
          </cell>
          <cell r="BI42" t="str">
            <v/>
          </cell>
          <cell r="BJ42" t="str">
            <v/>
          </cell>
          <cell r="BK42" t="str">
            <v/>
          </cell>
          <cell r="BL42" t="str">
            <v/>
          </cell>
          <cell r="BM42" t="str">
            <v/>
          </cell>
          <cell r="BN42" t="str">
            <v/>
          </cell>
          <cell r="BO42" t="str">
            <v/>
          </cell>
          <cell r="BP42" t="str">
            <v/>
          </cell>
          <cell r="BQ42" t="str">
            <v/>
          </cell>
          <cell r="BR42" t="str">
            <v/>
          </cell>
          <cell r="BS42" t="str">
            <v/>
          </cell>
          <cell r="BT42" t="str">
            <v/>
          </cell>
          <cell r="BU42" t="str">
            <v/>
          </cell>
          <cell r="BV42" t="str">
            <v/>
          </cell>
          <cell r="BW42" t="str">
            <v/>
          </cell>
          <cell r="BX42" t="str">
            <v/>
          </cell>
          <cell r="BY42" t="str">
            <v/>
          </cell>
          <cell r="BZ42" t="str">
            <v/>
          </cell>
          <cell r="CA42" t="str">
            <v/>
          </cell>
          <cell r="CB42" t="str">
            <v/>
          </cell>
          <cell r="CC42" t="str">
            <v/>
          </cell>
          <cell r="CD42" t="str">
            <v/>
          </cell>
          <cell r="CE42" t="str">
            <v/>
          </cell>
          <cell r="CF42" t="str">
            <v/>
          </cell>
          <cell r="CG42" t="str">
            <v/>
          </cell>
          <cell r="CH42" t="str">
            <v/>
          </cell>
          <cell r="CI42" t="str">
            <v/>
          </cell>
          <cell r="CJ42" t="str">
            <v/>
          </cell>
          <cell r="CK42" t="str">
            <v/>
          </cell>
          <cell r="CL42" t="str">
            <v/>
          </cell>
          <cell r="CM42" t="str">
            <v/>
          </cell>
          <cell r="CN42" t="str">
            <v/>
          </cell>
          <cell r="CO42" t="str">
            <v/>
          </cell>
          <cell r="CP42" t="str">
            <v/>
          </cell>
          <cell r="CQ42" t="str">
            <v/>
          </cell>
          <cell r="CR42" t="str">
            <v/>
          </cell>
          <cell r="CS42" t="str">
            <v/>
          </cell>
          <cell r="CT42" t="str">
            <v/>
          </cell>
          <cell r="CU42" t="str">
            <v/>
          </cell>
          <cell r="CV42" t="str">
            <v/>
          </cell>
          <cell r="CW42" t="str">
            <v/>
          </cell>
          <cell r="CX42">
            <v>0</v>
          </cell>
          <cell r="CY42">
            <v>0</v>
          </cell>
          <cell r="CZ42">
            <v>0</v>
          </cell>
          <cell r="DA42">
            <v>0</v>
          </cell>
          <cell r="DB42">
            <v>0</v>
          </cell>
        </row>
        <row r="43">
          <cell r="A43">
            <v>0</v>
          </cell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  <cell r="J43" t="str">
            <v/>
          </cell>
          <cell r="K43" t="str">
            <v/>
          </cell>
          <cell r="L43" t="str">
            <v/>
          </cell>
          <cell r="M43" t="str">
            <v/>
          </cell>
          <cell r="N43" t="str">
            <v/>
          </cell>
          <cell r="O43" t="str">
            <v/>
          </cell>
          <cell r="P43" t="str">
            <v/>
          </cell>
          <cell r="Q43" t="str">
            <v/>
          </cell>
          <cell r="R43" t="str">
            <v/>
          </cell>
          <cell r="S43" t="str">
            <v/>
          </cell>
          <cell r="T43" t="str">
            <v/>
          </cell>
          <cell r="U43" t="str">
            <v/>
          </cell>
          <cell r="V43" t="str">
            <v/>
          </cell>
          <cell r="W43" t="str">
            <v/>
          </cell>
          <cell r="X43" t="str">
            <v/>
          </cell>
          <cell r="Y43" t="str">
            <v/>
          </cell>
          <cell r="Z43" t="str">
            <v/>
          </cell>
          <cell r="AA43" t="str">
            <v/>
          </cell>
          <cell r="AB43" t="str">
            <v/>
          </cell>
          <cell r="AC43" t="str">
            <v/>
          </cell>
          <cell r="AD43" t="str">
            <v/>
          </cell>
          <cell r="AE43" t="str">
            <v/>
          </cell>
          <cell r="AF43" t="str">
            <v/>
          </cell>
          <cell r="AG43" t="str">
            <v/>
          </cell>
          <cell r="AH43" t="str">
            <v/>
          </cell>
          <cell r="AI43" t="str">
            <v/>
          </cell>
          <cell r="AJ43" t="str">
            <v/>
          </cell>
          <cell r="AK43" t="str">
            <v/>
          </cell>
          <cell r="AL43" t="str">
            <v/>
          </cell>
          <cell r="AM43" t="str">
            <v/>
          </cell>
          <cell r="AN43" t="str">
            <v/>
          </cell>
          <cell r="AO43" t="str">
            <v/>
          </cell>
          <cell r="AP43" t="str">
            <v/>
          </cell>
          <cell r="AQ43" t="str">
            <v/>
          </cell>
          <cell r="AR43" t="str">
            <v/>
          </cell>
          <cell r="AS43" t="str">
            <v/>
          </cell>
          <cell r="AT43" t="str">
            <v/>
          </cell>
          <cell r="AU43" t="str">
            <v/>
          </cell>
          <cell r="AV43" t="str">
            <v/>
          </cell>
          <cell r="AW43" t="str">
            <v/>
          </cell>
          <cell r="AX43" t="str">
            <v/>
          </cell>
          <cell r="AY43" t="str">
            <v/>
          </cell>
          <cell r="AZ43" t="str">
            <v/>
          </cell>
          <cell r="BA43" t="str">
            <v/>
          </cell>
          <cell r="BB43" t="str">
            <v/>
          </cell>
          <cell r="BC43" t="str">
            <v/>
          </cell>
          <cell r="BD43" t="str">
            <v/>
          </cell>
          <cell r="BE43" t="str">
            <v/>
          </cell>
          <cell r="BF43" t="str">
            <v/>
          </cell>
          <cell r="BG43" t="str">
            <v/>
          </cell>
          <cell r="BH43" t="str">
            <v/>
          </cell>
          <cell r="BI43" t="str">
            <v/>
          </cell>
          <cell r="BJ43" t="str">
            <v/>
          </cell>
          <cell r="BK43" t="str">
            <v/>
          </cell>
          <cell r="BL43" t="str">
            <v/>
          </cell>
          <cell r="BM43" t="str">
            <v/>
          </cell>
          <cell r="BN43" t="str">
            <v/>
          </cell>
          <cell r="BO43" t="str">
            <v/>
          </cell>
          <cell r="BP43" t="str">
            <v/>
          </cell>
          <cell r="BQ43" t="str">
            <v/>
          </cell>
          <cell r="BR43" t="str">
            <v/>
          </cell>
          <cell r="BS43" t="str">
            <v/>
          </cell>
          <cell r="BT43" t="str">
            <v/>
          </cell>
          <cell r="BU43" t="str">
            <v/>
          </cell>
          <cell r="BV43" t="str">
            <v/>
          </cell>
          <cell r="BW43" t="str">
            <v/>
          </cell>
          <cell r="BX43" t="str">
            <v/>
          </cell>
          <cell r="BY43" t="str">
            <v/>
          </cell>
          <cell r="BZ43" t="str">
            <v/>
          </cell>
          <cell r="CA43" t="str">
            <v/>
          </cell>
          <cell r="CB43" t="str">
            <v/>
          </cell>
          <cell r="CC43" t="str">
            <v/>
          </cell>
          <cell r="CD43" t="str">
            <v/>
          </cell>
          <cell r="CE43" t="str">
            <v/>
          </cell>
          <cell r="CF43" t="str">
            <v/>
          </cell>
          <cell r="CG43" t="str">
            <v/>
          </cell>
          <cell r="CH43" t="str">
            <v/>
          </cell>
          <cell r="CI43" t="str">
            <v/>
          </cell>
          <cell r="CJ43" t="str">
            <v/>
          </cell>
          <cell r="CK43" t="str">
            <v/>
          </cell>
          <cell r="CL43" t="str">
            <v/>
          </cell>
          <cell r="CM43" t="str">
            <v/>
          </cell>
          <cell r="CN43" t="str">
            <v/>
          </cell>
          <cell r="CO43" t="str">
            <v/>
          </cell>
          <cell r="CP43" t="str">
            <v/>
          </cell>
          <cell r="CQ43" t="str">
            <v/>
          </cell>
          <cell r="CR43" t="str">
            <v/>
          </cell>
          <cell r="CS43" t="str">
            <v/>
          </cell>
          <cell r="CT43" t="str">
            <v/>
          </cell>
          <cell r="CU43" t="str">
            <v/>
          </cell>
          <cell r="CV43" t="str">
            <v/>
          </cell>
          <cell r="CW43" t="str">
            <v/>
          </cell>
          <cell r="CX43">
            <v>0</v>
          </cell>
          <cell r="CY43">
            <v>0</v>
          </cell>
          <cell r="CZ43">
            <v>0</v>
          </cell>
          <cell r="DA43">
            <v>0</v>
          </cell>
          <cell r="DB43">
            <v>0</v>
          </cell>
        </row>
        <row r="44">
          <cell r="A44">
            <v>0</v>
          </cell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  <cell r="N44" t="str">
            <v/>
          </cell>
          <cell r="O44" t="str">
            <v/>
          </cell>
          <cell r="P44" t="str">
            <v/>
          </cell>
          <cell r="Q44" t="str">
            <v/>
          </cell>
          <cell r="R44" t="str">
            <v/>
          </cell>
          <cell r="S44" t="str">
            <v/>
          </cell>
          <cell r="T44" t="str">
            <v/>
          </cell>
          <cell r="U44" t="str">
            <v/>
          </cell>
          <cell r="V44" t="str">
            <v/>
          </cell>
          <cell r="W44" t="str">
            <v/>
          </cell>
          <cell r="X44" t="str">
            <v/>
          </cell>
          <cell r="Y44" t="str">
            <v/>
          </cell>
          <cell r="Z44" t="str">
            <v/>
          </cell>
          <cell r="AA44" t="str">
            <v/>
          </cell>
          <cell r="AB44" t="str">
            <v/>
          </cell>
          <cell r="AC44" t="str">
            <v/>
          </cell>
          <cell r="AD44" t="str">
            <v/>
          </cell>
          <cell r="AE44" t="str">
            <v/>
          </cell>
          <cell r="AF44" t="str">
            <v/>
          </cell>
          <cell r="AG44" t="str">
            <v/>
          </cell>
          <cell r="AH44" t="str">
            <v/>
          </cell>
          <cell r="AI44" t="str">
            <v/>
          </cell>
          <cell r="AJ44" t="str">
            <v/>
          </cell>
          <cell r="AK44" t="str">
            <v/>
          </cell>
          <cell r="AL44" t="str">
            <v/>
          </cell>
          <cell r="AM44" t="str">
            <v/>
          </cell>
          <cell r="AN44" t="str">
            <v/>
          </cell>
          <cell r="AO44" t="str">
            <v/>
          </cell>
          <cell r="AP44" t="str">
            <v/>
          </cell>
          <cell r="AQ44" t="str">
            <v/>
          </cell>
          <cell r="AR44" t="str">
            <v/>
          </cell>
          <cell r="AS44" t="str">
            <v/>
          </cell>
          <cell r="AT44" t="str">
            <v/>
          </cell>
          <cell r="AU44" t="str">
            <v/>
          </cell>
          <cell r="AV44" t="str">
            <v/>
          </cell>
          <cell r="AW44" t="str">
            <v/>
          </cell>
          <cell r="AX44" t="str">
            <v/>
          </cell>
          <cell r="AY44" t="str">
            <v/>
          </cell>
          <cell r="AZ44" t="str">
            <v/>
          </cell>
          <cell r="BA44" t="str">
            <v/>
          </cell>
          <cell r="BB44" t="str">
            <v/>
          </cell>
          <cell r="BC44" t="str">
            <v/>
          </cell>
          <cell r="BD44" t="str">
            <v/>
          </cell>
          <cell r="BE44" t="str">
            <v/>
          </cell>
          <cell r="BF44" t="str">
            <v/>
          </cell>
          <cell r="BG44" t="str">
            <v/>
          </cell>
          <cell r="BH44" t="str">
            <v/>
          </cell>
          <cell r="BI44" t="str">
            <v/>
          </cell>
          <cell r="BJ44" t="str">
            <v/>
          </cell>
          <cell r="BK44" t="str">
            <v/>
          </cell>
          <cell r="BL44" t="str">
            <v/>
          </cell>
          <cell r="BM44" t="str">
            <v/>
          </cell>
          <cell r="BN44" t="str">
            <v/>
          </cell>
          <cell r="BO44" t="str">
            <v/>
          </cell>
          <cell r="BP44" t="str">
            <v/>
          </cell>
          <cell r="BQ44" t="str">
            <v/>
          </cell>
          <cell r="BR44" t="str">
            <v/>
          </cell>
          <cell r="BS44" t="str">
            <v/>
          </cell>
          <cell r="BT44" t="str">
            <v/>
          </cell>
          <cell r="BU44" t="str">
            <v/>
          </cell>
          <cell r="BV44" t="str">
            <v/>
          </cell>
          <cell r="BW44" t="str">
            <v/>
          </cell>
          <cell r="BX44" t="str">
            <v/>
          </cell>
          <cell r="BY44" t="str">
            <v/>
          </cell>
          <cell r="BZ44" t="str">
            <v/>
          </cell>
          <cell r="CA44" t="str">
            <v/>
          </cell>
          <cell r="CB44" t="str">
            <v/>
          </cell>
          <cell r="CC44" t="str">
            <v/>
          </cell>
          <cell r="CD44" t="str">
            <v/>
          </cell>
          <cell r="CE44" t="str">
            <v/>
          </cell>
          <cell r="CF44" t="str">
            <v/>
          </cell>
          <cell r="CG44" t="str">
            <v/>
          </cell>
          <cell r="CH44" t="str">
            <v/>
          </cell>
          <cell r="CI44" t="str">
            <v/>
          </cell>
          <cell r="CJ44" t="str">
            <v/>
          </cell>
          <cell r="CK44" t="str">
            <v/>
          </cell>
          <cell r="CL44" t="str">
            <v/>
          </cell>
          <cell r="CM44" t="str">
            <v/>
          </cell>
          <cell r="CN44" t="str">
            <v/>
          </cell>
          <cell r="CO44" t="str">
            <v/>
          </cell>
          <cell r="CP44" t="str">
            <v/>
          </cell>
          <cell r="CQ44" t="str">
            <v/>
          </cell>
          <cell r="CR44" t="str">
            <v/>
          </cell>
          <cell r="CS44" t="str">
            <v/>
          </cell>
          <cell r="CT44" t="str">
            <v/>
          </cell>
          <cell r="CU44" t="str">
            <v/>
          </cell>
          <cell r="CV44" t="str">
            <v/>
          </cell>
          <cell r="CW44" t="str">
            <v/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</row>
        <row r="45">
          <cell r="A45">
            <v>0</v>
          </cell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  <cell r="N45" t="str">
            <v/>
          </cell>
          <cell r="O45" t="str">
            <v/>
          </cell>
          <cell r="P45" t="str">
            <v/>
          </cell>
          <cell r="Q45" t="str">
            <v/>
          </cell>
          <cell r="R45" t="str">
            <v/>
          </cell>
          <cell r="S45" t="str">
            <v/>
          </cell>
          <cell r="T45" t="str">
            <v/>
          </cell>
          <cell r="U45" t="str">
            <v/>
          </cell>
          <cell r="V45" t="str">
            <v/>
          </cell>
          <cell r="W45" t="str">
            <v/>
          </cell>
          <cell r="X45" t="str">
            <v/>
          </cell>
          <cell r="Y45" t="str">
            <v/>
          </cell>
          <cell r="Z45" t="str">
            <v/>
          </cell>
          <cell r="AA45" t="str">
            <v/>
          </cell>
          <cell r="AB45" t="str">
            <v/>
          </cell>
          <cell r="AC45" t="str">
            <v/>
          </cell>
          <cell r="AD45" t="str">
            <v/>
          </cell>
          <cell r="AE45" t="str">
            <v/>
          </cell>
          <cell r="AF45" t="str">
            <v/>
          </cell>
          <cell r="AG45" t="str">
            <v/>
          </cell>
          <cell r="AH45" t="str">
            <v/>
          </cell>
          <cell r="AI45" t="str">
            <v/>
          </cell>
          <cell r="AJ45" t="str">
            <v/>
          </cell>
          <cell r="AK45" t="str">
            <v/>
          </cell>
          <cell r="AL45" t="str">
            <v/>
          </cell>
          <cell r="AM45" t="str">
            <v/>
          </cell>
          <cell r="AN45" t="str">
            <v/>
          </cell>
          <cell r="AO45" t="str">
            <v/>
          </cell>
          <cell r="AP45" t="str">
            <v/>
          </cell>
          <cell r="AQ45" t="str">
            <v/>
          </cell>
          <cell r="AR45" t="str">
            <v/>
          </cell>
          <cell r="AS45" t="str">
            <v/>
          </cell>
          <cell r="AT45" t="str">
            <v/>
          </cell>
          <cell r="AU45" t="str">
            <v/>
          </cell>
          <cell r="AV45" t="str">
            <v/>
          </cell>
          <cell r="AW45" t="str">
            <v/>
          </cell>
          <cell r="AX45" t="str">
            <v/>
          </cell>
          <cell r="AY45" t="str">
            <v/>
          </cell>
          <cell r="AZ45" t="str">
            <v/>
          </cell>
          <cell r="BA45" t="str">
            <v/>
          </cell>
          <cell r="BB45" t="str">
            <v/>
          </cell>
          <cell r="BC45" t="str">
            <v/>
          </cell>
          <cell r="BD45" t="str">
            <v/>
          </cell>
          <cell r="BE45" t="str">
            <v/>
          </cell>
          <cell r="BF45" t="str">
            <v/>
          </cell>
          <cell r="BG45" t="str">
            <v/>
          </cell>
          <cell r="BH45" t="str">
            <v/>
          </cell>
          <cell r="BI45" t="str">
            <v/>
          </cell>
          <cell r="BJ45" t="str">
            <v/>
          </cell>
          <cell r="BK45" t="str">
            <v/>
          </cell>
          <cell r="BL45" t="str">
            <v/>
          </cell>
          <cell r="BM45" t="str">
            <v/>
          </cell>
          <cell r="BN45" t="str">
            <v/>
          </cell>
          <cell r="BO45" t="str">
            <v/>
          </cell>
          <cell r="BP45" t="str">
            <v/>
          </cell>
          <cell r="BQ45" t="str">
            <v/>
          </cell>
          <cell r="BR45" t="str">
            <v/>
          </cell>
          <cell r="BS45" t="str">
            <v/>
          </cell>
          <cell r="BT45" t="str">
            <v/>
          </cell>
          <cell r="BU45" t="str">
            <v/>
          </cell>
          <cell r="BV45" t="str">
            <v/>
          </cell>
          <cell r="BW45" t="str">
            <v/>
          </cell>
          <cell r="BX45" t="str">
            <v/>
          </cell>
          <cell r="BY45" t="str">
            <v/>
          </cell>
          <cell r="BZ45" t="str">
            <v/>
          </cell>
          <cell r="CA45" t="str">
            <v/>
          </cell>
          <cell r="CB45" t="str">
            <v/>
          </cell>
          <cell r="CC45" t="str">
            <v/>
          </cell>
          <cell r="CD45" t="str">
            <v/>
          </cell>
          <cell r="CE45" t="str">
            <v/>
          </cell>
          <cell r="CF45" t="str">
            <v/>
          </cell>
          <cell r="CG45" t="str">
            <v/>
          </cell>
          <cell r="CH45" t="str">
            <v/>
          </cell>
          <cell r="CI45" t="str">
            <v/>
          </cell>
          <cell r="CJ45" t="str">
            <v/>
          </cell>
          <cell r="CK45" t="str">
            <v/>
          </cell>
          <cell r="CL45" t="str">
            <v/>
          </cell>
          <cell r="CM45" t="str">
            <v/>
          </cell>
          <cell r="CN45" t="str">
            <v/>
          </cell>
          <cell r="CO45" t="str">
            <v/>
          </cell>
          <cell r="CP45" t="str">
            <v/>
          </cell>
          <cell r="CQ45" t="str">
            <v/>
          </cell>
          <cell r="CR45" t="str">
            <v/>
          </cell>
          <cell r="CS45" t="str">
            <v/>
          </cell>
          <cell r="CT45" t="str">
            <v/>
          </cell>
          <cell r="CU45" t="str">
            <v/>
          </cell>
          <cell r="CV45" t="str">
            <v/>
          </cell>
          <cell r="CW45" t="str">
            <v/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</row>
        <row r="46">
          <cell r="A46">
            <v>0</v>
          </cell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 t="str">
            <v/>
          </cell>
          <cell r="O46" t="str">
            <v/>
          </cell>
          <cell r="P46" t="str">
            <v/>
          </cell>
          <cell r="Q46" t="str">
            <v/>
          </cell>
          <cell r="R46" t="str">
            <v/>
          </cell>
          <cell r="S46" t="str">
            <v/>
          </cell>
          <cell r="T46" t="str">
            <v/>
          </cell>
          <cell r="U46" t="str">
            <v/>
          </cell>
          <cell r="V46" t="str">
            <v/>
          </cell>
          <cell r="W46" t="str">
            <v/>
          </cell>
          <cell r="X46" t="str">
            <v/>
          </cell>
          <cell r="Y46" t="str">
            <v/>
          </cell>
          <cell r="Z46" t="str">
            <v/>
          </cell>
          <cell r="AA46" t="str">
            <v/>
          </cell>
          <cell r="AB46" t="str">
            <v/>
          </cell>
          <cell r="AC46" t="str">
            <v/>
          </cell>
          <cell r="AD46" t="str">
            <v/>
          </cell>
          <cell r="AE46" t="str">
            <v/>
          </cell>
          <cell r="AF46" t="str">
            <v/>
          </cell>
          <cell r="AG46" t="str">
            <v/>
          </cell>
          <cell r="AH46" t="str">
            <v/>
          </cell>
          <cell r="AI46" t="str">
            <v/>
          </cell>
          <cell r="AJ46" t="str">
            <v/>
          </cell>
          <cell r="AK46" t="str">
            <v/>
          </cell>
          <cell r="AL46" t="str">
            <v/>
          </cell>
          <cell r="AM46" t="str">
            <v/>
          </cell>
          <cell r="AN46" t="str">
            <v/>
          </cell>
          <cell r="AO46" t="str">
            <v/>
          </cell>
          <cell r="AP46" t="str">
            <v/>
          </cell>
          <cell r="AQ46" t="str">
            <v/>
          </cell>
          <cell r="AR46" t="str">
            <v/>
          </cell>
          <cell r="AS46" t="str">
            <v/>
          </cell>
          <cell r="AT46" t="str">
            <v/>
          </cell>
          <cell r="AU46" t="str">
            <v/>
          </cell>
          <cell r="AV46" t="str">
            <v/>
          </cell>
          <cell r="AW46" t="str">
            <v/>
          </cell>
          <cell r="AX46" t="str">
            <v/>
          </cell>
          <cell r="AY46" t="str">
            <v/>
          </cell>
          <cell r="AZ46" t="str">
            <v/>
          </cell>
          <cell r="BA46" t="str">
            <v/>
          </cell>
          <cell r="BB46" t="str">
            <v/>
          </cell>
          <cell r="BC46" t="str">
            <v/>
          </cell>
          <cell r="BD46" t="str">
            <v/>
          </cell>
          <cell r="BE46" t="str">
            <v/>
          </cell>
          <cell r="BF46" t="str">
            <v/>
          </cell>
          <cell r="BG46" t="str">
            <v/>
          </cell>
          <cell r="BH46" t="str">
            <v/>
          </cell>
          <cell r="BI46" t="str">
            <v/>
          </cell>
          <cell r="BJ46" t="str">
            <v/>
          </cell>
          <cell r="BK46" t="str">
            <v/>
          </cell>
          <cell r="BL46" t="str">
            <v/>
          </cell>
          <cell r="BM46" t="str">
            <v/>
          </cell>
          <cell r="BN46" t="str">
            <v/>
          </cell>
          <cell r="BO46" t="str">
            <v/>
          </cell>
          <cell r="BP46" t="str">
            <v/>
          </cell>
          <cell r="BQ46" t="str">
            <v/>
          </cell>
          <cell r="BR46" t="str">
            <v/>
          </cell>
          <cell r="BS46" t="str">
            <v/>
          </cell>
          <cell r="BT46" t="str">
            <v/>
          </cell>
          <cell r="BU46" t="str">
            <v/>
          </cell>
          <cell r="BV46" t="str">
            <v/>
          </cell>
          <cell r="BW46" t="str">
            <v/>
          </cell>
          <cell r="BX46" t="str">
            <v/>
          </cell>
          <cell r="BY46" t="str">
            <v/>
          </cell>
          <cell r="BZ46" t="str">
            <v/>
          </cell>
          <cell r="CA46" t="str">
            <v/>
          </cell>
          <cell r="CB46" t="str">
            <v/>
          </cell>
          <cell r="CC46" t="str">
            <v/>
          </cell>
          <cell r="CD46" t="str">
            <v/>
          </cell>
          <cell r="CE46" t="str">
            <v/>
          </cell>
          <cell r="CF46" t="str">
            <v/>
          </cell>
          <cell r="CG46" t="str">
            <v/>
          </cell>
          <cell r="CH46" t="str">
            <v/>
          </cell>
          <cell r="CI46" t="str">
            <v/>
          </cell>
          <cell r="CJ46" t="str">
            <v/>
          </cell>
          <cell r="CK46" t="str">
            <v/>
          </cell>
          <cell r="CL46" t="str">
            <v/>
          </cell>
          <cell r="CM46" t="str">
            <v/>
          </cell>
          <cell r="CN46" t="str">
            <v/>
          </cell>
          <cell r="CO46" t="str">
            <v/>
          </cell>
          <cell r="CP46" t="str">
            <v/>
          </cell>
          <cell r="CQ46" t="str">
            <v/>
          </cell>
          <cell r="CR46" t="str">
            <v/>
          </cell>
          <cell r="CS46" t="str">
            <v/>
          </cell>
          <cell r="CT46" t="str">
            <v/>
          </cell>
          <cell r="CU46" t="str">
            <v/>
          </cell>
          <cell r="CV46" t="str">
            <v/>
          </cell>
          <cell r="CW46" t="str">
            <v/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</row>
        <row r="47">
          <cell r="A47">
            <v>0</v>
          </cell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  <cell r="N47" t="str">
            <v/>
          </cell>
          <cell r="O47" t="str">
            <v/>
          </cell>
          <cell r="P47" t="str">
            <v/>
          </cell>
          <cell r="Q47" t="str">
            <v/>
          </cell>
          <cell r="R47" t="str">
            <v/>
          </cell>
          <cell r="S47" t="str">
            <v/>
          </cell>
          <cell r="T47" t="str">
            <v/>
          </cell>
          <cell r="U47" t="str">
            <v/>
          </cell>
          <cell r="V47" t="str">
            <v/>
          </cell>
          <cell r="W47" t="str">
            <v/>
          </cell>
          <cell r="X47" t="str">
            <v/>
          </cell>
          <cell r="Y47" t="str">
            <v/>
          </cell>
          <cell r="Z47" t="str">
            <v/>
          </cell>
          <cell r="AA47" t="str">
            <v/>
          </cell>
          <cell r="AB47" t="str">
            <v/>
          </cell>
          <cell r="AC47" t="str">
            <v/>
          </cell>
          <cell r="AD47" t="str">
            <v/>
          </cell>
          <cell r="AE47" t="str">
            <v/>
          </cell>
          <cell r="AF47" t="str">
            <v/>
          </cell>
          <cell r="AG47" t="str">
            <v/>
          </cell>
          <cell r="AH47" t="str">
            <v/>
          </cell>
          <cell r="AI47" t="str">
            <v/>
          </cell>
          <cell r="AJ47" t="str">
            <v/>
          </cell>
          <cell r="AK47" t="str">
            <v/>
          </cell>
          <cell r="AL47" t="str">
            <v/>
          </cell>
          <cell r="AM47" t="str">
            <v/>
          </cell>
          <cell r="AN47" t="str">
            <v/>
          </cell>
          <cell r="AO47" t="str">
            <v/>
          </cell>
          <cell r="AP47" t="str">
            <v/>
          </cell>
          <cell r="AQ47" t="str">
            <v/>
          </cell>
          <cell r="AR47" t="str">
            <v/>
          </cell>
          <cell r="AS47" t="str">
            <v/>
          </cell>
          <cell r="AT47" t="str">
            <v/>
          </cell>
          <cell r="AU47" t="str">
            <v/>
          </cell>
          <cell r="AV47" t="str">
            <v/>
          </cell>
          <cell r="AW47" t="str">
            <v/>
          </cell>
          <cell r="AX47" t="str">
            <v/>
          </cell>
          <cell r="AY47" t="str">
            <v/>
          </cell>
          <cell r="AZ47" t="str">
            <v/>
          </cell>
          <cell r="BA47" t="str">
            <v/>
          </cell>
          <cell r="BB47" t="str">
            <v/>
          </cell>
          <cell r="BC47" t="str">
            <v/>
          </cell>
          <cell r="BD47" t="str">
            <v/>
          </cell>
          <cell r="BE47" t="str">
            <v/>
          </cell>
          <cell r="BF47" t="str">
            <v/>
          </cell>
          <cell r="BG47" t="str">
            <v/>
          </cell>
          <cell r="BH47" t="str">
            <v/>
          </cell>
          <cell r="BI47" t="str">
            <v/>
          </cell>
          <cell r="BJ47" t="str">
            <v/>
          </cell>
          <cell r="BK47" t="str">
            <v/>
          </cell>
          <cell r="BL47" t="str">
            <v/>
          </cell>
          <cell r="BM47" t="str">
            <v/>
          </cell>
          <cell r="BN47" t="str">
            <v/>
          </cell>
          <cell r="BO47" t="str">
            <v/>
          </cell>
          <cell r="BP47" t="str">
            <v/>
          </cell>
          <cell r="BQ47" t="str">
            <v/>
          </cell>
          <cell r="BR47" t="str">
            <v/>
          </cell>
          <cell r="BS47" t="str">
            <v/>
          </cell>
          <cell r="BT47" t="str">
            <v/>
          </cell>
          <cell r="BU47" t="str">
            <v/>
          </cell>
          <cell r="BV47" t="str">
            <v/>
          </cell>
          <cell r="BW47" t="str">
            <v/>
          </cell>
          <cell r="BX47" t="str">
            <v/>
          </cell>
          <cell r="BY47" t="str">
            <v/>
          </cell>
          <cell r="BZ47" t="str">
            <v/>
          </cell>
          <cell r="CA47" t="str">
            <v/>
          </cell>
          <cell r="CB47" t="str">
            <v/>
          </cell>
          <cell r="CC47" t="str">
            <v/>
          </cell>
          <cell r="CD47" t="str">
            <v/>
          </cell>
          <cell r="CE47" t="str">
            <v/>
          </cell>
          <cell r="CF47" t="str">
            <v/>
          </cell>
          <cell r="CG47" t="str">
            <v/>
          </cell>
          <cell r="CH47" t="str">
            <v/>
          </cell>
          <cell r="CI47" t="str">
            <v/>
          </cell>
          <cell r="CJ47" t="str">
            <v/>
          </cell>
          <cell r="CK47" t="str">
            <v/>
          </cell>
          <cell r="CL47" t="str">
            <v/>
          </cell>
          <cell r="CM47" t="str">
            <v/>
          </cell>
          <cell r="CN47" t="str">
            <v/>
          </cell>
          <cell r="CO47" t="str">
            <v/>
          </cell>
          <cell r="CP47" t="str">
            <v/>
          </cell>
          <cell r="CQ47" t="str">
            <v/>
          </cell>
          <cell r="CR47" t="str">
            <v/>
          </cell>
          <cell r="CS47" t="str">
            <v/>
          </cell>
          <cell r="CT47" t="str">
            <v/>
          </cell>
          <cell r="CU47" t="str">
            <v/>
          </cell>
          <cell r="CV47" t="str">
            <v/>
          </cell>
          <cell r="CW47" t="str">
            <v/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</row>
        <row r="48">
          <cell r="A48">
            <v>0</v>
          </cell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  <cell r="N48" t="str">
            <v/>
          </cell>
          <cell r="O48" t="str">
            <v/>
          </cell>
          <cell r="P48" t="str">
            <v/>
          </cell>
          <cell r="Q48" t="str">
            <v/>
          </cell>
          <cell r="R48" t="str">
            <v/>
          </cell>
          <cell r="S48" t="str">
            <v/>
          </cell>
          <cell r="T48" t="str">
            <v/>
          </cell>
          <cell r="U48" t="str">
            <v/>
          </cell>
          <cell r="V48" t="str">
            <v/>
          </cell>
          <cell r="W48" t="str">
            <v/>
          </cell>
          <cell r="X48" t="str">
            <v/>
          </cell>
          <cell r="Y48" t="str">
            <v/>
          </cell>
          <cell r="Z48" t="str">
            <v/>
          </cell>
          <cell r="AA48" t="str">
            <v/>
          </cell>
          <cell r="AB48" t="str">
            <v/>
          </cell>
          <cell r="AC48" t="str">
            <v/>
          </cell>
          <cell r="AD48" t="str">
            <v/>
          </cell>
          <cell r="AE48" t="str">
            <v/>
          </cell>
          <cell r="AF48" t="str">
            <v/>
          </cell>
          <cell r="AG48" t="str">
            <v/>
          </cell>
          <cell r="AH48" t="str">
            <v/>
          </cell>
          <cell r="AI48" t="str">
            <v/>
          </cell>
          <cell r="AJ48" t="str">
            <v/>
          </cell>
          <cell r="AK48" t="str">
            <v/>
          </cell>
          <cell r="AL48" t="str">
            <v/>
          </cell>
          <cell r="AM48" t="str">
            <v/>
          </cell>
          <cell r="AN48" t="str">
            <v/>
          </cell>
          <cell r="AO48" t="str">
            <v/>
          </cell>
          <cell r="AP48" t="str">
            <v/>
          </cell>
          <cell r="AQ48" t="str">
            <v/>
          </cell>
          <cell r="AR48" t="str">
            <v/>
          </cell>
          <cell r="AS48" t="str">
            <v/>
          </cell>
          <cell r="AT48" t="str">
            <v/>
          </cell>
          <cell r="AU48" t="str">
            <v/>
          </cell>
          <cell r="AV48" t="str">
            <v/>
          </cell>
          <cell r="AW48" t="str">
            <v/>
          </cell>
          <cell r="AX48" t="str">
            <v/>
          </cell>
          <cell r="AY48" t="str">
            <v/>
          </cell>
          <cell r="AZ48" t="str">
            <v/>
          </cell>
          <cell r="BA48" t="str">
            <v/>
          </cell>
          <cell r="BB48" t="str">
            <v/>
          </cell>
          <cell r="BC48" t="str">
            <v/>
          </cell>
          <cell r="BD48" t="str">
            <v/>
          </cell>
          <cell r="BE48" t="str">
            <v/>
          </cell>
          <cell r="BF48" t="str">
            <v/>
          </cell>
          <cell r="BG48" t="str">
            <v/>
          </cell>
          <cell r="BH48" t="str">
            <v/>
          </cell>
          <cell r="BI48" t="str">
            <v/>
          </cell>
          <cell r="BJ48" t="str">
            <v/>
          </cell>
          <cell r="BK48" t="str">
            <v/>
          </cell>
          <cell r="BL48" t="str">
            <v/>
          </cell>
          <cell r="BM48" t="str">
            <v/>
          </cell>
          <cell r="BN48" t="str">
            <v/>
          </cell>
          <cell r="BO48" t="str">
            <v/>
          </cell>
          <cell r="BP48" t="str">
            <v/>
          </cell>
          <cell r="BQ48" t="str">
            <v/>
          </cell>
          <cell r="BR48" t="str">
            <v/>
          </cell>
          <cell r="BS48" t="str">
            <v/>
          </cell>
          <cell r="BT48" t="str">
            <v/>
          </cell>
          <cell r="BU48" t="str">
            <v/>
          </cell>
          <cell r="BV48" t="str">
            <v/>
          </cell>
          <cell r="BW48" t="str">
            <v/>
          </cell>
          <cell r="BX48" t="str">
            <v/>
          </cell>
          <cell r="BY48" t="str">
            <v/>
          </cell>
          <cell r="BZ48" t="str">
            <v/>
          </cell>
          <cell r="CA48" t="str">
            <v/>
          </cell>
          <cell r="CB48" t="str">
            <v/>
          </cell>
          <cell r="CC48" t="str">
            <v/>
          </cell>
          <cell r="CD48" t="str">
            <v/>
          </cell>
          <cell r="CE48" t="str">
            <v/>
          </cell>
          <cell r="CF48" t="str">
            <v/>
          </cell>
          <cell r="CG48" t="str">
            <v/>
          </cell>
          <cell r="CH48" t="str">
            <v/>
          </cell>
          <cell r="CI48" t="str">
            <v/>
          </cell>
          <cell r="CJ48" t="str">
            <v/>
          </cell>
          <cell r="CK48" t="str">
            <v/>
          </cell>
          <cell r="CL48" t="str">
            <v/>
          </cell>
          <cell r="CM48" t="str">
            <v/>
          </cell>
          <cell r="CN48" t="str">
            <v/>
          </cell>
          <cell r="CO48" t="str">
            <v/>
          </cell>
          <cell r="CP48" t="str">
            <v/>
          </cell>
          <cell r="CQ48" t="str">
            <v/>
          </cell>
          <cell r="CR48" t="str">
            <v/>
          </cell>
          <cell r="CS48" t="str">
            <v/>
          </cell>
          <cell r="CT48" t="str">
            <v/>
          </cell>
          <cell r="CU48" t="str">
            <v/>
          </cell>
          <cell r="CV48" t="str">
            <v/>
          </cell>
          <cell r="CW48" t="str">
            <v/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</row>
        <row r="49">
          <cell r="A49">
            <v>0</v>
          </cell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  <cell r="N49" t="str">
            <v/>
          </cell>
          <cell r="O49" t="str">
            <v/>
          </cell>
          <cell r="P49" t="str">
            <v/>
          </cell>
          <cell r="Q49" t="str">
            <v/>
          </cell>
          <cell r="R49" t="str">
            <v/>
          </cell>
          <cell r="S49" t="str">
            <v/>
          </cell>
          <cell r="T49" t="str">
            <v/>
          </cell>
          <cell r="U49" t="str">
            <v/>
          </cell>
          <cell r="V49" t="str">
            <v/>
          </cell>
          <cell r="W49" t="str">
            <v/>
          </cell>
          <cell r="X49" t="str">
            <v/>
          </cell>
          <cell r="Y49" t="str">
            <v/>
          </cell>
          <cell r="Z49" t="str">
            <v/>
          </cell>
          <cell r="AA49" t="str">
            <v/>
          </cell>
          <cell r="AB49" t="str">
            <v/>
          </cell>
          <cell r="AC49" t="str">
            <v/>
          </cell>
          <cell r="AD49" t="str">
            <v/>
          </cell>
          <cell r="AE49" t="str">
            <v/>
          </cell>
          <cell r="AF49" t="str">
            <v/>
          </cell>
          <cell r="AG49" t="str">
            <v/>
          </cell>
          <cell r="AH49" t="str">
            <v/>
          </cell>
          <cell r="AI49" t="str">
            <v/>
          </cell>
          <cell r="AJ49" t="str">
            <v/>
          </cell>
          <cell r="AK49" t="str">
            <v/>
          </cell>
          <cell r="AL49" t="str">
            <v/>
          </cell>
          <cell r="AM49" t="str">
            <v/>
          </cell>
          <cell r="AN49" t="str">
            <v/>
          </cell>
          <cell r="AO49" t="str">
            <v/>
          </cell>
          <cell r="AP49" t="str">
            <v/>
          </cell>
          <cell r="AQ49" t="str">
            <v/>
          </cell>
          <cell r="AR49" t="str">
            <v/>
          </cell>
          <cell r="AS49" t="str">
            <v/>
          </cell>
          <cell r="AT49" t="str">
            <v/>
          </cell>
          <cell r="AU49" t="str">
            <v/>
          </cell>
          <cell r="AV49" t="str">
            <v/>
          </cell>
          <cell r="AW49" t="str">
            <v/>
          </cell>
          <cell r="AX49" t="str">
            <v/>
          </cell>
          <cell r="AY49" t="str">
            <v/>
          </cell>
          <cell r="AZ49" t="str">
            <v/>
          </cell>
          <cell r="BA49" t="str">
            <v/>
          </cell>
          <cell r="BB49" t="str">
            <v/>
          </cell>
          <cell r="BC49" t="str">
            <v/>
          </cell>
          <cell r="BD49" t="str">
            <v/>
          </cell>
          <cell r="BE49" t="str">
            <v/>
          </cell>
          <cell r="BF49" t="str">
            <v/>
          </cell>
          <cell r="BG49" t="str">
            <v/>
          </cell>
          <cell r="BH49" t="str">
            <v/>
          </cell>
          <cell r="BI49" t="str">
            <v/>
          </cell>
          <cell r="BJ49" t="str">
            <v/>
          </cell>
          <cell r="BK49" t="str">
            <v/>
          </cell>
          <cell r="BL49" t="str">
            <v/>
          </cell>
          <cell r="BM49" t="str">
            <v/>
          </cell>
          <cell r="BN49" t="str">
            <v/>
          </cell>
          <cell r="BO49" t="str">
            <v/>
          </cell>
          <cell r="BP49" t="str">
            <v/>
          </cell>
          <cell r="BQ49" t="str">
            <v/>
          </cell>
          <cell r="BR49" t="str">
            <v/>
          </cell>
          <cell r="BS49" t="str">
            <v/>
          </cell>
          <cell r="BT49" t="str">
            <v/>
          </cell>
          <cell r="BU49" t="str">
            <v/>
          </cell>
          <cell r="BV49" t="str">
            <v/>
          </cell>
          <cell r="BW49" t="str">
            <v/>
          </cell>
          <cell r="BX49" t="str">
            <v/>
          </cell>
          <cell r="BY49" t="str">
            <v/>
          </cell>
          <cell r="BZ49" t="str">
            <v/>
          </cell>
          <cell r="CA49" t="str">
            <v/>
          </cell>
          <cell r="CB49" t="str">
            <v/>
          </cell>
          <cell r="CC49" t="str">
            <v/>
          </cell>
          <cell r="CD49" t="str">
            <v/>
          </cell>
          <cell r="CE49" t="str">
            <v/>
          </cell>
          <cell r="CF49" t="str">
            <v/>
          </cell>
          <cell r="CG49" t="str">
            <v/>
          </cell>
          <cell r="CH49" t="str">
            <v/>
          </cell>
          <cell r="CI49" t="str">
            <v/>
          </cell>
          <cell r="CJ49" t="str">
            <v/>
          </cell>
          <cell r="CK49" t="str">
            <v/>
          </cell>
          <cell r="CL49" t="str">
            <v/>
          </cell>
          <cell r="CM49" t="str">
            <v/>
          </cell>
          <cell r="CN49" t="str">
            <v/>
          </cell>
          <cell r="CO49" t="str">
            <v/>
          </cell>
          <cell r="CP49" t="str">
            <v/>
          </cell>
          <cell r="CQ49" t="str">
            <v/>
          </cell>
          <cell r="CR49" t="str">
            <v/>
          </cell>
          <cell r="CS49" t="str">
            <v/>
          </cell>
          <cell r="CT49" t="str">
            <v/>
          </cell>
          <cell r="CU49" t="str">
            <v/>
          </cell>
          <cell r="CV49" t="str">
            <v/>
          </cell>
          <cell r="CW49" t="str">
            <v/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</row>
        <row r="50">
          <cell r="A50">
            <v>0</v>
          </cell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 t="str">
            <v/>
          </cell>
          <cell r="O50" t="str">
            <v/>
          </cell>
          <cell r="P50" t="str">
            <v/>
          </cell>
          <cell r="Q50" t="str">
            <v/>
          </cell>
          <cell r="R50" t="str">
            <v/>
          </cell>
          <cell r="S50" t="str">
            <v/>
          </cell>
          <cell r="T50" t="str">
            <v/>
          </cell>
          <cell r="U50" t="str">
            <v/>
          </cell>
          <cell r="V50" t="str">
            <v/>
          </cell>
          <cell r="W50" t="str">
            <v/>
          </cell>
          <cell r="X50" t="str">
            <v/>
          </cell>
          <cell r="Y50" t="str">
            <v/>
          </cell>
          <cell r="Z50" t="str">
            <v/>
          </cell>
          <cell r="AA50" t="str">
            <v/>
          </cell>
          <cell r="AB50" t="str">
            <v/>
          </cell>
          <cell r="AC50" t="str">
            <v/>
          </cell>
          <cell r="AD50" t="str">
            <v/>
          </cell>
          <cell r="AE50" t="str">
            <v/>
          </cell>
          <cell r="AF50" t="str">
            <v/>
          </cell>
          <cell r="AG50" t="str">
            <v/>
          </cell>
          <cell r="AH50" t="str">
            <v/>
          </cell>
          <cell r="AI50" t="str">
            <v/>
          </cell>
          <cell r="AJ50" t="str">
            <v/>
          </cell>
          <cell r="AK50" t="str">
            <v/>
          </cell>
          <cell r="AL50" t="str">
            <v/>
          </cell>
          <cell r="AM50" t="str">
            <v/>
          </cell>
          <cell r="AN50" t="str">
            <v/>
          </cell>
          <cell r="AO50" t="str">
            <v/>
          </cell>
          <cell r="AP50" t="str">
            <v/>
          </cell>
          <cell r="AQ50" t="str">
            <v/>
          </cell>
          <cell r="AR50" t="str">
            <v/>
          </cell>
          <cell r="AS50" t="str">
            <v/>
          </cell>
          <cell r="AT50" t="str">
            <v/>
          </cell>
          <cell r="AU50" t="str">
            <v/>
          </cell>
          <cell r="AV50" t="str">
            <v/>
          </cell>
          <cell r="AW50" t="str">
            <v/>
          </cell>
          <cell r="AX50" t="str">
            <v/>
          </cell>
          <cell r="AY50" t="str">
            <v/>
          </cell>
          <cell r="AZ50" t="str">
            <v/>
          </cell>
          <cell r="BA50" t="str">
            <v/>
          </cell>
          <cell r="BB50" t="str">
            <v/>
          </cell>
          <cell r="BC50" t="str">
            <v/>
          </cell>
          <cell r="BD50" t="str">
            <v/>
          </cell>
          <cell r="BE50" t="str">
            <v/>
          </cell>
          <cell r="BF50" t="str">
            <v/>
          </cell>
          <cell r="BG50" t="str">
            <v/>
          </cell>
          <cell r="BH50" t="str">
            <v/>
          </cell>
          <cell r="BI50" t="str">
            <v/>
          </cell>
          <cell r="BJ50" t="str">
            <v/>
          </cell>
          <cell r="BK50" t="str">
            <v/>
          </cell>
          <cell r="BL50" t="str">
            <v/>
          </cell>
          <cell r="BM50" t="str">
            <v/>
          </cell>
          <cell r="BN50" t="str">
            <v/>
          </cell>
          <cell r="BO50" t="str">
            <v/>
          </cell>
          <cell r="BP50" t="str">
            <v/>
          </cell>
          <cell r="BQ50" t="str">
            <v/>
          </cell>
          <cell r="BR50" t="str">
            <v/>
          </cell>
          <cell r="BS50" t="str">
            <v/>
          </cell>
          <cell r="BT50" t="str">
            <v/>
          </cell>
          <cell r="BU50" t="str">
            <v/>
          </cell>
          <cell r="BV50" t="str">
            <v/>
          </cell>
          <cell r="BW50" t="str">
            <v/>
          </cell>
          <cell r="BX50" t="str">
            <v/>
          </cell>
          <cell r="BY50" t="str">
            <v/>
          </cell>
          <cell r="BZ50" t="str">
            <v/>
          </cell>
          <cell r="CA50" t="str">
            <v/>
          </cell>
          <cell r="CB50" t="str">
            <v/>
          </cell>
          <cell r="CC50" t="str">
            <v/>
          </cell>
          <cell r="CD50" t="str">
            <v/>
          </cell>
          <cell r="CE50" t="str">
            <v/>
          </cell>
          <cell r="CF50" t="str">
            <v/>
          </cell>
          <cell r="CG50" t="str">
            <v/>
          </cell>
          <cell r="CH50" t="str">
            <v/>
          </cell>
          <cell r="CI50" t="str">
            <v/>
          </cell>
          <cell r="CJ50" t="str">
            <v/>
          </cell>
          <cell r="CK50" t="str">
            <v/>
          </cell>
          <cell r="CL50" t="str">
            <v/>
          </cell>
          <cell r="CM50" t="str">
            <v/>
          </cell>
          <cell r="CN50" t="str">
            <v/>
          </cell>
          <cell r="CO50" t="str">
            <v/>
          </cell>
          <cell r="CP50" t="str">
            <v/>
          </cell>
          <cell r="CQ50" t="str">
            <v/>
          </cell>
          <cell r="CR50" t="str">
            <v/>
          </cell>
          <cell r="CS50" t="str">
            <v/>
          </cell>
          <cell r="CT50" t="str">
            <v/>
          </cell>
          <cell r="CU50" t="str">
            <v/>
          </cell>
          <cell r="CV50" t="str">
            <v/>
          </cell>
          <cell r="CW50" t="str">
            <v/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</row>
        <row r="51">
          <cell r="A51">
            <v>0</v>
          </cell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 t="str">
            <v/>
          </cell>
          <cell r="O51" t="str">
            <v/>
          </cell>
          <cell r="P51" t="str">
            <v/>
          </cell>
          <cell r="Q51" t="str">
            <v/>
          </cell>
          <cell r="R51" t="str">
            <v/>
          </cell>
          <cell r="S51" t="str">
            <v/>
          </cell>
          <cell r="T51" t="str">
            <v/>
          </cell>
          <cell r="U51" t="str">
            <v/>
          </cell>
          <cell r="V51" t="str">
            <v/>
          </cell>
          <cell r="W51" t="str">
            <v/>
          </cell>
          <cell r="X51" t="str">
            <v/>
          </cell>
          <cell r="Y51" t="str">
            <v/>
          </cell>
          <cell r="Z51" t="str">
            <v/>
          </cell>
          <cell r="AA51" t="str">
            <v/>
          </cell>
          <cell r="AB51" t="str">
            <v/>
          </cell>
          <cell r="AC51" t="str">
            <v/>
          </cell>
          <cell r="AD51" t="str">
            <v/>
          </cell>
          <cell r="AE51" t="str">
            <v/>
          </cell>
          <cell r="AF51" t="str">
            <v/>
          </cell>
          <cell r="AG51" t="str">
            <v/>
          </cell>
          <cell r="AH51" t="str">
            <v/>
          </cell>
          <cell r="AI51" t="str">
            <v/>
          </cell>
          <cell r="AJ51" t="str">
            <v/>
          </cell>
          <cell r="AK51" t="str">
            <v/>
          </cell>
          <cell r="AL51" t="str">
            <v/>
          </cell>
          <cell r="AM51" t="str">
            <v/>
          </cell>
          <cell r="AN51" t="str">
            <v/>
          </cell>
          <cell r="AO51" t="str">
            <v/>
          </cell>
          <cell r="AP51" t="str">
            <v/>
          </cell>
          <cell r="AQ51" t="str">
            <v/>
          </cell>
          <cell r="AR51" t="str">
            <v/>
          </cell>
          <cell r="AS51" t="str">
            <v/>
          </cell>
          <cell r="AT51" t="str">
            <v/>
          </cell>
          <cell r="AU51" t="str">
            <v/>
          </cell>
          <cell r="AV51" t="str">
            <v/>
          </cell>
          <cell r="AW51" t="str">
            <v/>
          </cell>
          <cell r="AX51" t="str">
            <v/>
          </cell>
          <cell r="AY51" t="str">
            <v/>
          </cell>
          <cell r="AZ51" t="str">
            <v/>
          </cell>
          <cell r="BA51" t="str">
            <v/>
          </cell>
          <cell r="BB51" t="str">
            <v/>
          </cell>
          <cell r="BC51" t="str">
            <v/>
          </cell>
          <cell r="BD51" t="str">
            <v/>
          </cell>
          <cell r="BE51" t="str">
            <v/>
          </cell>
          <cell r="BF51" t="str">
            <v/>
          </cell>
          <cell r="BG51" t="str">
            <v/>
          </cell>
          <cell r="BH51" t="str">
            <v/>
          </cell>
          <cell r="BI51" t="str">
            <v/>
          </cell>
          <cell r="BJ51" t="str">
            <v/>
          </cell>
          <cell r="BK51" t="str">
            <v/>
          </cell>
          <cell r="BL51" t="str">
            <v/>
          </cell>
          <cell r="BM51" t="str">
            <v/>
          </cell>
          <cell r="BN51" t="str">
            <v/>
          </cell>
          <cell r="BO51" t="str">
            <v/>
          </cell>
          <cell r="BP51" t="str">
            <v/>
          </cell>
          <cell r="BQ51" t="str">
            <v/>
          </cell>
          <cell r="BR51" t="str">
            <v/>
          </cell>
          <cell r="BS51" t="str">
            <v/>
          </cell>
          <cell r="BT51" t="str">
            <v/>
          </cell>
          <cell r="BU51" t="str">
            <v/>
          </cell>
          <cell r="BV51" t="str">
            <v/>
          </cell>
          <cell r="BW51" t="str">
            <v/>
          </cell>
          <cell r="BX51" t="str">
            <v/>
          </cell>
          <cell r="BY51" t="str">
            <v/>
          </cell>
          <cell r="BZ51" t="str">
            <v/>
          </cell>
          <cell r="CA51" t="str">
            <v/>
          </cell>
          <cell r="CB51" t="str">
            <v/>
          </cell>
          <cell r="CC51" t="str">
            <v/>
          </cell>
          <cell r="CD51" t="str">
            <v/>
          </cell>
          <cell r="CE51" t="str">
            <v/>
          </cell>
          <cell r="CF51" t="str">
            <v/>
          </cell>
          <cell r="CG51" t="str">
            <v/>
          </cell>
          <cell r="CH51" t="str">
            <v/>
          </cell>
          <cell r="CI51" t="str">
            <v/>
          </cell>
          <cell r="CJ51" t="str">
            <v/>
          </cell>
          <cell r="CK51" t="str">
            <v/>
          </cell>
          <cell r="CL51" t="str">
            <v/>
          </cell>
          <cell r="CM51" t="str">
            <v/>
          </cell>
          <cell r="CN51" t="str">
            <v/>
          </cell>
          <cell r="CO51" t="str">
            <v/>
          </cell>
          <cell r="CP51" t="str">
            <v/>
          </cell>
          <cell r="CQ51" t="str">
            <v/>
          </cell>
          <cell r="CR51" t="str">
            <v/>
          </cell>
          <cell r="CS51" t="str">
            <v/>
          </cell>
          <cell r="CT51" t="str">
            <v/>
          </cell>
          <cell r="CU51" t="str">
            <v/>
          </cell>
          <cell r="CV51" t="str">
            <v/>
          </cell>
          <cell r="CW51" t="str">
            <v/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</row>
        <row r="52">
          <cell r="A52">
            <v>0</v>
          </cell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 t="str">
            <v/>
          </cell>
          <cell r="O52" t="str">
            <v/>
          </cell>
          <cell r="P52" t="str">
            <v/>
          </cell>
          <cell r="Q52" t="str">
            <v/>
          </cell>
          <cell r="R52" t="str">
            <v/>
          </cell>
          <cell r="S52" t="str">
            <v/>
          </cell>
          <cell r="T52" t="str">
            <v/>
          </cell>
          <cell r="U52" t="str">
            <v/>
          </cell>
          <cell r="V52" t="str">
            <v/>
          </cell>
          <cell r="W52" t="str">
            <v/>
          </cell>
          <cell r="X52" t="str">
            <v/>
          </cell>
          <cell r="Y52" t="str">
            <v/>
          </cell>
          <cell r="Z52" t="str">
            <v/>
          </cell>
          <cell r="AA52" t="str">
            <v/>
          </cell>
          <cell r="AB52" t="str">
            <v/>
          </cell>
          <cell r="AC52" t="str">
            <v/>
          </cell>
          <cell r="AD52" t="str">
            <v/>
          </cell>
          <cell r="AE52" t="str">
            <v/>
          </cell>
          <cell r="AF52" t="str">
            <v/>
          </cell>
          <cell r="AG52" t="str">
            <v/>
          </cell>
          <cell r="AH52" t="str">
            <v/>
          </cell>
          <cell r="AI52" t="str">
            <v/>
          </cell>
          <cell r="AJ52" t="str">
            <v/>
          </cell>
          <cell r="AK52" t="str">
            <v/>
          </cell>
          <cell r="AL52" t="str">
            <v/>
          </cell>
          <cell r="AM52" t="str">
            <v/>
          </cell>
          <cell r="AN52" t="str">
            <v/>
          </cell>
          <cell r="AO52" t="str">
            <v/>
          </cell>
          <cell r="AP52" t="str">
            <v/>
          </cell>
          <cell r="AQ52" t="str">
            <v/>
          </cell>
          <cell r="AR52" t="str">
            <v/>
          </cell>
          <cell r="AS52" t="str">
            <v/>
          </cell>
          <cell r="AT52" t="str">
            <v/>
          </cell>
          <cell r="AU52" t="str">
            <v/>
          </cell>
          <cell r="AV52" t="str">
            <v/>
          </cell>
          <cell r="AW52" t="str">
            <v/>
          </cell>
          <cell r="AX52" t="str">
            <v/>
          </cell>
          <cell r="AY52" t="str">
            <v/>
          </cell>
          <cell r="AZ52" t="str">
            <v/>
          </cell>
          <cell r="BA52" t="str">
            <v/>
          </cell>
          <cell r="BB52" t="str">
            <v/>
          </cell>
          <cell r="BC52" t="str">
            <v/>
          </cell>
          <cell r="BD52" t="str">
            <v/>
          </cell>
          <cell r="BE52" t="str">
            <v/>
          </cell>
          <cell r="BF52" t="str">
            <v/>
          </cell>
          <cell r="BG52" t="str">
            <v/>
          </cell>
          <cell r="BH52" t="str">
            <v/>
          </cell>
          <cell r="BI52" t="str">
            <v/>
          </cell>
          <cell r="BJ52" t="str">
            <v/>
          </cell>
          <cell r="BK52" t="str">
            <v/>
          </cell>
          <cell r="BL52" t="str">
            <v/>
          </cell>
          <cell r="BM52" t="str">
            <v/>
          </cell>
          <cell r="BN52" t="str">
            <v/>
          </cell>
          <cell r="BO52" t="str">
            <v/>
          </cell>
          <cell r="BP52" t="str">
            <v/>
          </cell>
          <cell r="BQ52" t="str">
            <v/>
          </cell>
          <cell r="BR52" t="str">
            <v/>
          </cell>
          <cell r="BS52" t="str">
            <v/>
          </cell>
          <cell r="BT52" t="str">
            <v/>
          </cell>
          <cell r="BU52" t="str">
            <v/>
          </cell>
          <cell r="BV52" t="str">
            <v/>
          </cell>
          <cell r="BW52" t="str">
            <v/>
          </cell>
          <cell r="BX52" t="str">
            <v/>
          </cell>
          <cell r="BY52" t="str">
            <v/>
          </cell>
          <cell r="BZ52" t="str">
            <v/>
          </cell>
          <cell r="CA52" t="str">
            <v/>
          </cell>
          <cell r="CB52" t="str">
            <v/>
          </cell>
          <cell r="CC52" t="str">
            <v/>
          </cell>
          <cell r="CD52" t="str">
            <v/>
          </cell>
          <cell r="CE52" t="str">
            <v/>
          </cell>
          <cell r="CF52" t="str">
            <v/>
          </cell>
          <cell r="CG52" t="str">
            <v/>
          </cell>
          <cell r="CH52" t="str">
            <v/>
          </cell>
          <cell r="CI52" t="str">
            <v/>
          </cell>
          <cell r="CJ52" t="str">
            <v/>
          </cell>
          <cell r="CK52" t="str">
            <v/>
          </cell>
          <cell r="CL52" t="str">
            <v/>
          </cell>
          <cell r="CM52" t="str">
            <v/>
          </cell>
          <cell r="CN52" t="str">
            <v/>
          </cell>
          <cell r="CO52" t="str">
            <v/>
          </cell>
          <cell r="CP52" t="str">
            <v/>
          </cell>
          <cell r="CQ52" t="str">
            <v/>
          </cell>
          <cell r="CR52" t="str">
            <v/>
          </cell>
          <cell r="CS52" t="str">
            <v/>
          </cell>
          <cell r="CT52" t="str">
            <v/>
          </cell>
          <cell r="CU52" t="str">
            <v/>
          </cell>
          <cell r="CV52" t="str">
            <v/>
          </cell>
          <cell r="CW52" t="str">
            <v/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</row>
        <row r="53">
          <cell r="A53">
            <v>0</v>
          </cell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  <cell r="N53" t="str">
            <v/>
          </cell>
          <cell r="O53" t="str">
            <v/>
          </cell>
          <cell r="P53" t="str">
            <v/>
          </cell>
          <cell r="Q53" t="str">
            <v/>
          </cell>
          <cell r="R53" t="str">
            <v/>
          </cell>
          <cell r="S53" t="str">
            <v/>
          </cell>
          <cell r="T53" t="str">
            <v/>
          </cell>
          <cell r="U53" t="str">
            <v/>
          </cell>
          <cell r="V53" t="str">
            <v/>
          </cell>
          <cell r="W53" t="str">
            <v/>
          </cell>
          <cell r="X53" t="str">
            <v/>
          </cell>
          <cell r="Y53" t="str">
            <v/>
          </cell>
          <cell r="Z53" t="str">
            <v/>
          </cell>
          <cell r="AA53" t="str">
            <v/>
          </cell>
          <cell r="AB53" t="str">
            <v/>
          </cell>
          <cell r="AC53" t="str">
            <v/>
          </cell>
          <cell r="AD53" t="str">
            <v/>
          </cell>
          <cell r="AE53" t="str">
            <v/>
          </cell>
          <cell r="AF53" t="str">
            <v/>
          </cell>
          <cell r="AG53" t="str">
            <v/>
          </cell>
          <cell r="AH53" t="str">
            <v/>
          </cell>
          <cell r="AI53" t="str">
            <v/>
          </cell>
          <cell r="AJ53" t="str">
            <v/>
          </cell>
          <cell r="AK53" t="str">
            <v/>
          </cell>
          <cell r="AL53" t="str">
            <v/>
          </cell>
          <cell r="AM53" t="str">
            <v/>
          </cell>
          <cell r="AN53" t="str">
            <v/>
          </cell>
          <cell r="AO53" t="str">
            <v/>
          </cell>
          <cell r="AP53" t="str">
            <v/>
          </cell>
          <cell r="AQ53" t="str">
            <v/>
          </cell>
          <cell r="AR53" t="str">
            <v/>
          </cell>
          <cell r="AS53" t="str">
            <v/>
          </cell>
          <cell r="AT53" t="str">
            <v/>
          </cell>
          <cell r="AU53" t="str">
            <v/>
          </cell>
          <cell r="AV53" t="str">
            <v/>
          </cell>
          <cell r="AW53" t="str">
            <v/>
          </cell>
          <cell r="AX53" t="str">
            <v/>
          </cell>
          <cell r="AY53" t="str">
            <v/>
          </cell>
          <cell r="AZ53" t="str">
            <v/>
          </cell>
          <cell r="BA53" t="str">
            <v/>
          </cell>
          <cell r="BB53" t="str">
            <v/>
          </cell>
          <cell r="BC53" t="str">
            <v/>
          </cell>
          <cell r="BD53" t="str">
            <v/>
          </cell>
          <cell r="BE53" t="str">
            <v/>
          </cell>
          <cell r="BF53" t="str">
            <v/>
          </cell>
          <cell r="BG53" t="str">
            <v/>
          </cell>
          <cell r="BH53" t="str">
            <v/>
          </cell>
          <cell r="BI53" t="str">
            <v/>
          </cell>
          <cell r="BJ53" t="str">
            <v/>
          </cell>
          <cell r="BK53" t="str">
            <v/>
          </cell>
          <cell r="BL53" t="str">
            <v/>
          </cell>
          <cell r="BM53" t="str">
            <v/>
          </cell>
          <cell r="BN53" t="str">
            <v/>
          </cell>
          <cell r="BO53" t="str">
            <v/>
          </cell>
          <cell r="BP53" t="str">
            <v/>
          </cell>
          <cell r="BQ53" t="str">
            <v/>
          </cell>
          <cell r="BR53" t="str">
            <v/>
          </cell>
          <cell r="BS53" t="str">
            <v/>
          </cell>
          <cell r="BT53" t="str">
            <v/>
          </cell>
          <cell r="BU53" t="str">
            <v/>
          </cell>
          <cell r="BV53" t="str">
            <v/>
          </cell>
          <cell r="BW53" t="str">
            <v/>
          </cell>
          <cell r="BX53" t="str">
            <v/>
          </cell>
          <cell r="BY53" t="str">
            <v/>
          </cell>
          <cell r="BZ53" t="str">
            <v/>
          </cell>
          <cell r="CA53" t="str">
            <v/>
          </cell>
          <cell r="CB53" t="str">
            <v/>
          </cell>
          <cell r="CC53" t="str">
            <v/>
          </cell>
          <cell r="CD53" t="str">
            <v/>
          </cell>
          <cell r="CE53" t="str">
            <v/>
          </cell>
          <cell r="CF53" t="str">
            <v/>
          </cell>
          <cell r="CG53" t="str">
            <v/>
          </cell>
          <cell r="CH53" t="str">
            <v/>
          </cell>
          <cell r="CI53" t="str">
            <v/>
          </cell>
          <cell r="CJ53" t="str">
            <v/>
          </cell>
          <cell r="CK53" t="str">
            <v/>
          </cell>
          <cell r="CL53" t="str">
            <v/>
          </cell>
          <cell r="CM53" t="str">
            <v/>
          </cell>
          <cell r="CN53" t="str">
            <v/>
          </cell>
          <cell r="CO53" t="str">
            <v/>
          </cell>
          <cell r="CP53" t="str">
            <v/>
          </cell>
          <cell r="CQ53" t="str">
            <v/>
          </cell>
          <cell r="CR53" t="str">
            <v/>
          </cell>
          <cell r="CS53" t="str">
            <v/>
          </cell>
          <cell r="CT53" t="str">
            <v/>
          </cell>
          <cell r="CU53" t="str">
            <v/>
          </cell>
          <cell r="CV53" t="str">
            <v/>
          </cell>
          <cell r="CW53" t="str">
            <v/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</row>
        <row r="54">
          <cell r="A54">
            <v>0</v>
          </cell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 t="str">
            <v/>
          </cell>
          <cell r="O54" t="str">
            <v/>
          </cell>
          <cell r="P54" t="str">
            <v/>
          </cell>
          <cell r="Q54" t="str">
            <v/>
          </cell>
          <cell r="R54" t="str">
            <v/>
          </cell>
          <cell r="S54" t="str">
            <v/>
          </cell>
          <cell r="T54" t="str">
            <v/>
          </cell>
          <cell r="U54" t="str">
            <v/>
          </cell>
          <cell r="V54" t="str">
            <v/>
          </cell>
          <cell r="W54" t="str">
            <v/>
          </cell>
          <cell r="X54" t="str">
            <v/>
          </cell>
          <cell r="Y54" t="str">
            <v/>
          </cell>
          <cell r="Z54" t="str">
            <v/>
          </cell>
          <cell r="AA54" t="str">
            <v/>
          </cell>
          <cell r="AB54" t="str">
            <v/>
          </cell>
          <cell r="AC54" t="str">
            <v/>
          </cell>
          <cell r="AD54" t="str">
            <v/>
          </cell>
          <cell r="AE54" t="str">
            <v/>
          </cell>
          <cell r="AF54" t="str">
            <v/>
          </cell>
          <cell r="AG54" t="str">
            <v/>
          </cell>
          <cell r="AH54" t="str">
            <v/>
          </cell>
          <cell r="AI54" t="str">
            <v/>
          </cell>
          <cell r="AJ54" t="str">
            <v/>
          </cell>
          <cell r="AK54" t="str">
            <v/>
          </cell>
          <cell r="AL54" t="str">
            <v/>
          </cell>
          <cell r="AM54" t="str">
            <v/>
          </cell>
          <cell r="AN54" t="str">
            <v/>
          </cell>
          <cell r="AO54" t="str">
            <v/>
          </cell>
          <cell r="AP54" t="str">
            <v/>
          </cell>
          <cell r="AQ54" t="str">
            <v/>
          </cell>
          <cell r="AR54" t="str">
            <v/>
          </cell>
          <cell r="AS54" t="str">
            <v/>
          </cell>
          <cell r="AT54" t="str">
            <v/>
          </cell>
          <cell r="AU54" t="str">
            <v/>
          </cell>
          <cell r="AV54" t="str">
            <v/>
          </cell>
          <cell r="AW54" t="str">
            <v/>
          </cell>
          <cell r="AX54" t="str">
            <v/>
          </cell>
          <cell r="AY54" t="str">
            <v/>
          </cell>
          <cell r="AZ54" t="str">
            <v/>
          </cell>
          <cell r="BA54" t="str">
            <v/>
          </cell>
          <cell r="BB54" t="str">
            <v/>
          </cell>
          <cell r="BC54" t="str">
            <v/>
          </cell>
          <cell r="BD54" t="str">
            <v/>
          </cell>
          <cell r="BE54" t="str">
            <v/>
          </cell>
          <cell r="BF54" t="str">
            <v/>
          </cell>
          <cell r="BG54" t="str">
            <v/>
          </cell>
          <cell r="BH54" t="str">
            <v/>
          </cell>
          <cell r="BI54" t="str">
            <v/>
          </cell>
          <cell r="BJ54" t="str">
            <v/>
          </cell>
          <cell r="BK54" t="str">
            <v/>
          </cell>
          <cell r="BL54" t="str">
            <v/>
          </cell>
          <cell r="BM54" t="str">
            <v/>
          </cell>
          <cell r="BN54" t="str">
            <v/>
          </cell>
          <cell r="BO54" t="str">
            <v/>
          </cell>
          <cell r="BP54" t="str">
            <v/>
          </cell>
          <cell r="BQ54" t="str">
            <v/>
          </cell>
          <cell r="BR54" t="str">
            <v/>
          </cell>
          <cell r="BS54" t="str">
            <v/>
          </cell>
          <cell r="BT54" t="str">
            <v/>
          </cell>
          <cell r="BU54" t="str">
            <v/>
          </cell>
          <cell r="BV54" t="str">
            <v/>
          </cell>
          <cell r="BW54" t="str">
            <v/>
          </cell>
          <cell r="BX54" t="str">
            <v/>
          </cell>
          <cell r="BY54" t="str">
            <v/>
          </cell>
          <cell r="BZ54" t="str">
            <v/>
          </cell>
          <cell r="CA54" t="str">
            <v/>
          </cell>
          <cell r="CB54" t="str">
            <v/>
          </cell>
          <cell r="CC54" t="str">
            <v/>
          </cell>
          <cell r="CD54" t="str">
            <v/>
          </cell>
          <cell r="CE54" t="str">
            <v/>
          </cell>
          <cell r="CF54" t="str">
            <v/>
          </cell>
          <cell r="CG54" t="str">
            <v/>
          </cell>
          <cell r="CH54" t="str">
            <v/>
          </cell>
          <cell r="CI54" t="str">
            <v/>
          </cell>
          <cell r="CJ54" t="str">
            <v/>
          </cell>
          <cell r="CK54" t="str">
            <v/>
          </cell>
          <cell r="CL54" t="str">
            <v/>
          </cell>
          <cell r="CM54" t="str">
            <v/>
          </cell>
          <cell r="CN54" t="str">
            <v/>
          </cell>
          <cell r="CO54" t="str">
            <v/>
          </cell>
          <cell r="CP54" t="str">
            <v/>
          </cell>
          <cell r="CQ54" t="str">
            <v/>
          </cell>
          <cell r="CR54" t="str">
            <v/>
          </cell>
          <cell r="CS54" t="str">
            <v/>
          </cell>
          <cell r="CT54" t="str">
            <v/>
          </cell>
          <cell r="CU54" t="str">
            <v/>
          </cell>
          <cell r="CV54" t="str">
            <v/>
          </cell>
          <cell r="CW54" t="str">
            <v/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</row>
        <row r="55">
          <cell r="A55">
            <v>0</v>
          </cell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  <cell r="N55" t="str">
            <v/>
          </cell>
          <cell r="O55" t="str">
            <v/>
          </cell>
          <cell r="P55" t="str">
            <v/>
          </cell>
          <cell r="Q55" t="str">
            <v/>
          </cell>
          <cell r="R55" t="str">
            <v/>
          </cell>
          <cell r="S55" t="str">
            <v/>
          </cell>
          <cell r="T55" t="str">
            <v/>
          </cell>
          <cell r="U55" t="str">
            <v/>
          </cell>
          <cell r="V55" t="str">
            <v/>
          </cell>
          <cell r="W55" t="str">
            <v/>
          </cell>
          <cell r="X55" t="str">
            <v/>
          </cell>
          <cell r="Y55" t="str">
            <v/>
          </cell>
          <cell r="Z55" t="str">
            <v/>
          </cell>
          <cell r="AA55" t="str">
            <v/>
          </cell>
          <cell r="AB55" t="str">
            <v/>
          </cell>
          <cell r="AC55" t="str">
            <v/>
          </cell>
          <cell r="AD55" t="str">
            <v/>
          </cell>
          <cell r="AE55" t="str">
            <v/>
          </cell>
          <cell r="AF55" t="str">
            <v/>
          </cell>
          <cell r="AG55" t="str">
            <v/>
          </cell>
          <cell r="AH55" t="str">
            <v/>
          </cell>
          <cell r="AI55" t="str">
            <v/>
          </cell>
          <cell r="AJ55" t="str">
            <v/>
          </cell>
          <cell r="AK55" t="str">
            <v/>
          </cell>
          <cell r="AL55" t="str">
            <v/>
          </cell>
          <cell r="AM55" t="str">
            <v/>
          </cell>
          <cell r="AN55" t="str">
            <v/>
          </cell>
          <cell r="AO55" t="str">
            <v/>
          </cell>
          <cell r="AP55" t="str">
            <v/>
          </cell>
          <cell r="AQ55" t="str">
            <v/>
          </cell>
          <cell r="AR55" t="str">
            <v/>
          </cell>
          <cell r="AS55" t="str">
            <v/>
          </cell>
          <cell r="AT55" t="str">
            <v/>
          </cell>
          <cell r="AU55" t="str">
            <v/>
          </cell>
          <cell r="AV55" t="str">
            <v/>
          </cell>
          <cell r="AW55" t="str">
            <v/>
          </cell>
          <cell r="AX55" t="str">
            <v/>
          </cell>
          <cell r="AY55" t="str">
            <v/>
          </cell>
          <cell r="AZ55" t="str">
            <v/>
          </cell>
          <cell r="BA55" t="str">
            <v/>
          </cell>
          <cell r="BB55" t="str">
            <v/>
          </cell>
          <cell r="BC55" t="str">
            <v/>
          </cell>
          <cell r="BD55" t="str">
            <v/>
          </cell>
          <cell r="BE55" t="str">
            <v/>
          </cell>
          <cell r="BF55" t="str">
            <v/>
          </cell>
          <cell r="BG55" t="str">
            <v/>
          </cell>
          <cell r="BH55" t="str">
            <v/>
          </cell>
          <cell r="BI55" t="str">
            <v/>
          </cell>
          <cell r="BJ55" t="str">
            <v/>
          </cell>
          <cell r="BK55" t="str">
            <v/>
          </cell>
          <cell r="BL55" t="str">
            <v/>
          </cell>
          <cell r="BM55" t="str">
            <v/>
          </cell>
          <cell r="BN55" t="str">
            <v/>
          </cell>
          <cell r="BO55" t="str">
            <v/>
          </cell>
          <cell r="BP55" t="str">
            <v/>
          </cell>
          <cell r="BQ55" t="str">
            <v/>
          </cell>
          <cell r="BR55" t="str">
            <v/>
          </cell>
          <cell r="BS55" t="str">
            <v/>
          </cell>
          <cell r="BT55" t="str">
            <v/>
          </cell>
          <cell r="BU55" t="str">
            <v/>
          </cell>
          <cell r="BV55" t="str">
            <v/>
          </cell>
          <cell r="BW55" t="str">
            <v/>
          </cell>
          <cell r="BX55" t="str">
            <v/>
          </cell>
          <cell r="BY55" t="str">
            <v/>
          </cell>
          <cell r="BZ55" t="str">
            <v/>
          </cell>
          <cell r="CA55" t="str">
            <v/>
          </cell>
          <cell r="CB55" t="str">
            <v/>
          </cell>
          <cell r="CC55" t="str">
            <v/>
          </cell>
          <cell r="CD55" t="str">
            <v/>
          </cell>
          <cell r="CE55" t="str">
            <v/>
          </cell>
          <cell r="CF55" t="str">
            <v/>
          </cell>
          <cell r="CG55" t="str">
            <v/>
          </cell>
          <cell r="CH55" t="str">
            <v/>
          </cell>
          <cell r="CI55" t="str">
            <v/>
          </cell>
          <cell r="CJ55" t="str">
            <v/>
          </cell>
          <cell r="CK55" t="str">
            <v/>
          </cell>
          <cell r="CL55" t="str">
            <v/>
          </cell>
          <cell r="CM55" t="str">
            <v/>
          </cell>
          <cell r="CN55" t="str">
            <v/>
          </cell>
          <cell r="CO55" t="str">
            <v/>
          </cell>
          <cell r="CP55" t="str">
            <v/>
          </cell>
          <cell r="CQ55" t="str">
            <v/>
          </cell>
          <cell r="CR55" t="str">
            <v/>
          </cell>
          <cell r="CS55" t="str">
            <v/>
          </cell>
          <cell r="CT55" t="str">
            <v/>
          </cell>
          <cell r="CU55" t="str">
            <v/>
          </cell>
          <cell r="CV55" t="str">
            <v/>
          </cell>
          <cell r="CW55" t="str">
            <v/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</row>
        <row r="56">
          <cell r="A56">
            <v>0</v>
          </cell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  <cell r="J56" t="str">
            <v/>
          </cell>
          <cell r="K56" t="str">
            <v/>
          </cell>
          <cell r="L56" t="str">
            <v/>
          </cell>
          <cell r="M56" t="str">
            <v/>
          </cell>
          <cell r="N56" t="str">
            <v/>
          </cell>
          <cell r="O56" t="str">
            <v/>
          </cell>
          <cell r="P56" t="str">
            <v/>
          </cell>
          <cell r="Q56" t="str">
            <v/>
          </cell>
          <cell r="R56" t="str">
            <v/>
          </cell>
          <cell r="S56" t="str">
            <v/>
          </cell>
          <cell r="T56" t="str">
            <v/>
          </cell>
          <cell r="U56" t="str">
            <v/>
          </cell>
          <cell r="V56" t="str">
            <v/>
          </cell>
          <cell r="W56" t="str">
            <v/>
          </cell>
          <cell r="X56" t="str">
            <v/>
          </cell>
          <cell r="Y56" t="str">
            <v/>
          </cell>
          <cell r="Z56" t="str">
            <v/>
          </cell>
          <cell r="AA56" t="str">
            <v/>
          </cell>
          <cell r="AB56" t="str">
            <v/>
          </cell>
          <cell r="AC56" t="str">
            <v/>
          </cell>
          <cell r="AD56" t="str">
            <v/>
          </cell>
          <cell r="AE56" t="str">
            <v/>
          </cell>
          <cell r="AF56" t="str">
            <v/>
          </cell>
          <cell r="AG56" t="str">
            <v/>
          </cell>
          <cell r="AH56" t="str">
            <v/>
          </cell>
          <cell r="AI56" t="str">
            <v/>
          </cell>
          <cell r="AJ56" t="str">
            <v/>
          </cell>
          <cell r="AK56" t="str">
            <v/>
          </cell>
          <cell r="AL56" t="str">
            <v/>
          </cell>
          <cell r="AM56" t="str">
            <v/>
          </cell>
          <cell r="AN56" t="str">
            <v/>
          </cell>
          <cell r="AO56" t="str">
            <v/>
          </cell>
          <cell r="AP56" t="str">
            <v/>
          </cell>
          <cell r="AQ56" t="str">
            <v/>
          </cell>
          <cell r="AR56" t="str">
            <v/>
          </cell>
          <cell r="AS56" t="str">
            <v/>
          </cell>
          <cell r="AT56" t="str">
            <v/>
          </cell>
          <cell r="AU56" t="str">
            <v/>
          </cell>
          <cell r="AV56" t="str">
            <v/>
          </cell>
          <cell r="AW56" t="str">
            <v/>
          </cell>
          <cell r="AX56" t="str">
            <v/>
          </cell>
          <cell r="AY56" t="str">
            <v/>
          </cell>
          <cell r="AZ56" t="str">
            <v/>
          </cell>
          <cell r="BA56" t="str">
            <v/>
          </cell>
          <cell r="BB56" t="str">
            <v/>
          </cell>
          <cell r="BC56" t="str">
            <v/>
          </cell>
          <cell r="BD56" t="str">
            <v/>
          </cell>
          <cell r="BE56" t="str">
            <v/>
          </cell>
          <cell r="BF56" t="str">
            <v/>
          </cell>
          <cell r="BG56" t="str">
            <v/>
          </cell>
          <cell r="BH56" t="str">
            <v/>
          </cell>
          <cell r="BI56" t="str">
            <v/>
          </cell>
          <cell r="BJ56" t="str">
            <v/>
          </cell>
          <cell r="BK56" t="str">
            <v/>
          </cell>
          <cell r="BL56" t="str">
            <v/>
          </cell>
          <cell r="BM56" t="str">
            <v/>
          </cell>
          <cell r="BN56" t="str">
            <v/>
          </cell>
          <cell r="BO56" t="str">
            <v/>
          </cell>
          <cell r="BP56" t="str">
            <v/>
          </cell>
          <cell r="BQ56" t="str">
            <v/>
          </cell>
          <cell r="BR56" t="str">
            <v/>
          </cell>
          <cell r="BS56" t="str">
            <v/>
          </cell>
          <cell r="BT56" t="str">
            <v/>
          </cell>
          <cell r="BU56" t="str">
            <v/>
          </cell>
          <cell r="BV56" t="str">
            <v/>
          </cell>
          <cell r="BW56" t="str">
            <v/>
          </cell>
          <cell r="BX56" t="str">
            <v/>
          </cell>
          <cell r="BY56" t="str">
            <v/>
          </cell>
          <cell r="BZ56" t="str">
            <v/>
          </cell>
          <cell r="CA56" t="str">
            <v/>
          </cell>
          <cell r="CB56" t="str">
            <v/>
          </cell>
          <cell r="CC56" t="str">
            <v/>
          </cell>
          <cell r="CD56" t="str">
            <v/>
          </cell>
          <cell r="CE56" t="str">
            <v/>
          </cell>
          <cell r="CF56" t="str">
            <v/>
          </cell>
          <cell r="CG56" t="str">
            <v/>
          </cell>
          <cell r="CH56" t="str">
            <v/>
          </cell>
          <cell r="CI56" t="str">
            <v/>
          </cell>
          <cell r="CJ56" t="str">
            <v/>
          </cell>
          <cell r="CK56" t="str">
            <v/>
          </cell>
          <cell r="CL56" t="str">
            <v/>
          </cell>
          <cell r="CM56" t="str">
            <v/>
          </cell>
          <cell r="CN56" t="str">
            <v/>
          </cell>
          <cell r="CO56" t="str">
            <v/>
          </cell>
          <cell r="CP56" t="str">
            <v/>
          </cell>
          <cell r="CQ56" t="str">
            <v/>
          </cell>
          <cell r="CR56" t="str">
            <v/>
          </cell>
          <cell r="CS56" t="str">
            <v/>
          </cell>
          <cell r="CT56" t="str">
            <v/>
          </cell>
          <cell r="CU56" t="str">
            <v/>
          </cell>
          <cell r="CV56" t="str">
            <v/>
          </cell>
          <cell r="CW56" t="str">
            <v/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</row>
        <row r="57">
          <cell r="A57">
            <v>0</v>
          </cell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  <cell r="N57" t="str">
            <v/>
          </cell>
          <cell r="O57" t="str">
            <v/>
          </cell>
          <cell r="P57" t="str">
            <v/>
          </cell>
          <cell r="Q57" t="str">
            <v/>
          </cell>
          <cell r="R57" t="str">
            <v/>
          </cell>
          <cell r="S57" t="str">
            <v/>
          </cell>
          <cell r="T57" t="str">
            <v/>
          </cell>
          <cell r="U57" t="str">
            <v/>
          </cell>
          <cell r="V57" t="str">
            <v/>
          </cell>
          <cell r="W57" t="str">
            <v/>
          </cell>
          <cell r="X57" t="str">
            <v/>
          </cell>
          <cell r="Y57" t="str">
            <v/>
          </cell>
          <cell r="Z57" t="str">
            <v/>
          </cell>
          <cell r="AA57" t="str">
            <v/>
          </cell>
          <cell r="AB57" t="str">
            <v/>
          </cell>
          <cell r="AC57" t="str">
            <v/>
          </cell>
          <cell r="AD57" t="str">
            <v/>
          </cell>
          <cell r="AE57" t="str">
            <v/>
          </cell>
          <cell r="AF57" t="str">
            <v/>
          </cell>
          <cell r="AG57" t="str">
            <v/>
          </cell>
          <cell r="AH57" t="str">
            <v/>
          </cell>
          <cell r="AI57" t="str">
            <v/>
          </cell>
          <cell r="AJ57" t="str">
            <v/>
          </cell>
          <cell r="AK57" t="str">
            <v/>
          </cell>
          <cell r="AL57" t="str">
            <v/>
          </cell>
          <cell r="AM57" t="str">
            <v/>
          </cell>
          <cell r="AN57" t="str">
            <v/>
          </cell>
          <cell r="AO57" t="str">
            <v/>
          </cell>
          <cell r="AP57" t="str">
            <v/>
          </cell>
          <cell r="AQ57" t="str">
            <v/>
          </cell>
          <cell r="AR57" t="str">
            <v/>
          </cell>
          <cell r="AS57" t="str">
            <v/>
          </cell>
          <cell r="AT57" t="str">
            <v/>
          </cell>
          <cell r="AU57" t="str">
            <v/>
          </cell>
          <cell r="AV57" t="str">
            <v/>
          </cell>
          <cell r="AW57" t="str">
            <v/>
          </cell>
          <cell r="AX57" t="str">
            <v/>
          </cell>
          <cell r="AY57" t="str">
            <v/>
          </cell>
          <cell r="AZ57" t="str">
            <v/>
          </cell>
          <cell r="BA57" t="str">
            <v/>
          </cell>
          <cell r="BB57" t="str">
            <v/>
          </cell>
          <cell r="BC57" t="str">
            <v/>
          </cell>
          <cell r="BD57" t="str">
            <v/>
          </cell>
          <cell r="BE57" t="str">
            <v/>
          </cell>
          <cell r="BF57" t="str">
            <v/>
          </cell>
          <cell r="BG57" t="str">
            <v/>
          </cell>
          <cell r="BH57" t="str">
            <v/>
          </cell>
          <cell r="BI57" t="str">
            <v/>
          </cell>
          <cell r="BJ57" t="str">
            <v/>
          </cell>
          <cell r="BK57" t="str">
            <v/>
          </cell>
          <cell r="BL57" t="str">
            <v/>
          </cell>
          <cell r="BM57" t="str">
            <v/>
          </cell>
          <cell r="BN57" t="str">
            <v/>
          </cell>
          <cell r="BO57" t="str">
            <v/>
          </cell>
          <cell r="BP57" t="str">
            <v/>
          </cell>
          <cell r="BQ57" t="str">
            <v/>
          </cell>
          <cell r="BR57" t="str">
            <v/>
          </cell>
          <cell r="BS57" t="str">
            <v/>
          </cell>
          <cell r="BT57" t="str">
            <v/>
          </cell>
          <cell r="BU57" t="str">
            <v/>
          </cell>
          <cell r="BV57" t="str">
            <v/>
          </cell>
          <cell r="BW57" t="str">
            <v/>
          </cell>
          <cell r="BX57" t="str">
            <v/>
          </cell>
          <cell r="BY57" t="str">
            <v/>
          </cell>
          <cell r="BZ57" t="str">
            <v/>
          </cell>
          <cell r="CA57" t="str">
            <v/>
          </cell>
          <cell r="CB57" t="str">
            <v/>
          </cell>
          <cell r="CC57" t="str">
            <v/>
          </cell>
          <cell r="CD57" t="str">
            <v/>
          </cell>
          <cell r="CE57" t="str">
            <v/>
          </cell>
          <cell r="CF57" t="str">
            <v/>
          </cell>
          <cell r="CG57" t="str">
            <v/>
          </cell>
          <cell r="CH57" t="str">
            <v/>
          </cell>
          <cell r="CI57" t="str">
            <v/>
          </cell>
          <cell r="CJ57" t="str">
            <v/>
          </cell>
          <cell r="CK57" t="str">
            <v/>
          </cell>
          <cell r="CL57" t="str">
            <v/>
          </cell>
          <cell r="CM57" t="str">
            <v/>
          </cell>
          <cell r="CN57" t="str">
            <v/>
          </cell>
          <cell r="CO57" t="str">
            <v/>
          </cell>
          <cell r="CP57" t="str">
            <v/>
          </cell>
          <cell r="CQ57" t="str">
            <v/>
          </cell>
          <cell r="CR57" t="str">
            <v/>
          </cell>
          <cell r="CS57" t="str">
            <v/>
          </cell>
          <cell r="CT57" t="str">
            <v/>
          </cell>
          <cell r="CU57" t="str">
            <v/>
          </cell>
          <cell r="CV57" t="str">
            <v/>
          </cell>
          <cell r="CW57" t="str">
            <v/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</row>
        <row r="58">
          <cell r="A58">
            <v>0</v>
          </cell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  <cell r="J58" t="str">
            <v/>
          </cell>
          <cell r="K58" t="str">
            <v/>
          </cell>
          <cell r="L58" t="str">
            <v/>
          </cell>
          <cell r="M58" t="str">
            <v/>
          </cell>
          <cell r="N58" t="str">
            <v/>
          </cell>
          <cell r="O58" t="str">
            <v/>
          </cell>
          <cell r="P58" t="str">
            <v/>
          </cell>
          <cell r="Q58" t="str">
            <v/>
          </cell>
          <cell r="R58" t="str">
            <v/>
          </cell>
          <cell r="S58" t="str">
            <v/>
          </cell>
          <cell r="T58" t="str">
            <v/>
          </cell>
          <cell r="U58" t="str">
            <v/>
          </cell>
          <cell r="V58" t="str">
            <v/>
          </cell>
          <cell r="W58" t="str">
            <v/>
          </cell>
          <cell r="X58" t="str">
            <v/>
          </cell>
          <cell r="Y58" t="str">
            <v/>
          </cell>
          <cell r="Z58" t="str">
            <v/>
          </cell>
          <cell r="AA58" t="str">
            <v/>
          </cell>
          <cell r="AB58" t="str">
            <v/>
          </cell>
          <cell r="AC58" t="str">
            <v/>
          </cell>
          <cell r="AD58" t="str">
            <v/>
          </cell>
          <cell r="AE58" t="str">
            <v/>
          </cell>
          <cell r="AF58" t="str">
            <v/>
          </cell>
          <cell r="AG58" t="str">
            <v/>
          </cell>
          <cell r="AH58" t="str">
            <v/>
          </cell>
          <cell r="AI58" t="str">
            <v/>
          </cell>
          <cell r="AJ58" t="str">
            <v/>
          </cell>
          <cell r="AK58" t="str">
            <v/>
          </cell>
          <cell r="AL58" t="str">
            <v/>
          </cell>
          <cell r="AM58" t="str">
            <v/>
          </cell>
          <cell r="AN58" t="str">
            <v/>
          </cell>
          <cell r="AO58" t="str">
            <v/>
          </cell>
          <cell r="AP58" t="str">
            <v/>
          </cell>
          <cell r="AQ58" t="str">
            <v/>
          </cell>
          <cell r="AR58" t="str">
            <v/>
          </cell>
          <cell r="AS58" t="str">
            <v/>
          </cell>
          <cell r="AT58" t="str">
            <v/>
          </cell>
          <cell r="AU58" t="str">
            <v/>
          </cell>
          <cell r="AV58" t="str">
            <v/>
          </cell>
          <cell r="AW58" t="str">
            <v/>
          </cell>
          <cell r="AX58" t="str">
            <v/>
          </cell>
          <cell r="AY58" t="str">
            <v/>
          </cell>
          <cell r="AZ58" t="str">
            <v/>
          </cell>
          <cell r="BA58" t="str">
            <v/>
          </cell>
          <cell r="BB58" t="str">
            <v/>
          </cell>
          <cell r="BC58" t="str">
            <v/>
          </cell>
          <cell r="BD58" t="str">
            <v/>
          </cell>
          <cell r="BE58" t="str">
            <v/>
          </cell>
          <cell r="BF58" t="str">
            <v/>
          </cell>
          <cell r="BG58" t="str">
            <v/>
          </cell>
          <cell r="BH58" t="str">
            <v/>
          </cell>
          <cell r="BI58" t="str">
            <v/>
          </cell>
          <cell r="BJ58" t="str">
            <v/>
          </cell>
          <cell r="BK58" t="str">
            <v/>
          </cell>
          <cell r="BL58" t="str">
            <v/>
          </cell>
          <cell r="BM58" t="str">
            <v/>
          </cell>
          <cell r="BN58" t="str">
            <v/>
          </cell>
          <cell r="BO58" t="str">
            <v/>
          </cell>
          <cell r="BP58" t="str">
            <v/>
          </cell>
          <cell r="BQ58" t="str">
            <v/>
          </cell>
          <cell r="BR58" t="str">
            <v/>
          </cell>
          <cell r="BS58" t="str">
            <v/>
          </cell>
          <cell r="BT58" t="str">
            <v/>
          </cell>
          <cell r="BU58" t="str">
            <v/>
          </cell>
          <cell r="BV58" t="str">
            <v/>
          </cell>
          <cell r="BW58" t="str">
            <v/>
          </cell>
          <cell r="BX58" t="str">
            <v/>
          </cell>
          <cell r="BY58" t="str">
            <v/>
          </cell>
          <cell r="BZ58" t="str">
            <v/>
          </cell>
          <cell r="CA58" t="str">
            <v/>
          </cell>
          <cell r="CB58" t="str">
            <v/>
          </cell>
          <cell r="CC58" t="str">
            <v/>
          </cell>
          <cell r="CD58" t="str">
            <v/>
          </cell>
          <cell r="CE58" t="str">
            <v/>
          </cell>
          <cell r="CF58" t="str">
            <v/>
          </cell>
          <cell r="CG58" t="str">
            <v/>
          </cell>
          <cell r="CH58" t="str">
            <v/>
          </cell>
          <cell r="CI58" t="str">
            <v/>
          </cell>
          <cell r="CJ58" t="str">
            <v/>
          </cell>
          <cell r="CK58" t="str">
            <v/>
          </cell>
          <cell r="CL58" t="str">
            <v/>
          </cell>
          <cell r="CM58" t="str">
            <v/>
          </cell>
          <cell r="CN58" t="str">
            <v/>
          </cell>
          <cell r="CO58" t="str">
            <v/>
          </cell>
          <cell r="CP58" t="str">
            <v/>
          </cell>
          <cell r="CQ58" t="str">
            <v/>
          </cell>
          <cell r="CR58" t="str">
            <v/>
          </cell>
          <cell r="CS58" t="str">
            <v/>
          </cell>
          <cell r="CT58" t="str">
            <v/>
          </cell>
          <cell r="CU58" t="str">
            <v/>
          </cell>
          <cell r="CV58" t="str">
            <v/>
          </cell>
          <cell r="CW58" t="str">
            <v/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</row>
        <row r="59">
          <cell r="A59">
            <v>0</v>
          </cell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  <cell r="N59" t="str">
            <v/>
          </cell>
          <cell r="O59" t="str">
            <v/>
          </cell>
          <cell r="P59" t="str">
            <v/>
          </cell>
          <cell r="Q59" t="str">
            <v/>
          </cell>
          <cell r="R59" t="str">
            <v/>
          </cell>
          <cell r="S59" t="str">
            <v/>
          </cell>
          <cell r="T59" t="str">
            <v/>
          </cell>
          <cell r="U59" t="str">
            <v/>
          </cell>
          <cell r="V59" t="str">
            <v/>
          </cell>
          <cell r="W59" t="str">
            <v/>
          </cell>
          <cell r="X59" t="str">
            <v/>
          </cell>
          <cell r="Y59" t="str">
            <v/>
          </cell>
          <cell r="Z59" t="str">
            <v/>
          </cell>
          <cell r="AA59" t="str">
            <v/>
          </cell>
          <cell r="AB59" t="str">
            <v/>
          </cell>
          <cell r="AC59" t="str">
            <v/>
          </cell>
          <cell r="AD59" t="str">
            <v/>
          </cell>
          <cell r="AE59" t="str">
            <v/>
          </cell>
          <cell r="AF59" t="str">
            <v/>
          </cell>
          <cell r="AG59" t="str">
            <v/>
          </cell>
          <cell r="AH59" t="str">
            <v/>
          </cell>
          <cell r="AI59" t="str">
            <v/>
          </cell>
          <cell r="AJ59" t="str">
            <v/>
          </cell>
          <cell r="AK59" t="str">
            <v/>
          </cell>
          <cell r="AL59" t="str">
            <v/>
          </cell>
          <cell r="AM59" t="str">
            <v/>
          </cell>
          <cell r="AN59" t="str">
            <v/>
          </cell>
          <cell r="AO59" t="str">
            <v/>
          </cell>
          <cell r="AP59" t="str">
            <v/>
          </cell>
          <cell r="AQ59" t="str">
            <v/>
          </cell>
          <cell r="AR59" t="str">
            <v/>
          </cell>
          <cell r="AS59" t="str">
            <v/>
          </cell>
          <cell r="AT59" t="str">
            <v/>
          </cell>
          <cell r="AU59" t="str">
            <v/>
          </cell>
          <cell r="AV59" t="str">
            <v/>
          </cell>
          <cell r="AW59" t="str">
            <v/>
          </cell>
          <cell r="AX59" t="str">
            <v/>
          </cell>
          <cell r="AY59" t="str">
            <v/>
          </cell>
          <cell r="AZ59" t="str">
            <v/>
          </cell>
          <cell r="BA59" t="str">
            <v/>
          </cell>
          <cell r="BB59" t="str">
            <v/>
          </cell>
          <cell r="BC59" t="str">
            <v/>
          </cell>
          <cell r="BD59" t="str">
            <v/>
          </cell>
          <cell r="BE59" t="str">
            <v/>
          </cell>
          <cell r="BF59" t="str">
            <v/>
          </cell>
          <cell r="BG59" t="str">
            <v/>
          </cell>
          <cell r="BH59" t="str">
            <v/>
          </cell>
          <cell r="BI59" t="str">
            <v/>
          </cell>
          <cell r="BJ59" t="str">
            <v/>
          </cell>
          <cell r="BK59" t="str">
            <v/>
          </cell>
          <cell r="BL59" t="str">
            <v/>
          </cell>
          <cell r="BM59" t="str">
            <v/>
          </cell>
          <cell r="BN59" t="str">
            <v/>
          </cell>
          <cell r="BO59" t="str">
            <v/>
          </cell>
          <cell r="BP59" t="str">
            <v/>
          </cell>
          <cell r="BQ59" t="str">
            <v/>
          </cell>
          <cell r="BR59" t="str">
            <v/>
          </cell>
          <cell r="BS59" t="str">
            <v/>
          </cell>
          <cell r="BT59" t="str">
            <v/>
          </cell>
          <cell r="BU59" t="str">
            <v/>
          </cell>
          <cell r="BV59" t="str">
            <v/>
          </cell>
          <cell r="BW59" t="str">
            <v/>
          </cell>
          <cell r="BX59" t="str">
            <v/>
          </cell>
          <cell r="BY59" t="str">
            <v/>
          </cell>
          <cell r="BZ59" t="str">
            <v/>
          </cell>
          <cell r="CA59" t="str">
            <v/>
          </cell>
          <cell r="CB59" t="str">
            <v/>
          </cell>
          <cell r="CC59" t="str">
            <v/>
          </cell>
          <cell r="CD59" t="str">
            <v/>
          </cell>
          <cell r="CE59" t="str">
            <v/>
          </cell>
          <cell r="CF59" t="str">
            <v/>
          </cell>
          <cell r="CG59" t="str">
            <v/>
          </cell>
          <cell r="CH59" t="str">
            <v/>
          </cell>
          <cell r="CI59" t="str">
            <v/>
          </cell>
          <cell r="CJ59" t="str">
            <v/>
          </cell>
          <cell r="CK59" t="str">
            <v/>
          </cell>
          <cell r="CL59" t="str">
            <v/>
          </cell>
          <cell r="CM59" t="str">
            <v/>
          </cell>
          <cell r="CN59" t="str">
            <v/>
          </cell>
          <cell r="CO59" t="str">
            <v/>
          </cell>
          <cell r="CP59" t="str">
            <v/>
          </cell>
          <cell r="CQ59" t="str">
            <v/>
          </cell>
          <cell r="CR59" t="str">
            <v/>
          </cell>
          <cell r="CS59" t="str">
            <v/>
          </cell>
          <cell r="CT59" t="str">
            <v/>
          </cell>
          <cell r="CU59" t="str">
            <v/>
          </cell>
          <cell r="CV59" t="str">
            <v/>
          </cell>
          <cell r="CW59" t="str">
            <v/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</row>
        <row r="60">
          <cell r="A60">
            <v>0</v>
          </cell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  <cell r="J60" t="str">
            <v/>
          </cell>
          <cell r="K60" t="str">
            <v/>
          </cell>
          <cell r="L60" t="str">
            <v/>
          </cell>
          <cell r="M60" t="str">
            <v/>
          </cell>
          <cell r="N60" t="str">
            <v/>
          </cell>
          <cell r="O60" t="str">
            <v/>
          </cell>
          <cell r="P60" t="str">
            <v/>
          </cell>
          <cell r="Q60" t="str">
            <v/>
          </cell>
          <cell r="R60" t="str">
            <v/>
          </cell>
          <cell r="S60" t="str">
            <v/>
          </cell>
          <cell r="T60" t="str">
            <v/>
          </cell>
          <cell r="U60" t="str">
            <v/>
          </cell>
          <cell r="V60" t="str">
            <v/>
          </cell>
          <cell r="W60" t="str">
            <v/>
          </cell>
          <cell r="X60" t="str">
            <v/>
          </cell>
          <cell r="Y60" t="str">
            <v/>
          </cell>
          <cell r="Z60" t="str">
            <v/>
          </cell>
          <cell r="AA60" t="str">
            <v/>
          </cell>
          <cell r="AB60" t="str">
            <v/>
          </cell>
          <cell r="AC60" t="str">
            <v/>
          </cell>
          <cell r="AD60" t="str">
            <v/>
          </cell>
          <cell r="AE60" t="str">
            <v/>
          </cell>
          <cell r="AF60" t="str">
            <v/>
          </cell>
          <cell r="AG60" t="str">
            <v/>
          </cell>
          <cell r="AH60" t="str">
            <v/>
          </cell>
          <cell r="AI60" t="str">
            <v/>
          </cell>
          <cell r="AJ60" t="str">
            <v/>
          </cell>
          <cell r="AK60" t="str">
            <v/>
          </cell>
          <cell r="AL60" t="str">
            <v/>
          </cell>
          <cell r="AM60" t="str">
            <v/>
          </cell>
          <cell r="AN60" t="str">
            <v/>
          </cell>
          <cell r="AO60" t="str">
            <v/>
          </cell>
          <cell r="AP60" t="str">
            <v/>
          </cell>
          <cell r="AQ60" t="str">
            <v/>
          </cell>
          <cell r="AR60" t="str">
            <v/>
          </cell>
          <cell r="AS60" t="str">
            <v/>
          </cell>
          <cell r="AT60" t="str">
            <v/>
          </cell>
          <cell r="AU60" t="str">
            <v/>
          </cell>
          <cell r="AV60" t="str">
            <v/>
          </cell>
          <cell r="AW60" t="str">
            <v/>
          </cell>
          <cell r="AX60" t="str">
            <v/>
          </cell>
          <cell r="AY60" t="str">
            <v/>
          </cell>
          <cell r="AZ60" t="str">
            <v/>
          </cell>
          <cell r="BA60" t="str">
            <v/>
          </cell>
          <cell r="BB60" t="str">
            <v/>
          </cell>
          <cell r="BC60" t="str">
            <v/>
          </cell>
          <cell r="BD60" t="str">
            <v/>
          </cell>
          <cell r="BE60" t="str">
            <v/>
          </cell>
          <cell r="BF60" t="str">
            <v/>
          </cell>
          <cell r="BG60" t="str">
            <v/>
          </cell>
          <cell r="BH60" t="str">
            <v/>
          </cell>
          <cell r="BI60" t="str">
            <v/>
          </cell>
          <cell r="BJ60" t="str">
            <v/>
          </cell>
          <cell r="BK60" t="str">
            <v/>
          </cell>
          <cell r="BL60" t="str">
            <v/>
          </cell>
          <cell r="BM60" t="str">
            <v/>
          </cell>
          <cell r="BN60" t="str">
            <v/>
          </cell>
          <cell r="BO60" t="str">
            <v/>
          </cell>
          <cell r="BP60" t="str">
            <v/>
          </cell>
          <cell r="BQ60" t="str">
            <v/>
          </cell>
          <cell r="BR60" t="str">
            <v/>
          </cell>
          <cell r="BS60" t="str">
            <v/>
          </cell>
          <cell r="BT60" t="str">
            <v/>
          </cell>
          <cell r="BU60" t="str">
            <v/>
          </cell>
          <cell r="BV60" t="str">
            <v/>
          </cell>
          <cell r="BW60" t="str">
            <v/>
          </cell>
          <cell r="BX60" t="str">
            <v/>
          </cell>
          <cell r="BY60" t="str">
            <v/>
          </cell>
          <cell r="BZ60" t="str">
            <v/>
          </cell>
          <cell r="CA60" t="str">
            <v/>
          </cell>
          <cell r="CB60" t="str">
            <v/>
          </cell>
          <cell r="CC60" t="str">
            <v/>
          </cell>
          <cell r="CD60" t="str">
            <v/>
          </cell>
          <cell r="CE60" t="str">
            <v/>
          </cell>
          <cell r="CF60" t="str">
            <v/>
          </cell>
          <cell r="CG60" t="str">
            <v/>
          </cell>
          <cell r="CH60" t="str">
            <v/>
          </cell>
          <cell r="CI60" t="str">
            <v/>
          </cell>
          <cell r="CJ60" t="str">
            <v/>
          </cell>
          <cell r="CK60" t="str">
            <v/>
          </cell>
          <cell r="CL60" t="str">
            <v/>
          </cell>
          <cell r="CM60" t="str">
            <v/>
          </cell>
          <cell r="CN60" t="str">
            <v/>
          </cell>
          <cell r="CO60" t="str">
            <v/>
          </cell>
          <cell r="CP60" t="str">
            <v/>
          </cell>
          <cell r="CQ60" t="str">
            <v/>
          </cell>
          <cell r="CR60" t="str">
            <v/>
          </cell>
          <cell r="CS60" t="str">
            <v/>
          </cell>
          <cell r="CT60" t="str">
            <v/>
          </cell>
          <cell r="CU60" t="str">
            <v/>
          </cell>
          <cell r="CV60" t="str">
            <v/>
          </cell>
          <cell r="CW60" t="str">
            <v/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</row>
        <row r="66">
          <cell r="A66"/>
          <cell r="B66">
            <v>2</v>
          </cell>
          <cell r="C66">
            <v>3</v>
          </cell>
          <cell r="D66">
            <v>4</v>
          </cell>
          <cell r="E66">
            <v>5</v>
          </cell>
          <cell r="F66">
            <v>6</v>
          </cell>
          <cell r="G66">
            <v>7</v>
          </cell>
          <cell r="H66">
            <v>8</v>
          </cell>
          <cell r="I66">
            <v>9</v>
          </cell>
          <cell r="J66">
            <v>10</v>
          </cell>
          <cell r="K66">
            <v>11</v>
          </cell>
          <cell r="L66">
            <v>12</v>
          </cell>
          <cell r="M66">
            <v>13</v>
          </cell>
          <cell r="N66">
            <v>14</v>
          </cell>
          <cell r="O66">
            <v>15</v>
          </cell>
          <cell r="P66">
            <v>16</v>
          </cell>
          <cell r="Q66">
            <v>17</v>
          </cell>
          <cell r="R66">
            <v>18</v>
          </cell>
          <cell r="S66">
            <v>19</v>
          </cell>
          <cell r="T66">
            <v>20</v>
          </cell>
          <cell r="U66">
            <v>21</v>
          </cell>
          <cell r="V66">
            <v>22</v>
          </cell>
          <cell r="W66">
            <v>23</v>
          </cell>
          <cell r="X66">
            <v>24</v>
          </cell>
          <cell r="Y66">
            <v>25</v>
          </cell>
          <cell r="Z66">
            <v>26</v>
          </cell>
          <cell r="AA66">
            <v>27</v>
          </cell>
          <cell r="AB66">
            <v>28</v>
          </cell>
          <cell r="AC66">
            <v>29</v>
          </cell>
          <cell r="AD66">
            <v>30</v>
          </cell>
          <cell r="AE66">
            <v>31</v>
          </cell>
          <cell r="AF66">
            <v>32</v>
          </cell>
          <cell r="AG66">
            <v>33</v>
          </cell>
          <cell r="AH66">
            <v>34</v>
          </cell>
          <cell r="AI66">
            <v>35</v>
          </cell>
          <cell r="AJ66">
            <v>36</v>
          </cell>
          <cell r="AK66">
            <v>37</v>
          </cell>
          <cell r="AL66">
            <v>38</v>
          </cell>
          <cell r="AM66">
            <v>39</v>
          </cell>
          <cell r="AN66">
            <v>40</v>
          </cell>
          <cell r="AO66">
            <v>41</v>
          </cell>
          <cell r="AP66">
            <v>42</v>
          </cell>
          <cell r="AQ66">
            <v>43</v>
          </cell>
          <cell r="AR66">
            <v>44</v>
          </cell>
          <cell r="AS66">
            <v>45</v>
          </cell>
          <cell r="AT66">
            <v>46</v>
          </cell>
          <cell r="AU66">
            <v>47</v>
          </cell>
          <cell r="AV66">
            <v>48</v>
          </cell>
          <cell r="AW66">
            <v>49</v>
          </cell>
          <cell r="AX66"/>
        </row>
        <row r="67">
          <cell r="A67"/>
          <cell r="B67" t="str">
            <v>Aap</v>
          </cell>
          <cell r="C67" t="str">
            <v>Naamik</v>
          </cell>
          <cell r="D67" t="str">
            <v>Aap</v>
          </cell>
          <cell r="E67" t="str">
            <v>Naamik</v>
          </cell>
          <cell r="F67" t="str">
            <v>Naamik</v>
          </cell>
          <cell r="G67" t="str">
            <v>Aap</v>
          </cell>
          <cell r="H67" t="str">
            <v>Naamik</v>
          </cell>
          <cell r="I67" t="str">
            <v>Aap</v>
          </cell>
          <cell r="J67" t="str">
            <v>Aap</v>
          </cell>
          <cell r="K67" t="str">
            <v>Aap</v>
          </cell>
          <cell r="L67" t="str">
            <v>Naamik</v>
          </cell>
          <cell r="M67" t="str">
            <v>Naamik</v>
          </cell>
          <cell r="N67" t="str">
            <v>Naamik</v>
          </cell>
          <cell r="O67" t="str">
            <v>Naamik</v>
          </cell>
          <cell r="P67" t="str">
            <v>Aap</v>
          </cell>
          <cell r="Q67" t="str">
            <v>Aap</v>
          </cell>
          <cell r="R67" t="str">
            <v>Aap</v>
          </cell>
          <cell r="S67" t="str">
            <v>Naamik</v>
          </cell>
          <cell r="T67" t="str">
            <v>Naamik</v>
          </cell>
          <cell r="U67" t="str">
            <v>Aap</v>
          </cell>
          <cell r="V67" t="str">
            <v>Aap</v>
          </cell>
          <cell r="W67" t="str">
            <v>Naamik</v>
          </cell>
          <cell r="X67" t="str">
            <v>Aap</v>
          </cell>
          <cell r="Y67" t="str">
            <v>Naamik</v>
          </cell>
          <cell r="Z67" t="str">
            <v>Naamik</v>
          </cell>
          <cell r="AA67" t="str">
            <v>Aap</v>
          </cell>
          <cell r="AB67" t="str">
            <v>Aap</v>
          </cell>
          <cell r="AC67" t="str">
            <v>Naamik</v>
          </cell>
          <cell r="AD67" t="str">
            <v>Aap</v>
          </cell>
          <cell r="AE67" t="str">
            <v>Aap</v>
          </cell>
          <cell r="AF67" t="str">
            <v>Naamik</v>
          </cell>
          <cell r="AG67" t="str">
            <v>Naamik</v>
          </cell>
          <cell r="AH67" t="str">
            <v>Naamik</v>
          </cell>
          <cell r="AI67" t="str">
            <v>Naamik</v>
          </cell>
          <cell r="AJ67" t="str">
            <v>Aap</v>
          </cell>
          <cell r="AK67" t="str">
            <v>Aap</v>
          </cell>
          <cell r="AL67" t="str">
            <v>Aap</v>
          </cell>
          <cell r="AM67" t="str">
            <v>Naamik</v>
          </cell>
          <cell r="AN67" t="str">
            <v>Naamik</v>
          </cell>
          <cell r="AO67" t="str">
            <v>Aap</v>
          </cell>
          <cell r="AP67" t="str">
            <v>Naamik</v>
          </cell>
          <cell r="AQ67" t="str">
            <v>Aap</v>
          </cell>
          <cell r="AR67" t="str">
            <v>Aap</v>
          </cell>
          <cell r="AS67" t="str">
            <v>Naamik</v>
          </cell>
          <cell r="AT67" t="str">
            <v>Naamik</v>
          </cell>
          <cell r="AU67" t="str">
            <v>Aap</v>
          </cell>
          <cell r="AV67" t="str">
            <v>Naamik</v>
          </cell>
          <cell r="AW67" t="str">
            <v>Aap</v>
          </cell>
          <cell r="AX67" t="str">
            <v>score</v>
          </cell>
        </row>
        <row r="68">
          <cell r="A68" t="str">
            <v>Lucas</v>
          </cell>
          <cell r="B68" t="str">
            <v>Aap</v>
          </cell>
          <cell r="C68" t="str">
            <v>Naamik</v>
          </cell>
          <cell r="D68" t="str">
            <v>Aap</v>
          </cell>
          <cell r="E68" t="str">
            <v>Naamik</v>
          </cell>
          <cell r="F68" t="str">
            <v>Naamik</v>
          </cell>
          <cell r="G68" t="str">
            <v>Aap</v>
          </cell>
          <cell r="H68" t="str">
            <v>Naamik</v>
          </cell>
          <cell r="I68" t="str">
            <v>Aap</v>
          </cell>
          <cell r="J68" t="str">
            <v>Aap</v>
          </cell>
          <cell r="K68" t="str">
            <v>Aap</v>
          </cell>
          <cell r="L68" t="str">
            <v>Naamik</v>
          </cell>
          <cell r="M68" t="str">
            <v>Naamik</v>
          </cell>
          <cell r="N68" t="str">
            <v>Naamik</v>
          </cell>
          <cell r="O68" t="str">
            <v>Naamik</v>
          </cell>
          <cell r="P68" t="str">
            <v>Aap</v>
          </cell>
          <cell r="Q68" t="str">
            <v>Aap</v>
          </cell>
          <cell r="R68" t="str">
            <v>Aap</v>
          </cell>
          <cell r="S68" t="str">
            <v>Naamik</v>
          </cell>
          <cell r="T68" t="str">
            <v>Naamik</v>
          </cell>
          <cell r="U68" t="str">
            <v>Aap</v>
          </cell>
          <cell r="V68" t="str">
            <v>Aap</v>
          </cell>
          <cell r="W68" t="str">
            <v>Naamik</v>
          </cell>
          <cell r="X68" t="str">
            <v>Aap</v>
          </cell>
          <cell r="Y68" t="str">
            <v>Naamik</v>
          </cell>
          <cell r="Z68" t="str">
            <v>Naamik</v>
          </cell>
          <cell r="AA68" t="str">
            <v>Naamik</v>
          </cell>
          <cell r="AB68" t="str">
            <v>Aap</v>
          </cell>
          <cell r="AC68" t="str">
            <v>Naamik</v>
          </cell>
          <cell r="AD68" t="str">
            <v>Aap</v>
          </cell>
          <cell r="AE68" t="str">
            <v>Aap</v>
          </cell>
          <cell r="AF68" t="str">
            <v>Naamik</v>
          </cell>
          <cell r="AG68" t="str">
            <v>Aap</v>
          </cell>
          <cell r="AH68" t="str">
            <v>Naamik</v>
          </cell>
          <cell r="AI68" t="str">
            <v>Naamik</v>
          </cell>
          <cell r="AJ68" t="str">
            <v>Aap</v>
          </cell>
          <cell r="AK68" t="str">
            <v>Naamik</v>
          </cell>
          <cell r="AL68" t="str">
            <v>Aap</v>
          </cell>
          <cell r="AM68" t="str">
            <v>Naamik</v>
          </cell>
          <cell r="AN68" t="str">
            <v>Naamik</v>
          </cell>
          <cell r="AO68" t="str">
            <v>Aap</v>
          </cell>
          <cell r="AP68" t="str">
            <v>Naamik</v>
          </cell>
          <cell r="AQ68" t="str">
            <v/>
          </cell>
          <cell r="AR68" t="str">
            <v/>
          </cell>
          <cell r="AS68" t="str">
            <v/>
          </cell>
          <cell r="AT68" t="str">
            <v/>
          </cell>
          <cell r="AU68" t="str">
            <v/>
          </cell>
          <cell r="AV68" t="str">
            <v/>
          </cell>
          <cell r="AW68" t="str">
            <v/>
          </cell>
          <cell r="AX68">
            <v>38</v>
          </cell>
        </row>
        <row r="69">
          <cell r="A69" t="str">
            <v>Reo</v>
          </cell>
          <cell r="B69" t="str">
            <v>Aap</v>
          </cell>
          <cell r="C69" t="str">
            <v>Naamik</v>
          </cell>
          <cell r="D69" t="str">
            <v>Aap</v>
          </cell>
          <cell r="E69" t="str">
            <v>Naamik</v>
          </cell>
          <cell r="F69" t="str">
            <v>Naamik</v>
          </cell>
          <cell r="G69" t="str">
            <v>Naamik</v>
          </cell>
          <cell r="H69" t="str">
            <v>Naamik</v>
          </cell>
          <cell r="I69" t="str">
            <v>Aap</v>
          </cell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  <cell r="N69" t="str">
            <v/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  <cell r="V69" t="str">
            <v/>
          </cell>
          <cell r="W69" t="str">
            <v/>
          </cell>
          <cell r="X69" t="str">
            <v/>
          </cell>
          <cell r="Y69" t="str">
            <v/>
          </cell>
          <cell r="Z69" t="str">
            <v/>
          </cell>
          <cell r="AA69" t="str">
            <v/>
          </cell>
          <cell r="AB69" t="str">
            <v/>
          </cell>
          <cell r="AC69" t="str">
            <v/>
          </cell>
          <cell r="AD69" t="str">
            <v/>
          </cell>
          <cell r="AE69" t="str">
            <v/>
          </cell>
          <cell r="AF69" t="str">
            <v/>
          </cell>
          <cell r="AG69" t="str">
            <v/>
          </cell>
          <cell r="AH69" t="str">
            <v/>
          </cell>
          <cell r="AI69" t="str">
            <v/>
          </cell>
          <cell r="AJ69" t="str">
            <v/>
          </cell>
          <cell r="AK69" t="str">
            <v/>
          </cell>
          <cell r="AL69" t="str">
            <v/>
          </cell>
          <cell r="AM69" t="str">
            <v/>
          </cell>
          <cell r="AN69" t="str">
            <v/>
          </cell>
          <cell r="AO69" t="str">
            <v/>
          </cell>
          <cell r="AP69" t="str">
            <v/>
          </cell>
          <cell r="AQ69" t="str">
            <v/>
          </cell>
          <cell r="AR69" t="str">
            <v/>
          </cell>
          <cell r="AS69" t="str">
            <v/>
          </cell>
          <cell r="AT69" t="str">
            <v/>
          </cell>
          <cell r="AU69" t="str">
            <v/>
          </cell>
          <cell r="AV69" t="str">
            <v/>
          </cell>
          <cell r="AW69" t="str">
            <v/>
          </cell>
          <cell r="AX69">
            <v>7</v>
          </cell>
        </row>
        <row r="70">
          <cell r="A70" t="str">
            <v>Tommy</v>
          </cell>
          <cell r="B70" t="str">
            <v>Aap</v>
          </cell>
          <cell r="C70" t="str">
            <v>Naamik</v>
          </cell>
          <cell r="D70" t="str">
            <v>Naamik</v>
          </cell>
          <cell r="E70" t="str">
            <v>Naamik</v>
          </cell>
          <cell r="F70" t="str">
            <v>Naamik</v>
          </cell>
          <cell r="G70" t="str">
            <v>Aap</v>
          </cell>
          <cell r="H70" t="str">
            <v/>
          </cell>
          <cell r="I70" t="str">
            <v/>
          </cell>
          <cell r="J70" t="str">
            <v>Aap</v>
          </cell>
          <cell r="K70" t="str">
            <v>Aap</v>
          </cell>
          <cell r="L70" t="str">
            <v>Naamik</v>
          </cell>
          <cell r="M70" t="str">
            <v/>
          </cell>
          <cell r="N70" t="str">
            <v>Naamik</v>
          </cell>
          <cell r="O70" t="str">
            <v/>
          </cell>
          <cell r="P70" t="str">
            <v>Aap</v>
          </cell>
          <cell r="Q70" t="str">
            <v>Aap</v>
          </cell>
          <cell r="R70" t="str">
            <v>Aap</v>
          </cell>
          <cell r="S70" t="str">
            <v>Naamik</v>
          </cell>
          <cell r="T70" t="str">
            <v>Naamik</v>
          </cell>
          <cell r="U70" t="str">
            <v>Aap</v>
          </cell>
          <cell r="V70" t="str">
            <v>Aap</v>
          </cell>
          <cell r="W70" t="str">
            <v>Naamik</v>
          </cell>
          <cell r="X70" t="str">
            <v>Aap</v>
          </cell>
          <cell r="Y70" t="str">
            <v>Naamik</v>
          </cell>
          <cell r="Z70" t="str">
            <v>Naamik</v>
          </cell>
          <cell r="AA70" t="str">
            <v>Aap</v>
          </cell>
          <cell r="AB70" t="str">
            <v>Aap</v>
          </cell>
          <cell r="AC70" t="str">
            <v/>
          </cell>
          <cell r="AD70" t="str">
            <v/>
          </cell>
          <cell r="AE70" t="str">
            <v/>
          </cell>
          <cell r="AF70" t="str">
            <v/>
          </cell>
          <cell r="AG70" t="str">
            <v/>
          </cell>
          <cell r="AH70" t="str">
            <v/>
          </cell>
          <cell r="AI70" t="str">
            <v/>
          </cell>
          <cell r="AJ70" t="str">
            <v/>
          </cell>
          <cell r="AK70" t="str">
            <v/>
          </cell>
          <cell r="AL70" t="str">
            <v/>
          </cell>
          <cell r="AM70" t="str">
            <v/>
          </cell>
          <cell r="AN70" t="str">
            <v/>
          </cell>
          <cell r="AO70" t="str">
            <v/>
          </cell>
          <cell r="AP70" t="str">
            <v/>
          </cell>
          <cell r="AQ70" t="str">
            <v/>
          </cell>
          <cell r="AR70" t="str">
            <v/>
          </cell>
          <cell r="AS70" t="str">
            <v/>
          </cell>
          <cell r="AT70" t="str">
            <v/>
          </cell>
          <cell r="AU70" t="str">
            <v/>
          </cell>
          <cell r="AV70" t="str">
            <v/>
          </cell>
          <cell r="AW70" t="str">
            <v/>
          </cell>
          <cell r="AX70">
            <v>22</v>
          </cell>
        </row>
        <row r="71">
          <cell r="A71" t="str">
            <v>Mino</v>
          </cell>
          <cell r="B71" t="str">
            <v>Naamik</v>
          </cell>
          <cell r="C71" t="str">
            <v>Naamik</v>
          </cell>
          <cell r="D71" t="str">
            <v>Aap</v>
          </cell>
          <cell r="E71" t="str">
            <v>Naamik</v>
          </cell>
          <cell r="F71" t="str">
            <v>Naamik</v>
          </cell>
          <cell r="G71" t="str">
            <v>Aap</v>
          </cell>
          <cell r="H71" t="str">
            <v>Naamik</v>
          </cell>
          <cell r="I71" t="str">
            <v>Naamik</v>
          </cell>
          <cell r="J71" t="str">
            <v>Aap</v>
          </cell>
          <cell r="K71" t="str">
            <v>Naamik</v>
          </cell>
          <cell r="L71" t="str">
            <v>Naamik</v>
          </cell>
          <cell r="M71" t="str">
            <v>Naamik</v>
          </cell>
          <cell r="N71" t="str">
            <v>Naamik</v>
          </cell>
          <cell r="O71" t="str">
            <v>Naamik</v>
          </cell>
          <cell r="P71" t="str">
            <v>Aap</v>
          </cell>
          <cell r="Q71" t="str">
            <v>Naamik</v>
          </cell>
          <cell r="R71" t="str">
            <v/>
          </cell>
          <cell r="S71" t="str">
            <v/>
          </cell>
          <cell r="T71" t="str">
            <v/>
          </cell>
          <cell r="U71" t="str">
            <v/>
          </cell>
          <cell r="V71" t="str">
            <v/>
          </cell>
          <cell r="W71" t="str">
            <v/>
          </cell>
          <cell r="X71" t="str">
            <v/>
          </cell>
          <cell r="Y71" t="str">
            <v/>
          </cell>
          <cell r="Z71" t="str">
            <v>Naamik</v>
          </cell>
          <cell r="AA71" t="str">
            <v>Naamik</v>
          </cell>
          <cell r="AB71" t="str">
            <v>Aap</v>
          </cell>
          <cell r="AC71" t="str">
            <v>Naamik</v>
          </cell>
          <cell r="AD71" t="str">
            <v>Aap</v>
          </cell>
          <cell r="AE71" t="str">
            <v>Naamik</v>
          </cell>
          <cell r="AF71" t="str">
            <v>Naamik</v>
          </cell>
          <cell r="AG71" t="str">
            <v>Naamik</v>
          </cell>
          <cell r="AH71" t="str">
            <v>Naamik</v>
          </cell>
          <cell r="AI71" t="str">
            <v>Naamik</v>
          </cell>
          <cell r="AJ71" t="str">
            <v>Aap</v>
          </cell>
          <cell r="AK71" t="str">
            <v>Naamik</v>
          </cell>
          <cell r="AL71" t="str">
            <v>Aap</v>
          </cell>
          <cell r="AM71" t="str">
            <v>Naamik</v>
          </cell>
          <cell r="AN71" t="str">
            <v>Naamik</v>
          </cell>
          <cell r="AO71" t="str">
            <v>Aap</v>
          </cell>
          <cell r="AP71" t="str">
            <v>Naamik</v>
          </cell>
          <cell r="AQ71" t="str">
            <v>Aap</v>
          </cell>
          <cell r="AR71" t="str">
            <v>Aap</v>
          </cell>
          <cell r="AS71" t="str">
            <v>Naamik</v>
          </cell>
          <cell r="AT71" t="str">
            <v/>
          </cell>
          <cell r="AU71" t="str">
            <v/>
          </cell>
          <cell r="AV71" t="str">
            <v/>
          </cell>
          <cell r="AW71" t="str">
            <v/>
          </cell>
          <cell r="AX71">
            <v>29</v>
          </cell>
        </row>
        <row r="72">
          <cell r="A72" t="str">
            <v>Moni</v>
          </cell>
          <cell r="B72" t="str">
            <v>Naamik</v>
          </cell>
          <cell r="C72" t="str">
            <v>Naamik</v>
          </cell>
          <cell r="D72" t="str">
            <v>Naamik</v>
          </cell>
          <cell r="E72" t="str">
            <v>Naamik</v>
          </cell>
          <cell r="F72" t="str">
            <v>Naamik</v>
          </cell>
          <cell r="G72" t="str">
            <v>Aap</v>
          </cell>
          <cell r="H72" t="str">
            <v>Naamik</v>
          </cell>
          <cell r="I72" t="str">
            <v>Naamik</v>
          </cell>
          <cell r="J72" t="str">
            <v>Naamik</v>
          </cell>
          <cell r="K72" t="str">
            <v>Naamik</v>
          </cell>
          <cell r="L72" t="str">
            <v>Naamik</v>
          </cell>
          <cell r="M72" t="str">
            <v>Aap</v>
          </cell>
          <cell r="N72" t="str">
            <v>Naamik</v>
          </cell>
          <cell r="O72" t="str">
            <v>Aap</v>
          </cell>
          <cell r="P72" t="str">
            <v>Naamik</v>
          </cell>
          <cell r="Q72" t="str">
            <v>Naamik</v>
          </cell>
          <cell r="R72" t="str">
            <v>Naamik</v>
          </cell>
          <cell r="S72" t="str">
            <v>Naamik</v>
          </cell>
          <cell r="T72" t="str">
            <v>Naamik</v>
          </cell>
          <cell r="U72" t="str">
            <v>Aap</v>
          </cell>
          <cell r="V72" t="str">
            <v>Aap</v>
          </cell>
          <cell r="W72" t="str">
            <v>Naamik</v>
          </cell>
          <cell r="X72" t="str">
            <v>Naamik</v>
          </cell>
          <cell r="Y72" t="str">
            <v>Naamik</v>
          </cell>
          <cell r="Z72" t="str">
            <v>Naamik</v>
          </cell>
          <cell r="AA72" t="str">
            <v>Naamik</v>
          </cell>
          <cell r="AB72" t="str">
            <v>Aap</v>
          </cell>
          <cell r="AC72" t="str">
            <v>Naamik</v>
          </cell>
          <cell r="AD72" t="str">
            <v>Aap</v>
          </cell>
          <cell r="AE72" t="str">
            <v>Naamik</v>
          </cell>
          <cell r="AF72" t="str">
            <v>Naamik</v>
          </cell>
          <cell r="AG72" t="str">
            <v>Naamik</v>
          </cell>
          <cell r="AH72" t="str">
            <v>Naamik</v>
          </cell>
          <cell r="AI72" t="str">
            <v>Naamik</v>
          </cell>
          <cell r="AJ72" t="str">
            <v>Aap</v>
          </cell>
          <cell r="AK72" t="str">
            <v>Naamik</v>
          </cell>
          <cell r="AL72" t="str">
            <v>Naamik</v>
          </cell>
          <cell r="AM72" t="str">
            <v>Naamik</v>
          </cell>
          <cell r="AN72" t="str">
            <v>Naamik</v>
          </cell>
          <cell r="AO72" t="str">
            <v>Aap</v>
          </cell>
          <cell r="AP72" t="str">
            <v>Naamik</v>
          </cell>
          <cell r="AQ72" t="str">
            <v>Aap</v>
          </cell>
          <cell r="AR72" t="str">
            <v>Naamik</v>
          </cell>
          <cell r="AS72" t="str">
            <v>Naamik</v>
          </cell>
          <cell r="AT72" t="str">
            <v>Naamik</v>
          </cell>
          <cell r="AU72" t="str">
            <v>Naamik</v>
          </cell>
          <cell r="AV72" t="str">
            <v>Aap</v>
          </cell>
          <cell r="AW72" t="str">
            <v>Naamik</v>
          </cell>
          <cell r="AX72">
            <v>29</v>
          </cell>
        </row>
        <row r="73">
          <cell r="A73" t="str">
            <v>Aviana</v>
          </cell>
          <cell r="B73" t="str">
            <v>Aap</v>
          </cell>
          <cell r="C73" t="str">
            <v>Naamik</v>
          </cell>
          <cell r="D73" t="str">
            <v>Aap</v>
          </cell>
          <cell r="E73" t="str">
            <v>Naamik</v>
          </cell>
          <cell r="F73" t="str">
            <v>Naamik</v>
          </cell>
          <cell r="G73" t="str">
            <v>Aap</v>
          </cell>
          <cell r="H73" t="str">
            <v>Naamik</v>
          </cell>
          <cell r="I73" t="str">
            <v>Aap</v>
          </cell>
          <cell r="J73" t="str">
            <v>Aap</v>
          </cell>
          <cell r="K73" t="str">
            <v>Aap</v>
          </cell>
          <cell r="L73" t="str">
            <v>Naamik</v>
          </cell>
          <cell r="M73" t="str">
            <v>Naamik</v>
          </cell>
          <cell r="N73" t="str">
            <v>Naamik</v>
          </cell>
          <cell r="O73" t="str">
            <v>Naamik</v>
          </cell>
          <cell r="P73" t="str">
            <v>Aap</v>
          </cell>
          <cell r="Q73" t="str">
            <v>Aap</v>
          </cell>
          <cell r="R73" t="str">
            <v>Naamik</v>
          </cell>
          <cell r="S73" t="str">
            <v>Naamik</v>
          </cell>
          <cell r="T73" t="str">
            <v>Naamik</v>
          </cell>
          <cell r="U73" t="str">
            <v>Aap</v>
          </cell>
          <cell r="V73" t="str">
            <v>Aap</v>
          </cell>
          <cell r="W73" t="str">
            <v>Naamik</v>
          </cell>
          <cell r="X73" t="str">
            <v>Aap</v>
          </cell>
          <cell r="Y73" t="str">
            <v>Naamik</v>
          </cell>
          <cell r="Z73" t="str">
            <v>Naamik</v>
          </cell>
          <cell r="AA73" t="str">
            <v>Aap</v>
          </cell>
          <cell r="AB73" t="str">
            <v>Aap</v>
          </cell>
          <cell r="AC73" t="str">
            <v>Naamik</v>
          </cell>
          <cell r="AD73" t="str">
            <v>Aap</v>
          </cell>
          <cell r="AE73" t="str">
            <v>Aap</v>
          </cell>
          <cell r="AF73" t="str">
            <v>Naamik</v>
          </cell>
          <cell r="AG73" t="str">
            <v>Naamik</v>
          </cell>
          <cell r="AH73" t="str">
            <v>Naamik</v>
          </cell>
          <cell r="AI73" t="str">
            <v>Naamik</v>
          </cell>
          <cell r="AJ73" t="str">
            <v>Naamik</v>
          </cell>
          <cell r="AK73" t="str">
            <v>Aap</v>
          </cell>
          <cell r="AL73" t="str">
            <v/>
          </cell>
          <cell r="AM73" t="str">
            <v/>
          </cell>
          <cell r="AN73" t="str">
            <v/>
          </cell>
          <cell r="AO73" t="str">
            <v/>
          </cell>
          <cell r="AP73" t="str">
            <v/>
          </cell>
          <cell r="AQ73" t="str">
            <v/>
          </cell>
          <cell r="AR73" t="str">
            <v/>
          </cell>
          <cell r="AS73" t="str">
            <v/>
          </cell>
          <cell r="AT73" t="str">
            <v/>
          </cell>
          <cell r="AU73" t="str">
            <v/>
          </cell>
          <cell r="AV73" t="str">
            <v/>
          </cell>
          <cell r="AW73" t="str">
            <v/>
          </cell>
          <cell r="AX73">
            <v>34</v>
          </cell>
        </row>
        <row r="74">
          <cell r="A74" t="str">
            <v>Eli Ove</v>
          </cell>
          <cell r="B74" t="str">
            <v>Naamik</v>
          </cell>
          <cell r="C74" t="str">
            <v>Aap</v>
          </cell>
          <cell r="D74" t="str">
            <v>Naamik</v>
          </cell>
          <cell r="E74" t="str">
            <v>Naamik</v>
          </cell>
          <cell r="F74" t="str">
            <v>Naamik</v>
          </cell>
          <cell r="G74" t="str">
            <v>Naamik</v>
          </cell>
          <cell r="H74" t="str">
            <v>Aap</v>
          </cell>
          <cell r="I74" t="str">
            <v>Naamik</v>
          </cell>
          <cell r="J74" t="str">
            <v>Aap</v>
          </cell>
          <cell r="K74" t="str">
            <v>Naamik</v>
          </cell>
          <cell r="L74" t="str">
            <v>Naamik</v>
          </cell>
          <cell r="M74" t="str">
            <v>Naamik</v>
          </cell>
          <cell r="N74" t="str">
            <v>Naamik</v>
          </cell>
          <cell r="O74" t="str">
            <v>Naamik</v>
          </cell>
          <cell r="P74" t="str">
            <v>Aap</v>
          </cell>
          <cell r="Q74" t="str">
            <v>Naamik</v>
          </cell>
          <cell r="R74" t="str">
            <v>Aap</v>
          </cell>
          <cell r="S74" t="str">
            <v>Naamik</v>
          </cell>
          <cell r="T74" t="str">
            <v>Naamik</v>
          </cell>
          <cell r="U74" t="str">
            <v>Naamik</v>
          </cell>
          <cell r="V74" t="str">
            <v>Aap</v>
          </cell>
          <cell r="W74" t="str">
            <v>Naamik</v>
          </cell>
          <cell r="X74" t="str">
            <v>Naamik</v>
          </cell>
          <cell r="Y74" t="str">
            <v>Naamik</v>
          </cell>
          <cell r="Z74" t="str">
            <v>Naamik</v>
          </cell>
          <cell r="AA74" t="str">
            <v>Naamik</v>
          </cell>
          <cell r="AB74" t="str">
            <v>Aap</v>
          </cell>
          <cell r="AC74" t="str">
            <v>Naamik</v>
          </cell>
          <cell r="AD74" t="str">
            <v>Aap</v>
          </cell>
          <cell r="AE74" t="str">
            <v>Naamik</v>
          </cell>
          <cell r="AF74" t="str">
            <v>Naamik</v>
          </cell>
          <cell r="AG74" t="str">
            <v>Naamik</v>
          </cell>
          <cell r="AH74" t="str">
            <v>Aap</v>
          </cell>
          <cell r="AI74" t="str">
            <v>Naamik</v>
          </cell>
          <cell r="AJ74" t="str">
            <v>Naamik</v>
          </cell>
          <cell r="AK74" t="str">
            <v>Naamik</v>
          </cell>
          <cell r="AL74" t="str">
            <v>Aap</v>
          </cell>
          <cell r="AM74" t="str">
            <v>Naamik</v>
          </cell>
          <cell r="AN74" t="str">
            <v>Naamik</v>
          </cell>
          <cell r="AO74" t="str">
            <v/>
          </cell>
          <cell r="AP74" t="str">
            <v/>
          </cell>
          <cell r="AQ74" t="str">
            <v/>
          </cell>
          <cell r="AR74" t="str">
            <v/>
          </cell>
          <cell r="AS74" t="str">
            <v/>
          </cell>
          <cell r="AT74" t="str">
            <v/>
          </cell>
          <cell r="AU74" t="str">
            <v/>
          </cell>
          <cell r="AV74" t="str">
            <v/>
          </cell>
          <cell r="AW74" t="str">
            <v/>
          </cell>
          <cell r="AX74">
            <v>24</v>
          </cell>
        </row>
        <row r="75">
          <cell r="A75" t="str">
            <v>Tony</v>
          </cell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  <cell r="J75" t="str">
            <v/>
          </cell>
          <cell r="K75" t="str">
            <v/>
          </cell>
          <cell r="L75" t="str">
            <v/>
          </cell>
          <cell r="M75" t="str">
            <v/>
          </cell>
          <cell r="N75" t="str">
            <v/>
          </cell>
          <cell r="O75" t="str">
            <v/>
          </cell>
          <cell r="P75" t="str">
            <v/>
          </cell>
          <cell r="Q75" t="str">
            <v/>
          </cell>
          <cell r="R75" t="str">
            <v/>
          </cell>
          <cell r="S75" t="str">
            <v/>
          </cell>
          <cell r="T75" t="str">
            <v/>
          </cell>
          <cell r="U75" t="str">
            <v/>
          </cell>
          <cell r="V75" t="str">
            <v/>
          </cell>
          <cell r="W75" t="str">
            <v/>
          </cell>
          <cell r="X75" t="str">
            <v/>
          </cell>
          <cell r="Y75" t="str">
            <v/>
          </cell>
          <cell r="Z75" t="str">
            <v/>
          </cell>
          <cell r="AA75" t="str">
            <v/>
          </cell>
          <cell r="AB75" t="str">
            <v/>
          </cell>
          <cell r="AC75" t="str">
            <v/>
          </cell>
          <cell r="AD75" t="str">
            <v/>
          </cell>
          <cell r="AE75" t="str">
            <v/>
          </cell>
          <cell r="AF75" t="str">
            <v/>
          </cell>
          <cell r="AG75" t="str">
            <v/>
          </cell>
          <cell r="AH75" t="str">
            <v/>
          </cell>
          <cell r="AI75" t="str">
            <v/>
          </cell>
          <cell r="AJ75" t="str">
            <v/>
          </cell>
          <cell r="AK75" t="str">
            <v/>
          </cell>
          <cell r="AL75" t="str">
            <v/>
          </cell>
          <cell r="AM75" t="str">
            <v/>
          </cell>
          <cell r="AN75" t="str">
            <v/>
          </cell>
          <cell r="AO75" t="str">
            <v/>
          </cell>
          <cell r="AP75" t="str">
            <v/>
          </cell>
          <cell r="AQ75" t="str">
            <v/>
          </cell>
          <cell r="AR75" t="str">
            <v/>
          </cell>
          <cell r="AS75" t="str">
            <v/>
          </cell>
          <cell r="AT75" t="str">
            <v/>
          </cell>
          <cell r="AU75" t="str">
            <v/>
          </cell>
          <cell r="AV75" t="str">
            <v/>
          </cell>
          <cell r="AW75" t="str">
            <v/>
          </cell>
          <cell r="AX75">
            <v>0</v>
          </cell>
        </row>
        <row r="76">
          <cell r="A76">
            <v>0</v>
          </cell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  <cell r="J76" t="str">
            <v/>
          </cell>
          <cell r="K76" t="str">
            <v/>
          </cell>
          <cell r="L76" t="str">
            <v/>
          </cell>
          <cell r="M76" t="str">
            <v/>
          </cell>
          <cell r="N76" t="str">
            <v/>
          </cell>
          <cell r="O76" t="str">
            <v/>
          </cell>
          <cell r="P76" t="str">
            <v/>
          </cell>
          <cell r="Q76" t="str">
            <v/>
          </cell>
          <cell r="R76" t="str">
            <v/>
          </cell>
          <cell r="S76" t="str">
            <v/>
          </cell>
          <cell r="T76" t="str">
            <v/>
          </cell>
          <cell r="U76" t="str">
            <v/>
          </cell>
          <cell r="V76" t="str">
            <v/>
          </cell>
          <cell r="W76" t="str">
            <v/>
          </cell>
          <cell r="X76" t="str">
            <v/>
          </cell>
          <cell r="Y76" t="str">
            <v/>
          </cell>
          <cell r="Z76" t="str">
            <v/>
          </cell>
          <cell r="AA76" t="str">
            <v/>
          </cell>
          <cell r="AB76" t="str">
            <v/>
          </cell>
          <cell r="AC76" t="str">
            <v/>
          </cell>
          <cell r="AD76" t="str">
            <v/>
          </cell>
          <cell r="AE76" t="str">
            <v/>
          </cell>
          <cell r="AF76" t="str">
            <v/>
          </cell>
          <cell r="AG76" t="str">
            <v/>
          </cell>
          <cell r="AH76" t="str">
            <v/>
          </cell>
          <cell r="AI76" t="str">
            <v/>
          </cell>
          <cell r="AJ76" t="str">
            <v/>
          </cell>
          <cell r="AK76" t="str">
            <v/>
          </cell>
          <cell r="AL76" t="str">
            <v/>
          </cell>
          <cell r="AM76" t="str">
            <v/>
          </cell>
          <cell r="AN76" t="str">
            <v/>
          </cell>
          <cell r="AO76" t="str">
            <v/>
          </cell>
          <cell r="AP76" t="str">
            <v/>
          </cell>
          <cell r="AQ76" t="str">
            <v/>
          </cell>
          <cell r="AR76" t="str">
            <v/>
          </cell>
          <cell r="AS76" t="str">
            <v/>
          </cell>
          <cell r="AT76" t="str">
            <v/>
          </cell>
          <cell r="AU76" t="str">
            <v/>
          </cell>
          <cell r="AV76" t="str">
            <v/>
          </cell>
          <cell r="AW76" t="str">
            <v/>
          </cell>
          <cell r="AX76">
            <v>0</v>
          </cell>
        </row>
        <row r="77">
          <cell r="A77">
            <v>0</v>
          </cell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  <cell r="N77" t="str">
            <v/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 t="str">
            <v/>
          </cell>
          <cell r="V77" t="str">
            <v/>
          </cell>
          <cell r="W77" t="str">
            <v/>
          </cell>
          <cell r="X77" t="str">
            <v/>
          </cell>
          <cell r="Y77" t="str">
            <v/>
          </cell>
          <cell r="Z77" t="str">
            <v/>
          </cell>
          <cell r="AA77" t="str">
            <v/>
          </cell>
          <cell r="AB77" t="str">
            <v/>
          </cell>
          <cell r="AC77" t="str">
            <v/>
          </cell>
          <cell r="AD77" t="str">
            <v/>
          </cell>
          <cell r="AE77" t="str">
            <v/>
          </cell>
          <cell r="AF77" t="str">
            <v/>
          </cell>
          <cell r="AG77" t="str">
            <v/>
          </cell>
          <cell r="AH77" t="str">
            <v/>
          </cell>
          <cell r="AI77" t="str">
            <v/>
          </cell>
          <cell r="AJ77" t="str">
            <v/>
          </cell>
          <cell r="AK77" t="str">
            <v/>
          </cell>
          <cell r="AL77" t="str">
            <v/>
          </cell>
          <cell r="AM77" t="str">
            <v/>
          </cell>
          <cell r="AN77" t="str">
            <v/>
          </cell>
          <cell r="AO77" t="str">
            <v/>
          </cell>
          <cell r="AP77" t="str">
            <v/>
          </cell>
          <cell r="AQ77" t="str">
            <v/>
          </cell>
          <cell r="AR77" t="str">
            <v/>
          </cell>
          <cell r="AS77" t="str">
            <v/>
          </cell>
          <cell r="AT77" t="str">
            <v/>
          </cell>
          <cell r="AU77" t="str">
            <v/>
          </cell>
          <cell r="AV77" t="str">
            <v/>
          </cell>
          <cell r="AW77" t="str">
            <v/>
          </cell>
          <cell r="AX77">
            <v>0</v>
          </cell>
        </row>
        <row r="78">
          <cell r="A78">
            <v>0</v>
          </cell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  <cell r="N78" t="str">
            <v/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 t="str">
            <v/>
          </cell>
          <cell r="V78" t="str">
            <v/>
          </cell>
          <cell r="W78" t="str">
            <v/>
          </cell>
          <cell r="X78" t="str">
            <v/>
          </cell>
          <cell r="Y78" t="str">
            <v/>
          </cell>
          <cell r="Z78" t="str">
            <v/>
          </cell>
          <cell r="AA78" t="str">
            <v/>
          </cell>
          <cell r="AB78" t="str">
            <v/>
          </cell>
          <cell r="AC78" t="str">
            <v/>
          </cell>
          <cell r="AD78" t="str">
            <v/>
          </cell>
          <cell r="AE78" t="str">
            <v/>
          </cell>
          <cell r="AF78" t="str">
            <v/>
          </cell>
          <cell r="AG78" t="str">
            <v/>
          </cell>
          <cell r="AH78" t="str">
            <v/>
          </cell>
          <cell r="AI78" t="str">
            <v/>
          </cell>
          <cell r="AJ78" t="str">
            <v/>
          </cell>
          <cell r="AK78" t="str">
            <v/>
          </cell>
          <cell r="AL78" t="str">
            <v/>
          </cell>
          <cell r="AM78" t="str">
            <v/>
          </cell>
          <cell r="AN78" t="str">
            <v/>
          </cell>
          <cell r="AO78" t="str">
            <v/>
          </cell>
          <cell r="AP78" t="str">
            <v/>
          </cell>
          <cell r="AQ78" t="str">
            <v/>
          </cell>
          <cell r="AR78" t="str">
            <v/>
          </cell>
          <cell r="AS78" t="str">
            <v/>
          </cell>
          <cell r="AT78" t="str">
            <v/>
          </cell>
          <cell r="AU78" t="str">
            <v/>
          </cell>
          <cell r="AV78" t="str">
            <v/>
          </cell>
          <cell r="AW78" t="str">
            <v/>
          </cell>
          <cell r="AX78">
            <v>0</v>
          </cell>
        </row>
        <row r="79">
          <cell r="A79">
            <v>0</v>
          </cell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  <cell r="N79" t="str">
            <v/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  <cell r="S79" t="str">
            <v/>
          </cell>
          <cell r="T79" t="str">
            <v/>
          </cell>
          <cell r="U79" t="str">
            <v/>
          </cell>
          <cell r="V79" t="str">
            <v/>
          </cell>
          <cell r="W79" t="str">
            <v/>
          </cell>
          <cell r="X79" t="str">
            <v/>
          </cell>
          <cell r="Y79" t="str">
            <v/>
          </cell>
          <cell r="Z79" t="str">
            <v/>
          </cell>
          <cell r="AA79" t="str">
            <v/>
          </cell>
          <cell r="AB79" t="str">
            <v/>
          </cell>
          <cell r="AC79" t="str">
            <v/>
          </cell>
          <cell r="AD79" t="str">
            <v/>
          </cell>
          <cell r="AE79" t="str">
            <v/>
          </cell>
          <cell r="AF79" t="str">
            <v/>
          </cell>
          <cell r="AG79" t="str">
            <v/>
          </cell>
          <cell r="AH79" t="str">
            <v/>
          </cell>
          <cell r="AI79" t="str">
            <v/>
          </cell>
          <cell r="AJ79" t="str">
            <v/>
          </cell>
          <cell r="AK79" t="str">
            <v/>
          </cell>
          <cell r="AL79" t="str">
            <v/>
          </cell>
          <cell r="AM79" t="str">
            <v/>
          </cell>
          <cell r="AN79" t="str">
            <v/>
          </cell>
          <cell r="AO79" t="str">
            <v/>
          </cell>
          <cell r="AP79" t="str">
            <v/>
          </cell>
          <cell r="AQ79" t="str">
            <v/>
          </cell>
          <cell r="AR79" t="str">
            <v/>
          </cell>
          <cell r="AS79" t="str">
            <v/>
          </cell>
          <cell r="AT79" t="str">
            <v/>
          </cell>
          <cell r="AU79" t="str">
            <v/>
          </cell>
          <cell r="AV79" t="str">
            <v/>
          </cell>
          <cell r="AW79" t="str">
            <v/>
          </cell>
          <cell r="AX79">
            <v>0</v>
          </cell>
        </row>
        <row r="80">
          <cell r="A80">
            <v>0</v>
          </cell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  <cell r="J80" t="str">
            <v/>
          </cell>
          <cell r="K80" t="str">
            <v/>
          </cell>
          <cell r="L80" t="str">
            <v/>
          </cell>
          <cell r="M80" t="str">
            <v/>
          </cell>
          <cell r="N80" t="str">
            <v/>
          </cell>
          <cell r="O80" t="str">
            <v/>
          </cell>
          <cell r="P80" t="str">
            <v/>
          </cell>
          <cell r="Q80" t="str">
            <v/>
          </cell>
          <cell r="R80" t="str">
            <v/>
          </cell>
          <cell r="S80" t="str">
            <v/>
          </cell>
          <cell r="T80" t="str">
            <v/>
          </cell>
          <cell r="U80" t="str">
            <v/>
          </cell>
          <cell r="V80" t="str">
            <v/>
          </cell>
          <cell r="W80" t="str">
            <v/>
          </cell>
          <cell r="X80" t="str">
            <v/>
          </cell>
          <cell r="Y80" t="str">
            <v/>
          </cell>
          <cell r="Z80" t="str">
            <v/>
          </cell>
          <cell r="AA80" t="str">
            <v/>
          </cell>
          <cell r="AB80" t="str">
            <v/>
          </cell>
          <cell r="AC80" t="str">
            <v/>
          </cell>
          <cell r="AD80" t="str">
            <v/>
          </cell>
          <cell r="AE80" t="str">
            <v/>
          </cell>
          <cell r="AF80" t="str">
            <v/>
          </cell>
          <cell r="AG80" t="str">
            <v/>
          </cell>
          <cell r="AH80" t="str">
            <v/>
          </cell>
          <cell r="AI80" t="str">
            <v/>
          </cell>
          <cell r="AJ80" t="str">
            <v/>
          </cell>
          <cell r="AK80" t="str">
            <v/>
          </cell>
          <cell r="AL80" t="str">
            <v/>
          </cell>
          <cell r="AM80" t="str">
            <v/>
          </cell>
          <cell r="AN80" t="str">
            <v/>
          </cell>
          <cell r="AO80" t="str">
            <v/>
          </cell>
          <cell r="AP80" t="str">
            <v/>
          </cell>
          <cell r="AQ80" t="str">
            <v/>
          </cell>
          <cell r="AR80" t="str">
            <v/>
          </cell>
          <cell r="AS80" t="str">
            <v/>
          </cell>
          <cell r="AT80" t="str">
            <v/>
          </cell>
          <cell r="AU80" t="str">
            <v/>
          </cell>
          <cell r="AV80" t="str">
            <v/>
          </cell>
          <cell r="AW80" t="str">
            <v/>
          </cell>
          <cell r="AX80">
            <v>0</v>
          </cell>
        </row>
        <row r="81">
          <cell r="A81">
            <v>0</v>
          </cell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  <cell r="J81" t="str">
            <v/>
          </cell>
          <cell r="K81" t="str">
            <v/>
          </cell>
          <cell r="L81" t="str">
            <v/>
          </cell>
          <cell r="M81" t="str">
            <v/>
          </cell>
          <cell r="N81" t="str">
            <v/>
          </cell>
          <cell r="O81" t="str">
            <v/>
          </cell>
          <cell r="P81" t="str">
            <v/>
          </cell>
          <cell r="Q81" t="str">
            <v/>
          </cell>
          <cell r="R81" t="str">
            <v/>
          </cell>
          <cell r="S81" t="str">
            <v/>
          </cell>
          <cell r="T81" t="str">
            <v/>
          </cell>
          <cell r="U81" t="str">
            <v/>
          </cell>
          <cell r="V81" t="str">
            <v/>
          </cell>
          <cell r="W81" t="str">
            <v/>
          </cell>
          <cell r="X81" t="str">
            <v/>
          </cell>
          <cell r="Y81" t="str">
            <v/>
          </cell>
          <cell r="Z81" t="str">
            <v/>
          </cell>
          <cell r="AA81" t="str">
            <v/>
          </cell>
          <cell r="AB81" t="str">
            <v/>
          </cell>
          <cell r="AC81" t="str">
            <v/>
          </cell>
          <cell r="AD81" t="str">
            <v/>
          </cell>
          <cell r="AE81" t="str">
            <v/>
          </cell>
          <cell r="AF81" t="str">
            <v/>
          </cell>
          <cell r="AG81" t="str">
            <v/>
          </cell>
          <cell r="AH81" t="str">
            <v/>
          </cell>
          <cell r="AI81" t="str">
            <v/>
          </cell>
          <cell r="AJ81" t="str">
            <v/>
          </cell>
          <cell r="AK81" t="str">
            <v/>
          </cell>
          <cell r="AL81" t="str">
            <v/>
          </cell>
          <cell r="AM81" t="str">
            <v/>
          </cell>
          <cell r="AN81" t="str">
            <v/>
          </cell>
          <cell r="AO81" t="str">
            <v/>
          </cell>
          <cell r="AP81" t="str">
            <v/>
          </cell>
          <cell r="AQ81" t="str">
            <v/>
          </cell>
          <cell r="AR81" t="str">
            <v/>
          </cell>
          <cell r="AS81" t="str">
            <v/>
          </cell>
          <cell r="AT81" t="str">
            <v/>
          </cell>
          <cell r="AU81" t="str">
            <v/>
          </cell>
          <cell r="AV81" t="str">
            <v/>
          </cell>
          <cell r="AW81" t="str">
            <v/>
          </cell>
          <cell r="AX81">
            <v>0</v>
          </cell>
        </row>
        <row r="82">
          <cell r="A82">
            <v>0</v>
          </cell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  <cell r="J82" t="str">
            <v/>
          </cell>
          <cell r="K82" t="str">
            <v/>
          </cell>
          <cell r="L82" t="str">
            <v/>
          </cell>
          <cell r="M82" t="str">
            <v/>
          </cell>
          <cell r="N82" t="str">
            <v/>
          </cell>
          <cell r="O82" t="str">
            <v/>
          </cell>
          <cell r="P82" t="str">
            <v/>
          </cell>
          <cell r="Q82" t="str">
            <v/>
          </cell>
          <cell r="R82" t="str">
            <v/>
          </cell>
          <cell r="S82" t="str">
            <v/>
          </cell>
          <cell r="T82" t="str">
            <v/>
          </cell>
          <cell r="U82" t="str">
            <v/>
          </cell>
          <cell r="V82" t="str">
            <v/>
          </cell>
          <cell r="W82" t="str">
            <v/>
          </cell>
          <cell r="X82" t="str">
            <v/>
          </cell>
          <cell r="Y82" t="str">
            <v/>
          </cell>
          <cell r="Z82" t="str">
            <v/>
          </cell>
          <cell r="AA82" t="str">
            <v/>
          </cell>
          <cell r="AB82" t="str">
            <v/>
          </cell>
          <cell r="AC82" t="str">
            <v/>
          </cell>
          <cell r="AD82" t="str">
            <v/>
          </cell>
          <cell r="AE82" t="str">
            <v/>
          </cell>
          <cell r="AF82" t="str">
            <v/>
          </cell>
          <cell r="AG82" t="str">
            <v/>
          </cell>
          <cell r="AH82" t="str">
            <v/>
          </cell>
          <cell r="AI82" t="str">
            <v/>
          </cell>
          <cell r="AJ82" t="str">
            <v/>
          </cell>
          <cell r="AK82" t="str">
            <v/>
          </cell>
          <cell r="AL82" t="str">
            <v/>
          </cell>
          <cell r="AM82" t="str">
            <v/>
          </cell>
          <cell r="AN82" t="str">
            <v/>
          </cell>
          <cell r="AO82" t="str">
            <v/>
          </cell>
          <cell r="AP82" t="str">
            <v/>
          </cell>
          <cell r="AQ82" t="str">
            <v/>
          </cell>
          <cell r="AR82" t="str">
            <v/>
          </cell>
          <cell r="AS82" t="str">
            <v/>
          </cell>
          <cell r="AT82" t="str">
            <v/>
          </cell>
          <cell r="AU82" t="str">
            <v/>
          </cell>
          <cell r="AV82" t="str">
            <v/>
          </cell>
          <cell r="AW82" t="str">
            <v/>
          </cell>
          <cell r="AX82">
            <v>0</v>
          </cell>
        </row>
        <row r="83">
          <cell r="A83">
            <v>0</v>
          </cell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  <cell r="J83" t="str">
            <v/>
          </cell>
          <cell r="K83" t="str">
            <v/>
          </cell>
          <cell r="L83" t="str">
            <v/>
          </cell>
          <cell r="M83" t="str">
            <v/>
          </cell>
          <cell r="N83" t="str">
            <v/>
          </cell>
          <cell r="O83" t="str">
            <v/>
          </cell>
          <cell r="P83" t="str">
            <v/>
          </cell>
          <cell r="Q83" t="str">
            <v/>
          </cell>
          <cell r="R83" t="str">
            <v/>
          </cell>
          <cell r="S83" t="str">
            <v/>
          </cell>
          <cell r="T83" t="str">
            <v/>
          </cell>
          <cell r="U83" t="str">
            <v/>
          </cell>
          <cell r="V83" t="str">
            <v/>
          </cell>
          <cell r="W83" t="str">
            <v/>
          </cell>
          <cell r="X83" t="str">
            <v/>
          </cell>
          <cell r="Y83" t="str">
            <v/>
          </cell>
          <cell r="Z83" t="str">
            <v/>
          </cell>
          <cell r="AA83" t="str">
            <v/>
          </cell>
          <cell r="AB83" t="str">
            <v/>
          </cell>
          <cell r="AC83" t="str">
            <v/>
          </cell>
          <cell r="AD83" t="str">
            <v/>
          </cell>
          <cell r="AE83" t="str">
            <v/>
          </cell>
          <cell r="AF83" t="str">
            <v/>
          </cell>
          <cell r="AG83" t="str">
            <v/>
          </cell>
          <cell r="AH83" t="str">
            <v/>
          </cell>
          <cell r="AI83" t="str">
            <v/>
          </cell>
          <cell r="AJ83" t="str">
            <v/>
          </cell>
          <cell r="AK83" t="str">
            <v/>
          </cell>
          <cell r="AL83" t="str">
            <v/>
          </cell>
          <cell r="AM83" t="str">
            <v/>
          </cell>
          <cell r="AN83" t="str">
            <v/>
          </cell>
          <cell r="AO83" t="str">
            <v/>
          </cell>
          <cell r="AP83" t="str">
            <v/>
          </cell>
          <cell r="AQ83" t="str">
            <v/>
          </cell>
          <cell r="AR83" t="str">
            <v/>
          </cell>
          <cell r="AS83" t="str">
            <v/>
          </cell>
          <cell r="AT83" t="str">
            <v/>
          </cell>
          <cell r="AU83" t="str">
            <v/>
          </cell>
          <cell r="AV83" t="str">
            <v/>
          </cell>
          <cell r="AW83" t="str">
            <v/>
          </cell>
          <cell r="AX83">
            <v>0</v>
          </cell>
        </row>
        <row r="84">
          <cell r="A84">
            <v>0</v>
          </cell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  <cell r="N84" t="str">
            <v/>
          </cell>
          <cell r="O84" t="str">
            <v/>
          </cell>
          <cell r="P84" t="str">
            <v/>
          </cell>
          <cell r="Q84" t="str">
            <v/>
          </cell>
          <cell r="R84" t="str">
            <v/>
          </cell>
          <cell r="S84" t="str">
            <v/>
          </cell>
          <cell r="T84" t="str">
            <v/>
          </cell>
          <cell r="U84" t="str">
            <v/>
          </cell>
          <cell r="V84" t="str">
            <v/>
          </cell>
          <cell r="W84" t="str">
            <v/>
          </cell>
          <cell r="X84" t="str">
            <v/>
          </cell>
          <cell r="Y84" t="str">
            <v/>
          </cell>
          <cell r="Z84" t="str">
            <v/>
          </cell>
          <cell r="AA84" t="str">
            <v/>
          </cell>
          <cell r="AB84" t="str">
            <v/>
          </cell>
          <cell r="AC84" t="str">
            <v/>
          </cell>
          <cell r="AD84" t="str">
            <v/>
          </cell>
          <cell r="AE84" t="str">
            <v/>
          </cell>
          <cell r="AF84" t="str">
            <v/>
          </cell>
          <cell r="AG84" t="str">
            <v/>
          </cell>
          <cell r="AH84" t="str">
            <v/>
          </cell>
          <cell r="AI84" t="str">
            <v/>
          </cell>
          <cell r="AJ84" t="str">
            <v/>
          </cell>
          <cell r="AK84" t="str">
            <v/>
          </cell>
          <cell r="AL84" t="str">
            <v/>
          </cell>
          <cell r="AM84" t="str">
            <v/>
          </cell>
          <cell r="AN84" t="str">
            <v/>
          </cell>
          <cell r="AO84" t="str">
            <v/>
          </cell>
          <cell r="AP84" t="str">
            <v/>
          </cell>
          <cell r="AQ84" t="str">
            <v/>
          </cell>
          <cell r="AR84" t="str">
            <v/>
          </cell>
          <cell r="AS84" t="str">
            <v/>
          </cell>
          <cell r="AT84" t="str">
            <v/>
          </cell>
          <cell r="AU84" t="str">
            <v/>
          </cell>
          <cell r="AV84" t="str">
            <v/>
          </cell>
          <cell r="AW84" t="str">
            <v/>
          </cell>
          <cell r="AX84">
            <v>0</v>
          </cell>
        </row>
        <row r="85">
          <cell r="A85">
            <v>0</v>
          </cell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  <cell r="N85" t="str">
            <v/>
          </cell>
          <cell r="O85" t="str">
            <v/>
          </cell>
          <cell r="P85" t="str">
            <v/>
          </cell>
          <cell r="Q85" t="str">
            <v/>
          </cell>
          <cell r="R85" t="str">
            <v/>
          </cell>
          <cell r="S85" t="str">
            <v/>
          </cell>
          <cell r="T85" t="str">
            <v/>
          </cell>
          <cell r="U85" t="str">
            <v/>
          </cell>
          <cell r="V85" t="str">
            <v/>
          </cell>
          <cell r="W85" t="str">
            <v/>
          </cell>
          <cell r="X85" t="str">
            <v/>
          </cell>
          <cell r="Y85" t="str">
            <v/>
          </cell>
          <cell r="Z85" t="str">
            <v/>
          </cell>
          <cell r="AA85" t="str">
            <v/>
          </cell>
          <cell r="AB85" t="str">
            <v/>
          </cell>
          <cell r="AC85" t="str">
            <v/>
          </cell>
          <cell r="AD85" t="str">
            <v/>
          </cell>
          <cell r="AE85" t="str">
            <v/>
          </cell>
          <cell r="AF85" t="str">
            <v/>
          </cell>
          <cell r="AG85" t="str">
            <v/>
          </cell>
          <cell r="AH85" t="str">
            <v/>
          </cell>
          <cell r="AI85" t="str">
            <v/>
          </cell>
          <cell r="AJ85" t="str">
            <v/>
          </cell>
          <cell r="AK85" t="str">
            <v/>
          </cell>
          <cell r="AL85" t="str">
            <v/>
          </cell>
          <cell r="AM85" t="str">
            <v/>
          </cell>
          <cell r="AN85" t="str">
            <v/>
          </cell>
          <cell r="AO85" t="str">
            <v/>
          </cell>
          <cell r="AP85" t="str">
            <v/>
          </cell>
          <cell r="AQ85" t="str">
            <v/>
          </cell>
          <cell r="AR85" t="str">
            <v/>
          </cell>
          <cell r="AS85" t="str">
            <v/>
          </cell>
          <cell r="AT85" t="str">
            <v/>
          </cell>
          <cell r="AU85" t="str">
            <v/>
          </cell>
          <cell r="AV85" t="str">
            <v/>
          </cell>
          <cell r="AW85" t="str">
            <v/>
          </cell>
          <cell r="AX85">
            <v>0</v>
          </cell>
        </row>
        <row r="86">
          <cell r="A86">
            <v>0</v>
          </cell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  <cell r="N86" t="str">
            <v/>
          </cell>
          <cell r="O86" t="str">
            <v/>
          </cell>
          <cell r="P86" t="str">
            <v/>
          </cell>
          <cell r="Q86" t="str">
            <v/>
          </cell>
          <cell r="R86" t="str">
            <v/>
          </cell>
          <cell r="S86" t="str">
            <v/>
          </cell>
          <cell r="T86" t="str">
            <v/>
          </cell>
          <cell r="U86" t="str">
            <v/>
          </cell>
          <cell r="V86" t="str">
            <v/>
          </cell>
          <cell r="W86" t="str">
            <v/>
          </cell>
          <cell r="X86" t="str">
            <v/>
          </cell>
          <cell r="Y86" t="str">
            <v/>
          </cell>
          <cell r="Z86" t="str">
            <v/>
          </cell>
          <cell r="AA86" t="str">
            <v/>
          </cell>
          <cell r="AB86" t="str">
            <v/>
          </cell>
          <cell r="AC86" t="str">
            <v/>
          </cell>
          <cell r="AD86" t="str">
            <v/>
          </cell>
          <cell r="AE86" t="str">
            <v/>
          </cell>
          <cell r="AF86" t="str">
            <v/>
          </cell>
          <cell r="AG86" t="str">
            <v/>
          </cell>
          <cell r="AH86" t="str">
            <v/>
          </cell>
          <cell r="AI86" t="str">
            <v/>
          </cell>
          <cell r="AJ86" t="str">
            <v/>
          </cell>
          <cell r="AK86" t="str">
            <v/>
          </cell>
          <cell r="AL86" t="str">
            <v/>
          </cell>
          <cell r="AM86" t="str">
            <v/>
          </cell>
          <cell r="AN86" t="str">
            <v/>
          </cell>
          <cell r="AO86" t="str">
            <v/>
          </cell>
          <cell r="AP86" t="str">
            <v/>
          </cell>
          <cell r="AQ86" t="str">
            <v/>
          </cell>
          <cell r="AR86" t="str">
            <v/>
          </cell>
          <cell r="AS86" t="str">
            <v/>
          </cell>
          <cell r="AT86" t="str">
            <v/>
          </cell>
          <cell r="AU86" t="str">
            <v/>
          </cell>
          <cell r="AV86" t="str">
            <v/>
          </cell>
          <cell r="AW86" t="str">
            <v/>
          </cell>
          <cell r="AX86">
            <v>0</v>
          </cell>
        </row>
        <row r="87">
          <cell r="A87">
            <v>0</v>
          </cell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  <cell r="N87" t="str">
            <v/>
          </cell>
          <cell r="O87" t="str">
            <v/>
          </cell>
          <cell r="P87" t="str">
            <v/>
          </cell>
          <cell r="Q87" t="str">
            <v/>
          </cell>
          <cell r="R87" t="str">
            <v/>
          </cell>
          <cell r="S87" t="str">
            <v/>
          </cell>
          <cell r="T87" t="str">
            <v/>
          </cell>
          <cell r="U87" t="str">
            <v/>
          </cell>
          <cell r="V87" t="str">
            <v/>
          </cell>
          <cell r="W87" t="str">
            <v/>
          </cell>
          <cell r="X87" t="str">
            <v/>
          </cell>
          <cell r="Y87" t="str">
            <v/>
          </cell>
          <cell r="Z87" t="str">
            <v/>
          </cell>
          <cell r="AA87" t="str">
            <v/>
          </cell>
          <cell r="AB87" t="str">
            <v/>
          </cell>
          <cell r="AC87" t="str">
            <v/>
          </cell>
          <cell r="AD87" t="str">
            <v/>
          </cell>
          <cell r="AE87" t="str">
            <v/>
          </cell>
          <cell r="AF87" t="str">
            <v/>
          </cell>
          <cell r="AG87" t="str">
            <v/>
          </cell>
          <cell r="AH87" t="str">
            <v/>
          </cell>
          <cell r="AI87" t="str">
            <v/>
          </cell>
          <cell r="AJ87" t="str">
            <v/>
          </cell>
          <cell r="AK87" t="str">
            <v/>
          </cell>
          <cell r="AL87" t="str">
            <v/>
          </cell>
          <cell r="AM87" t="str">
            <v/>
          </cell>
          <cell r="AN87" t="str">
            <v/>
          </cell>
          <cell r="AO87" t="str">
            <v/>
          </cell>
          <cell r="AP87" t="str">
            <v/>
          </cell>
          <cell r="AQ87" t="str">
            <v/>
          </cell>
          <cell r="AR87" t="str">
            <v/>
          </cell>
          <cell r="AS87" t="str">
            <v/>
          </cell>
          <cell r="AT87" t="str">
            <v/>
          </cell>
          <cell r="AU87" t="str">
            <v/>
          </cell>
          <cell r="AV87" t="str">
            <v/>
          </cell>
          <cell r="AW87" t="str">
            <v/>
          </cell>
          <cell r="AX87">
            <v>0</v>
          </cell>
        </row>
        <row r="88">
          <cell r="A88">
            <v>0</v>
          </cell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  <cell r="J88" t="str">
            <v/>
          </cell>
          <cell r="K88" t="str">
            <v/>
          </cell>
          <cell r="L88" t="str">
            <v/>
          </cell>
          <cell r="M88" t="str">
            <v/>
          </cell>
          <cell r="N88" t="str">
            <v/>
          </cell>
          <cell r="O88" t="str">
            <v/>
          </cell>
          <cell r="P88" t="str">
            <v/>
          </cell>
          <cell r="Q88" t="str">
            <v/>
          </cell>
          <cell r="R88" t="str">
            <v/>
          </cell>
          <cell r="S88" t="str">
            <v/>
          </cell>
          <cell r="T88" t="str">
            <v/>
          </cell>
          <cell r="U88" t="str">
            <v/>
          </cell>
          <cell r="V88" t="str">
            <v/>
          </cell>
          <cell r="W88" t="str">
            <v/>
          </cell>
          <cell r="X88" t="str">
            <v/>
          </cell>
          <cell r="Y88" t="str">
            <v/>
          </cell>
          <cell r="Z88" t="str">
            <v/>
          </cell>
          <cell r="AA88" t="str">
            <v/>
          </cell>
          <cell r="AB88" t="str">
            <v/>
          </cell>
          <cell r="AC88" t="str">
            <v/>
          </cell>
          <cell r="AD88" t="str">
            <v/>
          </cell>
          <cell r="AE88" t="str">
            <v/>
          </cell>
          <cell r="AF88" t="str">
            <v/>
          </cell>
          <cell r="AG88" t="str">
            <v/>
          </cell>
          <cell r="AH88" t="str">
            <v/>
          </cell>
          <cell r="AI88" t="str">
            <v/>
          </cell>
          <cell r="AJ88" t="str">
            <v/>
          </cell>
          <cell r="AK88" t="str">
            <v/>
          </cell>
          <cell r="AL88" t="str">
            <v/>
          </cell>
          <cell r="AM88" t="str">
            <v/>
          </cell>
          <cell r="AN88" t="str">
            <v/>
          </cell>
          <cell r="AO88" t="str">
            <v/>
          </cell>
          <cell r="AP88" t="str">
            <v/>
          </cell>
          <cell r="AQ88" t="str">
            <v/>
          </cell>
          <cell r="AR88" t="str">
            <v/>
          </cell>
          <cell r="AS88" t="str">
            <v/>
          </cell>
          <cell r="AT88" t="str">
            <v/>
          </cell>
          <cell r="AU88" t="str">
            <v/>
          </cell>
          <cell r="AV88" t="str">
            <v/>
          </cell>
          <cell r="AW88" t="str">
            <v/>
          </cell>
          <cell r="AX88">
            <v>0</v>
          </cell>
        </row>
        <row r="89">
          <cell r="A89">
            <v>0</v>
          </cell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  <cell r="J89" t="str">
            <v/>
          </cell>
          <cell r="K89" t="str">
            <v/>
          </cell>
          <cell r="L89" t="str">
            <v/>
          </cell>
          <cell r="M89" t="str">
            <v/>
          </cell>
          <cell r="N89" t="str">
            <v/>
          </cell>
          <cell r="O89" t="str">
            <v/>
          </cell>
          <cell r="P89" t="str">
            <v/>
          </cell>
          <cell r="Q89" t="str">
            <v/>
          </cell>
          <cell r="R89" t="str">
            <v/>
          </cell>
          <cell r="S89" t="str">
            <v/>
          </cell>
          <cell r="T89" t="str">
            <v/>
          </cell>
          <cell r="U89" t="str">
            <v/>
          </cell>
          <cell r="V89" t="str">
            <v/>
          </cell>
          <cell r="W89" t="str">
            <v/>
          </cell>
          <cell r="X89" t="str">
            <v/>
          </cell>
          <cell r="Y89" t="str">
            <v/>
          </cell>
          <cell r="Z89" t="str">
            <v/>
          </cell>
          <cell r="AA89" t="str">
            <v/>
          </cell>
          <cell r="AB89" t="str">
            <v/>
          </cell>
          <cell r="AC89" t="str">
            <v/>
          </cell>
          <cell r="AD89" t="str">
            <v/>
          </cell>
          <cell r="AE89" t="str">
            <v/>
          </cell>
          <cell r="AF89" t="str">
            <v/>
          </cell>
          <cell r="AG89" t="str">
            <v/>
          </cell>
          <cell r="AH89" t="str">
            <v/>
          </cell>
          <cell r="AI89" t="str">
            <v/>
          </cell>
          <cell r="AJ89" t="str">
            <v/>
          </cell>
          <cell r="AK89" t="str">
            <v/>
          </cell>
          <cell r="AL89" t="str">
            <v/>
          </cell>
          <cell r="AM89" t="str">
            <v/>
          </cell>
          <cell r="AN89" t="str">
            <v/>
          </cell>
          <cell r="AO89" t="str">
            <v/>
          </cell>
          <cell r="AP89" t="str">
            <v/>
          </cell>
          <cell r="AQ89" t="str">
            <v/>
          </cell>
          <cell r="AR89" t="str">
            <v/>
          </cell>
          <cell r="AS89" t="str">
            <v/>
          </cell>
          <cell r="AT89" t="str">
            <v/>
          </cell>
          <cell r="AU89" t="str">
            <v/>
          </cell>
          <cell r="AV89" t="str">
            <v/>
          </cell>
          <cell r="AW89" t="str">
            <v/>
          </cell>
          <cell r="AX89">
            <v>0</v>
          </cell>
        </row>
        <row r="90">
          <cell r="A90">
            <v>0</v>
          </cell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  <cell r="J90" t="str">
            <v/>
          </cell>
          <cell r="K90" t="str">
            <v/>
          </cell>
          <cell r="L90" t="str">
            <v/>
          </cell>
          <cell r="M90" t="str">
            <v/>
          </cell>
          <cell r="N90" t="str">
            <v/>
          </cell>
          <cell r="O90" t="str">
            <v/>
          </cell>
          <cell r="P90" t="str">
            <v/>
          </cell>
          <cell r="Q90" t="str">
            <v/>
          </cell>
          <cell r="R90" t="str">
            <v/>
          </cell>
          <cell r="S90" t="str">
            <v/>
          </cell>
          <cell r="T90" t="str">
            <v/>
          </cell>
          <cell r="U90" t="str">
            <v/>
          </cell>
          <cell r="V90" t="str">
            <v/>
          </cell>
          <cell r="W90" t="str">
            <v/>
          </cell>
          <cell r="X90" t="str">
            <v/>
          </cell>
          <cell r="Y90" t="str">
            <v/>
          </cell>
          <cell r="Z90" t="str">
            <v/>
          </cell>
          <cell r="AA90" t="str">
            <v/>
          </cell>
          <cell r="AB90" t="str">
            <v/>
          </cell>
          <cell r="AC90" t="str">
            <v/>
          </cell>
          <cell r="AD90" t="str">
            <v/>
          </cell>
          <cell r="AE90" t="str">
            <v/>
          </cell>
          <cell r="AF90" t="str">
            <v/>
          </cell>
          <cell r="AG90" t="str">
            <v/>
          </cell>
          <cell r="AH90" t="str">
            <v/>
          </cell>
          <cell r="AI90" t="str">
            <v/>
          </cell>
          <cell r="AJ90" t="str">
            <v/>
          </cell>
          <cell r="AK90" t="str">
            <v/>
          </cell>
          <cell r="AL90" t="str">
            <v/>
          </cell>
          <cell r="AM90" t="str">
            <v/>
          </cell>
          <cell r="AN90" t="str">
            <v/>
          </cell>
          <cell r="AO90" t="str">
            <v/>
          </cell>
          <cell r="AP90" t="str">
            <v/>
          </cell>
          <cell r="AQ90" t="str">
            <v/>
          </cell>
          <cell r="AR90" t="str">
            <v/>
          </cell>
          <cell r="AS90" t="str">
            <v/>
          </cell>
          <cell r="AT90" t="str">
            <v/>
          </cell>
          <cell r="AU90" t="str">
            <v/>
          </cell>
          <cell r="AV90" t="str">
            <v/>
          </cell>
          <cell r="AW90" t="str">
            <v/>
          </cell>
          <cell r="AX90">
            <v>0</v>
          </cell>
        </row>
        <row r="91">
          <cell r="A91">
            <v>0</v>
          </cell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  <cell r="N91" t="str">
            <v/>
          </cell>
          <cell r="O91" t="str">
            <v/>
          </cell>
          <cell r="P91" t="str">
            <v/>
          </cell>
          <cell r="Q91" t="str">
            <v/>
          </cell>
          <cell r="R91" t="str">
            <v/>
          </cell>
          <cell r="S91" t="str">
            <v/>
          </cell>
          <cell r="T91" t="str">
            <v/>
          </cell>
          <cell r="U91" t="str">
            <v/>
          </cell>
          <cell r="V91" t="str">
            <v/>
          </cell>
          <cell r="W91" t="str">
            <v/>
          </cell>
          <cell r="X91" t="str">
            <v/>
          </cell>
          <cell r="Y91" t="str">
            <v/>
          </cell>
          <cell r="Z91" t="str">
            <v/>
          </cell>
          <cell r="AA91" t="str">
            <v/>
          </cell>
          <cell r="AB91" t="str">
            <v/>
          </cell>
          <cell r="AC91" t="str">
            <v/>
          </cell>
          <cell r="AD91" t="str">
            <v/>
          </cell>
          <cell r="AE91" t="str">
            <v/>
          </cell>
          <cell r="AF91" t="str">
            <v/>
          </cell>
          <cell r="AG91" t="str">
            <v/>
          </cell>
          <cell r="AH91" t="str">
            <v/>
          </cell>
          <cell r="AI91" t="str">
            <v/>
          </cell>
          <cell r="AJ91" t="str">
            <v/>
          </cell>
          <cell r="AK91" t="str">
            <v/>
          </cell>
          <cell r="AL91" t="str">
            <v/>
          </cell>
          <cell r="AM91" t="str">
            <v/>
          </cell>
          <cell r="AN91" t="str">
            <v/>
          </cell>
          <cell r="AO91" t="str">
            <v/>
          </cell>
          <cell r="AP91" t="str">
            <v/>
          </cell>
          <cell r="AQ91" t="str">
            <v/>
          </cell>
          <cell r="AR91" t="str">
            <v/>
          </cell>
          <cell r="AS91" t="str">
            <v/>
          </cell>
          <cell r="AT91" t="str">
            <v/>
          </cell>
          <cell r="AU91" t="str">
            <v/>
          </cell>
          <cell r="AV91" t="str">
            <v/>
          </cell>
          <cell r="AW91" t="str">
            <v/>
          </cell>
          <cell r="AX91">
            <v>0</v>
          </cell>
        </row>
        <row r="92">
          <cell r="A92">
            <v>0</v>
          </cell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  <cell r="J92" t="str">
            <v/>
          </cell>
          <cell r="K92" t="str">
            <v/>
          </cell>
          <cell r="L92" t="str">
            <v/>
          </cell>
          <cell r="M92" t="str">
            <v/>
          </cell>
          <cell r="N92" t="str">
            <v/>
          </cell>
          <cell r="O92" t="str">
            <v/>
          </cell>
          <cell r="P92" t="str">
            <v/>
          </cell>
          <cell r="Q92" t="str">
            <v/>
          </cell>
          <cell r="R92" t="str">
            <v/>
          </cell>
          <cell r="S92" t="str">
            <v/>
          </cell>
          <cell r="T92" t="str">
            <v/>
          </cell>
          <cell r="U92" t="str">
            <v/>
          </cell>
          <cell r="V92" t="str">
            <v/>
          </cell>
          <cell r="W92" t="str">
            <v/>
          </cell>
          <cell r="X92" t="str">
            <v/>
          </cell>
          <cell r="Y92" t="str">
            <v/>
          </cell>
          <cell r="Z92" t="str">
            <v/>
          </cell>
          <cell r="AA92" t="str">
            <v/>
          </cell>
          <cell r="AB92" t="str">
            <v/>
          </cell>
          <cell r="AC92" t="str">
            <v/>
          </cell>
          <cell r="AD92" t="str">
            <v/>
          </cell>
          <cell r="AE92" t="str">
            <v/>
          </cell>
          <cell r="AF92" t="str">
            <v/>
          </cell>
          <cell r="AG92" t="str">
            <v/>
          </cell>
          <cell r="AH92" t="str">
            <v/>
          </cell>
          <cell r="AI92" t="str">
            <v/>
          </cell>
          <cell r="AJ92" t="str">
            <v/>
          </cell>
          <cell r="AK92" t="str">
            <v/>
          </cell>
          <cell r="AL92" t="str">
            <v/>
          </cell>
          <cell r="AM92" t="str">
            <v/>
          </cell>
          <cell r="AN92" t="str">
            <v/>
          </cell>
          <cell r="AO92" t="str">
            <v/>
          </cell>
          <cell r="AP92" t="str">
            <v/>
          </cell>
          <cell r="AQ92" t="str">
            <v/>
          </cell>
          <cell r="AR92" t="str">
            <v/>
          </cell>
          <cell r="AS92" t="str">
            <v/>
          </cell>
          <cell r="AT92" t="str">
            <v/>
          </cell>
          <cell r="AU92" t="str">
            <v/>
          </cell>
          <cell r="AV92" t="str">
            <v/>
          </cell>
          <cell r="AW92" t="str">
            <v/>
          </cell>
          <cell r="AX92">
            <v>0</v>
          </cell>
        </row>
        <row r="93">
          <cell r="A93">
            <v>0</v>
          </cell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  <cell r="N93" t="str">
            <v/>
          </cell>
          <cell r="O93" t="str">
            <v/>
          </cell>
          <cell r="P93" t="str">
            <v/>
          </cell>
          <cell r="Q93" t="str">
            <v/>
          </cell>
          <cell r="R93" t="str">
            <v/>
          </cell>
          <cell r="S93" t="str">
            <v/>
          </cell>
          <cell r="T93" t="str">
            <v/>
          </cell>
          <cell r="U93" t="str">
            <v/>
          </cell>
          <cell r="V93" t="str">
            <v/>
          </cell>
          <cell r="W93" t="str">
            <v/>
          </cell>
          <cell r="X93" t="str">
            <v/>
          </cell>
          <cell r="Y93" t="str">
            <v/>
          </cell>
          <cell r="Z93" t="str">
            <v/>
          </cell>
          <cell r="AA93" t="str">
            <v/>
          </cell>
          <cell r="AB93" t="str">
            <v/>
          </cell>
          <cell r="AC93" t="str">
            <v/>
          </cell>
          <cell r="AD93" t="str">
            <v/>
          </cell>
          <cell r="AE93" t="str">
            <v/>
          </cell>
          <cell r="AF93" t="str">
            <v/>
          </cell>
          <cell r="AG93" t="str">
            <v/>
          </cell>
          <cell r="AH93" t="str">
            <v/>
          </cell>
          <cell r="AI93" t="str">
            <v/>
          </cell>
          <cell r="AJ93" t="str">
            <v/>
          </cell>
          <cell r="AK93" t="str">
            <v/>
          </cell>
          <cell r="AL93" t="str">
            <v/>
          </cell>
          <cell r="AM93" t="str">
            <v/>
          </cell>
          <cell r="AN93" t="str">
            <v/>
          </cell>
          <cell r="AO93" t="str">
            <v/>
          </cell>
          <cell r="AP93" t="str">
            <v/>
          </cell>
          <cell r="AQ93" t="str">
            <v/>
          </cell>
          <cell r="AR93" t="str">
            <v/>
          </cell>
          <cell r="AS93" t="str">
            <v/>
          </cell>
          <cell r="AT93" t="str">
            <v/>
          </cell>
          <cell r="AU93" t="str">
            <v/>
          </cell>
          <cell r="AV93" t="str">
            <v/>
          </cell>
          <cell r="AW93" t="str">
            <v/>
          </cell>
          <cell r="AX93">
            <v>0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mlet"/>
      <sheetName val="Løsningssikkerhed"/>
      <sheetName val="ASK 1.a"/>
      <sheetName val="Løsningssikkerhed skole 1"/>
      <sheetName val="Resultater 1"/>
      <sheetName val="Elev Score 1"/>
      <sheetName val="Skole 1 scoring"/>
      <sheetName val="elev scoring skole 1"/>
      <sheetName val="ASK 1.b"/>
      <sheetName val="Løsningssikkerhed skole 2"/>
      <sheetName val="Resultater 2"/>
      <sheetName val="Elev score 2"/>
      <sheetName val="Skole 2 scoring"/>
      <sheetName val="elev scoring skole 2"/>
      <sheetName val="AJB 1.a"/>
      <sheetName val="Løsningssikkerhed skole 3"/>
      <sheetName val="Resultater 3"/>
      <sheetName val="Elev score 3"/>
      <sheetName val="Skole 3 scoring"/>
      <sheetName val="elev scoring skole 3"/>
      <sheetName val="AMS 1.a"/>
      <sheetName val="Løsningssikkerhed skole 4"/>
      <sheetName val="Resultater 4"/>
      <sheetName val="Elev score 4"/>
      <sheetName val="Skole 4 scoring"/>
      <sheetName val="elev scoring skole 4"/>
      <sheetName val="AMS 1.b"/>
      <sheetName val="Løsningssikkerhed skole 5"/>
      <sheetName val="Resultater 5"/>
      <sheetName val="Elev score 5"/>
      <sheetName val="Skole 5 scoring"/>
      <sheetName val="elev scoring skole 5"/>
      <sheetName val="Atuarfik Ole Løvstrøm"/>
      <sheetName val="Løsningssikkerhed skole 6"/>
      <sheetName val="Resultater 6"/>
      <sheetName val="Elev score 6"/>
      <sheetName val="Skole 6 scoring"/>
      <sheetName val="elev scoring skole 6"/>
      <sheetName val="Daanialiup Atuarfia"/>
      <sheetName val="Løsningssikkerhed skole 7"/>
      <sheetName val="Resultater 7"/>
      <sheetName val="Elev score 7"/>
      <sheetName val="Skole 7 scoring"/>
      <sheetName val="elev scoring skole 7"/>
      <sheetName val="Skolelis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A4" t="str">
            <v>Elev</v>
          </cell>
          <cell r="B4" t="str">
            <v>f</v>
          </cell>
          <cell r="C4" t="str">
            <v>a</v>
          </cell>
          <cell r="D4" t="str">
            <v>v</v>
          </cell>
          <cell r="E4" t="str">
            <v>rr</v>
          </cell>
          <cell r="F4" t="str">
            <v>i</v>
          </cell>
          <cell r="G4" t="str">
            <v>gg</v>
          </cell>
          <cell r="H4" t="str">
            <v>s</v>
          </cell>
          <cell r="I4" t="str">
            <v>t</v>
          </cell>
          <cell r="J4" t="str">
            <v>l</v>
          </cell>
          <cell r="K4" t="str">
            <v>n</v>
          </cell>
          <cell r="L4" t="str">
            <v>k</v>
          </cell>
          <cell r="M4" t="str">
            <v>j</v>
          </cell>
          <cell r="N4" t="str">
            <v>u</v>
          </cell>
          <cell r="O4" t="str">
            <v>g</v>
          </cell>
          <cell r="P4" t="str">
            <v>r</v>
          </cell>
          <cell r="Q4" t="str">
            <v>h</v>
          </cell>
          <cell r="R4" t="str">
            <v>q</v>
          </cell>
          <cell r="S4" t="str">
            <v>ll</v>
          </cell>
          <cell r="T4" t="str">
            <v>e</v>
          </cell>
          <cell r="U4" t="str">
            <v>ng</v>
          </cell>
          <cell r="V4" t="str">
            <v>p</v>
          </cell>
          <cell r="W4" t="str">
            <v>m</v>
          </cell>
          <cell r="X4" t="str">
            <v>o</v>
          </cell>
          <cell r="Y4" t="str">
            <v>t (d)</v>
          </cell>
          <cell r="Z4"/>
        </row>
        <row r="5">
          <cell r="A5" t="str">
            <v>Adam</v>
          </cell>
          <cell r="B5" t="str">
            <v>f</v>
          </cell>
          <cell r="C5" t="str">
            <v>a</v>
          </cell>
          <cell r="D5" t="str">
            <v>v</v>
          </cell>
          <cell r="E5" t="str">
            <v>e</v>
          </cell>
          <cell r="F5" t="str">
            <v/>
          </cell>
          <cell r="G5" t="str">
            <v/>
          </cell>
          <cell r="H5" t="str">
            <v>s</v>
          </cell>
          <cell r="I5" t="str">
            <v>t</v>
          </cell>
          <cell r="J5" t="str">
            <v>p</v>
          </cell>
          <cell r="K5" t="str">
            <v>n</v>
          </cell>
          <cell r="L5" t="str">
            <v>k</v>
          </cell>
          <cell r="M5" t="str">
            <v>j</v>
          </cell>
          <cell r="N5" t="str">
            <v/>
          </cell>
          <cell r="O5" t="str">
            <v>g</v>
          </cell>
          <cell r="P5" t="str">
            <v>p</v>
          </cell>
          <cell r="Q5" t="str">
            <v>f</v>
          </cell>
          <cell r="R5" t="str">
            <v>q</v>
          </cell>
          <cell r="S5" t="str">
            <v>j</v>
          </cell>
          <cell r="T5" t="str">
            <v>a</v>
          </cell>
          <cell r="U5" t="str">
            <v/>
          </cell>
          <cell r="V5" t="str">
            <v>p</v>
          </cell>
          <cell r="W5" t="str">
            <v>m</v>
          </cell>
          <cell r="X5" t="str">
            <v>e</v>
          </cell>
          <cell r="Y5" t="str">
            <v>p</v>
          </cell>
          <cell r="Z5">
            <v>12</v>
          </cell>
        </row>
        <row r="6">
          <cell r="A6" t="str">
            <v>Qupanuk</v>
          </cell>
          <cell r="B6" t="str">
            <v>f</v>
          </cell>
          <cell r="C6" t="str">
            <v>a</v>
          </cell>
          <cell r="D6" t="str">
            <v>v</v>
          </cell>
          <cell r="E6" t="str">
            <v>rr</v>
          </cell>
          <cell r="F6" t="str">
            <v>i</v>
          </cell>
          <cell r="G6" t="str">
            <v>gg</v>
          </cell>
          <cell r="H6" t="str">
            <v>s</v>
          </cell>
          <cell r="I6" t="str">
            <v>t</v>
          </cell>
          <cell r="J6" t="str">
            <v>p</v>
          </cell>
          <cell r="K6" t="str">
            <v>n</v>
          </cell>
          <cell r="L6" t="str">
            <v>k</v>
          </cell>
          <cell r="M6" t="str">
            <v>j</v>
          </cell>
          <cell r="N6" t="str">
            <v>u</v>
          </cell>
          <cell r="O6" t="str">
            <v>g</v>
          </cell>
          <cell r="P6" t="str">
            <v>p</v>
          </cell>
          <cell r="Q6" t="str">
            <v>h</v>
          </cell>
          <cell r="R6" t="str">
            <v>r</v>
          </cell>
          <cell r="S6" t="str">
            <v>ll</v>
          </cell>
          <cell r="T6" t="str">
            <v>v</v>
          </cell>
          <cell r="U6" t="str">
            <v>ng</v>
          </cell>
          <cell r="V6" t="str">
            <v>p</v>
          </cell>
          <cell r="W6" t="str">
            <v>m</v>
          </cell>
          <cell r="X6" t="str">
            <v>o</v>
          </cell>
          <cell r="Y6" t="str">
            <v>t (d)</v>
          </cell>
          <cell r="Z6">
            <v>20</v>
          </cell>
        </row>
        <row r="7">
          <cell r="A7" t="str">
            <v>Aputsiaq</v>
          </cell>
          <cell r="B7" t="str">
            <v>f</v>
          </cell>
          <cell r="C7" t="str">
            <v>a</v>
          </cell>
          <cell r="D7" t="str">
            <v>v</v>
          </cell>
          <cell r="E7" t="str">
            <v>rr</v>
          </cell>
          <cell r="F7" t="str">
            <v>i</v>
          </cell>
          <cell r="G7" t="str">
            <v>gg</v>
          </cell>
          <cell r="H7" t="str">
            <v>s</v>
          </cell>
          <cell r="I7" t="str">
            <v>t</v>
          </cell>
          <cell r="J7" t="str">
            <v>l</v>
          </cell>
          <cell r="K7" t="str">
            <v>n</v>
          </cell>
          <cell r="L7" t="str">
            <v>k</v>
          </cell>
          <cell r="M7" t="str">
            <v>j</v>
          </cell>
          <cell r="N7" t="str">
            <v>u</v>
          </cell>
          <cell r="O7" t="str">
            <v>g</v>
          </cell>
          <cell r="P7" t="str">
            <v>r</v>
          </cell>
          <cell r="Q7" t="str">
            <v>h</v>
          </cell>
          <cell r="R7" t="str">
            <v>q</v>
          </cell>
          <cell r="S7" t="str">
            <v>ll</v>
          </cell>
          <cell r="T7" t="str">
            <v>e</v>
          </cell>
          <cell r="U7" t="str">
            <v>ng</v>
          </cell>
          <cell r="V7" t="str">
            <v>p</v>
          </cell>
          <cell r="W7" t="str">
            <v>m</v>
          </cell>
          <cell r="X7" t="str">
            <v>o</v>
          </cell>
          <cell r="Y7" t="str">
            <v>t (d)</v>
          </cell>
          <cell r="Z7">
            <v>24</v>
          </cell>
        </row>
        <row r="8">
          <cell r="A8" t="str">
            <v>Aviaana</v>
          </cell>
          <cell r="B8" t="str">
            <v>f</v>
          </cell>
          <cell r="C8" t="str">
            <v>a</v>
          </cell>
          <cell r="D8" t="str">
            <v>v</v>
          </cell>
          <cell r="E8" t="str">
            <v>rr</v>
          </cell>
          <cell r="F8" t="str">
            <v>i</v>
          </cell>
          <cell r="G8" t="str">
            <v>gg</v>
          </cell>
          <cell r="H8" t="str">
            <v>s</v>
          </cell>
          <cell r="I8" t="str">
            <v>t</v>
          </cell>
          <cell r="J8" t="str">
            <v>p</v>
          </cell>
          <cell r="K8" t="str">
            <v>n</v>
          </cell>
          <cell r="L8" t="str">
            <v>h</v>
          </cell>
          <cell r="M8" t="str">
            <v>r</v>
          </cell>
          <cell r="N8" t="str">
            <v>u</v>
          </cell>
          <cell r="O8" t="str">
            <v>g</v>
          </cell>
          <cell r="P8" t="str">
            <v>p</v>
          </cell>
          <cell r="Q8" t="str">
            <v>h</v>
          </cell>
          <cell r="R8" t="str">
            <v>q</v>
          </cell>
          <cell r="S8" t="str">
            <v>ll</v>
          </cell>
          <cell r="T8" t="str">
            <v>e</v>
          </cell>
          <cell r="U8" t="str">
            <v>ng</v>
          </cell>
          <cell r="V8" t="str">
            <v>g</v>
          </cell>
          <cell r="W8" t="str">
            <v>m</v>
          </cell>
          <cell r="X8" t="str">
            <v/>
          </cell>
          <cell r="Y8" t="str">
            <v/>
          </cell>
          <cell r="Z8">
            <v>17</v>
          </cell>
        </row>
        <row r="9">
          <cell r="A9" t="str">
            <v>Inuk</v>
          </cell>
          <cell r="B9" t="str">
            <v>f</v>
          </cell>
          <cell r="C9" t="str">
            <v>a</v>
          </cell>
          <cell r="D9" t="str">
            <v>v</v>
          </cell>
          <cell r="E9" t="str">
            <v>rr</v>
          </cell>
          <cell r="F9" t="str">
            <v>i</v>
          </cell>
          <cell r="G9" t="str">
            <v>gg</v>
          </cell>
          <cell r="H9" t="str">
            <v>s</v>
          </cell>
          <cell r="I9" t="str">
            <v>t</v>
          </cell>
          <cell r="J9" t="str">
            <v>l</v>
          </cell>
          <cell r="K9" t="str">
            <v/>
          </cell>
          <cell r="L9" t="str">
            <v>k</v>
          </cell>
          <cell r="M9" t="str">
            <v/>
          </cell>
          <cell r="N9" t="str">
            <v>u</v>
          </cell>
          <cell r="O9" t="str">
            <v>g</v>
          </cell>
          <cell r="P9" t="str">
            <v/>
          </cell>
          <cell r="Q9" t="str">
            <v/>
          </cell>
          <cell r="R9" t="str">
            <v>q</v>
          </cell>
          <cell r="S9" t="str">
            <v>ll</v>
          </cell>
          <cell r="T9" t="str">
            <v>a</v>
          </cell>
          <cell r="U9" t="str">
            <v>ng</v>
          </cell>
          <cell r="V9" t="str">
            <v/>
          </cell>
          <cell r="W9" t="str">
            <v>m</v>
          </cell>
          <cell r="X9" t="str">
            <v>o</v>
          </cell>
          <cell r="Y9" t="str">
            <v/>
          </cell>
          <cell r="Z9">
            <v>17</v>
          </cell>
        </row>
        <row r="10">
          <cell r="A10" t="str">
            <v>Freja</v>
          </cell>
          <cell r="B10" t="str">
            <v>f</v>
          </cell>
          <cell r="C10" t="str">
            <v>a</v>
          </cell>
          <cell r="D10" t="str">
            <v>v</v>
          </cell>
          <cell r="E10" t="str">
            <v>rr</v>
          </cell>
          <cell r="F10" t="str">
            <v>i</v>
          </cell>
          <cell r="G10" t="str">
            <v/>
          </cell>
          <cell r="H10" t="str">
            <v>s</v>
          </cell>
          <cell r="I10" t="str">
            <v>t</v>
          </cell>
          <cell r="J10" t="str">
            <v>m</v>
          </cell>
          <cell r="K10" t="str">
            <v>n</v>
          </cell>
          <cell r="L10" t="str">
            <v>k</v>
          </cell>
          <cell r="M10" t="str">
            <v>j</v>
          </cell>
          <cell r="N10" t="str">
            <v>u</v>
          </cell>
          <cell r="O10" t="str">
            <v>g</v>
          </cell>
          <cell r="P10" t="str">
            <v>r</v>
          </cell>
          <cell r="Q10" t="str">
            <v>h</v>
          </cell>
          <cell r="R10" t="str">
            <v>q</v>
          </cell>
          <cell r="S10" t="str">
            <v>ll</v>
          </cell>
          <cell r="T10" t="str">
            <v>a</v>
          </cell>
          <cell r="U10" t="str">
            <v/>
          </cell>
          <cell r="V10" t="str">
            <v>p</v>
          </cell>
          <cell r="W10" t="str">
            <v>m</v>
          </cell>
          <cell r="X10" t="str">
            <v>o</v>
          </cell>
          <cell r="Y10" t="str">
            <v>j</v>
          </cell>
          <cell r="Z10">
            <v>19</v>
          </cell>
        </row>
        <row r="11">
          <cell r="A11" t="str">
            <v>Inutsiaq</v>
          </cell>
          <cell r="B11" t="str">
            <v>f</v>
          </cell>
          <cell r="C11" t="str">
            <v>a</v>
          </cell>
          <cell r="D11" t="str">
            <v>v</v>
          </cell>
          <cell r="E11" t="str">
            <v>rr</v>
          </cell>
          <cell r="F11" t="str">
            <v>i</v>
          </cell>
          <cell r="G11" t="str">
            <v>gg</v>
          </cell>
          <cell r="H11" t="str">
            <v>s</v>
          </cell>
          <cell r="I11" t="str">
            <v>t</v>
          </cell>
          <cell r="J11" t="str">
            <v>l</v>
          </cell>
          <cell r="K11" t="str">
            <v>n</v>
          </cell>
          <cell r="L11" t="str">
            <v>k</v>
          </cell>
          <cell r="M11" t="str">
            <v>j</v>
          </cell>
          <cell r="N11" t="str">
            <v>u</v>
          </cell>
          <cell r="O11" t="str">
            <v>g</v>
          </cell>
          <cell r="P11" t="str">
            <v>r</v>
          </cell>
          <cell r="Q11" t="str">
            <v>h</v>
          </cell>
          <cell r="R11" t="str">
            <v>q</v>
          </cell>
          <cell r="S11" t="str">
            <v>ll</v>
          </cell>
          <cell r="T11" t="str">
            <v>v</v>
          </cell>
          <cell r="U11" t="str">
            <v/>
          </cell>
          <cell r="V11" t="str">
            <v>p</v>
          </cell>
          <cell r="W11" t="str">
            <v>m</v>
          </cell>
          <cell r="X11" t="str">
            <v/>
          </cell>
          <cell r="Y11" t="str">
            <v>t (d)</v>
          </cell>
          <cell r="Z11">
            <v>21</v>
          </cell>
        </row>
        <row r="12">
          <cell r="A12" t="str">
            <v>Isaac</v>
          </cell>
          <cell r="B12" t="str">
            <v>f</v>
          </cell>
          <cell r="C12" t="str">
            <v>a</v>
          </cell>
          <cell r="D12" t="str">
            <v/>
          </cell>
          <cell r="E12" t="str">
            <v/>
          </cell>
          <cell r="F12" t="str">
            <v>i</v>
          </cell>
          <cell r="G12" t="str">
            <v>k</v>
          </cell>
          <cell r="H12" t="str">
            <v>s</v>
          </cell>
          <cell r="I12" t="str">
            <v>t</v>
          </cell>
          <cell r="J12" t="str">
            <v>l</v>
          </cell>
          <cell r="K12" t="str">
            <v>n</v>
          </cell>
          <cell r="L12" t="str">
            <v>k</v>
          </cell>
          <cell r="M12" t="str">
            <v/>
          </cell>
          <cell r="N12" t="str">
            <v>u</v>
          </cell>
          <cell r="O12" t="str">
            <v/>
          </cell>
          <cell r="P12" t="str">
            <v/>
          </cell>
          <cell r="Q12" t="str">
            <v/>
          </cell>
          <cell r="R12" t="str">
            <v>q</v>
          </cell>
          <cell r="S12" t="str">
            <v/>
          </cell>
          <cell r="T12" t="str">
            <v/>
          </cell>
          <cell r="U12" t="str">
            <v/>
          </cell>
          <cell r="V12" t="str">
            <v>p</v>
          </cell>
          <cell r="W12" t="str">
            <v>m</v>
          </cell>
          <cell r="X12" t="str">
            <v>o</v>
          </cell>
          <cell r="Y12" t="str">
            <v>t (d)</v>
          </cell>
          <cell r="Z12">
            <v>14</v>
          </cell>
        </row>
        <row r="13">
          <cell r="A13" t="str">
            <v>Malene</v>
          </cell>
          <cell r="B13" t="str">
            <v>p</v>
          </cell>
          <cell r="C13" t="str">
            <v>o</v>
          </cell>
          <cell r="D13" t="str">
            <v>f</v>
          </cell>
          <cell r="E13" t="str">
            <v>rr</v>
          </cell>
          <cell r="F13" t="str">
            <v>i</v>
          </cell>
          <cell r="G13" t="str">
            <v>gg</v>
          </cell>
          <cell r="H13" t="str">
            <v>l</v>
          </cell>
          <cell r="I13" t="str">
            <v>t</v>
          </cell>
          <cell r="J13" t="str">
            <v>m</v>
          </cell>
          <cell r="K13" t="str">
            <v>n</v>
          </cell>
          <cell r="L13" t="str">
            <v/>
          </cell>
          <cell r="M13" t="str">
            <v/>
          </cell>
          <cell r="N13" t="str">
            <v/>
          </cell>
          <cell r="O13" t="str">
            <v/>
          </cell>
          <cell r="P13" t="str">
            <v>p</v>
          </cell>
          <cell r="Q13" t="str">
            <v>r</v>
          </cell>
          <cell r="R13" t="str">
            <v>q</v>
          </cell>
          <cell r="S13" t="str">
            <v>ll</v>
          </cell>
          <cell r="T13" t="str">
            <v>v</v>
          </cell>
          <cell r="U13" t="str">
            <v>f</v>
          </cell>
          <cell r="V13" t="str">
            <v>p</v>
          </cell>
          <cell r="W13" t="str">
            <v>v</v>
          </cell>
          <cell r="X13" t="str">
            <v>a</v>
          </cell>
          <cell r="Y13" t="str">
            <v>j</v>
          </cell>
          <cell r="Z13">
            <v>8</v>
          </cell>
        </row>
        <row r="14">
          <cell r="A14" t="str">
            <v>Lara</v>
          </cell>
          <cell r="B14" t="str">
            <v>f</v>
          </cell>
          <cell r="C14" t="str">
            <v>Ugyldig</v>
          </cell>
          <cell r="D14" t="str">
            <v/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>t</v>
          </cell>
          <cell r="J14" t="str">
            <v>s</v>
          </cell>
          <cell r="K14" t="str">
            <v/>
          </cell>
          <cell r="L14" t="str">
            <v/>
          </cell>
          <cell r="M14" t="str">
            <v>j</v>
          </cell>
          <cell r="N14" t="str">
            <v/>
          </cell>
          <cell r="O14" t="str">
            <v/>
          </cell>
          <cell r="P14" t="str">
            <v/>
          </cell>
          <cell r="Q14" t="str">
            <v>h</v>
          </cell>
          <cell r="R14" t="str">
            <v/>
          </cell>
          <cell r="S14" t="str">
            <v>ll</v>
          </cell>
          <cell r="T14" t="str">
            <v/>
          </cell>
          <cell r="U14" t="str">
            <v/>
          </cell>
          <cell r="V14" t="str">
            <v>p</v>
          </cell>
          <cell r="W14" t="str">
            <v>m</v>
          </cell>
          <cell r="X14" t="str">
            <v>o</v>
          </cell>
          <cell r="Y14" t="str">
            <v>t (d)</v>
          </cell>
          <cell r="Z14">
            <v>9</v>
          </cell>
        </row>
        <row r="15">
          <cell r="A15" t="str">
            <v>Lucas</v>
          </cell>
          <cell r="B15" t="str">
            <v>f</v>
          </cell>
          <cell r="C15" t="str">
            <v>a</v>
          </cell>
          <cell r="D15" t="str">
            <v>v</v>
          </cell>
          <cell r="E15" t="str">
            <v>rr</v>
          </cell>
          <cell r="F15" t="str">
            <v>i</v>
          </cell>
          <cell r="G15" t="str">
            <v>gg</v>
          </cell>
          <cell r="H15" t="str">
            <v>s</v>
          </cell>
          <cell r="I15" t="str">
            <v>t</v>
          </cell>
          <cell r="J15" t="str">
            <v>l</v>
          </cell>
          <cell r="K15" t="str">
            <v>n</v>
          </cell>
          <cell r="L15" t="str">
            <v>k</v>
          </cell>
          <cell r="M15" t="str">
            <v>j</v>
          </cell>
          <cell r="N15" t="str">
            <v>u</v>
          </cell>
          <cell r="O15" t="str">
            <v>g</v>
          </cell>
          <cell r="P15" t="str">
            <v>r</v>
          </cell>
          <cell r="Q15" t="str">
            <v>h</v>
          </cell>
          <cell r="R15" t="str">
            <v>q</v>
          </cell>
          <cell r="S15" t="str">
            <v>ll</v>
          </cell>
          <cell r="T15" t="str">
            <v>e</v>
          </cell>
          <cell r="U15" t="str">
            <v>ng</v>
          </cell>
          <cell r="V15" t="str">
            <v>p</v>
          </cell>
          <cell r="W15" t="str">
            <v>m</v>
          </cell>
          <cell r="X15" t="str">
            <v>o</v>
          </cell>
          <cell r="Y15" t="str">
            <v>t (d)</v>
          </cell>
          <cell r="Z15">
            <v>24</v>
          </cell>
        </row>
        <row r="16">
          <cell r="A16" t="str">
            <v>Malik S</v>
          </cell>
          <cell r="B16" t="str">
            <v>f</v>
          </cell>
          <cell r="C16" t="str">
            <v>a</v>
          </cell>
          <cell r="D16" t="str">
            <v>v</v>
          </cell>
          <cell r="E16" t="str">
            <v>rr</v>
          </cell>
          <cell r="F16" t="str">
            <v>i</v>
          </cell>
          <cell r="G16" t="str">
            <v>gg</v>
          </cell>
          <cell r="H16" t="str">
            <v>s</v>
          </cell>
          <cell r="I16" t="str">
            <v>t</v>
          </cell>
          <cell r="J16" t="str">
            <v>l</v>
          </cell>
          <cell r="K16" t="str">
            <v>n</v>
          </cell>
          <cell r="L16" t="str">
            <v/>
          </cell>
          <cell r="M16" t="str">
            <v/>
          </cell>
          <cell r="N16" t="str">
            <v/>
          </cell>
          <cell r="O16" t="str">
            <v/>
          </cell>
          <cell r="P16" t="str">
            <v>r</v>
          </cell>
          <cell r="Q16" t="str">
            <v>h</v>
          </cell>
          <cell r="R16" t="str">
            <v>q</v>
          </cell>
          <cell r="S16" t="str">
            <v>ll</v>
          </cell>
          <cell r="T16" t="str">
            <v>e</v>
          </cell>
          <cell r="U16" t="str">
            <v>ng</v>
          </cell>
          <cell r="V16" t="str">
            <v>p</v>
          </cell>
          <cell r="W16" t="str">
            <v>m</v>
          </cell>
          <cell r="X16" t="str">
            <v>o</v>
          </cell>
          <cell r="Y16" t="str">
            <v>t (d)</v>
          </cell>
          <cell r="Z16">
            <v>20</v>
          </cell>
        </row>
        <row r="17">
          <cell r="A17" t="str">
            <v>Malik P</v>
          </cell>
          <cell r="B17" t="str">
            <v>f</v>
          </cell>
          <cell r="C17" t="str">
            <v>a</v>
          </cell>
          <cell r="D17" t="str">
            <v>r</v>
          </cell>
          <cell r="E17" t="str">
            <v>rr</v>
          </cell>
          <cell r="F17" t="str">
            <v>i</v>
          </cell>
          <cell r="G17" t="str">
            <v>gg</v>
          </cell>
          <cell r="H17" t="str">
            <v>s</v>
          </cell>
          <cell r="I17" t="str">
            <v>t</v>
          </cell>
          <cell r="J17" t="str">
            <v>p</v>
          </cell>
          <cell r="K17" t="str">
            <v>n</v>
          </cell>
          <cell r="L17" t="str">
            <v>g</v>
          </cell>
          <cell r="M17" t="str">
            <v>j</v>
          </cell>
          <cell r="N17" t="str">
            <v>u</v>
          </cell>
          <cell r="O17" t="str">
            <v>k</v>
          </cell>
          <cell r="P17" t="str">
            <v>p</v>
          </cell>
          <cell r="Q17" t="str">
            <v>h</v>
          </cell>
          <cell r="R17" t="str">
            <v>q</v>
          </cell>
          <cell r="S17" t="str">
            <v>ll</v>
          </cell>
          <cell r="T17" t="str">
            <v>e</v>
          </cell>
          <cell r="U17" t="str">
            <v>ng</v>
          </cell>
          <cell r="V17" t="str">
            <v>p</v>
          </cell>
          <cell r="W17" t="str">
            <v>m</v>
          </cell>
          <cell r="X17" t="str">
            <v>o</v>
          </cell>
          <cell r="Y17" t="str">
            <v>t (d)</v>
          </cell>
          <cell r="Z17">
            <v>19</v>
          </cell>
        </row>
        <row r="18">
          <cell r="A18" t="str">
            <v>Nia-Nuunu</v>
          </cell>
          <cell r="B18" t="str">
            <v/>
          </cell>
          <cell r="C18" t="str">
            <v>a</v>
          </cell>
          <cell r="D18" t="str">
            <v>Ugyldig</v>
          </cell>
          <cell r="E18" t="str">
            <v>Ugyldig</v>
          </cell>
          <cell r="F18" t="str">
            <v>Ugyldig</v>
          </cell>
          <cell r="G18" t="str">
            <v/>
          </cell>
          <cell r="H18" t="str">
            <v>Ugyldig</v>
          </cell>
          <cell r="I18" t="str">
            <v>Ugyldig</v>
          </cell>
          <cell r="J18" t="str">
            <v>Ugyldig</v>
          </cell>
          <cell r="K18" t="str">
            <v>Ugyldig</v>
          </cell>
          <cell r="L18" t="str">
            <v>g</v>
          </cell>
          <cell r="M18" t="str">
            <v>k</v>
          </cell>
          <cell r="N18" t="str">
            <v>q</v>
          </cell>
          <cell r="O18" t="str">
            <v>k</v>
          </cell>
          <cell r="P18" t="str">
            <v>r</v>
          </cell>
          <cell r="Q18" t="str">
            <v/>
          </cell>
          <cell r="R18" t="str">
            <v/>
          </cell>
          <cell r="S18" t="str">
            <v/>
          </cell>
          <cell r="T18" t="str">
            <v/>
          </cell>
          <cell r="U18" t="str">
            <v/>
          </cell>
          <cell r="V18" t="str">
            <v>p</v>
          </cell>
          <cell r="W18" t="str">
            <v>Ugyldig</v>
          </cell>
          <cell r="X18" t="str">
            <v>Ugyldig</v>
          </cell>
          <cell r="Y18" t="str">
            <v>t (d)</v>
          </cell>
          <cell r="Z18">
            <v>4</v>
          </cell>
        </row>
        <row r="19">
          <cell r="A19" t="str">
            <v>Phillip</v>
          </cell>
          <cell r="B19" t="str">
            <v>f</v>
          </cell>
          <cell r="C19" t="str">
            <v>a</v>
          </cell>
          <cell r="D19" t="str">
            <v>v</v>
          </cell>
          <cell r="E19" t="str">
            <v>rr</v>
          </cell>
          <cell r="F19" t="str">
            <v>i</v>
          </cell>
          <cell r="G19" t="str">
            <v>gg</v>
          </cell>
          <cell r="H19" t="str">
            <v>s</v>
          </cell>
          <cell r="I19" t="str">
            <v>t</v>
          </cell>
          <cell r="J19" t="str">
            <v>p</v>
          </cell>
          <cell r="K19" t="str">
            <v>n</v>
          </cell>
          <cell r="L19" t="str">
            <v>k</v>
          </cell>
          <cell r="M19" t="str">
            <v>r</v>
          </cell>
          <cell r="N19" t="str">
            <v>u</v>
          </cell>
          <cell r="O19" t="str">
            <v>g</v>
          </cell>
          <cell r="P19" t="str">
            <v>h</v>
          </cell>
          <cell r="Q19" t="str">
            <v>f</v>
          </cell>
          <cell r="R19" t="str">
            <v>q</v>
          </cell>
          <cell r="S19" t="str">
            <v>n</v>
          </cell>
          <cell r="T19" t="str">
            <v>e</v>
          </cell>
          <cell r="U19" t="str">
            <v>r</v>
          </cell>
          <cell r="V19" t="str">
            <v>p</v>
          </cell>
          <cell r="W19" t="str">
            <v>v</v>
          </cell>
          <cell r="X19" t="str">
            <v>k</v>
          </cell>
          <cell r="Y19" t="str">
            <v>t (d)</v>
          </cell>
          <cell r="Z19">
            <v>16</v>
          </cell>
        </row>
        <row r="20">
          <cell r="A20" t="str">
            <v>Meeno</v>
          </cell>
          <cell r="B20" t="str">
            <v>f</v>
          </cell>
          <cell r="C20" t="str">
            <v>a</v>
          </cell>
          <cell r="D20" t="str">
            <v>v</v>
          </cell>
          <cell r="E20" t="str">
            <v>rr</v>
          </cell>
          <cell r="F20" t="str">
            <v>i</v>
          </cell>
          <cell r="G20" t="str">
            <v>gg</v>
          </cell>
          <cell r="H20" t="str">
            <v>s</v>
          </cell>
          <cell r="I20" t="str">
            <v>t</v>
          </cell>
          <cell r="J20" t="str">
            <v>l</v>
          </cell>
          <cell r="K20" t="str">
            <v>n</v>
          </cell>
          <cell r="L20" t="str">
            <v>g</v>
          </cell>
          <cell r="M20" t="str">
            <v>j</v>
          </cell>
          <cell r="N20" t="str">
            <v>u</v>
          </cell>
          <cell r="O20" t="str">
            <v>g</v>
          </cell>
          <cell r="P20" t="str">
            <v>r</v>
          </cell>
          <cell r="Q20" t="str">
            <v>h</v>
          </cell>
          <cell r="R20" t="str">
            <v>g</v>
          </cell>
          <cell r="S20" t="str">
            <v>ll</v>
          </cell>
          <cell r="T20" t="str">
            <v>e</v>
          </cell>
          <cell r="U20" t="str">
            <v>ng</v>
          </cell>
          <cell r="V20" t="str">
            <v>p</v>
          </cell>
          <cell r="W20" t="str">
            <v>m</v>
          </cell>
          <cell r="X20" t="str">
            <v>o</v>
          </cell>
          <cell r="Y20" t="str">
            <v>t (d)</v>
          </cell>
          <cell r="Z20">
            <v>22</v>
          </cell>
        </row>
        <row r="21">
          <cell r="A21" t="str">
            <v>Selma</v>
          </cell>
          <cell r="B21" t="str">
            <v>f</v>
          </cell>
          <cell r="C21" t="str">
            <v>a</v>
          </cell>
          <cell r="D21" t="str">
            <v>v</v>
          </cell>
          <cell r="E21" t="str">
            <v>rr</v>
          </cell>
          <cell r="F21" t="str">
            <v>i</v>
          </cell>
          <cell r="G21" t="str">
            <v>gg</v>
          </cell>
          <cell r="H21" t="str">
            <v>s</v>
          </cell>
          <cell r="I21" t="str">
            <v>t</v>
          </cell>
          <cell r="J21" t="str">
            <v>l</v>
          </cell>
          <cell r="K21" t="str">
            <v>n</v>
          </cell>
          <cell r="L21" t="str">
            <v>k</v>
          </cell>
          <cell r="M21" t="str">
            <v>r</v>
          </cell>
          <cell r="N21" t="str">
            <v>u</v>
          </cell>
          <cell r="O21" t="str">
            <v>g</v>
          </cell>
          <cell r="P21" t="str">
            <v>p</v>
          </cell>
          <cell r="Q21" t="str">
            <v>h</v>
          </cell>
          <cell r="R21" t="str">
            <v>q</v>
          </cell>
          <cell r="S21" t="str">
            <v>ll</v>
          </cell>
          <cell r="T21" t="str">
            <v>e</v>
          </cell>
          <cell r="U21" t="str">
            <v>ng</v>
          </cell>
          <cell r="V21" t="str">
            <v>p</v>
          </cell>
          <cell r="W21" t="str">
            <v>m</v>
          </cell>
          <cell r="X21" t="str">
            <v>o</v>
          </cell>
          <cell r="Y21" t="str">
            <v>t (d)</v>
          </cell>
          <cell r="Z21">
            <v>22</v>
          </cell>
        </row>
        <row r="22">
          <cell r="A22" t="str">
            <v>Leonardo</v>
          </cell>
          <cell r="B22" t="str">
            <v>f</v>
          </cell>
          <cell r="C22" t="str">
            <v>a</v>
          </cell>
          <cell r="D22" t="str">
            <v>v</v>
          </cell>
          <cell r="E22" t="str">
            <v>rr</v>
          </cell>
          <cell r="F22" t="str">
            <v>i</v>
          </cell>
          <cell r="G22" t="str">
            <v>gg</v>
          </cell>
          <cell r="H22" t="str">
            <v>s</v>
          </cell>
          <cell r="I22" t="str">
            <v>t</v>
          </cell>
          <cell r="J22" t="str">
            <v>l</v>
          </cell>
          <cell r="K22" t="str">
            <v>n</v>
          </cell>
          <cell r="L22" t="str">
            <v>k</v>
          </cell>
          <cell r="M22" t="str">
            <v>j</v>
          </cell>
          <cell r="N22" t="str">
            <v>u</v>
          </cell>
          <cell r="O22" t="str">
            <v>k</v>
          </cell>
          <cell r="P22" t="str">
            <v>r</v>
          </cell>
          <cell r="Q22" t="str">
            <v>h</v>
          </cell>
          <cell r="R22" t="str">
            <v>q</v>
          </cell>
          <cell r="S22" t="str">
            <v>ll</v>
          </cell>
          <cell r="T22" t="str">
            <v>e</v>
          </cell>
          <cell r="U22" t="str">
            <v>ng</v>
          </cell>
          <cell r="V22" t="str">
            <v>p</v>
          </cell>
          <cell r="W22" t="str">
            <v>m</v>
          </cell>
          <cell r="X22" t="str">
            <v>o</v>
          </cell>
          <cell r="Y22" t="str">
            <v>t (d)</v>
          </cell>
          <cell r="Z22">
            <v>23</v>
          </cell>
        </row>
        <row r="23">
          <cell r="A23" t="str">
            <v>Noah</v>
          </cell>
          <cell r="B23" t="str">
            <v>f</v>
          </cell>
          <cell r="C23" t="str">
            <v>a</v>
          </cell>
          <cell r="D23" t="str">
            <v>v</v>
          </cell>
          <cell r="E23" t="str">
            <v>rr</v>
          </cell>
          <cell r="F23" t="str">
            <v>i</v>
          </cell>
          <cell r="G23" t="str">
            <v>q</v>
          </cell>
          <cell r="H23" t="str">
            <v>s</v>
          </cell>
          <cell r="I23" t="str">
            <v>t</v>
          </cell>
          <cell r="J23" t="str">
            <v>l</v>
          </cell>
          <cell r="K23" t="str">
            <v>n</v>
          </cell>
          <cell r="L23" t="str">
            <v>k</v>
          </cell>
          <cell r="M23" t="str">
            <v>j</v>
          </cell>
          <cell r="N23" t="str">
            <v>u</v>
          </cell>
          <cell r="O23" t="str">
            <v>g</v>
          </cell>
          <cell r="P23" t="str">
            <v>r</v>
          </cell>
          <cell r="Q23" t="str">
            <v>h</v>
          </cell>
          <cell r="R23" t="str">
            <v>q</v>
          </cell>
          <cell r="S23" t="str">
            <v>ll</v>
          </cell>
          <cell r="T23" t="str">
            <v>a</v>
          </cell>
          <cell r="U23" t="str">
            <v>ng</v>
          </cell>
          <cell r="V23" t="str">
            <v>p</v>
          </cell>
          <cell r="W23" t="str">
            <v>m</v>
          </cell>
          <cell r="X23" t="str">
            <v>o</v>
          </cell>
          <cell r="Y23" t="str">
            <v>t (d)</v>
          </cell>
          <cell r="Z23">
            <v>22</v>
          </cell>
        </row>
        <row r="24">
          <cell r="A24" t="str">
            <v>Uka</v>
          </cell>
          <cell r="B24" t="str">
            <v/>
          </cell>
          <cell r="C24" t="str">
            <v/>
          </cell>
          <cell r="D24" t="str">
            <v>r</v>
          </cell>
          <cell r="E24" t="str">
            <v>rr</v>
          </cell>
          <cell r="F24" t="str">
            <v>i</v>
          </cell>
          <cell r="G24" t="str">
            <v>m</v>
          </cell>
          <cell r="H24" t="str">
            <v>q</v>
          </cell>
          <cell r="I24" t="str">
            <v>t</v>
          </cell>
          <cell r="J24" t="str">
            <v>m</v>
          </cell>
          <cell r="K24" t="str">
            <v>t</v>
          </cell>
          <cell r="L24" t="str">
            <v>h</v>
          </cell>
          <cell r="M24" t="str">
            <v>j</v>
          </cell>
          <cell r="N24" t="str">
            <v>u</v>
          </cell>
          <cell r="O24" t="str">
            <v>t</v>
          </cell>
          <cell r="P24" t="str">
            <v>h</v>
          </cell>
          <cell r="Q24" t="str">
            <v>h</v>
          </cell>
          <cell r="R24" t="str">
            <v>r</v>
          </cell>
          <cell r="S24" t="str">
            <v>n</v>
          </cell>
          <cell r="T24" t="str">
            <v>e</v>
          </cell>
          <cell r="U24" t="str">
            <v>f</v>
          </cell>
          <cell r="V24" t="str">
            <v/>
          </cell>
          <cell r="W24" t="str">
            <v/>
          </cell>
          <cell r="X24" t="str">
            <v/>
          </cell>
          <cell r="Y24" t="str">
            <v/>
          </cell>
          <cell r="Z24">
            <v>7</v>
          </cell>
        </row>
        <row r="25">
          <cell r="A25" t="str">
            <v>Aannguaq</v>
          </cell>
          <cell r="B25" t="str">
            <v>v</v>
          </cell>
          <cell r="C25" t="str">
            <v>a</v>
          </cell>
          <cell r="D25" t="str">
            <v>f</v>
          </cell>
          <cell r="E25" t="str">
            <v>rr</v>
          </cell>
          <cell r="F25" t="str">
            <v>i</v>
          </cell>
          <cell r="G25" t="str">
            <v>gg</v>
          </cell>
          <cell r="H25" t="str">
            <v>s</v>
          </cell>
          <cell r="I25" t="str">
            <v>t</v>
          </cell>
          <cell r="J25" t="str">
            <v>p</v>
          </cell>
          <cell r="K25" t="str">
            <v>j</v>
          </cell>
          <cell r="L25" t="str">
            <v>ng</v>
          </cell>
          <cell r="M25" t="str">
            <v>j</v>
          </cell>
          <cell r="N25" t="str">
            <v>u</v>
          </cell>
          <cell r="O25" t="str">
            <v>g</v>
          </cell>
          <cell r="P25" t="str">
            <v>r</v>
          </cell>
          <cell r="Q25" t="str">
            <v>r</v>
          </cell>
          <cell r="R25" t="str">
            <v>g</v>
          </cell>
          <cell r="S25" t="str">
            <v>m</v>
          </cell>
          <cell r="T25" t="str">
            <v>e</v>
          </cell>
          <cell r="U25" t="str">
            <v>ng</v>
          </cell>
          <cell r="V25" t="str">
            <v>v</v>
          </cell>
          <cell r="W25" t="str">
            <v>l</v>
          </cell>
          <cell r="X25" t="str">
            <v>o</v>
          </cell>
          <cell r="Y25" t="str">
            <v>p</v>
          </cell>
          <cell r="Z25">
            <v>13</v>
          </cell>
        </row>
        <row r="26">
          <cell r="A26" t="str">
            <v>Majken (gæste elev)</v>
          </cell>
          <cell r="B26" t="str">
            <v>f</v>
          </cell>
          <cell r="C26" t="str">
            <v>a</v>
          </cell>
          <cell r="D26" t="str">
            <v>Ugyldig</v>
          </cell>
          <cell r="E26" t="str">
            <v>Ugyldig</v>
          </cell>
          <cell r="F26" t="str">
            <v>Ugyldig</v>
          </cell>
          <cell r="G26" t="str">
            <v/>
          </cell>
          <cell r="H26" t="str">
            <v/>
          </cell>
          <cell r="I26" t="str">
            <v/>
          </cell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  <cell r="N26" t="str">
            <v/>
          </cell>
          <cell r="O26" t="str">
            <v/>
          </cell>
          <cell r="P26" t="str">
            <v/>
          </cell>
          <cell r="Q26" t="str">
            <v/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 t="str">
            <v/>
          </cell>
          <cell r="W26" t="str">
            <v/>
          </cell>
          <cell r="X26" t="str">
            <v/>
          </cell>
          <cell r="Y26" t="str">
            <v/>
          </cell>
          <cell r="Z26">
            <v>2</v>
          </cell>
        </row>
        <row r="27">
          <cell r="A27">
            <v>0</v>
          </cell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N27" t="str">
            <v/>
          </cell>
          <cell r="O27" t="str">
            <v/>
          </cell>
          <cell r="P27" t="str">
            <v/>
          </cell>
          <cell r="Q27" t="str">
            <v/>
          </cell>
          <cell r="R27" t="str">
            <v/>
          </cell>
          <cell r="S27" t="str">
            <v/>
          </cell>
          <cell r="T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>
            <v>0</v>
          </cell>
        </row>
        <row r="28">
          <cell r="A28">
            <v>0</v>
          </cell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  <cell r="N28" t="str">
            <v/>
          </cell>
          <cell r="O28" t="str">
            <v/>
          </cell>
          <cell r="P28" t="str">
            <v/>
          </cell>
          <cell r="Q28" t="str">
            <v/>
          </cell>
          <cell r="R28" t="str">
            <v/>
          </cell>
          <cell r="S28" t="str">
            <v/>
          </cell>
          <cell r="T28" t="str">
            <v/>
          </cell>
          <cell r="U28" t="str">
            <v/>
          </cell>
          <cell r="V28" t="str">
            <v/>
          </cell>
          <cell r="W28" t="str">
            <v/>
          </cell>
          <cell r="X28" t="str">
            <v/>
          </cell>
          <cell r="Y28" t="str">
            <v/>
          </cell>
          <cell r="Z28">
            <v>0</v>
          </cell>
        </row>
        <row r="29">
          <cell r="A29">
            <v>0</v>
          </cell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  <cell r="N29" t="str">
            <v/>
          </cell>
          <cell r="O29" t="str">
            <v/>
          </cell>
          <cell r="P29" t="str">
            <v/>
          </cell>
          <cell r="Q29" t="str">
            <v/>
          </cell>
          <cell r="R29" t="str">
            <v/>
          </cell>
          <cell r="S29" t="str">
            <v/>
          </cell>
          <cell r="T29" t="str">
            <v/>
          </cell>
          <cell r="U29" t="str">
            <v/>
          </cell>
          <cell r="V29" t="str">
            <v/>
          </cell>
          <cell r="W29" t="str">
            <v/>
          </cell>
          <cell r="X29" t="str">
            <v/>
          </cell>
          <cell r="Y29" t="str">
            <v/>
          </cell>
          <cell r="Z29">
            <v>0</v>
          </cell>
        </row>
        <row r="30">
          <cell r="A30">
            <v>0</v>
          </cell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  <cell r="N30" t="str">
            <v/>
          </cell>
          <cell r="O30" t="str">
            <v/>
          </cell>
          <cell r="P30" t="str">
            <v/>
          </cell>
          <cell r="Q30" t="str">
            <v/>
          </cell>
          <cell r="R30" t="str">
            <v/>
          </cell>
          <cell r="S30" t="str">
            <v/>
          </cell>
          <cell r="T30" t="str">
            <v/>
          </cell>
          <cell r="U30" t="str">
            <v/>
          </cell>
          <cell r="V30" t="str">
            <v/>
          </cell>
          <cell r="W30" t="str">
            <v/>
          </cell>
          <cell r="X30" t="str">
            <v/>
          </cell>
          <cell r="Y30" t="str">
            <v/>
          </cell>
          <cell r="Z30">
            <v>0</v>
          </cell>
        </row>
        <row r="33">
          <cell r="A33" t="str">
            <v>Elev</v>
          </cell>
          <cell r="B33" t="str">
            <v>J</v>
          </cell>
          <cell r="C33" t="str">
            <v>S</v>
          </cell>
          <cell r="D33" t="str">
            <v>K</v>
          </cell>
          <cell r="E33" t="str">
            <v>V</v>
          </cell>
          <cell r="F33" t="str">
            <v>U</v>
          </cell>
          <cell r="G33" t="str">
            <v>P</v>
          </cell>
          <cell r="H33" t="str">
            <v>M</v>
          </cell>
          <cell r="I33" t="str">
            <v>I</v>
          </cell>
          <cell r="J33" t="str">
            <v>T</v>
          </cell>
          <cell r="K33" t="str">
            <v>H</v>
          </cell>
          <cell r="L33" t="str">
            <v>F</v>
          </cell>
          <cell r="M33" t="str">
            <v>Q</v>
          </cell>
          <cell r="N33" t="str">
            <v>E</v>
          </cell>
          <cell r="O33" t="str">
            <v>L</v>
          </cell>
          <cell r="P33" t="str">
            <v>A</v>
          </cell>
          <cell r="Q33" t="str">
            <v>G</v>
          </cell>
          <cell r="R33" t="str">
            <v>N</v>
          </cell>
          <cell r="S33" t="str">
            <v>R</v>
          </cell>
          <cell r="T33" t="str">
            <v>O</v>
          </cell>
          <cell r="U33" t="str">
            <v>Score</v>
          </cell>
        </row>
        <row r="34">
          <cell r="A34" t="str">
            <v>Adam</v>
          </cell>
          <cell r="B34" t="str">
            <v>j</v>
          </cell>
          <cell r="C34" t="str">
            <v>S</v>
          </cell>
          <cell r="D34" t="str">
            <v>K</v>
          </cell>
          <cell r="E34" t="str">
            <v/>
          </cell>
          <cell r="F34" t="str">
            <v/>
          </cell>
          <cell r="G34" t="str">
            <v/>
          </cell>
          <cell r="H34" t="str">
            <v>M</v>
          </cell>
          <cell r="I34" t="str">
            <v/>
          </cell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  <cell r="N34" t="str">
            <v>æ</v>
          </cell>
          <cell r="O34" t="str">
            <v/>
          </cell>
          <cell r="P34" t="str">
            <v>A</v>
          </cell>
          <cell r="Q34" t="str">
            <v/>
          </cell>
          <cell r="R34" t="str">
            <v>n</v>
          </cell>
          <cell r="S34" t="str">
            <v>n</v>
          </cell>
          <cell r="T34" t="str">
            <v/>
          </cell>
          <cell r="U34">
            <v>6</v>
          </cell>
        </row>
        <row r="35">
          <cell r="A35" t="str">
            <v>Qupanuk</v>
          </cell>
          <cell r="B35" t="str">
            <v>jx</v>
          </cell>
          <cell r="C35" t="str">
            <v>S</v>
          </cell>
          <cell r="D35" t="str">
            <v>kk</v>
          </cell>
          <cell r="E35" t="str">
            <v/>
          </cell>
          <cell r="F35" t="str">
            <v>u</v>
          </cell>
          <cell r="G35" t="str">
            <v>P</v>
          </cell>
          <cell r="H35" t="str">
            <v>m</v>
          </cell>
          <cell r="I35" t="str">
            <v>m</v>
          </cell>
          <cell r="J35" t="str">
            <v>t</v>
          </cell>
          <cell r="K35" t="str">
            <v/>
          </cell>
          <cell r="L35" t="str">
            <v>f</v>
          </cell>
          <cell r="M35" t="str">
            <v/>
          </cell>
          <cell r="N35" t="str">
            <v>åx</v>
          </cell>
          <cell r="O35" t="str">
            <v/>
          </cell>
          <cell r="P35" t="str">
            <v>ax</v>
          </cell>
          <cell r="Q35" t="str">
            <v/>
          </cell>
          <cell r="R35" t="str">
            <v>m</v>
          </cell>
          <cell r="S35" t="str">
            <v/>
          </cell>
          <cell r="T35" t="str">
            <v>o</v>
          </cell>
          <cell r="U35">
            <v>7</v>
          </cell>
        </row>
        <row r="36">
          <cell r="A36" t="str">
            <v>Aputsiaq</v>
          </cell>
          <cell r="B36" t="str">
            <v>jx</v>
          </cell>
          <cell r="C36" t="str">
            <v>Sx</v>
          </cell>
          <cell r="D36" t="str">
            <v>K</v>
          </cell>
          <cell r="E36" t="str">
            <v>V</v>
          </cell>
          <cell r="F36" t="str">
            <v>u</v>
          </cell>
          <cell r="G36" t="str">
            <v>b</v>
          </cell>
          <cell r="H36" t="str">
            <v>m</v>
          </cell>
          <cell r="I36" t="str">
            <v>i</v>
          </cell>
          <cell r="J36" t="str">
            <v>t</v>
          </cell>
          <cell r="K36" t="str">
            <v>h</v>
          </cell>
          <cell r="L36" t="str">
            <v/>
          </cell>
          <cell r="M36" t="str">
            <v>qx</v>
          </cell>
          <cell r="N36" t="str">
            <v/>
          </cell>
          <cell r="O36" t="str">
            <v>l</v>
          </cell>
          <cell r="P36" t="str">
            <v>a</v>
          </cell>
          <cell r="Q36" t="str">
            <v/>
          </cell>
          <cell r="R36" t="str">
            <v>n</v>
          </cell>
          <cell r="S36" t="str">
            <v/>
          </cell>
          <cell r="T36" t="str">
            <v>o</v>
          </cell>
          <cell r="U36">
            <v>11</v>
          </cell>
        </row>
        <row r="37">
          <cell r="A37" t="str">
            <v>Aviaana</v>
          </cell>
          <cell r="B37" t="str">
            <v/>
          </cell>
          <cell r="C37" t="str">
            <v>s</v>
          </cell>
          <cell r="D37" t="str">
            <v>c</v>
          </cell>
          <cell r="E37" t="str">
            <v/>
          </cell>
          <cell r="F37" t="str">
            <v>o</v>
          </cell>
          <cell r="G37" t="str">
            <v/>
          </cell>
          <cell r="H37" t="str">
            <v/>
          </cell>
          <cell r="I37" t="str">
            <v>F</v>
          </cell>
          <cell r="J37" t="str">
            <v>f</v>
          </cell>
          <cell r="K37" t="str">
            <v/>
          </cell>
          <cell r="L37" t="str">
            <v/>
          </cell>
          <cell r="M37" t="str">
            <v/>
          </cell>
          <cell r="N37" t="str">
            <v/>
          </cell>
          <cell r="O37" t="str">
            <v>a</v>
          </cell>
          <cell r="P37" t="str">
            <v>a</v>
          </cell>
          <cell r="Q37" t="str">
            <v/>
          </cell>
          <cell r="R37" t="str">
            <v/>
          </cell>
          <cell r="S37" t="str">
            <v/>
          </cell>
          <cell r="T37" t="str">
            <v/>
          </cell>
          <cell r="U37">
            <v>2</v>
          </cell>
        </row>
        <row r="38">
          <cell r="A38" t="str">
            <v>Inuk</v>
          </cell>
          <cell r="B38" t="str">
            <v/>
          </cell>
          <cell r="C38" t="str">
            <v>s</v>
          </cell>
          <cell r="D38" t="str">
            <v>k</v>
          </cell>
          <cell r="E38" t="str">
            <v/>
          </cell>
          <cell r="F38" t="str">
            <v>o</v>
          </cell>
          <cell r="G38" t="str">
            <v/>
          </cell>
          <cell r="H38" t="str">
            <v/>
          </cell>
          <cell r="I38" t="str">
            <v>i</v>
          </cell>
          <cell r="J38" t="str">
            <v/>
          </cell>
          <cell r="K38" t="str">
            <v/>
          </cell>
          <cell r="L38" t="str">
            <v>F</v>
          </cell>
          <cell r="M38" t="str">
            <v/>
          </cell>
          <cell r="N38" t="str">
            <v>Q</v>
          </cell>
          <cell r="O38" t="str">
            <v/>
          </cell>
          <cell r="P38" t="str">
            <v>A</v>
          </cell>
          <cell r="Q38" t="str">
            <v/>
          </cell>
          <cell r="R38" t="str">
            <v/>
          </cell>
          <cell r="S38" t="str">
            <v/>
          </cell>
          <cell r="T38" t="str">
            <v/>
          </cell>
          <cell r="U38">
            <v>5</v>
          </cell>
        </row>
        <row r="39">
          <cell r="A39" t="str">
            <v>Freja</v>
          </cell>
          <cell r="B39" t="str">
            <v/>
          </cell>
          <cell r="C39" t="str">
            <v>s</v>
          </cell>
          <cell r="D39" t="str">
            <v>k</v>
          </cell>
          <cell r="E39" t="str">
            <v/>
          </cell>
          <cell r="F39" t="str">
            <v>o</v>
          </cell>
          <cell r="G39" t="str">
            <v>px</v>
          </cell>
          <cell r="H39" t="str">
            <v/>
          </cell>
          <cell r="I39" t="str">
            <v>i</v>
          </cell>
          <cell r="J39" t="str">
            <v/>
          </cell>
          <cell r="K39" t="str">
            <v/>
          </cell>
          <cell r="L39" t="str">
            <v>F</v>
          </cell>
          <cell r="M39" t="str">
            <v>Q</v>
          </cell>
          <cell r="N39" t="str">
            <v/>
          </cell>
          <cell r="O39" t="str">
            <v>L</v>
          </cell>
          <cell r="P39" t="str">
            <v>A</v>
          </cell>
          <cell r="Q39" t="str">
            <v>o</v>
          </cell>
          <cell r="R39" t="str">
            <v/>
          </cell>
          <cell r="S39" t="str">
            <v/>
          </cell>
          <cell r="T39" t="str">
            <v/>
          </cell>
          <cell r="U39">
            <v>7</v>
          </cell>
        </row>
        <row r="40">
          <cell r="A40" t="str">
            <v>Inutsiaq</v>
          </cell>
          <cell r="B40" t="str">
            <v>j</v>
          </cell>
          <cell r="C40" t="str">
            <v>s</v>
          </cell>
          <cell r="D40" t="str">
            <v>k</v>
          </cell>
          <cell r="E40" t="str">
            <v>v</v>
          </cell>
          <cell r="F40" t="str">
            <v>U</v>
          </cell>
          <cell r="G40" t="str">
            <v>P</v>
          </cell>
          <cell r="H40" t="str">
            <v>m</v>
          </cell>
          <cell r="I40" t="str">
            <v>i</v>
          </cell>
          <cell r="J40" t="str">
            <v>t</v>
          </cell>
          <cell r="K40" t="str">
            <v/>
          </cell>
          <cell r="L40" t="str">
            <v>f</v>
          </cell>
          <cell r="M40" t="str">
            <v>q</v>
          </cell>
          <cell r="N40" t="str">
            <v/>
          </cell>
          <cell r="O40" t="str">
            <v>L</v>
          </cell>
          <cell r="P40" t="str">
            <v>A</v>
          </cell>
          <cell r="Q40" t="str">
            <v/>
          </cell>
          <cell r="R40" t="str">
            <v>n</v>
          </cell>
          <cell r="S40" t="str">
            <v>r</v>
          </cell>
          <cell r="T40" t="str">
            <v/>
          </cell>
          <cell r="U40">
            <v>15</v>
          </cell>
        </row>
        <row r="41">
          <cell r="A41" t="str">
            <v>Isaac</v>
          </cell>
          <cell r="B41" t="str">
            <v/>
          </cell>
          <cell r="C41" t="str">
            <v>S</v>
          </cell>
          <cell r="D41" t="str">
            <v/>
          </cell>
          <cell r="E41" t="str">
            <v/>
          </cell>
          <cell r="F41" t="str">
            <v>u</v>
          </cell>
          <cell r="G41" t="str">
            <v>px</v>
          </cell>
          <cell r="H41" t="str">
            <v/>
          </cell>
          <cell r="I41" t="str">
            <v>i</v>
          </cell>
          <cell r="J41" t="str">
            <v/>
          </cell>
          <cell r="K41" t="str">
            <v/>
          </cell>
          <cell r="L41" t="str">
            <v>Fx</v>
          </cell>
          <cell r="M41" t="str">
            <v>q</v>
          </cell>
          <cell r="N41" t="str">
            <v/>
          </cell>
          <cell r="O41" t="str">
            <v>l</v>
          </cell>
          <cell r="P41" t="str">
            <v>a</v>
          </cell>
          <cell r="Q41" t="str">
            <v/>
          </cell>
          <cell r="R41" t="str">
            <v>n</v>
          </cell>
          <cell r="S41" t="str">
            <v/>
          </cell>
          <cell r="T41" t="str">
            <v/>
          </cell>
          <cell r="U41">
            <v>7</v>
          </cell>
        </row>
        <row r="42">
          <cell r="A42" t="str">
            <v>Malene</v>
          </cell>
          <cell r="B42" t="str">
            <v/>
          </cell>
          <cell r="C42" t="str">
            <v>S</v>
          </cell>
          <cell r="D42" t="str">
            <v>a</v>
          </cell>
          <cell r="E42" t="str">
            <v>l</v>
          </cell>
          <cell r="F42" t="str">
            <v>o</v>
          </cell>
          <cell r="G42" t="str">
            <v>E</v>
          </cell>
          <cell r="H42" t="str">
            <v>m</v>
          </cell>
          <cell r="I42" t="str">
            <v>V</v>
          </cell>
          <cell r="J42" t="str">
            <v>øx</v>
          </cell>
          <cell r="K42" t="str">
            <v>i</v>
          </cell>
          <cell r="L42" t="str">
            <v>d</v>
          </cell>
          <cell r="M42" t="str">
            <v>å</v>
          </cell>
          <cell r="N42" t="str">
            <v/>
          </cell>
          <cell r="O42" t="str">
            <v>E</v>
          </cell>
          <cell r="P42" t="str">
            <v>a</v>
          </cell>
          <cell r="Q42" t="str">
            <v>S</v>
          </cell>
          <cell r="R42" t="str">
            <v>e</v>
          </cell>
          <cell r="S42" t="str">
            <v>t</v>
          </cell>
          <cell r="T42" t="str">
            <v>h</v>
          </cell>
          <cell r="U42">
            <v>3</v>
          </cell>
        </row>
        <row r="43">
          <cell r="A43" t="str">
            <v>Lara</v>
          </cell>
          <cell r="B43" t="str">
            <v/>
          </cell>
          <cell r="C43" t="str">
            <v>S</v>
          </cell>
          <cell r="D43" t="str">
            <v>u</v>
          </cell>
          <cell r="E43" t="str">
            <v/>
          </cell>
          <cell r="F43" t="str">
            <v>U</v>
          </cell>
          <cell r="G43" t="str">
            <v/>
          </cell>
          <cell r="H43" t="str">
            <v>S</v>
          </cell>
          <cell r="I43" t="str">
            <v>Sx</v>
          </cell>
          <cell r="J43" t="str">
            <v/>
          </cell>
          <cell r="K43" t="str">
            <v/>
          </cell>
          <cell r="L43" t="str">
            <v/>
          </cell>
          <cell r="M43" t="str">
            <v/>
          </cell>
          <cell r="N43" t="str">
            <v/>
          </cell>
          <cell r="O43" t="str">
            <v/>
          </cell>
          <cell r="P43" t="str">
            <v>A</v>
          </cell>
          <cell r="Q43" t="str">
            <v>i</v>
          </cell>
          <cell r="R43" t="str">
            <v/>
          </cell>
          <cell r="S43" t="str">
            <v/>
          </cell>
          <cell r="T43" t="str">
            <v/>
          </cell>
          <cell r="U43">
            <v>3</v>
          </cell>
        </row>
        <row r="44">
          <cell r="A44" t="str">
            <v>Lucas</v>
          </cell>
          <cell r="B44" t="str">
            <v>j</v>
          </cell>
          <cell r="C44" t="str">
            <v>s</v>
          </cell>
          <cell r="D44" t="str">
            <v>k</v>
          </cell>
          <cell r="E44" t="str">
            <v>V</v>
          </cell>
          <cell r="F44" t="str">
            <v>u</v>
          </cell>
          <cell r="G44" t="str">
            <v>P</v>
          </cell>
          <cell r="H44" t="str">
            <v>M</v>
          </cell>
          <cell r="I44" t="str">
            <v>i</v>
          </cell>
          <cell r="J44" t="str">
            <v>t</v>
          </cell>
          <cell r="K44" t="str">
            <v>H</v>
          </cell>
          <cell r="L44" t="str">
            <v>f</v>
          </cell>
          <cell r="M44" t="str">
            <v>q</v>
          </cell>
          <cell r="N44" t="str">
            <v>ex</v>
          </cell>
          <cell r="O44" t="str">
            <v>L</v>
          </cell>
          <cell r="P44" t="str">
            <v>a</v>
          </cell>
          <cell r="Q44" t="str">
            <v>g</v>
          </cell>
          <cell r="R44" t="str">
            <v>N</v>
          </cell>
          <cell r="S44" t="str">
            <v>R</v>
          </cell>
          <cell r="T44" t="str">
            <v>O</v>
          </cell>
          <cell r="U44">
            <v>18</v>
          </cell>
        </row>
        <row r="45">
          <cell r="A45" t="str">
            <v>Malik S</v>
          </cell>
          <cell r="B45" t="str">
            <v>jx</v>
          </cell>
          <cell r="C45" t="str">
            <v>Sx</v>
          </cell>
          <cell r="D45" t="str">
            <v>K</v>
          </cell>
          <cell r="E45" t="str">
            <v>V</v>
          </cell>
          <cell r="F45" t="str">
            <v>U</v>
          </cell>
          <cell r="G45" t="str">
            <v>P</v>
          </cell>
          <cell r="H45" t="str">
            <v>M</v>
          </cell>
          <cell r="I45" t="str">
            <v>i</v>
          </cell>
          <cell r="J45" t="str">
            <v>t</v>
          </cell>
          <cell r="K45" t="str">
            <v>H</v>
          </cell>
          <cell r="L45" t="str">
            <v>F</v>
          </cell>
          <cell r="M45" t="str">
            <v>qx</v>
          </cell>
          <cell r="N45" t="str">
            <v>e</v>
          </cell>
          <cell r="O45" t="str">
            <v>l</v>
          </cell>
          <cell r="P45" t="str">
            <v>a</v>
          </cell>
          <cell r="Q45" t="str">
            <v>R</v>
          </cell>
          <cell r="R45" t="str">
            <v>n</v>
          </cell>
          <cell r="S45" t="str">
            <v/>
          </cell>
          <cell r="T45" t="str">
            <v>O</v>
          </cell>
          <cell r="U45">
            <v>14</v>
          </cell>
        </row>
        <row r="46">
          <cell r="A46" t="str">
            <v>Malik P</v>
          </cell>
          <cell r="B46" t="str">
            <v>Jx</v>
          </cell>
          <cell r="C46" t="str">
            <v>S</v>
          </cell>
          <cell r="D46" t="str">
            <v>gx</v>
          </cell>
          <cell r="E46" t="str">
            <v>D</v>
          </cell>
          <cell r="F46" t="str">
            <v>u</v>
          </cell>
          <cell r="G46" t="str">
            <v>B</v>
          </cell>
          <cell r="H46" t="str">
            <v>m</v>
          </cell>
          <cell r="I46" t="str">
            <v>i</v>
          </cell>
          <cell r="J46" t="str">
            <v>t</v>
          </cell>
          <cell r="K46" t="str">
            <v>O</v>
          </cell>
          <cell r="L46" t="str">
            <v>e</v>
          </cell>
          <cell r="M46" t="str">
            <v>C</v>
          </cell>
          <cell r="N46" t="str">
            <v/>
          </cell>
          <cell r="O46" t="str">
            <v/>
          </cell>
          <cell r="P46" t="str">
            <v>a</v>
          </cell>
          <cell r="Q46" t="str">
            <v/>
          </cell>
          <cell r="R46" t="str">
            <v/>
          </cell>
          <cell r="S46" t="str">
            <v/>
          </cell>
          <cell r="T46" t="str">
            <v/>
          </cell>
          <cell r="U46">
            <v>6</v>
          </cell>
        </row>
        <row r="47">
          <cell r="A47" t="str">
            <v>Nia-Nuunu</v>
          </cell>
          <cell r="B47" t="str">
            <v>jx</v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  <cell r="N47" t="str">
            <v/>
          </cell>
          <cell r="O47" t="str">
            <v/>
          </cell>
          <cell r="P47" t="str">
            <v/>
          </cell>
          <cell r="Q47" t="str">
            <v/>
          </cell>
          <cell r="R47" t="str">
            <v/>
          </cell>
          <cell r="S47" t="str">
            <v/>
          </cell>
          <cell r="T47" t="str">
            <v/>
          </cell>
          <cell r="U47">
            <v>0</v>
          </cell>
        </row>
        <row r="48">
          <cell r="A48" t="str">
            <v>Phillip</v>
          </cell>
          <cell r="B48" t="str">
            <v>v</v>
          </cell>
          <cell r="C48" t="str">
            <v>s</v>
          </cell>
          <cell r="D48" t="str">
            <v>k</v>
          </cell>
          <cell r="E48" t="str">
            <v>V</v>
          </cell>
          <cell r="F48" t="str">
            <v>o</v>
          </cell>
          <cell r="G48" t="str">
            <v>P</v>
          </cell>
          <cell r="H48" t="str">
            <v>T</v>
          </cell>
          <cell r="I48" t="str">
            <v>i</v>
          </cell>
          <cell r="J48" t="str">
            <v>T</v>
          </cell>
          <cell r="K48" t="str">
            <v>V</v>
          </cell>
          <cell r="L48" t="str">
            <v>D</v>
          </cell>
          <cell r="M48" t="str">
            <v>K</v>
          </cell>
          <cell r="N48" t="str">
            <v>G</v>
          </cell>
          <cell r="O48" t="str">
            <v>L</v>
          </cell>
          <cell r="P48" t="str">
            <v>a</v>
          </cell>
          <cell r="Q48" t="str">
            <v>h</v>
          </cell>
          <cell r="R48" t="str">
            <v>u</v>
          </cell>
          <cell r="S48" t="str">
            <v>V</v>
          </cell>
          <cell r="T48" t="str">
            <v>O</v>
          </cell>
          <cell r="U48">
            <v>9</v>
          </cell>
        </row>
        <row r="49">
          <cell r="A49" t="str">
            <v>Meeno</v>
          </cell>
          <cell r="B49" t="str">
            <v>j</v>
          </cell>
          <cell r="C49" t="str">
            <v>c</v>
          </cell>
          <cell r="D49" t="str">
            <v xml:space="preserve">g </v>
          </cell>
          <cell r="E49" t="str">
            <v>v</v>
          </cell>
          <cell r="F49" t="str">
            <v>u</v>
          </cell>
          <cell r="G49" t="str">
            <v>b</v>
          </cell>
          <cell r="H49" t="str">
            <v>m</v>
          </cell>
          <cell r="I49" t="str">
            <v>i</v>
          </cell>
          <cell r="J49" t="str">
            <v>tx</v>
          </cell>
          <cell r="K49" t="str">
            <v>h</v>
          </cell>
          <cell r="L49" t="str">
            <v>F</v>
          </cell>
          <cell r="M49" t="str">
            <v>Q</v>
          </cell>
          <cell r="N49" t="str">
            <v>A</v>
          </cell>
          <cell r="O49" t="str">
            <v/>
          </cell>
          <cell r="P49" t="str">
            <v/>
          </cell>
          <cell r="Q49" t="str">
            <v/>
          </cell>
          <cell r="R49" t="str">
            <v>N</v>
          </cell>
          <cell r="S49" t="str">
            <v>R</v>
          </cell>
          <cell r="T49" t="str">
            <v>O</v>
          </cell>
          <cell r="U49">
            <v>11</v>
          </cell>
        </row>
        <row r="50">
          <cell r="A50" t="str">
            <v>Selma</v>
          </cell>
          <cell r="B50" t="str">
            <v>r</v>
          </cell>
          <cell r="C50" t="str">
            <v>c</v>
          </cell>
          <cell r="D50" t="str">
            <v/>
          </cell>
          <cell r="E50" t="str">
            <v>D</v>
          </cell>
          <cell r="F50" t="str">
            <v>u</v>
          </cell>
          <cell r="G50" t="str">
            <v>p</v>
          </cell>
          <cell r="H50" t="str">
            <v>L</v>
          </cell>
          <cell r="I50" t="str">
            <v/>
          </cell>
          <cell r="J50" t="str">
            <v>t</v>
          </cell>
          <cell r="K50" t="str">
            <v/>
          </cell>
          <cell r="L50" t="str">
            <v>f</v>
          </cell>
          <cell r="M50" t="str">
            <v/>
          </cell>
          <cell r="N50" t="str">
            <v/>
          </cell>
          <cell r="O50" t="str">
            <v>L</v>
          </cell>
          <cell r="P50" t="str">
            <v>A</v>
          </cell>
          <cell r="Q50" t="str">
            <v/>
          </cell>
          <cell r="R50" t="str">
            <v>N</v>
          </cell>
          <cell r="S50" t="str">
            <v/>
          </cell>
          <cell r="T50" t="str">
            <v>O</v>
          </cell>
          <cell r="U50">
            <v>8</v>
          </cell>
        </row>
        <row r="51">
          <cell r="A51" t="str">
            <v>Leonardo</v>
          </cell>
          <cell r="B51" t="str">
            <v>j</v>
          </cell>
          <cell r="C51" t="str">
            <v>cx</v>
          </cell>
          <cell r="D51" t="str">
            <v>k</v>
          </cell>
          <cell r="E51" t="str">
            <v>V</v>
          </cell>
          <cell r="F51" t="str">
            <v>u</v>
          </cell>
          <cell r="G51" t="str">
            <v>P</v>
          </cell>
          <cell r="H51" t="str">
            <v>m</v>
          </cell>
          <cell r="I51" t="str">
            <v>i</v>
          </cell>
          <cell r="J51" t="str">
            <v>t</v>
          </cell>
          <cell r="K51" t="str">
            <v>h</v>
          </cell>
          <cell r="L51" t="str">
            <v>f</v>
          </cell>
          <cell r="M51" t="str">
            <v>q</v>
          </cell>
          <cell r="N51" t="str">
            <v>e</v>
          </cell>
          <cell r="O51" t="str">
            <v>l</v>
          </cell>
          <cell r="P51" t="str">
            <v>a</v>
          </cell>
          <cell r="Q51" t="str">
            <v>g</v>
          </cell>
          <cell r="R51" t="str">
            <v>n</v>
          </cell>
          <cell r="S51" t="str">
            <v>r</v>
          </cell>
          <cell r="T51" t="str">
            <v>O</v>
          </cell>
          <cell r="U51">
            <v>18</v>
          </cell>
        </row>
        <row r="52">
          <cell r="A52" t="str">
            <v>Noah</v>
          </cell>
          <cell r="B52" t="str">
            <v>jx</v>
          </cell>
          <cell r="C52" t="str">
            <v>c</v>
          </cell>
          <cell r="D52" t="str">
            <v>k</v>
          </cell>
          <cell r="E52" t="str">
            <v>v</v>
          </cell>
          <cell r="F52" t="str">
            <v>u</v>
          </cell>
          <cell r="G52" t="str">
            <v>p</v>
          </cell>
          <cell r="H52" t="str">
            <v>m</v>
          </cell>
          <cell r="I52" t="str">
            <v>i</v>
          </cell>
          <cell r="J52" t="str">
            <v>T</v>
          </cell>
          <cell r="K52" t="str">
            <v>h</v>
          </cell>
          <cell r="L52" t="str">
            <v>F</v>
          </cell>
          <cell r="M52" t="str">
            <v>Q</v>
          </cell>
          <cell r="N52" t="str">
            <v>e</v>
          </cell>
          <cell r="O52" t="str">
            <v>L</v>
          </cell>
          <cell r="P52" t="str">
            <v>A</v>
          </cell>
          <cell r="Q52" t="str">
            <v>gx</v>
          </cell>
          <cell r="R52" t="str">
            <v>N</v>
          </cell>
          <cell r="S52" t="str">
            <v>e</v>
          </cell>
          <cell r="T52" t="str">
            <v/>
          </cell>
          <cell r="U52">
            <v>14</v>
          </cell>
        </row>
        <row r="53">
          <cell r="A53" t="str">
            <v>Uka</v>
          </cell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>u</v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  <cell r="N53" t="str">
            <v/>
          </cell>
          <cell r="O53" t="str">
            <v/>
          </cell>
          <cell r="P53" t="str">
            <v/>
          </cell>
          <cell r="Q53" t="str">
            <v/>
          </cell>
          <cell r="R53" t="str">
            <v/>
          </cell>
          <cell r="S53" t="str">
            <v/>
          </cell>
          <cell r="T53" t="str">
            <v/>
          </cell>
          <cell r="U53">
            <v>1</v>
          </cell>
        </row>
        <row r="54">
          <cell r="A54" t="str">
            <v>Aannguaq</v>
          </cell>
          <cell r="B54" t="str">
            <v>Sx</v>
          </cell>
          <cell r="C54" t="str">
            <v/>
          </cell>
          <cell r="D54" t="str">
            <v>k</v>
          </cell>
          <cell r="E54" t="str">
            <v/>
          </cell>
          <cell r="F54" t="str">
            <v/>
          </cell>
          <cell r="G54" t="str">
            <v/>
          </cell>
          <cell r="H54" t="str">
            <v>h</v>
          </cell>
          <cell r="I54" t="str">
            <v>l</v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 t="str">
            <v/>
          </cell>
          <cell r="O54" t="str">
            <v/>
          </cell>
          <cell r="P54" t="str">
            <v>a</v>
          </cell>
          <cell r="Q54" t="str">
            <v/>
          </cell>
          <cell r="R54" t="str">
            <v/>
          </cell>
          <cell r="S54" t="str">
            <v/>
          </cell>
          <cell r="T54" t="str">
            <v/>
          </cell>
          <cell r="U54">
            <v>2</v>
          </cell>
        </row>
        <row r="55">
          <cell r="A55" t="str">
            <v>Majken (gæste elev)</v>
          </cell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  <cell r="N55" t="str">
            <v/>
          </cell>
          <cell r="O55" t="str">
            <v/>
          </cell>
          <cell r="P55" t="str">
            <v/>
          </cell>
          <cell r="Q55" t="str">
            <v/>
          </cell>
          <cell r="R55" t="str">
            <v/>
          </cell>
          <cell r="S55" t="str">
            <v/>
          </cell>
          <cell r="T55" t="str">
            <v/>
          </cell>
          <cell r="U55">
            <v>0</v>
          </cell>
        </row>
        <row r="56">
          <cell r="A56">
            <v>0</v>
          </cell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  <cell r="J56" t="str">
            <v/>
          </cell>
          <cell r="K56" t="str">
            <v/>
          </cell>
          <cell r="L56" t="str">
            <v/>
          </cell>
          <cell r="M56" t="str">
            <v/>
          </cell>
          <cell r="N56" t="str">
            <v/>
          </cell>
          <cell r="O56" t="str">
            <v/>
          </cell>
          <cell r="P56" t="str">
            <v/>
          </cell>
          <cell r="Q56" t="str">
            <v/>
          </cell>
          <cell r="R56" t="str">
            <v/>
          </cell>
          <cell r="S56" t="str">
            <v/>
          </cell>
          <cell r="T56" t="str">
            <v/>
          </cell>
          <cell r="U56">
            <v>0</v>
          </cell>
        </row>
        <row r="57">
          <cell r="A57">
            <v>0</v>
          </cell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  <cell r="N57" t="str">
            <v/>
          </cell>
          <cell r="O57" t="str">
            <v/>
          </cell>
          <cell r="P57" t="str">
            <v/>
          </cell>
          <cell r="Q57" t="str">
            <v/>
          </cell>
          <cell r="R57" t="str">
            <v/>
          </cell>
          <cell r="S57" t="str">
            <v/>
          </cell>
          <cell r="T57" t="str">
            <v/>
          </cell>
          <cell r="U57">
            <v>0</v>
          </cell>
        </row>
        <row r="58">
          <cell r="A58">
            <v>0</v>
          </cell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  <cell r="J58" t="str">
            <v/>
          </cell>
          <cell r="K58" t="str">
            <v/>
          </cell>
          <cell r="L58" t="str">
            <v/>
          </cell>
          <cell r="M58" t="str">
            <v/>
          </cell>
          <cell r="N58" t="str">
            <v/>
          </cell>
          <cell r="O58" t="str">
            <v/>
          </cell>
          <cell r="P58" t="str">
            <v/>
          </cell>
          <cell r="Q58" t="str">
            <v/>
          </cell>
          <cell r="R58" t="str">
            <v/>
          </cell>
          <cell r="S58" t="str">
            <v/>
          </cell>
          <cell r="T58" t="str">
            <v/>
          </cell>
          <cell r="U58">
            <v>0</v>
          </cell>
        </row>
        <row r="59">
          <cell r="A59">
            <v>0</v>
          </cell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  <cell r="N59" t="str">
            <v/>
          </cell>
          <cell r="O59" t="str">
            <v/>
          </cell>
          <cell r="P59" t="str">
            <v/>
          </cell>
          <cell r="Q59" t="str">
            <v/>
          </cell>
          <cell r="R59" t="str">
            <v/>
          </cell>
          <cell r="S59" t="str">
            <v/>
          </cell>
          <cell r="T59" t="str">
            <v/>
          </cell>
          <cell r="U59">
            <v>0</v>
          </cell>
        </row>
        <row r="63">
          <cell r="A63" t="str">
            <v>Elev</v>
          </cell>
          <cell r="B63" t="str">
            <v>Siku</v>
          </cell>
          <cell r="C63" t="str">
            <v>Puugutaq</v>
          </cell>
          <cell r="D63" t="str">
            <v>Ulloriaq</v>
          </cell>
          <cell r="E63" t="str">
            <v>Tuttu</v>
          </cell>
          <cell r="F63" t="str">
            <v>Nanoq</v>
          </cell>
          <cell r="G63" t="str">
            <v>Aqerluusaq</v>
          </cell>
          <cell r="H63" t="str">
            <v>Qajaq</v>
          </cell>
          <cell r="I63" t="str">
            <v>Kulloq</v>
          </cell>
          <cell r="J63" t="str">
            <v>Inneq</v>
          </cell>
          <cell r="K63" t="str">
            <v>Mannik</v>
          </cell>
          <cell r="L63" t="str">
            <v>Errorsivik</v>
          </cell>
          <cell r="M63" t="str">
            <v>Raaja</v>
          </cell>
          <cell r="N63" t="str">
            <v>Orpik</v>
          </cell>
          <cell r="O63" t="str">
            <v>Tiitorfik</v>
          </cell>
          <cell r="P63" t="str">
            <v>Score</v>
          </cell>
        </row>
        <row r="64">
          <cell r="A64" t="str">
            <v>Adam</v>
          </cell>
          <cell r="B64" t="str">
            <v>Siku</v>
          </cell>
          <cell r="C64" t="str">
            <v/>
          </cell>
          <cell r="D64" t="str">
            <v>Ulloriaq</v>
          </cell>
          <cell r="E64" t="str">
            <v>Tuttu</v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  <cell r="J64" t="str">
            <v>Nivaataq</v>
          </cell>
          <cell r="K64" t="str">
            <v>Mannik</v>
          </cell>
          <cell r="L64" t="str">
            <v/>
          </cell>
          <cell r="M64" t="str">
            <v>Raaja</v>
          </cell>
          <cell r="N64" t="str">
            <v/>
          </cell>
          <cell r="O64" t="str">
            <v>Tiitorfik</v>
          </cell>
          <cell r="P64">
            <v>6</v>
          </cell>
        </row>
        <row r="65">
          <cell r="A65" t="str">
            <v>Qupanuk</v>
          </cell>
          <cell r="B65" t="str">
            <v>Siku</v>
          </cell>
          <cell r="C65" t="str">
            <v>Atuagaq</v>
          </cell>
          <cell r="D65" t="str">
            <v>Pingasunik teqeqqulik</v>
          </cell>
          <cell r="E65" t="str">
            <v>Tuttu</v>
          </cell>
          <cell r="F65" t="str">
            <v>Nanoq</v>
          </cell>
          <cell r="G65" t="str">
            <v>Aqerluusaq</v>
          </cell>
          <cell r="H65" t="str">
            <v>Qajaq</v>
          </cell>
          <cell r="I65" t="str">
            <v>Isigak</v>
          </cell>
          <cell r="J65" t="str">
            <v>Nivaataq</v>
          </cell>
          <cell r="K65" t="str">
            <v>Immuk</v>
          </cell>
          <cell r="L65" t="str">
            <v>Errorsivik</v>
          </cell>
          <cell r="M65" t="str">
            <v>Raaja</v>
          </cell>
          <cell r="N65" t="str">
            <v>Orpik</v>
          </cell>
          <cell r="O65" t="str">
            <v>Tiitorfik</v>
          </cell>
          <cell r="P65">
            <v>9</v>
          </cell>
        </row>
        <row r="66">
          <cell r="A66" t="str">
            <v>Aputsiaq</v>
          </cell>
          <cell r="B66" t="str">
            <v>Siku</v>
          </cell>
          <cell r="C66" t="str">
            <v>Ammalortoq</v>
          </cell>
          <cell r="D66" t="str">
            <v/>
          </cell>
          <cell r="E66" t="str">
            <v>Tuttu</v>
          </cell>
          <cell r="F66" t="str">
            <v>Nanoq</v>
          </cell>
          <cell r="G66" t="str">
            <v>Aqerluusaq</v>
          </cell>
          <cell r="H66" t="str">
            <v>Qajaq</v>
          </cell>
          <cell r="I66" t="str">
            <v/>
          </cell>
          <cell r="J66" t="str">
            <v>Inneq</v>
          </cell>
          <cell r="K66" t="str">
            <v>Mannik</v>
          </cell>
          <cell r="L66" t="str">
            <v>Errorsivik</v>
          </cell>
          <cell r="M66" t="str">
            <v/>
          </cell>
          <cell r="N66" t="str">
            <v>Orpik</v>
          </cell>
          <cell r="O66" t="str">
            <v>Tiitorfik</v>
          </cell>
          <cell r="P66">
            <v>10</v>
          </cell>
        </row>
        <row r="67">
          <cell r="A67" t="str">
            <v>Aviaana</v>
          </cell>
          <cell r="B67" t="str">
            <v>Siku</v>
          </cell>
          <cell r="C67" t="str">
            <v>Ammalortoq</v>
          </cell>
          <cell r="D67" t="str">
            <v>Ulloriaq</v>
          </cell>
          <cell r="E67" t="str">
            <v>Tuttu</v>
          </cell>
          <cell r="F67" t="str">
            <v/>
          </cell>
          <cell r="G67" t="str">
            <v>Aqerluusaq</v>
          </cell>
          <cell r="H67" t="str">
            <v>Qajaq</v>
          </cell>
          <cell r="I67" t="str">
            <v>Qulleq</v>
          </cell>
          <cell r="J67" t="str">
            <v>Inneq</v>
          </cell>
          <cell r="K67" t="str">
            <v>Mannik</v>
          </cell>
          <cell r="L67" t="str">
            <v>Errorsivik</v>
          </cell>
          <cell r="M67" t="str">
            <v>Aalisangaq</v>
          </cell>
          <cell r="N67" t="str">
            <v>Orpik</v>
          </cell>
          <cell r="O67" t="str">
            <v>Tiitorfik</v>
          </cell>
          <cell r="P67">
            <v>10</v>
          </cell>
        </row>
        <row r="68">
          <cell r="A68" t="str">
            <v>Inuk</v>
          </cell>
          <cell r="B68" t="str">
            <v>Siku</v>
          </cell>
          <cell r="C68" t="str">
            <v/>
          </cell>
          <cell r="D68" t="str">
            <v>Ulloriaq</v>
          </cell>
          <cell r="E68" t="str">
            <v>Tuttu</v>
          </cell>
          <cell r="F68" t="str">
            <v>Nanoq</v>
          </cell>
          <cell r="G68" t="str">
            <v>Aqerluusaq</v>
          </cell>
          <cell r="H68" t="str">
            <v>Umiarsuaq</v>
          </cell>
          <cell r="I68" t="str">
            <v/>
          </cell>
          <cell r="J68" t="str">
            <v/>
          </cell>
          <cell r="K68" t="str">
            <v/>
          </cell>
          <cell r="L68" t="str">
            <v/>
          </cell>
          <cell r="M68" t="str">
            <v>Raaja</v>
          </cell>
          <cell r="N68" t="str">
            <v>Orpik</v>
          </cell>
          <cell r="O68" t="str">
            <v>Tiitorfik</v>
          </cell>
          <cell r="P68">
            <v>8</v>
          </cell>
        </row>
        <row r="69">
          <cell r="A69" t="str">
            <v>Freja</v>
          </cell>
          <cell r="B69" t="str">
            <v/>
          </cell>
          <cell r="C69" t="str">
            <v>Puugutaq</v>
          </cell>
          <cell r="D69" t="str">
            <v>Ulloriaq</v>
          </cell>
          <cell r="E69" t="str">
            <v/>
          </cell>
          <cell r="F69" t="str">
            <v>Nanoq</v>
          </cell>
          <cell r="G69" t="str">
            <v>Aqerluusaq</v>
          </cell>
          <cell r="H69" t="str">
            <v>Qajaq</v>
          </cell>
          <cell r="I69" t="str">
            <v>Kulloq</v>
          </cell>
          <cell r="J69" t="str">
            <v>Nivaataq</v>
          </cell>
          <cell r="K69" t="str">
            <v>Mannik</v>
          </cell>
          <cell r="L69" t="str">
            <v/>
          </cell>
          <cell r="M69" t="str">
            <v/>
          </cell>
          <cell r="N69" t="str">
            <v>Orpik</v>
          </cell>
          <cell r="O69" t="str">
            <v>Tiitorfik</v>
          </cell>
          <cell r="P69">
            <v>9</v>
          </cell>
        </row>
        <row r="70">
          <cell r="A70" t="str">
            <v>Inutsiaq</v>
          </cell>
          <cell r="B70" t="str">
            <v>Siku</v>
          </cell>
          <cell r="C70" t="str">
            <v>Ammalortoq</v>
          </cell>
          <cell r="D70" t="str">
            <v>Ulloriaq</v>
          </cell>
          <cell r="E70" t="str">
            <v>Tuttu</v>
          </cell>
          <cell r="F70" t="str">
            <v>Nanoq</v>
          </cell>
          <cell r="G70" t="str">
            <v>Aqerluusaq</v>
          </cell>
          <cell r="H70" t="str">
            <v>Qajaq</v>
          </cell>
          <cell r="I70" t="str">
            <v/>
          </cell>
          <cell r="J70" t="str">
            <v>Inneq</v>
          </cell>
          <cell r="K70" t="str">
            <v>Mannik</v>
          </cell>
          <cell r="L70" t="str">
            <v>Mersorfik</v>
          </cell>
          <cell r="M70" t="str">
            <v/>
          </cell>
          <cell r="N70" t="str">
            <v/>
          </cell>
          <cell r="O70" t="str">
            <v>Tiitorfik</v>
          </cell>
          <cell r="P70">
            <v>9</v>
          </cell>
        </row>
        <row r="71">
          <cell r="A71" t="str">
            <v>Isaac</v>
          </cell>
          <cell r="B71" t="str">
            <v>Siku</v>
          </cell>
          <cell r="C71" t="str">
            <v/>
          </cell>
          <cell r="D71" t="str">
            <v>Ulloriaq</v>
          </cell>
          <cell r="E71" t="str">
            <v>Tuttu</v>
          </cell>
          <cell r="F71" t="str">
            <v/>
          </cell>
          <cell r="G71" t="str">
            <v>Aqerluusaq</v>
          </cell>
          <cell r="H71" t="str">
            <v>Qajaq</v>
          </cell>
          <cell r="I71" t="str">
            <v/>
          </cell>
          <cell r="J71" t="str">
            <v/>
          </cell>
          <cell r="K71" t="str">
            <v>Mannik</v>
          </cell>
          <cell r="L71" t="str">
            <v/>
          </cell>
          <cell r="M71" t="str">
            <v/>
          </cell>
          <cell r="N71" t="str">
            <v>Orpik</v>
          </cell>
          <cell r="O71" t="str">
            <v>Tiitorfik</v>
          </cell>
          <cell r="P71">
            <v>8</v>
          </cell>
        </row>
        <row r="72">
          <cell r="A72" t="str">
            <v>Malene</v>
          </cell>
          <cell r="B72" t="str">
            <v>Qisuk</v>
          </cell>
          <cell r="C72" t="str">
            <v>Ammalortoq</v>
          </cell>
          <cell r="D72" t="str">
            <v>Illu</v>
          </cell>
          <cell r="E72" t="str">
            <v>Tuttu</v>
          </cell>
          <cell r="F72" t="str">
            <v>Nanoq</v>
          </cell>
          <cell r="G72" t="str">
            <v>Aqerluusaq</v>
          </cell>
          <cell r="H72" t="str">
            <v>Qajaq</v>
          </cell>
          <cell r="I72" t="str">
            <v>Kulloq</v>
          </cell>
          <cell r="J72" t="str">
            <v>Nivaataq</v>
          </cell>
          <cell r="K72" t="str">
            <v>Mannik</v>
          </cell>
          <cell r="L72" t="str">
            <v>Fjernsyni</v>
          </cell>
          <cell r="M72" t="str">
            <v>Aalisangaq</v>
          </cell>
          <cell r="N72" t="str">
            <v>Orpik</v>
          </cell>
          <cell r="O72" t="str">
            <v>Tiitorfik</v>
          </cell>
          <cell r="P72">
            <v>8</v>
          </cell>
        </row>
        <row r="73">
          <cell r="A73" t="str">
            <v>Lara</v>
          </cell>
          <cell r="B73" t="str">
            <v>Siku</v>
          </cell>
          <cell r="C73" t="str">
            <v>Savik</v>
          </cell>
          <cell r="D73" t="str">
            <v/>
          </cell>
          <cell r="E73" t="str">
            <v>Ugyldig</v>
          </cell>
          <cell r="F73" t="str">
            <v>Ukaleq</v>
          </cell>
          <cell r="G73" t="str">
            <v>Aqerluusaq</v>
          </cell>
          <cell r="H73" t="str">
            <v/>
          </cell>
          <cell r="I73" t="str">
            <v/>
          </cell>
          <cell r="J73" t="str">
            <v>Inneq</v>
          </cell>
          <cell r="K73" t="str">
            <v>Ugyldig</v>
          </cell>
          <cell r="L73" t="str">
            <v>Errorsivik</v>
          </cell>
          <cell r="M73" t="str">
            <v/>
          </cell>
          <cell r="N73" t="str">
            <v>Illu</v>
          </cell>
          <cell r="O73" t="str">
            <v/>
          </cell>
          <cell r="P73">
            <v>4</v>
          </cell>
        </row>
        <row r="74">
          <cell r="A74" t="str">
            <v>Lucas</v>
          </cell>
          <cell r="B74" t="str">
            <v>Siku</v>
          </cell>
          <cell r="C74" t="str">
            <v>Puugutaq</v>
          </cell>
          <cell r="D74" t="str">
            <v>Ulloriaq</v>
          </cell>
          <cell r="E74" t="str">
            <v>Tuttu</v>
          </cell>
          <cell r="F74" t="str">
            <v>Nanoq</v>
          </cell>
          <cell r="G74" t="str">
            <v>Aqerluusaq</v>
          </cell>
          <cell r="H74" t="str">
            <v>Qajaq</v>
          </cell>
          <cell r="I74" t="str">
            <v>Kulloq</v>
          </cell>
          <cell r="J74" t="str">
            <v>Inneq</v>
          </cell>
          <cell r="K74" t="str">
            <v>Mannik</v>
          </cell>
          <cell r="L74" t="str">
            <v>Errorsivik</v>
          </cell>
          <cell r="M74" t="str">
            <v>Raaja</v>
          </cell>
          <cell r="N74" t="str">
            <v>Orpik</v>
          </cell>
          <cell r="O74" t="str">
            <v>Tiitorfik</v>
          </cell>
          <cell r="P74">
            <v>14</v>
          </cell>
        </row>
        <row r="75">
          <cell r="A75" t="str">
            <v>Malik S</v>
          </cell>
          <cell r="B75" t="str">
            <v>Siku</v>
          </cell>
          <cell r="C75" t="str">
            <v>Puugutaq</v>
          </cell>
          <cell r="D75" t="str">
            <v>Ulloriaq</v>
          </cell>
          <cell r="E75" t="str">
            <v>Tuttu</v>
          </cell>
          <cell r="F75" t="str">
            <v/>
          </cell>
          <cell r="G75" t="str">
            <v>Aqerluusaq</v>
          </cell>
          <cell r="H75" t="str">
            <v>Qajaq</v>
          </cell>
          <cell r="I75" t="str">
            <v/>
          </cell>
          <cell r="J75" t="str">
            <v>Inneq</v>
          </cell>
          <cell r="K75" t="str">
            <v>Mannik</v>
          </cell>
          <cell r="L75" t="str">
            <v>Errorsivik</v>
          </cell>
          <cell r="M75" t="str">
            <v/>
          </cell>
          <cell r="N75" t="str">
            <v>Orpik</v>
          </cell>
          <cell r="O75" t="str">
            <v>Tiitorfik</v>
          </cell>
          <cell r="P75">
            <v>11</v>
          </cell>
        </row>
        <row r="76">
          <cell r="A76" t="str">
            <v>Malik P</v>
          </cell>
          <cell r="B76" t="str">
            <v>Siku</v>
          </cell>
          <cell r="C76" t="str">
            <v>Atuagaq</v>
          </cell>
          <cell r="D76" t="str">
            <v>Ulloriaq</v>
          </cell>
          <cell r="E76" t="str">
            <v>Tuttu</v>
          </cell>
          <cell r="F76" t="str">
            <v>Nanoq</v>
          </cell>
          <cell r="G76" t="str">
            <v>Aqerluusaq</v>
          </cell>
          <cell r="H76" t="str">
            <v>Qajaq</v>
          </cell>
          <cell r="I76" t="str">
            <v>Qulleq</v>
          </cell>
          <cell r="J76" t="str">
            <v>Inneq</v>
          </cell>
          <cell r="K76" t="str">
            <v>Immuk</v>
          </cell>
          <cell r="L76" t="str">
            <v>Mersorfik</v>
          </cell>
          <cell r="M76" t="str">
            <v>Raaja</v>
          </cell>
          <cell r="N76" t="str">
            <v>Orpik</v>
          </cell>
          <cell r="O76" t="str">
            <v>Tiitorfik</v>
          </cell>
          <cell r="P76">
            <v>10</v>
          </cell>
        </row>
        <row r="77">
          <cell r="A77" t="str">
            <v>Nia-Nuunu</v>
          </cell>
          <cell r="B77" t="str">
            <v/>
          </cell>
          <cell r="C77" t="str">
            <v>Atuagaq</v>
          </cell>
          <cell r="D77" t="str">
            <v>Seqineq</v>
          </cell>
          <cell r="E77" t="str">
            <v/>
          </cell>
          <cell r="F77" t="str">
            <v>Oqaq</v>
          </cell>
          <cell r="G77" t="str">
            <v/>
          </cell>
          <cell r="H77" t="str">
            <v/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  <cell r="N77" t="str">
            <v>Orpik</v>
          </cell>
          <cell r="O77" t="str">
            <v>Tiitorfik</v>
          </cell>
          <cell r="P77">
            <v>2</v>
          </cell>
        </row>
        <row r="78">
          <cell r="A78" t="str">
            <v>Phillip</v>
          </cell>
          <cell r="B78" t="str">
            <v>Siku</v>
          </cell>
          <cell r="C78" t="str">
            <v>Puugutaq</v>
          </cell>
          <cell r="D78" t="str">
            <v>Ulloriaq</v>
          </cell>
          <cell r="E78" t="str">
            <v>Hiisti</v>
          </cell>
          <cell r="F78" t="str">
            <v>Nanoq</v>
          </cell>
          <cell r="G78" t="str">
            <v>Aqerluusaq</v>
          </cell>
          <cell r="H78" t="str">
            <v>Qajaq</v>
          </cell>
          <cell r="I78" t="str">
            <v>Qulleq</v>
          </cell>
          <cell r="J78" t="str">
            <v>Inneq</v>
          </cell>
          <cell r="K78" t="str">
            <v>Mannik</v>
          </cell>
          <cell r="L78" t="str">
            <v>Errorsivik</v>
          </cell>
          <cell r="M78" t="str">
            <v>Raaja</v>
          </cell>
          <cell r="N78" t="str">
            <v>Orpik</v>
          </cell>
          <cell r="O78" t="str">
            <v>Tiitorfik</v>
          </cell>
          <cell r="P78">
            <v>12</v>
          </cell>
        </row>
        <row r="79">
          <cell r="A79" t="str">
            <v>Meeno</v>
          </cell>
          <cell r="B79" t="str">
            <v>Siku</v>
          </cell>
          <cell r="C79" t="str">
            <v>Puugutaq</v>
          </cell>
          <cell r="D79" t="str">
            <v>Ulloriaq</v>
          </cell>
          <cell r="E79" t="str">
            <v>Tuttu</v>
          </cell>
          <cell r="F79" t="str">
            <v>Qimmeq</v>
          </cell>
          <cell r="G79" t="str">
            <v>Aqerluusaq</v>
          </cell>
          <cell r="H79" t="str">
            <v>Qajaq</v>
          </cell>
          <cell r="I79" t="str">
            <v>Kulloq</v>
          </cell>
          <cell r="J79" t="str">
            <v>Inneq</v>
          </cell>
          <cell r="K79" t="str">
            <v>Mannik</v>
          </cell>
          <cell r="L79" t="str">
            <v>Errorsivik</v>
          </cell>
          <cell r="M79" t="str">
            <v>Raaja</v>
          </cell>
          <cell r="N79" t="str">
            <v>Orpik</v>
          </cell>
          <cell r="O79" t="str">
            <v>Tiitorfik</v>
          </cell>
          <cell r="P79">
            <v>13</v>
          </cell>
        </row>
        <row r="80">
          <cell r="A80" t="str">
            <v>Selma</v>
          </cell>
          <cell r="B80" t="str">
            <v>Kaagi</v>
          </cell>
          <cell r="C80" t="str">
            <v>Atuagaq</v>
          </cell>
          <cell r="D80" t="str">
            <v>Pingasunik teqeqqulik</v>
          </cell>
          <cell r="E80" t="str">
            <v>Ugyldig</v>
          </cell>
          <cell r="F80" t="str">
            <v/>
          </cell>
          <cell r="G80" t="str">
            <v>Aqerluusaq</v>
          </cell>
          <cell r="H80" t="str">
            <v>Qajaq</v>
          </cell>
          <cell r="I80" t="str">
            <v>Qulleq</v>
          </cell>
          <cell r="J80" t="str">
            <v>Inneq</v>
          </cell>
          <cell r="K80" t="str">
            <v>Immuk</v>
          </cell>
          <cell r="L80" t="str">
            <v>Mersorfik</v>
          </cell>
          <cell r="M80" t="str">
            <v>Raaja</v>
          </cell>
          <cell r="N80" t="str">
            <v>Orpik</v>
          </cell>
          <cell r="O80" t="str">
            <v>Tiitorfik</v>
          </cell>
          <cell r="P80">
            <v>6</v>
          </cell>
        </row>
        <row r="81">
          <cell r="A81" t="str">
            <v>Leonardo</v>
          </cell>
          <cell r="B81" t="str">
            <v/>
          </cell>
          <cell r="C81" t="str">
            <v/>
          </cell>
          <cell r="D81" t="str">
            <v>Ulloriaq</v>
          </cell>
          <cell r="E81" t="str">
            <v/>
          </cell>
          <cell r="F81" t="str">
            <v/>
          </cell>
          <cell r="G81" t="str">
            <v>Aqerluusaq</v>
          </cell>
          <cell r="H81" t="str">
            <v>Qajaq</v>
          </cell>
          <cell r="I81" t="str">
            <v/>
          </cell>
          <cell r="J81" t="str">
            <v/>
          </cell>
          <cell r="K81" t="str">
            <v>Mannik</v>
          </cell>
          <cell r="L81" t="str">
            <v/>
          </cell>
          <cell r="M81" t="str">
            <v>Raaja</v>
          </cell>
          <cell r="N81" t="str">
            <v>Orpik</v>
          </cell>
          <cell r="O81" t="str">
            <v>Tiitorfik</v>
          </cell>
          <cell r="P81">
            <v>7</v>
          </cell>
        </row>
        <row r="82">
          <cell r="A82" t="str">
            <v>Noah</v>
          </cell>
          <cell r="B82" t="str">
            <v>Siku</v>
          </cell>
          <cell r="C82" t="str">
            <v>Atuagaq</v>
          </cell>
          <cell r="D82" t="str">
            <v>Illu</v>
          </cell>
          <cell r="E82" t="str">
            <v>Hiisti</v>
          </cell>
          <cell r="F82" t="str">
            <v>Nanoq</v>
          </cell>
          <cell r="G82" t="str">
            <v>Aqerluusaq</v>
          </cell>
          <cell r="H82" t="str">
            <v>Qajaq</v>
          </cell>
          <cell r="I82" t="str">
            <v>Kulloq</v>
          </cell>
          <cell r="J82" t="str">
            <v>Inneq</v>
          </cell>
          <cell r="K82" t="str">
            <v>Mannik</v>
          </cell>
          <cell r="L82" t="str">
            <v>Mersorfik</v>
          </cell>
          <cell r="M82" t="str">
            <v>Raaja</v>
          </cell>
          <cell r="N82" t="str">
            <v>Orpik</v>
          </cell>
          <cell r="O82" t="str">
            <v>Tiitorfik</v>
          </cell>
          <cell r="P82">
            <v>10</v>
          </cell>
        </row>
        <row r="83">
          <cell r="A83" t="str">
            <v>Uka</v>
          </cell>
          <cell r="B83" t="str">
            <v>Siku</v>
          </cell>
          <cell r="C83" t="str">
            <v>Puugutaq</v>
          </cell>
          <cell r="D83" t="str">
            <v>Ulloriaq</v>
          </cell>
          <cell r="E83" t="str">
            <v>Tuttu</v>
          </cell>
          <cell r="F83" t="str">
            <v>Nanoq</v>
          </cell>
          <cell r="G83" t="str">
            <v>Aqerluusaq</v>
          </cell>
          <cell r="H83" t="str">
            <v>Qajaq</v>
          </cell>
          <cell r="I83" t="str">
            <v>Kulloq</v>
          </cell>
          <cell r="J83" t="str">
            <v>Inneq</v>
          </cell>
          <cell r="K83" t="str">
            <v>Arsaq</v>
          </cell>
          <cell r="L83" t="str">
            <v>Mersorfik</v>
          </cell>
          <cell r="M83" t="str">
            <v>Raaja</v>
          </cell>
          <cell r="N83" t="str">
            <v>Orpik</v>
          </cell>
          <cell r="O83" t="str">
            <v>Tiitorfik</v>
          </cell>
          <cell r="P83">
            <v>12</v>
          </cell>
        </row>
        <row r="84">
          <cell r="A84" t="str">
            <v>Aannguaq</v>
          </cell>
          <cell r="B84" t="str">
            <v>Siku</v>
          </cell>
          <cell r="C84" t="str">
            <v>Ammalortoq</v>
          </cell>
          <cell r="D84" t="str">
            <v>Ulloriaq</v>
          </cell>
          <cell r="E84" t="str">
            <v>Tuttu</v>
          </cell>
          <cell r="F84" t="str">
            <v>Nanoq</v>
          </cell>
          <cell r="G84" t="str">
            <v>Piiaat</v>
          </cell>
          <cell r="H84" t="str">
            <v>Qajaq</v>
          </cell>
          <cell r="I84" t="str">
            <v>Kulloq</v>
          </cell>
          <cell r="J84" t="str">
            <v>Inneq</v>
          </cell>
          <cell r="K84" t="str">
            <v>Mannik</v>
          </cell>
          <cell r="L84" t="str">
            <v>Mersorfik</v>
          </cell>
          <cell r="M84" t="str">
            <v>Raaja</v>
          </cell>
          <cell r="N84" t="str">
            <v>Orpik</v>
          </cell>
          <cell r="O84" t="str">
            <v>Tiitorfik</v>
          </cell>
          <cell r="P84">
            <v>11</v>
          </cell>
        </row>
        <row r="85">
          <cell r="A85" t="str">
            <v>Majken (gæste elev)</v>
          </cell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  <cell r="N85" t="str">
            <v/>
          </cell>
          <cell r="O85" t="str">
            <v/>
          </cell>
          <cell r="P85">
            <v>0</v>
          </cell>
        </row>
        <row r="86">
          <cell r="A86">
            <v>0</v>
          </cell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  <cell r="N86" t="str">
            <v/>
          </cell>
          <cell r="O86" t="str">
            <v/>
          </cell>
          <cell r="P86">
            <v>0</v>
          </cell>
        </row>
        <row r="87">
          <cell r="A87">
            <v>0</v>
          </cell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  <cell r="N87" t="str">
            <v/>
          </cell>
          <cell r="O87" t="str">
            <v/>
          </cell>
          <cell r="P87">
            <v>0</v>
          </cell>
        </row>
        <row r="88">
          <cell r="A88">
            <v>0</v>
          </cell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  <cell r="J88" t="str">
            <v/>
          </cell>
          <cell r="K88" t="str">
            <v/>
          </cell>
          <cell r="L88" t="str">
            <v/>
          </cell>
          <cell r="M88" t="str">
            <v/>
          </cell>
          <cell r="N88" t="str">
            <v/>
          </cell>
          <cell r="O88" t="str">
            <v/>
          </cell>
          <cell r="P88">
            <v>0</v>
          </cell>
        </row>
        <row r="89">
          <cell r="A89">
            <v>0</v>
          </cell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  <cell r="J89" t="str">
            <v/>
          </cell>
          <cell r="K89" t="str">
            <v/>
          </cell>
          <cell r="L89" t="str">
            <v/>
          </cell>
          <cell r="M89" t="str">
            <v/>
          </cell>
          <cell r="N89" t="str">
            <v/>
          </cell>
          <cell r="O89" t="str">
            <v/>
          </cell>
          <cell r="P89">
            <v>0</v>
          </cell>
        </row>
        <row r="92">
          <cell r="A92" t="str">
            <v>Elev</v>
          </cell>
          <cell r="B92"/>
        </row>
        <row r="93">
          <cell r="A93" t="str">
            <v>Adam</v>
          </cell>
          <cell r="B93">
            <v>24</v>
          </cell>
        </row>
        <row r="94">
          <cell r="A94" t="str">
            <v>Qupanuk</v>
          </cell>
          <cell r="B94">
            <v>36</v>
          </cell>
        </row>
        <row r="95">
          <cell r="A95" t="str">
            <v>Aputsiaq</v>
          </cell>
          <cell r="B95">
            <v>45</v>
          </cell>
        </row>
        <row r="96">
          <cell r="A96" t="str">
            <v>Aviaana</v>
          </cell>
          <cell r="B96">
            <v>29</v>
          </cell>
        </row>
        <row r="97">
          <cell r="A97" t="str">
            <v>Inuk</v>
          </cell>
          <cell r="B97">
            <v>30</v>
          </cell>
        </row>
        <row r="98">
          <cell r="A98" t="str">
            <v>Freja</v>
          </cell>
          <cell r="B98">
            <v>35</v>
          </cell>
        </row>
        <row r="99">
          <cell r="A99" t="str">
            <v>Inutsiaq</v>
          </cell>
          <cell r="B99">
            <v>45</v>
          </cell>
        </row>
        <row r="100">
          <cell r="A100" t="str">
            <v>Isaac</v>
          </cell>
          <cell r="B100">
            <v>29</v>
          </cell>
        </row>
        <row r="101">
          <cell r="A101" t="str">
            <v>Malene</v>
          </cell>
          <cell r="B101">
            <v>19</v>
          </cell>
        </row>
        <row r="102">
          <cell r="A102" t="str">
            <v>Lara</v>
          </cell>
          <cell r="B102">
            <v>16</v>
          </cell>
        </row>
        <row r="103">
          <cell r="A103" t="str">
            <v>Lucas</v>
          </cell>
          <cell r="B103">
            <v>56</v>
          </cell>
        </row>
        <row r="104">
          <cell r="A104" t="str">
            <v>Malik S</v>
          </cell>
          <cell r="B104">
            <v>45</v>
          </cell>
        </row>
        <row r="105">
          <cell r="A105" t="str">
            <v>Malik P</v>
          </cell>
          <cell r="B105">
            <v>35</v>
          </cell>
        </row>
        <row r="106">
          <cell r="A106" t="str">
            <v>Nia-Nuunu</v>
          </cell>
          <cell r="B106">
            <v>6</v>
          </cell>
        </row>
        <row r="107">
          <cell r="A107" t="str">
            <v>Phillip</v>
          </cell>
          <cell r="B107">
            <v>37</v>
          </cell>
        </row>
        <row r="108">
          <cell r="A108" t="str">
            <v>Meeno</v>
          </cell>
          <cell r="B108">
            <v>46</v>
          </cell>
        </row>
        <row r="109">
          <cell r="A109" t="str">
            <v>Selma</v>
          </cell>
          <cell r="B109">
            <v>36</v>
          </cell>
        </row>
        <row r="110">
          <cell r="A110" t="str">
            <v>Leonardo</v>
          </cell>
          <cell r="B110">
            <v>48</v>
          </cell>
        </row>
        <row r="111">
          <cell r="A111" t="str">
            <v>Noah</v>
          </cell>
          <cell r="B111">
            <v>46</v>
          </cell>
        </row>
        <row r="112">
          <cell r="A112" t="str">
            <v>Uka</v>
          </cell>
          <cell r="B112">
            <v>20</v>
          </cell>
        </row>
        <row r="113">
          <cell r="A113" t="str">
            <v>Aannguaq</v>
          </cell>
          <cell r="B113">
            <v>26</v>
          </cell>
        </row>
        <row r="114">
          <cell r="A114" t="str">
            <v>Majken (gæste elev)</v>
          </cell>
          <cell r="B114">
            <v>2</v>
          </cell>
        </row>
        <row r="115">
          <cell r="A115">
            <v>0</v>
          </cell>
          <cell r="B115">
            <v>0</v>
          </cell>
        </row>
        <row r="116">
          <cell r="A116">
            <v>0</v>
          </cell>
          <cell r="B116">
            <v>0</v>
          </cell>
        </row>
        <row r="117">
          <cell r="A117">
            <v>0</v>
          </cell>
          <cell r="B117">
            <v>0</v>
          </cell>
        </row>
        <row r="118">
          <cell r="A118">
            <v>0</v>
          </cell>
          <cell r="B118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mlet"/>
      <sheetName val="Løsningssikkerhed"/>
      <sheetName val="Nuuss. Atuarfia 1.a"/>
      <sheetName val="Løsningssikkerhed skole 1"/>
      <sheetName val="Resultater 1"/>
      <sheetName val="Elev score 1"/>
      <sheetName val="elev scoring skole 1"/>
      <sheetName val="Skole 1 scoring"/>
      <sheetName val="ASK 1.b"/>
      <sheetName val="Løsningssikkerhed skole 2"/>
      <sheetName val="Resultater 2"/>
      <sheetName val="Elev score 2"/>
      <sheetName val="elev scoring skole 2"/>
      <sheetName val="Skole 2 scoring"/>
      <sheetName val="AHL 1.C"/>
      <sheetName val="Løsningssikkerhed skole 3"/>
      <sheetName val="Resultater 3"/>
      <sheetName val="Elev score 3"/>
      <sheetName val="elev scoring skole 3"/>
      <sheetName val="Skole 3 scoring"/>
      <sheetName val="ASK 1.A"/>
      <sheetName val="Løsningssikkerhed skole 4"/>
      <sheetName val="Resultater 4"/>
      <sheetName val="Elev score 4"/>
      <sheetName val="elev scoring skole 4"/>
      <sheetName val="Skole 4 scoring"/>
      <sheetName val="Minng. Atuarf. 1.A"/>
      <sheetName val="Løsningssikkerhed skole 5"/>
      <sheetName val="Resultater 5"/>
      <sheetName val="Elev score 5"/>
      <sheetName val="elev scoring skole 5"/>
      <sheetName val="Skole 5 scoring"/>
      <sheetName val="Minng. Atuarf. 1.b"/>
      <sheetName val="Løsningssikkerhed skole 6"/>
      <sheetName val="Resultater 6"/>
      <sheetName val="Elev score 6"/>
      <sheetName val="elev scoring skole 6"/>
      <sheetName val="Skole 6 scoring"/>
      <sheetName val="Atuarf- Kilaas. 1.A"/>
      <sheetName val="Løsningssikkerhed skole 7"/>
      <sheetName val="Resultater 7"/>
      <sheetName val="Elev score 7"/>
      <sheetName val="elev scoring skole 7"/>
      <sheetName val="Skole 7 scoring"/>
      <sheetName val="Atuarf. Kilaas. 1.B"/>
      <sheetName val="Løsningssikkerhed skole 8"/>
      <sheetName val="Resultater 8"/>
      <sheetName val="Elev score 8"/>
      <sheetName val="elev scoring skole 8"/>
      <sheetName val="Skole 8 scoring"/>
      <sheetName val="Skole 9"/>
      <sheetName val="Løsningssikkerhed skole 9"/>
      <sheetName val="Resultater 9"/>
      <sheetName val="Elev score 9"/>
      <sheetName val="elev scoring skole 9"/>
      <sheetName val="Skole 9 scoring"/>
      <sheetName val="Skole 10"/>
      <sheetName val="Løsningssikkerhed skole 10"/>
      <sheetName val="Resultater 10"/>
      <sheetName val="Elev score 10"/>
      <sheetName val="elev scoring skole 10"/>
      <sheetName val="Skole 10 scoring"/>
      <sheetName val="Skoleliste"/>
    </sheetNames>
    <sheetDataSet>
      <sheetData sheetId="0"/>
      <sheetData sheetId="1"/>
      <sheetData sheetId="2"/>
      <sheetData sheetId="3"/>
      <sheetData sheetId="4"/>
      <sheetData sheetId="5"/>
      <sheetData sheetId="6">
        <row r="33">
          <cell r="A33" t="str">
            <v>Elev</v>
          </cell>
          <cell r="B33" t="str">
            <v>Ma</v>
          </cell>
          <cell r="C33" t="str">
            <v>Pu</v>
          </cell>
          <cell r="D33" t="str">
            <v>Ni</v>
          </cell>
          <cell r="E33" t="str">
            <v>Aq</v>
          </cell>
          <cell r="F33" t="str">
            <v>Uu</v>
          </cell>
          <cell r="G33" t="str">
            <v>Ua</v>
          </cell>
          <cell r="H33" t="str">
            <v>Toq</v>
          </cell>
          <cell r="I33" t="str">
            <v>Nut</v>
          </cell>
          <cell r="J33" t="str">
            <v>Sak</v>
          </cell>
          <cell r="K33" t="str">
            <v>Miu</v>
          </cell>
          <cell r="L33" t="str">
            <v>Laa</v>
          </cell>
          <cell r="M33" t="str">
            <v>Isa</v>
          </cell>
          <cell r="N33" t="str">
            <v>Ara</v>
          </cell>
          <cell r="O33" t="str">
            <v>Puli</v>
          </cell>
          <cell r="P33" t="str">
            <v>Alli</v>
          </cell>
          <cell r="Q33" t="str">
            <v>Ikka</v>
          </cell>
          <cell r="R33" t="str">
            <v>Ammi</v>
          </cell>
          <cell r="S33" t="str">
            <v>Score</v>
          </cell>
        </row>
        <row r="34">
          <cell r="A34" t="str">
            <v>Pipaluk Berglund</v>
          </cell>
          <cell r="B34" t="str">
            <v>Ma</v>
          </cell>
          <cell r="C34" t="str">
            <v>Pi</v>
          </cell>
          <cell r="D34" t="str">
            <v>Ni</v>
          </cell>
          <cell r="E34" t="str">
            <v>AQ</v>
          </cell>
          <cell r="F34" t="str">
            <v>UU</v>
          </cell>
          <cell r="G34" t="str">
            <v>U</v>
          </cell>
          <cell r="H34" t="str">
            <v>toQ</v>
          </cell>
          <cell r="I34" t="str">
            <v>NUT</v>
          </cell>
          <cell r="J34" t="str">
            <v>SAK</v>
          </cell>
          <cell r="K34" t="str">
            <v>Miu</v>
          </cell>
          <cell r="L34" t="str">
            <v>LAA</v>
          </cell>
          <cell r="M34" t="str">
            <v>iSA</v>
          </cell>
          <cell r="N34" t="str">
            <v>ARA</v>
          </cell>
          <cell r="O34" t="str">
            <v>PULi</v>
          </cell>
          <cell r="P34" t="str">
            <v>Alli</v>
          </cell>
          <cell r="Q34" t="str">
            <v>iKA</v>
          </cell>
          <cell r="R34" t="str">
            <v>mi</v>
          </cell>
          <cell r="S34">
            <v>13</v>
          </cell>
        </row>
        <row r="35">
          <cell r="A35" t="str">
            <v>Ida Berthelsen</v>
          </cell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  <cell r="N35" t="str">
            <v/>
          </cell>
          <cell r="O35" t="str">
            <v/>
          </cell>
          <cell r="P35" t="str">
            <v/>
          </cell>
          <cell r="Q35" t="str">
            <v/>
          </cell>
          <cell r="R35" t="str">
            <v/>
          </cell>
          <cell r="S35">
            <v>0</v>
          </cell>
        </row>
        <row r="36">
          <cell r="A36" t="str">
            <v>Melina Chemnitz</v>
          </cell>
          <cell r="B36" t="str">
            <v>MA</v>
          </cell>
          <cell r="C36" t="str">
            <v/>
          </cell>
          <cell r="D36" t="str">
            <v>N</v>
          </cell>
          <cell r="E36" t="str">
            <v>A</v>
          </cell>
          <cell r="F36" t="str">
            <v>U</v>
          </cell>
          <cell r="G36" t="str">
            <v>UA</v>
          </cell>
          <cell r="H36" t="str">
            <v/>
          </cell>
          <cell r="I36" t="str">
            <v>N</v>
          </cell>
          <cell r="J36" t="str">
            <v>Sx</v>
          </cell>
          <cell r="K36" t="str">
            <v>M</v>
          </cell>
          <cell r="L36" t="str">
            <v/>
          </cell>
          <cell r="M36" t="str">
            <v>ISA</v>
          </cell>
          <cell r="N36" t="str">
            <v>A</v>
          </cell>
          <cell r="O36" t="str">
            <v/>
          </cell>
          <cell r="P36" t="str">
            <v>A</v>
          </cell>
          <cell r="Q36" t="str">
            <v>IK</v>
          </cell>
          <cell r="R36" t="str">
            <v/>
          </cell>
          <cell r="S36">
            <v>3</v>
          </cell>
        </row>
        <row r="37">
          <cell r="A37" t="str">
            <v>Silas Christensen</v>
          </cell>
          <cell r="B37" t="str">
            <v/>
          </cell>
          <cell r="C37" t="str">
            <v/>
          </cell>
          <cell r="D37" t="str">
            <v>A</v>
          </cell>
          <cell r="E37" t="str">
            <v/>
          </cell>
          <cell r="F37" t="str">
            <v>U</v>
          </cell>
          <cell r="G37" t="str">
            <v/>
          </cell>
          <cell r="H37" t="str">
            <v/>
          </cell>
          <cell r="I37" t="str">
            <v/>
          </cell>
          <cell r="J37" t="str">
            <v>S</v>
          </cell>
          <cell r="K37" t="str">
            <v/>
          </cell>
          <cell r="L37" t="str">
            <v/>
          </cell>
          <cell r="M37" t="str">
            <v/>
          </cell>
          <cell r="N37" t="str">
            <v/>
          </cell>
          <cell r="O37" t="str">
            <v/>
          </cell>
          <cell r="P37" t="str">
            <v/>
          </cell>
          <cell r="Q37" t="str">
            <v/>
          </cell>
          <cell r="R37" t="str">
            <v/>
          </cell>
          <cell r="S37">
            <v>0</v>
          </cell>
        </row>
        <row r="38">
          <cell r="A38" t="str">
            <v>Dorthe Geisler</v>
          </cell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  <cell r="J38" t="str">
            <v/>
          </cell>
          <cell r="K38" t="str">
            <v/>
          </cell>
          <cell r="L38" t="str">
            <v/>
          </cell>
          <cell r="M38" t="str">
            <v/>
          </cell>
          <cell r="N38" t="str">
            <v/>
          </cell>
          <cell r="O38" t="str">
            <v/>
          </cell>
          <cell r="P38" t="str">
            <v/>
          </cell>
          <cell r="Q38" t="str">
            <v/>
          </cell>
          <cell r="R38" t="str">
            <v/>
          </cell>
          <cell r="S38">
            <v>0</v>
          </cell>
        </row>
        <row r="39">
          <cell r="A39" t="str">
            <v>Mala Hansen</v>
          </cell>
          <cell r="B39" t="str">
            <v>M</v>
          </cell>
          <cell r="C39" t="str">
            <v>U</v>
          </cell>
          <cell r="D39" t="str">
            <v/>
          </cell>
          <cell r="E39" t="str">
            <v>A</v>
          </cell>
          <cell r="F39" t="str">
            <v>U</v>
          </cell>
          <cell r="G39" t="str">
            <v/>
          </cell>
          <cell r="H39" t="str">
            <v>O</v>
          </cell>
          <cell r="I39" t="str">
            <v>U</v>
          </cell>
          <cell r="J39" t="str">
            <v>i</v>
          </cell>
          <cell r="K39" t="str">
            <v/>
          </cell>
          <cell r="L39" t="str">
            <v/>
          </cell>
          <cell r="M39" t="str">
            <v>i</v>
          </cell>
          <cell r="N39" t="str">
            <v>A</v>
          </cell>
          <cell r="O39" t="str">
            <v>U</v>
          </cell>
          <cell r="P39" t="str">
            <v/>
          </cell>
          <cell r="Q39" t="str">
            <v>i</v>
          </cell>
          <cell r="R39" t="str">
            <v>m</v>
          </cell>
          <cell r="S39">
            <v>0</v>
          </cell>
        </row>
        <row r="40">
          <cell r="A40" t="str">
            <v>Thomas Jansen</v>
          </cell>
          <cell r="B40" t="str">
            <v>MA</v>
          </cell>
          <cell r="C40" t="str">
            <v>bo</v>
          </cell>
          <cell r="D40" t="str">
            <v>Ni</v>
          </cell>
          <cell r="E40" t="str">
            <v>Aqx</v>
          </cell>
          <cell r="F40" t="str">
            <v>U</v>
          </cell>
          <cell r="G40" t="str">
            <v/>
          </cell>
          <cell r="H40" t="str">
            <v>Dqx</v>
          </cell>
          <cell r="I40" t="str">
            <v>NT</v>
          </cell>
          <cell r="J40" t="str">
            <v>Sk</v>
          </cell>
          <cell r="K40" t="str">
            <v>Miu</v>
          </cell>
          <cell r="L40" t="str">
            <v/>
          </cell>
          <cell r="M40" t="str">
            <v>iSA</v>
          </cell>
          <cell r="N40" t="str">
            <v>A</v>
          </cell>
          <cell r="O40" t="str">
            <v>bL</v>
          </cell>
          <cell r="P40" t="str">
            <v>A</v>
          </cell>
          <cell r="Q40" t="str">
            <v>ik</v>
          </cell>
          <cell r="R40" t="str">
            <v>Ai</v>
          </cell>
          <cell r="S40">
            <v>4</v>
          </cell>
        </row>
        <row r="41">
          <cell r="A41" t="str">
            <v>Niviarsiaq Josefsen</v>
          </cell>
          <cell r="B41" t="str">
            <v>Ma</v>
          </cell>
          <cell r="C41" t="str">
            <v>pu</v>
          </cell>
          <cell r="D41" t="str">
            <v>ni</v>
          </cell>
          <cell r="E41" t="str">
            <v>AQ</v>
          </cell>
          <cell r="F41" t="str">
            <v>u</v>
          </cell>
          <cell r="G41" t="str">
            <v>uA</v>
          </cell>
          <cell r="H41" t="str">
            <v>tu</v>
          </cell>
          <cell r="I41" t="str">
            <v>Nut</v>
          </cell>
          <cell r="J41" t="str">
            <v>SAK</v>
          </cell>
          <cell r="K41" t="str">
            <v>miu</v>
          </cell>
          <cell r="L41" t="str">
            <v>LA</v>
          </cell>
          <cell r="M41" t="str">
            <v>i</v>
          </cell>
          <cell r="N41" t="str">
            <v>Ara</v>
          </cell>
          <cell r="O41" t="str">
            <v>PuL</v>
          </cell>
          <cell r="P41" t="str">
            <v>Ali</v>
          </cell>
          <cell r="Q41" t="str">
            <v>ikA</v>
          </cell>
          <cell r="R41" t="str">
            <v>Mi</v>
          </cell>
          <cell r="S41">
            <v>9</v>
          </cell>
        </row>
        <row r="42">
          <cell r="A42" t="str">
            <v>Lars Karlsen</v>
          </cell>
          <cell r="B42" t="str">
            <v>MA</v>
          </cell>
          <cell r="C42" t="str">
            <v>Pu</v>
          </cell>
          <cell r="D42" t="str">
            <v>Ni</v>
          </cell>
          <cell r="E42" t="str">
            <v>AAQ</v>
          </cell>
          <cell r="F42" t="str">
            <v>oo</v>
          </cell>
          <cell r="G42" t="str">
            <v>o</v>
          </cell>
          <cell r="H42" t="str">
            <v>TOQ</v>
          </cell>
          <cell r="I42" t="str">
            <v>NUT</v>
          </cell>
          <cell r="J42" t="str">
            <v>SAK</v>
          </cell>
          <cell r="K42" t="str">
            <v>Miu</v>
          </cell>
          <cell r="L42" t="str">
            <v>LAA</v>
          </cell>
          <cell r="M42" t="str">
            <v>iSA</v>
          </cell>
          <cell r="N42" t="str">
            <v>ARA</v>
          </cell>
          <cell r="O42" t="str">
            <v>PULI</v>
          </cell>
          <cell r="P42" t="str">
            <v>Alli</v>
          </cell>
          <cell r="Q42" t="str">
            <v>iAA</v>
          </cell>
          <cell r="R42" t="str">
            <v>Ami</v>
          </cell>
          <cell r="S42">
            <v>12</v>
          </cell>
        </row>
        <row r="43">
          <cell r="A43" t="str">
            <v>Aika Kirkegaard</v>
          </cell>
          <cell r="B43" t="str">
            <v>ma</v>
          </cell>
          <cell r="C43" t="str">
            <v>Pu</v>
          </cell>
          <cell r="D43" t="str">
            <v>Ni</v>
          </cell>
          <cell r="E43" t="str">
            <v>AQ</v>
          </cell>
          <cell r="F43" t="str">
            <v>uu</v>
          </cell>
          <cell r="G43" t="str">
            <v>uA</v>
          </cell>
          <cell r="H43" t="str">
            <v>Doq</v>
          </cell>
          <cell r="I43" t="str">
            <v>NT</v>
          </cell>
          <cell r="J43" t="str">
            <v>SAK</v>
          </cell>
          <cell r="K43" t="str">
            <v>mijxu</v>
          </cell>
          <cell r="L43" t="str">
            <v>LAA</v>
          </cell>
          <cell r="M43" t="str">
            <v>iSA</v>
          </cell>
          <cell r="N43" t="str">
            <v>ARA</v>
          </cell>
          <cell r="O43" t="str">
            <v>PuLi</v>
          </cell>
          <cell r="P43" t="str">
            <v>ALi</v>
          </cell>
          <cell r="Q43" t="str">
            <v>iKA</v>
          </cell>
          <cell r="R43" t="str">
            <v>Ami</v>
          </cell>
          <cell r="S43">
            <v>11</v>
          </cell>
        </row>
        <row r="44">
          <cell r="A44" t="str">
            <v>Peter Knudsen</v>
          </cell>
          <cell r="B44" t="str">
            <v>m</v>
          </cell>
          <cell r="C44" t="str">
            <v/>
          </cell>
          <cell r="D44" t="str">
            <v>N</v>
          </cell>
          <cell r="E44" t="str">
            <v>AQ</v>
          </cell>
          <cell r="F44" t="str">
            <v>O</v>
          </cell>
          <cell r="G44" t="str">
            <v/>
          </cell>
          <cell r="H44" t="str">
            <v/>
          </cell>
          <cell r="I44" t="str">
            <v>NT</v>
          </cell>
          <cell r="J44" t="str">
            <v>m</v>
          </cell>
          <cell r="K44" t="str">
            <v/>
          </cell>
          <cell r="L44" t="str">
            <v/>
          </cell>
          <cell r="M44" t="str">
            <v/>
          </cell>
          <cell r="N44" t="str">
            <v/>
          </cell>
          <cell r="O44" t="str">
            <v/>
          </cell>
          <cell r="P44" t="str">
            <v/>
          </cell>
          <cell r="Q44" t="str">
            <v/>
          </cell>
          <cell r="R44" t="str">
            <v>M</v>
          </cell>
          <cell r="S44">
            <v>1</v>
          </cell>
        </row>
        <row r="45">
          <cell r="A45" t="str">
            <v>Angunnguaq Lyberth</v>
          </cell>
          <cell r="B45" t="str">
            <v>MA</v>
          </cell>
          <cell r="C45" t="str">
            <v>PU</v>
          </cell>
          <cell r="D45" t="str">
            <v>Ni</v>
          </cell>
          <cell r="E45" t="str">
            <v>Aq</v>
          </cell>
          <cell r="F45" t="str">
            <v>UU</v>
          </cell>
          <cell r="G45" t="str">
            <v>UjA</v>
          </cell>
          <cell r="H45" t="str">
            <v>toq</v>
          </cell>
          <cell r="I45" t="str">
            <v>Nut</v>
          </cell>
          <cell r="J45" t="str">
            <v>SAk</v>
          </cell>
          <cell r="K45" t="str">
            <v>MIjU</v>
          </cell>
          <cell r="L45" t="str">
            <v>LAA</v>
          </cell>
          <cell r="M45" t="str">
            <v>ISA</v>
          </cell>
          <cell r="N45" t="str">
            <v>ArA</v>
          </cell>
          <cell r="O45" t="str">
            <v>pULI</v>
          </cell>
          <cell r="P45" t="str">
            <v>ALLI</v>
          </cell>
          <cell r="Q45" t="str">
            <v>IKA</v>
          </cell>
          <cell r="R45" t="str">
            <v>Ami</v>
          </cell>
          <cell r="S45">
            <v>13</v>
          </cell>
        </row>
        <row r="46">
          <cell r="A46" t="str">
            <v>Arnak Møller</v>
          </cell>
          <cell r="B46" t="str">
            <v>m</v>
          </cell>
          <cell r="C46" t="str">
            <v>p</v>
          </cell>
          <cell r="D46" t="str">
            <v>N</v>
          </cell>
          <cell r="E46" t="str">
            <v>A</v>
          </cell>
          <cell r="F46" t="str">
            <v>u</v>
          </cell>
          <cell r="G46" t="str">
            <v>o</v>
          </cell>
          <cell r="H46" t="str">
            <v>Q</v>
          </cell>
          <cell r="I46" t="str">
            <v>N</v>
          </cell>
          <cell r="J46" t="str">
            <v/>
          </cell>
          <cell r="K46" t="str">
            <v>m</v>
          </cell>
          <cell r="L46" t="str">
            <v>A</v>
          </cell>
          <cell r="M46" t="str">
            <v>i</v>
          </cell>
          <cell r="N46" t="str">
            <v>A</v>
          </cell>
          <cell r="O46" t="str">
            <v>p</v>
          </cell>
          <cell r="P46" t="str">
            <v>e</v>
          </cell>
          <cell r="Q46" t="str">
            <v>i</v>
          </cell>
          <cell r="R46" t="str">
            <v>e</v>
          </cell>
          <cell r="S46">
            <v>0</v>
          </cell>
        </row>
        <row r="47">
          <cell r="A47" t="str">
            <v>Lenny Olsen</v>
          </cell>
          <cell r="B47" t="str">
            <v>M</v>
          </cell>
          <cell r="C47" t="str">
            <v>P</v>
          </cell>
          <cell r="D47" t="str">
            <v/>
          </cell>
          <cell r="E47" t="str">
            <v>A</v>
          </cell>
          <cell r="F47" t="str">
            <v>O</v>
          </cell>
          <cell r="G47" t="str">
            <v>u</v>
          </cell>
          <cell r="H47" t="str">
            <v/>
          </cell>
          <cell r="I47" t="str">
            <v>n</v>
          </cell>
          <cell r="J47" t="str">
            <v>s</v>
          </cell>
          <cell r="K47" t="str">
            <v/>
          </cell>
          <cell r="L47" t="str">
            <v>L</v>
          </cell>
          <cell r="M47" t="str">
            <v>e</v>
          </cell>
          <cell r="N47" t="str">
            <v>A</v>
          </cell>
          <cell r="O47" t="str">
            <v>bL</v>
          </cell>
          <cell r="P47" t="str">
            <v>e</v>
          </cell>
          <cell r="Q47" t="str">
            <v>E</v>
          </cell>
          <cell r="R47" t="str">
            <v>A</v>
          </cell>
          <cell r="S47">
            <v>0</v>
          </cell>
        </row>
        <row r="48">
          <cell r="A48" t="str">
            <v>Uiloq Olsen</v>
          </cell>
          <cell r="B48" t="str">
            <v>ma</v>
          </cell>
          <cell r="C48" t="str">
            <v>bu</v>
          </cell>
          <cell r="D48" t="str">
            <v>ni</v>
          </cell>
          <cell r="E48" t="str">
            <v>aq</v>
          </cell>
          <cell r="F48" t="str">
            <v>uu</v>
          </cell>
          <cell r="G48" t="str">
            <v>ua</v>
          </cell>
          <cell r="H48" t="str">
            <v>txq</v>
          </cell>
          <cell r="I48" t="str">
            <v>nut</v>
          </cell>
          <cell r="J48" t="str">
            <v>sak</v>
          </cell>
          <cell r="K48" t="str">
            <v>mijxu</v>
          </cell>
          <cell r="L48" t="str">
            <v>laa</v>
          </cell>
          <cell r="M48" t="str">
            <v>isa</v>
          </cell>
          <cell r="N48" t="str">
            <v>ara</v>
          </cell>
          <cell r="O48" t="str">
            <v>buli</v>
          </cell>
          <cell r="P48" t="str">
            <v>alli</v>
          </cell>
          <cell r="Q48" t="str">
            <v>ika</v>
          </cell>
          <cell r="R48" t="str">
            <v>ami</v>
          </cell>
          <cell r="S48">
            <v>11</v>
          </cell>
        </row>
        <row r="49">
          <cell r="A49" t="str">
            <v>Sonny Sethsen</v>
          </cell>
          <cell r="B49" t="str">
            <v/>
          </cell>
          <cell r="C49" t="str">
            <v/>
          </cell>
          <cell r="D49" t="str">
            <v>Ni</v>
          </cell>
          <cell r="E49" t="str">
            <v>aqx</v>
          </cell>
          <cell r="F49" t="str">
            <v>uu</v>
          </cell>
          <cell r="G49" t="str">
            <v/>
          </cell>
          <cell r="H49" t="str">
            <v>tR</v>
          </cell>
          <cell r="I49" t="str">
            <v>NT</v>
          </cell>
          <cell r="J49" t="str">
            <v/>
          </cell>
          <cell r="K49" t="str">
            <v>Mmi</v>
          </cell>
          <cell r="L49" t="str">
            <v>La</v>
          </cell>
          <cell r="M49" t="str">
            <v>isa</v>
          </cell>
          <cell r="N49" t="str">
            <v/>
          </cell>
          <cell r="O49" t="str">
            <v/>
          </cell>
          <cell r="P49" t="str">
            <v/>
          </cell>
          <cell r="Q49" t="str">
            <v/>
          </cell>
          <cell r="R49" t="str">
            <v/>
          </cell>
          <cell r="S49">
            <v>3</v>
          </cell>
        </row>
        <row r="50">
          <cell r="A50" t="str">
            <v>Najattaannguaq Steenholdt</v>
          </cell>
          <cell r="B50" t="str">
            <v>ma</v>
          </cell>
          <cell r="C50" t="str">
            <v>PU</v>
          </cell>
          <cell r="D50" t="str">
            <v>ni</v>
          </cell>
          <cell r="E50" t="str">
            <v>AQ</v>
          </cell>
          <cell r="F50" t="str">
            <v>UU</v>
          </cell>
          <cell r="G50" t="str">
            <v>UA</v>
          </cell>
          <cell r="H50" t="str">
            <v>Dqx</v>
          </cell>
          <cell r="I50" t="str">
            <v>NUT</v>
          </cell>
          <cell r="J50" t="str">
            <v>SAK</v>
          </cell>
          <cell r="K50" t="str">
            <v>miu</v>
          </cell>
          <cell r="L50" t="str">
            <v>LLA</v>
          </cell>
          <cell r="M50" t="str">
            <v>iSA</v>
          </cell>
          <cell r="N50" t="str">
            <v>ArA</v>
          </cell>
          <cell r="O50" t="str">
            <v>Pli</v>
          </cell>
          <cell r="P50" t="str">
            <v/>
          </cell>
          <cell r="Q50" t="str">
            <v>iKA</v>
          </cell>
          <cell r="R50" t="str">
            <v>Ami</v>
          </cell>
          <cell r="S50">
            <v>11</v>
          </cell>
        </row>
        <row r="51">
          <cell r="A51">
            <v>0</v>
          </cell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 t="str">
            <v/>
          </cell>
          <cell r="O51" t="str">
            <v/>
          </cell>
          <cell r="P51" t="str">
            <v/>
          </cell>
          <cell r="Q51" t="str">
            <v/>
          </cell>
          <cell r="R51" t="str">
            <v/>
          </cell>
          <cell r="S51">
            <v>0</v>
          </cell>
        </row>
        <row r="52">
          <cell r="A52">
            <v>0</v>
          </cell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 t="str">
            <v/>
          </cell>
          <cell r="O52" t="str">
            <v/>
          </cell>
          <cell r="P52" t="str">
            <v/>
          </cell>
          <cell r="Q52" t="str">
            <v/>
          </cell>
          <cell r="R52" t="str">
            <v/>
          </cell>
          <cell r="S52">
            <v>0</v>
          </cell>
        </row>
        <row r="53">
          <cell r="A53">
            <v>0</v>
          </cell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  <cell r="N53" t="str">
            <v/>
          </cell>
          <cell r="O53" t="str">
            <v/>
          </cell>
          <cell r="P53" t="str">
            <v/>
          </cell>
          <cell r="Q53" t="str">
            <v/>
          </cell>
          <cell r="R53" t="str">
            <v/>
          </cell>
          <cell r="S53">
            <v>0</v>
          </cell>
        </row>
        <row r="54">
          <cell r="A54">
            <v>0</v>
          </cell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 t="str">
            <v/>
          </cell>
          <cell r="O54" t="str">
            <v/>
          </cell>
          <cell r="P54" t="str">
            <v/>
          </cell>
          <cell r="Q54" t="str">
            <v/>
          </cell>
          <cell r="R54" t="str">
            <v/>
          </cell>
          <cell r="S54">
            <v>0</v>
          </cell>
        </row>
        <row r="55">
          <cell r="A55">
            <v>0</v>
          </cell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  <cell r="N55" t="str">
            <v/>
          </cell>
          <cell r="O55" t="str">
            <v/>
          </cell>
          <cell r="P55" t="str">
            <v/>
          </cell>
          <cell r="Q55" t="str">
            <v/>
          </cell>
          <cell r="R55" t="str">
            <v/>
          </cell>
          <cell r="S55">
            <v>0</v>
          </cell>
        </row>
        <row r="56">
          <cell r="A56">
            <v>0</v>
          </cell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  <cell r="J56" t="str">
            <v/>
          </cell>
          <cell r="K56" t="str">
            <v/>
          </cell>
          <cell r="L56" t="str">
            <v/>
          </cell>
          <cell r="M56" t="str">
            <v/>
          </cell>
          <cell r="N56" t="str">
            <v/>
          </cell>
          <cell r="O56" t="str">
            <v/>
          </cell>
          <cell r="P56" t="str">
            <v/>
          </cell>
          <cell r="Q56" t="str">
            <v/>
          </cell>
          <cell r="R56" t="str">
            <v/>
          </cell>
          <cell r="S56">
            <v>0</v>
          </cell>
        </row>
        <row r="57">
          <cell r="A57">
            <v>0</v>
          </cell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  <cell r="N57" t="str">
            <v/>
          </cell>
          <cell r="O57" t="str">
            <v/>
          </cell>
          <cell r="P57" t="str">
            <v/>
          </cell>
          <cell r="Q57" t="str">
            <v/>
          </cell>
          <cell r="R57" t="str">
            <v/>
          </cell>
          <cell r="S57">
            <v>0</v>
          </cell>
        </row>
        <row r="58">
          <cell r="A58">
            <v>0</v>
          </cell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  <cell r="J58" t="str">
            <v/>
          </cell>
          <cell r="K58" t="str">
            <v/>
          </cell>
          <cell r="L58" t="str">
            <v/>
          </cell>
          <cell r="M58" t="str">
            <v/>
          </cell>
          <cell r="N58" t="str">
            <v/>
          </cell>
          <cell r="O58" t="str">
            <v/>
          </cell>
          <cell r="P58" t="str">
            <v/>
          </cell>
          <cell r="Q58" t="str">
            <v/>
          </cell>
          <cell r="R58" t="str">
            <v/>
          </cell>
          <cell r="S58">
            <v>0</v>
          </cell>
        </row>
        <row r="59">
          <cell r="A59">
            <v>0</v>
          </cell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  <cell r="N59" t="str">
            <v/>
          </cell>
          <cell r="O59" t="str">
            <v/>
          </cell>
          <cell r="P59" t="str">
            <v/>
          </cell>
          <cell r="Q59" t="str">
            <v/>
          </cell>
          <cell r="R59" t="str">
            <v/>
          </cell>
          <cell r="S59">
            <v>0</v>
          </cell>
        </row>
        <row r="63">
          <cell r="A63" t="str">
            <v>Elev</v>
          </cell>
          <cell r="B63" t="str">
            <v>Ulu</v>
          </cell>
          <cell r="C63" t="str">
            <v>Iga</v>
          </cell>
          <cell r="D63" t="str">
            <v>Niu</v>
          </cell>
          <cell r="E63" t="str">
            <v>Siku</v>
          </cell>
          <cell r="F63" t="str">
            <v>Oqaq</v>
          </cell>
          <cell r="G63" t="str">
            <v>Appa</v>
          </cell>
          <cell r="H63" t="str">
            <v>Illu</v>
          </cell>
          <cell r="I63" t="str">
            <v>Savik</v>
          </cell>
          <cell r="J63" t="str">
            <v>Tikeq</v>
          </cell>
          <cell r="K63" t="str">
            <v>Arsaq</v>
          </cell>
          <cell r="L63" t="str">
            <v>Orpik</v>
          </cell>
          <cell r="M63" t="str">
            <v>Tuttu</v>
          </cell>
          <cell r="N63" t="str">
            <v>Immuk</v>
          </cell>
          <cell r="O63" t="str">
            <v>Assak</v>
          </cell>
          <cell r="P63" t="str">
            <v>Kaagi</v>
          </cell>
          <cell r="Q63" t="str">
            <v>Aaveq</v>
          </cell>
          <cell r="R63" t="str">
            <v>Umiaq</v>
          </cell>
          <cell r="S63" t="str">
            <v>Akiseq</v>
          </cell>
          <cell r="T63" t="str">
            <v>Aasiak</v>
          </cell>
          <cell r="U63" t="str">
            <v>Saagut</v>
          </cell>
          <cell r="V63" t="str">
            <v>Qorfik</v>
          </cell>
          <cell r="W63" t="str">
            <v>Kulloq</v>
          </cell>
          <cell r="X63" t="str">
            <v>Atuagaq</v>
          </cell>
          <cell r="Y63" t="str">
            <v>Inuusaq</v>
          </cell>
          <cell r="Z63" t="str">
            <v>Aqisseq</v>
          </cell>
          <cell r="AA63"/>
        </row>
        <row r="64">
          <cell r="A64" t="str">
            <v>Pipaluk Berglund</v>
          </cell>
          <cell r="B64" t="str">
            <v>Ulu</v>
          </cell>
          <cell r="C64" t="str">
            <v>Iga</v>
          </cell>
          <cell r="D64" t="str">
            <v>Niu</v>
          </cell>
          <cell r="E64" t="str">
            <v>Siku</v>
          </cell>
          <cell r="F64" t="str">
            <v>Oqaq</v>
          </cell>
          <cell r="G64" t="str">
            <v>Appa</v>
          </cell>
          <cell r="H64" t="str">
            <v>Illu</v>
          </cell>
          <cell r="I64" t="str">
            <v>Savik</v>
          </cell>
          <cell r="J64" t="str">
            <v>Tikeq</v>
          </cell>
          <cell r="K64" t="str">
            <v>Arfeq</v>
          </cell>
          <cell r="L64" t="str">
            <v/>
          </cell>
          <cell r="M64" t="str">
            <v/>
          </cell>
          <cell r="N64" t="str">
            <v/>
          </cell>
          <cell r="O64" t="str">
            <v/>
          </cell>
          <cell r="P64" t="str">
            <v/>
          </cell>
          <cell r="Q64" t="str">
            <v/>
          </cell>
          <cell r="R64" t="str">
            <v/>
          </cell>
          <cell r="S64" t="str">
            <v/>
          </cell>
          <cell r="T64" t="str">
            <v/>
          </cell>
          <cell r="U64" t="str">
            <v/>
          </cell>
          <cell r="V64" t="str">
            <v/>
          </cell>
          <cell r="W64" t="str">
            <v/>
          </cell>
          <cell r="X64" t="str">
            <v/>
          </cell>
          <cell r="Y64" t="str">
            <v/>
          </cell>
          <cell r="Z64" t="str">
            <v/>
          </cell>
          <cell r="AA64">
            <v>9</v>
          </cell>
        </row>
        <row r="65">
          <cell r="A65" t="str">
            <v>Ida Berthelsen</v>
          </cell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  <cell r="J65" t="str">
            <v/>
          </cell>
          <cell r="K65" t="str">
            <v/>
          </cell>
          <cell r="L65" t="str">
            <v/>
          </cell>
          <cell r="M65" t="str">
            <v/>
          </cell>
          <cell r="N65" t="str">
            <v/>
          </cell>
          <cell r="O65" t="str">
            <v/>
          </cell>
          <cell r="P65" t="str">
            <v/>
          </cell>
          <cell r="Q65" t="str">
            <v/>
          </cell>
          <cell r="R65" t="str">
            <v/>
          </cell>
          <cell r="S65" t="str">
            <v/>
          </cell>
          <cell r="T65" t="str">
            <v/>
          </cell>
          <cell r="U65" t="str">
            <v/>
          </cell>
          <cell r="V65" t="str">
            <v/>
          </cell>
          <cell r="W65" t="str">
            <v/>
          </cell>
          <cell r="X65" t="str">
            <v/>
          </cell>
          <cell r="Y65" t="str">
            <v/>
          </cell>
          <cell r="Z65" t="str">
            <v/>
          </cell>
          <cell r="AA65">
            <v>0</v>
          </cell>
        </row>
        <row r="66">
          <cell r="A66" t="str">
            <v>Melina Chemnitz</v>
          </cell>
          <cell r="B66" t="str">
            <v/>
          </cell>
          <cell r="C66" t="str">
            <v>Igalaaq</v>
          </cell>
          <cell r="D66" t="str">
            <v>Raatiu</v>
          </cell>
          <cell r="E66" t="str">
            <v>Ugyldig</v>
          </cell>
          <cell r="F66" t="str">
            <v>Orpik</v>
          </cell>
          <cell r="G66" t="str">
            <v>Ugyldig</v>
          </cell>
          <cell r="H66" t="str">
            <v>Issiavik</v>
          </cell>
          <cell r="I66" t="str">
            <v>Ugyldig</v>
          </cell>
          <cell r="J66" t="str">
            <v>Timmisartoq</v>
          </cell>
          <cell r="K66" t="str">
            <v>Ugyldig</v>
          </cell>
          <cell r="L66" t="str">
            <v>Orpik</v>
          </cell>
          <cell r="M66" t="str">
            <v/>
          </cell>
          <cell r="N66" t="str">
            <v/>
          </cell>
          <cell r="O66" t="str">
            <v/>
          </cell>
          <cell r="P66" t="str">
            <v/>
          </cell>
          <cell r="Q66" t="str">
            <v>Aasiak</v>
          </cell>
          <cell r="R66" t="str">
            <v>Ulu</v>
          </cell>
          <cell r="S66" t="str">
            <v>Aalisagaq</v>
          </cell>
          <cell r="T66" t="str">
            <v>Aasiak</v>
          </cell>
          <cell r="U66" t="str">
            <v>Savik</v>
          </cell>
          <cell r="V66" t="str">
            <v/>
          </cell>
          <cell r="W66" t="str">
            <v>Kulloq</v>
          </cell>
          <cell r="X66" t="str">
            <v>Atuagaq</v>
          </cell>
          <cell r="Y66" t="str">
            <v>Inuusaq</v>
          </cell>
          <cell r="Z66" t="str">
            <v>Alerseq</v>
          </cell>
          <cell r="AA66">
            <v>5</v>
          </cell>
        </row>
        <row r="67">
          <cell r="A67" t="str">
            <v>Silas Christensen</v>
          </cell>
          <cell r="B67" t="str">
            <v/>
          </cell>
          <cell r="C67" t="str">
            <v/>
          </cell>
          <cell r="D67" t="str">
            <v/>
          </cell>
          <cell r="E67" t="str">
            <v>Siku</v>
          </cell>
          <cell r="F67" t="str">
            <v>Kigut</v>
          </cell>
          <cell r="G67" t="str">
            <v/>
          </cell>
          <cell r="H67" t="str">
            <v/>
          </cell>
          <cell r="I67" t="str">
            <v/>
          </cell>
          <cell r="J67" t="str">
            <v>Tikeq</v>
          </cell>
          <cell r="K67" t="str">
            <v/>
          </cell>
          <cell r="L67" t="str">
            <v/>
          </cell>
          <cell r="M67" t="str">
            <v/>
          </cell>
          <cell r="N67" t="str">
            <v/>
          </cell>
          <cell r="O67" t="str">
            <v/>
          </cell>
          <cell r="P67" t="str">
            <v/>
          </cell>
          <cell r="Q67" t="str">
            <v/>
          </cell>
          <cell r="R67" t="str">
            <v/>
          </cell>
          <cell r="S67" t="str">
            <v/>
          </cell>
          <cell r="T67" t="str">
            <v/>
          </cell>
          <cell r="U67" t="str">
            <v/>
          </cell>
          <cell r="V67" t="str">
            <v/>
          </cell>
          <cell r="W67" t="str">
            <v/>
          </cell>
          <cell r="X67" t="str">
            <v/>
          </cell>
          <cell r="Y67" t="str">
            <v/>
          </cell>
          <cell r="Z67" t="str">
            <v/>
          </cell>
          <cell r="AA67">
            <v>2</v>
          </cell>
        </row>
        <row r="68">
          <cell r="A68" t="str">
            <v>Dorthe Geisler</v>
          </cell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  <cell r="J68" t="str">
            <v/>
          </cell>
          <cell r="K68" t="str">
            <v/>
          </cell>
          <cell r="L68" t="str">
            <v/>
          </cell>
          <cell r="M68" t="str">
            <v/>
          </cell>
          <cell r="N68" t="str">
            <v/>
          </cell>
          <cell r="O68" t="str">
            <v/>
          </cell>
          <cell r="P68" t="str">
            <v/>
          </cell>
          <cell r="Q68" t="str">
            <v/>
          </cell>
          <cell r="R68" t="str">
            <v/>
          </cell>
          <cell r="S68" t="str">
            <v/>
          </cell>
          <cell r="T68" t="str">
            <v/>
          </cell>
          <cell r="U68" t="str">
            <v/>
          </cell>
          <cell r="V68" t="str">
            <v/>
          </cell>
          <cell r="W68" t="str">
            <v/>
          </cell>
          <cell r="X68" t="str">
            <v/>
          </cell>
          <cell r="Y68" t="str">
            <v/>
          </cell>
          <cell r="Z68" t="str">
            <v/>
          </cell>
          <cell r="AA68">
            <v>0</v>
          </cell>
        </row>
        <row r="69">
          <cell r="A69" t="str">
            <v>Mala Hansen</v>
          </cell>
          <cell r="B69" t="str">
            <v>Nanoq</v>
          </cell>
          <cell r="C69" t="str">
            <v/>
          </cell>
          <cell r="D69" t="str">
            <v>Inuk</v>
          </cell>
          <cell r="E69" t="str">
            <v>Sava</v>
          </cell>
          <cell r="F69" t="str">
            <v>Kigut</v>
          </cell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  <cell r="N69" t="str">
            <v/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  <cell r="V69" t="str">
            <v/>
          </cell>
          <cell r="W69" t="str">
            <v/>
          </cell>
          <cell r="X69" t="str">
            <v/>
          </cell>
          <cell r="Y69" t="str">
            <v/>
          </cell>
          <cell r="Z69" t="str">
            <v/>
          </cell>
          <cell r="AA69">
            <v>0</v>
          </cell>
        </row>
        <row r="70">
          <cell r="A70" t="str">
            <v>Thomas Jansen</v>
          </cell>
          <cell r="B70" t="str">
            <v>Ulloriaq</v>
          </cell>
          <cell r="C70" t="str">
            <v>Iga</v>
          </cell>
          <cell r="D70" t="str">
            <v>Niu</v>
          </cell>
          <cell r="E70" t="str">
            <v>Sava</v>
          </cell>
          <cell r="F70" t="str">
            <v>Oqaq</v>
          </cell>
          <cell r="G70" t="str">
            <v>Appa</v>
          </cell>
          <cell r="H70" t="str">
            <v>Issiavik</v>
          </cell>
          <cell r="I70" t="str">
            <v>Seqineq</v>
          </cell>
          <cell r="J70" t="str">
            <v>Timmisartoq</v>
          </cell>
          <cell r="K70" t="str">
            <v>Arsaq</v>
          </cell>
          <cell r="L70" t="str">
            <v>Orpik</v>
          </cell>
          <cell r="M70" t="str">
            <v/>
          </cell>
          <cell r="N70" t="str">
            <v>Iipili</v>
          </cell>
          <cell r="O70" t="str">
            <v>Appa</v>
          </cell>
          <cell r="P70" t="str">
            <v>Kaagi</v>
          </cell>
          <cell r="Q70" t="str">
            <v/>
          </cell>
          <cell r="R70" t="str">
            <v/>
          </cell>
          <cell r="S70" t="str">
            <v/>
          </cell>
          <cell r="T70" t="str">
            <v/>
          </cell>
          <cell r="U70" t="str">
            <v/>
          </cell>
          <cell r="V70" t="str">
            <v>Qorfik</v>
          </cell>
          <cell r="W70" t="str">
            <v>Kulloq</v>
          </cell>
          <cell r="X70" t="str">
            <v>Allarut</v>
          </cell>
          <cell r="Y70" t="str">
            <v>Ippernaq</v>
          </cell>
          <cell r="Z70" t="str">
            <v>Alerseq</v>
          </cell>
          <cell r="AA70">
            <v>9</v>
          </cell>
        </row>
        <row r="71">
          <cell r="A71" t="str">
            <v>Niviarsiaq Josefsen</v>
          </cell>
          <cell r="B71" t="str">
            <v>Ulu</v>
          </cell>
          <cell r="C71" t="str">
            <v>Iga</v>
          </cell>
          <cell r="D71" t="str">
            <v>Niu</v>
          </cell>
          <cell r="E71" t="str">
            <v>Siku</v>
          </cell>
          <cell r="F71" t="str">
            <v>Oqaq</v>
          </cell>
          <cell r="G71" t="str">
            <v>Appa</v>
          </cell>
          <cell r="H71" t="str">
            <v>Illu</v>
          </cell>
          <cell r="I71" t="str">
            <v>Savik</v>
          </cell>
          <cell r="J71" t="str">
            <v>Tikeq</v>
          </cell>
          <cell r="K71" t="str">
            <v>Arsaq</v>
          </cell>
          <cell r="L71" t="str">
            <v>Orpik</v>
          </cell>
          <cell r="M71" t="str">
            <v>Tuttu</v>
          </cell>
          <cell r="N71" t="str">
            <v>Immuk</v>
          </cell>
          <cell r="O71" t="str">
            <v>Assak</v>
          </cell>
          <cell r="P71" t="str">
            <v/>
          </cell>
          <cell r="Q71" t="str">
            <v/>
          </cell>
          <cell r="R71" t="str">
            <v/>
          </cell>
          <cell r="S71" t="str">
            <v/>
          </cell>
          <cell r="T71" t="str">
            <v/>
          </cell>
          <cell r="U71" t="str">
            <v/>
          </cell>
          <cell r="V71" t="str">
            <v/>
          </cell>
          <cell r="W71" t="str">
            <v/>
          </cell>
          <cell r="X71" t="str">
            <v/>
          </cell>
          <cell r="Y71" t="str">
            <v/>
          </cell>
          <cell r="Z71" t="str">
            <v/>
          </cell>
          <cell r="AA71">
            <v>14</v>
          </cell>
        </row>
        <row r="72">
          <cell r="A72" t="str">
            <v>Lars Karlsen</v>
          </cell>
          <cell r="B72" t="str">
            <v>Ulu</v>
          </cell>
          <cell r="C72" t="str">
            <v>Iga</v>
          </cell>
          <cell r="D72" t="str">
            <v>Niu</v>
          </cell>
          <cell r="E72" t="str">
            <v>Siku</v>
          </cell>
          <cell r="F72" t="str">
            <v>Oqaq</v>
          </cell>
          <cell r="G72" t="str">
            <v>Appa</v>
          </cell>
          <cell r="H72" t="str">
            <v>Illu</v>
          </cell>
          <cell r="I72" t="str">
            <v>Seqineq</v>
          </cell>
          <cell r="J72" t="str">
            <v>Tikeq</v>
          </cell>
          <cell r="K72" t="str">
            <v>Arsaq</v>
          </cell>
          <cell r="L72" t="str">
            <v>Orpik</v>
          </cell>
          <cell r="M72" t="str">
            <v>Tuttu</v>
          </cell>
          <cell r="N72" t="str">
            <v>Immuk</v>
          </cell>
          <cell r="O72" t="str">
            <v>Assak</v>
          </cell>
          <cell r="P72" t="str">
            <v>Kaagi</v>
          </cell>
          <cell r="Q72" t="str">
            <v>Aaveq</v>
          </cell>
          <cell r="R72" t="str">
            <v>Umiaq</v>
          </cell>
          <cell r="S72" t="str">
            <v>Akiseq</v>
          </cell>
          <cell r="T72" t="str">
            <v>Aasiak</v>
          </cell>
          <cell r="U72" t="str">
            <v>Saagut</v>
          </cell>
          <cell r="V72" t="str">
            <v>Qorfik</v>
          </cell>
          <cell r="W72" t="str">
            <v>Kulloq</v>
          </cell>
          <cell r="X72" t="str">
            <v/>
          </cell>
          <cell r="Y72" t="str">
            <v/>
          </cell>
          <cell r="Z72" t="str">
            <v/>
          </cell>
          <cell r="AA72">
            <v>21</v>
          </cell>
        </row>
        <row r="73">
          <cell r="A73" t="str">
            <v>Aika Kirkegaard</v>
          </cell>
          <cell r="B73" t="str">
            <v>Ulu</v>
          </cell>
          <cell r="C73" t="str">
            <v>Iga</v>
          </cell>
          <cell r="D73" t="str">
            <v>Niu</v>
          </cell>
          <cell r="E73" t="str">
            <v>Siku</v>
          </cell>
          <cell r="F73" t="str">
            <v>Oqaq</v>
          </cell>
          <cell r="G73" t="str">
            <v>Appa</v>
          </cell>
          <cell r="H73" t="str">
            <v>Illu</v>
          </cell>
          <cell r="I73" t="str">
            <v>Savik</v>
          </cell>
          <cell r="J73" t="str">
            <v>Tikeq</v>
          </cell>
          <cell r="K73" t="str">
            <v>Arsaq</v>
          </cell>
          <cell r="L73" t="str">
            <v>Orpik</v>
          </cell>
          <cell r="M73" t="str">
            <v>Tuttu</v>
          </cell>
          <cell r="N73" t="str">
            <v>Immuk</v>
          </cell>
          <cell r="O73" t="str">
            <v>Assak</v>
          </cell>
          <cell r="P73" t="str">
            <v>Kaagi</v>
          </cell>
          <cell r="Q73" t="str">
            <v>Aaveq</v>
          </cell>
          <cell r="R73" t="str">
            <v>Umiaq</v>
          </cell>
          <cell r="S73" t="str">
            <v>Akiseq</v>
          </cell>
          <cell r="T73" t="str">
            <v>Aasiak</v>
          </cell>
          <cell r="U73" t="str">
            <v>Saagut</v>
          </cell>
          <cell r="V73" t="str">
            <v>Qorfik</v>
          </cell>
          <cell r="W73" t="str">
            <v>Kulloq</v>
          </cell>
          <cell r="X73" t="str">
            <v>Atuagaq</v>
          </cell>
          <cell r="Y73" t="str">
            <v>Inuusaq</v>
          </cell>
          <cell r="Z73" t="str">
            <v>Aqisseq</v>
          </cell>
          <cell r="AA73">
            <v>25</v>
          </cell>
        </row>
        <row r="74">
          <cell r="A74" t="str">
            <v>Peter Knudsen</v>
          </cell>
          <cell r="B74" t="str">
            <v>Ulu</v>
          </cell>
          <cell r="C74" t="str">
            <v>Iga</v>
          </cell>
          <cell r="D74" t="str">
            <v>Niu</v>
          </cell>
          <cell r="E74" t="str">
            <v>Siku</v>
          </cell>
          <cell r="F74" t="str">
            <v>Kisaq</v>
          </cell>
          <cell r="G74" t="str">
            <v/>
          </cell>
          <cell r="H74" t="str">
            <v/>
          </cell>
          <cell r="I74" t="str">
            <v>Seqineq</v>
          </cell>
          <cell r="J74" t="str">
            <v/>
          </cell>
          <cell r="K74" t="str">
            <v/>
          </cell>
          <cell r="L74" t="str">
            <v/>
          </cell>
          <cell r="M74" t="str">
            <v/>
          </cell>
          <cell r="N74" t="str">
            <v/>
          </cell>
          <cell r="O74" t="str">
            <v/>
          </cell>
          <cell r="P74" t="str">
            <v/>
          </cell>
          <cell r="Q74" t="str">
            <v/>
          </cell>
          <cell r="R74" t="str">
            <v/>
          </cell>
          <cell r="S74" t="str">
            <v/>
          </cell>
          <cell r="T74" t="str">
            <v/>
          </cell>
          <cell r="U74" t="str">
            <v/>
          </cell>
          <cell r="V74" t="str">
            <v/>
          </cell>
          <cell r="W74" t="str">
            <v/>
          </cell>
          <cell r="X74" t="str">
            <v/>
          </cell>
          <cell r="Y74" t="str">
            <v/>
          </cell>
          <cell r="Z74" t="str">
            <v/>
          </cell>
          <cell r="AA74">
            <v>4</v>
          </cell>
        </row>
        <row r="75">
          <cell r="A75" t="str">
            <v>Angunnguaq Lyberth</v>
          </cell>
          <cell r="B75" t="str">
            <v>Ulu</v>
          </cell>
          <cell r="C75" t="str">
            <v>Iga</v>
          </cell>
          <cell r="D75" t="str">
            <v>Niu</v>
          </cell>
          <cell r="E75" t="str">
            <v>Siku</v>
          </cell>
          <cell r="F75" t="str">
            <v>Oqaq</v>
          </cell>
          <cell r="G75" t="str">
            <v>Appa</v>
          </cell>
          <cell r="H75" t="str">
            <v>Illu</v>
          </cell>
          <cell r="I75" t="str">
            <v>Savik</v>
          </cell>
          <cell r="J75" t="str">
            <v>Tikeq</v>
          </cell>
          <cell r="K75" t="str">
            <v>Arsaq</v>
          </cell>
          <cell r="L75" t="str">
            <v>Orpik</v>
          </cell>
          <cell r="M75" t="str">
            <v>Tuttu</v>
          </cell>
          <cell r="N75" t="str">
            <v>Immuk</v>
          </cell>
          <cell r="O75" t="str">
            <v>Assak</v>
          </cell>
          <cell r="P75" t="str">
            <v>Kaagi</v>
          </cell>
          <cell r="Q75" t="str">
            <v>Aaveq</v>
          </cell>
          <cell r="R75" t="str">
            <v>Umiaq</v>
          </cell>
          <cell r="S75" t="str">
            <v>Akiseq</v>
          </cell>
          <cell r="T75" t="str">
            <v>Aasiak</v>
          </cell>
          <cell r="U75" t="str">
            <v>Saagut</v>
          </cell>
          <cell r="V75" t="str">
            <v>Qorfik</v>
          </cell>
          <cell r="W75" t="str">
            <v>Kulloq</v>
          </cell>
          <cell r="X75" t="str">
            <v>Atuagaq</v>
          </cell>
          <cell r="Y75" t="str">
            <v>Inuusaq</v>
          </cell>
          <cell r="Z75" t="str">
            <v>Aqisseq</v>
          </cell>
          <cell r="AA75">
            <v>25</v>
          </cell>
        </row>
        <row r="76">
          <cell r="A76" t="str">
            <v>Arnak Møller</v>
          </cell>
          <cell r="B76" t="str">
            <v>Ulu</v>
          </cell>
          <cell r="C76" t="str">
            <v>Igalaaq</v>
          </cell>
          <cell r="D76" t="str">
            <v>Niu</v>
          </cell>
          <cell r="E76" t="str">
            <v>Taseq</v>
          </cell>
          <cell r="F76" t="str">
            <v/>
          </cell>
          <cell r="G76" t="str">
            <v>Appa</v>
          </cell>
          <cell r="H76" t="str">
            <v/>
          </cell>
          <cell r="I76" t="str">
            <v/>
          </cell>
          <cell r="J76" t="str">
            <v/>
          </cell>
          <cell r="K76" t="str">
            <v/>
          </cell>
          <cell r="L76" t="str">
            <v/>
          </cell>
          <cell r="M76" t="str">
            <v/>
          </cell>
          <cell r="N76" t="str">
            <v/>
          </cell>
          <cell r="O76" t="str">
            <v/>
          </cell>
          <cell r="P76" t="str">
            <v/>
          </cell>
          <cell r="Q76" t="str">
            <v/>
          </cell>
          <cell r="R76" t="str">
            <v/>
          </cell>
          <cell r="S76" t="str">
            <v/>
          </cell>
          <cell r="T76" t="str">
            <v/>
          </cell>
          <cell r="U76" t="str">
            <v/>
          </cell>
          <cell r="V76" t="str">
            <v/>
          </cell>
          <cell r="W76" t="str">
            <v/>
          </cell>
          <cell r="X76" t="str">
            <v/>
          </cell>
          <cell r="Y76" t="str">
            <v/>
          </cell>
          <cell r="Z76" t="str">
            <v/>
          </cell>
          <cell r="AA76">
            <v>3</v>
          </cell>
        </row>
        <row r="77">
          <cell r="A77" t="str">
            <v>Lenny Olsen</v>
          </cell>
          <cell r="B77" t="str">
            <v>Ulu</v>
          </cell>
          <cell r="C77" t="str">
            <v>Iga</v>
          </cell>
          <cell r="D77" t="str">
            <v>Niu</v>
          </cell>
          <cell r="E77" t="str">
            <v>Siku</v>
          </cell>
          <cell r="F77" t="str">
            <v>Oqaq</v>
          </cell>
          <cell r="G77" t="str">
            <v>Appa</v>
          </cell>
          <cell r="H77" t="str">
            <v>Illu</v>
          </cell>
          <cell r="I77" t="str">
            <v>Savik</v>
          </cell>
          <cell r="J77" t="str">
            <v>Timmisartoq</v>
          </cell>
          <cell r="K77" t="str">
            <v>Arfeq</v>
          </cell>
          <cell r="L77" t="str">
            <v>Orpik</v>
          </cell>
          <cell r="M77" t="str">
            <v/>
          </cell>
          <cell r="N77" t="str">
            <v>Immuk</v>
          </cell>
          <cell r="O77" t="str">
            <v>Assak</v>
          </cell>
          <cell r="P77" t="str">
            <v>Kaagi</v>
          </cell>
          <cell r="Q77" t="str">
            <v/>
          </cell>
          <cell r="R77" t="str">
            <v>Ulu</v>
          </cell>
          <cell r="S77" t="str">
            <v>Aalisagaq</v>
          </cell>
          <cell r="T77" t="str">
            <v/>
          </cell>
          <cell r="U77" t="str">
            <v/>
          </cell>
          <cell r="V77" t="str">
            <v/>
          </cell>
          <cell r="W77" t="str">
            <v/>
          </cell>
          <cell r="X77" t="str">
            <v/>
          </cell>
          <cell r="Y77" t="str">
            <v/>
          </cell>
          <cell r="Z77" t="str">
            <v/>
          </cell>
          <cell r="AA77">
            <v>12</v>
          </cell>
        </row>
        <row r="78">
          <cell r="A78" t="str">
            <v>Uiloq Olsen</v>
          </cell>
          <cell r="B78" t="str">
            <v>Ulu</v>
          </cell>
          <cell r="C78" t="str">
            <v>Iga</v>
          </cell>
          <cell r="D78" t="str">
            <v>Niu</v>
          </cell>
          <cell r="E78" t="str">
            <v>Siku</v>
          </cell>
          <cell r="F78" t="str">
            <v>Oqaq</v>
          </cell>
          <cell r="G78" t="str">
            <v>Appa</v>
          </cell>
          <cell r="H78" t="str">
            <v>Illu</v>
          </cell>
          <cell r="I78" t="str">
            <v>Savik</v>
          </cell>
          <cell r="J78" t="str">
            <v>Tikeq</v>
          </cell>
          <cell r="K78" t="str">
            <v>Arsaq</v>
          </cell>
          <cell r="L78" t="str">
            <v>Orpik</v>
          </cell>
          <cell r="M78" t="str">
            <v>Tuttu</v>
          </cell>
          <cell r="N78" t="str">
            <v>Immuk</v>
          </cell>
          <cell r="O78" t="str">
            <v>Assak</v>
          </cell>
          <cell r="P78" t="str">
            <v>Kaagi</v>
          </cell>
          <cell r="Q78" t="str">
            <v>Aaveq</v>
          </cell>
          <cell r="R78" t="str">
            <v>Umiaq</v>
          </cell>
          <cell r="S78" t="str">
            <v>Akiseq</v>
          </cell>
          <cell r="T78" t="str">
            <v>Aasiak</v>
          </cell>
          <cell r="U78" t="str">
            <v>Saagut</v>
          </cell>
          <cell r="V78" t="str">
            <v>Qorfik</v>
          </cell>
          <cell r="W78" t="str">
            <v>Kulloq</v>
          </cell>
          <cell r="X78" t="str">
            <v>Atuagaq</v>
          </cell>
          <cell r="Y78" t="str">
            <v>Inuusaq</v>
          </cell>
          <cell r="Z78" t="str">
            <v>Aqisseq</v>
          </cell>
          <cell r="AA78">
            <v>25</v>
          </cell>
        </row>
        <row r="79">
          <cell r="A79" t="str">
            <v>Sonny Sethsen</v>
          </cell>
          <cell r="B79" t="str">
            <v>Ulloriaq</v>
          </cell>
          <cell r="C79" t="str">
            <v>Igalaaq</v>
          </cell>
          <cell r="D79" t="str">
            <v>Niu</v>
          </cell>
          <cell r="E79" t="str">
            <v>Siku</v>
          </cell>
          <cell r="F79" t="str">
            <v>Oqaq</v>
          </cell>
          <cell r="G79" t="str">
            <v>Appa</v>
          </cell>
          <cell r="H79" t="str">
            <v>Illu</v>
          </cell>
          <cell r="I79" t="str">
            <v>Savik</v>
          </cell>
          <cell r="J79" t="str">
            <v>Tikeq</v>
          </cell>
          <cell r="K79" t="str">
            <v>Arsaq</v>
          </cell>
          <cell r="L79" t="str">
            <v>Oqaluffik</v>
          </cell>
          <cell r="M79" t="str">
            <v>Tulugaq</v>
          </cell>
          <cell r="N79" t="str">
            <v>Immuk</v>
          </cell>
          <cell r="O79" t="str">
            <v>Assak</v>
          </cell>
          <cell r="P79" t="str">
            <v>Kaagi</v>
          </cell>
          <cell r="Q79" t="str">
            <v>Aasiak</v>
          </cell>
          <cell r="R79" t="str">
            <v>Ulu</v>
          </cell>
          <cell r="S79" t="str">
            <v>Aalisagaq</v>
          </cell>
          <cell r="T79" t="str">
            <v>Aasiak</v>
          </cell>
          <cell r="U79" t="str">
            <v>Saagut</v>
          </cell>
          <cell r="V79" t="str">
            <v>Qitsuk</v>
          </cell>
          <cell r="W79" t="str">
            <v>Kulloq</v>
          </cell>
          <cell r="X79" t="str">
            <v>Atuagaq</v>
          </cell>
          <cell r="Y79" t="str">
            <v>Ippernaq</v>
          </cell>
          <cell r="Z79" t="str">
            <v>Alerseq</v>
          </cell>
          <cell r="AA79">
            <v>15</v>
          </cell>
        </row>
        <row r="80">
          <cell r="A80" t="str">
            <v>Najattaannguaq Steenholdt</v>
          </cell>
          <cell r="B80" t="str">
            <v>Ulu</v>
          </cell>
          <cell r="C80" t="str">
            <v>Iga</v>
          </cell>
          <cell r="D80" t="str">
            <v>Niu</v>
          </cell>
          <cell r="E80" t="str">
            <v>Siku</v>
          </cell>
          <cell r="F80" t="str">
            <v>Kisaq</v>
          </cell>
          <cell r="G80" t="str">
            <v>Appa</v>
          </cell>
          <cell r="H80" t="str">
            <v>Illu</v>
          </cell>
          <cell r="I80" t="str">
            <v>Savik</v>
          </cell>
          <cell r="J80" t="str">
            <v>Tikeq</v>
          </cell>
          <cell r="K80" t="str">
            <v>Arsaq</v>
          </cell>
          <cell r="L80" t="str">
            <v>Orpik</v>
          </cell>
          <cell r="M80" t="str">
            <v/>
          </cell>
          <cell r="N80" t="str">
            <v/>
          </cell>
          <cell r="O80" t="str">
            <v/>
          </cell>
          <cell r="P80" t="str">
            <v/>
          </cell>
          <cell r="Q80" t="str">
            <v/>
          </cell>
          <cell r="R80" t="str">
            <v>Umiaq</v>
          </cell>
          <cell r="S80" t="str">
            <v>Akiseq</v>
          </cell>
          <cell r="T80" t="str">
            <v>Aasiak</v>
          </cell>
          <cell r="U80" t="str">
            <v>Saagut</v>
          </cell>
          <cell r="V80" t="str">
            <v/>
          </cell>
          <cell r="W80" t="str">
            <v/>
          </cell>
          <cell r="X80" t="str">
            <v/>
          </cell>
          <cell r="Y80" t="str">
            <v/>
          </cell>
          <cell r="Z80" t="str">
            <v/>
          </cell>
          <cell r="AA80">
            <v>14</v>
          </cell>
        </row>
        <row r="81">
          <cell r="A81">
            <v>0</v>
          </cell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  <cell r="J81" t="str">
            <v/>
          </cell>
          <cell r="K81" t="str">
            <v/>
          </cell>
          <cell r="L81" t="str">
            <v/>
          </cell>
          <cell r="M81" t="str">
            <v/>
          </cell>
          <cell r="N81" t="str">
            <v/>
          </cell>
          <cell r="O81" t="str">
            <v/>
          </cell>
          <cell r="P81" t="str">
            <v/>
          </cell>
          <cell r="Q81" t="str">
            <v/>
          </cell>
          <cell r="R81" t="str">
            <v/>
          </cell>
          <cell r="S81" t="str">
            <v/>
          </cell>
          <cell r="T81" t="str">
            <v/>
          </cell>
          <cell r="U81" t="str">
            <v/>
          </cell>
          <cell r="V81" t="str">
            <v/>
          </cell>
          <cell r="W81" t="str">
            <v/>
          </cell>
          <cell r="X81" t="str">
            <v/>
          </cell>
          <cell r="Y81" t="str">
            <v/>
          </cell>
          <cell r="Z81" t="str">
            <v/>
          </cell>
          <cell r="AA81">
            <v>0</v>
          </cell>
        </row>
        <row r="82">
          <cell r="A82">
            <v>0</v>
          </cell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  <cell r="J82" t="str">
            <v/>
          </cell>
          <cell r="K82" t="str">
            <v/>
          </cell>
          <cell r="L82" t="str">
            <v/>
          </cell>
          <cell r="M82" t="str">
            <v/>
          </cell>
          <cell r="N82" t="str">
            <v/>
          </cell>
          <cell r="O82" t="str">
            <v/>
          </cell>
          <cell r="P82" t="str">
            <v/>
          </cell>
          <cell r="Q82" t="str">
            <v/>
          </cell>
          <cell r="R82" t="str">
            <v/>
          </cell>
          <cell r="S82" t="str">
            <v/>
          </cell>
          <cell r="T82" t="str">
            <v/>
          </cell>
          <cell r="U82" t="str">
            <v/>
          </cell>
          <cell r="V82" t="str">
            <v/>
          </cell>
          <cell r="W82" t="str">
            <v/>
          </cell>
          <cell r="X82" t="str">
            <v/>
          </cell>
          <cell r="Y82" t="str">
            <v/>
          </cell>
          <cell r="Z82" t="str">
            <v/>
          </cell>
          <cell r="AA82">
            <v>0</v>
          </cell>
        </row>
        <row r="83">
          <cell r="A83">
            <v>0</v>
          </cell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  <cell r="J83" t="str">
            <v/>
          </cell>
          <cell r="K83" t="str">
            <v/>
          </cell>
          <cell r="L83" t="str">
            <v/>
          </cell>
          <cell r="M83" t="str">
            <v/>
          </cell>
          <cell r="N83" t="str">
            <v/>
          </cell>
          <cell r="O83" t="str">
            <v/>
          </cell>
          <cell r="P83" t="str">
            <v/>
          </cell>
          <cell r="Q83" t="str">
            <v/>
          </cell>
          <cell r="R83" t="str">
            <v/>
          </cell>
          <cell r="S83" t="str">
            <v/>
          </cell>
          <cell r="T83" t="str">
            <v/>
          </cell>
          <cell r="U83" t="str">
            <v/>
          </cell>
          <cell r="V83" t="str">
            <v/>
          </cell>
          <cell r="W83" t="str">
            <v/>
          </cell>
          <cell r="X83" t="str">
            <v/>
          </cell>
          <cell r="Y83" t="str">
            <v/>
          </cell>
          <cell r="Z83" t="str">
            <v/>
          </cell>
          <cell r="AA83">
            <v>0</v>
          </cell>
        </row>
        <row r="84">
          <cell r="A84">
            <v>0</v>
          </cell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  <cell r="N84" t="str">
            <v/>
          </cell>
          <cell r="O84" t="str">
            <v/>
          </cell>
          <cell r="P84" t="str">
            <v/>
          </cell>
          <cell r="Q84" t="str">
            <v/>
          </cell>
          <cell r="R84" t="str">
            <v/>
          </cell>
          <cell r="S84" t="str">
            <v/>
          </cell>
          <cell r="T84" t="str">
            <v/>
          </cell>
          <cell r="U84" t="str">
            <v/>
          </cell>
          <cell r="V84" t="str">
            <v/>
          </cell>
          <cell r="W84" t="str">
            <v/>
          </cell>
          <cell r="X84" t="str">
            <v/>
          </cell>
          <cell r="Y84" t="str">
            <v/>
          </cell>
          <cell r="Z84" t="str">
            <v/>
          </cell>
          <cell r="AA84">
            <v>0</v>
          </cell>
        </row>
        <row r="85">
          <cell r="A85">
            <v>0</v>
          </cell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  <cell r="N85" t="str">
            <v/>
          </cell>
          <cell r="O85" t="str">
            <v/>
          </cell>
          <cell r="P85" t="str">
            <v/>
          </cell>
          <cell r="Q85" t="str">
            <v/>
          </cell>
          <cell r="R85" t="str">
            <v/>
          </cell>
          <cell r="S85" t="str">
            <v/>
          </cell>
          <cell r="T85" t="str">
            <v/>
          </cell>
          <cell r="U85" t="str">
            <v/>
          </cell>
          <cell r="V85" t="str">
            <v/>
          </cell>
          <cell r="W85" t="str">
            <v/>
          </cell>
          <cell r="X85" t="str">
            <v/>
          </cell>
          <cell r="Y85" t="str">
            <v/>
          </cell>
          <cell r="Z85" t="str">
            <v/>
          </cell>
          <cell r="AA85">
            <v>0</v>
          </cell>
        </row>
        <row r="86">
          <cell r="A86">
            <v>0</v>
          </cell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  <cell r="N86" t="str">
            <v/>
          </cell>
          <cell r="O86" t="str">
            <v/>
          </cell>
          <cell r="P86" t="str">
            <v/>
          </cell>
          <cell r="Q86" t="str">
            <v/>
          </cell>
          <cell r="R86" t="str">
            <v/>
          </cell>
          <cell r="S86" t="str">
            <v/>
          </cell>
          <cell r="T86" t="str">
            <v/>
          </cell>
          <cell r="U86" t="str">
            <v/>
          </cell>
          <cell r="V86" t="str">
            <v/>
          </cell>
          <cell r="W86" t="str">
            <v/>
          </cell>
          <cell r="X86" t="str">
            <v/>
          </cell>
          <cell r="Y86" t="str">
            <v/>
          </cell>
          <cell r="Z86" t="str">
            <v/>
          </cell>
          <cell r="AA86">
            <v>0</v>
          </cell>
        </row>
        <row r="87">
          <cell r="A87">
            <v>0</v>
          </cell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  <cell r="N87" t="str">
            <v/>
          </cell>
          <cell r="O87" t="str">
            <v/>
          </cell>
          <cell r="P87" t="str">
            <v/>
          </cell>
          <cell r="Q87" t="str">
            <v/>
          </cell>
          <cell r="R87" t="str">
            <v/>
          </cell>
          <cell r="S87" t="str">
            <v/>
          </cell>
          <cell r="T87" t="str">
            <v/>
          </cell>
          <cell r="U87" t="str">
            <v/>
          </cell>
          <cell r="V87" t="str">
            <v/>
          </cell>
          <cell r="W87" t="str">
            <v/>
          </cell>
          <cell r="X87" t="str">
            <v/>
          </cell>
          <cell r="Y87" t="str">
            <v/>
          </cell>
          <cell r="Z87" t="str">
            <v/>
          </cell>
          <cell r="AA87">
            <v>0</v>
          </cell>
        </row>
        <row r="88">
          <cell r="A88">
            <v>0</v>
          </cell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  <cell r="J88" t="str">
            <v/>
          </cell>
          <cell r="K88" t="str">
            <v/>
          </cell>
          <cell r="L88" t="str">
            <v/>
          </cell>
          <cell r="M88" t="str">
            <v/>
          </cell>
          <cell r="N88" t="str">
            <v/>
          </cell>
          <cell r="O88" t="str">
            <v/>
          </cell>
          <cell r="P88" t="str">
            <v/>
          </cell>
          <cell r="Q88" t="str">
            <v/>
          </cell>
          <cell r="R88" t="str">
            <v/>
          </cell>
          <cell r="S88" t="str">
            <v/>
          </cell>
          <cell r="T88" t="str">
            <v/>
          </cell>
          <cell r="U88" t="str">
            <v/>
          </cell>
          <cell r="V88" t="str">
            <v/>
          </cell>
          <cell r="W88" t="str">
            <v/>
          </cell>
          <cell r="X88" t="str">
            <v/>
          </cell>
          <cell r="Y88" t="str">
            <v/>
          </cell>
          <cell r="Z88" t="str">
            <v/>
          </cell>
          <cell r="AA88">
            <v>0</v>
          </cell>
        </row>
        <row r="89">
          <cell r="A89">
            <v>0</v>
          </cell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  <cell r="J89" t="str">
            <v/>
          </cell>
          <cell r="K89" t="str">
            <v/>
          </cell>
          <cell r="L89" t="str">
            <v/>
          </cell>
          <cell r="M89" t="str">
            <v/>
          </cell>
          <cell r="N89" t="str">
            <v/>
          </cell>
          <cell r="O89" t="str">
            <v/>
          </cell>
          <cell r="P89" t="str">
            <v/>
          </cell>
          <cell r="Q89" t="str">
            <v/>
          </cell>
          <cell r="R89" t="str">
            <v/>
          </cell>
          <cell r="S89" t="str">
            <v/>
          </cell>
          <cell r="T89" t="str">
            <v/>
          </cell>
          <cell r="U89" t="str">
            <v/>
          </cell>
          <cell r="V89" t="str">
            <v/>
          </cell>
          <cell r="W89" t="str">
            <v/>
          </cell>
          <cell r="X89" t="str">
            <v/>
          </cell>
          <cell r="Y89" t="str">
            <v/>
          </cell>
          <cell r="Z89" t="str">
            <v/>
          </cell>
          <cell r="AA89">
            <v>0</v>
          </cell>
        </row>
        <row r="92">
          <cell r="A92" t="str">
            <v>Elev</v>
          </cell>
          <cell r="B92"/>
        </row>
        <row r="93">
          <cell r="A93" t="str">
            <v>Pipaluk Berglund</v>
          </cell>
          <cell r="B93">
            <v>48</v>
          </cell>
        </row>
        <row r="94">
          <cell r="A94" t="str">
            <v>Ida Berthelsen</v>
          </cell>
          <cell r="B94">
            <v>0</v>
          </cell>
        </row>
        <row r="95">
          <cell r="A95" t="str">
            <v>Melina Chemnitz</v>
          </cell>
          <cell r="B95">
            <v>24</v>
          </cell>
        </row>
        <row r="96">
          <cell r="A96" t="str">
            <v>Silas Christensen</v>
          </cell>
          <cell r="B96">
            <v>12</v>
          </cell>
        </row>
        <row r="97">
          <cell r="A97" t="str">
            <v>Dorthe Geisler</v>
          </cell>
          <cell r="B97">
            <v>4</v>
          </cell>
        </row>
        <row r="98">
          <cell r="A98" t="str">
            <v>Mala Hansen</v>
          </cell>
          <cell r="B98">
            <v>6</v>
          </cell>
        </row>
        <row r="99">
          <cell r="A99" t="str">
            <v>Thomas Jansen</v>
          </cell>
          <cell r="B99">
            <v>34</v>
          </cell>
        </row>
        <row r="100">
          <cell r="A100" t="str">
            <v>Niviarsiaq Josefsen</v>
          </cell>
          <cell r="B100">
            <v>47</v>
          </cell>
        </row>
        <row r="101">
          <cell r="A101" t="str">
            <v>Lars Karlsen</v>
          </cell>
          <cell r="B101">
            <v>55</v>
          </cell>
        </row>
        <row r="102">
          <cell r="A102" t="str">
            <v>Aika Kirkegaard</v>
          </cell>
          <cell r="B102">
            <v>63</v>
          </cell>
        </row>
        <row r="103">
          <cell r="A103" t="str">
            <v>Peter Knudsen</v>
          </cell>
          <cell r="B103">
            <v>26</v>
          </cell>
        </row>
        <row r="104">
          <cell r="A104" t="str">
            <v>Angunnguaq Lyberth</v>
          </cell>
          <cell r="B104">
            <v>69</v>
          </cell>
        </row>
        <row r="105">
          <cell r="A105" t="str">
            <v>Arnak Møller</v>
          </cell>
          <cell r="B105">
            <v>12</v>
          </cell>
        </row>
        <row r="106">
          <cell r="A106" t="str">
            <v>Lenny Olsen</v>
          </cell>
          <cell r="B106">
            <v>36</v>
          </cell>
        </row>
        <row r="107">
          <cell r="A107" t="str">
            <v>Uiloq Olsen</v>
          </cell>
          <cell r="B107">
            <v>69</v>
          </cell>
        </row>
        <row r="108">
          <cell r="A108" t="str">
            <v>Sonny Sethsen</v>
          </cell>
          <cell r="B108">
            <v>38</v>
          </cell>
        </row>
        <row r="109">
          <cell r="A109" t="str">
            <v>Najattaannguaq Steenholdt</v>
          </cell>
          <cell r="B109">
            <v>45</v>
          </cell>
        </row>
        <row r="110">
          <cell r="A110">
            <v>0</v>
          </cell>
          <cell r="B110">
            <v>0</v>
          </cell>
        </row>
        <row r="111">
          <cell r="A111">
            <v>0</v>
          </cell>
          <cell r="B111">
            <v>0</v>
          </cell>
        </row>
        <row r="112">
          <cell r="A112">
            <v>0</v>
          </cell>
          <cell r="B112">
            <v>0</v>
          </cell>
        </row>
        <row r="113">
          <cell r="A113">
            <v>0</v>
          </cell>
          <cell r="B113">
            <v>0</v>
          </cell>
        </row>
        <row r="114">
          <cell r="A114">
            <v>0</v>
          </cell>
          <cell r="B114">
            <v>0</v>
          </cell>
        </row>
        <row r="115">
          <cell r="A115">
            <v>0</v>
          </cell>
          <cell r="B115">
            <v>0</v>
          </cell>
        </row>
        <row r="116">
          <cell r="A116">
            <v>0</v>
          </cell>
          <cell r="B116">
            <v>0</v>
          </cell>
        </row>
        <row r="117">
          <cell r="A117">
            <v>0</v>
          </cell>
          <cell r="B117">
            <v>0</v>
          </cell>
        </row>
        <row r="118">
          <cell r="A118">
            <v>0</v>
          </cell>
          <cell r="B118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1">
          <cell r="A1" t="str">
            <v>Nr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mlet"/>
      <sheetName val="Løsningssikkerhed"/>
      <sheetName val="Atuarfik Ole Løvstrøm"/>
      <sheetName val="Løsningssikkerhed skole 1"/>
      <sheetName val="Skole 1 scoring"/>
      <sheetName val="Resultater 1"/>
      <sheetName val="Elev score 1"/>
      <sheetName val="elev scoring skole 1"/>
      <sheetName val="ASK 2.a"/>
      <sheetName val="Løsningssikkerhed skole 2"/>
      <sheetName val="Skole 2 scoring"/>
      <sheetName val="Resultater 2"/>
      <sheetName val="Elev score 2"/>
      <sheetName val="elev scoring skole 2"/>
      <sheetName val="ASK 2.b"/>
      <sheetName val="Løsningssikkerhed skole 3"/>
      <sheetName val="Skole 3 scoring"/>
      <sheetName val="Resultater 3"/>
      <sheetName val="Elev score 3"/>
      <sheetName val="elev scoring skole 3"/>
      <sheetName val="AMS 2.a"/>
      <sheetName val="Løsningssikkerhed skole 4"/>
      <sheetName val="Skole 4 scoring"/>
      <sheetName val="Resultater 4"/>
      <sheetName val="Elev score 4"/>
      <sheetName val="elev scoring skole 4"/>
      <sheetName val="AMS 2.b"/>
      <sheetName val="Løsningssikkerhed skole 5"/>
      <sheetName val="Skole 5 scoring"/>
      <sheetName val="Resultater 5"/>
      <sheetName val="Elev score 5"/>
      <sheetName val="elev scoring skole 5"/>
      <sheetName val="Gammeqarfik 2.m"/>
      <sheetName val="Løsningssikkerhed skole 6"/>
      <sheetName val="Skole 6 scoring"/>
      <sheetName val="Resultater 6"/>
      <sheetName val="Elev score 6"/>
      <sheetName val="elev scoring skole 6"/>
      <sheetName val="Skole 7"/>
      <sheetName val="Løsningssikkerhed skole 7"/>
      <sheetName val="Skole 7 scoring"/>
      <sheetName val="Resultater 7"/>
      <sheetName val="Elev score 7"/>
      <sheetName val="elev scoring skole 7"/>
      <sheetName val="Skolelis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A4" t="str">
            <v>Elev</v>
          </cell>
          <cell r="B4" t="str">
            <v>Ini</v>
          </cell>
          <cell r="C4" t="str">
            <v>Niu</v>
          </cell>
          <cell r="D4" t="str">
            <v>Aja</v>
          </cell>
          <cell r="E4" t="str">
            <v>Ulu</v>
          </cell>
          <cell r="F4" t="str">
            <v>Siku</v>
          </cell>
          <cell r="G4" t="str">
            <v>Aput</v>
          </cell>
          <cell r="H4" t="str">
            <v>Kuuk</v>
          </cell>
          <cell r="I4" t="str">
            <v>Appa</v>
          </cell>
          <cell r="J4" t="str">
            <v>Nasaq</v>
          </cell>
          <cell r="K4" t="str">
            <v>Tuttu</v>
          </cell>
          <cell r="L4" t="str">
            <v>Arsaq</v>
          </cell>
          <cell r="M4" t="str">
            <v>Puisi</v>
          </cell>
          <cell r="N4" t="str">
            <v>Palasi</v>
          </cell>
          <cell r="O4" t="str">
            <v>Kammak</v>
          </cell>
          <cell r="P4" t="str">
            <v>Meeraq</v>
          </cell>
          <cell r="Q4" t="str">
            <v>Sorluk</v>
          </cell>
          <cell r="R4" t="str">
            <v>Kiffaq</v>
          </cell>
          <cell r="S4" t="str">
            <v>Siuteroq</v>
          </cell>
          <cell r="T4"/>
        </row>
        <row r="5">
          <cell r="A5" t="str">
            <v>Nina S. Nielsen</v>
          </cell>
          <cell r="B5" t="str">
            <v>Ini</v>
          </cell>
          <cell r="C5" t="str">
            <v>niJxu</v>
          </cell>
          <cell r="D5" t="str">
            <v>Ajxa</v>
          </cell>
          <cell r="E5" t="str">
            <v>uLu</v>
          </cell>
          <cell r="F5" t="str">
            <v>Siku</v>
          </cell>
          <cell r="G5" t="str">
            <v>ApuT</v>
          </cell>
          <cell r="H5" t="str">
            <v>kuk</v>
          </cell>
          <cell r="I5" t="str">
            <v>Appa</v>
          </cell>
          <cell r="J5" t="str">
            <v>nasaq</v>
          </cell>
          <cell r="K5" t="str">
            <v>TuTuuT</v>
          </cell>
          <cell r="L5" t="str">
            <v>Asaq</v>
          </cell>
          <cell r="M5" t="str">
            <v>Puvisi</v>
          </cell>
          <cell r="N5" t="str">
            <v>PaLasi</v>
          </cell>
          <cell r="O5" t="str">
            <v>KaMak</v>
          </cell>
          <cell r="P5" t="str">
            <v>Meraq</v>
          </cell>
          <cell r="Q5" t="str">
            <v>SoLLuk</v>
          </cell>
          <cell r="R5" t="str">
            <v>KiFaq</v>
          </cell>
          <cell r="S5" t="str">
            <v>SiuTeroq</v>
          </cell>
          <cell r="T5">
            <v>8</v>
          </cell>
        </row>
        <row r="6">
          <cell r="A6" t="str">
            <v>Pilunnguaq Larsen</v>
          </cell>
          <cell r="B6" t="str">
            <v xml:space="preserve">in </v>
          </cell>
          <cell r="C6" t="str">
            <v>nJq</v>
          </cell>
          <cell r="D6" t="str">
            <v>AJ</v>
          </cell>
          <cell r="E6" t="str">
            <v>lol</v>
          </cell>
          <cell r="F6" t="str">
            <v>Ski</v>
          </cell>
          <cell r="G6" t="str">
            <v>APT</v>
          </cell>
          <cell r="H6" t="str">
            <v>K</v>
          </cell>
          <cell r="I6" t="str">
            <v>APPA</v>
          </cell>
          <cell r="J6" t="str">
            <v>NSq</v>
          </cell>
          <cell r="K6" t="str">
            <v>aq</v>
          </cell>
          <cell r="L6" t="str">
            <v>Asq</v>
          </cell>
          <cell r="M6" t="str">
            <v>PSiS</v>
          </cell>
          <cell r="N6" t="str">
            <v>PliS</v>
          </cell>
          <cell r="O6" t="str">
            <v>KMK</v>
          </cell>
          <cell r="P6" t="str">
            <v>MRq</v>
          </cell>
          <cell r="Q6" t="str">
            <v xml:space="preserve">Ski </v>
          </cell>
          <cell r="R6" t="str">
            <v>kfq</v>
          </cell>
          <cell r="S6" t="str">
            <v>SuTRq</v>
          </cell>
          <cell r="T6">
            <v>1</v>
          </cell>
        </row>
        <row r="7">
          <cell r="A7" t="str">
            <v>Angutitsiaq Markussen</v>
          </cell>
          <cell r="B7" t="str">
            <v>iNi</v>
          </cell>
          <cell r="C7" t="str">
            <v>Nlu</v>
          </cell>
          <cell r="D7" t="str">
            <v>AJxA</v>
          </cell>
          <cell r="E7" t="str">
            <v>lul</v>
          </cell>
          <cell r="F7" t="str">
            <v>sk</v>
          </cell>
          <cell r="G7" t="str">
            <v>Apt</v>
          </cell>
          <cell r="H7" t="str">
            <v>kuk</v>
          </cell>
          <cell r="I7" t="str">
            <v>AppA</v>
          </cell>
          <cell r="J7" t="str">
            <v xml:space="preserve">NASA </v>
          </cell>
          <cell r="K7" t="str">
            <v>Puk</v>
          </cell>
          <cell r="L7" t="str">
            <v xml:space="preserve">ASA </v>
          </cell>
          <cell r="M7" t="str">
            <v>PiS</v>
          </cell>
          <cell r="N7" t="str">
            <v>PLS</v>
          </cell>
          <cell r="O7" t="str">
            <v>kAk</v>
          </cell>
          <cell r="P7" t="str">
            <v>mLA</v>
          </cell>
          <cell r="Q7" t="str">
            <v>Sau</v>
          </cell>
          <cell r="R7" t="str">
            <v>kFA</v>
          </cell>
          <cell r="S7" t="str">
            <v>Suto</v>
          </cell>
          <cell r="T7">
            <v>2</v>
          </cell>
        </row>
        <row r="8">
          <cell r="A8">
            <v>0</v>
          </cell>
          <cell r="B8" t="str">
            <v/>
          </cell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  <cell r="J8" t="str">
            <v/>
          </cell>
          <cell r="K8" t="str">
            <v/>
          </cell>
          <cell r="L8" t="str">
            <v/>
          </cell>
          <cell r="M8" t="str">
            <v/>
          </cell>
          <cell r="N8" t="str">
            <v/>
          </cell>
          <cell r="O8" t="str">
            <v/>
          </cell>
          <cell r="P8" t="str">
            <v/>
          </cell>
          <cell r="Q8" t="str">
            <v/>
          </cell>
          <cell r="R8" t="str">
            <v/>
          </cell>
          <cell r="S8" t="str">
            <v/>
          </cell>
          <cell r="T8">
            <v>0</v>
          </cell>
        </row>
        <row r="9">
          <cell r="A9">
            <v>0</v>
          </cell>
          <cell r="B9" t="str">
            <v/>
          </cell>
          <cell r="C9" t="str">
            <v/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  <cell r="S9" t="str">
            <v/>
          </cell>
          <cell r="T9">
            <v>0</v>
          </cell>
        </row>
        <row r="10">
          <cell r="A10">
            <v>0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  <cell r="O10" t="str">
            <v/>
          </cell>
          <cell r="P10" t="str">
            <v/>
          </cell>
          <cell r="Q10" t="str">
            <v/>
          </cell>
          <cell r="R10" t="str">
            <v/>
          </cell>
          <cell r="S10" t="str">
            <v/>
          </cell>
          <cell r="T10">
            <v>0</v>
          </cell>
        </row>
        <row r="11">
          <cell r="A11">
            <v>0</v>
          </cell>
          <cell r="B11" t="str">
            <v/>
          </cell>
          <cell r="C11" t="str">
            <v/>
          </cell>
          <cell r="D11" t="str">
            <v/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  <cell r="P11" t="str">
            <v/>
          </cell>
          <cell r="Q11" t="str">
            <v/>
          </cell>
          <cell r="R11" t="str">
            <v/>
          </cell>
          <cell r="S11" t="str">
            <v/>
          </cell>
          <cell r="T11">
            <v>0</v>
          </cell>
        </row>
        <row r="12">
          <cell r="A12">
            <v>0</v>
          </cell>
          <cell r="B12" t="str">
            <v/>
          </cell>
          <cell r="C12" t="str">
            <v/>
          </cell>
          <cell r="D12" t="str">
            <v/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  <cell r="S12" t="str">
            <v/>
          </cell>
          <cell r="T12">
            <v>0</v>
          </cell>
        </row>
        <row r="13">
          <cell r="A13">
            <v>0</v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  <cell r="O13" t="str">
            <v/>
          </cell>
          <cell r="P13" t="str">
            <v/>
          </cell>
          <cell r="Q13" t="str">
            <v/>
          </cell>
          <cell r="R13" t="str">
            <v/>
          </cell>
          <cell r="S13" t="str">
            <v/>
          </cell>
          <cell r="T13">
            <v>0</v>
          </cell>
        </row>
        <row r="14">
          <cell r="A14">
            <v>0</v>
          </cell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P14" t="str">
            <v/>
          </cell>
          <cell r="Q14" t="str">
            <v/>
          </cell>
          <cell r="R14" t="str">
            <v/>
          </cell>
          <cell r="S14" t="str">
            <v/>
          </cell>
          <cell r="T14">
            <v>0</v>
          </cell>
        </row>
        <row r="15">
          <cell r="A15">
            <v>0</v>
          </cell>
          <cell r="B15" t="str">
            <v/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  <cell r="P15" t="str">
            <v/>
          </cell>
          <cell r="Q15" t="str">
            <v/>
          </cell>
          <cell r="R15" t="str">
            <v/>
          </cell>
          <cell r="S15" t="str">
            <v/>
          </cell>
          <cell r="T15">
            <v>0</v>
          </cell>
        </row>
        <row r="16">
          <cell r="A16">
            <v>0</v>
          </cell>
          <cell r="B16" t="str">
            <v/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 t="str">
            <v/>
          </cell>
          <cell r="P16" t="str">
            <v/>
          </cell>
          <cell r="Q16" t="str">
            <v/>
          </cell>
          <cell r="R16" t="str">
            <v/>
          </cell>
          <cell r="S16" t="str">
            <v/>
          </cell>
          <cell r="T16">
            <v>0</v>
          </cell>
        </row>
        <row r="17">
          <cell r="A17">
            <v>0</v>
          </cell>
          <cell r="B17" t="str">
            <v/>
          </cell>
          <cell r="C17" t="str">
            <v/>
          </cell>
          <cell r="D17" t="str">
            <v/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  <cell r="J17" t="str">
            <v/>
          </cell>
          <cell r="K17" t="str">
            <v/>
          </cell>
          <cell r="L17" t="str">
            <v/>
          </cell>
          <cell r="M17" t="str">
            <v/>
          </cell>
          <cell r="N17" t="str">
            <v/>
          </cell>
          <cell r="O17" t="str">
            <v/>
          </cell>
          <cell r="P17" t="str">
            <v/>
          </cell>
          <cell r="Q17" t="str">
            <v/>
          </cell>
          <cell r="R17" t="str">
            <v/>
          </cell>
          <cell r="S17" t="str">
            <v/>
          </cell>
          <cell r="T17">
            <v>0</v>
          </cell>
        </row>
        <row r="18">
          <cell r="A18">
            <v>0</v>
          </cell>
          <cell r="B18" t="str">
            <v/>
          </cell>
          <cell r="C18" t="str">
            <v/>
          </cell>
          <cell r="D18" t="str">
            <v/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  <cell r="J18" t="str">
            <v/>
          </cell>
          <cell r="K18" t="str">
            <v/>
          </cell>
          <cell r="L18" t="str">
            <v/>
          </cell>
          <cell r="M18" t="str">
            <v/>
          </cell>
          <cell r="N18" t="str">
            <v/>
          </cell>
          <cell r="O18" t="str">
            <v/>
          </cell>
          <cell r="P18" t="str">
            <v/>
          </cell>
          <cell r="Q18" t="str">
            <v/>
          </cell>
          <cell r="R18" t="str">
            <v/>
          </cell>
          <cell r="S18" t="str">
            <v/>
          </cell>
          <cell r="T18">
            <v>0</v>
          </cell>
        </row>
        <row r="19">
          <cell r="A19">
            <v>0</v>
          </cell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  <cell r="J19" t="str">
            <v/>
          </cell>
          <cell r="K19" t="str">
            <v/>
          </cell>
          <cell r="L19" t="str">
            <v/>
          </cell>
          <cell r="M19" t="str">
            <v/>
          </cell>
          <cell r="N19" t="str">
            <v/>
          </cell>
          <cell r="O19" t="str">
            <v/>
          </cell>
          <cell r="P19" t="str">
            <v/>
          </cell>
          <cell r="Q19" t="str">
            <v/>
          </cell>
          <cell r="R19" t="str">
            <v/>
          </cell>
          <cell r="S19" t="str">
            <v/>
          </cell>
          <cell r="T19">
            <v>0</v>
          </cell>
        </row>
        <row r="20">
          <cell r="A20">
            <v>0</v>
          </cell>
          <cell r="B20" t="str">
            <v/>
          </cell>
          <cell r="C20" t="str">
            <v/>
          </cell>
          <cell r="D20" t="str">
            <v/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  <cell r="J20" t="str">
            <v/>
          </cell>
          <cell r="K20" t="str">
            <v/>
          </cell>
          <cell r="L20" t="str">
            <v/>
          </cell>
          <cell r="M20" t="str">
            <v/>
          </cell>
          <cell r="N20" t="str">
            <v/>
          </cell>
          <cell r="O20" t="str">
            <v/>
          </cell>
          <cell r="P20" t="str">
            <v/>
          </cell>
          <cell r="Q20" t="str">
            <v/>
          </cell>
          <cell r="R20" t="str">
            <v/>
          </cell>
          <cell r="S20" t="str">
            <v/>
          </cell>
          <cell r="T20">
            <v>0</v>
          </cell>
        </row>
        <row r="21">
          <cell r="A21">
            <v>0</v>
          </cell>
          <cell r="B21" t="str">
            <v/>
          </cell>
          <cell r="C21" t="str">
            <v/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 t="str">
            <v/>
          </cell>
          <cell r="O21" t="str">
            <v/>
          </cell>
          <cell r="P21" t="str">
            <v/>
          </cell>
          <cell r="Q21" t="str">
            <v/>
          </cell>
          <cell r="R21" t="str">
            <v/>
          </cell>
          <cell r="S21" t="str">
            <v/>
          </cell>
          <cell r="T21">
            <v>0</v>
          </cell>
        </row>
        <row r="22">
          <cell r="A22">
            <v>0</v>
          </cell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  <cell r="Q22" t="str">
            <v/>
          </cell>
          <cell r="R22" t="str">
            <v/>
          </cell>
          <cell r="S22" t="str">
            <v/>
          </cell>
          <cell r="T22">
            <v>0</v>
          </cell>
        </row>
        <row r="23">
          <cell r="A23">
            <v>0</v>
          </cell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  <cell r="N23" t="str">
            <v/>
          </cell>
          <cell r="O23" t="str">
            <v/>
          </cell>
          <cell r="P23" t="str">
            <v/>
          </cell>
          <cell r="Q23" t="str">
            <v/>
          </cell>
          <cell r="R23" t="str">
            <v/>
          </cell>
          <cell r="S23" t="str">
            <v/>
          </cell>
          <cell r="T23">
            <v>0</v>
          </cell>
        </row>
        <row r="24">
          <cell r="A24">
            <v>0</v>
          </cell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  <cell r="J24" t="str">
            <v/>
          </cell>
          <cell r="K24" t="str">
            <v/>
          </cell>
          <cell r="L24" t="str">
            <v/>
          </cell>
          <cell r="M24" t="str">
            <v/>
          </cell>
          <cell r="N24" t="str">
            <v/>
          </cell>
          <cell r="O24" t="str">
            <v/>
          </cell>
          <cell r="P24" t="str">
            <v/>
          </cell>
          <cell r="Q24" t="str">
            <v/>
          </cell>
          <cell r="R24" t="str">
            <v/>
          </cell>
          <cell r="S24" t="str">
            <v/>
          </cell>
          <cell r="T24">
            <v>0</v>
          </cell>
        </row>
        <row r="25">
          <cell r="A25">
            <v>0</v>
          </cell>
          <cell r="B25" t="str">
            <v/>
          </cell>
          <cell r="C25" t="str">
            <v/>
          </cell>
          <cell r="D25" t="str">
            <v/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  <cell r="J25" t="str">
            <v/>
          </cell>
          <cell r="K25" t="str">
            <v/>
          </cell>
          <cell r="L25" t="str">
            <v/>
          </cell>
          <cell r="M25" t="str">
            <v/>
          </cell>
          <cell r="N25" t="str">
            <v/>
          </cell>
          <cell r="O25" t="str">
            <v/>
          </cell>
          <cell r="P25" t="str">
            <v/>
          </cell>
          <cell r="Q25" t="str">
            <v/>
          </cell>
          <cell r="R25" t="str">
            <v/>
          </cell>
          <cell r="S25" t="str">
            <v/>
          </cell>
          <cell r="T25">
            <v>0</v>
          </cell>
        </row>
        <row r="26">
          <cell r="A26">
            <v>0</v>
          </cell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  <cell r="N26" t="str">
            <v/>
          </cell>
          <cell r="O26" t="str">
            <v/>
          </cell>
          <cell r="P26" t="str">
            <v/>
          </cell>
          <cell r="Q26" t="str">
            <v/>
          </cell>
          <cell r="R26" t="str">
            <v/>
          </cell>
          <cell r="S26" t="str">
            <v/>
          </cell>
          <cell r="T26">
            <v>0</v>
          </cell>
        </row>
        <row r="27">
          <cell r="A27">
            <v>0</v>
          </cell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N27" t="str">
            <v/>
          </cell>
          <cell r="O27" t="str">
            <v/>
          </cell>
          <cell r="P27" t="str">
            <v/>
          </cell>
          <cell r="Q27" t="str">
            <v/>
          </cell>
          <cell r="R27" t="str">
            <v/>
          </cell>
          <cell r="S27" t="str">
            <v/>
          </cell>
          <cell r="T27">
            <v>0</v>
          </cell>
        </row>
        <row r="28">
          <cell r="A28">
            <v>0</v>
          </cell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  <cell r="N28" t="str">
            <v/>
          </cell>
          <cell r="O28" t="str">
            <v/>
          </cell>
          <cell r="P28" t="str">
            <v/>
          </cell>
          <cell r="Q28" t="str">
            <v/>
          </cell>
          <cell r="R28" t="str">
            <v/>
          </cell>
          <cell r="S28" t="str">
            <v/>
          </cell>
          <cell r="T28">
            <v>0</v>
          </cell>
        </row>
        <row r="29">
          <cell r="A29">
            <v>0</v>
          </cell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  <cell r="N29" t="str">
            <v/>
          </cell>
          <cell r="O29" t="str">
            <v/>
          </cell>
          <cell r="P29" t="str">
            <v/>
          </cell>
          <cell r="Q29" t="str">
            <v/>
          </cell>
          <cell r="R29" t="str">
            <v/>
          </cell>
          <cell r="S29" t="str">
            <v/>
          </cell>
          <cell r="T29">
            <v>0</v>
          </cell>
        </row>
        <row r="30">
          <cell r="A30">
            <v>0</v>
          </cell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  <cell r="N30" t="str">
            <v/>
          </cell>
          <cell r="O30" t="str">
            <v/>
          </cell>
          <cell r="P30" t="str">
            <v/>
          </cell>
          <cell r="Q30" t="str">
            <v/>
          </cell>
          <cell r="R30" t="str">
            <v/>
          </cell>
          <cell r="S30" t="str">
            <v/>
          </cell>
          <cell r="T30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M103"/>
  <sheetViews>
    <sheetView workbookViewId="0">
      <selection activeCell="K8" sqref="K8"/>
    </sheetView>
  </sheetViews>
  <sheetFormatPr defaultRowHeight="14.5" x14ac:dyDescent="0.35"/>
  <sheetData>
    <row r="1" spans="1:91" x14ac:dyDescent="0.35">
      <c r="A1" t="s">
        <v>68</v>
      </c>
      <c r="B1" t="s">
        <v>69</v>
      </c>
      <c r="C1" t="s">
        <v>70</v>
      </c>
      <c r="D1" t="s">
        <v>71</v>
      </c>
      <c r="E1" t="s">
        <v>72</v>
      </c>
      <c r="F1" t="s">
        <v>73</v>
      </c>
      <c r="G1" t="s">
        <v>74</v>
      </c>
      <c r="H1" t="s">
        <v>206</v>
      </c>
    </row>
    <row r="2" spans="1:91" x14ac:dyDescent="0.35">
      <c r="A2">
        <v>890101</v>
      </c>
      <c r="B2" t="s">
        <v>207</v>
      </c>
      <c r="C2" t="s">
        <v>208</v>
      </c>
      <c r="D2">
        <v>3922</v>
      </c>
      <c r="E2" t="s">
        <v>209</v>
      </c>
      <c r="F2" t="s">
        <v>210</v>
      </c>
      <c r="G2" t="s">
        <v>211</v>
      </c>
      <c r="H2" t="s">
        <v>72</v>
      </c>
    </row>
    <row r="3" spans="1:91" x14ac:dyDescent="0.35">
      <c r="A3">
        <v>890102</v>
      </c>
      <c r="B3" t="s">
        <v>212</v>
      </c>
      <c r="C3" t="s">
        <v>213</v>
      </c>
      <c r="D3">
        <v>3922</v>
      </c>
      <c r="E3" t="s">
        <v>209</v>
      </c>
      <c r="F3" t="s">
        <v>214</v>
      </c>
      <c r="G3" t="s">
        <v>211</v>
      </c>
      <c r="H3" t="s">
        <v>215</v>
      </c>
    </row>
    <row r="4" spans="1:91" x14ac:dyDescent="0.35">
      <c r="A4">
        <v>890103</v>
      </c>
      <c r="B4" t="s">
        <v>216</v>
      </c>
      <c r="C4" t="s">
        <v>217</v>
      </c>
      <c r="D4">
        <v>3922</v>
      </c>
      <c r="E4" t="s">
        <v>209</v>
      </c>
      <c r="F4" t="s">
        <v>218</v>
      </c>
      <c r="G4" t="s">
        <v>211</v>
      </c>
      <c r="H4" t="s">
        <v>215</v>
      </c>
    </row>
    <row r="5" spans="1:91" x14ac:dyDescent="0.35">
      <c r="A5">
        <v>890104</v>
      </c>
      <c r="B5" t="s">
        <v>219</v>
      </c>
      <c r="C5" t="s">
        <v>220</v>
      </c>
      <c r="D5">
        <v>3922</v>
      </c>
      <c r="E5" t="s">
        <v>209</v>
      </c>
      <c r="F5" t="s">
        <v>221</v>
      </c>
      <c r="G5" t="s">
        <v>211</v>
      </c>
      <c r="H5" t="s">
        <v>215</v>
      </c>
    </row>
    <row r="6" spans="1:91" x14ac:dyDescent="0.35">
      <c r="A6">
        <v>890105</v>
      </c>
      <c r="B6" t="s">
        <v>222</v>
      </c>
      <c r="C6" t="s">
        <v>223</v>
      </c>
      <c r="D6">
        <v>3922</v>
      </c>
      <c r="E6" t="s">
        <v>209</v>
      </c>
      <c r="F6" t="s">
        <v>224</v>
      </c>
      <c r="G6" t="s">
        <v>211</v>
      </c>
      <c r="H6" t="s">
        <v>215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</row>
    <row r="7" spans="1:91" x14ac:dyDescent="0.35">
      <c r="A7">
        <v>890108</v>
      </c>
      <c r="B7" t="s">
        <v>225</v>
      </c>
      <c r="C7" t="s">
        <v>226</v>
      </c>
      <c r="D7">
        <v>3919</v>
      </c>
      <c r="E7" t="s">
        <v>227</v>
      </c>
      <c r="F7" t="s">
        <v>228</v>
      </c>
      <c r="G7" t="s">
        <v>211</v>
      </c>
      <c r="H7" t="s">
        <v>215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</row>
    <row r="8" spans="1:91" x14ac:dyDescent="0.35">
      <c r="A8">
        <v>890201</v>
      </c>
      <c r="B8" t="s">
        <v>229</v>
      </c>
      <c r="C8" t="s">
        <v>230</v>
      </c>
      <c r="D8">
        <v>3920</v>
      </c>
      <c r="E8" t="s">
        <v>231</v>
      </c>
      <c r="F8" t="s">
        <v>232</v>
      </c>
      <c r="G8" t="s">
        <v>211</v>
      </c>
      <c r="H8" t="s">
        <v>72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</row>
    <row r="9" spans="1:91" x14ac:dyDescent="0.35">
      <c r="A9">
        <v>890203</v>
      </c>
      <c r="B9" t="s">
        <v>233</v>
      </c>
      <c r="C9" t="s">
        <v>234</v>
      </c>
      <c r="D9">
        <v>3920</v>
      </c>
      <c r="E9" t="s">
        <v>231</v>
      </c>
      <c r="F9" t="s">
        <v>235</v>
      </c>
      <c r="G9" t="s">
        <v>211</v>
      </c>
      <c r="H9" t="s">
        <v>215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</row>
    <row r="10" spans="1:91" x14ac:dyDescent="0.35">
      <c r="A10">
        <v>890301</v>
      </c>
      <c r="B10" t="s">
        <v>236</v>
      </c>
      <c r="C10" t="s">
        <v>237</v>
      </c>
      <c r="D10">
        <v>3921</v>
      </c>
      <c r="E10" t="s">
        <v>238</v>
      </c>
      <c r="F10" t="s">
        <v>239</v>
      </c>
      <c r="G10" t="s">
        <v>211</v>
      </c>
      <c r="H10" t="s">
        <v>72</v>
      </c>
    </row>
    <row r="11" spans="1:91" x14ac:dyDescent="0.35">
      <c r="A11">
        <v>890302</v>
      </c>
      <c r="B11" t="s">
        <v>240</v>
      </c>
      <c r="C11" t="s">
        <v>241</v>
      </c>
      <c r="D11">
        <v>3921</v>
      </c>
      <c r="E11" t="s">
        <v>238</v>
      </c>
      <c r="F11" t="s">
        <v>242</v>
      </c>
      <c r="G11" t="s">
        <v>211</v>
      </c>
      <c r="H11" t="s">
        <v>215</v>
      </c>
      <c r="AF11">
        <v>26</v>
      </c>
      <c r="AG11">
        <v>26</v>
      </c>
      <c r="AH11">
        <v>26</v>
      </c>
      <c r="AI11">
        <v>26</v>
      </c>
      <c r="AJ11">
        <v>26</v>
      </c>
      <c r="AK11">
        <v>26</v>
      </c>
      <c r="AL11">
        <v>26</v>
      </c>
      <c r="AM11">
        <v>26</v>
      </c>
      <c r="AN11">
        <v>26</v>
      </c>
      <c r="AO11">
        <v>26</v>
      </c>
      <c r="AP11">
        <v>26</v>
      </c>
      <c r="AQ11">
        <v>26</v>
      </c>
      <c r="AR11">
        <v>26</v>
      </c>
      <c r="AS11">
        <v>26</v>
      </c>
      <c r="AT11">
        <v>26</v>
      </c>
      <c r="AU11">
        <v>26</v>
      </c>
      <c r="AV11">
        <v>26</v>
      </c>
      <c r="AW11">
        <v>26</v>
      </c>
      <c r="AX11">
        <v>26</v>
      </c>
      <c r="AY11">
        <v>26</v>
      </c>
      <c r="AZ11">
        <v>26</v>
      </c>
      <c r="BA11">
        <v>26</v>
      </c>
      <c r="BB11">
        <v>26</v>
      </c>
      <c r="BC11">
        <v>26</v>
      </c>
      <c r="BD11">
        <v>26</v>
      </c>
      <c r="BE11">
        <v>26</v>
      </c>
      <c r="BF11">
        <v>26</v>
      </c>
      <c r="BG11">
        <v>26</v>
      </c>
      <c r="BH11">
        <v>26</v>
      </c>
      <c r="BI11">
        <v>26</v>
      </c>
      <c r="BJ11">
        <v>26</v>
      </c>
      <c r="BK11">
        <v>26</v>
      </c>
      <c r="BL11">
        <v>26</v>
      </c>
      <c r="BM11">
        <v>26</v>
      </c>
      <c r="BN11">
        <v>26</v>
      </c>
      <c r="BO11">
        <v>26</v>
      </c>
      <c r="BP11">
        <v>26</v>
      </c>
      <c r="BQ11">
        <v>26</v>
      </c>
      <c r="BR11">
        <v>26</v>
      </c>
      <c r="BS11">
        <v>26</v>
      </c>
      <c r="BT11">
        <v>26</v>
      </c>
      <c r="BU11">
        <v>26</v>
      </c>
      <c r="BV11">
        <v>26</v>
      </c>
      <c r="BW11">
        <v>26</v>
      </c>
      <c r="BX11">
        <v>26</v>
      </c>
      <c r="BY11">
        <v>26</v>
      </c>
      <c r="BZ11">
        <v>26</v>
      </c>
      <c r="CA11">
        <v>26</v>
      </c>
      <c r="CB11">
        <v>26</v>
      </c>
      <c r="CC11">
        <v>26</v>
      </c>
      <c r="CD11">
        <v>26</v>
      </c>
      <c r="CE11">
        <v>26</v>
      </c>
      <c r="CF11">
        <v>26</v>
      </c>
      <c r="CG11">
        <v>26</v>
      </c>
      <c r="CH11">
        <v>26</v>
      </c>
      <c r="CI11">
        <v>26</v>
      </c>
      <c r="CJ11">
        <v>26</v>
      </c>
      <c r="CK11">
        <v>26</v>
      </c>
      <c r="CL11">
        <v>26</v>
      </c>
      <c r="CM11">
        <v>26</v>
      </c>
    </row>
    <row r="12" spans="1:91" x14ac:dyDescent="0.35">
      <c r="A12">
        <v>890303</v>
      </c>
      <c r="B12" t="s">
        <v>243</v>
      </c>
      <c r="C12" t="s">
        <v>244</v>
      </c>
      <c r="D12">
        <v>3921</v>
      </c>
      <c r="E12" t="s">
        <v>238</v>
      </c>
      <c r="F12" t="s">
        <v>245</v>
      </c>
      <c r="G12" t="s">
        <v>211</v>
      </c>
      <c r="H12" t="s">
        <v>215</v>
      </c>
    </row>
    <row r="13" spans="1:91" x14ac:dyDescent="0.35">
      <c r="A13">
        <v>890304</v>
      </c>
      <c r="B13" t="s">
        <v>246</v>
      </c>
      <c r="C13" t="s">
        <v>247</v>
      </c>
      <c r="D13">
        <v>3923</v>
      </c>
      <c r="E13" t="s">
        <v>248</v>
      </c>
      <c r="F13" t="s">
        <v>249</v>
      </c>
      <c r="G13" t="s">
        <v>211</v>
      </c>
      <c r="H13" t="s">
        <v>215</v>
      </c>
    </row>
    <row r="14" spans="1:91" x14ac:dyDescent="0.35">
      <c r="A14">
        <v>890501</v>
      </c>
      <c r="B14" t="s">
        <v>250</v>
      </c>
      <c r="C14" t="s">
        <v>251</v>
      </c>
      <c r="D14">
        <v>3940</v>
      </c>
      <c r="E14" t="s">
        <v>252</v>
      </c>
      <c r="F14" t="s">
        <v>253</v>
      </c>
      <c r="G14" t="s">
        <v>201</v>
      </c>
      <c r="H14" t="s">
        <v>72</v>
      </c>
    </row>
    <row r="15" spans="1:91" x14ac:dyDescent="0.35">
      <c r="A15">
        <v>890502</v>
      </c>
      <c r="B15" t="s">
        <v>254</v>
      </c>
      <c r="C15" t="s">
        <v>255</v>
      </c>
      <c r="D15" t="s">
        <v>256</v>
      </c>
      <c r="E15" t="s">
        <v>252</v>
      </c>
      <c r="F15" t="s">
        <v>257</v>
      </c>
      <c r="G15" t="s">
        <v>201</v>
      </c>
      <c r="H15" t="s">
        <v>215</v>
      </c>
    </row>
    <row r="16" spans="1:91" x14ac:dyDescent="0.35">
      <c r="A16">
        <v>890601</v>
      </c>
      <c r="B16" t="s">
        <v>258</v>
      </c>
      <c r="C16" t="s">
        <v>198</v>
      </c>
      <c r="D16">
        <v>3900</v>
      </c>
      <c r="E16" t="s">
        <v>199</v>
      </c>
      <c r="F16" t="s">
        <v>200</v>
      </c>
      <c r="G16" t="s">
        <v>201</v>
      </c>
      <c r="H16" t="s">
        <v>72</v>
      </c>
    </row>
    <row r="17" spans="1:8" x14ac:dyDescent="0.35">
      <c r="A17">
        <v>890602</v>
      </c>
      <c r="B17" t="s">
        <v>259</v>
      </c>
      <c r="C17" t="s">
        <v>260</v>
      </c>
      <c r="D17">
        <v>3900</v>
      </c>
      <c r="E17" t="s">
        <v>199</v>
      </c>
      <c r="F17" t="s">
        <v>261</v>
      </c>
      <c r="G17" t="s">
        <v>201</v>
      </c>
      <c r="H17" t="s">
        <v>72</v>
      </c>
    </row>
    <row r="18" spans="1:8" x14ac:dyDescent="0.35">
      <c r="A18">
        <v>890604</v>
      </c>
      <c r="B18" t="s">
        <v>262</v>
      </c>
      <c r="C18" t="s">
        <v>262</v>
      </c>
      <c r="D18">
        <v>3900</v>
      </c>
      <c r="E18" t="s">
        <v>199</v>
      </c>
      <c r="F18" t="s">
        <v>263</v>
      </c>
      <c r="G18" t="s">
        <v>201</v>
      </c>
      <c r="H18" t="s">
        <v>215</v>
      </c>
    </row>
    <row r="19" spans="1:8" x14ac:dyDescent="0.35">
      <c r="A19">
        <v>890605</v>
      </c>
      <c r="B19" t="s">
        <v>264</v>
      </c>
      <c r="C19" t="s">
        <v>265</v>
      </c>
      <c r="D19" t="s">
        <v>266</v>
      </c>
      <c r="E19" t="s">
        <v>267</v>
      </c>
      <c r="F19" t="s">
        <v>268</v>
      </c>
      <c r="G19" t="s">
        <v>201</v>
      </c>
      <c r="H19" t="s">
        <v>72</v>
      </c>
    </row>
    <row r="20" spans="1:8" x14ac:dyDescent="0.35">
      <c r="A20">
        <v>890606</v>
      </c>
      <c r="B20" t="s">
        <v>269</v>
      </c>
      <c r="C20" t="s">
        <v>270</v>
      </c>
      <c r="D20">
        <v>3905</v>
      </c>
      <c r="E20" t="s">
        <v>267</v>
      </c>
      <c r="F20" t="s">
        <v>271</v>
      </c>
      <c r="G20" t="s">
        <v>201</v>
      </c>
      <c r="H20" t="s">
        <v>72</v>
      </c>
    </row>
    <row r="21" spans="1:8" x14ac:dyDescent="0.35">
      <c r="A21">
        <v>890607</v>
      </c>
      <c r="B21" t="s">
        <v>272</v>
      </c>
      <c r="C21" t="s">
        <v>273</v>
      </c>
      <c r="D21">
        <v>3900</v>
      </c>
      <c r="E21" t="s">
        <v>199</v>
      </c>
      <c r="F21" t="s">
        <v>274</v>
      </c>
      <c r="G21" t="s">
        <v>201</v>
      </c>
      <c r="H21" t="s">
        <v>215</v>
      </c>
    </row>
    <row r="22" spans="1:8" x14ac:dyDescent="0.35">
      <c r="A22">
        <v>890608</v>
      </c>
      <c r="B22" t="s">
        <v>275</v>
      </c>
      <c r="C22" t="s">
        <v>276</v>
      </c>
      <c r="D22">
        <v>3905</v>
      </c>
      <c r="E22" t="s">
        <v>277</v>
      </c>
      <c r="F22" t="s">
        <v>278</v>
      </c>
      <c r="G22" t="s">
        <v>201</v>
      </c>
      <c r="H22" t="s">
        <v>72</v>
      </c>
    </row>
    <row r="23" spans="1:8" x14ac:dyDescent="0.35">
      <c r="A23">
        <v>890707</v>
      </c>
      <c r="B23" t="s">
        <v>279</v>
      </c>
      <c r="C23" t="s">
        <v>280</v>
      </c>
      <c r="D23">
        <v>3912</v>
      </c>
      <c r="E23" t="s">
        <v>281</v>
      </c>
      <c r="F23" t="s">
        <v>282</v>
      </c>
      <c r="G23" t="s">
        <v>283</v>
      </c>
      <c r="H23" t="s">
        <v>72</v>
      </c>
    </row>
    <row r="24" spans="1:8" x14ac:dyDescent="0.35">
      <c r="A24">
        <v>890709</v>
      </c>
      <c r="B24" t="s">
        <v>284</v>
      </c>
      <c r="C24" t="s">
        <v>285</v>
      </c>
      <c r="D24">
        <v>3912</v>
      </c>
      <c r="E24" t="s">
        <v>281</v>
      </c>
      <c r="F24" t="s">
        <v>286</v>
      </c>
      <c r="G24" t="s">
        <v>283</v>
      </c>
      <c r="H24" t="s">
        <v>215</v>
      </c>
    </row>
    <row r="25" spans="1:8" x14ac:dyDescent="0.35">
      <c r="A25">
        <v>890710</v>
      </c>
      <c r="B25" t="s">
        <v>287</v>
      </c>
      <c r="C25" t="s">
        <v>288</v>
      </c>
      <c r="D25">
        <v>3912</v>
      </c>
      <c r="E25" t="s">
        <v>281</v>
      </c>
      <c r="F25" t="s">
        <v>289</v>
      </c>
      <c r="G25" t="s">
        <v>283</v>
      </c>
      <c r="H25" t="s">
        <v>215</v>
      </c>
    </row>
    <row r="26" spans="1:8" x14ac:dyDescent="0.35">
      <c r="A26">
        <v>890711</v>
      </c>
      <c r="B26" t="s">
        <v>290</v>
      </c>
      <c r="C26" t="s">
        <v>291</v>
      </c>
      <c r="D26">
        <v>3912</v>
      </c>
      <c r="E26" t="s">
        <v>281</v>
      </c>
      <c r="F26" t="s">
        <v>292</v>
      </c>
      <c r="G26" t="s">
        <v>283</v>
      </c>
      <c r="H26" t="s">
        <v>215</v>
      </c>
    </row>
    <row r="27" spans="1:8" x14ac:dyDescent="0.35">
      <c r="A27">
        <v>890801</v>
      </c>
      <c r="B27" t="s">
        <v>293</v>
      </c>
      <c r="C27" t="s">
        <v>276</v>
      </c>
      <c r="D27">
        <v>3911</v>
      </c>
      <c r="E27" t="s">
        <v>294</v>
      </c>
      <c r="F27" t="s">
        <v>295</v>
      </c>
      <c r="G27" t="s">
        <v>283</v>
      </c>
      <c r="H27" t="s">
        <v>72</v>
      </c>
    </row>
    <row r="28" spans="1:8" x14ac:dyDescent="0.35">
      <c r="A28">
        <v>890802</v>
      </c>
      <c r="B28" t="s">
        <v>296</v>
      </c>
      <c r="C28" t="s">
        <v>297</v>
      </c>
      <c r="D28">
        <v>3911</v>
      </c>
      <c r="E28" t="s">
        <v>294</v>
      </c>
      <c r="F28" t="s">
        <v>298</v>
      </c>
      <c r="G28" t="s">
        <v>283</v>
      </c>
      <c r="H28" t="s">
        <v>72</v>
      </c>
    </row>
    <row r="29" spans="1:8" x14ac:dyDescent="0.35">
      <c r="A29">
        <v>890803</v>
      </c>
      <c r="B29" t="s">
        <v>299</v>
      </c>
      <c r="C29" t="s">
        <v>300</v>
      </c>
      <c r="D29">
        <v>3911</v>
      </c>
      <c r="E29" t="s">
        <v>294</v>
      </c>
      <c r="F29" t="s">
        <v>301</v>
      </c>
      <c r="G29" t="s">
        <v>283</v>
      </c>
      <c r="H29" t="s">
        <v>215</v>
      </c>
    </row>
    <row r="30" spans="1:8" x14ac:dyDescent="0.35">
      <c r="A30">
        <v>890804</v>
      </c>
      <c r="B30" t="s">
        <v>302</v>
      </c>
      <c r="C30" t="s">
        <v>303</v>
      </c>
      <c r="D30">
        <v>3911</v>
      </c>
      <c r="E30" t="s">
        <v>294</v>
      </c>
      <c r="F30" t="s">
        <v>304</v>
      </c>
      <c r="G30" t="s">
        <v>283</v>
      </c>
      <c r="H30" t="s">
        <v>215</v>
      </c>
    </row>
    <row r="31" spans="1:8" x14ac:dyDescent="0.35">
      <c r="A31">
        <v>890805</v>
      </c>
      <c r="B31" t="s">
        <v>305</v>
      </c>
      <c r="C31" t="s">
        <v>306</v>
      </c>
      <c r="D31">
        <v>3911</v>
      </c>
      <c r="E31" t="s">
        <v>294</v>
      </c>
      <c r="F31" t="s">
        <v>307</v>
      </c>
      <c r="G31" t="s">
        <v>283</v>
      </c>
      <c r="H31" t="s">
        <v>215</v>
      </c>
    </row>
    <row r="32" spans="1:8" x14ac:dyDescent="0.35">
      <c r="A32">
        <v>890806</v>
      </c>
      <c r="B32" t="s">
        <v>308</v>
      </c>
      <c r="C32" t="s">
        <v>309</v>
      </c>
      <c r="D32" t="s">
        <v>310</v>
      </c>
      <c r="E32" t="s">
        <v>311</v>
      </c>
      <c r="F32" t="s">
        <v>312</v>
      </c>
      <c r="G32" t="s">
        <v>283</v>
      </c>
      <c r="H32" t="s">
        <v>215</v>
      </c>
    </row>
    <row r="33" spans="1:8" x14ac:dyDescent="0.35">
      <c r="A33">
        <v>890901</v>
      </c>
      <c r="B33" t="s">
        <v>313</v>
      </c>
      <c r="C33" t="s">
        <v>314</v>
      </c>
      <c r="D33">
        <v>3955</v>
      </c>
      <c r="E33" t="s">
        <v>315</v>
      </c>
      <c r="F33" t="s">
        <v>316</v>
      </c>
      <c r="G33" t="s">
        <v>205</v>
      </c>
      <c r="H33" t="s">
        <v>72</v>
      </c>
    </row>
    <row r="34" spans="1:8" x14ac:dyDescent="0.35">
      <c r="A34">
        <v>890902</v>
      </c>
      <c r="B34" t="s">
        <v>317</v>
      </c>
      <c r="C34" t="s">
        <v>318</v>
      </c>
      <c r="D34">
        <v>3950</v>
      </c>
      <c r="E34" t="s">
        <v>319</v>
      </c>
      <c r="F34" t="s">
        <v>320</v>
      </c>
      <c r="G34" t="s">
        <v>205</v>
      </c>
      <c r="H34" t="s">
        <v>215</v>
      </c>
    </row>
    <row r="35" spans="1:8" x14ac:dyDescent="0.35">
      <c r="A35">
        <v>890903</v>
      </c>
      <c r="B35" t="s">
        <v>321</v>
      </c>
      <c r="C35" t="s">
        <v>322</v>
      </c>
      <c r="D35">
        <v>3950</v>
      </c>
      <c r="E35" t="s">
        <v>319</v>
      </c>
      <c r="F35" t="s">
        <v>323</v>
      </c>
      <c r="G35" t="s">
        <v>205</v>
      </c>
      <c r="H35" t="s">
        <v>215</v>
      </c>
    </row>
    <row r="36" spans="1:8" x14ac:dyDescent="0.35">
      <c r="A36">
        <v>890904</v>
      </c>
      <c r="B36" t="s">
        <v>324</v>
      </c>
      <c r="C36" t="s">
        <v>325</v>
      </c>
      <c r="D36">
        <v>3950</v>
      </c>
      <c r="E36" t="s">
        <v>319</v>
      </c>
      <c r="F36" t="s">
        <v>326</v>
      </c>
      <c r="G36" t="s">
        <v>205</v>
      </c>
      <c r="H36" t="s">
        <v>215</v>
      </c>
    </row>
    <row r="37" spans="1:8" x14ac:dyDescent="0.35">
      <c r="A37">
        <v>890905</v>
      </c>
      <c r="B37" t="s">
        <v>327</v>
      </c>
      <c r="C37" t="s">
        <v>328</v>
      </c>
      <c r="D37">
        <v>3950</v>
      </c>
      <c r="E37" t="s">
        <v>319</v>
      </c>
      <c r="F37" t="s">
        <v>329</v>
      </c>
      <c r="G37" t="s">
        <v>205</v>
      </c>
      <c r="H37" t="s">
        <v>215</v>
      </c>
    </row>
    <row r="38" spans="1:8" x14ac:dyDescent="0.35">
      <c r="A38">
        <v>891001</v>
      </c>
      <c r="B38" t="s">
        <v>330</v>
      </c>
      <c r="C38" t="s">
        <v>331</v>
      </c>
      <c r="D38">
        <v>3950</v>
      </c>
      <c r="E38" t="s">
        <v>319</v>
      </c>
      <c r="F38" t="s">
        <v>332</v>
      </c>
      <c r="G38" t="s">
        <v>205</v>
      </c>
      <c r="H38" t="s">
        <v>72</v>
      </c>
    </row>
    <row r="39" spans="1:8" x14ac:dyDescent="0.35">
      <c r="A39">
        <v>891002</v>
      </c>
      <c r="B39" t="s">
        <v>333</v>
      </c>
      <c r="C39" t="s">
        <v>334</v>
      </c>
      <c r="D39">
        <v>3950</v>
      </c>
      <c r="E39" t="s">
        <v>319</v>
      </c>
      <c r="F39" t="s">
        <v>335</v>
      </c>
      <c r="G39" t="s">
        <v>205</v>
      </c>
      <c r="H39" t="s">
        <v>215</v>
      </c>
    </row>
    <row r="40" spans="1:8" x14ac:dyDescent="0.35">
      <c r="A40">
        <v>891003</v>
      </c>
      <c r="B40" t="s">
        <v>336</v>
      </c>
      <c r="C40" t="s">
        <v>337</v>
      </c>
      <c r="D40">
        <v>3950</v>
      </c>
      <c r="E40" t="s">
        <v>319</v>
      </c>
      <c r="F40" t="s">
        <v>338</v>
      </c>
      <c r="G40" t="s">
        <v>205</v>
      </c>
      <c r="H40" t="s">
        <v>215</v>
      </c>
    </row>
    <row r="41" spans="1:8" x14ac:dyDescent="0.35">
      <c r="A41">
        <v>891004</v>
      </c>
      <c r="B41" t="s">
        <v>339</v>
      </c>
      <c r="C41" t="s">
        <v>340</v>
      </c>
      <c r="D41">
        <v>3950</v>
      </c>
      <c r="E41" t="s">
        <v>319</v>
      </c>
      <c r="F41" t="s">
        <v>341</v>
      </c>
      <c r="G41" t="s">
        <v>205</v>
      </c>
      <c r="H41" t="s">
        <v>215</v>
      </c>
    </row>
    <row r="42" spans="1:8" x14ac:dyDescent="0.35">
      <c r="A42">
        <v>891101</v>
      </c>
      <c r="B42" t="s">
        <v>342</v>
      </c>
      <c r="C42" t="s">
        <v>343</v>
      </c>
      <c r="D42">
        <v>3951</v>
      </c>
      <c r="E42" t="s">
        <v>344</v>
      </c>
      <c r="F42" t="s">
        <v>345</v>
      </c>
      <c r="G42" t="s">
        <v>205</v>
      </c>
      <c r="H42" t="s">
        <v>72</v>
      </c>
    </row>
    <row r="43" spans="1:8" x14ac:dyDescent="0.35">
      <c r="A43">
        <v>891201</v>
      </c>
      <c r="B43" t="s">
        <v>346</v>
      </c>
      <c r="C43" t="s">
        <v>202</v>
      </c>
      <c r="D43">
        <v>3952</v>
      </c>
      <c r="E43" t="s">
        <v>203</v>
      </c>
      <c r="F43" t="s">
        <v>204</v>
      </c>
      <c r="G43" t="s">
        <v>205</v>
      </c>
      <c r="H43" t="s">
        <v>72</v>
      </c>
    </row>
    <row r="44" spans="1:8" x14ac:dyDescent="0.35">
      <c r="A44">
        <v>891202</v>
      </c>
      <c r="B44" t="s">
        <v>347</v>
      </c>
      <c r="C44" t="s">
        <v>348</v>
      </c>
      <c r="D44">
        <v>3952</v>
      </c>
      <c r="E44" t="s">
        <v>203</v>
      </c>
      <c r="F44" t="s">
        <v>349</v>
      </c>
      <c r="G44" t="s">
        <v>205</v>
      </c>
      <c r="H44" t="s">
        <v>72</v>
      </c>
    </row>
    <row r="45" spans="1:8" x14ac:dyDescent="0.35">
      <c r="A45">
        <v>891203</v>
      </c>
      <c r="B45" t="s">
        <v>350</v>
      </c>
      <c r="C45" t="s">
        <v>351</v>
      </c>
      <c r="D45">
        <v>3952</v>
      </c>
      <c r="E45" t="s">
        <v>203</v>
      </c>
      <c r="F45" t="s">
        <v>352</v>
      </c>
      <c r="G45" t="s">
        <v>205</v>
      </c>
      <c r="H45" t="s">
        <v>215</v>
      </c>
    </row>
    <row r="46" spans="1:8" x14ac:dyDescent="0.35">
      <c r="A46">
        <v>891204</v>
      </c>
      <c r="B46" t="s">
        <v>353</v>
      </c>
      <c r="C46" t="s">
        <v>354</v>
      </c>
      <c r="D46">
        <v>3952</v>
      </c>
      <c r="E46" t="s">
        <v>203</v>
      </c>
      <c r="F46" t="s">
        <v>355</v>
      </c>
      <c r="G46" t="s">
        <v>205</v>
      </c>
      <c r="H46" t="s">
        <v>215</v>
      </c>
    </row>
    <row r="47" spans="1:8" x14ac:dyDescent="0.35">
      <c r="A47">
        <v>891205</v>
      </c>
      <c r="B47" t="s">
        <v>356</v>
      </c>
      <c r="C47" t="s">
        <v>357</v>
      </c>
      <c r="D47">
        <v>3952</v>
      </c>
      <c r="E47" t="s">
        <v>203</v>
      </c>
      <c r="F47" t="s">
        <v>358</v>
      </c>
      <c r="G47" t="s">
        <v>205</v>
      </c>
      <c r="H47" t="s">
        <v>215</v>
      </c>
    </row>
    <row r="48" spans="1:8" x14ac:dyDescent="0.35">
      <c r="A48">
        <v>891206</v>
      </c>
      <c r="B48" t="s">
        <v>359</v>
      </c>
      <c r="C48" t="s">
        <v>360</v>
      </c>
      <c r="D48">
        <v>3952</v>
      </c>
      <c r="E48" t="s">
        <v>203</v>
      </c>
      <c r="F48" t="s">
        <v>361</v>
      </c>
      <c r="G48" t="s">
        <v>205</v>
      </c>
      <c r="H48" t="s">
        <v>215</v>
      </c>
    </row>
    <row r="49" spans="1:8" x14ac:dyDescent="0.35">
      <c r="A49">
        <v>891401</v>
      </c>
      <c r="B49" t="s">
        <v>362</v>
      </c>
      <c r="C49" t="s">
        <v>363</v>
      </c>
      <c r="D49">
        <v>3953</v>
      </c>
      <c r="E49" t="s">
        <v>364</v>
      </c>
      <c r="F49" t="s">
        <v>365</v>
      </c>
      <c r="G49" t="s">
        <v>205</v>
      </c>
      <c r="H49" t="s">
        <v>72</v>
      </c>
    </row>
    <row r="50" spans="1:8" x14ac:dyDescent="0.35">
      <c r="A50">
        <v>891402</v>
      </c>
      <c r="B50" t="s">
        <v>366</v>
      </c>
      <c r="C50" t="s">
        <v>367</v>
      </c>
      <c r="D50">
        <v>3953</v>
      </c>
      <c r="E50" t="s">
        <v>364</v>
      </c>
      <c r="F50" t="s">
        <v>368</v>
      </c>
      <c r="G50" t="s">
        <v>205</v>
      </c>
      <c r="H50" t="s">
        <v>215</v>
      </c>
    </row>
    <row r="51" spans="1:8" x14ac:dyDescent="0.35">
      <c r="A51">
        <v>891501</v>
      </c>
      <c r="B51" t="s">
        <v>369</v>
      </c>
      <c r="C51" t="s">
        <v>370</v>
      </c>
      <c r="D51">
        <v>3961</v>
      </c>
      <c r="E51" t="s">
        <v>371</v>
      </c>
      <c r="F51" t="s">
        <v>372</v>
      </c>
      <c r="G51" t="s">
        <v>205</v>
      </c>
      <c r="H51" t="s">
        <v>72</v>
      </c>
    </row>
    <row r="52" spans="1:8" x14ac:dyDescent="0.35">
      <c r="A52">
        <v>891502</v>
      </c>
      <c r="B52" t="s">
        <v>373</v>
      </c>
      <c r="C52" t="s">
        <v>374</v>
      </c>
      <c r="D52">
        <v>3961</v>
      </c>
      <c r="E52" t="s">
        <v>371</v>
      </c>
      <c r="F52" t="s">
        <v>375</v>
      </c>
      <c r="G52" t="s">
        <v>205</v>
      </c>
      <c r="H52" t="s">
        <v>215</v>
      </c>
    </row>
    <row r="53" spans="1:8" x14ac:dyDescent="0.35">
      <c r="A53">
        <v>891503</v>
      </c>
      <c r="B53" t="s">
        <v>376</v>
      </c>
      <c r="C53" t="s">
        <v>377</v>
      </c>
      <c r="D53">
        <v>3961</v>
      </c>
      <c r="E53" t="s">
        <v>371</v>
      </c>
      <c r="F53" t="s">
        <v>378</v>
      </c>
      <c r="G53" t="s">
        <v>205</v>
      </c>
      <c r="H53" t="s">
        <v>215</v>
      </c>
    </row>
    <row r="54" spans="1:8" x14ac:dyDescent="0.35">
      <c r="A54">
        <v>891504</v>
      </c>
      <c r="B54" t="s">
        <v>379</v>
      </c>
      <c r="C54" t="s">
        <v>380</v>
      </c>
      <c r="D54">
        <v>3961</v>
      </c>
      <c r="E54" t="s">
        <v>371</v>
      </c>
      <c r="F54" t="s">
        <v>381</v>
      </c>
      <c r="G54" t="s">
        <v>205</v>
      </c>
      <c r="H54" t="s">
        <v>215</v>
      </c>
    </row>
    <row r="55" spans="1:8" x14ac:dyDescent="0.35">
      <c r="A55">
        <v>891505</v>
      </c>
      <c r="B55" t="s">
        <v>382</v>
      </c>
      <c r="C55" t="s">
        <v>383</v>
      </c>
      <c r="D55">
        <v>3961</v>
      </c>
      <c r="E55" t="s">
        <v>371</v>
      </c>
      <c r="F55" t="s">
        <v>384</v>
      </c>
      <c r="G55" t="s">
        <v>205</v>
      </c>
      <c r="H55" t="s">
        <v>215</v>
      </c>
    </row>
    <row r="56" spans="1:8" x14ac:dyDescent="0.35">
      <c r="A56">
        <v>891506</v>
      </c>
      <c r="B56" t="s">
        <v>385</v>
      </c>
      <c r="C56" t="s">
        <v>386</v>
      </c>
      <c r="D56">
        <v>3961</v>
      </c>
      <c r="E56" t="s">
        <v>371</v>
      </c>
      <c r="F56" t="s">
        <v>387</v>
      </c>
      <c r="G56" t="s">
        <v>205</v>
      </c>
      <c r="H56" t="s">
        <v>215</v>
      </c>
    </row>
    <row r="57" spans="1:8" x14ac:dyDescent="0.35">
      <c r="A57">
        <v>891507</v>
      </c>
      <c r="B57" t="s">
        <v>388</v>
      </c>
      <c r="C57" t="s">
        <v>389</v>
      </c>
      <c r="D57">
        <v>3961</v>
      </c>
      <c r="E57" t="s">
        <v>371</v>
      </c>
      <c r="F57" t="s">
        <v>390</v>
      </c>
      <c r="G57" t="s">
        <v>205</v>
      </c>
      <c r="H57" t="s">
        <v>215</v>
      </c>
    </row>
    <row r="58" spans="1:8" x14ac:dyDescent="0.35">
      <c r="A58">
        <v>891508</v>
      </c>
      <c r="B58" t="s">
        <v>391</v>
      </c>
      <c r="C58" t="s">
        <v>392</v>
      </c>
      <c r="D58">
        <v>3961</v>
      </c>
      <c r="E58" t="s">
        <v>371</v>
      </c>
      <c r="F58" t="s">
        <v>393</v>
      </c>
      <c r="G58" t="s">
        <v>205</v>
      </c>
      <c r="H58" t="s">
        <v>215</v>
      </c>
    </row>
    <row r="59" spans="1:8" x14ac:dyDescent="0.35">
      <c r="A59">
        <v>891601</v>
      </c>
      <c r="B59" t="s">
        <v>394</v>
      </c>
      <c r="C59" t="s">
        <v>395</v>
      </c>
      <c r="D59">
        <v>3962</v>
      </c>
      <c r="E59" t="s">
        <v>396</v>
      </c>
      <c r="F59" t="s">
        <v>397</v>
      </c>
      <c r="G59" t="s">
        <v>205</v>
      </c>
      <c r="H59" t="s">
        <v>72</v>
      </c>
    </row>
    <row r="60" spans="1:8" x14ac:dyDescent="0.35">
      <c r="A60">
        <v>891602</v>
      </c>
      <c r="B60" t="s">
        <v>398</v>
      </c>
      <c r="C60" t="s">
        <v>399</v>
      </c>
      <c r="D60">
        <v>3962</v>
      </c>
      <c r="E60" t="s">
        <v>396</v>
      </c>
      <c r="F60" t="s">
        <v>400</v>
      </c>
      <c r="G60" t="s">
        <v>205</v>
      </c>
      <c r="H60" t="s">
        <v>215</v>
      </c>
    </row>
    <row r="61" spans="1:8" x14ac:dyDescent="0.35">
      <c r="A61">
        <v>891603</v>
      </c>
      <c r="B61" t="s">
        <v>401</v>
      </c>
      <c r="C61" t="s">
        <v>402</v>
      </c>
      <c r="D61">
        <v>3962</v>
      </c>
      <c r="E61" t="s">
        <v>396</v>
      </c>
      <c r="F61" t="s">
        <v>403</v>
      </c>
      <c r="G61" t="s">
        <v>205</v>
      </c>
      <c r="H61" t="s">
        <v>215</v>
      </c>
    </row>
    <row r="62" spans="1:8" x14ac:dyDescent="0.35">
      <c r="A62">
        <v>891604</v>
      </c>
      <c r="B62" t="s">
        <v>404</v>
      </c>
      <c r="C62" t="s">
        <v>217</v>
      </c>
      <c r="D62">
        <v>3962</v>
      </c>
      <c r="E62" t="s">
        <v>396</v>
      </c>
      <c r="F62" t="s">
        <v>405</v>
      </c>
      <c r="G62" t="s">
        <v>205</v>
      </c>
      <c r="H62" t="s">
        <v>215</v>
      </c>
    </row>
    <row r="63" spans="1:8" x14ac:dyDescent="0.35">
      <c r="A63">
        <v>891605</v>
      </c>
      <c r="B63" t="s">
        <v>406</v>
      </c>
      <c r="C63" t="s">
        <v>407</v>
      </c>
      <c r="D63">
        <v>3962</v>
      </c>
      <c r="E63" t="s">
        <v>396</v>
      </c>
      <c r="F63" t="s">
        <v>408</v>
      </c>
      <c r="G63" t="s">
        <v>205</v>
      </c>
      <c r="H63" t="s">
        <v>215</v>
      </c>
    </row>
    <row r="64" spans="1:8" x14ac:dyDescent="0.35">
      <c r="A64">
        <v>891606</v>
      </c>
      <c r="B64" t="s">
        <v>409</v>
      </c>
      <c r="C64" t="s">
        <v>410</v>
      </c>
      <c r="D64">
        <v>3962</v>
      </c>
      <c r="E64" t="s">
        <v>396</v>
      </c>
      <c r="F64" t="s">
        <v>411</v>
      </c>
      <c r="G64" t="s">
        <v>205</v>
      </c>
      <c r="H64" t="s">
        <v>215</v>
      </c>
    </row>
    <row r="65" spans="1:8" x14ac:dyDescent="0.35">
      <c r="A65">
        <v>891607</v>
      </c>
      <c r="B65" t="s">
        <v>412</v>
      </c>
      <c r="C65" t="s">
        <v>220</v>
      </c>
      <c r="D65">
        <v>3962</v>
      </c>
      <c r="E65" t="s">
        <v>396</v>
      </c>
      <c r="F65" t="s">
        <v>413</v>
      </c>
      <c r="G65" t="s">
        <v>205</v>
      </c>
      <c r="H65" t="s">
        <v>215</v>
      </c>
    </row>
    <row r="66" spans="1:8" x14ac:dyDescent="0.35">
      <c r="A66">
        <v>891608</v>
      </c>
      <c r="B66" t="s">
        <v>414</v>
      </c>
      <c r="C66" t="s">
        <v>415</v>
      </c>
      <c r="D66">
        <v>3962</v>
      </c>
      <c r="E66" t="s">
        <v>396</v>
      </c>
      <c r="F66" t="s">
        <v>416</v>
      </c>
      <c r="G66" t="s">
        <v>205</v>
      </c>
      <c r="H66" t="s">
        <v>215</v>
      </c>
    </row>
    <row r="67" spans="1:8" x14ac:dyDescent="0.35">
      <c r="A67">
        <v>891609</v>
      </c>
      <c r="B67" t="s">
        <v>417</v>
      </c>
      <c r="C67" t="s">
        <v>267</v>
      </c>
      <c r="D67">
        <v>3962</v>
      </c>
      <c r="E67" t="s">
        <v>396</v>
      </c>
      <c r="F67" t="s">
        <v>418</v>
      </c>
      <c r="G67" t="s">
        <v>205</v>
      </c>
      <c r="H67" t="s">
        <v>215</v>
      </c>
    </row>
    <row r="68" spans="1:8" x14ac:dyDescent="0.35">
      <c r="A68">
        <v>891610</v>
      </c>
      <c r="B68" t="s">
        <v>419</v>
      </c>
      <c r="C68" t="s">
        <v>420</v>
      </c>
      <c r="D68">
        <v>3962</v>
      </c>
      <c r="E68" t="s">
        <v>396</v>
      </c>
      <c r="F68" t="s">
        <v>421</v>
      </c>
      <c r="G68" t="s">
        <v>205</v>
      </c>
      <c r="H68" t="s">
        <v>215</v>
      </c>
    </row>
    <row r="69" spans="1:8" x14ac:dyDescent="0.35">
      <c r="A69">
        <v>891701</v>
      </c>
      <c r="B69" t="s">
        <v>422</v>
      </c>
      <c r="C69" t="s">
        <v>423</v>
      </c>
      <c r="D69">
        <v>3971</v>
      </c>
      <c r="E69" t="s">
        <v>424</v>
      </c>
      <c r="F69" t="s">
        <v>425</v>
      </c>
      <c r="G69" t="s">
        <v>205</v>
      </c>
      <c r="H69" t="s">
        <v>72</v>
      </c>
    </row>
    <row r="70" spans="1:8" x14ac:dyDescent="0.35">
      <c r="A70">
        <v>891702</v>
      </c>
      <c r="B70" t="s">
        <v>426</v>
      </c>
      <c r="C70" t="s">
        <v>427</v>
      </c>
      <c r="D70" t="s">
        <v>428</v>
      </c>
      <c r="E70" t="s">
        <v>429</v>
      </c>
      <c r="F70" t="s">
        <v>430</v>
      </c>
      <c r="G70" t="s">
        <v>205</v>
      </c>
      <c r="H70" t="s">
        <v>215</v>
      </c>
    </row>
    <row r="71" spans="1:8" x14ac:dyDescent="0.35">
      <c r="A71">
        <v>891704</v>
      </c>
      <c r="B71" t="s">
        <v>431</v>
      </c>
      <c r="C71" t="s">
        <v>432</v>
      </c>
      <c r="D71">
        <v>3971</v>
      </c>
      <c r="E71" t="s">
        <v>424</v>
      </c>
      <c r="F71" t="s">
        <v>433</v>
      </c>
      <c r="G71" t="s">
        <v>205</v>
      </c>
      <c r="H71" t="s">
        <v>215</v>
      </c>
    </row>
    <row r="72" spans="1:8" x14ac:dyDescent="0.35">
      <c r="A72">
        <v>891705</v>
      </c>
      <c r="B72" t="s">
        <v>434</v>
      </c>
      <c r="C72" t="s">
        <v>435</v>
      </c>
      <c r="D72">
        <v>3971</v>
      </c>
      <c r="E72" t="s">
        <v>424</v>
      </c>
      <c r="F72" t="s">
        <v>436</v>
      </c>
      <c r="G72" t="s">
        <v>205</v>
      </c>
      <c r="H72" t="s">
        <v>215</v>
      </c>
    </row>
    <row r="73" spans="1:8" x14ac:dyDescent="0.35">
      <c r="A73">
        <v>891801</v>
      </c>
      <c r="B73" t="s">
        <v>437</v>
      </c>
      <c r="C73" t="s">
        <v>438</v>
      </c>
      <c r="D73">
        <v>3913</v>
      </c>
      <c r="E73" t="s">
        <v>439</v>
      </c>
      <c r="F73" t="s">
        <v>440</v>
      </c>
      <c r="G73" t="s">
        <v>201</v>
      </c>
      <c r="H73" t="s">
        <v>72</v>
      </c>
    </row>
    <row r="74" spans="1:8" x14ac:dyDescent="0.35">
      <c r="A74">
        <v>891802</v>
      </c>
      <c r="B74" t="s">
        <v>441</v>
      </c>
      <c r="C74" t="s">
        <v>442</v>
      </c>
      <c r="D74">
        <v>3913</v>
      </c>
      <c r="E74" t="s">
        <v>439</v>
      </c>
      <c r="F74" t="s">
        <v>443</v>
      </c>
      <c r="G74" t="s">
        <v>201</v>
      </c>
      <c r="H74" t="s">
        <v>215</v>
      </c>
    </row>
    <row r="75" spans="1:8" x14ac:dyDescent="0.35">
      <c r="A75">
        <v>891803</v>
      </c>
      <c r="B75" t="s">
        <v>444</v>
      </c>
      <c r="C75" t="s">
        <v>445</v>
      </c>
      <c r="D75">
        <v>3913</v>
      </c>
      <c r="E75" t="s">
        <v>439</v>
      </c>
      <c r="F75" t="s">
        <v>446</v>
      </c>
      <c r="G75" t="s">
        <v>201</v>
      </c>
      <c r="H75" t="s">
        <v>215</v>
      </c>
    </row>
    <row r="76" spans="1:8" x14ac:dyDescent="0.35">
      <c r="A76">
        <v>891804</v>
      </c>
      <c r="B76" t="s">
        <v>447</v>
      </c>
      <c r="C76" t="s">
        <v>448</v>
      </c>
      <c r="D76">
        <v>3913</v>
      </c>
      <c r="E76" t="s">
        <v>439</v>
      </c>
      <c r="F76" t="s">
        <v>449</v>
      </c>
      <c r="G76" t="s">
        <v>201</v>
      </c>
      <c r="H76" t="s">
        <v>215</v>
      </c>
    </row>
    <row r="77" spans="1:8" x14ac:dyDescent="0.35">
      <c r="A77">
        <v>891805</v>
      </c>
      <c r="B77" t="s">
        <v>450</v>
      </c>
      <c r="C77" t="s">
        <v>451</v>
      </c>
      <c r="D77">
        <v>3913</v>
      </c>
      <c r="E77" t="s">
        <v>439</v>
      </c>
      <c r="F77" t="s">
        <v>452</v>
      </c>
      <c r="G77" t="s">
        <v>201</v>
      </c>
      <c r="H77" t="s">
        <v>215</v>
      </c>
    </row>
    <row r="78" spans="1:8" x14ac:dyDescent="0.35">
      <c r="A78">
        <v>891807</v>
      </c>
      <c r="B78" t="s">
        <v>453</v>
      </c>
      <c r="C78" t="s">
        <v>454</v>
      </c>
      <c r="D78">
        <v>3913</v>
      </c>
      <c r="E78" t="s">
        <v>439</v>
      </c>
      <c r="F78" t="s">
        <v>455</v>
      </c>
      <c r="G78" t="s">
        <v>201</v>
      </c>
      <c r="H78" t="s">
        <v>215</v>
      </c>
    </row>
    <row r="79" spans="1:8" x14ac:dyDescent="0.35">
      <c r="A79">
        <v>891901</v>
      </c>
      <c r="B79" t="s">
        <v>456</v>
      </c>
      <c r="C79" t="s">
        <v>457</v>
      </c>
      <c r="D79">
        <v>3980</v>
      </c>
      <c r="E79" t="s">
        <v>458</v>
      </c>
      <c r="F79" t="s">
        <v>459</v>
      </c>
      <c r="G79" t="s">
        <v>201</v>
      </c>
      <c r="H79" t="s">
        <v>72</v>
      </c>
    </row>
    <row r="80" spans="1:8" x14ac:dyDescent="0.35">
      <c r="A80">
        <v>890270</v>
      </c>
      <c r="B80" t="s">
        <v>460</v>
      </c>
      <c r="C80" t="s">
        <v>461</v>
      </c>
      <c r="D80" t="s">
        <v>462</v>
      </c>
      <c r="E80" t="s">
        <v>231</v>
      </c>
      <c r="F80" t="s">
        <v>463</v>
      </c>
      <c r="G80" t="s">
        <v>464</v>
      </c>
      <c r="H80" t="s">
        <v>72</v>
      </c>
    </row>
    <row r="81" spans="1:8" x14ac:dyDescent="0.35">
      <c r="A81">
        <v>890870</v>
      </c>
      <c r="B81" t="s">
        <v>465</v>
      </c>
      <c r="C81" t="s">
        <v>466</v>
      </c>
      <c r="D81">
        <v>3911</v>
      </c>
      <c r="E81" t="s">
        <v>294</v>
      </c>
      <c r="F81" t="s">
        <v>467</v>
      </c>
      <c r="G81" t="s">
        <v>464</v>
      </c>
      <c r="H81" t="s">
        <v>72</v>
      </c>
    </row>
    <row r="82" spans="1:8" x14ac:dyDescent="0.35">
      <c r="A82">
        <v>890760</v>
      </c>
      <c r="B82" t="s">
        <v>468</v>
      </c>
      <c r="C82" t="s">
        <v>469</v>
      </c>
      <c r="D82">
        <v>3912</v>
      </c>
      <c r="E82" t="s">
        <v>281</v>
      </c>
      <c r="F82" t="s">
        <v>470</v>
      </c>
      <c r="G82" t="s">
        <v>471</v>
      </c>
      <c r="H82" t="s">
        <v>72</v>
      </c>
    </row>
    <row r="83" spans="1:8" x14ac:dyDescent="0.35">
      <c r="A83">
        <v>891160</v>
      </c>
      <c r="B83" t="s">
        <v>472</v>
      </c>
      <c r="C83" t="s">
        <v>473</v>
      </c>
      <c r="D83">
        <v>3951</v>
      </c>
      <c r="E83" t="s">
        <v>344</v>
      </c>
      <c r="F83" t="s">
        <v>474</v>
      </c>
      <c r="G83" t="s">
        <v>471</v>
      </c>
      <c r="H83" t="s">
        <v>72</v>
      </c>
    </row>
    <row r="84" spans="1:8" x14ac:dyDescent="0.35">
      <c r="A84">
        <v>890650</v>
      </c>
      <c r="B84" t="s">
        <v>475</v>
      </c>
      <c r="C84" t="s">
        <v>476</v>
      </c>
      <c r="D84" t="s">
        <v>477</v>
      </c>
      <c r="E84" t="s">
        <v>199</v>
      </c>
      <c r="F84" t="s">
        <v>478</v>
      </c>
      <c r="G84" t="s">
        <v>479</v>
      </c>
      <c r="H84" t="s">
        <v>72</v>
      </c>
    </row>
    <row r="85" spans="1:8" x14ac:dyDescent="0.35">
      <c r="A85">
        <v>890850</v>
      </c>
      <c r="B85" t="s">
        <v>480</v>
      </c>
      <c r="C85" t="s">
        <v>481</v>
      </c>
      <c r="D85">
        <v>3911</v>
      </c>
      <c r="E85" t="s">
        <v>294</v>
      </c>
      <c r="F85" t="s">
        <v>482</v>
      </c>
      <c r="G85" t="s">
        <v>479</v>
      </c>
      <c r="H85" t="s">
        <v>72</v>
      </c>
    </row>
    <row r="86" spans="1:8" x14ac:dyDescent="0.35">
      <c r="A86">
        <v>890190</v>
      </c>
      <c r="B86" t="s">
        <v>483</v>
      </c>
      <c r="C86" t="s">
        <v>484</v>
      </c>
      <c r="D86" t="s">
        <v>485</v>
      </c>
      <c r="E86" t="s">
        <v>209</v>
      </c>
      <c r="F86" t="s">
        <v>486</v>
      </c>
      <c r="G86" t="s">
        <v>487</v>
      </c>
      <c r="H86" t="s">
        <v>72</v>
      </c>
    </row>
    <row r="87" spans="1:8" x14ac:dyDescent="0.35">
      <c r="A87">
        <v>890290</v>
      </c>
      <c r="B87" t="s">
        <v>488</v>
      </c>
      <c r="C87" t="s">
        <v>489</v>
      </c>
      <c r="D87" t="s">
        <v>462</v>
      </c>
      <c r="E87" t="s">
        <v>231</v>
      </c>
      <c r="F87" t="s">
        <v>490</v>
      </c>
      <c r="G87" t="s">
        <v>487</v>
      </c>
      <c r="H87" t="s">
        <v>72</v>
      </c>
    </row>
    <row r="88" spans="1:8" x14ac:dyDescent="0.35">
      <c r="A88">
        <v>890390</v>
      </c>
      <c r="B88" t="s">
        <v>491</v>
      </c>
      <c r="C88" t="s">
        <v>492</v>
      </c>
      <c r="D88" t="s">
        <v>493</v>
      </c>
      <c r="E88" t="s">
        <v>238</v>
      </c>
      <c r="F88" t="s">
        <v>494</v>
      </c>
      <c r="G88" t="s">
        <v>487</v>
      </c>
      <c r="H88" t="s">
        <v>72</v>
      </c>
    </row>
    <row r="89" spans="1:8" x14ac:dyDescent="0.35">
      <c r="A89">
        <v>890590</v>
      </c>
      <c r="B89" t="s">
        <v>495</v>
      </c>
      <c r="C89" t="s">
        <v>496</v>
      </c>
      <c r="D89" t="s">
        <v>256</v>
      </c>
      <c r="E89" t="s">
        <v>252</v>
      </c>
      <c r="F89" t="s">
        <v>497</v>
      </c>
      <c r="G89" t="s">
        <v>487</v>
      </c>
      <c r="H89" t="s">
        <v>72</v>
      </c>
    </row>
    <row r="90" spans="1:8" x14ac:dyDescent="0.35">
      <c r="A90">
        <v>890690</v>
      </c>
      <c r="B90" t="s">
        <v>498</v>
      </c>
      <c r="C90" t="s">
        <v>499</v>
      </c>
      <c r="D90" t="s">
        <v>477</v>
      </c>
      <c r="E90" t="s">
        <v>199</v>
      </c>
      <c r="F90" t="s">
        <v>500</v>
      </c>
      <c r="G90" t="s">
        <v>487</v>
      </c>
      <c r="H90" t="s">
        <v>72</v>
      </c>
    </row>
    <row r="91" spans="1:8" x14ac:dyDescent="0.35">
      <c r="A91">
        <v>890790</v>
      </c>
      <c r="B91" t="s">
        <v>501</v>
      </c>
      <c r="C91" t="s">
        <v>502</v>
      </c>
      <c r="D91" t="s">
        <v>503</v>
      </c>
      <c r="E91" t="s">
        <v>281</v>
      </c>
      <c r="F91" t="s">
        <v>504</v>
      </c>
      <c r="G91" t="s">
        <v>487</v>
      </c>
      <c r="H91" t="s">
        <v>72</v>
      </c>
    </row>
    <row r="92" spans="1:8" x14ac:dyDescent="0.35">
      <c r="A92">
        <v>890890</v>
      </c>
      <c r="B92" t="s">
        <v>505</v>
      </c>
      <c r="C92" t="s">
        <v>506</v>
      </c>
      <c r="D92">
        <v>3911</v>
      </c>
      <c r="E92" t="s">
        <v>294</v>
      </c>
      <c r="F92" t="s">
        <v>507</v>
      </c>
      <c r="G92" t="s">
        <v>487</v>
      </c>
      <c r="H92" t="s">
        <v>72</v>
      </c>
    </row>
    <row r="93" spans="1:8" x14ac:dyDescent="0.35">
      <c r="A93">
        <v>890990</v>
      </c>
      <c r="B93" t="s">
        <v>508</v>
      </c>
      <c r="C93" t="s">
        <v>509</v>
      </c>
      <c r="D93">
        <v>3955</v>
      </c>
      <c r="E93" t="s">
        <v>315</v>
      </c>
      <c r="F93" t="s">
        <v>510</v>
      </c>
      <c r="G93" t="s">
        <v>487</v>
      </c>
      <c r="H93" t="s">
        <v>72</v>
      </c>
    </row>
    <row r="94" spans="1:8" x14ac:dyDescent="0.35">
      <c r="A94">
        <v>891090</v>
      </c>
      <c r="B94" t="s">
        <v>511</v>
      </c>
      <c r="C94" t="s">
        <v>512</v>
      </c>
      <c r="D94" t="s">
        <v>513</v>
      </c>
      <c r="E94" t="s">
        <v>319</v>
      </c>
      <c r="F94" t="s">
        <v>514</v>
      </c>
      <c r="G94" t="s">
        <v>487</v>
      </c>
      <c r="H94" t="s">
        <v>72</v>
      </c>
    </row>
    <row r="95" spans="1:8" x14ac:dyDescent="0.35">
      <c r="A95">
        <v>891190</v>
      </c>
      <c r="B95" t="s">
        <v>515</v>
      </c>
      <c r="C95" t="s">
        <v>516</v>
      </c>
      <c r="D95" t="s">
        <v>517</v>
      </c>
      <c r="E95" t="s">
        <v>344</v>
      </c>
      <c r="F95" t="s">
        <v>518</v>
      </c>
      <c r="G95" t="s">
        <v>487</v>
      </c>
      <c r="H95" t="s">
        <v>72</v>
      </c>
    </row>
    <row r="96" spans="1:8" x14ac:dyDescent="0.35">
      <c r="A96">
        <v>891290</v>
      </c>
      <c r="B96" t="s">
        <v>519</v>
      </c>
      <c r="C96" t="s">
        <v>520</v>
      </c>
      <c r="D96">
        <v>3952</v>
      </c>
      <c r="E96" t="s">
        <v>203</v>
      </c>
      <c r="F96" t="s">
        <v>521</v>
      </c>
      <c r="G96" t="s">
        <v>487</v>
      </c>
      <c r="H96" t="s">
        <v>72</v>
      </c>
    </row>
    <row r="97" spans="1:8" x14ac:dyDescent="0.35">
      <c r="A97">
        <v>891490</v>
      </c>
      <c r="B97" t="s">
        <v>522</v>
      </c>
      <c r="C97" t="s">
        <v>523</v>
      </c>
      <c r="D97" t="s">
        <v>524</v>
      </c>
      <c r="E97" t="s">
        <v>364</v>
      </c>
      <c r="F97" t="s">
        <v>525</v>
      </c>
      <c r="G97" t="s">
        <v>487</v>
      </c>
      <c r="H97" t="s">
        <v>72</v>
      </c>
    </row>
    <row r="98" spans="1:8" x14ac:dyDescent="0.35">
      <c r="A98">
        <v>891590</v>
      </c>
      <c r="B98" t="s">
        <v>526</v>
      </c>
      <c r="C98" t="s">
        <v>527</v>
      </c>
      <c r="D98" t="s">
        <v>528</v>
      </c>
      <c r="E98" t="s">
        <v>371</v>
      </c>
      <c r="F98" t="s">
        <v>529</v>
      </c>
      <c r="G98" t="s">
        <v>487</v>
      </c>
      <c r="H98" t="s">
        <v>72</v>
      </c>
    </row>
    <row r="99" spans="1:8" x14ac:dyDescent="0.35">
      <c r="A99">
        <v>891690</v>
      </c>
      <c r="B99" t="s">
        <v>530</v>
      </c>
      <c r="C99" t="s">
        <v>531</v>
      </c>
      <c r="D99" t="s">
        <v>532</v>
      </c>
      <c r="E99" t="s">
        <v>396</v>
      </c>
      <c r="F99" t="s">
        <v>533</v>
      </c>
      <c r="G99" t="s">
        <v>487</v>
      </c>
      <c r="H99" t="s">
        <v>72</v>
      </c>
    </row>
    <row r="100" spans="1:8" x14ac:dyDescent="0.35">
      <c r="A100">
        <v>891790</v>
      </c>
      <c r="B100" t="s">
        <v>534</v>
      </c>
      <c r="C100" t="s">
        <v>535</v>
      </c>
      <c r="D100" t="s">
        <v>536</v>
      </c>
      <c r="E100" t="s">
        <v>424</v>
      </c>
      <c r="F100" t="s">
        <v>537</v>
      </c>
      <c r="G100" t="s">
        <v>487</v>
      </c>
      <c r="H100" t="s">
        <v>72</v>
      </c>
    </row>
    <row r="101" spans="1:8" x14ac:dyDescent="0.35">
      <c r="A101">
        <v>891890</v>
      </c>
      <c r="B101" t="s">
        <v>538</v>
      </c>
      <c r="C101" t="s">
        <v>539</v>
      </c>
      <c r="D101" t="s">
        <v>540</v>
      </c>
      <c r="E101" t="s">
        <v>439</v>
      </c>
      <c r="F101" t="s">
        <v>541</v>
      </c>
      <c r="G101" t="s">
        <v>487</v>
      </c>
      <c r="H101" t="s">
        <v>72</v>
      </c>
    </row>
    <row r="102" spans="1:8" x14ac:dyDescent="0.35">
      <c r="A102">
        <v>891990</v>
      </c>
      <c r="B102" t="s">
        <v>542</v>
      </c>
      <c r="C102" t="s">
        <v>543</v>
      </c>
      <c r="D102">
        <v>3980</v>
      </c>
      <c r="E102" t="s">
        <v>458</v>
      </c>
      <c r="F102" t="s">
        <v>544</v>
      </c>
      <c r="G102" t="s">
        <v>487</v>
      </c>
      <c r="H102" t="s">
        <v>72</v>
      </c>
    </row>
    <row r="103" spans="1:8" x14ac:dyDescent="0.35">
      <c r="A103">
        <v>890001</v>
      </c>
      <c r="B103" t="s">
        <v>545</v>
      </c>
      <c r="C103" t="s">
        <v>546</v>
      </c>
      <c r="D103" t="s">
        <v>477</v>
      </c>
      <c r="E103" t="s">
        <v>199</v>
      </c>
      <c r="F103" t="s">
        <v>547</v>
      </c>
      <c r="G103" t="s">
        <v>548</v>
      </c>
      <c r="H103" t="s">
        <v>72</v>
      </c>
    </row>
  </sheetData>
  <sheetProtection algorithmName="SHA-512" hashValue="J3AhyfjCmk9SPRXt14XttUoebVO5VyotgLSukJjwOx+bwsa7XgXDrBDVNX+ypcI0IGcTX9RE6Fgq4geAEZHHGA==" saltValue="63gt42c69bV9LUT/ehKJmg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39997558519241921"/>
  </sheetPr>
  <dimension ref="B2:I32"/>
  <sheetViews>
    <sheetView showGridLines="0" workbookViewId="0">
      <selection activeCell="J6" sqref="J6"/>
    </sheetView>
  </sheetViews>
  <sheetFormatPr defaultRowHeight="14.5" x14ac:dyDescent="0.35"/>
  <cols>
    <col min="2" max="5" width="17.54296875" customWidth="1"/>
  </cols>
  <sheetData>
    <row r="2" spans="2:9" x14ac:dyDescent="0.35">
      <c r="B2" s="177"/>
      <c r="C2" s="177"/>
      <c r="D2" s="177"/>
      <c r="E2" s="177"/>
    </row>
    <row r="3" spans="2:9" ht="30.75" customHeight="1" x14ac:dyDescent="0.35">
      <c r="B3" s="170" t="s">
        <v>58</v>
      </c>
      <c r="C3" s="170" t="s">
        <v>630</v>
      </c>
      <c r="D3" s="170" t="s">
        <v>631</v>
      </c>
      <c r="E3" s="170" t="s">
        <v>684</v>
      </c>
    </row>
    <row r="4" spans="2:9" x14ac:dyDescent="0.35">
      <c r="B4" s="171" t="e">
        <f>ElevScoreData!BH32</f>
        <v>#DIV/0!</v>
      </c>
      <c r="C4" s="171" t="e">
        <f>ElevScoreData!BI32</f>
        <v>#DIV/0!</v>
      </c>
      <c r="D4" s="171" t="e">
        <f>ElevScoreData!BJ32</f>
        <v>#DIV/0!</v>
      </c>
      <c r="E4" s="171" t="e">
        <f>ElevScoreData!BK32</f>
        <v>#DIV/0!</v>
      </c>
      <c r="G4" s="161"/>
      <c r="H4" s="161"/>
      <c r="I4" s="161"/>
    </row>
    <row r="5" spans="2:9" x14ac:dyDescent="0.35">
      <c r="B5" s="73"/>
      <c r="C5" s="73"/>
      <c r="D5" s="73"/>
      <c r="E5" s="73"/>
      <c r="G5" s="161"/>
      <c r="H5" s="161"/>
      <c r="I5" s="161"/>
    </row>
    <row r="6" spans="2:9" x14ac:dyDescent="0.35">
      <c r="B6" s="176"/>
      <c r="C6" s="176"/>
      <c r="D6" s="176"/>
      <c r="E6" s="176"/>
      <c r="G6" s="161"/>
      <c r="H6" s="161"/>
      <c r="I6" s="161"/>
    </row>
    <row r="7" spans="2:9" ht="30.75" customHeight="1" x14ac:dyDescent="0.35">
      <c r="B7" s="170" t="s">
        <v>59</v>
      </c>
      <c r="C7" s="170" t="s">
        <v>123</v>
      </c>
      <c r="D7" s="170" t="s">
        <v>124</v>
      </c>
      <c r="E7" s="170" t="s">
        <v>684</v>
      </c>
      <c r="G7" s="161"/>
      <c r="H7" s="161"/>
      <c r="I7" s="161"/>
    </row>
    <row r="8" spans="2:9" x14ac:dyDescent="0.35">
      <c r="B8" s="171" t="e">
        <f>ElevScoreData!CE63</f>
        <v>#DIV/0!</v>
      </c>
      <c r="C8" s="171" t="e">
        <f>ElevScoreData!CF63</f>
        <v>#DIV/0!</v>
      </c>
      <c r="D8" s="171" t="e">
        <f>ElevScoreData!CG63</f>
        <v>#DIV/0!</v>
      </c>
      <c r="E8" s="171" t="e">
        <f>ElevScoreData!CH63</f>
        <v>#DIV/0!</v>
      </c>
      <c r="G8" s="161"/>
      <c r="H8" s="161"/>
      <c r="I8" s="161"/>
    </row>
    <row r="9" spans="2:9" x14ac:dyDescent="0.35">
      <c r="B9" s="73"/>
      <c r="C9" s="73"/>
      <c r="D9" s="73"/>
      <c r="E9" s="73"/>
      <c r="G9" s="161"/>
      <c r="H9" s="161"/>
      <c r="I9" s="161"/>
    </row>
    <row r="10" spans="2:9" x14ac:dyDescent="0.35">
      <c r="B10" s="176"/>
      <c r="C10" s="176"/>
      <c r="D10" s="176"/>
      <c r="E10" s="73"/>
      <c r="G10" s="161"/>
      <c r="H10" s="161"/>
      <c r="I10" s="161"/>
    </row>
    <row r="11" spans="2:9" ht="30.75" customHeight="1" x14ac:dyDescent="0.35">
      <c r="B11" s="170" t="s">
        <v>197</v>
      </c>
      <c r="C11" s="170" t="s">
        <v>124</v>
      </c>
      <c r="D11" s="170" t="s">
        <v>684</v>
      </c>
      <c r="E11" s="169"/>
      <c r="G11" s="161"/>
      <c r="H11" s="161"/>
      <c r="I11" s="161"/>
    </row>
    <row r="12" spans="2:9" x14ac:dyDescent="0.35">
      <c r="B12" s="171" t="e">
        <f>ElevScoreData!CC94</f>
        <v>#DIV/0!</v>
      </c>
      <c r="C12" s="171" t="e">
        <f>ElevScoreData!CD94</f>
        <v>#DIV/0!</v>
      </c>
      <c r="D12" s="171" t="e">
        <f>ElevScoreData!CE94</f>
        <v>#DIV/0!</v>
      </c>
      <c r="E12" s="73"/>
      <c r="G12" s="161"/>
      <c r="H12" s="161"/>
      <c r="I12" s="161"/>
    </row>
    <row r="13" spans="2:9" x14ac:dyDescent="0.35">
      <c r="B13" s="73"/>
      <c r="C13" s="73"/>
      <c r="D13" s="73"/>
      <c r="E13" s="73"/>
      <c r="G13" s="161"/>
      <c r="H13" s="161"/>
      <c r="I13" s="161"/>
    </row>
    <row r="14" spans="2:9" x14ac:dyDescent="0.35">
      <c r="B14" s="176"/>
      <c r="C14" s="176"/>
      <c r="D14" s="176"/>
      <c r="E14" s="176"/>
      <c r="G14" s="161"/>
      <c r="H14" s="161"/>
      <c r="I14" s="161"/>
    </row>
    <row r="15" spans="2:9" ht="30.75" customHeight="1" x14ac:dyDescent="0.35">
      <c r="B15" s="170" t="s">
        <v>197</v>
      </c>
      <c r="C15" s="170" t="s">
        <v>124</v>
      </c>
      <c r="D15" s="170" t="s">
        <v>596</v>
      </c>
      <c r="E15" s="170" t="s">
        <v>684</v>
      </c>
      <c r="G15" s="161"/>
      <c r="H15" s="161"/>
      <c r="I15" s="161"/>
    </row>
    <row r="16" spans="2:9" x14ac:dyDescent="0.35">
      <c r="B16" s="171" t="e">
        <f>ElevScoreData!FO125</f>
        <v>#DIV/0!</v>
      </c>
      <c r="C16" s="171" t="e">
        <f>ElevScoreData!FP125</f>
        <v>#DIV/0!</v>
      </c>
      <c r="D16" s="171" t="e">
        <f>ElevScoreData!FQ125</f>
        <v>#DIV/0!</v>
      </c>
      <c r="E16" s="171" t="e">
        <f>ElevScoreData!FR125</f>
        <v>#DIV/0!</v>
      </c>
      <c r="G16" s="161"/>
      <c r="H16" s="161"/>
      <c r="I16" s="161"/>
    </row>
    <row r="17" spans="2:9" x14ac:dyDescent="0.35">
      <c r="B17" s="73"/>
      <c r="C17" s="73"/>
      <c r="D17" s="73"/>
      <c r="E17" s="73"/>
      <c r="G17" s="161"/>
      <c r="H17" s="161"/>
      <c r="I17" s="161"/>
    </row>
    <row r="18" spans="2:9" x14ac:dyDescent="0.35">
      <c r="B18" s="176"/>
      <c r="C18" s="176"/>
      <c r="D18" s="176"/>
      <c r="E18" s="176"/>
      <c r="G18" s="161"/>
      <c r="H18" s="161"/>
      <c r="I18" s="161"/>
    </row>
    <row r="19" spans="2:9" ht="30.75" customHeight="1" x14ac:dyDescent="0.35">
      <c r="B19" s="170" t="s">
        <v>197</v>
      </c>
      <c r="C19" s="170" t="s">
        <v>124</v>
      </c>
      <c r="D19" s="170" t="s">
        <v>596</v>
      </c>
      <c r="E19" s="170" t="s">
        <v>684</v>
      </c>
      <c r="G19" s="161"/>
      <c r="H19" s="161"/>
      <c r="I19" s="161"/>
    </row>
    <row r="20" spans="2:9" x14ac:dyDescent="0.35">
      <c r="B20" s="171" t="e">
        <f>ElevScoreData!FO156</f>
        <v>#DIV/0!</v>
      </c>
      <c r="C20" s="171" t="e">
        <f>ElevScoreData!FP156</f>
        <v>#DIV/0!</v>
      </c>
      <c r="D20" s="171" t="e">
        <f>ElevScoreData!FQ156</f>
        <v>#DIV/0!</v>
      </c>
      <c r="E20" s="171" t="e">
        <f>ElevScoreData!FR156</f>
        <v>#DIV/0!</v>
      </c>
      <c r="G20" s="161"/>
      <c r="H20" s="161"/>
      <c r="I20" s="161"/>
    </row>
    <row r="21" spans="2:9" x14ac:dyDescent="0.35">
      <c r="B21" s="73"/>
      <c r="C21" s="73"/>
      <c r="D21" s="73"/>
      <c r="E21" s="73"/>
      <c r="G21" s="161"/>
      <c r="H21" s="161"/>
      <c r="I21" s="161"/>
    </row>
    <row r="22" spans="2:9" x14ac:dyDescent="0.35">
      <c r="B22" s="176"/>
      <c r="C22" s="176"/>
      <c r="D22" s="176"/>
      <c r="E22" s="176"/>
      <c r="G22" s="161"/>
      <c r="H22" s="161"/>
      <c r="I22" s="161"/>
    </row>
    <row r="23" spans="2:9" ht="30.75" customHeight="1" x14ac:dyDescent="0.35">
      <c r="B23" s="170" t="s">
        <v>197</v>
      </c>
      <c r="C23" s="170" t="s">
        <v>124</v>
      </c>
      <c r="D23" s="170" t="s">
        <v>596</v>
      </c>
      <c r="E23" s="170" t="s">
        <v>684</v>
      </c>
      <c r="G23" s="161"/>
      <c r="H23" s="161"/>
      <c r="I23" s="161"/>
    </row>
    <row r="24" spans="2:9" x14ac:dyDescent="0.35">
      <c r="B24" s="171" t="e">
        <f>ElevScoreData!FO187</f>
        <v>#DIV/0!</v>
      </c>
      <c r="C24" s="171" t="e">
        <f>ElevScoreData!FP187</f>
        <v>#DIV/0!</v>
      </c>
      <c r="D24" s="171" t="e">
        <f>ElevScoreData!FQ187</f>
        <v>#DIV/0!</v>
      </c>
      <c r="E24" s="171" t="e">
        <f>ElevScoreData!FR187</f>
        <v>#DIV/0!</v>
      </c>
      <c r="G24" s="161"/>
      <c r="H24" s="161"/>
      <c r="I24" s="161"/>
    </row>
    <row r="25" spans="2:9" x14ac:dyDescent="0.35">
      <c r="G25" s="161"/>
      <c r="H25" s="161"/>
      <c r="I25" s="161"/>
    </row>
    <row r="26" spans="2:9" x14ac:dyDescent="0.35">
      <c r="G26" s="161"/>
      <c r="H26" s="161"/>
      <c r="I26" s="161"/>
    </row>
    <row r="27" spans="2:9" x14ac:dyDescent="0.35">
      <c r="G27" s="161"/>
      <c r="H27" s="161"/>
      <c r="I27" s="161"/>
    </row>
    <row r="28" spans="2:9" x14ac:dyDescent="0.35">
      <c r="G28" s="161"/>
      <c r="H28" s="161"/>
      <c r="I28" s="161"/>
    </row>
    <row r="29" spans="2:9" x14ac:dyDescent="0.35">
      <c r="G29" s="161"/>
      <c r="H29" s="161"/>
      <c r="I29" s="161"/>
    </row>
    <row r="32" spans="2:9" x14ac:dyDescent="0.35">
      <c r="B32" s="168"/>
      <c r="C32" s="168"/>
      <c r="D32" s="168"/>
      <c r="E32" s="168"/>
    </row>
  </sheetData>
  <sheetProtection algorithmName="SHA-512" hashValue="ZEZcGRkiCVZHF3m7zYXxlIR4uOtwZ/c5HhHGFGAn+094Fnv6Lhq4aW0QryezsWmJA4T3Zvbv+sYa0k4D3BlosQ==" saltValue="K9J6fFKmDpmwAyCJ2JILTw==" spinCount="100000" sheet="1" objects="1" scenarios="1"/>
  <mergeCells count="6">
    <mergeCell ref="B22:E22"/>
    <mergeCell ref="B2:E2"/>
    <mergeCell ref="B6:E6"/>
    <mergeCell ref="B10:D10"/>
    <mergeCell ref="B14:E14"/>
    <mergeCell ref="B18:E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</sheetPr>
  <dimension ref="A1:BY435"/>
  <sheetViews>
    <sheetView showGridLines="0" tabSelected="1" zoomScale="70" zoomScaleNormal="85" workbookViewId="0">
      <selection activeCell="B22" sqref="B22"/>
    </sheetView>
  </sheetViews>
  <sheetFormatPr defaultRowHeight="14.5" x14ac:dyDescent="0.35"/>
  <cols>
    <col min="2" max="2" width="25.7265625" customWidth="1"/>
    <col min="3" max="3" width="14.1796875" hidden="1" customWidth="1"/>
    <col min="4" max="4" width="12.1796875" customWidth="1"/>
    <col min="5" max="5" width="9.7265625" customWidth="1"/>
    <col min="6" max="6" width="32.7265625" style="19" customWidth="1"/>
    <col min="7" max="7" width="13.7265625" style="19" hidden="1" customWidth="1"/>
    <col min="8" max="9" width="9.1796875" style="19" hidden="1" customWidth="1"/>
    <col min="10" max="10" width="12.81640625" style="19" hidden="1" customWidth="1"/>
    <col min="11" max="11" width="13.26953125" style="19" hidden="1" customWidth="1"/>
    <col min="12" max="12" width="9.1796875" style="19" hidden="1" customWidth="1"/>
    <col min="13" max="13" width="10.7265625" customWidth="1"/>
    <col min="14" max="14" width="16.26953125" hidden="1" customWidth="1"/>
    <col min="15" max="15" width="25.7265625" customWidth="1"/>
    <col min="16" max="23" width="12" style="20" bestFit="1" customWidth="1"/>
    <col min="24" max="25" width="11.90625" style="20" bestFit="1" customWidth="1"/>
    <col min="26" max="27" width="11.81640625" style="20" bestFit="1" customWidth="1"/>
    <col min="28" max="33" width="9.1796875" style="20"/>
    <col min="73" max="73" width="13.7265625" customWidth="1"/>
    <col min="74" max="74" width="18.7265625" customWidth="1"/>
    <col min="75" max="77" width="10.7265625" customWidth="1"/>
    <col min="78" max="78" width="13.1796875" customWidth="1"/>
  </cols>
  <sheetData>
    <row r="1" spans="1:72" s="1" customFormat="1" ht="64.5" customHeight="1" x14ac:dyDescent="0.35">
      <c r="F1" s="2"/>
      <c r="G1" s="2"/>
      <c r="H1" s="2"/>
      <c r="I1" s="2"/>
      <c r="J1" s="2"/>
      <c r="K1" s="2"/>
      <c r="L1" s="2"/>
      <c r="P1" s="150" t="s">
        <v>0</v>
      </c>
      <c r="Q1" s="150" t="s">
        <v>1</v>
      </c>
      <c r="R1" s="150" t="s">
        <v>2</v>
      </c>
      <c r="S1" s="150" t="s">
        <v>3</v>
      </c>
      <c r="T1" s="150" t="s">
        <v>4</v>
      </c>
      <c r="U1" s="150" t="s">
        <v>5</v>
      </c>
      <c r="V1" s="150" t="s">
        <v>6</v>
      </c>
      <c r="W1" s="150" t="s">
        <v>7</v>
      </c>
      <c r="X1" s="150" t="s">
        <v>8</v>
      </c>
      <c r="Y1" s="150" t="s">
        <v>9</v>
      </c>
      <c r="Z1" s="150" t="s">
        <v>10</v>
      </c>
      <c r="AA1" s="150" t="s">
        <v>11</v>
      </c>
      <c r="AB1" s="150" t="s">
        <v>12</v>
      </c>
      <c r="AC1" s="150" t="s">
        <v>13</v>
      </c>
      <c r="AD1" s="150" t="s">
        <v>14</v>
      </c>
      <c r="AE1" s="150" t="s">
        <v>15</v>
      </c>
      <c r="AF1" s="150" t="s">
        <v>16</v>
      </c>
      <c r="AG1" s="150" t="s">
        <v>17</v>
      </c>
      <c r="AH1" s="150" t="s">
        <v>18</v>
      </c>
      <c r="AI1" s="150" t="s">
        <v>19</v>
      </c>
      <c r="AJ1" s="150" t="s">
        <v>20</v>
      </c>
      <c r="AK1" s="150" t="s">
        <v>21</v>
      </c>
      <c r="AL1" s="150" t="s">
        <v>22</v>
      </c>
      <c r="AM1" s="150" t="s">
        <v>23</v>
      </c>
      <c r="AN1" s="3" t="s">
        <v>24</v>
      </c>
      <c r="AO1" s="3" t="s">
        <v>25</v>
      </c>
      <c r="AP1" s="3" t="s">
        <v>26</v>
      </c>
      <c r="AQ1" s="3" t="s">
        <v>27</v>
      </c>
      <c r="AR1" s="3" t="s">
        <v>28</v>
      </c>
      <c r="AS1" s="3" t="s">
        <v>29</v>
      </c>
      <c r="AT1" s="3" t="s">
        <v>30</v>
      </c>
      <c r="AU1" s="3" t="s">
        <v>31</v>
      </c>
      <c r="AV1" s="3" t="s">
        <v>32</v>
      </c>
      <c r="AW1" s="3" t="s">
        <v>33</v>
      </c>
      <c r="AX1" s="3" t="s">
        <v>34</v>
      </c>
      <c r="AY1" s="3" t="s">
        <v>35</v>
      </c>
      <c r="AZ1" s="3" t="s">
        <v>36</v>
      </c>
      <c r="BA1" s="3" t="s">
        <v>37</v>
      </c>
      <c r="BB1" s="3" t="s">
        <v>38</v>
      </c>
      <c r="BC1" s="3" t="s">
        <v>39</v>
      </c>
      <c r="BD1" s="3" t="s">
        <v>40</v>
      </c>
      <c r="BE1" s="3" t="s">
        <v>41</v>
      </c>
      <c r="BF1" s="3" t="s">
        <v>42</v>
      </c>
      <c r="BG1" s="150" t="s">
        <v>43</v>
      </c>
      <c r="BH1" s="150" t="s">
        <v>44</v>
      </c>
      <c r="BI1" s="150" t="s">
        <v>45</v>
      </c>
      <c r="BJ1" s="150" t="s">
        <v>46</v>
      </c>
      <c r="BK1" s="150" t="s">
        <v>47</v>
      </c>
      <c r="BL1" s="150" t="s">
        <v>48</v>
      </c>
      <c r="BM1" s="150" t="s">
        <v>49</v>
      </c>
      <c r="BN1" s="150" t="s">
        <v>50</v>
      </c>
      <c r="BO1" s="150" t="s">
        <v>51</v>
      </c>
      <c r="BP1" s="150" t="s">
        <v>52</v>
      </c>
      <c r="BQ1" s="150" t="s">
        <v>53</v>
      </c>
      <c r="BR1" s="150" t="s">
        <v>54</v>
      </c>
      <c r="BS1" s="150" t="s">
        <v>55</v>
      </c>
      <c r="BT1" s="150" t="s">
        <v>56</v>
      </c>
    </row>
    <row r="2" spans="1:72" s="6" customFormat="1" ht="15" customHeight="1" x14ac:dyDescent="0.35">
      <c r="A2" s="4"/>
      <c r="B2" s="4"/>
      <c r="C2" s="5"/>
      <c r="D2" s="5"/>
      <c r="E2" s="142"/>
      <c r="F2" s="142"/>
      <c r="G2" s="156"/>
      <c r="H2" s="156"/>
      <c r="I2" s="156"/>
      <c r="J2" s="156"/>
      <c r="K2" s="156"/>
      <c r="L2" s="156"/>
      <c r="M2" s="5"/>
      <c r="N2" s="5"/>
      <c r="O2" s="5" t="s">
        <v>57</v>
      </c>
      <c r="P2" s="178" t="s">
        <v>58</v>
      </c>
      <c r="Q2" s="178"/>
      <c r="R2" s="178"/>
      <c r="S2" s="178"/>
      <c r="T2" s="178"/>
      <c r="U2" s="178"/>
      <c r="V2" s="178"/>
      <c r="W2" s="178"/>
      <c r="X2" s="178"/>
      <c r="Y2" s="178"/>
      <c r="Z2" s="178"/>
      <c r="AA2" s="178"/>
      <c r="AB2" s="178"/>
      <c r="AC2" s="178"/>
      <c r="AD2" s="178"/>
      <c r="AE2" s="178"/>
      <c r="AF2" s="178"/>
      <c r="AG2" s="178"/>
      <c r="AH2" s="178"/>
      <c r="AI2" s="178"/>
      <c r="AJ2" s="178"/>
      <c r="AK2" s="178"/>
      <c r="AL2" s="178"/>
      <c r="AM2" s="178"/>
      <c r="AN2" s="179" t="s">
        <v>59</v>
      </c>
      <c r="AO2" s="179"/>
      <c r="AP2" s="179"/>
      <c r="AQ2" s="179"/>
      <c r="AR2" s="179"/>
      <c r="AS2" s="179"/>
      <c r="AT2" s="179"/>
      <c r="AU2" s="179"/>
      <c r="AV2" s="179"/>
      <c r="AW2" s="179"/>
      <c r="AX2" s="179"/>
      <c r="AY2" s="179"/>
      <c r="AZ2" s="179"/>
      <c r="BA2" s="179"/>
      <c r="BB2" s="179"/>
      <c r="BC2" s="179"/>
      <c r="BD2" s="179"/>
      <c r="BE2" s="179"/>
      <c r="BF2" s="179"/>
      <c r="BG2" s="178" t="s">
        <v>60</v>
      </c>
      <c r="BH2" s="178"/>
      <c r="BI2" s="178"/>
      <c r="BJ2" s="178"/>
      <c r="BK2" s="178"/>
      <c r="BL2" s="178"/>
      <c r="BM2" s="178"/>
      <c r="BN2" s="178"/>
      <c r="BO2" s="178"/>
      <c r="BP2" s="178"/>
      <c r="BQ2" s="178"/>
      <c r="BR2" s="178"/>
      <c r="BS2" s="178"/>
      <c r="BT2" s="178"/>
    </row>
    <row r="3" spans="1:72" s="6" customFormat="1" ht="1" customHeight="1" x14ac:dyDescent="0.35">
      <c r="A3" s="4"/>
      <c r="B3" s="4"/>
      <c r="C3" s="5" t="s">
        <v>61</v>
      </c>
      <c r="D3" s="5"/>
      <c r="E3" s="142"/>
      <c r="F3" s="142"/>
      <c r="G3" s="156"/>
      <c r="H3" s="156"/>
      <c r="I3" s="156"/>
      <c r="J3" s="156"/>
      <c r="K3" s="156"/>
      <c r="L3" s="156"/>
      <c r="M3" s="5"/>
      <c r="N3" s="5"/>
      <c r="O3" s="5"/>
      <c r="P3" s="151">
        <v>1</v>
      </c>
      <c r="Q3" s="151">
        <v>4</v>
      </c>
      <c r="R3" s="151">
        <v>3</v>
      </c>
      <c r="S3" s="151">
        <v>2</v>
      </c>
      <c r="T3" s="151">
        <v>3</v>
      </c>
      <c r="U3" s="151">
        <v>4</v>
      </c>
      <c r="V3" s="151">
        <v>1</v>
      </c>
      <c r="W3" s="151">
        <v>2</v>
      </c>
      <c r="X3" s="151">
        <v>2</v>
      </c>
      <c r="Y3" s="151">
        <v>4</v>
      </c>
      <c r="Z3" s="151">
        <v>1</v>
      </c>
      <c r="AA3" s="151">
        <v>3</v>
      </c>
      <c r="AB3" s="151">
        <v>2</v>
      </c>
      <c r="AC3" s="151">
        <v>4</v>
      </c>
      <c r="AD3" s="151">
        <v>1</v>
      </c>
      <c r="AE3" s="151">
        <v>3</v>
      </c>
      <c r="AF3" s="151">
        <v>2</v>
      </c>
      <c r="AG3" s="152">
        <v>1</v>
      </c>
      <c r="AH3" s="153">
        <v>4</v>
      </c>
      <c r="AI3" s="153">
        <v>2</v>
      </c>
      <c r="AJ3" s="153">
        <v>3</v>
      </c>
      <c r="AK3" s="153">
        <v>4</v>
      </c>
      <c r="AL3" s="153">
        <v>1</v>
      </c>
      <c r="AM3" s="153">
        <v>3</v>
      </c>
      <c r="AN3" s="7">
        <v>1</v>
      </c>
      <c r="AO3" s="7">
        <v>1</v>
      </c>
      <c r="AP3" s="7">
        <v>1</v>
      </c>
      <c r="AQ3" s="7">
        <v>1</v>
      </c>
      <c r="AR3" s="7">
        <v>1</v>
      </c>
      <c r="AS3" s="7">
        <v>1</v>
      </c>
      <c r="AT3" s="7">
        <v>1</v>
      </c>
      <c r="AU3" s="7">
        <v>1</v>
      </c>
      <c r="AV3" s="7">
        <v>1</v>
      </c>
      <c r="AW3" s="7">
        <v>1</v>
      </c>
      <c r="AX3" s="7">
        <v>1</v>
      </c>
      <c r="AY3" s="7">
        <v>1</v>
      </c>
      <c r="AZ3" s="7">
        <v>1</v>
      </c>
      <c r="BA3" s="7">
        <v>1</v>
      </c>
      <c r="BB3" s="7">
        <v>1</v>
      </c>
      <c r="BC3" s="7">
        <v>1</v>
      </c>
      <c r="BD3" s="7">
        <v>1</v>
      </c>
      <c r="BE3" s="7">
        <v>1</v>
      </c>
      <c r="BF3" s="7">
        <v>1</v>
      </c>
      <c r="BG3" s="153">
        <v>4</v>
      </c>
      <c r="BH3" s="153">
        <v>2</v>
      </c>
      <c r="BI3" s="153">
        <v>3</v>
      </c>
      <c r="BJ3" s="153">
        <v>2</v>
      </c>
      <c r="BK3" s="153">
        <v>4</v>
      </c>
      <c r="BL3" s="153">
        <v>1</v>
      </c>
      <c r="BM3" s="153">
        <v>3</v>
      </c>
      <c r="BN3" s="153">
        <v>4</v>
      </c>
      <c r="BO3" s="153">
        <v>3</v>
      </c>
      <c r="BP3" s="153">
        <v>3</v>
      </c>
      <c r="BQ3" s="153">
        <v>1</v>
      </c>
      <c r="BR3" s="153">
        <v>4</v>
      </c>
      <c r="BS3" s="160">
        <v>2</v>
      </c>
      <c r="BT3" s="160">
        <v>1</v>
      </c>
    </row>
    <row r="4" spans="1:72" s="11" customFormat="1" ht="1" customHeight="1" x14ac:dyDescent="0.35">
      <c r="A4" s="8"/>
      <c r="B4" s="8"/>
      <c r="C4" s="9" t="s">
        <v>62</v>
      </c>
      <c r="D4" s="8"/>
      <c r="E4" s="143"/>
      <c r="F4" s="143"/>
      <c r="G4" s="154"/>
      <c r="H4" s="154"/>
      <c r="I4" s="154"/>
      <c r="J4" s="154"/>
      <c r="K4" s="154"/>
      <c r="L4" s="154"/>
      <c r="M4" s="8"/>
      <c r="N4" s="8"/>
      <c r="O4" s="8"/>
      <c r="P4" s="154">
        <f>SUM(P5:P11)</f>
        <v>0</v>
      </c>
      <c r="Q4" s="154">
        <f t="shared" ref="Q4:AG4" si="0">SUM(Q5:Q11)</f>
        <v>0</v>
      </c>
      <c r="R4" s="154">
        <f t="shared" si="0"/>
        <v>0</v>
      </c>
      <c r="S4" s="154">
        <f t="shared" si="0"/>
        <v>0</v>
      </c>
      <c r="T4" s="154">
        <f t="shared" si="0"/>
        <v>0</v>
      </c>
      <c r="U4" s="154">
        <f t="shared" si="0"/>
        <v>0</v>
      </c>
      <c r="V4" s="154">
        <f t="shared" si="0"/>
        <v>0</v>
      </c>
      <c r="W4" s="154">
        <f t="shared" si="0"/>
        <v>0</v>
      </c>
      <c r="X4" s="154">
        <f t="shared" si="0"/>
        <v>0</v>
      </c>
      <c r="Y4" s="154">
        <f t="shared" si="0"/>
        <v>0</v>
      </c>
      <c r="Z4" s="154">
        <f t="shared" si="0"/>
        <v>0</v>
      </c>
      <c r="AA4" s="154">
        <f t="shared" si="0"/>
        <v>0</v>
      </c>
      <c r="AB4" s="154">
        <f t="shared" si="0"/>
        <v>0</v>
      </c>
      <c r="AC4" s="154">
        <f t="shared" si="0"/>
        <v>0</v>
      </c>
      <c r="AD4" s="154">
        <f t="shared" si="0"/>
        <v>0</v>
      </c>
      <c r="AE4" s="154">
        <f t="shared" si="0"/>
        <v>0</v>
      </c>
      <c r="AF4" s="154">
        <f t="shared" si="0"/>
        <v>0</v>
      </c>
      <c r="AG4" s="154">
        <f t="shared" si="0"/>
        <v>0</v>
      </c>
      <c r="AH4" s="154">
        <f>SUM(AH6:AH11)</f>
        <v>0</v>
      </c>
      <c r="AI4" s="154">
        <f t="shared" ref="AI4:BT4" si="1">SUM(AI6:AI11)</f>
        <v>0</v>
      </c>
      <c r="AJ4" s="154">
        <f t="shared" si="1"/>
        <v>0</v>
      </c>
      <c r="AK4" s="154">
        <f t="shared" si="1"/>
        <v>0</v>
      </c>
      <c r="AL4" s="154">
        <f t="shared" si="1"/>
        <v>0</v>
      </c>
      <c r="AM4" s="154">
        <f t="shared" si="1"/>
        <v>0</v>
      </c>
      <c r="AN4" s="10">
        <f>SUM(AN5:AN11)</f>
        <v>0</v>
      </c>
      <c r="AO4" s="10">
        <f t="shared" ref="AO4:BF4" si="2">SUM(AO5:AO11)</f>
        <v>0</v>
      </c>
      <c r="AP4" s="10">
        <f t="shared" si="2"/>
        <v>0</v>
      </c>
      <c r="AQ4" s="10">
        <f t="shared" si="2"/>
        <v>0</v>
      </c>
      <c r="AR4" s="10">
        <f t="shared" si="2"/>
        <v>0</v>
      </c>
      <c r="AS4" s="10">
        <f t="shared" si="2"/>
        <v>0</v>
      </c>
      <c r="AT4" s="10">
        <f t="shared" si="2"/>
        <v>0</v>
      </c>
      <c r="AU4" s="10">
        <f t="shared" si="2"/>
        <v>0</v>
      </c>
      <c r="AV4" s="10">
        <f t="shared" si="2"/>
        <v>0</v>
      </c>
      <c r="AW4" s="10">
        <f t="shared" si="2"/>
        <v>0</v>
      </c>
      <c r="AX4" s="10">
        <f t="shared" si="2"/>
        <v>0</v>
      </c>
      <c r="AY4" s="10">
        <f t="shared" si="2"/>
        <v>0</v>
      </c>
      <c r="AZ4" s="10">
        <f t="shared" si="2"/>
        <v>0</v>
      </c>
      <c r="BA4" s="10">
        <f t="shared" si="2"/>
        <v>0</v>
      </c>
      <c r="BB4" s="10">
        <f t="shared" si="2"/>
        <v>0</v>
      </c>
      <c r="BC4" s="10">
        <f t="shared" si="2"/>
        <v>0</v>
      </c>
      <c r="BD4" s="10">
        <f t="shared" si="2"/>
        <v>0</v>
      </c>
      <c r="BE4" s="10">
        <f t="shared" si="2"/>
        <v>0</v>
      </c>
      <c r="BF4" s="10">
        <f t="shared" si="2"/>
        <v>0</v>
      </c>
      <c r="BG4" s="154">
        <f t="shared" si="1"/>
        <v>0</v>
      </c>
      <c r="BH4" s="154">
        <f t="shared" si="1"/>
        <v>0</v>
      </c>
      <c r="BI4" s="154">
        <f t="shared" si="1"/>
        <v>0</v>
      </c>
      <c r="BJ4" s="154">
        <f t="shared" si="1"/>
        <v>0</v>
      </c>
      <c r="BK4" s="154">
        <f t="shared" si="1"/>
        <v>0</v>
      </c>
      <c r="BL4" s="154">
        <f t="shared" si="1"/>
        <v>0</v>
      </c>
      <c r="BM4" s="154">
        <f t="shared" si="1"/>
        <v>0</v>
      </c>
      <c r="BN4" s="154">
        <f t="shared" si="1"/>
        <v>0</v>
      </c>
      <c r="BO4" s="154">
        <f t="shared" si="1"/>
        <v>0</v>
      </c>
      <c r="BP4" s="154">
        <f t="shared" si="1"/>
        <v>0</v>
      </c>
      <c r="BQ4" s="154">
        <f t="shared" si="1"/>
        <v>0</v>
      </c>
      <c r="BR4" s="154">
        <f t="shared" si="1"/>
        <v>0</v>
      </c>
      <c r="BS4" s="154">
        <f t="shared" si="1"/>
        <v>0</v>
      </c>
      <c r="BT4" s="154">
        <f t="shared" si="1"/>
        <v>0</v>
      </c>
    </row>
    <row r="5" spans="1:72" s="11" customFormat="1" ht="1" customHeight="1" x14ac:dyDescent="0.35">
      <c r="A5" s="8"/>
      <c r="B5" s="8"/>
      <c r="C5" s="9">
        <v>0</v>
      </c>
      <c r="D5" s="8"/>
      <c r="E5" s="143"/>
      <c r="F5" s="143"/>
      <c r="G5" s="154"/>
      <c r="H5" s="154"/>
      <c r="I5" s="154"/>
      <c r="J5" s="154"/>
      <c r="K5" s="154"/>
      <c r="L5" s="154"/>
      <c r="M5" s="8"/>
      <c r="N5" s="8"/>
      <c r="O5" s="8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8">
        <f>COUNTIF('Skole scoring'!Z4:Z29,0)</f>
        <v>0</v>
      </c>
      <c r="AO5" s="8">
        <f>COUNTIF('Skole scoring'!AA4:AA29,0)</f>
        <v>0</v>
      </c>
      <c r="AP5" s="8">
        <f>COUNTIF('Skole scoring'!AB4:AB29,0)</f>
        <v>0</v>
      </c>
      <c r="AQ5" s="8">
        <f>COUNTIF('Skole scoring'!AC4:AC29,0)</f>
        <v>0</v>
      </c>
      <c r="AR5" s="8">
        <f>COUNTIF('Skole scoring'!AD4:AD29,0)</f>
        <v>0</v>
      </c>
      <c r="AS5" s="8">
        <f>COUNTIF('Skole scoring'!AE4:AE29,0)</f>
        <v>0</v>
      </c>
      <c r="AT5" s="8">
        <f>COUNTIF('Skole scoring'!AF4:AF29,0)</f>
        <v>0</v>
      </c>
      <c r="AU5" s="8">
        <f>COUNTIF('Skole scoring'!AG4:AG29,0)</f>
        <v>0</v>
      </c>
      <c r="AV5" s="8">
        <f>COUNTIF('Skole scoring'!AH4:AH29,0)</f>
        <v>0</v>
      </c>
      <c r="AW5" s="8">
        <f>COUNTIF('Skole scoring'!AI4:AI29,0)</f>
        <v>0</v>
      </c>
      <c r="AX5" s="8">
        <f>COUNTIF('Skole scoring'!AJ4:AJ29,0)</f>
        <v>0</v>
      </c>
      <c r="AY5" s="8">
        <f>COUNTIF('Skole scoring'!AK4:AK29,0)</f>
        <v>0</v>
      </c>
      <c r="AZ5" s="8">
        <f>COUNTIF('Skole scoring'!AL4:AL29,0)</f>
        <v>0</v>
      </c>
      <c r="BA5" s="8">
        <f>COUNTIF('Skole scoring'!AM4:AM29,0)</f>
        <v>0</v>
      </c>
      <c r="BB5" s="8">
        <f>COUNTIF('Skole scoring'!AN4:AN29,0)</f>
        <v>0</v>
      </c>
      <c r="BC5" s="8">
        <f>COUNTIF('Skole scoring'!AO4:AO29,0)</f>
        <v>0</v>
      </c>
      <c r="BD5" s="8">
        <f>COUNTIF('Skole scoring'!AP4:AP29,0)</f>
        <v>0</v>
      </c>
      <c r="BE5" s="8">
        <f>COUNTIF('Skole scoring'!AQ4:AQ29,0)</f>
        <v>0</v>
      </c>
      <c r="BF5" s="8">
        <f>COUNTIF('Skole scoring'!AR4:AR29,0)</f>
        <v>0</v>
      </c>
      <c r="BG5" s="154"/>
      <c r="BH5" s="154"/>
      <c r="BI5" s="154"/>
      <c r="BJ5" s="154"/>
      <c r="BK5" s="154"/>
      <c r="BL5" s="154"/>
      <c r="BM5" s="154"/>
      <c r="BN5" s="154"/>
      <c r="BO5" s="154"/>
      <c r="BP5" s="154"/>
      <c r="BQ5" s="154"/>
      <c r="BR5" s="154"/>
      <c r="BS5" s="154"/>
      <c r="BT5" s="154"/>
    </row>
    <row r="6" spans="1:72" s="11" customFormat="1" ht="1" customHeight="1" x14ac:dyDescent="0.35">
      <c r="A6" s="8"/>
      <c r="B6" s="8"/>
      <c r="C6" s="9">
        <v>1</v>
      </c>
      <c r="D6" s="8"/>
      <c r="E6" s="143"/>
      <c r="F6" s="143"/>
      <c r="G6" s="154"/>
      <c r="H6" s="154"/>
      <c r="I6" s="154"/>
      <c r="J6" s="154"/>
      <c r="K6" s="154"/>
      <c r="L6" s="154"/>
      <c r="M6" s="8"/>
      <c r="N6" s="8"/>
      <c r="O6" s="8"/>
      <c r="P6" s="154">
        <f>COUNTIF(P$21:P$46,1)</f>
        <v>0</v>
      </c>
      <c r="Q6" s="154">
        <f t="shared" ref="Q6:BT6" si="3">COUNTIF(Q$21:Q$46,1)</f>
        <v>0</v>
      </c>
      <c r="R6" s="154">
        <f t="shared" si="3"/>
        <v>0</v>
      </c>
      <c r="S6" s="154">
        <f t="shared" si="3"/>
        <v>0</v>
      </c>
      <c r="T6" s="154">
        <f t="shared" si="3"/>
        <v>0</v>
      </c>
      <c r="U6" s="154">
        <f t="shared" si="3"/>
        <v>0</v>
      </c>
      <c r="V6" s="154">
        <f t="shared" si="3"/>
        <v>0</v>
      </c>
      <c r="W6" s="154">
        <f t="shared" si="3"/>
        <v>0</v>
      </c>
      <c r="X6" s="154">
        <f t="shared" si="3"/>
        <v>0</v>
      </c>
      <c r="Y6" s="154">
        <f t="shared" si="3"/>
        <v>0</v>
      </c>
      <c r="Z6" s="154">
        <f t="shared" si="3"/>
        <v>0</v>
      </c>
      <c r="AA6" s="154">
        <f t="shared" si="3"/>
        <v>0</v>
      </c>
      <c r="AB6" s="154">
        <f t="shared" si="3"/>
        <v>0</v>
      </c>
      <c r="AC6" s="154">
        <f t="shared" si="3"/>
        <v>0</v>
      </c>
      <c r="AD6" s="154">
        <f t="shared" si="3"/>
        <v>0</v>
      </c>
      <c r="AE6" s="154">
        <f t="shared" si="3"/>
        <v>0</v>
      </c>
      <c r="AF6" s="154">
        <f t="shared" si="3"/>
        <v>0</v>
      </c>
      <c r="AG6" s="154">
        <f t="shared" si="3"/>
        <v>0</v>
      </c>
      <c r="AH6" s="154">
        <f t="shared" si="3"/>
        <v>0</v>
      </c>
      <c r="AI6" s="154">
        <f t="shared" si="3"/>
        <v>0</v>
      </c>
      <c r="AJ6" s="154">
        <f t="shared" si="3"/>
        <v>0</v>
      </c>
      <c r="AK6" s="154">
        <f t="shared" si="3"/>
        <v>0</v>
      </c>
      <c r="AL6" s="154">
        <f t="shared" si="3"/>
        <v>0</v>
      </c>
      <c r="AM6" s="154">
        <f t="shared" si="3"/>
        <v>0</v>
      </c>
      <c r="AN6" s="8">
        <f>COUNTIF(AN$21:AN$46,AN1)</f>
        <v>0</v>
      </c>
      <c r="AO6" s="8">
        <f t="shared" ref="AO6:BF6" si="4">COUNTIF(AO$21:AO$46,AO1)</f>
        <v>0</v>
      </c>
      <c r="AP6" s="8">
        <f t="shared" si="4"/>
        <v>0</v>
      </c>
      <c r="AQ6" s="8">
        <f t="shared" si="4"/>
        <v>0</v>
      </c>
      <c r="AR6" s="8">
        <f t="shared" si="4"/>
        <v>0</v>
      </c>
      <c r="AS6" s="8">
        <f t="shared" si="4"/>
        <v>0</v>
      </c>
      <c r="AT6" s="8">
        <f t="shared" si="4"/>
        <v>0</v>
      </c>
      <c r="AU6" s="8">
        <f t="shared" si="4"/>
        <v>0</v>
      </c>
      <c r="AV6" s="8">
        <f t="shared" si="4"/>
        <v>0</v>
      </c>
      <c r="AW6" s="8">
        <f t="shared" si="4"/>
        <v>0</v>
      </c>
      <c r="AX6" s="8">
        <f t="shared" si="4"/>
        <v>0</v>
      </c>
      <c r="AY6" s="8">
        <f t="shared" si="4"/>
        <v>0</v>
      </c>
      <c r="AZ6" s="8">
        <f t="shared" si="4"/>
        <v>0</v>
      </c>
      <c r="BA6" s="8">
        <f t="shared" si="4"/>
        <v>0</v>
      </c>
      <c r="BB6" s="8">
        <f t="shared" si="4"/>
        <v>0</v>
      </c>
      <c r="BC6" s="8">
        <f t="shared" si="4"/>
        <v>0</v>
      </c>
      <c r="BD6" s="8">
        <f t="shared" si="4"/>
        <v>0</v>
      </c>
      <c r="BE6" s="8">
        <f t="shared" si="4"/>
        <v>0</v>
      </c>
      <c r="BF6" s="8">
        <f t="shared" si="4"/>
        <v>0</v>
      </c>
      <c r="BG6" s="154">
        <f t="shared" si="3"/>
        <v>0</v>
      </c>
      <c r="BH6" s="154">
        <f t="shared" si="3"/>
        <v>0</v>
      </c>
      <c r="BI6" s="154">
        <f t="shared" si="3"/>
        <v>0</v>
      </c>
      <c r="BJ6" s="154">
        <f t="shared" si="3"/>
        <v>0</v>
      </c>
      <c r="BK6" s="154">
        <f t="shared" si="3"/>
        <v>0</v>
      </c>
      <c r="BL6" s="154">
        <f t="shared" si="3"/>
        <v>0</v>
      </c>
      <c r="BM6" s="154">
        <f t="shared" si="3"/>
        <v>0</v>
      </c>
      <c r="BN6" s="154">
        <f t="shared" si="3"/>
        <v>0</v>
      </c>
      <c r="BO6" s="154">
        <f t="shared" si="3"/>
        <v>0</v>
      </c>
      <c r="BP6" s="154">
        <f t="shared" si="3"/>
        <v>0</v>
      </c>
      <c r="BQ6" s="154">
        <f t="shared" si="3"/>
        <v>0</v>
      </c>
      <c r="BR6" s="154">
        <f t="shared" si="3"/>
        <v>0</v>
      </c>
      <c r="BS6" s="154">
        <f t="shared" si="3"/>
        <v>0</v>
      </c>
      <c r="BT6" s="154">
        <f t="shared" si="3"/>
        <v>0</v>
      </c>
    </row>
    <row r="7" spans="1:72" s="11" customFormat="1" ht="1" customHeight="1" x14ac:dyDescent="0.35">
      <c r="A7" s="8"/>
      <c r="B7" s="8"/>
      <c r="C7" s="9">
        <v>2</v>
      </c>
      <c r="D7" s="8"/>
      <c r="E7" s="143"/>
      <c r="F7" s="143"/>
      <c r="G7" s="154"/>
      <c r="H7" s="154"/>
      <c r="I7" s="154"/>
      <c r="J7" s="154"/>
      <c r="K7" s="154"/>
      <c r="L7" s="154"/>
      <c r="M7" s="8"/>
      <c r="N7" s="8"/>
      <c r="O7" s="8"/>
      <c r="P7" s="154">
        <f>COUNTIF(P$21:P$46,2)</f>
        <v>0</v>
      </c>
      <c r="Q7" s="154">
        <f t="shared" ref="Q7:BT7" si="5">COUNTIF(Q$21:Q$46,2)</f>
        <v>0</v>
      </c>
      <c r="R7" s="154">
        <f t="shared" si="5"/>
        <v>0</v>
      </c>
      <c r="S7" s="154">
        <f t="shared" si="5"/>
        <v>0</v>
      </c>
      <c r="T7" s="154">
        <f t="shared" si="5"/>
        <v>0</v>
      </c>
      <c r="U7" s="154">
        <f t="shared" si="5"/>
        <v>0</v>
      </c>
      <c r="V7" s="154">
        <f t="shared" si="5"/>
        <v>0</v>
      </c>
      <c r="W7" s="154">
        <f t="shared" si="5"/>
        <v>0</v>
      </c>
      <c r="X7" s="154">
        <f t="shared" si="5"/>
        <v>0</v>
      </c>
      <c r="Y7" s="154">
        <f t="shared" si="5"/>
        <v>0</v>
      </c>
      <c r="Z7" s="154">
        <f t="shared" si="5"/>
        <v>0</v>
      </c>
      <c r="AA7" s="154">
        <f t="shared" si="5"/>
        <v>0</v>
      </c>
      <c r="AB7" s="154">
        <f t="shared" si="5"/>
        <v>0</v>
      </c>
      <c r="AC7" s="154">
        <f t="shared" si="5"/>
        <v>0</v>
      </c>
      <c r="AD7" s="154">
        <f t="shared" si="5"/>
        <v>0</v>
      </c>
      <c r="AE7" s="154">
        <f t="shared" si="5"/>
        <v>0</v>
      </c>
      <c r="AF7" s="154">
        <f t="shared" si="5"/>
        <v>0</v>
      </c>
      <c r="AG7" s="154">
        <f t="shared" si="5"/>
        <v>0</v>
      </c>
      <c r="AH7" s="154">
        <f t="shared" si="5"/>
        <v>0</v>
      </c>
      <c r="AI7" s="154">
        <f t="shared" si="5"/>
        <v>0</v>
      </c>
      <c r="AJ7" s="154">
        <f t="shared" si="5"/>
        <v>0</v>
      </c>
      <c r="AK7" s="154">
        <f t="shared" si="5"/>
        <v>0</v>
      </c>
      <c r="AL7" s="154">
        <f t="shared" si="5"/>
        <v>0</v>
      </c>
      <c r="AM7" s="154">
        <f t="shared" si="5"/>
        <v>0</v>
      </c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154">
        <f t="shared" si="5"/>
        <v>0</v>
      </c>
      <c r="BH7" s="154">
        <f t="shared" si="5"/>
        <v>0</v>
      </c>
      <c r="BI7" s="154">
        <f t="shared" si="5"/>
        <v>0</v>
      </c>
      <c r="BJ7" s="154">
        <f t="shared" si="5"/>
        <v>0</v>
      </c>
      <c r="BK7" s="154">
        <f t="shared" si="5"/>
        <v>0</v>
      </c>
      <c r="BL7" s="154">
        <f t="shared" si="5"/>
        <v>0</v>
      </c>
      <c r="BM7" s="154">
        <f t="shared" si="5"/>
        <v>0</v>
      </c>
      <c r="BN7" s="154">
        <f t="shared" si="5"/>
        <v>0</v>
      </c>
      <c r="BO7" s="154">
        <f t="shared" si="5"/>
        <v>0</v>
      </c>
      <c r="BP7" s="154">
        <f t="shared" si="5"/>
        <v>0</v>
      </c>
      <c r="BQ7" s="154">
        <f t="shared" si="5"/>
        <v>0</v>
      </c>
      <c r="BR7" s="154">
        <f t="shared" si="5"/>
        <v>0</v>
      </c>
      <c r="BS7" s="154">
        <f t="shared" si="5"/>
        <v>0</v>
      </c>
      <c r="BT7" s="154">
        <f t="shared" si="5"/>
        <v>0</v>
      </c>
    </row>
    <row r="8" spans="1:72" s="11" customFormat="1" ht="1" customHeight="1" x14ac:dyDescent="0.35">
      <c r="A8" s="8"/>
      <c r="B8" s="8"/>
      <c r="C8" s="9">
        <v>3</v>
      </c>
      <c r="D8" s="8"/>
      <c r="E8" s="143"/>
      <c r="F8" s="143"/>
      <c r="G8" s="154"/>
      <c r="H8" s="154"/>
      <c r="I8" s="154"/>
      <c r="J8" s="154"/>
      <c r="K8" s="154"/>
      <c r="L8" s="154"/>
      <c r="M8" s="8"/>
      <c r="N8" s="8"/>
      <c r="O8" s="8"/>
      <c r="P8" s="154">
        <f>COUNTIF(P$21:P$46,3)</f>
        <v>0</v>
      </c>
      <c r="Q8" s="154">
        <f t="shared" ref="Q8:BT8" si="6">COUNTIF(Q$21:Q$46,3)</f>
        <v>0</v>
      </c>
      <c r="R8" s="154">
        <f t="shared" si="6"/>
        <v>0</v>
      </c>
      <c r="S8" s="154">
        <f t="shared" si="6"/>
        <v>0</v>
      </c>
      <c r="T8" s="154">
        <f t="shared" si="6"/>
        <v>0</v>
      </c>
      <c r="U8" s="154">
        <f t="shared" si="6"/>
        <v>0</v>
      </c>
      <c r="V8" s="154">
        <f t="shared" si="6"/>
        <v>0</v>
      </c>
      <c r="W8" s="154">
        <f t="shared" si="6"/>
        <v>0</v>
      </c>
      <c r="X8" s="154">
        <f t="shared" si="6"/>
        <v>0</v>
      </c>
      <c r="Y8" s="154">
        <f t="shared" si="6"/>
        <v>0</v>
      </c>
      <c r="Z8" s="154">
        <f t="shared" si="6"/>
        <v>0</v>
      </c>
      <c r="AA8" s="154">
        <f t="shared" si="6"/>
        <v>0</v>
      </c>
      <c r="AB8" s="154">
        <f t="shared" si="6"/>
        <v>0</v>
      </c>
      <c r="AC8" s="154">
        <f t="shared" si="6"/>
        <v>0</v>
      </c>
      <c r="AD8" s="154">
        <f t="shared" si="6"/>
        <v>0</v>
      </c>
      <c r="AE8" s="154">
        <f t="shared" si="6"/>
        <v>0</v>
      </c>
      <c r="AF8" s="154">
        <f t="shared" si="6"/>
        <v>0</v>
      </c>
      <c r="AG8" s="154">
        <f t="shared" si="6"/>
        <v>0</v>
      </c>
      <c r="AH8" s="154">
        <f t="shared" si="6"/>
        <v>0</v>
      </c>
      <c r="AI8" s="154">
        <f t="shared" si="6"/>
        <v>0</v>
      </c>
      <c r="AJ8" s="154">
        <f t="shared" si="6"/>
        <v>0</v>
      </c>
      <c r="AK8" s="154">
        <f t="shared" si="6"/>
        <v>0</v>
      </c>
      <c r="AL8" s="154">
        <f t="shared" si="6"/>
        <v>0</v>
      </c>
      <c r="AM8" s="154">
        <f t="shared" si="6"/>
        <v>0</v>
      </c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154">
        <f t="shared" si="6"/>
        <v>0</v>
      </c>
      <c r="BH8" s="154">
        <f t="shared" si="6"/>
        <v>0</v>
      </c>
      <c r="BI8" s="154">
        <f t="shared" si="6"/>
        <v>0</v>
      </c>
      <c r="BJ8" s="154">
        <f t="shared" si="6"/>
        <v>0</v>
      </c>
      <c r="BK8" s="154">
        <f t="shared" si="6"/>
        <v>0</v>
      </c>
      <c r="BL8" s="154">
        <f t="shared" si="6"/>
        <v>0</v>
      </c>
      <c r="BM8" s="154">
        <f t="shared" si="6"/>
        <v>0</v>
      </c>
      <c r="BN8" s="154">
        <f t="shared" si="6"/>
        <v>0</v>
      </c>
      <c r="BO8" s="154">
        <f t="shared" si="6"/>
        <v>0</v>
      </c>
      <c r="BP8" s="154">
        <f t="shared" si="6"/>
        <v>0</v>
      </c>
      <c r="BQ8" s="154">
        <f t="shared" si="6"/>
        <v>0</v>
      </c>
      <c r="BR8" s="154">
        <f t="shared" si="6"/>
        <v>0</v>
      </c>
      <c r="BS8" s="154">
        <f t="shared" si="6"/>
        <v>0</v>
      </c>
      <c r="BT8" s="154">
        <f t="shared" si="6"/>
        <v>0</v>
      </c>
    </row>
    <row r="9" spans="1:72" s="11" customFormat="1" ht="1" customHeight="1" x14ac:dyDescent="0.35">
      <c r="A9" s="8"/>
      <c r="B9" s="8"/>
      <c r="C9" s="9">
        <v>4</v>
      </c>
      <c r="D9" s="8"/>
      <c r="E9" s="143"/>
      <c r="F9" s="143"/>
      <c r="G9" s="154"/>
      <c r="H9" s="154"/>
      <c r="I9" s="154"/>
      <c r="J9" s="154"/>
      <c r="K9" s="154"/>
      <c r="L9" s="154"/>
      <c r="M9" s="8"/>
      <c r="N9" s="8"/>
      <c r="O9" s="8"/>
      <c r="P9" s="154">
        <f>COUNTIF(P$21:P$46,4)</f>
        <v>0</v>
      </c>
      <c r="Q9" s="154">
        <f t="shared" ref="Q9:BT9" si="7">COUNTIF(Q$21:Q$46,4)</f>
        <v>0</v>
      </c>
      <c r="R9" s="154">
        <f t="shared" si="7"/>
        <v>0</v>
      </c>
      <c r="S9" s="154">
        <f t="shared" si="7"/>
        <v>0</v>
      </c>
      <c r="T9" s="154">
        <f t="shared" si="7"/>
        <v>0</v>
      </c>
      <c r="U9" s="154">
        <f t="shared" si="7"/>
        <v>0</v>
      </c>
      <c r="V9" s="154">
        <f t="shared" si="7"/>
        <v>0</v>
      </c>
      <c r="W9" s="154">
        <f t="shared" si="7"/>
        <v>0</v>
      </c>
      <c r="X9" s="154">
        <f t="shared" si="7"/>
        <v>0</v>
      </c>
      <c r="Y9" s="154">
        <f t="shared" si="7"/>
        <v>0</v>
      </c>
      <c r="Z9" s="154">
        <f t="shared" si="7"/>
        <v>0</v>
      </c>
      <c r="AA9" s="154">
        <f t="shared" si="7"/>
        <v>0</v>
      </c>
      <c r="AB9" s="154">
        <f t="shared" si="7"/>
        <v>0</v>
      </c>
      <c r="AC9" s="154">
        <f t="shared" si="7"/>
        <v>0</v>
      </c>
      <c r="AD9" s="154">
        <f t="shared" si="7"/>
        <v>0</v>
      </c>
      <c r="AE9" s="154">
        <f t="shared" si="7"/>
        <v>0</v>
      </c>
      <c r="AF9" s="154">
        <f t="shared" si="7"/>
        <v>0</v>
      </c>
      <c r="AG9" s="154">
        <f t="shared" si="7"/>
        <v>0</v>
      </c>
      <c r="AH9" s="154">
        <f t="shared" si="7"/>
        <v>0</v>
      </c>
      <c r="AI9" s="154">
        <f t="shared" si="7"/>
        <v>0</v>
      </c>
      <c r="AJ9" s="154">
        <f t="shared" si="7"/>
        <v>0</v>
      </c>
      <c r="AK9" s="154">
        <f t="shared" si="7"/>
        <v>0</v>
      </c>
      <c r="AL9" s="154">
        <f t="shared" si="7"/>
        <v>0</v>
      </c>
      <c r="AM9" s="154">
        <f t="shared" si="7"/>
        <v>0</v>
      </c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154">
        <f t="shared" si="7"/>
        <v>0</v>
      </c>
      <c r="BH9" s="154">
        <f t="shared" si="7"/>
        <v>0</v>
      </c>
      <c r="BI9" s="154">
        <f t="shared" si="7"/>
        <v>0</v>
      </c>
      <c r="BJ9" s="154">
        <f t="shared" si="7"/>
        <v>0</v>
      </c>
      <c r="BK9" s="154">
        <f t="shared" si="7"/>
        <v>0</v>
      </c>
      <c r="BL9" s="154">
        <f t="shared" si="7"/>
        <v>0</v>
      </c>
      <c r="BM9" s="154">
        <f t="shared" si="7"/>
        <v>0</v>
      </c>
      <c r="BN9" s="154">
        <f t="shared" si="7"/>
        <v>0</v>
      </c>
      <c r="BO9" s="154">
        <f t="shared" si="7"/>
        <v>0</v>
      </c>
      <c r="BP9" s="154">
        <f t="shared" si="7"/>
        <v>0</v>
      </c>
      <c r="BQ9" s="154">
        <f t="shared" si="7"/>
        <v>0</v>
      </c>
      <c r="BR9" s="154">
        <f t="shared" si="7"/>
        <v>0</v>
      </c>
      <c r="BS9" s="154">
        <f t="shared" si="7"/>
        <v>0</v>
      </c>
      <c r="BT9" s="154">
        <f t="shared" si="7"/>
        <v>0</v>
      </c>
    </row>
    <row r="10" spans="1:72" s="11" customFormat="1" ht="1" customHeight="1" x14ac:dyDescent="0.35">
      <c r="A10" s="8"/>
      <c r="B10" s="8"/>
      <c r="C10" s="9" t="s">
        <v>63</v>
      </c>
      <c r="D10" s="8"/>
      <c r="E10" s="143"/>
      <c r="F10" s="143"/>
      <c r="G10" s="154"/>
      <c r="H10" s="154"/>
      <c r="I10" s="154"/>
      <c r="J10" s="154"/>
      <c r="K10" s="154"/>
      <c r="L10" s="154"/>
      <c r="M10" s="8"/>
      <c r="N10" s="8"/>
      <c r="O10" s="8"/>
      <c r="P10" s="154">
        <f t="shared" ref="P10:BB10" si="8">COUNTIF(P21:P46,"=5")</f>
        <v>0</v>
      </c>
      <c r="Q10" s="154">
        <f t="shared" si="8"/>
        <v>0</v>
      </c>
      <c r="R10" s="154">
        <f t="shared" si="8"/>
        <v>0</v>
      </c>
      <c r="S10" s="154">
        <f t="shared" si="8"/>
        <v>0</v>
      </c>
      <c r="T10" s="154">
        <f t="shared" si="8"/>
        <v>0</v>
      </c>
      <c r="U10" s="154">
        <f t="shared" si="8"/>
        <v>0</v>
      </c>
      <c r="V10" s="154">
        <f t="shared" si="8"/>
        <v>0</v>
      </c>
      <c r="W10" s="154">
        <f t="shared" si="8"/>
        <v>0</v>
      </c>
      <c r="X10" s="154">
        <f t="shared" si="8"/>
        <v>0</v>
      </c>
      <c r="Y10" s="154">
        <f t="shared" si="8"/>
        <v>0</v>
      </c>
      <c r="Z10" s="154">
        <f t="shared" si="8"/>
        <v>0</v>
      </c>
      <c r="AA10" s="154">
        <f t="shared" si="8"/>
        <v>0</v>
      </c>
      <c r="AB10" s="154">
        <f t="shared" si="8"/>
        <v>0</v>
      </c>
      <c r="AC10" s="154">
        <f t="shared" si="8"/>
        <v>0</v>
      </c>
      <c r="AD10" s="154">
        <f t="shared" si="8"/>
        <v>0</v>
      </c>
      <c r="AE10" s="154">
        <f t="shared" si="8"/>
        <v>0</v>
      </c>
      <c r="AF10" s="154">
        <f t="shared" si="8"/>
        <v>0</v>
      </c>
      <c r="AG10" s="154">
        <f t="shared" si="8"/>
        <v>0</v>
      </c>
      <c r="AH10" s="154">
        <f t="shared" si="8"/>
        <v>0</v>
      </c>
      <c r="AI10" s="154">
        <f t="shared" si="8"/>
        <v>0</v>
      </c>
      <c r="AJ10" s="154">
        <f t="shared" si="8"/>
        <v>0</v>
      </c>
      <c r="AK10" s="154">
        <f t="shared" si="8"/>
        <v>0</v>
      </c>
      <c r="AL10" s="154">
        <f t="shared" si="8"/>
        <v>0</v>
      </c>
      <c r="AM10" s="154">
        <f t="shared" si="8"/>
        <v>0</v>
      </c>
      <c r="AN10" s="10">
        <f t="shared" si="8"/>
        <v>0</v>
      </c>
      <c r="AO10" s="10">
        <f t="shared" si="8"/>
        <v>0</v>
      </c>
      <c r="AP10" s="10">
        <f t="shared" si="8"/>
        <v>0</v>
      </c>
      <c r="AQ10" s="10">
        <f t="shared" si="8"/>
        <v>0</v>
      </c>
      <c r="AR10" s="10">
        <f t="shared" si="8"/>
        <v>0</v>
      </c>
      <c r="AS10" s="10">
        <f t="shared" si="8"/>
        <v>0</v>
      </c>
      <c r="AT10" s="10">
        <f t="shared" si="8"/>
        <v>0</v>
      </c>
      <c r="AU10" s="10">
        <f t="shared" si="8"/>
        <v>0</v>
      </c>
      <c r="AV10" s="10">
        <f t="shared" si="8"/>
        <v>0</v>
      </c>
      <c r="AW10" s="10">
        <f t="shared" si="8"/>
        <v>0</v>
      </c>
      <c r="AX10" s="10">
        <f t="shared" si="8"/>
        <v>0</v>
      </c>
      <c r="AY10" s="10">
        <f t="shared" si="8"/>
        <v>0</v>
      </c>
      <c r="AZ10" s="10">
        <f t="shared" si="8"/>
        <v>0</v>
      </c>
      <c r="BA10" s="10">
        <f t="shared" si="8"/>
        <v>0</v>
      </c>
      <c r="BB10" s="10">
        <f t="shared" si="8"/>
        <v>0</v>
      </c>
      <c r="BC10" s="10">
        <f>COUNTIF(BC21:BC46,"=5")</f>
        <v>0</v>
      </c>
      <c r="BD10" s="10">
        <f t="shared" ref="BD10:BT10" si="9">COUNTIF(BD21:BD46,"=5")</f>
        <v>0</v>
      </c>
      <c r="BE10" s="10">
        <f t="shared" si="9"/>
        <v>0</v>
      </c>
      <c r="BF10" s="10">
        <f t="shared" si="9"/>
        <v>0</v>
      </c>
      <c r="BG10" s="154">
        <f t="shared" si="9"/>
        <v>0</v>
      </c>
      <c r="BH10" s="154">
        <f t="shared" si="9"/>
        <v>0</v>
      </c>
      <c r="BI10" s="154">
        <f t="shared" si="9"/>
        <v>0</v>
      </c>
      <c r="BJ10" s="154">
        <f t="shared" si="9"/>
        <v>0</v>
      </c>
      <c r="BK10" s="154">
        <f t="shared" si="9"/>
        <v>0</v>
      </c>
      <c r="BL10" s="154">
        <f t="shared" si="9"/>
        <v>0</v>
      </c>
      <c r="BM10" s="154">
        <f t="shared" si="9"/>
        <v>0</v>
      </c>
      <c r="BN10" s="154">
        <f t="shared" si="9"/>
        <v>0</v>
      </c>
      <c r="BO10" s="154">
        <f t="shared" si="9"/>
        <v>0</v>
      </c>
      <c r="BP10" s="154">
        <f t="shared" si="9"/>
        <v>0</v>
      </c>
      <c r="BQ10" s="154">
        <f t="shared" si="9"/>
        <v>0</v>
      </c>
      <c r="BR10" s="154">
        <f t="shared" si="9"/>
        <v>0</v>
      </c>
      <c r="BS10" s="154">
        <f t="shared" si="9"/>
        <v>0</v>
      </c>
      <c r="BT10" s="154">
        <f t="shared" si="9"/>
        <v>0</v>
      </c>
    </row>
    <row r="11" spans="1:72" s="11" customFormat="1" ht="1" customHeight="1" x14ac:dyDescent="0.35">
      <c r="A11" s="8"/>
      <c r="B11" s="8"/>
      <c r="C11" s="9" t="s">
        <v>64</v>
      </c>
      <c r="D11" s="8"/>
      <c r="E11" s="143"/>
      <c r="F11" s="143"/>
      <c r="G11" s="154"/>
      <c r="H11" s="154"/>
      <c r="I11" s="154"/>
      <c r="J11" s="154"/>
      <c r="K11" s="154"/>
      <c r="L11" s="154"/>
      <c r="M11" s="8"/>
      <c r="N11" s="8"/>
      <c r="O11" s="8"/>
      <c r="P11" s="154">
        <f>COUNTA($B$21:$B$46)-SUM(P5:P10)</f>
        <v>0</v>
      </c>
      <c r="Q11" s="154">
        <f t="shared" ref="Q11:AG11" si="10">COUNTA($B$21:$B$46)-SUM(Q5:Q10)</f>
        <v>0</v>
      </c>
      <c r="R11" s="154">
        <f t="shared" si="10"/>
        <v>0</v>
      </c>
      <c r="S11" s="154">
        <f t="shared" si="10"/>
        <v>0</v>
      </c>
      <c r="T11" s="154">
        <f t="shared" si="10"/>
        <v>0</v>
      </c>
      <c r="U11" s="154">
        <f t="shared" si="10"/>
        <v>0</v>
      </c>
      <c r="V11" s="154">
        <f t="shared" si="10"/>
        <v>0</v>
      </c>
      <c r="W11" s="154">
        <f t="shared" si="10"/>
        <v>0</v>
      </c>
      <c r="X11" s="154">
        <f t="shared" si="10"/>
        <v>0</v>
      </c>
      <c r="Y11" s="154">
        <f t="shared" si="10"/>
        <v>0</v>
      </c>
      <c r="Z11" s="154">
        <f t="shared" si="10"/>
        <v>0</v>
      </c>
      <c r="AA11" s="154">
        <f t="shared" si="10"/>
        <v>0</v>
      </c>
      <c r="AB11" s="154">
        <f t="shared" si="10"/>
        <v>0</v>
      </c>
      <c r="AC11" s="154">
        <f t="shared" si="10"/>
        <v>0</v>
      </c>
      <c r="AD11" s="154">
        <f t="shared" si="10"/>
        <v>0</v>
      </c>
      <c r="AE11" s="154">
        <f t="shared" si="10"/>
        <v>0</v>
      </c>
      <c r="AF11" s="154">
        <f t="shared" si="10"/>
        <v>0</v>
      </c>
      <c r="AG11" s="154">
        <f t="shared" si="10"/>
        <v>0</v>
      </c>
      <c r="AH11" s="154">
        <f>COUNTA($B$21:$B$46)-SUM(AH5:AH10)</f>
        <v>0</v>
      </c>
      <c r="AI11" s="154">
        <f t="shared" ref="AI11:BT11" si="11">COUNTA($B$21:$B$46)-SUM(AI5:AI10)</f>
        <v>0</v>
      </c>
      <c r="AJ11" s="154">
        <f t="shared" si="11"/>
        <v>0</v>
      </c>
      <c r="AK11" s="154">
        <f t="shared" si="11"/>
        <v>0</v>
      </c>
      <c r="AL11" s="154">
        <f t="shared" si="11"/>
        <v>0</v>
      </c>
      <c r="AM11" s="154">
        <f t="shared" si="11"/>
        <v>0</v>
      </c>
      <c r="AN11" s="10">
        <f t="shared" si="11"/>
        <v>0</v>
      </c>
      <c r="AO11" s="10">
        <f t="shared" si="11"/>
        <v>0</v>
      </c>
      <c r="AP11" s="10">
        <f t="shared" si="11"/>
        <v>0</v>
      </c>
      <c r="AQ11" s="10">
        <f t="shared" si="11"/>
        <v>0</v>
      </c>
      <c r="AR11" s="10">
        <f t="shared" si="11"/>
        <v>0</v>
      </c>
      <c r="AS11" s="10">
        <f t="shared" si="11"/>
        <v>0</v>
      </c>
      <c r="AT11" s="10">
        <f t="shared" si="11"/>
        <v>0</v>
      </c>
      <c r="AU11" s="10">
        <f t="shared" si="11"/>
        <v>0</v>
      </c>
      <c r="AV11" s="10">
        <f t="shared" si="11"/>
        <v>0</v>
      </c>
      <c r="AW11" s="10">
        <f t="shared" si="11"/>
        <v>0</v>
      </c>
      <c r="AX11" s="10">
        <f t="shared" si="11"/>
        <v>0</v>
      </c>
      <c r="AY11" s="10">
        <f t="shared" si="11"/>
        <v>0</v>
      </c>
      <c r="AZ11" s="10">
        <f t="shared" si="11"/>
        <v>0</v>
      </c>
      <c r="BA11" s="10">
        <f t="shared" si="11"/>
        <v>0</v>
      </c>
      <c r="BB11" s="10">
        <f t="shared" si="11"/>
        <v>0</v>
      </c>
      <c r="BC11" s="10">
        <f t="shared" si="11"/>
        <v>0</v>
      </c>
      <c r="BD11" s="10">
        <f t="shared" si="11"/>
        <v>0</v>
      </c>
      <c r="BE11" s="10">
        <f t="shared" si="11"/>
        <v>0</v>
      </c>
      <c r="BF11" s="10">
        <f t="shared" si="11"/>
        <v>0</v>
      </c>
      <c r="BG11" s="154">
        <f t="shared" si="11"/>
        <v>0</v>
      </c>
      <c r="BH11" s="154">
        <f t="shared" si="11"/>
        <v>0</v>
      </c>
      <c r="BI11" s="154">
        <f t="shared" si="11"/>
        <v>0</v>
      </c>
      <c r="BJ11" s="154">
        <f t="shared" si="11"/>
        <v>0</v>
      </c>
      <c r="BK11" s="154">
        <f t="shared" si="11"/>
        <v>0</v>
      </c>
      <c r="BL11" s="154">
        <f t="shared" si="11"/>
        <v>0</v>
      </c>
      <c r="BM11" s="154">
        <f t="shared" si="11"/>
        <v>0</v>
      </c>
      <c r="BN11" s="154">
        <f t="shared" si="11"/>
        <v>0</v>
      </c>
      <c r="BO11" s="154">
        <f t="shared" si="11"/>
        <v>0</v>
      </c>
      <c r="BP11" s="154">
        <f t="shared" si="11"/>
        <v>0</v>
      </c>
      <c r="BQ11" s="154">
        <f t="shared" si="11"/>
        <v>0</v>
      </c>
      <c r="BR11" s="154">
        <f t="shared" si="11"/>
        <v>0</v>
      </c>
      <c r="BS11" s="154">
        <f t="shared" si="11"/>
        <v>0</v>
      </c>
      <c r="BT11" s="154">
        <f t="shared" si="11"/>
        <v>0</v>
      </c>
    </row>
    <row r="12" spans="1:72" s="11" customFormat="1" ht="1" customHeight="1" x14ac:dyDescent="0.35">
      <c r="A12" s="8"/>
      <c r="B12" s="8"/>
      <c r="C12" s="9">
        <v>0</v>
      </c>
      <c r="D12" s="8"/>
      <c r="E12" s="143"/>
      <c r="F12" s="143"/>
      <c r="G12" s="154"/>
      <c r="H12" s="154"/>
      <c r="I12" s="154"/>
      <c r="J12" s="154"/>
      <c r="K12" s="154"/>
      <c r="L12" s="154"/>
      <c r="M12" s="8"/>
      <c r="N12" s="8"/>
      <c r="O12" s="8"/>
      <c r="P12" s="155" t="e">
        <f>+P5/P4</f>
        <v>#DIV/0!</v>
      </c>
      <c r="Q12" s="155" t="e">
        <f t="shared" ref="Q12:BP12" si="12">+Q5/Q4</f>
        <v>#DIV/0!</v>
      </c>
      <c r="R12" s="155" t="e">
        <f t="shared" si="12"/>
        <v>#DIV/0!</v>
      </c>
      <c r="S12" s="155" t="e">
        <f t="shared" si="12"/>
        <v>#DIV/0!</v>
      </c>
      <c r="T12" s="155" t="e">
        <f t="shared" si="12"/>
        <v>#DIV/0!</v>
      </c>
      <c r="U12" s="155" t="e">
        <f t="shared" si="12"/>
        <v>#DIV/0!</v>
      </c>
      <c r="V12" s="155" t="e">
        <f t="shared" si="12"/>
        <v>#DIV/0!</v>
      </c>
      <c r="W12" s="155" t="e">
        <f t="shared" si="12"/>
        <v>#DIV/0!</v>
      </c>
      <c r="X12" s="155" t="e">
        <f t="shared" si="12"/>
        <v>#DIV/0!</v>
      </c>
      <c r="Y12" s="155" t="e">
        <f t="shared" si="12"/>
        <v>#DIV/0!</v>
      </c>
      <c r="Z12" s="155" t="e">
        <f t="shared" si="12"/>
        <v>#DIV/0!</v>
      </c>
      <c r="AA12" s="155" t="e">
        <f t="shared" si="12"/>
        <v>#DIV/0!</v>
      </c>
      <c r="AB12" s="155" t="e">
        <f t="shared" si="12"/>
        <v>#DIV/0!</v>
      </c>
      <c r="AC12" s="155" t="e">
        <f t="shared" si="12"/>
        <v>#DIV/0!</v>
      </c>
      <c r="AD12" s="155" t="e">
        <f t="shared" si="12"/>
        <v>#DIV/0!</v>
      </c>
      <c r="AE12" s="155" t="e">
        <f t="shared" si="12"/>
        <v>#DIV/0!</v>
      </c>
      <c r="AF12" s="155" t="e">
        <f t="shared" si="12"/>
        <v>#DIV/0!</v>
      </c>
      <c r="AG12" s="155" t="e">
        <f t="shared" si="12"/>
        <v>#DIV/0!</v>
      </c>
      <c r="AH12" s="155" t="e">
        <f t="shared" si="12"/>
        <v>#DIV/0!</v>
      </c>
      <c r="AI12" s="155" t="e">
        <f t="shared" si="12"/>
        <v>#DIV/0!</v>
      </c>
      <c r="AJ12" s="155" t="e">
        <f t="shared" si="12"/>
        <v>#DIV/0!</v>
      </c>
      <c r="AK12" s="155" t="e">
        <f t="shared" si="12"/>
        <v>#DIV/0!</v>
      </c>
      <c r="AL12" s="155" t="e">
        <f t="shared" si="12"/>
        <v>#DIV/0!</v>
      </c>
      <c r="AM12" s="155" t="e">
        <f t="shared" si="12"/>
        <v>#DIV/0!</v>
      </c>
      <c r="AN12" s="12" t="e">
        <f>+AN5/AN4</f>
        <v>#DIV/0!</v>
      </c>
      <c r="AO12" s="12" t="e">
        <f t="shared" si="12"/>
        <v>#DIV/0!</v>
      </c>
      <c r="AP12" s="12" t="e">
        <f>+AP5/AP4</f>
        <v>#DIV/0!</v>
      </c>
      <c r="AQ12" s="12" t="e">
        <f t="shared" si="12"/>
        <v>#DIV/0!</v>
      </c>
      <c r="AR12" s="12" t="e">
        <f t="shared" si="12"/>
        <v>#DIV/0!</v>
      </c>
      <c r="AS12" s="12" t="e">
        <f t="shared" si="12"/>
        <v>#DIV/0!</v>
      </c>
      <c r="AT12" s="12" t="e">
        <f t="shared" si="12"/>
        <v>#DIV/0!</v>
      </c>
      <c r="AU12" s="12" t="e">
        <f t="shared" si="12"/>
        <v>#DIV/0!</v>
      </c>
      <c r="AV12" s="12" t="e">
        <f t="shared" si="12"/>
        <v>#DIV/0!</v>
      </c>
      <c r="AW12" s="12" t="e">
        <f t="shared" si="12"/>
        <v>#DIV/0!</v>
      </c>
      <c r="AX12" s="12" t="e">
        <f t="shared" si="12"/>
        <v>#DIV/0!</v>
      </c>
      <c r="AY12" s="12" t="e">
        <f t="shared" si="12"/>
        <v>#DIV/0!</v>
      </c>
      <c r="AZ12" s="12" t="e">
        <f t="shared" si="12"/>
        <v>#DIV/0!</v>
      </c>
      <c r="BA12" s="12" t="e">
        <f t="shared" si="12"/>
        <v>#DIV/0!</v>
      </c>
      <c r="BB12" s="12" t="e">
        <f t="shared" si="12"/>
        <v>#DIV/0!</v>
      </c>
      <c r="BC12" s="12" t="e">
        <f t="shared" si="12"/>
        <v>#DIV/0!</v>
      </c>
      <c r="BD12" s="12" t="e">
        <f t="shared" si="12"/>
        <v>#DIV/0!</v>
      </c>
      <c r="BE12" s="12" t="e">
        <f t="shared" si="12"/>
        <v>#DIV/0!</v>
      </c>
      <c r="BF12" s="12" t="e">
        <f t="shared" si="12"/>
        <v>#DIV/0!</v>
      </c>
      <c r="BG12" s="155" t="e">
        <f t="shared" si="12"/>
        <v>#DIV/0!</v>
      </c>
      <c r="BH12" s="155" t="e">
        <f t="shared" si="12"/>
        <v>#DIV/0!</v>
      </c>
      <c r="BI12" s="155" t="e">
        <f t="shared" si="12"/>
        <v>#DIV/0!</v>
      </c>
      <c r="BJ12" s="155" t="e">
        <f t="shared" si="12"/>
        <v>#DIV/0!</v>
      </c>
      <c r="BK12" s="155" t="e">
        <f t="shared" si="12"/>
        <v>#DIV/0!</v>
      </c>
      <c r="BL12" s="155" t="e">
        <f t="shared" si="12"/>
        <v>#DIV/0!</v>
      </c>
      <c r="BM12" s="155" t="e">
        <f t="shared" si="12"/>
        <v>#DIV/0!</v>
      </c>
      <c r="BN12" s="155" t="e">
        <f t="shared" si="12"/>
        <v>#DIV/0!</v>
      </c>
      <c r="BO12" s="155" t="e">
        <f t="shared" si="12"/>
        <v>#DIV/0!</v>
      </c>
      <c r="BP12" s="155" t="e">
        <f t="shared" si="12"/>
        <v>#DIV/0!</v>
      </c>
      <c r="BQ12" s="155" t="e">
        <f>+BQ5/BQ4</f>
        <v>#DIV/0!</v>
      </c>
      <c r="BR12" s="155" t="e">
        <f>+BR5/BR4</f>
        <v>#DIV/0!</v>
      </c>
      <c r="BS12" s="155" t="e">
        <f>+BS5/BS4</f>
        <v>#DIV/0!</v>
      </c>
      <c r="BT12" s="155" t="e">
        <f>+BT5/BT4</f>
        <v>#DIV/0!</v>
      </c>
    </row>
    <row r="13" spans="1:72" s="11" customFormat="1" ht="1" customHeight="1" x14ac:dyDescent="0.35">
      <c r="A13" s="8"/>
      <c r="B13" s="8"/>
      <c r="C13" s="9">
        <v>1</v>
      </c>
      <c r="D13" s="8"/>
      <c r="E13" s="143"/>
      <c r="F13" s="143"/>
      <c r="G13" s="154"/>
      <c r="H13" s="154"/>
      <c r="I13" s="154"/>
      <c r="J13" s="154"/>
      <c r="K13" s="154"/>
      <c r="L13" s="154"/>
      <c r="M13" s="8"/>
      <c r="N13" s="8"/>
      <c r="O13" s="8"/>
      <c r="P13" s="155" t="e">
        <f>+P6/P$4</f>
        <v>#DIV/0!</v>
      </c>
      <c r="Q13" s="155" t="e">
        <f>+Q6/Q$4</f>
        <v>#DIV/0!</v>
      </c>
      <c r="R13" s="155" t="e">
        <f t="shared" ref="Q13:BT16" si="13">+R6/R$4</f>
        <v>#DIV/0!</v>
      </c>
      <c r="S13" s="155" t="e">
        <f t="shared" si="13"/>
        <v>#DIV/0!</v>
      </c>
      <c r="T13" s="155" t="e">
        <f t="shared" si="13"/>
        <v>#DIV/0!</v>
      </c>
      <c r="U13" s="155" t="e">
        <f t="shared" si="13"/>
        <v>#DIV/0!</v>
      </c>
      <c r="V13" s="155" t="e">
        <f t="shared" si="13"/>
        <v>#DIV/0!</v>
      </c>
      <c r="W13" s="155" t="e">
        <f t="shared" si="13"/>
        <v>#DIV/0!</v>
      </c>
      <c r="X13" s="155" t="e">
        <f t="shared" si="13"/>
        <v>#DIV/0!</v>
      </c>
      <c r="Y13" s="155" t="e">
        <f t="shared" si="13"/>
        <v>#DIV/0!</v>
      </c>
      <c r="Z13" s="155" t="e">
        <f t="shared" si="13"/>
        <v>#DIV/0!</v>
      </c>
      <c r="AA13" s="155" t="e">
        <f t="shared" si="13"/>
        <v>#DIV/0!</v>
      </c>
      <c r="AB13" s="155" t="e">
        <f t="shared" si="13"/>
        <v>#DIV/0!</v>
      </c>
      <c r="AC13" s="155" t="e">
        <f t="shared" si="13"/>
        <v>#DIV/0!</v>
      </c>
      <c r="AD13" s="155" t="e">
        <f t="shared" si="13"/>
        <v>#DIV/0!</v>
      </c>
      <c r="AE13" s="155" t="e">
        <f t="shared" si="13"/>
        <v>#DIV/0!</v>
      </c>
      <c r="AF13" s="155" t="e">
        <f t="shared" si="13"/>
        <v>#DIV/0!</v>
      </c>
      <c r="AG13" s="155" t="e">
        <f>+AG6/AG$4</f>
        <v>#DIV/0!</v>
      </c>
      <c r="AH13" s="155" t="e">
        <f t="shared" si="13"/>
        <v>#DIV/0!</v>
      </c>
      <c r="AI13" s="155" t="e">
        <f t="shared" si="13"/>
        <v>#DIV/0!</v>
      </c>
      <c r="AJ13" s="155" t="e">
        <f t="shared" si="13"/>
        <v>#DIV/0!</v>
      </c>
      <c r="AK13" s="155" t="e">
        <f t="shared" si="13"/>
        <v>#DIV/0!</v>
      </c>
      <c r="AL13" s="155" t="e">
        <f t="shared" si="13"/>
        <v>#DIV/0!</v>
      </c>
      <c r="AM13" s="155" t="e">
        <f t="shared" si="13"/>
        <v>#DIV/0!</v>
      </c>
      <c r="AN13" s="12" t="e">
        <f t="shared" si="13"/>
        <v>#DIV/0!</v>
      </c>
      <c r="AO13" s="12" t="e">
        <f t="shared" si="13"/>
        <v>#DIV/0!</v>
      </c>
      <c r="AP13" s="12" t="e">
        <f>+AP6/AP$4</f>
        <v>#DIV/0!</v>
      </c>
      <c r="AQ13" s="12" t="e">
        <f t="shared" si="13"/>
        <v>#DIV/0!</v>
      </c>
      <c r="AR13" s="12" t="e">
        <f t="shared" si="13"/>
        <v>#DIV/0!</v>
      </c>
      <c r="AS13" s="12" t="e">
        <f t="shared" si="13"/>
        <v>#DIV/0!</v>
      </c>
      <c r="AT13" s="12" t="e">
        <f t="shared" si="13"/>
        <v>#DIV/0!</v>
      </c>
      <c r="AU13" s="12" t="e">
        <f t="shared" si="13"/>
        <v>#DIV/0!</v>
      </c>
      <c r="AV13" s="12" t="e">
        <f t="shared" si="13"/>
        <v>#DIV/0!</v>
      </c>
      <c r="AW13" s="12" t="e">
        <f t="shared" si="13"/>
        <v>#DIV/0!</v>
      </c>
      <c r="AX13" s="12" t="e">
        <f t="shared" si="13"/>
        <v>#DIV/0!</v>
      </c>
      <c r="AY13" s="12" t="e">
        <f t="shared" si="13"/>
        <v>#DIV/0!</v>
      </c>
      <c r="AZ13" s="12" t="e">
        <f t="shared" si="13"/>
        <v>#DIV/0!</v>
      </c>
      <c r="BA13" s="12" t="e">
        <f t="shared" si="13"/>
        <v>#DIV/0!</v>
      </c>
      <c r="BB13" s="12" t="e">
        <f t="shared" si="13"/>
        <v>#DIV/0!</v>
      </c>
      <c r="BC13" s="12" t="e">
        <f t="shared" si="13"/>
        <v>#DIV/0!</v>
      </c>
      <c r="BD13" s="12" t="e">
        <f t="shared" si="13"/>
        <v>#DIV/0!</v>
      </c>
      <c r="BE13" s="12" t="e">
        <f t="shared" si="13"/>
        <v>#DIV/0!</v>
      </c>
      <c r="BF13" s="12" t="e">
        <f t="shared" si="13"/>
        <v>#DIV/0!</v>
      </c>
      <c r="BG13" s="155" t="e">
        <f t="shared" si="13"/>
        <v>#DIV/0!</v>
      </c>
      <c r="BH13" s="155" t="e">
        <f t="shared" si="13"/>
        <v>#DIV/0!</v>
      </c>
      <c r="BI13" s="155" t="e">
        <f t="shared" si="13"/>
        <v>#DIV/0!</v>
      </c>
      <c r="BJ13" s="155" t="e">
        <f t="shared" si="13"/>
        <v>#DIV/0!</v>
      </c>
      <c r="BK13" s="155" t="e">
        <f t="shared" si="13"/>
        <v>#DIV/0!</v>
      </c>
      <c r="BL13" s="155" t="e">
        <f t="shared" si="13"/>
        <v>#DIV/0!</v>
      </c>
      <c r="BM13" s="155" t="e">
        <f t="shared" si="13"/>
        <v>#DIV/0!</v>
      </c>
      <c r="BN13" s="155" t="e">
        <f t="shared" si="13"/>
        <v>#DIV/0!</v>
      </c>
      <c r="BO13" s="155" t="e">
        <f t="shared" si="13"/>
        <v>#DIV/0!</v>
      </c>
      <c r="BP13" s="155" t="e">
        <f t="shared" si="13"/>
        <v>#DIV/0!</v>
      </c>
      <c r="BQ13" s="155" t="e">
        <f t="shared" si="13"/>
        <v>#DIV/0!</v>
      </c>
      <c r="BR13" s="155" t="e">
        <f t="shared" si="13"/>
        <v>#DIV/0!</v>
      </c>
      <c r="BS13" s="155" t="e">
        <f t="shared" si="13"/>
        <v>#DIV/0!</v>
      </c>
      <c r="BT13" s="155" t="e">
        <f t="shared" si="13"/>
        <v>#DIV/0!</v>
      </c>
    </row>
    <row r="14" spans="1:72" s="11" customFormat="1" ht="1" customHeight="1" x14ac:dyDescent="0.35">
      <c r="A14" s="8"/>
      <c r="B14" s="8"/>
      <c r="C14" s="9">
        <v>2</v>
      </c>
      <c r="D14" s="8"/>
      <c r="E14" s="143"/>
      <c r="F14" s="143"/>
      <c r="G14" s="154"/>
      <c r="H14" s="154"/>
      <c r="I14" s="154"/>
      <c r="J14" s="154"/>
      <c r="K14" s="154"/>
      <c r="L14" s="154"/>
      <c r="M14" s="8"/>
      <c r="N14" s="8"/>
      <c r="O14" s="8"/>
      <c r="P14" s="155" t="e">
        <f>+P7/P$4</f>
        <v>#DIV/0!</v>
      </c>
      <c r="Q14" s="155" t="e">
        <f>+Q7/Q$4</f>
        <v>#DIV/0!</v>
      </c>
      <c r="R14" s="155" t="e">
        <f t="shared" ref="R14:AE14" si="14">+R7/R$4</f>
        <v>#DIV/0!</v>
      </c>
      <c r="S14" s="155" t="e">
        <f t="shared" si="14"/>
        <v>#DIV/0!</v>
      </c>
      <c r="T14" s="155" t="e">
        <f t="shared" si="14"/>
        <v>#DIV/0!</v>
      </c>
      <c r="U14" s="155" t="e">
        <f t="shared" si="14"/>
        <v>#DIV/0!</v>
      </c>
      <c r="V14" s="155" t="e">
        <f t="shared" si="14"/>
        <v>#DIV/0!</v>
      </c>
      <c r="W14" s="155" t="e">
        <f t="shared" si="14"/>
        <v>#DIV/0!</v>
      </c>
      <c r="X14" s="155" t="e">
        <f t="shared" si="14"/>
        <v>#DIV/0!</v>
      </c>
      <c r="Y14" s="155" t="e">
        <f t="shared" si="14"/>
        <v>#DIV/0!</v>
      </c>
      <c r="Z14" s="155" t="e">
        <f t="shared" si="14"/>
        <v>#DIV/0!</v>
      </c>
      <c r="AA14" s="155" t="e">
        <f t="shared" si="14"/>
        <v>#DIV/0!</v>
      </c>
      <c r="AB14" s="155" t="e">
        <f t="shared" si="14"/>
        <v>#DIV/0!</v>
      </c>
      <c r="AC14" s="155" t="e">
        <f t="shared" si="14"/>
        <v>#DIV/0!</v>
      </c>
      <c r="AD14" s="155" t="e">
        <f t="shared" si="14"/>
        <v>#DIV/0!</v>
      </c>
      <c r="AE14" s="155" t="e">
        <f t="shared" si="14"/>
        <v>#DIV/0!</v>
      </c>
      <c r="AF14" s="155" t="e">
        <f t="shared" si="13"/>
        <v>#DIV/0!</v>
      </c>
      <c r="AG14" s="155" t="e">
        <f t="shared" si="13"/>
        <v>#DIV/0!</v>
      </c>
      <c r="AH14" s="155" t="e">
        <f t="shared" si="13"/>
        <v>#DIV/0!</v>
      </c>
      <c r="AI14" s="155" t="e">
        <f t="shared" si="13"/>
        <v>#DIV/0!</v>
      </c>
      <c r="AJ14" s="155" t="e">
        <f t="shared" si="13"/>
        <v>#DIV/0!</v>
      </c>
      <c r="AK14" s="155" t="e">
        <f t="shared" si="13"/>
        <v>#DIV/0!</v>
      </c>
      <c r="AL14" s="155" t="e">
        <f t="shared" si="13"/>
        <v>#DIV/0!</v>
      </c>
      <c r="AM14" s="155" t="e">
        <f t="shared" si="13"/>
        <v>#DIV/0!</v>
      </c>
      <c r="AN14" s="12" t="e">
        <f t="shared" si="13"/>
        <v>#DIV/0!</v>
      </c>
      <c r="AO14" s="12" t="e">
        <f t="shared" si="13"/>
        <v>#DIV/0!</v>
      </c>
      <c r="AP14" s="12" t="e">
        <f>+AP7/AP$4</f>
        <v>#DIV/0!</v>
      </c>
      <c r="AQ14" s="12" t="e">
        <f t="shared" si="13"/>
        <v>#DIV/0!</v>
      </c>
      <c r="AR14" s="12" t="e">
        <f t="shared" si="13"/>
        <v>#DIV/0!</v>
      </c>
      <c r="AS14" s="12" t="e">
        <f t="shared" si="13"/>
        <v>#DIV/0!</v>
      </c>
      <c r="AT14" s="12" t="e">
        <f t="shared" si="13"/>
        <v>#DIV/0!</v>
      </c>
      <c r="AU14" s="12" t="e">
        <f t="shared" si="13"/>
        <v>#DIV/0!</v>
      </c>
      <c r="AV14" s="12" t="e">
        <f t="shared" si="13"/>
        <v>#DIV/0!</v>
      </c>
      <c r="AW14" s="12" t="e">
        <f t="shared" si="13"/>
        <v>#DIV/0!</v>
      </c>
      <c r="AX14" s="12" t="e">
        <f t="shared" si="13"/>
        <v>#DIV/0!</v>
      </c>
      <c r="AY14" s="12" t="e">
        <f t="shared" si="13"/>
        <v>#DIV/0!</v>
      </c>
      <c r="AZ14" s="12" t="e">
        <f t="shared" si="13"/>
        <v>#DIV/0!</v>
      </c>
      <c r="BA14" s="12" t="e">
        <f t="shared" si="13"/>
        <v>#DIV/0!</v>
      </c>
      <c r="BB14" s="12" t="e">
        <f t="shared" si="13"/>
        <v>#DIV/0!</v>
      </c>
      <c r="BC14" s="12" t="e">
        <f t="shared" si="13"/>
        <v>#DIV/0!</v>
      </c>
      <c r="BD14" s="12" t="e">
        <f t="shared" si="13"/>
        <v>#DIV/0!</v>
      </c>
      <c r="BE14" s="12" t="e">
        <f t="shared" si="13"/>
        <v>#DIV/0!</v>
      </c>
      <c r="BF14" s="12" t="e">
        <f t="shared" si="13"/>
        <v>#DIV/0!</v>
      </c>
      <c r="BG14" s="155" t="e">
        <f t="shared" si="13"/>
        <v>#DIV/0!</v>
      </c>
      <c r="BH14" s="155" t="e">
        <f t="shared" si="13"/>
        <v>#DIV/0!</v>
      </c>
      <c r="BI14" s="155" t="e">
        <f t="shared" si="13"/>
        <v>#DIV/0!</v>
      </c>
      <c r="BJ14" s="155" t="e">
        <f t="shared" si="13"/>
        <v>#DIV/0!</v>
      </c>
      <c r="BK14" s="155" t="e">
        <f t="shared" si="13"/>
        <v>#DIV/0!</v>
      </c>
      <c r="BL14" s="155" t="e">
        <f t="shared" si="13"/>
        <v>#DIV/0!</v>
      </c>
      <c r="BM14" s="155" t="e">
        <f t="shared" si="13"/>
        <v>#DIV/0!</v>
      </c>
      <c r="BN14" s="155" t="e">
        <f t="shared" si="13"/>
        <v>#DIV/0!</v>
      </c>
      <c r="BO14" s="155" t="e">
        <f t="shared" si="13"/>
        <v>#DIV/0!</v>
      </c>
      <c r="BP14" s="155" t="e">
        <f t="shared" si="13"/>
        <v>#DIV/0!</v>
      </c>
      <c r="BQ14" s="155" t="e">
        <f t="shared" si="13"/>
        <v>#DIV/0!</v>
      </c>
      <c r="BR14" s="155" t="e">
        <f t="shared" si="13"/>
        <v>#DIV/0!</v>
      </c>
      <c r="BS14" s="155" t="e">
        <f t="shared" si="13"/>
        <v>#DIV/0!</v>
      </c>
      <c r="BT14" s="155" t="e">
        <f t="shared" si="13"/>
        <v>#DIV/0!</v>
      </c>
    </row>
    <row r="15" spans="1:72" s="11" customFormat="1" ht="1" customHeight="1" x14ac:dyDescent="0.35">
      <c r="A15" s="8"/>
      <c r="B15" s="8"/>
      <c r="C15" s="9">
        <v>3</v>
      </c>
      <c r="D15" s="8"/>
      <c r="E15" s="143"/>
      <c r="F15" s="143"/>
      <c r="G15" s="154"/>
      <c r="H15" s="154"/>
      <c r="I15" s="154"/>
      <c r="J15" s="154"/>
      <c r="K15" s="154"/>
      <c r="L15" s="154"/>
      <c r="M15" s="8"/>
      <c r="N15" s="8"/>
      <c r="O15" s="8"/>
      <c r="P15" s="155" t="e">
        <f>+P8/P$4</f>
        <v>#DIV/0!</v>
      </c>
      <c r="Q15" s="155" t="e">
        <f t="shared" si="13"/>
        <v>#DIV/0!</v>
      </c>
      <c r="R15" s="155" t="e">
        <f t="shared" si="13"/>
        <v>#DIV/0!</v>
      </c>
      <c r="S15" s="155" t="e">
        <f t="shared" si="13"/>
        <v>#DIV/0!</v>
      </c>
      <c r="T15" s="155" t="e">
        <f t="shared" si="13"/>
        <v>#DIV/0!</v>
      </c>
      <c r="U15" s="155" t="e">
        <f t="shared" si="13"/>
        <v>#DIV/0!</v>
      </c>
      <c r="V15" s="155" t="e">
        <f t="shared" si="13"/>
        <v>#DIV/0!</v>
      </c>
      <c r="W15" s="155" t="e">
        <f t="shared" si="13"/>
        <v>#DIV/0!</v>
      </c>
      <c r="X15" s="155" t="e">
        <f t="shared" si="13"/>
        <v>#DIV/0!</v>
      </c>
      <c r="Y15" s="155" t="e">
        <f t="shared" si="13"/>
        <v>#DIV/0!</v>
      </c>
      <c r="Z15" s="155" t="e">
        <f t="shared" si="13"/>
        <v>#DIV/0!</v>
      </c>
      <c r="AA15" s="155" t="e">
        <f t="shared" si="13"/>
        <v>#DIV/0!</v>
      </c>
      <c r="AB15" s="155" t="e">
        <f t="shared" si="13"/>
        <v>#DIV/0!</v>
      </c>
      <c r="AC15" s="155" t="e">
        <f t="shared" si="13"/>
        <v>#DIV/0!</v>
      </c>
      <c r="AD15" s="155" t="e">
        <f t="shared" si="13"/>
        <v>#DIV/0!</v>
      </c>
      <c r="AE15" s="155" t="e">
        <f t="shared" si="13"/>
        <v>#DIV/0!</v>
      </c>
      <c r="AF15" s="155" t="e">
        <f t="shared" si="13"/>
        <v>#DIV/0!</v>
      </c>
      <c r="AG15" s="155" t="e">
        <f t="shared" si="13"/>
        <v>#DIV/0!</v>
      </c>
      <c r="AH15" s="155" t="e">
        <f t="shared" si="13"/>
        <v>#DIV/0!</v>
      </c>
      <c r="AI15" s="155" t="e">
        <f t="shared" si="13"/>
        <v>#DIV/0!</v>
      </c>
      <c r="AJ15" s="155" t="e">
        <f t="shared" si="13"/>
        <v>#DIV/0!</v>
      </c>
      <c r="AK15" s="155" t="e">
        <f t="shared" si="13"/>
        <v>#DIV/0!</v>
      </c>
      <c r="AL15" s="155" t="e">
        <f t="shared" si="13"/>
        <v>#DIV/0!</v>
      </c>
      <c r="AM15" s="155" t="e">
        <f t="shared" si="13"/>
        <v>#DIV/0!</v>
      </c>
      <c r="AN15" s="12" t="e">
        <f t="shared" si="13"/>
        <v>#DIV/0!</v>
      </c>
      <c r="AO15" s="12" t="e">
        <f t="shared" si="13"/>
        <v>#DIV/0!</v>
      </c>
      <c r="AP15" s="12" t="e">
        <f>+AP8/AP$4</f>
        <v>#DIV/0!</v>
      </c>
      <c r="AQ15" s="12" t="e">
        <f t="shared" si="13"/>
        <v>#DIV/0!</v>
      </c>
      <c r="AR15" s="12" t="e">
        <f t="shared" si="13"/>
        <v>#DIV/0!</v>
      </c>
      <c r="AS15" s="12" t="e">
        <f t="shared" si="13"/>
        <v>#DIV/0!</v>
      </c>
      <c r="AT15" s="12" t="e">
        <f t="shared" si="13"/>
        <v>#DIV/0!</v>
      </c>
      <c r="AU15" s="12" t="e">
        <f t="shared" si="13"/>
        <v>#DIV/0!</v>
      </c>
      <c r="AV15" s="12" t="e">
        <f t="shared" si="13"/>
        <v>#DIV/0!</v>
      </c>
      <c r="AW15" s="12" t="e">
        <f t="shared" si="13"/>
        <v>#DIV/0!</v>
      </c>
      <c r="AX15" s="12" t="e">
        <f t="shared" si="13"/>
        <v>#DIV/0!</v>
      </c>
      <c r="AY15" s="12" t="e">
        <f t="shared" si="13"/>
        <v>#DIV/0!</v>
      </c>
      <c r="AZ15" s="12" t="e">
        <f t="shared" si="13"/>
        <v>#DIV/0!</v>
      </c>
      <c r="BA15" s="12" t="e">
        <f t="shared" si="13"/>
        <v>#DIV/0!</v>
      </c>
      <c r="BB15" s="12" t="e">
        <f t="shared" si="13"/>
        <v>#DIV/0!</v>
      </c>
      <c r="BC15" s="12" t="e">
        <f t="shared" si="13"/>
        <v>#DIV/0!</v>
      </c>
      <c r="BD15" s="12" t="e">
        <f t="shared" si="13"/>
        <v>#DIV/0!</v>
      </c>
      <c r="BE15" s="12" t="e">
        <f t="shared" si="13"/>
        <v>#DIV/0!</v>
      </c>
      <c r="BF15" s="12" t="e">
        <f t="shared" si="13"/>
        <v>#DIV/0!</v>
      </c>
      <c r="BG15" s="155" t="e">
        <f t="shared" si="13"/>
        <v>#DIV/0!</v>
      </c>
      <c r="BH15" s="155" t="e">
        <f t="shared" si="13"/>
        <v>#DIV/0!</v>
      </c>
      <c r="BI15" s="155" t="e">
        <f t="shared" si="13"/>
        <v>#DIV/0!</v>
      </c>
      <c r="BJ15" s="155" t="e">
        <f t="shared" si="13"/>
        <v>#DIV/0!</v>
      </c>
      <c r="BK15" s="155" t="e">
        <f t="shared" si="13"/>
        <v>#DIV/0!</v>
      </c>
      <c r="BL15" s="155" t="e">
        <f t="shared" si="13"/>
        <v>#DIV/0!</v>
      </c>
      <c r="BM15" s="155" t="e">
        <f t="shared" si="13"/>
        <v>#DIV/0!</v>
      </c>
      <c r="BN15" s="155" t="e">
        <f t="shared" si="13"/>
        <v>#DIV/0!</v>
      </c>
      <c r="BO15" s="155" t="e">
        <f t="shared" si="13"/>
        <v>#DIV/0!</v>
      </c>
      <c r="BP15" s="155" t="e">
        <f t="shared" si="13"/>
        <v>#DIV/0!</v>
      </c>
      <c r="BQ15" s="155" t="e">
        <f t="shared" si="13"/>
        <v>#DIV/0!</v>
      </c>
      <c r="BR15" s="155" t="e">
        <f t="shared" si="13"/>
        <v>#DIV/0!</v>
      </c>
      <c r="BS15" s="155" t="e">
        <f t="shared" si="13"/>
        <v>#DIV/0!</v>
      </c>
      <c r="BT15" s="155" t="e">
        <f t="shared" si="13"/>
        <v>#DIV/0!</v>
      </c>
    </row>
    <row r="16" spans="1:72" s="11" customFormat="1" ht="1" customHeight="1" x14ac:dyDescent="0.35">
      <c r="A16" s="8"/>
      <c r="B16" s="8"/>
      <c r="C16" s="9">
        <v>4</v>
      </c>
      <c r="D16" s="8"/>
      <c r="E16" s="143"/>
      <c r="F16" s="143"/>
      <c r="G16" s="154"/>
      <c r="H16" s="154"/>
      <c r="I16" s="154"/>
      <c r="J16" s="154"/>
      <c r="K16" s="154"/>
      <c r="L16" s="154"/>
      <c r="M16" s="8"/>
      <c r="N16" s="8"/>
      <c r="O16" s="8"/>
      <c r="P16" s="155" t="e">
        <f>+P9/P$4</f>
        <v>#DIV/0!</v>
      </c>
      <c r="Q16" s="155" t="e">
        <f t="shared" si="13"/>
        <v>#DIV/0!</v>
      </c>
      <c r="R16" s="155" t="e">
        <f t="shared" si="13"/>
        <v>#DIV/0!</v>
      </c>
      <c r="S16" s="155" t="e">
        <f t="shared" si="13"/>
        <v>#DIV/0!</v>
      </c>
      <c r="T16" s="155" t="e">
        <f t="shared" si="13"/>
        <v>#DIV/0!</v>
      </c>
      <c r="U16" s="155" t="e">
        <f t="shared" si="13"/>
        <v>#DIV/0!</v>
      </c>
      <c r="V16" s="155" t="e">
        <f t="shared" si="13"/>
        <v>#DIV/0!</v>
      </c>
      <c r="W16" s="155" t="e">
        <f t="shared" si="13"/>
        <v>#DIV/0!</v>
      </c>
      <c r="X16" s="155" t="e">
        <f t="shared" si="13"/>
        <v>#DIV/0!</v>
      </c>
      <c r="Y16" s="155" t="e">
        <f t="shared" si="13"/>
        <v>#DIV/0!</v>
      </c>
      <c r="Z16" s="155" t="e">
        <f t="shared" si="13"/>
        <v>#DIV/0!</v>
      </c>
      <c r="AA16" s="155" t="e">
        <f t="shared" si="13"/>
        <v>#DIV/0!</v>
      </c>
      <c r="AB16" s="155" t="e">
        <f t="shared" si="13"/>
        <v>#DIV/0!</v>
      </c>
      <c r="AC16" s="155" t="e">
        <f t="shared" si="13"/>
        <v>#DIV/0!</v>
      </c>
      <c r="AD16" s="155" t="e">
        <f t="shared" si="13"/>
        <v>#DIV/0!</v>
      </c>
      <c r="AE16" s="155" t="e">
        <f t="shared" si="13"/>
        <v>#DIV/0!</v>
      </c>
      <c r="AF16" s="155" t="e">
        <f t="shared" si="13"/>
        <v>#DIV/0!</v>
      </c>
      <c r="AG16" s="155" t="e">
        <f t="shared" si="13"/>
        <v>#DIV/0!</v>
      </c>
      <c r="AH16" s="155" t="e">
        <f t="shared" si="13"/>
        <v>#DIV/0!</v>
      </c>
      <c r="AI16" s="155" t="e">
        <f t="shared" si="13"/>
        <v>#DIV/0!</v>
      </c>
      <c r="AJ16" s="155" t="e">
        <f t="shared" si="13"/>
        <v>#DIV/0!</v>
      </c>
      <c r="AK16" s="155" t="e">
        <f t="shared" si="13"/>
        <v>#DIV/0!</v>
      </c>
      <c r="AL16" s="155" t="e">
        <f t="shared" si="13"/>
        <v>#DIV/0!</v>
      </c>
      <c r="AM16" s="155" t="e">
        <f t="shared" si="13"/>
        <v>#DIV/0!</v>
      </c>
      <c r="AN16" s="12" t="e">
        <f t="shared" si="13"/>
        <v>#DIV/0!</v>
      </c>
      <c r="AO16" s="12" t="e">
        <f t="shared" si="13"/>
        <v>#DIV/0!</v>
      </c>
      <c r="AP16" s="12" t="e">
        <f t="shared" si="13"/>
        <v>#DIV/0!</v>
      </c>
      <c r="AQ16" s="12" t="e">
        <f t="shared" si="13"/>
        <v>#DIV/0!</v>
      </c>
      <c r="AR16" s="12" t="e">
        <f t="shared" si="13"/>
        <v>#DIV/0!</v>
      </c>
      <c r="AS16" s="12" t="e">
        <f t="shared" si="13"/>
        <v>#DIV/0!</v>
      </c>
      <c r="AT16" s="12" t="e">
        <f t="shared" si="13"/>
        <v>#DIV/0!</v>
      </c>
      <c r="AU16" s="12" t="e">
        <f t="shared" si="13"/>
        <v>#DIV/0!</v>
      </c>
      <c r="AV16" s="12" t="e">
        <f t="shared" si="13"/>
        <v>#DIV/0!</v>
      </c>
      <c r="AW16" s="12" t="e">
        <f t="shared" si="13"/>
        <v>#DIV/0!</v>
      </c>
      <c r="AX16" s="12" t="e">
        <f t="shared" si="13"/>
        <v>#DIV/0!</v>
      </c>
      <c r="AY16" s="12" t="e">
        <f t="shared" si="13"/>
        <v>#DIV/0!</v>
      </c>
      <c r="AZ16" s="12" t="e">
        <f t="shared" si="13"/>
        <v>#DIV/0!</v>
      </c>
      <c r="BA16" s="12" t="e">
        <f t="shared" si="13"/>
        <v>#DIV/0!</v>
      </c>
      <c r="BB16" s="12" t="e">
        <f t="shared" si="13"/>
        <v>#DIV/0!</v>
      </c>
      <c r="BC16" s="12" t="e">
        <f t="shared" si="13"/>
        <v>#DIV/0!</v>
      </c>
      <c r="BD16" s="12" t="e">
        <f t="shared" si="13"/>
        <v>#DIV/0!</v>
      </c>
      <c r="BE16" s="12" t="e">
        <f t="shared" si="13"/>
        <v>#DIV/0!</v>
      </c>
      <c r="BF16" s="12" t="e">
        <f t="shared" si="13"/>
        <v>#DIV/0!</v>
      </c>
      <c r="BG16" s="155" t="e">
        <f t="shared" si="13"/>
        <v>#DIV/0!</v>
      </c>
      <c r="BH16" s="155" t="e">
        <f t="shared" si="13"/>
        <v>#DIV/0!</v>
      </c>
      <c r="BI16" s="155" t="e">
        <f t="shared" si="13"/>
        <v>#DIV/0!</v>
      </c>
      <c r="BJ16" s="155" t="e">
        <f t="shared" si="13"/>
        <v>#DIV/0!</v>
      </c>
      <c r="BK16" s="155" t="e">
        <f t="shared" si="13"/>
        <v>#DIV/0!</v>
      </c>
      <c r="BL16" s="155" t="e">
        <f t="shared" si="13"/>
        <v>#DIV/0!</v>
      </c>
      <c r="BM16" s="155" t="e">
        <f t="shared" si="13"/>
        <v>#DIV/0!</v>
      </c>
      <c r="BN16" s="155" t="e">
        <f t="shared" si="13"/>
        <v>#DIV/0!</v>
      </c>
      <c r="BO16" s="155" t="e">
        <f t="shared" si="13"/>
        <v>#DIV/0!</v>
      </c>
      <c r="BP16" s="155" t="e">
        <f t="shared" si="13"/>
        <v>#DIV/0!</v>
      </c>
      <c r="BQ16" s="155" t="e">
        <f t="shared" si="13"/>
        <v>#DIV/0!</v>
      </c>
      <c r="BR16" s="155" t="e">
        <f t="shared" si="13"/>
        <v>#DIV/0!</v>
      </c>
      <c r="BS16" s="155" t="e">
        <f t="shared" si="13"/>
        <v>#DIV/0!</v>
      </c>
      <c r="BT16" s="155" t="e">
        <f t="shared" si="13"/>
        <v>#DIV/0!</v>
      </c>
    </row>
    <row r="17" spans="1:77" s="11" customFormat="1" ht="1" customHeight="1" x14ac:dyDescent="0.35">
      <c r="A17" s="8"/>
      <c r="B17" s="8"/>
      <c r="C17" s="9" t="s">
        <v>63</v>
      </c>
      <c r="D17" s="8"/>
      <c r="E17" s="143"/>
      <c r="F17" s="143"/>
      <c r="G17" s="154"/>
      <c r="H17" s="154"/>
      <c r="I17" s="154"/>
      <c r="J17" s="154"/>
      <c r="K17" s="154"/>
      <c r="L17" s="154"/>
      <c r="M17" s="8"/>
      <c r="N17" s="8"/>
      <c r="O17" s="8"/>
      <c r="P17" s="155" t="e">
        <f>+P10/P4</f>
        <v>#DIV/0!</v>
      </c>
      <c r="Q17" s="155" t="e">
        <f t="shared" ref="Q17:AG17" si="15">+Q10/Q4</f>
        <v>#DIV/0!</v>
      </c>
      <c r="R17" s="155" t="e">
        <f t="shared" si="15"/>
        <v>#DIV/0!</v>
      </c>
      <c r="S17" s="155" t="e">
        <f t="shared" si="15"/>
        <v>#DIV/0!</v>
      </c>
      <c r="T17" s="155" t="e">
        <f t="shared" si="15"/>
        <v>#DIV/0!</v>
      </c>
      <c r="U17" s="155" t="e">
        <f t="shared" si="15"/>
        <v>#DIV/0!</v>
      </c>
      <c r="V17" s="155" t="e">
        <f t="shared" si="15"/>
        <v>#DIV/0!</v>
      </c>
      <c r="W17" s="155" t="e">
        <f t="shared" si="15"/>
        <v>#DIV/0!</v>
      </c>
      <c r="X17" s="155" t="e">
        <f t="shared" si="15"/>
        <v>#DIV/0!</v>
      </c>
      <c r="Y17" s="155" t="e">
        <f t="shared" si="15"/>
        <v>#DIV/0!</v>
      </c>
      <c r="Z17" s="155" t="e">
        <f t="shared" si="15"/>
        <v>#DIV/0!</v>
      </c>
      <c r="AA17" s="155" t="e">
        <f t="shared" si="15"/>
        <v>#DIV/0!</v>
      </c>
      <c r="AB17" s="155" t="e">
        <f t="shared" si="15"/>
        <v>#DIV/0!</v>
      </c>
      <c r="AC17" s="155" t="e">
        <f t="shared" si="15"/>
        <v>#DIV/0!</v>
      </c>
      <c r="AD17" s="155" t="e">
        <f t="shared" si="15"/>
        <v>#DIV/0!</v>
      </c>
      <c r="AE17" s="155" t="e">
        <f t="shared" si="15"/>
        <v>#DIV/0!</v>
      </c>
      <c r="AF17" s="155" t="e">
        <f t="shared" si="15"/>
        <v>#DIV/0!</v>
      </c>
      <c r="AG17" s="155" t="e">
        <f t="shared" si="15"/>
        <v>#DIV/0!</v>
      </c>
      <c r="AH17" s="155" t="e">
        <f>+AH10/AH4</f>
        <v>#DIV/0!</v>
      </c>
      <c r="AI17" s="155" t="e">
        <f t="shared" ref="AI17:BB17" si="16">+AI10/AI4</f>
        <v>#DIV/0!</v>
      </c>
      <c r="AJ17" s="155" t="e">
        <f t="shared" si="16"/>
        <v>#DIV/0!</v>
      </c>
      <c r="AK17" s="155" t="e">
        <f t="shared" si="16"/>
        <v>#DIV/0!</v>
      </c>
      <c r="AL17" s="155" t="e">
        <f t="shared" si="16"/>
        <v>#DIV/0!</v>
      </c>
      <c r="AM17" s="155" t="e">
        <f t="shared" si="16"/>
        <v>#DIV/0!</v>
      </c>
      <c r="AN17" s="12" t="e">
        <f t="shared" si="16"/>
        <v>#DIV/0!</v>
      </c>
      <c r="AO17" s="12" t="e">
        <f t="shared" si="16"/>
        <v>#DIV/0!</v>
      </c>
      <c r="AP17" s="12" t="e">
        <f t="shared" si="16"/>
        <v>#DIV/0!</v>
      </c>
      <c r="AQ17" s="12" t="e">
        <f t="shared" si="16"/>
        <v>#DIV/0!</v>
      </c>
      <c r="AR17" s="12" t="e">
        <f t="shared" si="16"/>
        <v>#DIV/0!</v>
      </c>
      <c r="AS17" s="12" t="e">
        <f t="shared" si="16"/>
        <v>#DIV/0!</v>
      </c>
      <c r="AT17" s="12" t="e">
        <f t="shared" si="16"/>
        <v>#DIV/0!</v>
      </c>
      <c r="AU17" s="12" t="e">
        <f t="shared" si="16"/>
        <v>#DIV/0!</v>
      </c>
      <c r="AV17" s="12" t="e">
        <f t="shared" si="16"/>
        <v>#DIV/0!</v>
      </c>
      <c r="AW17" s="12" t="e">
        <f t="shared" si="16"/>
        <v>#DIV/0!</v>
      </c>
      <c r="AX17" s="12" t="e">
        <f t="shared" si="16"/>
        <v>#DIV/0!</v>
      </c>
      <c r="AY17" s="12" t="e">
        <f t="shared" si="16"/>
        <v>#DIV/0!</v>
      </c>
      <c r="AZ17" s="12" t="e">
        <f t="shared" si="16"/>
        <v>#DIV/0!</v>
      </c>
      <c r="BA17" s="12" t="e">
        <f t="shared" si="16"/>
        <v>#DIV/0!</v>
      </c>
      <c r="BB17" s="12" t="e">
        <f t="shared" si="16"/>
        <v>#DIV/0!</v>
      </c>
      <c r="BC17" s="12" t="e">
        <f>+BC10/BC4</f>
        <v>#DIV/0!</v>
      </c>
      <c r="BD17" s="12" t="e">
        <f t="shared" ref="BD17:BT17" si="17">+BD10/BD4</f>
        <v>#DIV/0!</v>
      </c>
      <c r="BE17" s="12" t="e">
        <f t="shared" si="17"/>
        <v>#DIV/0!</v>
      </c>
      <c r="BF17" s="12" t="e">
        <f t="shared" si="17"/>
        <v>#DIV/0!</v>
      </c>
      <c r="BG17" s="155" t="e">
        <f t="shared" si="17"/>
        <v>#DIV/0!</v>
      </c>
      <c r="BH17" s="155" t="e">
        <f t="shared" si="17"/>
        <v>#DIV/0!</v>
      </c>
      <c r="BI17" s="155" t="e">
        <f t="shared" si="17"/>
        <v>#DIV/0!</v>
      </c>
      <c r="BJ17" s="155" t="e">
        <f t="shared" si="17"/>
        <v>#DIV/0!</v>
      </c>
      <c r="BK17" s="155" t="e">
        <f t="shared" si="17"/>
        <v>#DIV/0!</v>
      </c>
      <c r="BL17" s="155" t="e">
        <f t="shared" si="17"/>
        <v>#DIV/0!</v>
      </c>
      <c r="BM17" s="155" t="e">
        <f t="shared" si="17"/>
        <v>#DIV/0!</v>
      </c>
      <c r="BN17" s="155" t="e">
        <f t="shared" si="17"/>
        <v>#DIV/0!</v>
      </c>
      <c r="BO17" s="155" t="e">
        <f t="shared" si="17"/>
        <v>#DIV/0!</v>
      </c>
      <c r="BP17" s="155" t="e">
        <f t="shared" si="17"/>
        <v>#DIV/0!</v>
      </c>
      <c r="BQ17" s="155" t="e">
        <f t="shared" si="17"/>
        <v>#DIV/0!</v>
      </c>
      <c r="BR17" s="155" t="e">
        <f t="shared" si="17"/>
        <v>#DIV/0!</v>
      </c>
      <c r="BS17" s="155" t="e">
        <f t="shared" si="17"/>
        <v>#DIV/0!</v>
      </c>
      <c r="BT17" s="155" t="e">
        <f t="shared" si="17"/>
        <v>#DIV/0!</v>
      </c>
    </row>
    <row r="18" spans="1:77" s="11" customFormat="1" ht="1" customHeight="1" x14ac:dyDescent="0.35">
      <c r="A18" s="8"/>
      <c r="B18" s="8"/>
      <c r="C18" s="9" t="s">
        <v>64</v>
      </c>
      <c r="D18" s="8"/>
      <c r="E18" s="143"/>
      <c r="F18" s="143"/>
      <c r="G18" s="154"/>
      <c r="H18" s="154"/>
      <c r="I18" s="154"/>
      <c r="J18" s="154"/>
      <c r="K18" s="154"/>
      <c r="L18" s="154"/>
      <c r="M18" s="8"/>
      <c r="N18" s="8"/>
      <c r="O18" s="8"/>
      <c r="P18" s="155" t="e">
        <f>+P11/P4</f>
        <v>#DIV/0!</v>
      </c>
      <c r="Q18" s="155" t="e">
        <f t="shared" ref="Q18:AG18" si="18">+Q11/Q4</f>
        <v>#DIV/0!</v>
      </c>
      <c r="R18" s="155" t="e">
        <f t="shared" si="18"/>
        <v>#DIV/0!</v>
      </c>
      <c r="S18" s="155" t="e">
        <f t="shared" si="18"/>
        <v>#DIV/0!</v>
      </c>
      <c r="T18" s="155" t="e">
        <f t="shared" si="18"/>
        <v>#DIV/0!</v>
      </c>
      <c r="U18" s="155" t="e">
        <f t="shared" si="18"/>
        <v>#DIV/0!</v>
      </c>
      <c r="V18" s="155" t="e">
        <f t="shared" si="18"/>
        <v>#DIV/0!</v>
      </c>
      <c r="W18" s="155" t="e">
        <f t="shared" si="18"/>
        <v>#DIV/0!</v>
      </c>
      <c r="X18" s="155" t="e">
        <f t="shared" si="18"/>
        <v>#DIV/0!</v>
      </c>
      <c r="Y18" s="155" t="e">
        <f t="shared" si="18"/>
        <v>#DIV/0!</v>
      </c>
      <c r="Z18" s="155" t="e">
        <f t="shared" si="18"/>
        <v>#DIV/0!</v>
      </c>
      <c r="AA18" s="155" t="e">
        <f t="shared" si="18"/>
        <v>#DIV/0!</v>
      </c>
      <c r="AB18" s="155" t="e">
        <f t="shared" si="18"/>
        <v>#DIV/0!</v>
      </c>
      <c r="AC18" s="155" t="e">
        <f t="shared" si="18"/>
        <v>#DIV/0!</v>
      </c>
      <c r="AD18" s="155" t="e">
        <f t="shared" si="18"/>
        <v>#DIV/0!</v>
      </c>
      <c r="AE18" s="155" t="e">
        <f t="shared" si="18"/>
        <v>#DIV/0!</v>
      </c>
      <c r="AF18" s="155" t="e">
        <f t="shared" si="18"/>
        <v>#DIV/0!</v>
      </c>
      <c r="AG18" s="155" t="e">
        <f t="shared" si="18"/>
        <v>#DIV/0!</v>
      </c>
      <c r="AH18" s="155" t="e">
        <f>+AH11/AH4</f>
        <v>#DIV/0!</v>
      </c>
      <c r="AI18" s="155" t="e">
        <f t="shared" ref="AI18:BT18" si="19">+AI11/AI4</f>
        <v>#DIV/0!</v>
      </c>
      <c r="AJ18" s="155" t="e">
        <f t="shared" si="19"/>
        <v>#DIV/0!</v>
      </c>
      <c r="AK18" s="155" t="e">
        <f t="shared" si="19"/>
        <v>#DIV/0!</v>
      </c>
      <c r="AL18" s="155" t="e">
        <f t="shared" si="19"/>
        <v>#DIV/0!</v>
      </c>
      <c r="AM18" s="155" t="e">
        <f t="shared" si="19"/>
        <v>#DIV/0!</v>
      </c>
      <c r="AN18" s="14" t="e">
        <f t="shared" si="19"/>
        <v>#DIV/0!</v>
      </c>
      <c r="AO18" s="14" t="e">
        <f t="shared" si="19"/>
        <v>#DIV/0!</v>
      </c>
      <c r="AP18" s="14" t="e">
        <f t="shared" si="19"/>
        <v>#DIV/0!</v>
      </c>
      <c r="AQ18" s="14" t="e">
        <f t="shared" si="19"/>
        <v>#DIV/0!</v>
      </c>
      <c r="AR18" s="14" t="e">
        <f t="shared" si="19"/>
        <v>#DIV/0!</v>
      </c>
      <c r="AS18" s="14" t="e">
        <f t="shared" si="19"/>
        <v>#DIV/0!</v>
      </c>
      <c r="AT18" s="14" t="e">
        <f t="shared" si="19"/>
        <v>#DIV/0!</v>
      </c>
      <c r="AU18" s="14" t="e">
        <f t="shared" si="19"/>
        <v>#DIV/0!</v>
      </c>
      <c r="AV18" s="14" t="e">
        <f t="shared" si="19"/>
        <v>#DIV/0!</v>
      </c>
      <c r="AW18" s="14" t="e">
        <f t="shared" si="19"/>
        <v>#DIV/0!</v>
      </c>
      <c r="AX18" s="14" t="e">
        <f t="shared" si="19"/>
        <v>#DIV/0!</v>
      </c>
      <c r="AY18" s="14" t="e">
        <f t="shared" si="19"/>
        <v>#DIV/0!</v>
      </c>
      <c r="AZ18" s="14" t="e">
        <f t="shared" si="19"/>
        <v>#DIV/0!</v>
      </c>
      <c r="BA18" s="14" t="e">
        <f t="shared" si="19"/>
        <v>#DIV/0!</v>
      </c>
      <c r="BB18" s="14" t="e">
        <f t="shared" si="19"/>
        <v>#DIV/0!</v>
      </c>
      <c r="BC18" s="14" t="e">
        <f t="shared" si="19"/>
        <v>#DIV/0!</v>
      </c>
      <c r="BD18" s="14" t="e">
        <f t="shared" si="19"/>
        <v>#DIV/0!</v>
      </c>
      <c r="BE18" s="14" t="e">
        <f t="shared" si="19"/>
        <v>#DIV/0!</v>
      </c>
      <c r="BF18" s="14" t="e">
        <f t="shared" si="19"/>
        <v>#DIV/0!</v>
      </c>
      <c r="BG18" s="155" t="e">
        <f t="shared" si="19"/>
        <v>#DIV/0!</v>
      </c>
      <c r="BH18" s="155" t="e">
        <f t="shared" si="19"/>
        <v>#DIV/0!</v>
      </c>
      <c r="BI18" s="155" t="e">
        <f t="shared" si="19"/>
        <v>#DIV/0!</v>
      </c>
      <c r="BJ18" s="155" t="e">
        <f t="shared" si="19"/>
        <v>#DIV/0!</v>
      </c>
      <c r="BK18" s="155" t="e">
        <f t="shared" si="19"/>
        <v>#DIV/0!</v>
      </c>
      <c r="BL18" s="155" t="e">
        <f t="shared" si="19"/>
        <v>#DIV/0!</v>
      </c>
      <c r="BM18" s="155" t="e">
        <f t="shared" si="19"/>
        <v>#DIV/0!</v>
      </c>
      <c r="BN18" s="155" t="e">
        <f t="shared" si="19"/>
        <v>#DIV/0!</v>
      </c>
      <c r="BO18" s="155" t="e">
        <f t="shared" si="19"/>
        <v>#DIV/0!</v>
      </c>
      <c r="BP18" s="155" t="e">
        <f t="shared" si="19"/>
        <v>#DIV/0!</v>
      </c>
      <c r="BQ18" s="155" t="e">
        <f t="shared" si="19"/>
        <v>#DIV/0!</v>
      </c>
      <c r="BR18" s="155" t="e">
        <f t="shared" si="19"/>
        <v>#DIV/0!</v>
      </c>
      <c r="BS18" s="155" t="e">
        <f t="shared" si="19"/>
        <v>#DIV/0!</v>
      </c>
      <c r="BT18" s="155" t="e">
        <f t="shared" si="19"/>
        <v>#DIV/0!</v>
      </c>
    </row>
    <row r="19" spans="1:77" s="11" customFormat="1" ht="1" customHeight="1" x14ac:dyDescent="0.35">
      <c r="A19" s="8"/>
      <c r="B19" s="8"/>
      <c r="C19" s="9" t="s">
        <v>65</v>
      </c>
      <c r="D19" s="8"/>
      <c r="E19" s="143"/>
      <c r="F19" s="143"/>
      <c r="G19" s="154"/>
      <c r="H19" s="154"/>
      <c r="I19" s="154"/>
      <c r="J19" s="154"/>
      <c r="K19" s="154"/>
      <c r="L19" s="154"/>
      <c r="M19" s="8"/>
      <c r="N19" s="8"/>
      <c r="O19" s="8"/>
      <c r="P19" s="13" t="e">
        <f>P13</f>
        <v>#DIV/0!</v>
      </c>
      <c r="Q19" s="13" t="e">
        <f>Q16</f>
        <v>#DIV/0!</v>
      </c>
      <c r="R19" s="13" t="e">
        <f>R15</f>
        <v>#DIV/0!</v>
      </c>
      <c r="S19" s="13" t="e">
        <f>S14</f>
        <v>#DIV/0!</v>
      </c>
      <c r="T19" s="13" t="e">
        <f>T15</f>
        <v>#DIV/0!</v>
      </c>
      <c r="U19" s="13" t="e">
        <f>U16</f>
        <v>#DIV/0!</v>
      </c>
      <c r="V19" s="13" t="e">
        <f>V13</f>
        <v>#DIV/0!</v>
      </c>
      <c r="W19" s="13" t="e">
        <f>W14</f>
        <v>#DIV/0!</v>
      </c>
      <c r="X19" s="13" t="e">
        <f>X14</f>
        <v>#DIV/0!</v>
      </c>
      <c r="Y19" s="13" t="e">
        <f>Y16</f>
        <v>#DIV/0!</v>
      </c>
      <c r="Z19" s="13" t="e">
        <f>Z13</f>
        <v>#DIV/0!</v>
      </c>
      <c r="AA19" s="13" t="e">
        <f>AA15</f>
        <v>#DIV/0!</v>
      </c>
      <c r="AB19" s="13" t="e">
        <f>AB14</f>
        <v>#DIV/0!</v>
      </c>
      <c r="AC19" s="13" t="e">
        <f>AC16</f>
        <v>#DIV/0!</v>
      </c>
      <c r="AD19" s="13" t="e">
        <f>AD13</f>
        <v>#DIV/0!</v>
      </c>
      <c r="AE19" s="13" t="e">
        <f>AE15</f>
        <v>#DIV/0!</v>
      </c>
      <c r="AF19" s="13" t="e">
        <f>AF14</f>
        <v>#DIV/0!</v>
      </c>
      <c r="AG19" s="13" t="e">
        <f>AG13</f>
        <v>#DIV/0!</v>
      </c>
      <c r="AH19" s="13" t="e">
        <f>AH16</f>
        <v>#DIV/0!</v>
      </c>
      <c r="AI19" s="13" t="e">
        <f>AI14</f>
        <v>#DIV/0!</v>
      </c>
      <c r="AJ19" s="13" t="e">
        <f>AJ15</f>
        <v>#DIV/0!</v>
      </c>
      <c r="AK19" s="13" t="e">
        <f>AK16</f>
        <v>#DIV/0!</v>
      </c>
      <c r="AL19" s="13" t="e">
        <f>AL13</f>
        <v>#DIV/0!</v>
      </c>
      <c r="AM19" s="13" t="e">
        <f>AM15</f>
        <v>#DIV/0!</v>
      </c>
      <c r="AN19" s="13" t="e">
        <f>AN13</f>
        <v>#DIV/0!</v>
      </c>
      <c r="AO19" s="13" t="e">
        <f t="shared" ref="AO19:BF19" si="20">AO13</f>
        <v>#DIV/0!</v>
      </c>
      <c r="AP19" s="13" t="e">
        <f t="shared" si="20"/>
        <v>#DIV/0!</v>
      </c>
      <c r="AQ19" s="13" t="e">
        <f t="shared" si="20"/>
        <v>#DIV/0!</v>
      </c>
      <c r="AR19" s="13" t="e">
        <f t="shared" si="20"/>
        <v>#DIV/0!</v>
      </c>
      <c r="AS19" s="13" t="e">
        <f t="shared" si="20"/>
        <v>#DIV/0!</v>
      </c>
      <c r="AT19" s="13" t="e">
        <f t="shared" si="20"/>
        <v>#DIV/0!</v>
      </c>
      <c r="AU19" s="13" t="e">
        <f t="shared" si="20"/>
        <v>#DIV/0!</v>
      </c>
      <c r="AV19" s="13" t="e">
        <f t="shared" si="20"/>
        <v>#DIV/0!</v>
      </c>
      <c r="AW19" s="13" t="e">
        <f t="shared" si="20"/>
        <v>#DIV/0!</v>
      </c>
      <c r="AX19" s="13" t="e">
        <f t="shared" si="20"/>
        <v>#DIV/0!</v>
      </c>
      <c r="AY19" s="13" t="e">
        <f t="shared" si="20"/>
        <v>#DIV/0!</v>
      </c>
      <c r="AZ19" s="13" t="e">
        <f t="shared" si="20"/>
        <v>#DIV/0!</v>
      </c>
      <c r="BA19" s="13" t="e">
        <f t="shared" si="20"/>
        <v>#DIV/0!</v>
      </c>
      <c r="BB19" s="13" t="e">
        <f t="shared" si="20"/>
        <v>#DIV/0!</v>
      </c>
      <c r="BC19" s="13" t="e">
        <f t="shared" si="20"/>
        <v>#DIV/0!</v>
      </c>
      <c r="BD19" s="13" t="e">
        <f t="shared" si="20"/>
        <v>#DIV/0!</v>
      </c>
      <c r="BE19" s="13" t="e">
        <f t="shared" si="20"/>
        <v>#DIV/0!</v>
      </c>
      <c r="BF19" s="13" t="e">
        <f t="shared" si="20"/>
        <v>#DIV/0!</v>
      </c>
      <c r="BG19" s="13" t="e">
        <f>BG16</f>
        <v>#DIV/0!</v>
      </c>
      <c r="BH19" s="13" t="e">
        <f>BH14</f>
        <v>#DIV/0!</v>
      </c>
      <c r="BI19" s="13" t="e">
        <f>BI15</f>
        <v>#DIV/0!</v>
      </c>
      <c r="BJ19" s="13" t="e">
        <f>BJ14</f>
        <v>#DIV/0!</v>
      </c>
      <c r="BK19" s="13" t="e">
        <f>BK16</f>
        <v>#DIV/0!</v>
      </c>
      <c r="BL19" s="13" t="e">
        <f>BL13</f>
        <v>#DIV/0!</v>
      </c>
      <c r="BM19" s="13" t="e">
        <f>BM15</f>
        <v>#DIV/0!</v>
      </c>
      <c r="BN19" s="13" t="e">
        <f>BN16</f>
        <v>#DIV/0!</v>
      </c>
      <c r="BO19" s="13" t="e">
        <f>BO15</f>
        <v>#DIV/0!</v>
      </c>
      <c r="BP19" s="13" t="e">
        <f>BP15</f>
        <v>#DIV/0!</v>
      </c>
      <c r="BQ19" s="13" t="e">
        <f>BQ13</f>
        <v>#DIV/0!</v>
      </c>
      <c r="BR19" s="13" t="e">
        <f>BR16</f>
        <v>#DIV/0!</v>
      </c>
      <c r="BS19" s="13" t="e">
        <f>BS14</f>
        <v>#DIV/0!</v>
      </c>
      <c r="BT19" s="13" t="e">
        <f>BT13</f>
        <v>#DIV/0!</v>
      </c>
    </row>
    <row r="20" spans="1:77" s="6" customFormat="1" ht="15" customHeight="1" x14ac:dyDescent="0.35">
      <c r="A20" s="141" t="s">
        <v>66</v>
      </c>
      <c r="B20" s="5" t="s">
        <v>67</v>
      </c>
      <c r="C20" s="6" t="s">
        <v>76</v>
      </c>
      <c r="D20" s="5" t="s">
        <v>77</v>
      </c>
      <c r="E20" s="142" t="s">
        <v>68</v>
      </c>
      <c r="F20" s="142" t="s">
        <v>69</v>
      </c>
      <c r="G20" s="156" t="s">
        <v>70</v>
      </c>
      <c r="H20" s="156" t="s">
        <v>71</v>
      </c>
      <c r="I20" s="156" t="s">
        <v>72</v>
      </c>
      <c r="J20" s="156" t="s">
        <v>73</v>
      </c>
      <c r="K20" s="156" t="s">
        <v>74</v>
      </c>
      <c r="L20" s="156" t="s">
        <v>75</v>
      </c>
      <c r="M20" s="5" t="s">
        <v>78</v>
      </c>
      <c r="N20" s="5" t="s">
        <v>79</v>
      </c>
      <c r="O20" s="5" t="s">
        <v>80</v>
      </c>
      <c r="P20" s="156">
        <v>1</v>
      </c>
      <c r="Q20" s="156">
        <v>2</v>
      </c>
      <c r="R20" s="156">
        <v>3</v>
      </c>
      <c r="S20" s="156">
        <v>4</v>
      </c>
      <c r="T20" s="156">
        <v>5</v>
      </c>
      <c r="U20" s="156">
        <v>6</v>
      </c>
      <c r="V20" s="156">
        <v>7</v>
      </c>
      <c r="W20" s="156">
        <v>8</v>
      </c>
      <c r="X20" s="156">
        <v>9</v>
      </c>
      <c r="Y20" s="156">
        <v>10</v>
      </c>
      <c r="Z20" s="156">
        <v>11</v>
      </c>
      <c r="AA20" s="156">
        <v>12</v>
      </c>
      <c r="AB20" s="156">
        <v>13</v>
      </c>
      <c r="AC20" s="156">
        <v>14</v>
      </c>
      <c r="AD20" s="156">
        <v>15</v>
      </c>
      <c r="AE20" s="156">
        <v>16</v>
      </c>
      <c r="AF20" s="156">
        <v>17</v>
      </c>
      <c r="AG20" s="156">
        <v>18</v>
      </c>
      <c r="AH20" s="156">
        <v>19</v>
      </c>
      <c r="AI20" s="156">
        <v>20</v>
      </c>
      <c r="AJ20" s="156">
        <v>21</v>
      </c>
      <c r="AK20" s="156">
        <v>22</v>
      </c>
      <c r="AL20" s="156">
        <v>23</v>
      </c>
      <c r="AM20" s="156">
        <v>24</v>
      </c>
      <c r="AN20" s="15">
        <v>1</v>
      </c>
      <c r="AO20" s="15">
        <v>2</v>
      </c>
      <c r="AP20" s="15">
        <v>3</v>
      </c>
      <c r="AQ20" s="15">
        <v>4</v>
      </c>
      <c r="AR20" s="15">
        <v>5</v>
      </c>
      <c r="AS20" s="15">
        <v>6</v>
      </c>
      <c r="AT20" s="15">
        <v>7</v>
      </c>
      <c r="AU20" s="15">
        <v>8</v>
      </c>
      <c r="AV20" s="15">
        <v>9</v>
      </c>
      <c r="AW20" s="15">
        <v>10</v>
      </c>
      <c r="AX20" s="15">
        <v>11</v>
      </c>
      <c r="AY20" s="15">
        <v>12</v>
      </c>
      <c r="AZ20" s="15">
        <v>13</v>
      </c>
      <c r="BA20" s="15">
        <v>14</v>
      </c>
      <c r="BB20" s="15">
        <v>15</v>
      </c>
      <c r="BC20" s="15">
        <v>16</v>
      </c>
      <c r="BD20" s="15">
        <v>17</v>
      </c>
      <c r="BE20" s="15">
        <v>18</v>
      </c>
      <c r="BF20" s="15">
        <v>19</v>
      </c>
      <c r="BG20" s="156">
        <v>1</v>
      </c>
      <c r="BH20" s="156">
        <v>2</v>
      </c>
      <c r="BI20" s="156">
        <v>3</v>
      </c>
      <c r="BJ20" s="156">
        <v>4</v>
      </c>
      <c r="BK20" s="156">
        <v>5</v>
      </c>
      <c r="BL20" s="156">
        <v>6</v>
      </c>
      <c r="BM20" s="156">
        <v>7</v>
      </c>
      <c r="BN20" s="156">
        <v>8</v>
      </c>
      <c r="BO20" s="156">
        <v>9</v>
      </c>
      <c r="BP20" s="156">
        <v>10</v>
      </c>
      <c r="BQ20" s="156">
        <v>11</v>
      </c>
      <c r="BR20" s="156">
        <v>12</v>
      </c>
      <c r="BS20" s="156">
        <v>13</v>
      </c>
      <c r="BT20" s="156">
        <v>14</v>
      </c>
      <c r="BU20" s="173" t="s">
        <v>81</v>
      </c>
      <c r="BV20" s="173" t="s">
        <v>82</v>
      </c>
      <c r="BW20" s="173" t="s">
        <v>83</v>
      </c>
      <c r="BX20" s="173" t="s">
        <v>84</v>
      </c>
      <c r="BY20" s="173" t="s">
        <v>63</v>
      </c>
    </row>
    <row r="21" spans="1:77" x14ac:dyDescent="0.35">
      <c r="A21" s="145" t="str">
        <f t="shared" ref="A21:A46" si="21">IF(ISBLANK(B21)," ",IF(ISBLANK(N21),1," "))</f>
        <v xml:space="preserve"> </v>
      </c>
      <c r="B21" s="16"/>
      <c r="C21" s="16"/>
      <c r="D21" s="16"/>
      <c r="E21" s="172"/>
      <c r="F21" s="144" t="str">
        <f>IF(ISBLANK($E$21),"",VLOOKUP($E$21,Skoleliste!$A:$H,2,FALSE))</f>
        <v/>
      </c>
      <c r="G21" s="159" t="str">
        <f>IF(ISBLANK($E$21),"",VLOOKUP($E$21,Skoleliste!$A:$H,3,FALSE))</f>
        <v/>
      </c>
      <c r="H21" s="159" t="str">
        <f>IF(ISBLANK($E$21),"",VLOOKUP($E$21,Skoleliste!$A:$H,4,FALSE))</f>
        <v/>
      </c>
      <c r="I21" s="159" t="str">
        <f>IF(ISBLANK($E$21),"",VLOOKUP($E$21,Skoleliste!$A:$H,5,FALSE))</f>
        <v/>
      </c>
      <c r="J21" s="159" t="str">
        <f>IF(ISBLANK($E$21),"",VLOOKUP($E$21,Skoleliste!$A:$H,6,FALSE))</f>
        <v/>
      </c>
      <c r="K21" s="159" t="str">
        <f>IF(ISBLANK($E$21),"",VLOOKUP($E$21,Skoleliste!$A:$H,7,FALSE))</f>
        <v/>
      </c>
      <c r="L21" s="159" t="str">
        <f>IF(ISBLANK($E$21),"",VLOOKUP($E$21,Skoleliste!$A:$H,8,FALSE))</f>
        <v/>
      </c>
      <c r="M21" s="16"/>
      <c r="N21" s="16"/>
      <c r="O21" s="16"/>
      <c r="P21" s="157"/>
      <c r="Q21" s="157"/>
      <c r="R21" s="157"/>
      <c r="S21" s="157"/>
      <c r="T21" s="157"/>
      <c r="U21" s="157"/>
      <c r="V21" s="157"/>
      <c r="W21" s="157"/>
      <c r="X21" s="157"/>
      <c r="Y21" s="157"/>
      <c r="Z21" s="157"/>
      <c r="AA21" s="157"/>
      <c r="AB21" s="157"/>
      <c r="AC21" s="157"/>
      <c r="AD21" s="157"/>
      <c r="AE21" s="157"/>
      <c r="AF21" s="157"/>
      <c r="AG21" s="157"/>
      <c r="AH21" s="157"/>
      <c r="AI21" s="157"/>
      <c r="AJ21" s="157"/>
      <c r="AK21" s="157"/>
      <c r="AL21" s="157"/>
      <c r="AM21" s="157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57"/>
      <c r="BH21" s="157"/>
      <c r="BI21" s="157"/>
      <c r="BJ21" s="157"/>
      <c r="BK21" s="157"/>
      <c r="BL21" s="157"/>
      <c r="BM21" s="157"/>
      <c r="BN21" s="157"/>
      <c r="BO21" s="157"/>
      <c r="BP21" s="157"/>
      <c r="BQ21" s="157"/>
      <c r="BR21" s="157"/>
      <c r="BS21" s="157"/>
      <c r="BT21" s="157"/>
      <c r="BU21" s="174" t="str">
        <f t="shared" ref="BU21:BU46" si="22">IF(ISBLANK(B21)," ",COUNTA(P21:BT21))</f>
        <v xml:space="preserve"> </v>
      </c>
      <c r="BV21" s="174" t="str">
        <f t="shared" ref="BV21:BV46" si="23">IF(ISBLANK(B21)," ",(COUNTA($P$20:$BT$20)-BU21))</f>
        <v xml:space="preserve"> </v>
      </c>
      <c r="BW21" s="174" t="str">
        <f>IF(ISBLANK(B21)," ",'Skole scoring'!BG4)</f>
        <v xml:space="preserve"> </v>
      </c>
      <c r="BX21" s="174" t="str">
        <f t="shared" ref="BX21:BX46" si="24">IF(ISBLANK(B21)," ",(BU21)-(BW21)-BY21)</f>
        <v xml:space="preserve"> </v>
      </c>
      <c r="BY21" s="174" t="str">
        <f t="shared" ref="BY21:BY46" si="25">IF(ISBLANK(B21)," ",COUNTIF(P21:BT21,5))</f>
        <v xml:space="preserve"> </v>
      </c>
    </row>
    <row r="22" spans="1:77" x14ac:dyDescent="0.35">
      <c r="A22" s="146" t="str">
        <f t="shared" si="21"/>
        <v xml:space="preserve"> </v>
      </c>
      <c r="B22" s="16"/>
      <c r="C22" s="16"/>
      <c r="D22" s="18"/>
      <c r="E22" s="144" t="str">
        <f>IF(ISBLANK(E21)," ",E21)</f>
        <v xml:space="preserve"> </v>
      </c>
      <c r="F22" s="144" t="str">
        <f>IF(ISBLANK($E$21),"",VLOOKUP($E$21,Skoleliste!$A:$H,2,FALSE))</f>
        <v/>
      </c>
      <c r="G22" s="159" t="str">
        <f>IF(ISBLANK($E$21),"",VLOOKUP($E$21,Skoleliste!$A:$H,3,FALSE))</f>
        <v/>
      </c>
      <c r="H22" s="159" t="str">
        <f>IF(ISBLANK($E$21),"",VLOOKUP($E$21,Skoleliste!$A:$H,4,FALSE))</f>
        <v/>
      </c>
      <c r="I22" s="159" t="str">
        <f>IF(ISBLANK($E$21),"",VLOOKUP($E$21,Skoleliste!$A:$H,5,FALSE))</f>
        <v/>
      </c>
      <c r="J22" s="159" t="str">
        <f>IF(ISBLANK($E$21),"",VLOOKUP($E$21,Skoleliste!$A:$H,6,FALSE))</f>
        <v/>
      </c>
      <c r="K22" s="159" t="str">
        <f>IF(ISBLANK($E$21),"",VLOOKUP($E$21,Skoleliste!$A:$H,7,FALSE))</f>
        <v/>
      </c>
      <c r="L22" s="159" t="str">
        <f>IF(ISBLANK($E$21),"",VLOOKUP($E$21,Skoleliste!$A:$H,8,FALSE))</f>
        <v/>
      </c>
      <c r="M22" s="4" t="str">
        <f>IF(ISBLANK(M21)," ",M21)</f>
        <v xml:space="preserve"> </v>
      </c>
      <c r="N22" s="4" t="str">
        <f>IF(ISBLANK(N21)," ",N21)</f>
        <v xml:space="preserve"> </v>
      </c>
      <c r="O22" s="4" t="str">
        <f>IF(ISBLANK(O21)," ",O21)</f>
        <v xml:space="preserve"> </v>
      </c>
      <c r="P22" s="157"/>
      <c r="Q22" s="157"/>
      <c r="R22" s="157"/>
      <c r="S22" s="157"/>
      <c r="T22" s="157"/>
      <c r="U22" s="157"/>
      <c r="V22" s="157"/>
      <c r="W22" s="157"/>
      <c r="X22" s="157"/>
      <c r="Y22" s="157"/>
      <c r="Z22" s="157"/>
      <c r="AA22" s="157"/>
      <c r="AB22" s="157"/>
      <c r="AC22" s="157"/>
      <c r="AD22" s="157"/>
      <c r="AE22" s="157"/>
      <c r="AF22" s="158"/>
      <c r="AG22" s="157"/>
      <c r="AH22" s="157"/>
      <c r="AI22" s="157"/>
      <c r="AJ22" s="157"/>
      <c r="AK22" s="157"/>
      <c r="AL22" s="157"/>
      <c r="AM22" s="157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57"/>
      <c r="BH22" s="157"/>
      <c r="BI22" s="157"/>
      <c r="BJ22" s="157"/>
      <c r="BK22" s="157"/>
      <c r="BL22" s="157"/>
      <c r="BM22" s="157"/>
      <c r="BN22" s="157"/>
      <c r="BO22" s="157"/>
      <c r="BP22" s="157"/>
      <c r="BQ22" s="157"/>
      <c r="BR22" s="157"/>
      <c r="BS22" s="157"/>
      <c r="BT22" s="157"/>
      <c r="BU22" s="174" t="str">
        <f t="shared" si="22"/>
        <v xml:space="preserve"> </v>
      </c>
      <c r="BV22" s="174" t="str">
        <f t="shared" si="23"/>
        <v xml:space="preserve"> </v>
      </c>
      <c r="BW22" s="174" t="str">
        <f>IF(ISBLANK(B22)," ",'Skole scoring'!BG5)</f>
        <v xml:space="preserve"> </v>
      </c>
      <c r="BX22" s="174" t="str">
        <f t="shared" si="24"/>
        <v xml:space="preserve"> </v>
      </c>
      <c r="BY22" s="174" t="str">
        <f t="shared" si="25"/>
        <v xml:space="preserve"> </v>
      </c>
    </row>
    <row r="23" spans="1:77" x14ac:dyDescent="0.35">
      <c r="A23" s="145" t="str">
        <f t="shared" si="21"/>
        <v xml:space="preserve"> </v>
      </c>
      <c r="B23" s="16"/>
      <c r="C23" s="16"/>
      <c r="D23" s="16"/>
      <c r="E23" s="144" t="str">
        <f t="shared" ref="E23:E38" si="26">IF(ISBLANK(E22)," ",E22)</f>
        <v xml:space="preserve"> </v>
      </c>
      <c r="F23" s="144" t="str">
        <f>IF(ISBLANK($E$21),"",VLOOKUP($E$21,Skoleliste!$A:$H,2,FALSE))</f>
        <v/>
      </c>
      <c r="G23" s="159" t="str">
        <f>IF(ISBLANK($E$21),"",VLOOKUP($E$21,Skoleliste!$A:$H,3,FALSE))</f>
        <v/>
      </c>
      <c r="H23" s="159" t="str">
        <f>IF(ISBLANK($E$21),"",VLOOKUP($E$21,Skoleliste!$A:$H,4,FALSE))</f>
        <v/>
      </c>
      <c r="I23" s="159" t="str">
        <f>IF(ISBLANK($E$21),"",VLOOKUP($E$21,Skoleliste!$A:$H,5,FALSE))</f>
        <v/>
      </c>
      <c r="J23" s="159" t="str">
        <f>IF(ISBLANK($E$21),"",VLOOKUP($E$21,Skoleliste!$A:$H,6,FALSE))</f>
        <v/>
      </c>
      <c r="K23" s="159" t="str">
        <f>IF(ISBLANK($E$21),"",VLOOKUP($E$21,Skoleliste!$A:$H,7,FALSE))</f>
        <v/>
      </c>
      <c r="L23" s="159" t="str">
        <f>IF(ISBLANK($E$21),"",VLOOKUP($E$21,Skoleliste!$A:$H,8,FALSE))</f>
        <v/>
      </c>
      <c r="M23" s="4" t="str">
        <f t="shared" ref="M23:M46" si="27">IF(ISBLANK(M22)," ",M22)</f>
        <v xml:space="preserve"> </v>
      </c>
      <c r="N23" s="4"/>
      <c r="O23" s="4" t="str">
        <f t="shared" ref="O23:O46" si="28">IF(ISBLANK(O22)," ",O22)</f>
        <v xml:space="preserve"> </v>
      </c>
      <c r="P23" s="157"/>
      <c r="Q23" s="157"/>
      <c r="R23" s="157"/>
      <c r="S23" s="157"/>
      <c r="T23" s="157"/>
      <c r="U23" s="157"/>
      <c r="V23" s="157"/>
      <c r="W23" s="157"/>
      <c r="X23" s="157"/>
      <c r="Y23" s="157"/>
      <c r="Z23" s="157"/>
      <c r="AA23" s="157"/>
      <c r="AB23" s="157"/>
      <c r="AC23" s="157"/>
      <c r="AD23" s="157"/>
      <c r="AE23" s="157"/>
      <c r="AF23" s="157"/>
      <c r="AG23" s="157"/>
      <c r="AH23" s="157"/>
      <c r="AI23" s="157"/>
      <c r="AJ23" s="157"/>
      <c r="AK23" s="157"/>
      <c r="AL23" s="157"/>
      <c r="AM23" s="157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57"/>
      <c r="BH23" s="157"/>
      <c r="BI23" s="157"/>
      <c r="BJ23" s="157"/>
      <c r="BK23" s="157"/>
      <c r="BL23" s="157"/>
      <c r="BM23" s="157"/>
      <c r="BN23" s="157"/>
      <c r="BO23" s="157"/>
      <c r="BP23" s="157"/>
      <c r="BQ23" s="157"/>
      <c r="BR23" s="157"/>
      <c r="BS23" s="157"/>
      <c r="BT23" s="157"/>
      <c r="BU23" s="174" t="str">
        <f t="shared" si="22"/>
        <v xml:space="preserve"> </v>
      </c>
      <c r="BV23" s="174" t="str">
        <f t="shared" si="23"/>
        <v xml:space="preserve"> </v>
      </c>
      <c r="BW23" s="174" t="str">
        <f>IF(ISBLANK(B23)," ",'Skole scoring'!BG6)</f>
        <v xml:space="preserve"> </v>
      </c>
      <c r="BX23" s="174" t="str">
        <f t="shared" si="24"/>
        <v xml:space="preserve"> </v>
      </c>
      <c r="BY23" s="174" t="str">
        <f t="shared" si="25"/>
        <v xml:space="preserve"> </v>
      </c>
    </row>
    <row r="24" spans="1:77" x14ac:dyDescent="0.35">
      <c r="A24" s="145" t="str">
        <f t="shared" si="21"/>
        <v xml:space="preserve"> </v>
      </c>
      <c r="B24" s="16"/>
      <c r="C24" s="16"/>
      <c r="D24" s="16"/>
      <c r="E24" s="144" t="str">
        <f t="shared" si="26"/>
        <v xml:space="preserve"> </v>
      </c>
      <c r="F24" s="144" t="str">
        <f>IF(ISBLANK($E$21),"",VLOOKUP($E$21,Skoleliste!$A:$H,2,FALSE))</f>
        <v/>
      </c>
      <c r="G24" s="159" t="str">
        <f>IF(ISBLANK($E$21),"",VLOOKUP($E$21,Skoleliste!$A:$H,3,FALSE))</f>
        <v/>
      </c>
      <c r="H24" s="159" t="str">
        <f>IF(ISBLANK($E$21),"",VLOOKUP($E$21,Skoleliste!$A:$H,4,FALSE))</f>
        <v/>
      </c>
      <c r="I24" s="159" t="str">
        <f>IF(ISBLANK($E$21),"",VLOOKUP($E$21,Skoleliste!$A:$H,5,FALSE))</f>
        <v/>
      </c>
      <c r="J24" s="159" t="str">
        <f>IF(ISBLANK($E$21),"",VLOOKUP($E$21,Skoleliste!$A:$H,6,FALSE))</f>
        <v/>
      </c>
      <c r="K24" s="159" t="str">
        <f>IF(ISBLANK($E$21),"",VLOOKUP($E$21,Skoleliste!$A:$H,7,FALSE))</f>
        <v/>
      </c>
      <c r="L24" s="159" t="str">
        <f>IF(ISBLANK($E$21),"",VLOOKUP($E$21,Skoleliste!$A:$H,8,FALSE))</f>
        <v/>
      </c>
      <c r="M24" s="4" t="str">
        <f t="shared" si="27"/>
        <v xml:space="preserve"> </v>
      </c>
      <c r="N24" s="4"/>
      <c r="O24" s="4" t="str">
        <f t="shared" si="28"/>
        <v xml:space="preserve"> </v>
      </c>
      <c r="P24" s="157"/>
      <c r="Q24" s="157"/>
      <c r="R24" s="157"/>
      <c r="S24" s="157"/>
      <c r="T24" s="157"/>
      <c r="U24" s="157"/>
      <c r="V24" s="157"/>
      <c r="W24" s="157"/>
      <c r="X24" s="157"/>
      <c r="Y24" s="157"/>
      <c r="Z24" s="157"/>
      <c r="AA24" s="157"/>
      <c r="AB24" s="157"/>
      <c r="AC24" s="157"/>
      <c r="AD24" s="157"/>
      <c r="AE24" s="157"/>
      <c r="AF24" s="157"/>
      <c r="AG24" s="157"/>
      <c r="AH24" s="157"/>
      <c r="AI24" s="157"/>
      <c r="AJ24" s="157"/>
      <c r="AK24" s="157"/>
      <c r="AL24" s="157"/>
      <c r="AM24" s="157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57"/>
      <c r="BH24" s="157"/>
      <c r="BI24" s="157"/>
      <c r="BJ24" s="157"/>
      <c r="BK24" s="157"/>
      <c r="BL24" s="157"/>
      <c r="BM24" s="157"/>
      <c r="BN24" s="157"/>
      <c r="BO24" s="157"/>
      <c r="BP24" s="157"/>
      <c r="BQ24" s="157"/>
      <c r="BR24" s="157"/>
      <c r="BS24" s="157"/>
      <c r="BT24" s="157"/>
      <c r="BU24" s="174" t="str">
        <f t="shared" si="22"/>
        <v xml:space="preserve"> </v>
      </c>
      <c r="BV24" s="174" t="str">
        <f t="shared" si="23"/>
        <v xml:space="preserve"> </v>
      </c>
      <c r="BW24" s="174" t="str">
        <f>IF(ISBLANK(B24)," ",'Skole scoring'!BG7)</f>
        <v xml:space="preserve"> </v>
      </c>
      <c r="BX24" s="174" t="str">
        <f t="shared" si="24"/>
        <v xml:space="preserve"> </v>
      </c>
      <c r="BY24" s="174" t="str">
        <f t="shared" si="25"/>
        <v xml:space="preserve"> </v>
      </c>
    </row>
    <row r="25" spans="1:77" x14ac:dyDescent="0.35">
      <c r="A25" s="145" t="str">
        <f t="shared" si="21"/>
        <v xml:space="preserve"> </v>
      </c>
      <c r="B25" s="16"/>
      <c r="C25" s="16"/>
      <c r="D25" s="16"/>
      <c r="E25" s="144" t="str">
        <f t="shared" si="26"/>
        <v xml:space="preserve"> </v>
      </c>
      <c r="F25" s="144" t="str">
        <f>IF(ISBLANK($E$21),"",VLOOKUP($E$21,Skoleliste!$A:$H,2,FALSE))</f>
        <v/>
      </c>
      <c r="G25" s="159" t="str">
        <f>IF(ISBLANK($E$21),"",VLOOKUP($E$21,Skoleliste!$A:$H,3,FALSE))</f>
        <v/>
      </c>
      <c r="H25" s="159" t="str">
        <f>IF(ISBLANK($E$21),"",VLOOKUP($E$21,Skoleliste!$A:$H,4,FALSE))</f>
        <v/>
      </c>
      <c r="I25" s="159" t="str">
        <f>IF(ISBLANK($E$21),"",VLOOKUP($E$21,Skoleliste!$A:$H,5,FALSE))</f>
        <v/>
      </c>
      <c r="J25" s="159" t="str">
        <f>IF(ISBLANK($E$21),"",VLOOKUP($E$21,Skoleliste!$A:$H,6,FALSE))</f>
        <v/>
      </c>
      <c r="K25" s="159" t="str">
        <f>IF(ISBLANK($E$21),"",VLOOKUP($E$21,Skoleliste!$A:$H,7,FALSE))</f>
        <v/>
      </c>
      <c r="L25" s="159" t="str">
        <f>IF(ISBLANK($E$21),"",VLOOKUP($E$21,Skoleliste!$A:$H,8,FALSE))</f>
        <v/>
      </c>
      <c r="M25" s="4" t="str">
        <f t="shared" si="27"/>
        <v xml:space="preserve"> </v>
      </c>
      <c r="N25" s="4"/>
      <c r="O25" s="4" t="str">
        <f t="shared" si="28"/>
        <v xml:space="preserve"> </v>
      </c>
      <c r="P25" s="157"/>
      <c r="Q25" s="157"/>
      <c r="R25" s="157"/>
      <c r="S25" s="157"/>
      <c r="T25" s="157"/>
      <c r="U25" s="157"/>
      <c r="V25" s="157"/>
      <c r="W25" s="157"/>
      <c r="X25" s="157"/>
      <c r="Y25" s="157"/>
      <c r="Z25" s="157"/>
      <c r="AA25" s="157"/>
      <c r="AB25" s="157"/>
      <c r="AC25" s="157"/>
      <c r="AD25" s="157"/>
      <c r="AE25" s="157"/>
      <c r="AF25" s="157"/>
      <c r="AG25" s="157"/>
      <c r="AH25" s="157"/>
      <c r="AI25" s="157"/>
      <c r="AJ25" s="157"/>
      <c r="AK25" s="157"/>
      <c r="AL25" s="157"/>
      <c r="AM25" s="157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57"/>
      <c r="BH25" s="157"/>
      <c r="BI25" s="157"/>
      <c r="BJ25" s="157"/>
      <c r="BK25" s="157"/>
      <c r="BL25" s="157"/>
      <c r="BM25" s="157"/>
      <c r="BN25" s="157"/>
      <c r="BO25" s="157"/>
      <c r="BP25" s="157"/>
      <c r="BQ25" s="157"/>
      <c r="BR25" s="157"/>
      <c r="BS25" s="157"/>
      <c r="BT25" s="157"/>
      <c r="BU25" s="174" t="str">
        <f t="shared" si="22"/>
        <v xml:space="preserve"> </v>
      </c>
      <c r="BV25" s="174" t="str">
        <f t="shared" si="23"/>
        <v xml:space="preserve"> </v>
      </c>
      <c r="BW25" s="174" t="str">
        <f>IF(ISBLANK(B25)," ",'Skole scoring'!BG8)</f>
        <v xml:space="preserve"> </v>
      </c>
      <c r="BX25" s="174" t="str">
        <f t="shared" si="24"/>
        <v xml:space="preserve"> </v>
      </c>
      <c r="BY25" s="174" t="str">
        <f t="shared" si="25"/>
        <v xml:space="preserve"> </v>
      </c>
    </row>
    <row r="26" spans="1:77" x14ac:dyDescent="0.35">
      <c r="A26" s="145" t="str">
        <f t="shared" si="21"/>
        <v xml:space="preserve"> </v>
      </c>
      <c r="B26" s="16"/>
      <c r="C26" s="16"/>
      <c r="D26" s="16"/>
      <c r="E26" s="144" t="str">
        <f t="shared" si="26"/>
        <v xml:space="preserve"> </v>
      </c>
      <c r="F26" s="144" t="str">
        <f>IF(ISBLANK($E$21),"",VLOOKUP($E$21,Skoleliste!$A:$H,2,FALSE))</f>
        <v/>
      </c>
      <c r="G26" s="159" t="str">
        <f>IF(ISBLANK($E$21),"",VLOOKUP($E$21,Skoleliste!$A:$H,3,FALSE))</f>
        <v/>
      </c>
      <c r="H26" s="159" t="str">
        <f>IF(ISBLANK($E$21),"",VLOOKUP($E$21,Skoleliste!$A:$H,4,FALSE))</f>
        <v/>
      </c>
      <c r="I26" s="159" t="str">
        <f>IF(ISBLANK($E$21),"",VLOOKUP($E$21,Skoleliste!$A:$H,5,FALSE))</f>
        <v/>
      </c>
      <c r="J26" s="159" t="str">
        <f>IF(ISBLANK($E$21),"",VLOOKUP($E$21,Skoleliste!$A:$H,6,FALSE))</f>
        <v/>
      </c>
      <c r="K26" s="159" t="str">
        <f>IF(ISBLANK($E$21),"",VLOOKUP($E$21,Skoleliste!$A:$H,7,FALSE))</f>
        <v/>
      </c>
      <c r="L26" s="159" t="str">
        <f>IF(ISBLANK($E$21),"",VLOOKUP($E$21,Skoleliste!$A:$H,8,FALSE))</f>
        <v/>
      </c>
      <c r="M26" s="4" t="str">
        <f t="shared" si="27"/>
        <v xml:space="preserve"> </v>
      </c>
      <c r="N26" s="4"/>
      <c r="O26" s="4" t="str">
        <f t="shared" si="28"/>
        <v xml:space="preserve"> </v>
      </c>
      <c r="P26" s="157"/>
      <c r="Q26" s="157"/>
      <c r="R26" s="157"/>
      <c r="S26" s="157"/>
      <c r="T26" s="157"/>
      <c r="U26" s="157"/>
      <c r="V26" s="157"/>
      <c r="W26" s="157"/>
      <c r="X26" s="157"/>
      <c r="Y26" s="157"/>
      <c r="Z26" s="157"/>
      <c r="AA26" s="157"/>
      <c r="AB26" s="157"/>
      <c r="AC26" s="157"/>
      <c r="AD26" s="157"/>
      <c r="AE26" s="157"/>
      <c r="AF26" s="157"/>
      <c r="AG26" s="157"/>
      <c r="AH26" s="157"/>
      <c r="AI26" s="157"/>
      <c r="AJ26" s="157"/>
      <c r="AK26" s="157"/>
      <c r="AL26" s="157"/>
      <c r="AM26" s="157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57"/>
      <c r="BH26" s="157"/>
      <c r="BI26" s="157"/>
      <c r="BJ26" s="157"/>
      <c r="BK26" s="157"/>
      <c r="BL26" s="157"/>
      <c r="BM26" s="157"/>
      <c r="BN26" s="157"/>
      <c r="BO26" s="157"/>
      <c r="BP26" s="157"/>
      <c r="BQ26" s="157"/>
      <c r="BR26" s="157"/>
      <c r="BS26" s="157"/>
      <c r="BT26" s="157"/>
      <c r="BU26" s="174" t="str">
        <f t="shared" si="22"/>
        <v xml:space="preserve"> </v>
      </c>
      <c r="BV26" s="174" t="str">
        <f t="shared" si="23"/>
        <v xml:space="preserve"> </v>
      </c>
      <c r="BW26" s="174" t="str">
        <f>IF(ISBLANK(B26)," ",'Skole scoring'!BG9)</f>
        <v xml:space="preserve"> </v>
      </c>
      <c r="BX26" s="174" t="str">
        <f t="shared" si="24"/>
        <v xml:space="preserve"> </v>
      </c>
      <c r="BY26" s="174" t="str">
        <f t="shared" si="25"/>
        <v xml:space="preserve"> </v>
      </c>
    </row>
    <row r="27" spans="1:77" x14ac:dyDescent="0.35">
      <c r="A27" s="145" t="str">
        <f t="shared" si="21"/>
        <v xml:space="preserve"> </v>
      </c>
      <c r="B27" s="16"/>
      <c r="C27" s="16"/>
      <c r="D27" s="16"/>
      <c r="E27" s="144" t="str">
        <f t="shared" si="26"/>
        <v xml:space="preserve"> </v>
      </c>
      <c r="F27" s="144" t="str">
        <f>IF(ISBLANK($E$21),"",VLOOKUP($E$21,Skoleliste!$A:$H,2,FALSE))</f>
        <v/>
      </c>
      <c r="G27" s="159" t="str">
        <f>IF(ISBLANK($E$21),"",VLOOKUP($E$21,Skoleliste!$A:$H,3,FALSE))</f>
        <v/>
      </c>
      <c r="H27" s="159" t="str">
        <f>IF(ISBLANK($E$21),"",VLOOKUP($E$21,Skoleliste!$A:$H,4,FALSE))</f>
        <v/>
      </c>
      <c r="I27" s="159" t="str">
        <f>IF(ISBLANK($E$21),"",VLOOKUP($E$21,Skoleliste!$A:$H,5,FALSE))</f>
        <v/>
      </c>
      <c r="J27" s="159" t="str">
        <f>IF(ISBLANK($E$21),"",VLOOKUP($E$21,Skoleliste!$A:$H,6,FALSE))</f>
        <v/>
      </c>
      <c r="K27" s="159" t="str">
        <f>IF(ISBLANK($E$21),"",VLOOKUP($E$21,Skoleliste!$A:$H,7,FALSE))</f>
        <v/>
      </c>
      <c r="L27" s="159" t="str">
        <f>IF(ISBLANK($E$21),"",VLOOKUP($E$21,Skoleliste!$A:$H,8,FALSE))</f>
        <v/>
      </c>
      <c r="M27" s="4" t="str">
        <f t="shared" si="27"/>
        <v xml:space="preserve"> </v>
      </c>
      <c r="N27" s="4"/>
      <c r="O27" s="4" t="str">
        <f t="shared" si="28"/>
        <v xml:space="preserve"> </v>
      </c>
      <c r="P27" s="157"/>
      <c r="Q27" s="157"/>
      <c r="R27" s="157"/>
      <c r="S27" s="157"/>
      <c r="T27" s="157"/>
      <c r="U27" s="157"/>
      <c r="V27" s="157"/>
      <c r="W27" s="157"/>
      <c r="X27" s="157"/>
      <c r="Y27" s="157"/>
      <c r="Z27" s="157"/>
      <c r="AA27" s="157"/>
      <c r="AB27" s="157"/>
      <c r="AC27" s="157"/>
      <c r="AD27" s="157"/>
      <c r="AE27" s="157"/>
      <c r="AF27" s="157"/>
      <c r="AG27" s="157"/>
      <c r="AH27" s="157"/>
      <c r="AI27" s="157"/>
      <c r="AJ27" s="157"/>
      <c r="AK27" s="157"/>
      <c r="AL27" s="157"/>
      <c r="AM27" s="157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57"/>
      <c r="BH27" s="157"/>
      <c r="BI27" s="157"/>
      <c r="BJ27" s="157"/>
      <c r="BK27" s="157"/>
      <c r="BL27" s="157"/>
      <c r="BM27" s="157"/>
      <c r="BN27" s="157"/>
      <c r="BO27" s="157"/>
      <c r="BP27" s="157"/>
      <c r="BQ27" s="157"/>
      <c r="BR27" s="157"/>
      <c r="BS27" s="157"/>
      <c r="BT27" s="157"/>
      <c r="BU27" s="174" t="str">
        <f t="shared" si="22"/>
        <v xml:space="preserve"> </v>
      </c>
      <c r="BV27" s="174" t="str">
        <f t="shared" si="23"/>
        <v xml:space="preserve"> </v>
      </c>
      <c r="BW27" s="174" t="str">
        <f>IF(ISBLANK(B27)," ",'Skole scoring'!BG10)</f>
        <v xml:space="preserve"> </v>
      </c>
      <c r="BX27" s="174" t="str">
        <f t="shared" si="24"/>
        <v xml:space="preserve"> </v>
      </c>
      <c r="BY27" s="174" t="str">
        <f t="shared" si="25"/>
        <v xml:space="preserve"> </v>
      </c>
    </row>
    <row r="28" spans="1:77" x14ac:dyDescent="0.35">
      <c r="A28" s="145" t="str">
        <f t="shared" si="21"/>
        <v xml:space="preserve"> </v>
      </c>
      <c r="B28" s="16"/>
      <c r="C28" s="16"/>
      <c r="D28" s="16"/>
      <c r="E28" s="144" t="str">
        <f t="shared" si="26"/>
        <v xml:space="preserve"> </v>
      </c>
      <c r="F28" s="144" t="str">
        <f>IF(ISBLANK($E$21),"",VLOOKUP($E$21,Skoleliste!$A:$H,2,FALSE))</f>
        <v/>
      </c>
      <c r="G28" s="159" t="str">
        <f>IF(ISBLANK($E$21),"",VLOOKUP($E$21,Skoleliste!$A:$H,3,FALSE))</f>
        <v/>
      </c>
      <c r="H28" s="159" t="str">
        <f>IF(ISBLANK($E$21),"",VLOOKUP($E$21,Skoleliste!$A:$H,4,FALSE))</f>
        <v/>
      </c>
      <c r="I28" s="159" t="str">
        <f>IF(ISBLANK($E$21),"",VLOOKUP($E$21,Skoleliste!$A:$H,5,FALSE))</f>
        <v/>
      </c>
      <c r="J28" s="159" t="str">
        <f>IF(ISBLANK($E$21),"",VLOOKUP($E$21,Skoleliste!$A:$H,6,FALSE))</f>
        <v/>
      </c>
      <c r="K28" s="159" t="str">
        <f>IF(ISBLANK($E$21),"",VLOOKUP($E$21,Skoleliste!$A:$H,7,FALSE))</f>
        <v/>
      </c>
      <c r="L28" s="159" t="str">
        <f>IF(ISBLANK($E$21),"",VLOOKUP($E$21,Skoleliste!$A:$H,8,FALSE))</f>
        <v/>
      </c>
      <c r="M28" s="4" t="str">
        <f t="shared" si="27"/>
        <v xml:space="preserve"> </v>
      </c>
      <c r="N28" s="4"/>
      <c r="O28" s="4" t="str">
        <f t="shared" si="28"/>
        <v xml:space="preserve"> </v>
      </c>
      <c r="P28" s="157"/>
      <c r="Q28" s="157"/>
      <c r="R28" s="157"/>
      <c r="S28" s="157"/>
      <c r="T28" s="157"/>
      <c r="U28" s="157"/>
      <c r="V28" s="157"/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7"/>
      <c r="AH28" s="157"/>
      <c r="AI28" s="157"/>
      <c r="AJ28" s="157"/>
      <c r="AK28" s="157"/>
      <c r="AL28" s="157"/>
      <c r="AM28" s="157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57"/>
      <c r="BH28" s="157"/>
      <c r="BI28" s="157"/>
      <c r="BJ28" s="157"/>
      <c r="BK28" s="157"/>
      <c r="BL28" s="157"/>
      <c r="BM28" s="157"/>
      <c r="BN28" s="157"/>
      <c r="BO28" s="157"/>
      <c r="BP28" s="157"/>
      <c r="BQ28" s="157"/>
      <c r="BR28" s="157"/>
      <c r="BS28" s="157"/>
      <c r="BT28" s="157"/>
      <c r="BU28" s="174" t="str">
        <f t="shared" si="22"/>
        <v xml:space="preserve"> </v>
      </c>
      <c r="BV28" s="174" t="str">
        <f t="shared" si="23"/>
        <v xml:space="preserve"> </v>
      </c>
      <c r="BW28" s="174" t="str">
        <f>IF(ISBLANK(B28)," ",'Skole scoring'!BG11)</f>
        <v xml:space="preserve"> </v>
      </c>
      <c r="BX28" s="174" t="str">
        <f t="shared" si="24"/>
        <v xml:space="preserve"> </v>
      </c>
      <c r="BY28" s="174" t="str">
        <f t="shared" si="25"/>
        <v xml:space="preserve"> </v>
      </c>
    </row>
    <row r="29" spans="1:77" x14ac:dyDescent="0.35">
      <c r="A29" s="145" t="str">
        <f t="shared" si="21"/>
        <v xml:space="preserve"> </v>
      </c>
      <c r="B29" s="16"/>
      <c r="C29" s="16"/>
      <c r="D29" s="16"/>
      <c r="E29" s="144" t="str">
        <f t="shared" si="26"/>
        <v xml:space="preserve"> </v>
      </c>
      <c r="F29" s="144" t="str">
        <f>IF(ISBLANK($E$21),"",VLOOKUP($E$21,Skoleliste!$A:$H,2,FALSE))</f>
        <v/>
      </c>
      <c r="G29" s="159" t="str">
        <f>IF(ISBLANK($E$21),"",VLOOKUP($E$21,Skoleliste!$A:$H,3,FALSE))</f>
        <v/>
      </c>
      <c r="H29" s="159" t="str">
        <f>IF(ISBLANK($E$21),"",VLOOKUP($E$21,Skoleliste!$A:$H,4,FALSE))</f>
        <v/>
      </c>
      <c r="I29" s="159" t="str">
        <f>IF(ISBLANK($E$21),"",VLOOKUP($E$21,Skoleliste!$A:$H,5,FALSE))</f>
        <v/>
      </c>
      <c r="J29" s="159" t="str">
        <f>IF(ISBLANK($E$21),"",VLOOKUP($E$21,Skoleliste!$A:$H,6,FALSE))</f>
        <v/>
      </c>
      <c r="K29" s="159" t="str">
        <f>IF(ISBLANK($E$21),"",VLOOKUP($E$21,Skoleliste!$A:$H,7,FALSE))</f>
        <v/>
      </c>
      <c r="L29" s="159" t="str">
        <f>IF(ISBLANK($E$21),"",VLOOKUP($E$21,Skoleliste!$A:$H,8,FALSE))</f>
        <v/>
      </c>
      <c r="M29" s="4" t="str">
        <f t="shared" si="27"/>
        <v xml:space="preserve"> </v>
      </c>
      <c r="N29" s="4"/>
      <c r="O29" s="4" t="str">
        <f t="shared" si="28"/>
        <v xml:space="preserve"> </v>
      </c>
      <c r="P29" s="157"/>
      <c r="Q29" s="157"/>
      <c r="R29" s="157"/>
      <c r="S29" s="157"/>
      <c r="T29" s="157"/>
      <c r="U29" s="157"/>
      <c r="V29" s="157"/>
      <c r="W29" s="157"/>
      <c r="X29" s="157"/>
      <c r="Y29" s="157"/>
      <c r="Z29" s="157"/>
      <c r="AA29" s="157"/>
      <c r="AB29" s="157"/>
      <c r="AC29" s="157"/>
      <c r="AD29" s="157"/>
      <c r="AE29" s="157"/>
      <c r="AF29" s="157"/>
      <c r="AG29" s="157"/>
      <c r="AH29" s="157"/>
      <c r="AI29" s="157"/>
      <c r="AJ29" s="157"/>
      <c r="AK29" s="157"/>
      <c r="AL29" s="157"/>
      <c r="AM29" s="157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57"/>
      <c r="BH29" s="157"/>
      <c r="BI29" s="157"/>
      <c r="BJ29" s="157"/>
      <c r="BK29" s="157"/>
      <c r="BL29" s="157"/>
      <c r="BM29" s="157"/>
      <c r="BN29" s="157"/>
      <c r="BO29" s="157"/>
      <c r="BP29" s="157"/>
      <c r="BQ29" s="157"/>
      <c r="BR29" s="157"/>
      <c r="BS29" s="157"/>
      <c r="BT29" s="157"/>
      <c r="BU29" s="174" t="str">
        <f t="shared" si="22"/>
        <v xml:space="preserve"> </v>
      </c>
      <c r="BV29" s="174" t="str">
        <f t="shared" si="23"/>
        <v xml:space="preserve"> </v>
      </c>
      <c r="BW29" s="174" t="str">
        <f>IF(ISBLANK(B29)," ",'Skole scoring'!BG12)</f>
        <v xml:space="preserve"> </v>
      </c>
      <c r="BX29" s="174" t="str">
        <f t="shared" si="24"/>
        <v xml:space="preserve"> </v>
      </c>
      <c r="BY29" s="174" t="str">
        <f t="shared" si="25"/>
        <v xml:space="preserve"> </v>
      </c>
    </row>
    <row r="30" spans="1:77" x14ac:dyDescent="0.35">
      <c r="A30" s="145" t="str">
        <f t="shared" si="21"/>
        <v xml:space="preserve"> </v>
      </c>
      <c r="B30" s="16"/>
      <c r="C30" s="16"/>
      <c r="D30" s="16"/>
      <c r="E30" s="144" t="str">
        <f t="shared" si="26"/>
        <v xml:space="preserve"> </v>
      </c>
      <c r="F30" s="144" t="str">
        <f>IF(ISBLANK($E$21),"",VLOOKUP($E$21,Skoleliste!$A:$H,2,FALSE))</f>
        <v/>
      </c>
      <c r="G30" s="159" t="str">
        <f>IF(ISBLANK($E$21),"",VLOOKUP($E$21,Skoleliste!$A:$H,3,FALSE))</f>
        <v/>
      </c>
      <c r="H30" s="159" t="str">
        <f>IF(ISBLANK($E$21),"",VLOOKUP($E$21,Skoleliste!$A:$H,4,FALSE))</f>
        <v/>
      </c>
      <c r="I30" s="159" t="str">
        <f>IF(ISBLANK($E$21),"",VLOOKUP($E$21,Skoleliste!$A:$H,5,FALSE))</f>
        <v/>
      </c>
      <c r="J30" s="159" t="str">
        <f>IF(ISBLANK($E$21),"",VLOOKUP($E$21,Skoleliste!$A:$H,6,FALSE))</f>
        <v/>
      </c>
      <c r="K30" s="159" t="str">
        <f>IF(ISBLANK($E$21),"",VLOOKUP($E$21,Skoleliste!$A:$H,7,FALSE))</f>
        <v/>
      </c>
      <c r="L30" s="159" t="str">
        <f>IF(ISBLANK($E$21),"",VLOOKUP($E$21,Skoleliste!$A:$H,8,FALSE))</f>
        <v/>
      </c>
      <c r="M30" s="4" t="str">
        <f t="shared" si="27"/>
        <v xml:space="preserve"> </v>
      </c>
      <c r="N30" s="4"/>
      <c r="O30" s="4" t="str">
        <f t="shared" si="28"/>
        <v xml:space="preserve"> </v>
      </c>
      <c r="P30" s="157"/>
      <c r="Q30" s="157"/>
      <c r="R30" s="157"/>
      <c r="S30" s="157"/>
      <c r="T30" s="157"/>
      <c r="U30" s="157"/>
      <c r="V30" s="157"/>
      <c r="W30" s="157"/>
      <c r="X30" s="157"/>
      <c r="Y30" s="157"/>
      <c r="Z30" s="157"/>
      <c r="AA30" s="157"/>
      <c r="AB30" s="157"/>
      <c r="AC30" s="157"/>
      <c r="AD30" s="157"/>
      <c r="AE30" s="157"/>
      <c r="AF30" s="157"/>
      <c r="AG30" s="157"/>
      <c r="AH30" s="157"/>
      <c r="AI30" s="157"/>
      <c r="AJ30" s="157"/>
      <c r="AK30" s="157"/>
      <c r="AL30" s="157"/>
      <c r="AM30" s="157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57"/>
      <c r="BH30" s="157"/>
      <c r="BI30" s="157"/>
      <c r="BJ30" s="157"/>
      <c r="BK30" s="157"/>
      <c r="BL30" s="157"/>
      <c r="BM30" s="157"/>
      <c r="BN30" s="157"/>
      <c r="BO30" s="157"/>
      <c r="BP30" s="157"/>
      <c r="BQ30" s="157"/>
      <c r="BR30" s="157"/>
      <c r="BS30" s="157"/>
      <c r="BT30" s="157"/>
      <c r="BU30" s="174" t="str">
        <f t="shared" si="22"/>
        <v xml:space="preserve"> </v>
      </c>
      <c r="BV30" s="174" t="str">
        <f t="shared" si="23"/>
        <v xml:space="preserve"> </v>
      </c>
      <c r="BW30" s="174" t="str">
        <f>IF(ISBLANK(B30)," ",'Skole scoring'!BG13)</f>
        <v xml:space="preserve"> </v>
      </c>
      <c r="BX30" s="174" t="str">
        <f t="shared" si="24"/>
        <v xml:space="preserve"> </v>
      </c>
      <c r="BY30" s="174" t="str">
        <f t="shared" si="25"/>
        <v xml:space="preserve"> </v>
      </c>
    </row>
    <row r="31" spans="1:77" x14ac:dyDescent="0.35">
      <c r="A31" s="145" t="str">
        <f t="shared" si="21"/>
        <v xml:space="preserve"> </v>
      </c>
      <c r="B31" s="16"/>
      <c r="C31" s="16"/>
      <c r="D31" s="16"/>
      <c r="E31" s="144" t="str">
        <f t="shared" si="26"/>
        <v xml:space="preserve"> </v>
      </c>
      <c r="F31" s="144" t="str">
        <f>IF(ISBLANK($E$21),"",VLOOKUP($E$21,Skoleliste!$A:$H,2,FALSE))</f>
        <v/>
      </c>
      <c r="G31" s="159" t="str">
        <f>IF(ISBLANK($E$21),"",VLOOKUP($E$21,Skoleliste!$A:$H,3,FALSE))</f>
        <v/>
      </c>
      <c r="H31" s="159" t="str">
        <f>IF(ISBLANK($E$21),"",VLOOKUP($E$21,Skoleliste!$A:$H,4,FALSE))</f>
        <v/>
      </c>
      <c r="I31" s="159" t="str">
        <f>IF(ISBLANK($E$21),"",VLOOKUP($E$21,Skoleliste!$A:$H,5,FALSE))</f>
        <v/>
      </c>
      <c r="J31" s="159" t="str">
        <f>IF(ISBLANK($E$21),"",VLOOKUP($E$21,Skoleliste!$A:$H,6,FALSE))</f>
        <v/>
      </c>
      <c r="K31" s="159" t="str">
        <f>IF(ISBLANK($E$21),"",VLOOKUP($E$21,Skoleliste!$A:$H,7,FALSE))</f>
        <v/>
      </c>
      <c r="L31" s="159" t="str">
        <f>IF(ISBLANK($E$21),"",VLOOKUP($E$21,Skoleliste!$A:$H,8,FALSE))</f>
        <v/>
      </c>
      <c r="M31" s="4" t="str">
        <f t="shared" si="27"/>
        <v xml:space="preserve"> </v>
      </c>
      <c r="N31" s="4"/>
      <c r="O31" s="4" t="str">
        <f t="shared" si="28"/>
        <v xml:space="preserve"> </v>
      </c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  <c r="AH31" s="157"/>
      <c r="AI31" s="157"/>
      <c r="AJ31" s="157"/>
      <c r="AK31" s="157"/>
      <c r="AL31" s="157"/>
      <c r="AM31" s="157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57"/>
      <c r="BH31" s="157"/>
      <c r="BI31" s="157"/>
      <c r="BJ31" s="157"/>
      <c r="BK31" s="157"/>
      <c r="BL31" s="157"/>
      <c r="BM31" s="157"/>
      <c r="BN31" s="157"/>
      <c r="BO31" s="157"/>
      <c r="BP31" s="157"/>
      <c r="BQ31" s="157"/>
      <c r="BR31" s="157"/>
      <c r="BS31" s="157"/>
      <c r="BT31" s="157"/>
      <c r="BU31" s="174" t="str">
        <f t="shared" si="22"/>
        <v xml:space="preserve"> </v>
      </c>
      <c r="BV31" s="174" t="str">
        <f t="shared" si="23"/>
        <v xml:space="preserve"> </v>
      </c>
      <c r="BW31" s="174" t="str">
        <f>IF(ISBLANK(B31)," ",'Skole scoring'!BG14)</f>
        <v xml:space="preserve"> </v>
      </c>
      <c r="BX31" s="174" t="str">
        <f t="shared" si="24"/>
        <v xml:space="preserve"> </v>
      </c>
      <c r="BY31" s="174" t="str">
        <f t="shared" si="25"/>
        <v xml:space="preserve"> </v>
      </c>
    </row>
    <row r="32" spans="1:77" x14ac:dyDescent="0.35">
      <c r="A32" s="145" t="str">
        <f t="shared" si="21"/>
        <v xml:space="preserve"> </v>
      </c>
      <c r="B32" s="16"/>
      <c r="C32" s="16"/>
      <c r="D32" s="16"/>
      <c r="E32" s="144" t="str">
        <f t="shared" si="26"/>
        <v xml:space="preserve"> </v>
      </c>
      <c r="F32" s="144" t="str">
        <f>IF(ISBLANK($E$21),"",VLOOKUP($E$21,Skoleliste!$A:$H,2,FALSE))</f>
        <v/>
      </c>
      <c r="G32" s="159" t="str">
        <f>IF(ISBLANK($E$21),"",VLOOKUP($E$21,Skoleliste!$A:$H,3,FALSE))</f>
        <v/>
      </c>
      <c r="H32" s="159" t="str">
        <f>IF(ISBLANK($E$21),"",VLOOKUP($E$21,Skoleliste!$A:$H,4,FALSE))</f>
        <v/>
      </c>
      <c r="I32" s="159" t="str">
        <f>IF(ISBLANK($E$21),"",VLOOKUP($E$21,Skoleliste!$A:$H,5,FALSE))</f>
        <v/>
      </c>
      <c r="J32" s="159" t="str">
        <f>IF(ISBLANK($E$21),"",VLOOKUP($E$21,Skoleliste!$A:$H,6,FALSE))</f>
        <v/>
      </c>
      <c r="K32" s="159" t="str">
        <f>IF(ISBLANK($E$21),"",VLOOKUP($E$21,Skoleliste!$A:$H,7,FALSE))</f>
        <v/>
      </c>
      <c r="L32" s="159" t="str">
        <f>IF(ISBLANK($E$21),"",VLOOKUP($E$21,Skoleliste!$A:$H,8,FALSE))</f>
        <v/>
      </c>
      <c r="M32" s="4" t="str">
        <f t="shared" si="27"/>
        <v xml:space="preserve"> </v>
      </c>
      <c r="N32" s="4"/>
      <c r="O32" s="4" t="str">
        <f t="shared" si="28"/>
        <v xml:space="preserve"> </v>
      </c>
      <c r="P32" s="157"/>
      <c r="Q32" s="157"/>
      <c r="R32" s="157"/>
      <c r="S32" s="157"/>
      <c r="T32" s="157"/>
      <c r="U32" s="157"/>
      <c r="V32" s="157"/>
      <c r="W32" s="157"/>
      <c r="X32" s="157"/>
      <c r="Y32" s="157"/>
      <c r="Z32" s="157"/>
      <c r="AA32" s="157"/>
      <c r="AB32" s="157"/>
      <c r="AC32" s="157"/>
      <c r="AD32" s="157"/>
      <c r="AE32" s="157"/>
      <c r="AF32" s="157"/>
      <c r="AG32" s="157"/>
      <c r="AH32" s="157"/>
      <c r="AI32" s="157"/>
      <c r="AJ32" s="157"/>
      <c r="AK32" s="157"/>
      <c r="AL32" s="157"/>
      <c r="AM32" s="157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57"/>
      <c r="BH32" s="157"/>
      <c r="BI32" s="157"/>
      <c r="BJ32" s="157"/>
      <c r="BK32" s="157"/>
      <c r="BL32" s="157"/>
      <c r="BM32" s="157"/>
      <c r="BN32" s="157"/>
      <c r="BO32" s="157"/>
      <c r="BP32" s="157"/>
      <c r="BQ32" s="157"/>
      <c r="BR32" s="157"/>
      <c r="BS32" s="157"/>
      <c r="BT32" s="157"/>
      <c r="BU32" s="174" t="str">
        <f t="shared" si="22"/>
        <v xml:space="preserve"> </v>
      </c>
      <c r="BV32" s="174" t="str">
        <f t="shared" si="23"/>
        <v xml:space="preserve"> </v>
      </c>
      <c r="BW32" s="174" t="str">
        <f>IF(ISBLANK(B32)," ",'Skole scoring'!BG15)</f>
        <v xml:space="preserve"> </v>
      </c>
      <c r="BX32" s="174" t="str">
        <f t="shared" si="24"/>
        <v xml:space="preserve"> </v>
      </c>
      <c r="BY32" s="174" t="str">
        <f t="shared" si="25"/>
        <v xml:space="preserve"> </v>
      </c>
    </row>
    <row r="33" spans="1:77" x14ac:dyDescent="0.35">
      <c r="A33" s="145" t="str">
        <f t="shared" si="21"/>
        <v xml:space="preserve"> </v>
      </c>
      <c r="B33" s="16"/>
      <c r="C33" s="16"/>
      <c r="D33" s="16"/>
      <c r="E33" s="144" t="str">
        <f t="shared" si="26"/>
        <v xml:space="preserve"> </v>
      </c>
      <c r="F33" s="144" t="str">
        <f>IF(ISBLANK($E$21),"",VLOOKUP($E$21,Skoleliste!$A:$H,2,FALSE))</f>
        <v/>
      </c>
      <c r="G33" s="159" t="str">
        <f>IF(ISBLANK($E$21),"",VLOOKUP($E$21,Skoleliste!$A:$H,3,FALSE))</f>
        <v/>
      </c>
      <c r="H33" s="159" t="str">
        <f>IF(ISBLANK($E$21),"",VLOOKUP($E$21,Skoleliste!$A:$H,4,FALSE))</f>
        <v/>
      </c>
      <c r="I33" s="159" t="str">
        <f>IF(ISBLANK($E$21),"",VLOOKUP($E$21,Skoleliste!$A:$H,5,FALSE))</f>
        <v/>
      </c>
      <c r="J33" s="159" t="str">
        <f>IF(ISBLANK($E$21),"",VLOOKUP($E$21,Skoleliste!$A:$H,6,FALSE))</f>
        <v/>
      </c>
      <c r="K33" s="159" t="str">
        <f>IF(ISBLANK($E$21),"",VLOOKUP($E$21,Skoleliste!$A:$H,7,FALSE))</f>
        <v/>
      </c>
      <c r="L33" s="159" t="str">
        <f>IF(ISBLANK($E$21),"",VLOOKUP($E$21,Skoleliste!$A:$H,8,FALSE))</f>
        <v/>
      </c>
      <c r="M33" s="4" t="str">
        <f t="shared" si="27"/>
        <v xml:space="preserve"> </v>
      </c>
      <c r="N33" s="4"/>
      <c r="O33" s="4" t="str">
        <f t="shared" si="28"/>
        <v xml:space="preserve"> </v>
      </c>
      <c r="P33" s="157"/>
      <c r="Q33" s="157"/>
      <c r="R33" s="157"/>
      <c r="S33" s="157"/>
      <c r="T33" s="157"/>
      <c r="U33" s="157"/>
      <c r="V33" s="157"/>
      <c r="W33" s="157"/>
      <c r="X33" s="157"/>
      <c r="Y33" s="157"/>
      <c r="Z33" s="157"/>
      <c r="AA33" s="157"/>
      <c r="AB33" s="157"/>
      <c r="AC33" s="157"/>
      <c r="AD33" s="157"/>
      <c r="AE33" s="157"/>
      <c r="AF33" s="157"/>
      <c r="AG33" s="157"/>
      <c r="AH33" s="157"/>
      <c r="AI33" s="157"/>
      <c r="AJ33" s="157"/>
      <c r="AK33" s="157"/>
      <c r="AL33" s="157"/>
      <c r="AM33" s="157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57"/>
      <c r="BH33" s="157"/>
      <c r="BI33" s="157"/>
      <c r="BJ33" s="157"/>
      <c r="BK33" s="157"/>
      <c r="BL33" s="157"/>
      <c r="BM33" s="157"/>
      <c r="BN33" s="157"/>
      <c r="BO33" s="157"/>
      <c r="BP33" s="157"/>
      <c r="BQ33" s="157"/>
      <c r="BR33" s="157"/>
      <c r="BS33" s="157"/>
      <c r="BT33" s="157"/>
      <c r="BU33" s="174" t="str">
        <f t="shared" si="22"/>
        <v xml:space="preserve"> </v>
      </c>
      <c r="BV33" s="174" t="str">
        <f t="shared" si="23"/>
        <v xml:space="preserve"> </v>
      </c>
      <c r="BW33" s="174" t="str">
        <f>IF(ISBLANK(B33)," ",'Skole scoring'!BG16)</f>
        <v xml:space="preserve"> </v>
      </c>
      <c r="BX33" s="174" t="str">
        <f t="shared" si="24"/>
        <v xml:space="preserve"> </v>
      </c>
      <c r="BY33" s="174" t="str">
        <f t="shared" si="25"/>
        <v xml:space="preserve"> </v>
      </c>
    </row>
    <row r="34" spans="1:77" x14ac:dyDescent="0.35">
      <c r="A34" s="145" t="str">
        <f t="shared" si="21"/>
        <v xml:space="preserve"> </v>
      </c>
      <c r="B34" s="16"/>
      <c r="C34" s="16"/>
      <c r="D34" s="16"/>
      <c r="E34" s="144" t="str">
        <f t="shared" si="26"/>
        <v xml:space="preserve"> </v>
      </c>
      <c r="F34" s="144" t="str">
        <f>IF(ISBLANK($E$21),"",VLOOKUP($E$21,Skoleliste!$A:$H,2,FALSE))</f>
        <v/>
      </c>
      <c r="G34" s="159" t="str">
        <f>IF(ISBLANK($E$21),"",VLOOKUP($E$21,Skoleliste!$A:$H,3,FALSE))</f>
        <v/>
      </c>
      <c r="H34" s="159" t="str">
        <f>IF(ISBLANK($E$21),"",VLOOKUP($E$21,Skoleliste!$A:$H,4,FALSE))</f>
        <v/>
      </c>
      <c r="I34" s="159" t="str">
        <f>IF(ISBLANK($E$21),"",VLOOKUP($E$21,Skoleliste!$A:$H,5,FALSE))</f>
        <v/>
      </c>
      <c r="J34" s="159" t="str">
        <f>IF(ISBLANK($E$21),"",VLOOKUP($E$21,Skoleliste!$A:$H,6,FALSE))</f>
        <v/>
      </c>
      <c r="K34" s="159" t="str">
        <f>IF(ISBLANK($E$21),"",VLOOKUP($E$21,Skoleliste!$A:$H,7,FALSE))</f>
        <v/>
      </c>
      <c r="L34" s="159" t="str">
        <f>IF(ISBLANK($E$21),"",VLOOKUP($E$21,Skoleliste!$A:$H,8,FALSE))</f>
        <v/>
      </c>
      <c r="M34" s="4" t="str">
        <f t="shared" si="27"/>
        <v xml:space="preserve"> </v>
      </c>
      <c r="N34" s="4"/>
      <c r="O34" s="4" t="str">
        <f t="shared" si="28"/>
        <v xml:space="preserve"> </v>
      </c>
      <c r="P34" s="157"/>
      <c r="Q34" s="157"/>
      <c r="R34" s="157"/>
      <c r="S34" s="157"/>
      <c r="T34" s="157"/>
      <c r="U34" s="157"/>
      <c r="V34" s="157"/>
      <c r="W34" s="157"/>
      <c r="X34" s="157"/>
      <c r="Y34" s="157"/>
      <c r="Z34" s="157"/>
      <c r="AA34" s="157"/>
      <c r="AB34" s="157"/>
      <c r="AC34" s="157"/>
      <c r="AD34" s="157"/>
      <c r="AE34" s="157"/>
      <c r="AF34" s="158"/>
      <c r="AG34" s="157"/>
      <c r="AH34" s="157"/>
      <c r="AI34" s="157"/>
      <c r="AJ34" s="157"/>
      <c r="AK34" s="157"/>
      <c r="AL34" s="157"/>
      <c r="AM34" s="157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57"/>
      <c r="BH34" s="157"/>
      <c r="BI34" s="157"/>
      <c r="BJ34" s="157"/>
      <c r="BK34" s="157"/>
      <c r="BL34" s="157"/>
      <c r="BM34" s="157"/>
      <c r="BN34" s="157"/>
      <c r="BO34" s="157"/>
      <c r="BP34" s="157"/>
      <c r="BQ34" s="157"/>
      <c r="BR34" s="157"/>
      <c r="BS34" s="157"/>
      <c r="BT34" s="157"/>
      <c r="BU34" s="174" t="str">
        <f t="shared" si="22"/>
        <v xml:space="preserve"> </v>
      </c>
      <c r="BV34" s="174" t="str">
        <f t="shared" si="23"/>
        <v xml:space="preserve"> </v>
      </c>
      <c r="BW34" s="174" t="str">
        <f>IF(ISBLANK(B34)," ",'Skole scoring'!BG17)</f>
        <v xml:space="preserve"> </v>
      </c>
      <c r="BX34" s="174" t="str">
        <f t="shared" si="24"/>
        <v xml:space="preserve"> </v>
      </c>
      <c r="BY34" s="174" t="str">
        <f t="shared" si="25"/>
        <v xml:space="preserve"> </v>
      </c>
    </row>
    <row r="35" spans="1:77" x14ac:dyDescent="0.35">
      <c r="A35" s="145" t="str">
        <f t="shared" si="21"/>
        <v xml:space="preserve"> </v>
      </c>
      <c r="B35" s="16"/>
      <c r="C35" s="16"/>
      <c r="D35" s="16"/>
      <c r="E35" s="144" t="str">
        <f t="shared" si="26"/>
        <v xml:space="preserve"> </v>
      </c>
      <c r="F35" s="144" t="str">
        <f>IF(ISBLANK($E$21),"",VLOOKUP($E$21,Skoleliste!$A:$H,2,FALSE))</f>
        <v/>
      </c>
      <c r="G35" s="159" t="str">
        <f>IF(ISBLANK($E$21),"",VLOOKUP($E$21,Skoleliste!$A:$H,3,FALSE))</f>
        <v/>
      </c>
      <c r="H35" s="159" t="str">
        <f>IF(ISBLANK($E$21),"",VLOOKUP($E$21,Skoleliste!$A:$H,4,FALSE))</f>
        <v/>
      </c>
      <c r="I35" s="159" t="str">
        <f>IF(ISBLANK($E$21),"",VLOOKUP($E$21,Skoleliste!$A:$H,5,FALSE))</f>
        <v/>
      </c>
      <c r="J35" s="159" t="str">
        <f>IF(ISBLANK($E$21),"",VLOOKUP($E$21,Skoleliste!$A:$H,6,FALSE))</f>
        <v/>
      </c>
      <c r="K35" s="159" t="str">
        <f>IF(ISBLANK($E$21),"",VLOOKUP($E$21,Skoleliste!$A:$H,7,FALSE))</f>
        <v/>
      </c>
      <c r="L35" s="159" t="str">
        <f>IF(ISBLANK($E$21),"",VLOOKUP($E$21,Skoleliste!$A:$H,8,FALSE))</f>
        <v/>
      </c>
      <c r="M35" s="4" t="str">
        <f t="shared" si="27"/>
        <v xml:space="preserve"> </v>
      </c>
      <c r="N35" s="4"/>
      <c r="O35" s="4" t="str">
        <f t="shared" si="28"/>
        <v xml:space="preserve"> </v>
      </c>
      <c r="P35" s="157"/>
      <c r="Q35" s="157"/>
      <c r="R35" s="157"/>
      <c r="S35" s="157"/>
      <c r="T35" s="157"/>
      <c r="U35" s="157"/>
      <c r="V35" s="157"/>
      <c r="W35" s="157"/>
      <c r="X35" s="157"/>
      <c r="Y35" s="157"/>
      <c r="Z35" s="157"/>
      <c r="AA35" s="157"/>
      <c r="AB35" s="157"/>
      <c r="AC35" s="157"/>
      <c r="AD35" s="157"/>
      <c r="AE35" s="157"/>
      <c r="AF35" s="157"/>
      <c r="AG35" s="157"/>
      <c r="AH35" s="157"/>
      <c r="AI35" s="157"/>
      <c r="AJ35" s="157"/>
      <c r="AK35" s="157"/>
      <c r="AL35" s="157"/>
      <c r="AM35" s="157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57"/>
      <c r="BH35" s="157"/>
      <c r="BI35" s="157"/>
      <c r="BJ35" s="157"/>
      <c r="BK35" s="157"/>
      <c r="BL35" s="157"/>
      <c r="BM35" s="157"/>
      <c r="BN35" s="157"/>
      <c r="BO35" s="157"/>
      <c r="BP35" s="157"/>
      <c r="BQ35" s="157"/>
      <c r="BR35" s="157"/>
      <c r="BS35" s="157"/>
      <c r="BT35" s="157"/>
      <c r="BU35" s="174" t="str">
        <f t="shared" si="22"/>
        <v xml:space="preserve"> </v>
      </c>
      <c r="BV35" s="174" t="str">
        <f t="shared" si="23"/>
        <v xml:space="preserve"> </v>
      </c>
      <c r="BW35" s="174" t="str">
        <f>IF(ISBLANK(B35)," ",'Skole scoring'!BG18)</f>
        <v xml:space="preserve"> </v>
      </c>
      <c r="BX35" s="174" t="str">
        <f t="shared" si="24"/>
        <v xml:space="preserve"> </v>
      </c>
      <c r="BY35" s="174" t="str">
        <f t="shared" si="25"/>
        <v xml:space="preserve"> </v>
      </c>
    </row>
    <row r="36" spans="1:77" x14ac:dyDescent="0.35">
      <c r="A36" s="145" t="str">
        <f t="shared" si="21"/>
        <v xml:space="preserve"> </v>
      </c>
      <c r="B36" s="16"/>
      <c r="C36" s="16"/>
      <c r="D36" s="16"/>
      <c r="E36" s="144" t="str">
        <f t="shared" si="26"/>
        <v xml:space="preserve"> </v>
      </c>
      <c r="F36" s="144" t="str">
        <f>IF(ISBLANK($E$21),"",VLOOKUP($E$21,Skoleliste!$A:$H,2,FALSE))</f>
        <v/>
      </c>
      <c r="G36" s="159" t="str">
        <f>IF(ISBLANK($E$21),"",VLOOKUP($E$21,Skoleliste!$A:$H,3,FALSE))</f>
        <v/>
      </c>
      <c r="H36" s="159" t="str">
        <f>IF(ISBLANK($E$21),"",VLOOKUP($E$21,Skoleliste!$A:$H,4,FALSE))</f>
        <v/>
      </c>
      <c r="I36" s="159" t="str">
        <f>IF(ISBLANK($E$21),"",VLOOKUP($E$21,Skoleliste!$A:$H,5,FALSE))</f>
        <v/>
      </c>
      <c r="J36" s="159" t="str">
        <f>IF(ISBLANK($E$21),"",VLOOKUP($E$21,Skoleliste!$A:$H,6,FALSE))</f>
        <v/>
      </c>
      <c r="K36" s="159" t="str">
        <f>IF(ISBLANK($E$21),"",VLOOKUP($E$21,Skoleliste!$A:$H,7,FALSE))</f>
        <v/>
      </c>
      <c r="L36" s="159" t="str">
        <f>IF(ISBLANK($E$21),"",VLOOKUP($E$21,Skoleliste!$A:$H,8,FALSE))</f>
        <v/>
      </c>
      <c r="M36" s="4" t="str">
        <f t="shared" si="27"/>
        <v xml:space="preserve"> </v>
      </c>
      <c r="N36" s="4"/>
      <c r="O36" s="4" t="str">
        <f t="shared" si="28"/>
        <v xml:space="preserve"> </v>
      </c>
      <c r="P36" s="157"/>
      <c r="Q36" s="157"/>
      <c r="R36" s="157"/>
      <c r="S36" s="157"/>
      <c r="T36" s="157"/>
      <c r="U36" s="157"/>
      <c r="V36" s="157"/>
      <c r="W36" s="157"/>
      <c r="X36" s="157"/>
      <c r="Y36" s="157"/>
      <c r="Z36" s="157"/>
      <c r="AA36" s="157"/>
      <c r="AB36" s="157"/>
      <c r="AC36" s="157"/>
      <c r="AD36" s="157"/>
      <c r="AE36" s="157"/>
      <c r="AF36" s="157"/>
      <c r="AG36" s="157"/>
      <c r="AH36" s="157"/>
      <c r="AI36" s="157"/>
      <c r="AJ36" s="157"/>
      <c r="AK36" s="157"/>
      <c r="AL36" s="157"/>
      <c r="AM36" s="157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57"/>
      <c r="BH36" s="157"/>
      <c r="BI36" s="157"/>
      <c r="BJ36" s="157"/>
      <c r="BK36" s="157"/>
      <c r="BL36" s="157"/>
      <c r="BM36" s="157"/>
      <c r="BN36" s="157"/>
      <c r="BO36" s="157"/>
      <c r="BP36" s="157"/>
      <c r="BQ36" s="157"/>
      <c r="BR36" s="157"/>
      <c r="BS36" s="157"/>
      <c r="BT36" s="157"/>
      <c r="BU36" s="174" t="str">
        <f t="shared" si="22"/>
        <v xml:space="preserve"> </v>
      </c>
      <c r="BV36" s="174" t="str">
        <f t="shared" si="23"/>
        <v xml:space="preserve"> </v>
      </c>
      <c r="BW36" s="174" t="str">
        <f>IF(ISBLANK(B36)," ",'Skole scoring'!BG19)</f>
        <v xml:space="preserve"> </v>
      </c>
      <c r="BX36" s="174" t="str">
        <f t="shared" si="24"/>
        <v xml:space="preserve"> </v>
      </c>
      <c r="BY36" s="174" t="str">
        <f t="shared" si="25"/>
        <v xml:space="preserve"> </v>
      </c>
    </row>
    <row r="37" spans="1:77" x14ac:dyDescent="0.35">
      <c r="A37" s="145" t="str">
        <f t="shared" si="21"/>
        <v xml:space="preserve"> </v>
      </c>
      <c r="B37" s="16"/>
      <c r="C37" s="16"/>
      <c r="D37" s="16"/>
      <c r="E37" s="144" t="str">
        <f t="shared" si="26"/>
        <v xml:space="preserve"> </v>
      </c>
      <c r="F37" s="144" t="str">
        <f>IF(ISBLANK($E$21),"",VLOOKUP($E$21,Skoleliste!$A:$H,2,FALSE))</f>
        <v/>
      </c>
      <c r="G37" s="159" t="str">
        <f>IF(ISBLANK($E$21),"",VLOOKUP($E$21,Skoleliste!$A:$H,3,FALSE))</f>
        <v/>
      </c>
      <c r="H37" s="159" t="str">
        <f>IF(ISBLANK($E$21),"",VLOOKUP($E$21,Skoleliste!$A:$H,4,FALSE))</f>
        <v/>
      </c>
      <c r="I37" s="159" t="str">
        <f>IF(ISBLANK($E$21),"",VLOOKUP($E$21,Skoleliste!$A:$H,5,FALSE))</f>
        <v/>
      </c>
      <c r="J37" s="159" t="str">
        <f>IF(ISBLANK($E$21),"",VLOOKUP($E$21,Skoleliste!$A:$H,6,FALSE))</f>
        <v/>
      </c>
      <c r="K37" s="159" t="str">
        <f>IF(ISBLANK($E$21),"",VLOOKUP($E$21,Skoleliste!$A:$H,7,FALSE))</f>
        <v/>
      </c>
      <c r="L37" s="159" t="str">
        <f>IF(ISBLANK($E$21),"",VLOOKUP($E$21,Skoleliste!$A:$H,8,FALSE))</f>
        <v/>
      </c>
      <c r="M37" s="4" t="str">
        <f t="shared" si="27"/>
        <v xml:space="preserve"> </v>
      </c>
      <c r="N37" s="4"/>
      <c r="O37" s="4" t="str">
        <f t="shared" si="28"/>
        <v xml:space="preserve"> </v>
      </c>
      <c r="P37" s="157"/>
      <c r="Q37" s="157"/>
      <c r="R37" s="157"/>
      <c r="S37" s="157"/>
      <c r="T37" s="157"/>
      <c r="U37" s="157"/>
      <c r="V37" s="157"/>
      <c r="W37" s="157"/>
      <c r="X37" s="157"/>
      <c r="Y37" s="157"/>
      <c r="Z37" s="157"/>
      <c r="AA37" s="157"/>
      <c r="AB37" s="157"/>
      <c r="AC37" s="157"/>
      <c r="AD37" s="157"/>
      <c r="AE37" s="157"/>
      <c r="AF37" s="157"/>
      <c r="AG37" s="157"/>
      <c r="AH37" s="157"/>
      <c r="AI37" s="157"/>
      <c r="AJ37" s="157"/>
      <c r="AK37" s="157"/>
      <c r="AL37" s="157"/>
      <c r="AM37" s="157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57"/>
      <c r="BH37" s="157"/>
      <c r="BI37" s="157"/>
      <c r="BJ37" s="157"/>
      <c r="BK37" s="157"/>
      <c r="BL37" s="157"/>
      <c r="BM37" s="157"/>
      <c r="BN37" s="157"/>
      <c r="BO37" s="157"/>
      <c r="BP37" s="157"/>
      <c r="BQ37" s="157"/>
      <c r="BR37" s="157"/>
      <c r="BS37" s="157"/>
      <c r="BT37" s="157"/>
      <c r="BU37" s="174" t="str">
        <f t="shared" si="22"/>
        <v xml:space="preserve"> </v>
      </c>
      <c r="BV37" s="174" t="str">
        <f t="shared" si="23"/>
        <v xml:space="preserve"> </v>
      </c>
      <c r="BW37" s="174" t="str">
        <f>IF(ISBLANK(B37)," ",'Skole scoring'!BG20)</f>
        <v xml:space="preserve"> </v>
      </c>
      <c r="BX37" s="174" t="str">
        <f t="shared" si="24"/>
        <v xml:space="preserve"> </v>
      </c>
      <c r="BY37" s="174" t="str">
        <f t="shared" si="25"/>
        <v xml:space="preserve"> </v>
      </c>
    </row>
    <row r="38" spans="1:77" x14ac:dyDescent="0.35">
      <c r="A38" s="145" t="str">
        <f t="shared" si="21"/>
        <v xml:space="preserve"> </v>
      </c>
      <c r="B38" s="16"/>
      <c r="C38" s="16"/>
      <c r="D38" s="16"/>
      <c r="E38" s="144" t="str">
        <f t="shared" si="26"/>
        <v xml:space="preserve"> </v>
      </c>
      <c r="F38" s="144" t="str">
        <f>IF(ISBLANK($E$21),"",VLOOKUP($E$21,Skoleliste!$A:$H,2,FALSE))</f>
        <v/>
      </c>
      <c r="G38" s="159" t="str">
        <f>IF(ISBLANK($E$21),"",VLOOKUP($E$21,Skoleliste!$A:$H,3,FALSE))</f>
        <v/>
      </c>
      <c r="H38" s="159" t="str">
        <f>IF(ISBLANK($E$21),"",VLOOKUP($E$21,Skoleliste!$A:$H,4,FALSE))</f>
        <v/>
      </c>
      <c r="I38" s="159" t="str">
        <f>IF(ISBLANK($E$21),"",VLOOKUP($E$21,Skoleliste!$A:$H,5,FALSE))</f>
        <v/>
      </c>
      <c r="J38" s="159" t="str">
        <f>IF(ISBLANK($E$21),"",VLOOKUP($E$21,Skoleliste!$A:$H,6,FALSE))</f>
        <v/>
      </c>
      <c r="K38" s="159" t="str">
        <f>IF(ISBLANK($E$21),"",VLOOKUP($E$21,Skoleliste!$A:$H,7,FALSE))</f>
        <v/>
      </c>
      <c r="L38" s="159" t="str">
        <f>IF(ISBLANK($E$21),"",VLOOKUP($E$21,Skoleliste!$A:$H,8,FALSE))</f>
        <v/>
      </c>
      <c r="M38" s="4" t="str">
        <f t="shared" si="27"/>
        <v xml:space="preserve"> </v>
      </c>
      <c r="N38" s="4"/>
      <c r="O38" s="4" t="str">
        <f t="shared" si="28"/>
        <v xml:space="preserve"> </v>
      </c>
      <c r="P38" s="157"/>
      <c r="Q38" s="157"/>
      <c r="R38" s="157"/>
      <c r="S38" s="157"/>
      <c r="T38" s="157"/>
      <c r="U38" s="157"/>
      <c r="V38" s="157"/>
      <c r="W38" s="157"/>
      <c r="X38" s="157"/>
      <c r="Y38" s="157"/>
      <c r="Z38" s="157"/>
      <c r="AA38" s="157"/>
      <c r="AB38" s="157"/>
      <c r="AC38" s="157"/>
      <c r="AD38" s="157"/>
      <c r="AE38" s="157"/>
      <c r="AF38" s="158"/>
      <c r="AG38" s="157"/>
      <c r="AH38" s="157"/>
      <c r="AI38" s="157"/>
      <c r="AJ38" s="157"/>
      <c r="AK38" s="157"/>
      <c r="AL38" s="157"/>
      <c r="AM38" s="157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57"/>
      <c r="BH38" s="157"/>
      <c r="BI38" s="157"/>
      <c r="BJ38" s="157"/>
      <c r="BK38" s="157"/>
      <c r="BL38" s="157"/>
      <c r="BM38" s="157"/>
      <c r="BN38" s="157"/>
      <c r="BO38" s="157"/>
      <c r="BP38" s="157"/>
      <c r="BQ38" s="157"/>
      <c r="BR38" s="157"/>
      <c r="BS38" s="157"/>
      <c r="BT38" s="157"/>
      <c r="BU38" s="174" t="str">
        <f t="shared" si="22"/>
        <v xml:space="preserve"> </v>
      </c>
      <c r="BV38" s="174" t="str">
        <f t="shared" si="23"/>
        <v xml:space="preserve"> </v>
      </c>
      <c r="BW38" s="174" t="str">
        <f>IF(ISBLANK(B38)," ",'Skole scoring'!BG21)</f>
        <v xml:space="preserve"> </v>
      </c>
      <c r="BX38" s="174" t="str">
        <f t="shared" si="24"/>
        <v xml:space="preserve"> </v>
      </c>
      <c r="BY38" s="174" t="str">
        <f t="shared" si="25"/>
        <v xml:space="preserve"> </v>
      </c>
    </row>
    <row r="39" spans="1:77" x14ac:dyDescent="0.35">
      <c r="A39" s="145" t="str">
        <f t="shared" si="21"/>
        <v xml:space="preserve"> </v>
      </c>
      <c r="B39" s="16"/>
      <c r="C39" s="16"/>
      <c r="D39" s="16"/>
      <c r="E39" s="144" t="str">
        <f t="shared" ref="E39:E46" si="29">IF(ISBLANK(E38)," ",E38)</f>
        <v xml:space="preserve"> </v>
      </c>
      <c r="F39" s="144" t="str">
        <f>IF(ISBLANK($E$21),"",VLOOKUP($E$21,Skoleliste!$A:$H,2,FALSE))</f>
        <v/>
      </c>
      <c r="G39" s="159" t="str">
        <f>IF(ISBLANK($E$21),"",VLOOKUP($E$21,Skoleliste!$A:$H,3,FALSE))</f>
        <v/>
      </c>
      <c r="H39" s="159" t="str">
        <f>IF(ISBLANK($E$21),"",VLOOKUP($E$21,Skoleliste!$A:$H,4,FALSE))</f>
        <v/>
      </c>
      <c r="I39" s="159" t="str">
        <f>IF(ISBLANK($E$21),"",VLOOKUP($E$21,Skoleliste!$A:$H,5,FALSE))</f>
        <v/>
      </c>
      <c r="J39" s="159" t="str">
        <f>IF(ISBLANK($E$21),"",VLOOKUP($E$21,Skoleliste!$A:$H,6,FALSE))</f>
        <v/>
      </c>
      <c r="K39" s="159" t="str">
        <f>IF(ISBLANK($E$21),"",VLOOKUP($E$21,Skoleliste!$A:$H,7,FALSE))</f>
        <v/>
      </c>
      <c r="L39" s="159" t="str">
        <f>IF(ISBLANK($E$21),"",VLOOKUP($E$21,Skoleliste!$A:$H,8,FALSE))</f>
        <v/>
      </c>
      <c r="M39" s="4" t="str">
        <f t="shared" si="27"/>
        <v xml:space="preserve"> </v>
      </c>
      <c r="N39" s="4"/>
      <c r="O39" s="4" t="str">
        <f t="shared" si="28"/>
        <v xml:space="preserve"> </v>
      </c>
      <c r="P39" s="157"/>
      <c r="Q39" s="157"/>
      <c r="R39" s="157"/>
      <c r="S39" s="157"/>
      <c r="T39" s="157"/>
      <c r="U39" s="157"/>
      <c r="V39" s="157"/>
      <c r="W39" s="157"/>
      <c r="X39" s="157"/>
      <c r="Y39" s="157"/>
      <c r="Z39" s="157"/>
      <c r="AA39" s="157"/>
      <c r="AB39" s="157"/>
      <c r="AC39" s="157"/>
      <c r="AD39" s="157"/>
      <c r="AE39" s="157"/>
      <c r="AF39" s="157"/>
      <c r="AG39" s="157"/>
      <c r="AH39" s="157"/>
      <c r="AI39" s="157"/>
      <c r="AJ39" s="157"/>
      <c r="AK39" s="157"/>
      <c r="AL39" s="157"/>
      <c r="AM39" s="157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57"/>
      <c r="BH39" s="157"/>
      <c r="BI39" s="157"/>
      <c r="BJ39" s="157"/>
      <c r="BK39" s="157"/>
      <c r="BL39" s="157"/>
      <c r="BM39" s="157"/>
      <c r="BN39" s="157"/>
      <c r="BO39" s="157"/>
      <c r="BP39" s="157"/>
      <c r="BQ39" s="157"/>
      <c r="BR39" s="157"/>
      <c r="BS39" s="157"/>
      <c r="BT39" s="157"/>
      <c r="BU39" s="174" t="str">
        <f t="shared" si="22"/>
        <v xml:space="preserve"> </v>
      </c>
      <c r="BV39" s="174" t="str">
        <f t="shared" si="23"/>
        <v xml:space="preserve"> </v>
      </c>
      <c r="BW39" s="174" t="str">
        <f>IF(ISBLANK(B39)," ",'Skole scoring'!BG22)</f>
        <v xml:space="preserve"> </v>
      </c>
      <c r="BX39" s="174" t="str">
        <f t="shared" si="24"/>
        <v xml:space="preserve"> </v>
      </c>
      <c r="BY39" s="174" t="str">
        <f t="shared" si="25"/>
        <v xml:space="preserve"> </v>
      </c>
    </row>
    <row r="40" spans="1:77" x14ac:dyDescent="0.35">
      <c r="A40" s="145" t="str">
        <f t="shared" si="21"/>
        <v xml:space="preserve"> </v>
      </c>
      <c r="B40" s="16"/>
      <c r="C40" s="16"/>
      <c r="D40" s="16"/>
      <c r="E40" s="144" t="str">
        <f t="shared" si="29"/>
        <v xml:space="preserve"> </v>
      </c>
      <c r="F40" s="144" t="str">
        <f>IF(ISBLANK($E$21),"",VLOOKUP($E$21,Skoleliste!$A:$H,2,FALSE))</f>
        <v/>
      </c>
      <c r="G40" s="159" t="str">
        <f>IF(ISBLANK($E$21),"",VLOOKUP($E$21,Skoleliste!$A:$H,3,FALSE))</f>
        <v/>
      </c>
      <c r="H40" s="159" t="str">
        <f>IF(ISBLANK($E$21),"",VLOOKUP($E$21,Skoleliste!$A:$H,4,FALSE))</f>
        <v/>
      </c>
      <c r="I40" s="159" t="str">
        <f>IF(ISBLANK($E$21),"",VLOOKUP($E$21,Skoleliste!$A:$H,5,FALSE))</f>
        <v/>
      </c>
      <c r="J40" s="159" t="str">
        <f>IF(ISBLANK($E$21),"",VLOOKUP($E$21,Skoleliste!$A:$H,6,FALSE))</f>
        <v/>
      </c>
      <c r="K40" s="159" t="str">
        <f>IF(ISBLANK($E$21),"",VLOOKUP($E$21,Skoleliste!$A:$H,7,FALSE))</f>
        <v/>
      </c>
      <c r="L40" s="159" t="str">
        <f>IF(ISBLANK($E$21),"",VLOOKUP($E$21,Skoleliste!$A:$H,8,FALSE))</f>
        <v/>
      </c>
      <c r="M40" s="4" t="str">
        <f t="shared" si="27"/>
        <v xml:space="preserve"> </v>
      </c>
      <c r="N40" s="4"/>
      <c r="O40" s="4" t="str">
        <f t="shared" si="28"/>
        <v xml:space="preserve"> </v>
      </c>
      <c r="P40" s="157"/>
      <c r="Q40" s="157"/>
      <c r="R40" s="157"/>
      <c r="S40" s="157"/>
      <c r="T40" s="157"/>
      <c r="U40" s="157"/>
      <c r="V40" s="157"/>
      <c r="W40" s="157"/>
      <c r="X40" s="157"/>
      <c r="Y40" s="157"/>
      <c r="Z40" s="157"/>
      <c r="AA40" s="157"/>
      <c r="AB40" s="157"/>
      <c r="AC40" s="157"/>
      <c r="AD40" s="157"/>
      <c r="AE40" s="157"/>
      <c r="AF40" s="157"/>
      <c r="AG40" s="157"/>
      <c r="AH40" s="157"/>
      <c r="AI40" s="157"/>
      <c r="AJ40" s="157"/>
      <c r="AK40" s="157"/>
      <c r="AL40" s="157"/>
      <c r="AM40" s="157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57"/>
      <c r="BH40" s="157"/>
      <c r="BI40" s="157"/>
      <c r="BJ40" s="157"/>
      <c r="BK40" s="157"/>
      <c r="BL40" s="157"/>
      <c r="BM40" s="157"/>
      <c r="BN40" s="157"/>
      <c r="BO40" s="157"/>
      <c r="BP40" s="157"/>
      <c r="BQ40" s="157"/>
      <c r="BR40" s="157"/>
      <c r="BS40" s="157"/>
      <c r="BT40" s="157"/>
      <c r="BU40" s="174" t="str">
        <f t="shared" si="22"/>
        <v xml:space="preserve"> </v>
      </c>
      <c r="BV40" s="174" t="str">
        <f t="shared" si="23"/>
        <v xml:space="preserve"> </v>
      </c>
      <c r="BW40" s="174" t="str">
        <f>IF(ISBLANK(B40)," ",'Skole scoring'!BG23)</f>
        <v xml:space="preserve"> </v>
      </c>
      <c r="BX40" s="174" t="str">
        <f t="shared" si="24"/>
        <v xml:space="preserve"> </v>
      </c>
      <c r="BY40" s="174" t="str">
        <f t="shared" si="25"/>
        <v xml:space="preserve"> </v>
      </c>
    </row>
    <row r="41" spans="1:77" x14ac:dyDescent="0.35">
      <c r="A41" s="145" t="str">
        <f t="shared" si="21"/>
        <v xml:space="preserve"> </v>
      </c>
      <c r="B41" s="16"/>
      <c r="C41" s="16"/>
      <c r="D41" s="16"/>
      <c r="E41" s="144" t="str">
        <f t="shared" si="29"/>
        <v xml:space="preserve"> </v>
      </c>
      <c r="F41" s="144" t="str">
        <f>IF(ISBLANK($E$21),"",VLOOKUP($E$21,Skoleliste!$A:$H,2,FALSE))</f>
        <v/>
      </c>
      <c r="G41" s="159" t="str">
        <f>IF(ISBLANK($E$21),"",VLOOKUP($E$21,Skoleliste!$A:$H,3,FALSE))</f>
        <v/>
      </c>
      <c r="H41" s="159" t="str">
        <f>IF(ISBLANK($E$21),"",VLOOKUP($E$21,Skoleliste!$A:$H,4,FALSE))</f>
        <v/>
      </c>
      <c r="I41" s="159" t="str">
        <f>IF(ISBLANK($E$21),"",VLOOKUP($E$21,Skoleliste!$A:$H,5,FALSE))</f>
        <v/>
      </c>
      <c r="J41" s="159" t="str">
        <f>IF(ISBLANK($E$21),"",VLOOKUP($E$21,Skoleliste!$A:$H,6,FALSE))</f>
        <v/>
      </c>
      <c r="K41" s="159" t="str">
        <f>IF(ISBLANK($E$21),"",VLOOKUP($E$21,Skoleliste!$A:$H,7,FALSE))</f>
        <v/>
      </c>
      <c r="L41" s="159" t="str">
        <f>IF(ISBLANK($E$21),"",VLOOKUP($E$21,Skoleliste!$A:$H,8,FALSE))</f>
        <v/>
      </c>
      <c r="M41" s="4" t="str">
        <f t="shared" si="27"/>
        <v xml:space="preserve"> </v>
      </c>
      <c r="N41" s="4"/>
      <c r="O41" s="4" t="str">
        <f t="shared" si="28"/>
        <v xml:space="preserve"> </v>
      </c>
      <c r="P41" s="157"/>
      <c r="Q41" s="157"/>
      <c r="R41" s="157"/>
      <c r="S41" s="157"/>
      <c r="T41" s="157"/>
      <c r="U41" s="157"/>
      <c r="V41" s="157"/>
      <c r="W41" s="157"/>
      <c r="X41" s="157"/>
      <c r="Y41" s="157"/>
      <c r="Z41" s="157"/>
      <c r="AA41" s="157"/>
      <c r="AB41" s="157"/>
      <c r="AC41" s="157"/>
      <c r="AD41" s="157"/>
      <c r="AE41" s="157"/>
      <c r="AF41" s="157"/>
      <c r="AG41" s="157"/>
      <c r="AH41" s="157"/>
      <c r="AI41" s="157"/>
      <c r="AJ41" s="157"/>
      <c r="AK41" s="157"/>
      <c r="AL41" s="157"/>
      <c r="AM41" s="157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57"/>
      <c r="BH41" s="157"/>
      <c r="BI41" s="157"/>
      <c r="BJ41" s="157"/>
      <c r="BK41" s="157"/>
      <c r="BL41" s="157"/>
      <c r="BM41" s="157"/>
      <c r="BN41" s="157"/>
      <c r="BO41" s="157"/>
      <c r="BP41" s="157"/>
      <c r="BQ41" s="157"/>
      <c r="BR41" s="157"/>
      <c r="BS41" s="157"/>
      <c r="BT41" s="157"/>
      <c r="BU41" s="174" t="str">
        <f t="shared" si="22"/>
        <v xml:space="preserve"> </v>
      </c>
      <c r="BV41" s="174" t="str">
        <f t="shared" si="23"/>
        <v xml:space="preserve"> </v>
      </c>
      <c r="BW41" s="174" t="str">
        <f>IF(ISBLANK(B41)," ",'Skole scoring'!BG24)</f>
        <v xml:space="preserve"> </v>
      </c>
      <c r="BX41" s="174" t="str">
        <f t="shared" si="24"/>
        <v xml:space="preserve"> </v>
      </c>
      <c r="BY41" s="174" t="str">
        <f t="shared" si="25"/>
        <v xml:space="preserve"> </v>
      </c>
    </row>
    <row r="42" spans="1:77" x14ac:dyDescent="0.35">
      <c r="A42" s="145" t="str">
        <f t="shared" si="21"/>
        <v xml:space="preserve"> </v>
      </c>
      <c r="B42" s="16"/>
      <c r="C42" s="16"/>
      <c r="D42" s="16"/>
      <c r="E42" s="144" t="str">
        <f t="shared" si="29"/>
        <v xml:space="preserve"> </v>
      </c>
      <c r="F42" s="144" t="str">
        <f>IF(ISBLANK($E$21),"",VLOOKUP($E$21,Skoleliste!$A:$H,2,FALSE))</f>
        <v/>
      </c>
      <c r="G42" s="159" t="str">
        <f>IF(ISBLANK($E$21),"",VLOOKUP($E$21,Skoleliste!$A:$H,3,FALSE))</f>
        <v/>
      </c>
      <c r="H42" s="159" t="str">
        <f>IF(ISBLANK($E$21),"",VLOOKUP($E$21,Skoleliste!$A:$H,4,FALSE))</f>
        <v/>
      </c>
      <c r="I42" s="159" t="str">
        <f>IF(ISBLANK($E$21),"",VLOOKUP($E$21,Skoleliste!$A:$H,5,FALSE))</f>
        <v/>
      </c>
      <c r="J42" s="159" t="str">
        <f>IF(ISBLANK($E$21),"",VLOOKUP($E$21,Skoleliste!$A:$H,6,FALSE))</f>
        <v/>
      </c>
      <c r="K42" s="159" t="str">
        <f>IF(ISBLANK($E$21),"",VLOOKUP($E$21,Skoleliste!$A:$H,7,FALSE))</f>
        <v/>
      </c>
      <c r="L42" s="159" t="str">
        <f>IF(ISBLANK($E$21),"",VLOOKUP($E$21,Skoleliste!$A:$H,8,FALSE))</f>
        <v/>
      </c>
      <c r="M42" s="4" t="str">
        <f t="shared" si="27"/>
        <v xml:space="preserve"> </v>
      </c>
      <c r="N42" s="4"/>
      <c r="O42" s="4" t="str">
        <f t="shared" si="28"/>
        <v xml:space="preserve"> </v>
      </c>
      <c r="P42" s="157"/>
      <c r="Q42" s="157"/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  <c r="AC42" s="157"/>
      <c r="AD42" s="157"/>
      <c r="AE42" s="157"/>
      <c r="AF42" s="158"/>
      <c r="AG42" s="157"/>
      <c r="AH42" s="157"/>
      <c r="AI42" s="157"/>
      <c r="AJ42" s="157"/>
      <c r="AK42" s="157"/>
      <c r="AL42" s="157"/>
      <c r="AM42" s="157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57"/>
      <c r="BH42" s="157"/>
      <c r="BI42" s="157"/>
      <c r="BJ42" s="157"/>
      <c r="BK42" s="157"/>
      <c r="BL42" s="157"/>
      <c r="BM42" s="157"/>
      <c r="BN42" s="157"/>
      <c r="BO42" s="157"/>
      <c r="BP42" s="157"/>
      <c r="BQ42" s="157"/>
      <c r="BR42" s="157"/>
      <c r="BS42" s="157"/>
      <c r="BT42" s="157"/>
      <c r="BU42" s="174" t="str">
        <f t="shared" si="22"/>
        <v xml:space="preserve"> </v>
      </c>
      <c r="BV42" s="174" t="str">
        <f t="shared" si="23"/>
        <v xml:space="preserve"> </v>
      </c>
      <c r="BW42" s="174" t="str">
        <f>IF(ISBLANK(B42)," ",'Skole scoring'!BG25)</f>
        <v xml:space="preserve"> </v>
      </c>
      <c r="BX42" s="174" t="str">
        <f t="shared" si="24"/>
        <v xml:space="preserve"> </v>
      </c>
      <c r="BY42" s="174" t="str">
        <f t="shared" si="25"/>
        <v xml:space="preserve"> </v>
      </c>
    </row>
    <row r="43" spans="1:77" x14ac:dyDescent="0.35">
      <c r="A43" s="145" t="str">
        <f t="shared" si="21"/>
        <v xml:space="preserve"> </v>
      </c>
      <c r="B43" s="16"/>
      <c r="C43" s="16"/>
      <c r="D43" s="16"/>
      <c r="E43" s="144" t="str">
        <f t="shared" si="29"/>
        <v xml:space="preserve"> </v>
      </c>
      <c r="F43" s="144" t="str">
        <f>IF(ISBLANK($E$21),"",VLOOKUP($E$21,Skoleliste!$A:$H,2,FALSE))</f>
        <v/>
      </c>
      <c r="G43" s="159" t="str">
        <f>IF(ISBLANK($E$21),"",VLOOKUP($E$21,Skoleliste!$A:$H,3,FALSE))</f>
        <v/>
      </c>
      <c r="H43" s="159" t="str">
        <f>IF(ISBLANK($E$21),"",VLOOKUP($E$21,Skoleliste!$A:$H,4,FALSE))</f>
        <v/>
      </c>
      <c r="I43" s="159" t="str">
        <f>IF(ISBLANK($E$21),"",VLOOKUP($E$21,Skoleliste!$A:$H,5,FALSE))</f>
        <v/>
      </c>
      <c r="J43" s="159" t="str">
        <f>IF(ISBLANK($E$21),"",VLOOKUP($E$21,Skoleliste!$A:$H,6,FALSE))</f>
        <v/>
      </c>
      <c r="K43" s="159" t="str">
        <f>IF(ISBLANK($E$21),"",VLOOKUP($E$21,Skoleliste!$A:$H,7,FALSE))</f>
        <v/>
      </c>
      <c r="L43" s="159" t="str">
        <f>IF(ISBLANK($E$21),"",VLOOKUP($E$21,Skoleliste!$A:$H,8,FALSE))</f>
        <v/>
      </c>
      <c r="M43" s="4" t="str">
        <f t="shared" si="27"/>
        <v xml:space="preserve"> </v>
      </c>
      <c r="N43" s="4"/>
      <c r="O43" s="4" t="str">
        <f t="shared" si="28"/>
        <v xml:space="preserve"> </v>
      </c>
      <c r="P43" s="157"/>
      <c r="Q43" s="157"/>
      <c r="R43" s="157"/>
      <c r="S43" s="157"/>
      <c r="T43" s="157"/>
      <c r="U43" s="157"/>
      <c r="V43" s="157"/>
      <c r="W43" s="157"/>
      <c r="X43" s="157"/>
      <c r="Y43" s="157"/>
      <c r="Z43" s="157"/>
      <c r="AA43" s="157"/>
      <c r="AB43" s="157"/>
      <c r="AC43" s="157"/>
      <c r="AD43" s="157"/>
      <c r="AE43" s="157"/>
      <c r="AF43" s="157"/>
      <c r="AG43" s="157"/>
      <c r="AH43" s="157"/>
      <c r="AI43" s="157"/>
      <c r="AJ43" s="157"/>
      <c r="AK43" s="157"/>
      <c r="AL43" s="157"/>
      <c r="AM43" s="157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57"/>
      <c r="BH43" s="157"/>
      <c r="BI43" s="157"/>
      <c r="BJ43" s="157"/>
      <c r="BK43" s="157"/>
      <c r="BL43" s="157"/>
      <c r="BM43" s="157"/>
      <c r="BN43" s="157"/>
      <c r="BO43" s="157"/>
      <c r="BP43" s="157"/>
      <c r="BQ43" s="157"/>
      <c r="BR43" s="157"/>
      <c r="BS43" s="157"/>
      <c r="BT43" s="157"/>
      <c r="BU43" s="174" t="str">
        <f t="shared" si="22"/>
        <v xml:space="preserve"> </v>
      </c>
      <c r="BV43" s="174" t="str">
        <f t="shared" si="23"/>
        <v xml:space="preserve"> </v>
      </c>
      <c r="BW43" s="174" t="str">
        <f>IF(ISBLANK(B43)," ",'Skole scoring'!BG26)</f>
        <v xml:space="preserve"> </v>
      </c>
      <c r="BX43" s="174" t="str">
        <f t="shared" si="24"/>
        <v xml:space="preserve"> </v>
      </c>
      <c r="BY43" s="174" t="str">
        <f t="shared" si="25"/>
        <v xml:space="preserve"> </v>
      </c>
    </row>
    <row r="44" spans="1:77" x14ac:dyDescent="0.35">
      <c r="A44" s="145" t="str">
        <f t="shared" si="21"/>
        <v xml:space="preserve"> </v>
      </c>
      <c r="B44" s="16"/>
      <c r="C44" s="16"/>
      <c r="D44" s="16"/>
      <c r="E44" s="144" t="str">
        <f t="shared" si="29"/>
        <v xml:space="preserve"> </v>
      </c>
      <c r="F44" s="144" t="str">
        <f>IF(ISBLANK($E$21),"",VLOOKUP($E$21,Skoleliste!$A:$H,2,FALSE))</f>
        <v/>
      </c>
      <c r="G44" s="159" t="str">
        <f>IF(ISBLANK($E$21),"",VLOOKUP($E$21,Skoleliste!$A:$H,3,FALSE))</f>
        <v/>
      </c>
      <c r="H44" s="159" t="str">
        <f>IF(ISBLANK($E$21),"",VLOOKUP($E$21,Skoleliste!$A:$H,4,FALSE))</f>
        <v/>
      </c>
      <c r="I44" s="159" t="str">
        <f>IF(ISBLANK($E$21),"",VLOOKUP($E$21,Skoleliste!$A:$H,5,FALSE))</f>
        <v/>
      </c>
      <c r="J44" s="159" t="str">
        <f>IF(ISBLANK($E$21),"",VLOOKUP($E$21,Skoleliste!$A:$H,6,FALSE))</f>
        <v/>
      </c>
      <c r="K44" s="159" t="str">
        <f>IF(ISBLANK($E$21),"",VLOOKUP($E$21,Skoleliste!$A:$H,7,FALSE))</f>
        <v/>
      </c>
      <c r="L44" s="159" t="str">
        <f>IF(ISBLANK($E$21),"",VLOOKUP($E$21,Skoleliste!$A:$H,8,FALSE))</f>
        <v/>
      </c>
      <c r="M44" s="4" t="str">
        <f t="shared" si="27"/>
        <v xml:space="preserve"> </v>
      </c>
      <c r="N44" s="4"/>
      <c r="O44" s="4" t="str">
        <f t="shared" si="28"/>
        <v xml:space="preserve"> </v>
      </c>
      <c r="P44" s="157"/>
      <c r="Q44" s="157"/>
      <c r="R44" s="157"/>
      <c r="S44" s="157"/>
      <c r="T44" s="157"/>
      <c r="U44" s="157"/>
      <c r="V44" s="157"/>
      <c r="W44" s="157"/>
      <c r="X44" s="157"/>
      <c r="Y44" s="157"/>
      <c r="Z44" s="157"/>
      <c r="AA44" s="157"/>
      <c r="AB44" s="157"/>
      <c r="AC44" s="157"/>
      <c r="AD44" s="157"/>
      <c r="AE44" s="157"/>
      <c r="AF44" s="157"/>
      <c r="AG44" s="157"/>
      <c r="AH44" s="157"/>
      <c r="AI44" s="157"/>
      <c r="AJ44" s="157"/>
      <c r="AK44" s="157"/>
      <c r="AL44" s="157"/>
      <c r="AM44" s="157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57"/>
      <c r="BH44" s="157"/>
      <c r="BI44" s="157"/>
      <c r="BJ44" s="157"/>
      <c r="BK44" s="157"/>
      <c r="BL44" s="157"/>
      <c r="BM44" s="157"/>
      <c r="BN44" s="157"/>
      <c r="BO44" s="157"/>
      <c r="BP44" s="157"/>
      <c r="BQ44" s="157"/>
      <c r="BR44" s="157"/>
      <c r="BS44" s="157"/>
      <c r="BT44" s="157"/>
      <c r="BU44" s="174" t="str">
        <f t="shared" si="22"/>
        <v xml:space="preserve"> </v>
      </c>
      <c r="BV44" s="174" t="str">
        <f t="shared" si="23"/>
        <v xml:space="preserve"> </v>
      </c>
      <c r="BW44" s="174" t="str">
        <f>IF(ISBLANK(B44)," ",'Skole scoring'!BG27)</f>
        <v xml:space="preserve"> </v>
      </c>
      <c r="BX44" s="174" t="str">
        <f t="shared" si="24"/>
        <v xml:space="preserve"> </v>
      </c>
      <c r="BY44" s="174" t="str">
        <f t="shared" si="25"/>
        <v xml:space="preserve"> </v>
      </c>
    </row>
    <row r="45" spans="1:77" x14ac:dyDescent="0.35">
      <c r="A45" s="145" t="str">
        <f t="shared" si="21"/>
        <v xml:space="preserve"> </v>
      </c>
      <c r="B45" s="16"/>
      <c r="C45" s="16"/>
      <c r="D45" s="16"/>
      <c r="E45" s="144" t="str">
        <f t="shared" si="29"/>
        <v xml:space="preserve"> </v>
      </c>
      <c r="F45" s="144" t="str">
        <f>IF(ISBLANK($E$21),"",VLOOKUP($E$21,Skoleliste!$A:$H,2,FALSE))</f>
        <v/>
      </c>
      <c r="G45" s="159" t="str">
        <f>IF(ISBLANK($E$21),"",VLOOKUP($E$21,Skoleliste!$A:$H,3,FALSE))</f>
        <v/>
      </c>
      <c r="H45" s="159" t="str">
        <f>IF(ISBLANK($E$21),"",VLOOKUP($E$21,Skoleliste!$A:$H,4,FALSE))</f>
        <v/>
      </c>
      <c r="I45" s="159" t="str">
        <f>IF(ISBLANK($E$21),"",VLOOKUP($E$21,Skoleliste!$A:$H,5,FALSE))</f>
        <v/>
      </c>
      <c r="J45" s="159" t="str">
        <f>IF(ISBLANK($E$21),"",VLOOKUP($E$21,Skoleliste!$A:$H,6,FALSE))</f>
        <v/>
      </c>
      <c r="K45" s="159" t="str">
        <f>IF(ISBLANK($E$21),"",VLOOKUP($E$21,Skoleliste!$A:$H,7,FALSE))</f>
        <v/>
      </c>
      <c r="L45" s="159" t="str">
        <f>IF(ISBLANK($E$21),"",VLOOKUP($E$21,Skoleliste!$A:$H,8,FALSE))</f>
        <v/>
      </c>
      <c r="M45" s="4" t="str">
        <f t="shared" si="27"/>
        <v xml:space="preserve"> </v>
      </c>
      <c r="N45" s="4"/>
      <c r="O45" s="4" t="str">
        <f t="shared" si="28"/>
        <v xml:space="preserve"> </v>
      </c>
      <c r="P45" s="157"/>
      <c r="Q45" s="157"/>
      <c r="R45" s="157"/>
      <c r="S45" s="157"/>
      <c r="T45" s="157"/>
      <c r="U45" s="157"/>
      <c r="V45" s="157"/>
      <c r="W45" s="157"/>
      <c r="X45" s="157"/>
      <c r="Y45" s="157"/>
      <c r="Z45" s="157"/>
      <c r="AA45" s="157"/>
      <c r="AB45" s="157"/>
      <c r="AC45" s="157"/>
      <c r="AD45" s="157"/>
      <c r="AE45" s="157"/>
      <c r="AF45" s="157"/>
      <c r="AG45" s="157"/>
      <c r="AH45" s="157"/>
      <c r="AI45" s="157"/>
      <c r="AJ45" s="157"/>
      <c r="AK45" s="157"/>
      <c r="AL45" s="157"/>
      <c r="AM45" s="157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57"/>
      <c r="BH45" s="157"/>
      <c r="BI45" s="157"/>
      <c r="BJ45" s="157"/>
      <c r="BK45" s="157"/>
      <c r="BL45" s="157"/>
      <c r="BM45" s="157"/>
      <c r="BN45" s="157"/>
      <c r="BO45" s="157"/>
      <c r="BP45" s="157"/>
      <c r="BQ45" s="157"/>
      <c r="BR45" s="157"/>
      <c r="BS45" s="157"/>
      <c r="BT45" s="157"/>
      <c r="BU45" s="174" t="str">
        <f t="shared" si="22"/>
        <v xml:space="preserve"> </v>
      </c>
      <c r="BV45" s="174" t="str">
        <f t="shared" si="23"/>
        <v xml:space="preserve"> </v>
      </c>
      <c r="BW45" s="174" t="str">
        <f>IF(ISBLANK(B45)," ",'Skole scoring'!BG28)</f>
        <v xml:space="preserve"> </v>
      </c>
      <c r="BX45" s="174" t="str">
        <f t="shared" si="24"/>
        <v xml:space="preserve"> </v>
      </c>
      <c r="BY45" s="174" t="str">
        <f t="shared" si="25"/>
        <v xml:space="preserve"> </v>
      </c>
    </row>
    <row r="46" spans="1:77" x14ac:dyDescent="0.35">
      <c r="A46" s="145" t="str">
        <f t="shared" si="21"/>
        <v xml:space="preserve"> </v>
      </c>
      <c r="B46" s="16"/>
      <c r="C46" s="16"/>
      <c r="D46" s="16"/>
      <c r="E46" s="144" t="str">
        <f t="shared" si="29"/>
        <v xml:space="preserve"> </v>
      </c>
      <c r="F46" s="144" t="str">
        <f>IF(ISBLANK($E$21),"",VLOOKUP($E$21,Skoleliste!$A:$H,2,FALSE))</f>
        <v/>
      </c>
      <c r="G46" s="159" t="str">
        <f>IF(ISBLANK($E$21),"",VLOOKUP($E$21,Skoleliste!$A:$H,3,FALSE))</f>
        <v/>
      </c>
      <c r="H46" s="159" t="str">
        <f>IF(ISBLANK($E$21),"",VLOOKUP($E$21,Skoleliste!$A:$H,4,FALSE))</f>
        <v/>
      </c>
      <c r="I46" s="159" t="str">
        <f>IF(ISBLANK($E$21),"",VLOOKUP($E$21,Skoleliste!$A:$H,5,FALSE))</f>
        <v/>
      </c>
      <c r="J46" s="159" t="str">
        <f>IF(ISBLANK($E$21),"",VLOOKUP($E$21,Skoleliste!$A:$H,6,FALSE))</f>
        <v/>
      </c>
      <c r="K46" s="159" t="str">
        <f>IF(ISBLANK($E$21),"",VLOOKUP($E$21,Skoleliste!$A:$H,7,FALSE))</f>
        <v/>
      </c>
      <c r="L46" s="159" t="str">
        <f>IF(ISBLANK($E$21),"",VLOOKUP($E$21,Skoleliste!$A:$H,8,FALSE))</f>
        <v/>
      </c>
      <c r="M46" s="4" t="str">
        <f t="shared" si="27"/>
        <v xml:space="preserve"> </v>
      </c>
      <c r="N46" s="4"/>
      <c r="O46" s="4" t="str">
        <f t="shared" si="28"/>
        <v xml:space="preserve"> </v>
      </c>
      <c r="P46" s="157"/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7"/>
      <c r="AC46" s="157"/>
      <c r="AD46" s="157"/>
      <c r="AE46" s="157"/>
      <c r="AF46" s="157"/>
      <c r="AG46" s="157"/>
      <c r="AH46" s="157"/>
      <c r="AI46" s="157"/>
      <c r="AJ46" s="157"/>
      <c r="AK46" s="157"/>
      <c r="AL46" s="157"/>
      <c r="AM46" s="157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57"/>
      <c r="BH46" s="157"/>
      <c r="BI46" s="157"/>
      <c r="BJ46" s="157"/>
      <c r="BK46" s="157"/>
      <c r="BL46" s="157"/>
      <c r="BM46" s="157"/>
      <c r="BN46" s="157"/>
      <c r="BO46" s="157"/>
      <c r="BP46" s="157"/>
      <c r="BQ46" s="157"/>
      <c r="BR46" s="157"/>
      <c r="BS46" s="157"/>
      <c r="BT46" s="157"/>
      <c r="BU46" s="174" t="str">
        <f t="shared" si="22"/>
        <v xml:space="preserve"> </v>
      </c>
      <c r="BV46" s="174" t="str">
        <f t="shared" si="23"/>
        <v xml:space="preserve"> </v>
      </c>
      <c r="BW46" s="174" t="str">
        <f>IF(ISBLANK(B46)," ",'Skole scoring'!BG29)</f>
        <v xml:space="preserve"> </v>
      </c>
      <c r="BX46" s="174" t="str">
        <f t="shared" si="24"/>
        <v xml:space="preserve"> </v>
      </c>
      <c r="BY46" s="174" t="str">
        <f t="shared" si="25"/>
        <v xml:space="preserve"> </v>
      </c>
    </row>
    <row r="47" spans="1:77" x14ac:dyDescent="0.35">
      <c r="F47"/>
      <c r="G47"/>
      <c r="H47"/>
      <c r="I47"/>
      <c r="J47"/>
      <c r="K47"/>
      <c r="L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</row>
    <row r="48" spans="1:77" x14ac:dyDescent="0.35">
      <c r="F48"/>
      <c r="G48"/>
      <c r="H48"/>
      <c r="I48"/>
      <c r="J48"/>
      <c r="K48"/>
      <c r="L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</row>
    <row r="49" customFormat="1" x14ac:dyDescent="0.35"/>
    <row r="50" customFormat="1" x14ac:dyDescent="0.35"/>
    <row r="51" customFormat="1" x14ac:dyDescent="0.35"/>
    <row r="52" customFormat="1" x14ac:dyDescent="0.35"/>
    <row r="53" customFormat="1" x14ac:dyDescent="0.35"/>
    <row r="54" customFormat="1" x14ac:dyDescent="0.35"/>
    <row r="55" customFormat="1" x14ac:dyDescent="0.35"/>
    <row r="56" customFormat="1" x14ac:dyDescent="0.35"/>
    <row r="57" customFormat="1" x14ac:dyDescent="0.35"/>
    <row r="58" customFormat="1" x14ac:dyDescent="0.35"/>
    <row r="59" customFormat="1" x14ac:dyDescent="0.35"/>
    <row r="60" customFormat="1" x14ac:dyDescent="0.35"/>
    <row r="61" customFormat="1" x14ac:dyDescent="0.35"/>
    <row r="62" customFormat="1" x14ac:dyDescent="0.35"/>
    <row r="63" customFormat="1" x14ac:dyDescent="0.35"/>
    <row r="64" customFormat="1" x14ac:dyDescent="0.35"/>
    <row r="65" customFormat="1" x14ac:dyDescent="0.35"/>
    <row r="66" customFormat="1" x14ac:dyDescent="0.35"/>
    <row r="67" customFormat="1" x14ac:dyDescent="0.35"/>
    <row r="68" customFormat="1" x14ac:dyDescent="0.35"/>
    <row r="69" customFormat="1" x14ac:dyDescent="0.35"/>
    <row r="70" customFormat="1" x14ac:dyDescent="0.35"/>
    <row r="71" customFormat="1" x14ac:dyDescent="0.35"/>
    <row r="72" customFormat="1" x14ac:dyDescent="0.35"/>
    <row r="73" customFormat="1" x14ac:dyDescent="0.35"/>
    <row r="74" customFormat="1" x14ac:dyDescent="0.35"/>
    <row r="75" customFormat="1" x14ac:dyDescent="0.35"/>
    <row r="76" customFormat="1" x14ac:dyDescent="0.35"/>
    <row r="77" customFormat="1" x14ac:dyDescent="0.35"/>
    <row r="78" customFormat="1" x14ac:dyDescent="0.35"/>
    <row r="79" customFormat="1" x14ac:dyDescent="0.35"/>
    <row r="80" customFormat="1" x14ac:dyDescent="0.35"/>
    <row r="81" customFormat="1" x14ac:dyDescent="0.35"/>
    <row r="82" customFormat="1" x14ac:dyDescent="0.35"/>
    <row r="83" customFormat="1" x14ac:dyDescent="0.35"/>
    <row r="84" customFormat="1" x14ac:dyDescent="0.35"/>
    <row r="85" customFormat="1" x14ac:dyDescent="0.35"/>
    <row r="86" customFormat="1" x14ac:dyDescent="0.35"/>
    <row r="87" customFormat="1" x14ac:dyDescent="0.35"/>
    <row r="88" customFormat="1" x14ac:dyDescent="0.35"/>
    <row r="89" customFormat="1" x14ac:dyDescent="0.35"/>
    <row r="90" customFormat="1" x14ac:dyDescent="0.35"/>
    <row r="91" customFormat="1" x14ac:dyDescent="0.35"/>
    <row r="92" customFormat="1" x14ac:dyDescent="0.35"/>
    <row r="93" customFormat="1" x14ac:dyDescent="0.35"/>
    <row r="94" customFormat="1" x14ac:dyDescent="0.35"/>
    <row r="95" customFormat="1" x14ac:dyDescent="0.35"/>
    <row r="96" customFormat="1" x14ac:dyDescent="0.35"/>
    <row r="97" customFormat="1" x14ac:dyDescent="0.35"/>
    <row r="98" customFormat="1" x14ac:dyDescent="0.35"/>
    <row r="99" customFormat="1" x14ac:dyDescent="0.35"/>
    <row r="100" customFormat="1" x14ac:dyDescent="0.35"/>
    <row r="101" customFormat="1" x14ac:dyDescent="0.35"/>
    <row r="102" customFormat="1" x14ac:dyDescent="0.35"/>
    <row r="103" customFormat="1" x14ac:dyDescent="0.35"/>
    <row r="104" customFormat="1" x14ac:dyDescent="0.35"/>
    <row r="105" customFormat="1" x14ac:dyDescent="0.35"/>
    <row r="106" customFormat="1" x14ac:dyDescent="0.35"/>
    <row r="107" customFormat="1" x14ac:dyDescent="0.35"/>
    <row r="108" customFormat="1" x14ac:dyDescent="0.35"/>
    <row r="109" customFormat="1" x14ac:dyDescent="0.35"/>
    <row r="110" customFormat="1" x14ac:dyDescent="0.35"/>
    <row r="111" customFormat="1" x14ac:dyDescent="0.35"/>
    <row r="112" customFormat="1" x14ac:dyDescent="0.35"/>
    <row r="113" customFormat="1" x14ac:dyDescent="0.35"/>
    <row r="114" customFormat="1" x14ac:dyDescent="0.35"/>
    <row r="115" customFormat="1" x14ac:dyDescent="0.35"/>
    <row r="116" customFormat="1" x14ac:dyDescent="0.35"/>
    <row r="117" customFormat="1" x14ac:dyDescent="0.35"/>
    <row r="118" customFormat="1" x14ac:dyDescent="0.35"/>
    <row r="119" customFormat="1" x14ac:dyDescent="0.35"/>
    <row r="120" customFormat="1" x14ac:dyDescent="0.35"/>
    <row r="121" customFormat="1" x14ac:dyDescent="0.35"/>
    <row r="122" customFormat="1" x14ac:dyDescent="0.35"/>
    <row r="123" customFormat="1" x14ac:dyDescent="0.35"/>
    <row r="124" customFormat="1" x14ac:dyDescent="0.35"/>
    <row r="125" customFormat="1" x14ac:dyDescent="0.35"/>
    <row r="126" customFormat="1" x14ac:dyDescent="0.35"/>
    <row r="127" customFormat="1" x14ac:dyDescent="0.35"/>
    <row r="128" customFormat="1" x14ac:dyDescent="0.35"/>
    <row r="129" customFormat="1" x14ac:dyDescent="0.35"/>
    <row r="130" customFormat="1" x14ac:dyDescent="0.35"/>
    <row r="131" customFormat="1" x14ac:dyDescent="0.35"/>
    <row r="132" customFormat="1" x14ac:dyDescent="0.35"/>
    <row r="133" customFormat="1" x14ac:dyDescent="0.35"/>
    <row r="134" customFormat="1" x14ac:dyDescent="0.35"/>
    <row r="135" customFormat="1" x14ac:dyDescent="0.35"/>
    <row r="136" customFormat="1" x14ac:dyDescent="0.35"/>
    <row r="137" customFormat="1" x14ac:dyDescent="0.35"/>
    <row r="138" customFormat="1" x14ac:dyDescent="0.35"/>
    <row r="139" customFormat="1" x14ac:dyDescent="0.35"/>
    <row r="140" customFormat="1" x14ac:dyDescent="0.35"/>
    <row r="141" customFormat="1" x14ac:dyDescent="0.35"/>
    <row r="142" customFormat="1" x14ac:dyDescent="0.35"/>
    <row r="143" customFormat="1" x14ac:dyDescent="0.35"/>
    <row r="144" customFormat="1" x14ac:dyDescent="0.35"/>
    <row r="145" customFormat="1" x14ac:dyDescent="0.35"/>
    <row r="146" customFormat="1" x14ac:dyDescent="0.35"/>
    <row r="147" customFormat="1" x14ac:dyDescent="0.35"/>
    <row r="148" customFormat="1" x14ac:dyDescent="0.35"/>
    <row r="149" customFormat="1" x14ac:dyDescent="0.35"/>
    <row r="150" customFormat="1" x14ac:dyDescent="0.35"/>
    <row r="151" customFormat="1" x14ac:dyDescent="0.35"/>
    <row r="152" customFormat="1" x14ac:dyDescent="0.35"/>
    <row r="153" customFormat="1" x14ac:dyDescent="0.35"/>
    <row r="154" customFormat="1" x14ac:dyDescent="0.35"/>
    <row r="155" customFormat="1" x14ac:dyDescent="0.35"/>
    <row r="156" customFormat="1" x14ac:dyDescent="0.35"/>
    <row r="157" customFormat="1" x14ac:dyDescent="0.35"/>
    <row r="158" customFormat="1" x14ac:dyDescent="0.35"/>
    <row r="159" customFormat="1" x14ac:dyDescent="0.35"/>
    <row r="160" customFormat="1" x14ac:dyDescent="0.35"/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  <row r="202" customFormat="1" x14ac:dyDescent="0.35"/>
    <row r="203" customFormat="1" x14ac:dyDescent="0.35"/>
    <row r="204" customFormat="1" x14ac:dyDescent="0.35"/>
    <row r="205" customFormat="1" x14ac:dyDescent="0.35"/>
    <row r="206" customFormat="1" x14ac:dyDescent="0.35"/>
    <row r="207" customFormat="1" x14ac:dyDescent="0.35"/>
    <row r="208" customFormat="1" x14ac:dyDescent="0.35"/>
    <row r="209" customFormat="1" x14ac:dyDescent="0.35"/>
    <row r="210" customFormat="1" x14ac:dyDescent="0.35"/>
    <row r="211" customFormat="1" x14ac:dyDescent="0.35"/>
    <row r="212" customFormat="1" x14ac:dyDescent="0.35"/>
    <row r="213" customFormat="1" x14ac:dyDescent="0.35"/>
    <row r="214" customFormat="1" x14ac:dyDescent="0.35"/>
    <row r="215" customFormat="1" x14ac:dyDescent="0.35"/>
    <row r="216" customFormat="1" x14ac:dyDescent="0.35"/>
    <row r="217" customFormat="1" x14ac:dyDescent="0.35"/>
    <row r="218" customFormat="1" x14ac:dyDescent="0.35"/>
    <row r="219" customFormat="1" x14ac:dyDescent="0.35"/>
    <row r="220" customFormat="1" x14ac:dyDescent="0.35"/>
    <row r="221" customFormat="1" x14ac:dyDescent="0.35"/>
    <row r="222" customFormat="1" x14ac:dyDescent="0.35"/>
    <row r="223" customFormat="1" x14ac:dyDescent="0.35"/>
    <row r="224" customFormat="1" x14ac:dyDescent="0.35"/>
    <row r="225" customFormat="1" x14ac:dyDescent="0.35"/>
    <row r="226" customFormat="1" x14ac:dyDescent="0.35"/>
    <row r="227" customFormat="1" x14ac:dyDescent="0.35"/>
    <row r="228" customFormat="1" x14ac:dyDescent="0.35"/>
    <row r="229" customFormat="1" x14ac:dyDescent="0.35"/>
    <row r="230" customFormat="1" x14ac:dyDescent="0.35"/>
    <row r="231" customFormat="1" x14ac:dyDescent="0.35"/>
    <row r="232" customFormat="1" x14ac:dyDescent="0.35"/>
    <row r="233" customFormat="1" x14ac:dyDescent="0.35"/>
    <row r="234" customFormat="1" x14ac:dyDescent="0.35"/>
    <row r="235" customFormat="1" x14ac:dyDescent="0.35"/>
    <row r="236" customFormat="1" x14ac:dyDescent="0.35"/>
    <row r="237" customFormat="1" x14ac:dyDescent="0.35"/>
    <row r="238" customFormat="1" x14ac:dyDescent="0.35"/>
    <row r="239" customFormat="1" x14ac:dyDescent="0.35"/>
    <row r="240" customFormat="1" x14ac:dyDescent="0.35"/>
    <row r="241" customFormat="1" x14ac:dyDescent="0.35"/>
    <row r="242" customFormat="1" x14ac:dyDescent="0.35"/>
    <row r="243" customFormat="1" x14ac:dyDescent="0.35"/>
    <row r="244" customFormat="1" x14ac:dyDescent="0.35"/>
    <row r="245" customFormat="1" x14ac:dyDescent="0.35"/>
    <row r="246" customFormat="1" x14ac:dyDescent="0.35"/>
    <row r="247" customFormat="1" x14ac:dyDescent="0.35"/>
    <row r="248" customFormat="1" x14ac:dyDescent="0.35"/>
    <row r="249" customFormat="1" x14ac:dyDescent="0.35"/>
    <row r="250" customFormat="1" x14ac:dyDescent="0.35"/>
    <row r="251" customFormat="1" x14ac:dyDescent="0.35"/>
    <row r="252" customFormat="1" x14ac:dyDescent="0.35"/>
    <row r="253" customFormat="1" x14ac:dyDescent="0.35"/>
    <row r="254" customFormat="1" x14ac:dyDescent="0.35"/>
    <row r="255" customFormat="1" x14ac:dyDescent="0.35"/>
    <row r="256" customFormat="1" x14ac:dyDescent="0.35"/>
    <row r="257" customFormat="1" x14ac:dyDescent="0.35"/>
    <row r="258" customFormat="1" x14ac:dyDescent="0.35"/>
    <row r="259" customFormat="1" x14ac:dyDescent="0.35"/>
    <row r="260" customFormat="1" x14ac:dyDescent="0.35"/>
    <row r="261" customFormat="1" x14ac:dyDescent="0.35"/>
    <row r="262" customFormat="1" x14ac:dyDescent="0.35"/>
    <row r="263" customFormat="1" x14ac:dyDescent="0.35"/>
    <row r="264" customFormat="1" x14ac:dyDescent="0.35"/>
    <row r="265" customFormat="1" x14ac:dyDescent="0.35"/>
    <row r="266" customFormat="1" x14ac:dyDescent="0.35"/>
    <row r="267" customFormat="1" x14ac:dyDescent="0.35"/>
    <row r="268" customFormat="1" x14ac:dyDescent="0.35"/>
    <row r="269" customFormat="1" x14ac:dyDescent="0.35"/>
    <row r="270" customFormat="1" x14ac:dyDescent="0.35"/>
    <row r="271" customFormat="1" x14ac:dyDescent="0.35"/>
    <row r="272" customFormat="1" x14ac:dyDescent="0.35"/>
    <row r="273" customFormat="1" x14ac:dyDescent="0.35"/>
    <row r="274" customFormat="1" x14ac:dyDescent="0.35"/>
    <row r="275" customFormat="1" x14ac:dyDescent="0.35"/>
    <row r="276" customFormat="1" x14ac:dyDescent="0.35"/>
    <row r="277" customFormat="1" x14ac:dyDescent="0.35"/>
    <row r="278" customFormat="1" x14ac:dyDescent="0.35"/>
    <row r="279" customFormat="1" x14ac:dyDescent="0.35"/>
    <row r="280" customFormat="1" x14ac:dyDescent="0.35"/>
    <row r="281" customFormat="1" x14ac:dyDescent="0.35"/>
    <row r="282" customFormat="1" x14ac:dyDescent="0.35"/>
    <row r="283" customFormat="1" x14ac:dyDescent="0.35"/>
    <row r="284" customFormat="1" x14ac:dyDescent="0.35"/>
    <row r="285" customFormat="1" x14ac:dyDescent="0.35"/>
    <row r="286" customFormat="1" x14ac:dyDescent="0.35"/>
    <row r="287" customFormat="1" x14ac:dyDescent="0.35"/>
    <row r="288" customFormat="1" x14ac:dyDescent="0.35"/>
    <row r="289" customFormat="1" x14ac:dyDescent="0.35"/>
    <row r="290" customFormat="1" x14ac:dyDescent="0.35"/>
    <row r="291" customFormat="1" x14ac:dyDescent="0.35"/>
    <row r="292" customFormat="1" x14ac:dyDescent="0.35"/>
    <row r="293" customFormat="1" x14ac:dyDescent="0.35"/>
    <row r="294" customFormat="1" x14ac:dyDescent="0.35"/>
    <row r="295" customFormat="1" x14ac:dyDescent="0.35"/>
    <row r="296" customFormat="1" x14ac:dyDescent="0.35"/>
    <row r="297" customFormat="1" x14ac:dyDescent="0.35"/>
    <row r="298" customFormat="1" x14ac:dyDescent="0.35"/>
    <row r="299" customFormat="1" x14ac:dyDescent="0.35"/>
    <row r="300" customFormat="1" x14ac:dyDescent="0.35"/>
    <row r="301" customFormat="1" x14ac:dyDescent="0.35"/>
    <row r="302" customFormat="1" x14ac:dyDescent="0.35"/>
    <row r="303" customFormat="1" x14ac:dyDescent="0.35"/>
    <row r="304" customFormat="1" x14ac:dyDescent="0.35"/>
    <row r="305" customFormat="1" x14ac:dyDescent="0.35"/>
    <row r="306" customFormat="1" x14ac:dyDescent="0.35"/>
    <row r="307" customFormat="1" x14ac:dyDescent="0.35"/>
    <row r="308" customFormat="1" x14ac:dyDescent="0.35"/>
    <row r="309" customFormat="1" x14ac:dyDescent="0.35"/>
    <row r="310" customFormat="1" x14ac:dyDescent="0.35"/>
    <row r="311" customFormat="1" x14ac:dyDescent="0.35"/>
    <row r="312" customFormat="1" x14ac:dyDescent="0.35"/>
    <row r="313" customFormat="1" x14ac:dyDescent="0.35"/>
    <row r="314" customFormat="1" x14ac:dyDescent="0.35"/>
    <row r="315" customFormat="1" x14ac:dyDescent="0.35"/>
    <row r="316" customFormat="1" x14ac:dyDescent="0.35"/>
    <row r="317" customFormat="1" x14ac:dyDescent="0.35"/>
    <row r="318" customFormat="1" x14ac:dyDescent="0.35"/>
    <row r="319" customFormat="1" x14ac:dyDescent="0.35"/>
    <row r="320" customFormat="1" x14ac:dyDescent="0.35"/>
    <row r="321" customFormat="1" x14ac:dyDescent="0.35"/>
    <row r="322" customFormat="1" x14ac:dyDescent="0.35"/>
    <row r="323" customFormat="1" x14ac:dyDescent="0.35"/>
    <row r="324" customFormat="1" x14ac:dyDescent="0.35"/>
    <row r="325" customFormat="1" x14ac:dyDescent="0.35"/>
    <row r="326" customFormat="1" x14ac:dyDescent="0.35"/>
    <row r="327" customFormat="1" x14ac:dyDescent="0.35"/>
    <row r="328" customFormat="1" x14ac:dyDescent="0.35"/>
    <row r="329" customFormat="1" x14ac:dyDescent="0.35"/>
    <row r="330" customFormat="1" x14ac:dyDescent="0.35"/>
    <row r="331" customFormat="1" x14ac:dyDescent="0.35"/>
    <row r="332" customFormat="1" x14ac:dyDescent="0.35"/>
    <row r="333" customFormat="1" x14ac:dyDescent="0.35"/>
    <row r="334" customFormat="1" x14ac:dyDescent="0.35"/>
    <row r="335" customFormat="1" x14ac:dyDescent="0.35"/>
    <row r="336" customFormat="1" x14ac:dyDescent="0.35"/>
    <row r="337" customFormat="1" x14ac:dyDescent="0.35"/>
    <row r="338" customFormat="1" x14ac:dyDescent="0.35"/>
    <row r="339" customFormat="1" x14ac:dyDescent="0.35"/>
    <row r="340" customFormat="1" x14ac:dyDescent="0.35"/>
    <row r="341" customFormat="1" x14ac:dyDescent="0.35"/>
    <row r="342" customFormat="1" x14ac:dyDescent="0.35"/>
    <row r="343" customFormat="1" x14ac:dyDescent="0.35"/>
    <row r="344" customFormat="1" x14ac:dyDescent="0.35"/>
    <row r="345" customFormat="1" x14ac:dyDescent="0.35"/>
    <row r="346" customFormat="1" x14ac:dyDescent="0.35"/>
    <row r="347" customFormat="1" x14ac:dyDescent="0.35"/>
    <row r="348" customFormat="1" x14ac:dyDescent="0.35"/>
    <row r="349" customFormat="1" x14ac:dyDescent="0.35"/>
    <row r="350" customFormat="1" x14ac:dyDescent="0.35"/>
    <row r="351" customFormat="1" x14ac:dyDescent="0.35"/>
    <row r="352" customFormat="1" x14ac:dyDescent="0.35"/>
    <row r="353" customFormat="1" x14ac:dyDescent="0.35"/>
    <row r="354" customFormat="1" x14ac:dyDescent="0.35"/>
    <row r="355" customFormat="1" x14ac:dyDescent="0.35"/>
    <row r="356" customFormat="1" x14ac:dyDescent="0.35"/>
    <row r="357" customFormat="1" x14ac:dyDescent="0.35"/>
    <row r="358" customFormat="1" x14ac:dyDescent="0.35"/>
    <row r="359" customFormat="1" x14ac:dyDescent="0.35"/>
    <row r="360" customFormat="1" x14ac:dyDescent="0.35"/>
    <row r="361" customFormat="1" x14ac:dyDescent="0.35"/>
    <row r="362" customFormat="1" x14ac:dyDescent="0.35"/>
    <row r="363" customFormat="1" x14ac:dyDescent="0.35"/>
    <row r="364" customFormat="1" x14ac:dyDescent="0.35"/>
    <row r="365" customFormat="1" x14ac:dyDescent="0.35"/>
    <row r="366" customFormat="1" x14ac:dyDescent="0.35"/>
    <row r="367" customFormat="1" x14ac:dyDescent="0.35"/>
    <row r="368" customFormat="1" x14ac:dyDescent="0.35"/>
    <row r="369" customFormat="1" x14ac:dyDescent="0.35"/>
    <row r="370" customFormat="1" x14ac:dyDescent="0.35"/>
    <row r="371" customFormat="1" x14ac:dyDescent="0.35"/>
    <row r="372" customFormat="1" x14ac:dyDescent="0.35"/>
    <row r="373" customFormat="1" x14ac:dyDescent="0.35"/>
    <row r="374" customFormat="1" x14ac:dyDescent="0.35"/>
    <row r="375" customFormat="1" x14ac:dyDescent="0.35"/>
    <row r="376" customFormat="1" x14ac:dyDescent="0.35"/>
    <row r="377" customFormat="1" x14ac:dyDescent="0.35"/>
    <row r="378" customFormat="1" x14ac:dyDescent="0.35"/>
    <row r="379" customFormat="1" x14ac:dyDescent="0.35"/>
    <row r="380" customFormat="1" x14ac:dyDescent="0.35"/>
    <row r="381" customFormat="1" x14ac:dyDescent="0.35"/>
    <row r="382" customFormat="1" x14ac:dyDescent="0.35"/>
    <row r="383" customFormat="1" x14ac:dyDescent="0.35"/>
    <row r="384" customFormat="1" x14ac:dyDescent="0.35"/>
    <row r="385" customFormat="1" x14ac:dyDescent="0.35"/>
    <row r="386" customFormat="1" x14ac:dyDescent="0.35"/>
    <row r="387" customFormat="1" x14ac:dyDescent="0.35"/>
    <row r="388" customFormat="1" x14ac:dyDescent="0.35"/>
    <row r="389" customFormat="1" x14ac:dyDescent="0.35"/>
    <row r="390" customFormat="1" x14ac:dyDescent="0.35"/>
    <row r="391" customFormat="1" x14ac:dyDescent="0.35"/>
    <row r="392" customFormat="1" x14ac:dyDescent="0.35"/>
    <row r="393" customFormat="1" x14ac:dyDescent="0.35"/>
    <row r="394" customFormat="1" x14ac:dyDescent="0.35"/>
    <row r="395" customFormat="1" x14ac:dyDescent="0.35"/>
    <row r="396" customFormat="1" x14ac:dyDescent="0.35"/>
    <row r="397" customFormat="1" x14ac:dyDescent="0.35"/>
    <row r="398" customFormat="1" x14ac:dyDescent="0.35"/>
    <row r="399" customFormat="1" x14ac:dyDescent="0.35"/>
    <row r="400" customFormat="1" x14ac:dyDescent="0.35"/>
    <row r="401" customFormat="1" x14ac:dyDescent="0.35"/>
    <row r="402" customFormat="1" x14ac:dyDescent="0.35"/>
    <row r="403" customFormat="1" x14ac:dyDescent="0.35"/>
    <row r="404" customFormat="1" x14ac:dyDescent="0.35"/>
    <row r="405" customFormat="1" x14ac:dyDescent="0.35"/>
    <row r="406" customFormat="1" x14ac:dyDescent="0.35"/>
    <row r="407" customFormat="1" x14ac:dyDescent="0.35"/>
    <row r="408" customFormat="1" x14ac:dyDescent="0.35"/>
    <row r="409" customFormat="1" x14ac:dyDescent="0.35"/>
    <row r="410" customFormat="1" x14ac:dyDescent="0.35"/>
    <row r="411" customFormat="1" x14ac:dyDescent="0.35"/>
    <row r="412" customFormat="1" x14ac:dyDescent="0.35"/>
    <row r="413" customFormat="1" x14ac:dyDescent="0.35"/>
    <row r="414" customFormat="1" x14ac:dyDescent="0.35"/>
    <row r="415" customFormat="1" x14ac:dyDescent="0.35"/>
    <row r="416" customFormat="1" x14ac:dyDescent="0.35"/>
    <row r="417" customFormat="1" x14ac:dyDescent="0.35"/>
    <row r="418" customFormat="1" x14ac:dyDescent="0.35"/>
    <row r="419" customFormat="1" x14ac:dyDescent="0.35"/>
    <row r="420" customFormat="1" x14ac:dyDescent="0.35"/>
    <row r="421" customFormat="1" x14ac:dyDescent="0.35"/>
    <row r="422" customFormat="1" x14ac:dyDescent="0.35"/>
    <row r="423" customFormat="1" x14ac:dyDescent="0.35"/>
    <row r="424" customFormat="1" x14ac:dyDescent="0.35"/>
    <row r="425" customFormat="1" x14ac:dyDescent="0.35"/>
    <row r="426" customFormat="1" x14ac:dyDescent="0.35"/>
    <row r="427" customFormat="1" x14ac:dyDescent="0.35"/>
    <row r="428" customFormat="1" x14ac:dyDescent="0.35"/>
    <row r="429" customFormat="1" x14ac:dyDescent="0.35"/>
    <row r="430" customFormat="1" x14ac:dyDescent="0.35"/>
    <row r="431" customFormat="1" x14ac:dyDescent="0.35"/>
    <row r="432" customFormat="1" x14ac:dyDescent="0.35"/>
    <row r="433" customFormat="1" x14ac:dyDescent="0.35"/>
    <row r="435" customFormat="1" x14ac:dyDescent="0.35"/>
  </sheetData>
  <sheetProtection algorithmName="SHA-512" hashValue="5pl6p7vb7LUDNXcrf8SbY5rLXHtVrnx2FGceGKi71vV2pCk6WU4DR0nkJdNjR3LsxM0xlhXxEiHCWYpPKvhBDw==" saltValue="lp0kEopKu6o8XwGE9uRSSg==" spinCount="100000" sheet="1" objects="1" scenarios="1"/>
  <mergeCells count="3">
    <mergeCell ref="P2:AM2"/>
    <mergeCell ref="AN2:BF2"/>
    <mergeCell ref="BG2:BT2"/>
  </mergeCells>
  <conditionalFormatting sqref="P21:P46 V21:V46 Z21:Z46 AD21:AD46 AG21:AG46 AL21:AL46 BL21:BL46 BQ21:BQ46 BT21:BT46">
    <cfRule type="cellIs" dxfId="945" priority="24" operator="equal">
      <formula>1</formula>
    </cfRule>
  </conditionalFormatting>
  <conditionalFormatting sqref="Q21:Q46 U21:U46 Y21:Y46 AC21:AC46 AH21:AH46 AK21:AK46 BG21:BG46 BK21:BK46 BN21:BN46 BR21:BR46">
    <cfRule type="cellIs" dxfId="944" priority="23" operator="equal">
      <formula>4</formula>
    </cfRule>
  </conditionalFormatting>
  <conditionalFormatting sqref="R21:R46 T21:T46 AA21:AA46 AE21:AE46 AJ21:AJ46 AM21:AM46 BI21:BI46 BM21:BM46 BO21:BP46">
    <cfRule type="cellIs" dxfId="943" priority="21" operator="equal">
      <formula>3</formula>
    </cfRule>
  </conditionalFormatting>
  <conditionalFormatting sqref="S21:S46 W21:X46 AB21:AB46 AF21:AF46 AI21:AI46 BH21:BH46 BJ21:BJ46 BS21:BS46">
    <cfRule type="cellIs" dxfId="942" priority="22" operator="equal">
      <formula>2</formula>
    </cfRule>
  </conditionalFormatting>
  <conditionalFormatting sqref="AN21:AN46">
    <cfRule type="cellIs" dxfId="941" priority="20" operator="equal">
      <formula>$AN$1</formula>
    </cfRule>
  </conditionalFormatting>
  <conditionalFormatting sqref="AO21:AO46">
    <cfRule type="cellIs" dxfId="940" priority="19" operator="equal">
      <formula>$AO$1</formula>
    </cfRule>
  </conditionalFormatting>
  <conditionalFormatting sqref="AP21:AP46">
    <cfRule type="cellIs" dxfId="939" priority="18" operator="equal">
      <formula>$AP$1</formula>
    </cfRule>
  </conditionalFormatting>
  <conditionalFormatting sqref="AQ21:AQ46">
    <cfRule type="cellIs" dxfId="938" priority="17" operator="equal">
      <formula>$AQ$1</formula>
    </cfRule>
  </conditionalFormatting>
  <conditionalFormatting sqref="AR21:AR46">
    <cfRule type="cellIs" dxfId="937" priority="16" operator="equal">
      <formula>$AR$1</formula>
    </cfRule>
  </conditionalFormatting>
  <conditionalFormatting sqref="AS21:AS46">
    <cfRule type="cellIs" dxfId="936" priority="15" operator="equal">
      <formula>$AS$1</formula>
    </cfRule>
  </conditionalFormatting>
  <conditionalFormatting sqref="AT21:AT46">
    <cfRule type="cellIs" dxfId="935" priority="14" operator="equal">
      <formula>$AT$1</formula>
    </cfRule>
  </conditionalFormatting>
  <conditionalFormatting sqref="AU21:AU46">
    <cfRule type="cellIs" dxfId="934" priority="13" operator="equal">
      <formula>$AU$1</formula>
    </cfRule>
  </conditionalFormatting>
  <conditionalFormatting sqref="AV21:AV46">
    <cfRule type="cellIs" dxfId="933" priority="11" operator="equal">
      <formula>$AV$1</formula>
    </cfRule>
  </conditionalFormatting>
  <conditionalFormatting sqref="AW21:AW46">
    <cfRule type="cellIs" dxfId="932" priority="10" operator="equal">
      <formula>$AW$1</formula>
    </cfRule>
  </conditionalFormatting>
  <conditionalFormatting sqref="AX21:AX46">
    <cfRule type="cellIs" dxfId="931" priority="9" operator="equal">
      <formula>$AX$1</formula>
    </cfRule>
  </conditionalFormatting>
  <conditionalFormatting sqref="AY21:AY46">
    <cfRule type="cellIs" dxfId="930" priority="8" operator="equal">
      <formula>$AY$1</formula>
    </cfRule>
  </conditionalFormatting>
  <conditionalFormatting sqref="AZ21:AZ46">
    <cfRule type="cellIs" dxfId="929" priority="7" operator="equal">
      <formula>$AZ$1</formula>
    </cfRule>
  </conditionalFormatting>
  <conditionalFormatting sqref="BA21:BA46">
    <cfRule type="cellIs" dxfId="928" priority="6" operator="equal">
      <formula>$BA$1</formula>
    </cfRule>
  </conditionalFormatting>
  <conditionalFormatting sqref="BB21:BB46">
    <cfRule type="cellIs" dxfId="927" priority="5" operator="equal">
      <formula>$BB$1</formula>
    </cfRule>
  </conditionalFormatting>
  <conditionalFormatting sqref="BC21:BC46">
    <cfRule type="cellIs" dxfId="926" priority="4" operator="equal">
      <formula>$BC$1</formula>
    </cfRule>
  </conditionalFormatting>
  <conditionalFormatting sqref="BD21:BD46">
    <cfRule type="cellIs" dxfId="925" priority="3" operator="equal">
      <formula>$BD$1</formula>
    </cfRule>
  </conditionalFormatting>
  <conditionalFormatting sqref="BE21:BE46">
    <cfRule type="cellIs" dxfId="924" priority="2" operator="equal">
      <formula>$BE$1</formula>
    </cfRule>
  </conditionalFormatting>
  <conditionalFormatting sqref="BF21:BF46">
    <cfRule type="cellIs" dxfId="923" priority="1" operator="equal">
      <formula>$BF$1</formula>
    </cfRule>
  </conditionalFormatting>
  <dataValidations count="1">
    <dataValidation type="whole" allowBlank="1" showInputMessage="1" showErrorMessage="1" sqref="P21:AM46 BG21:BT46" xr:uid="{07A8167C-A353-43AE-878B-342B09AC9B70}">
      <formula1>1</formula1>
      <formula2>5</formula2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2:E29"/>
  <sheetViews>
    <sheetView showGridLines="0" topLeftCell="B1" zoomScaleNormal="100" workbookViewId="0">
      <selection sqref="A1:A1048576"/>
    </sheetView>
  </sheetViews>
  <sheetFormatPr defaultRowHeight="14.5" x14ac:dyDescent="0.35"/>
  <cols>
    <col min="1" max="1" width="7.54296875" hidden="1" customWidth="1"/>
    <col min="3" max="5" width="24.54296875" customWidth="1"/>
  </cols>
  <sheetData>
    <row r="2" spans="3:5" ht="15" thickBot="1" x14ac:dyDescent="0.4"/>
    <row r="3" spans="3:5" ht="23.25" customHeight="1" thickBot="1" x14ac:dyDescent="0.4">
      <c r="C3" s="36"/>
      <c r="D3" s="37"/>
      <c r="E3" s="81"/>
    </row>
    <row r="4" spans="3:5" x14ac:dyDescent="0.35">
      <c r="C4" s="35" t="str">
        <f>IF(COUNTIF('Skole scoring'!BH4,Grøn),'Midt 1.kl. -Klasse'!B21,"")</f>
        <v/>
      </c>
      <c r="D4" s="35" t="str">
        <f>IF(COUNTIFS('Skole scoring'!BH4,GulA,'Skole scoring'!BH4,GulB),'Midt 1.kl. -Klasse'!B21,"")</f>
        <v/>
      </c>
      <c r="E4" s="82" t="str">
        <f>IF(COUNTIF('Skole scoring'!BH4,Rød),'Midt 1.kl. -Klasse'!B21,"")</f>
        <v/>
      </c>
    </row>
    <row r="5" spans="3:5" x14ac:dyDescent="0.35">
      <c r="C5" s="33" t="str">
        <f>IF(COUNTIF('Skole scoring'!BH5,Grøn),'Midt 1.kl. -Klasse'!B22,"")</f>
        <v/>
      </c>
      <c r="D5" s="33" t="str">
        <f>IF(COUNTIFS('Skole scoring'!BH5,GulA,'Skole scoring'!BH5,GulB),'Midt 1.kl. -Klasse'!B22,"")</f>
        <v/>
      </c>
      <c r="E5" s="83" t="str">
        <f>IF(COUNTIF('Skole scoring'!BH5,Rød),'Midt 1.kl. -Klasse'!B22,"")</f>
        <v/>
      </c>
    </row>
    <row r="6" spans="3:5" x14ac:dyDescent="0.35">
      <c r="C6" s="33" t="str">
        <f>IF(COUNTIF('Skole scoring'!BH6,Grøn),'Midt 1.kl. -Klasse'!B23,"")</f>
        <v/>
      </c>
      <c r="D6" s="33" t="str">
        <f>IF(COUNTIFS('Skole scoring'!BH6,GulA,'Skole scoring'!BH6,GulB),'Midt 1.kl. -Klasse'!B23,"")</f>
        <v/>
      </c>
      <c r="E6" s="83" t="str">
        <f>IF(COUNTIF('Skole scoring'!BH6,Rød),'Midt 1.kl. -Klasse'!B23,"")</f>
        <v/>
      </c>
    </row>
    <row r="7" spans="3:5" x14ac:dyDescent="0.35">
      <c r="C7" s="33" t="str">
        <f>IF(COUNTIF('Skole scoring'!BH7,Grøn),'Midt 1.kl. -Klasse'!B24,"")</f>
        <v/>
      </c>
      <c r="D7" s="33" t="str">
        <f>IF(COUNTIFS('Skole scoring'!BH7,GulA,'Skole scoring'!BH7,GulB),'Midt 1.kl. -Klasse'!B24,"")</f>
        <v/>
      </c>
      <c r="E7" s="83" t="str">
        <f>IF(COUNTIF('Skole scoring'!BH7,Rød),'Midt 1.kl. -Klasse'!B24,"")</f>
        <v/>
      </c>
    </row>
    <row r="8" spans="3:5" x14ac:dyDescent="0.35">
      <c r="C8" s="33" t="str">
        <f>IF(COUNTIF('Skole scoring'!BH8,Grøn),'Midt 1.kl. -Klasse'!B25,"")</f>
        <v/>
      </c>
      <c r="D8" s="33" t="str">
        <f>IF(COUNTIFS('Skole scoring'!BH8,GulA,'Skole scoring'!BH8,GulB),'Midt 1.kl. -Klasse'!B25,"")</f>
        <v/>
      </c>
      <c r="E8" s="83" t="str">
        <f>IF(COUNTIF('Skole scoring'!BH8,Rød),'Midt 1.kl. -Klasse'!B25,"")</f>
        <v/>
      </c>
    </row>
    <row r="9" spans="3:5" x14ac:dyDescent="0.35">
      <c r="C9" s="33" t="str">
        <f>IF(COUNTIF('Skole scoring'!BH9,Grøn),'Midt 1.kl. -Klasse'!B26,"")</f>
        <v/>
      </c>
      <c r="D9" s="33" t="str">
        <f>IF(COUNTIFS('Skole scoring'!BH9,GulA,'Skole scoring'!BH9,GulB),'Midt 1.kl. -Klasse'!B26,"")</f>
        <v/>
      </c>
      <c r="E9" s="83" t="str">
        <f>IF(COUNTIF('Skole scoring'!BH9,Rød),'Midt 1.kl. -Klasse'!B26,"")</f>
        <v/>
      </c>
    </row>
    <row r="10" spans="3:5" x14ac:dyDescent="0.35">
      <c r="C10" s="33" t="str">
        <f>IF(COUNTIF('Skole scoring'!BH10,Grøn),'Midt 1.kl. -Klasse'!B27,"")</f>
        <v/>
      </c>
      <c r="D10" s="33" t="str">
        <f>IF(COUNTIFS('Skole scoring'!BH10,GulA,'Skole scoring'!BH10,GulB),'Midt 1.kl. -Klasse'!B27,"")</f>
        <v/>
      </c>
      <c r="E10" s="83" t="str">
        <f>IF(COUNTIF('Skole scoring'!BH10,Rød),'Midt 1.kl. -Klasse'!B27,"")</f>
        <v/>
      </c>
    </row>
    <row r="11" spans="3:5" x14ac:dyDescent="0.35">
      <c r="C11" s="33" t="str">
        <f>IF(COUNTIF('Skole scoring'!BH11,Grøn),'Midt 1.kl. -Klasse'!B28,"")</f>
        <v/>
      </c>
      <c r="D11" s="33" t="str">
        <f>IF(COUNTIFS('Skole scoring'!BH11,GulA,'Skole scoring'!BH11,GulB),'Midt 1.kl. -Klasse'!B28,"")</f>
        <v/>
      </c>
      <c r="E11" s="83" t="str">
        <f>IF(COUNTIF('Skole scoring'!BH11,Rød),'Midt 1.kl. -Klasse'!B28,"")</f>
        <v/>
      </c>
    </row>
    <row r="12" spans="3:5" x14ac:dyDescent="0.35">
      <c r="C12" s="33" t="str">
        <f>IF(COUNTIF('Skole scoring'!BH12,Grøn),'Midt 1.kl. -Klasse'!B29,"")</f>
        <v/>
      </c>
      <c r="D12" s="33" t="str">
        <f>IF(COUNTIFS('Skole scoring'!BH12,GulA,'Skole scoring'!BH12,GulB),'Midt 1.kl. -Klasse'!B29,"")</f>
        <v/>
      </c>
      <c r="E12" s="83" t="str">
        <f>IF(COUNTIF('Skole scoring'!BH12,Rød),'Midt 1.kl. -Klasse'!B29,"")</f>
        <v/>
      </c>
    </row>
    <row r="13" spans="3:5" x14ac:dyDescent="0.35">
      <c r="C13" s="33" t="str">
        <f>IF(COUNTIF('Skole scoring'!BH13,Grøn),'Midt 1.kl. -Klasse'!B30,"")</f>
        <v/>
      </c>
      <c r="D13" s="33" t="str">
        <f>IF(COUNTIFS('Skole scoring'!BH13,GulA,'Skole scoring'!BH13,GulB),'Midt 1.kl. -Klasse'!B30,"")</f>
        <v/>
      </c>
      <c r="E13" s="83" t="str">
        <f>IF(COUNTIF('Skole scoring'!BH13,Rød),'Midt 1.kl. -Klasse'!B30,"")</f>
        <v/>
      </c>
    </row>
    <row r="14" spans="3:5" x14ac:dyDescent="0.35">
      <c r="C14" s="33" t="str">
        <f>IF(COUNTIF('Skole scoring'!BH14,Grøn),'Midt 1.kl. -Klasse'!B31,"")</f>
        <v/>
      </c>
      <c r="D14" s="33" t="str">
        <f>IF(COUNTIFS('Skole scoring'!BH14,GulA,'Skole scoring'!BH14,GulB),'Midt 1.kl. -Klasse'!B31,"")</f>
        <v/>
      </c>
      <c r="E14" s="83" t="str">
        <f>IF(COUNTIF('Skole scoring'!BH14,Rød),'Midt 1.kl. -Klasse'!B31,"")</f>
        <v/>
      </c>
    </row>
    <row r="15" spans="3:5" x14ac:dyDescent="0.35">
      <c r="C15" s="33" t="str">
        <f>IF(COUNTIF('Skole scoring'!BH15,Grøn),'Midt 1.kl. -Klasse'!B32,"")</f>
        <v/>
      </c>
      <c r="D15" s="33" t="str">
        <f>IF(COUNTIFS('Skole scoring'!BH15,GulA,'Skole scoring'!BH15,GulB),'Midt 1.kl. -Klasse'!B32,"")</f>
        <v/>
      </c>
      <c r="E15" s="83" t="str">
        <f>IF(COUNTIF('Skole scoring'!BH15,Rød),'Midt 1.kl. -Klasse'!B32,"")</f>
        <v/>
      </c>
    </row>
    <row r="16" spans="3:5" x14ac:dyDescent="0.35">
      <c r="C16" s="33" t="str">
        <f>IF(COUNTIF('Skole scoring'!BH16,Grøn),'Midt 1.kl. -Klasse'!B33,"")</f>
        <v/>
      </c>
      <c r="D16" s="33" t="str">
        <f>IF(COUNTIFS('Skole scoring'!BH16,GulA,'Skole scoring'!BH16,GulB),'Midt 1.kl. -Klasse'!B33,"")</f>
        <v/>
      </c>
      <c r="E16" s="83" t="str">
        <f>IF(COUNTIF('Skole scoring'!BH16,Rød),'Midt 1.kl. -Klasse'!B33,"")</f>
        <v/>
      </c>
    </row>
    <row r="17" spans="3:5" x14ac:dyDescent="0.35">
      <c r="C17" s="33" t="str">
        <f>IF(COUNTIF('Skole scoring'!BH17,Grøn),'Midt 1.kl. -Klasse'!B34,"")</f>
        <v/>
      </c>
      <c r="D17" s="33" t="str">
        <f>IF(COUNTIFS('Skole scoring'!BH17,GulA,'Skole scoring'!BH17,GulB),'Midt 1.kl. -Klasse'!B34,"")</f>
        <v/>
      </c>
      <c r="E17" s="83" t="str">
        <f>IF(COUNTIF('Skole scoring'!BH17,Rød),'Midt 1.kl. -Klasse'!B34,"")</f>
        <v/>
      </c>
    </row>
    <row r="18" spans="3:5" x14ac:dyDescent="0.35">
      <c r="C18" s="33" t="str">
        <f>IF(COUNTIF('Skole scoring'!BH18,Grøn),'Midt 1.kl. -Klasse'!B35,"")</f>
        <v/>
      </c>
      <c r="D18" s="33" t="str">
        <f>IF(COUNTIFS('Skole scoring'!BH18,GulA,'Skole scoring'!BH18,GulB),'Midt 1.kl. -Klasse'!B35,"")</f>
        <v/>
      </c>
      <c r="E18" s="83" t="str">
        <f>IF(COUNTIF('Skole scoring'!BH18,Rød),'Midt 1.kl. -Klasse'!B35,"")</f>
        <v/>
      </c>
    </row>
    <row r="19" spans="3:5" x14ac:dyDescent="0.35">
      <c r="C19" s="33" t="str">
        <f>IF(COUNTIF('Skole scoring'!BH19,Grøn),'Midt 1.kl. -Klasse'!B36,"")</f>
        <v/>
      </c>
      <c r="D19" s="33" t="str">
        <f>IF(COUNTIFS('Skole scoring'!BH19,GulA,'Skole scoring'!BH19,GulB),'Midt 1.kl. -Klasse'!B36,"")</f>
        <v/>
      </c>
      <c r="E19" s="83" t="str">
        <f>IF(COUNTIF('Skole scoring'!BH19,Rød),'Midt 1.kl. -Klasse'!B36,"")</f>
        <v/>
      </c>
    </row>
    <row r="20" spans="3:5" x14ac:dyDescent="0.35">
      <c r="C20" s="33" t="str">
        <f>IF(COUNTIF('Skole scoring'!BH20,Grøn),'Midt 1.kl. -Klasse'!B37,"")</f>
        <v/>
      </c>
      <c r="D20" s="33" t="str">
        <f>IF(COUNTIFS('Skole scoring'!BH20,GulA,'Skole scoring'!BH20,GulB),'Midt 1.kl. -Klasse'!B37,"")</f>
        <v/>
      </c>
      <c r="E20" s="83" t="str">
        <f>IF(COUNTIF('Skole scoring'!BH20,Rød),'Midt 1.kl. -Klasse'!B37,"")</f>
        <v/>
      </c>
    </row>
    <row r="21" spans="3:5" x14ac:dyDescent="0.35">
      <c r="C21" s="33" t="str">
        <f>IF(COUNTIF('Skole scoring'!BH21,Grøn),'Midt 1.kl. -Klasse'!B38,"")</f>
        <v/>
      </c>
      <c r="D21" s="33" t="str">
        <f>IF(COUNTIFS('Skole scoring'!BH21,GulA,'Skole scoring'!BH21,GulB),'Midt 1.kl. -Klasse'!B38,"")</f>
        <v/>
      </c>
      <c r="E21" s="83" t="str">
        <f>IF(COUNTIF('Skole scoring'!BH21,Rød),'Midt 1.kl. -Klasse'!B38,"")</f>
        <v/>
      </c>
    </row>
    <row r="22" spans="3:5" x14ac:dyDescent="0.35">
      <c r="C22" s="33" t="str">
        <f>IF(COUNTIF('Skole scoring'!BH22,Grøn),'Midt 1.kl. -Klasse'!B39,"")</f>
        <v/>
      </c>
      <c r="D22" s="33" t="str">
        <f>IF(COUNTIFS('Skole scoring'!BH22,GulA,'Skole scoring'!BH22,GulB),'Midt 1.kl. -Klasse'!B39,"")</f>
        <v/>
      </c>
      <c r="E22" s="83" t="str">
        <f>IF(COUNTIF('Skole scoring'!BH22,Rød),'Midt 1.kl. -Klasse'!B39,"")</f>
        <v/>
      </c>
    </row>
    <row r="23" spans="3:5" x14ac:dyDescent="0.35">
      <c r="C23" s="33" t="str">
        <f>IF(COUNTIF('Skole scoring'!BH23,Grøn),'Midt 1.kl. -Klasse'!B40,"")</f>
        <v/>
      </c>
      <c r="D23" s="33" t="str">
        <f>IF(COUNTIFS('Skole scoring'!BH23,GulA,'Skole scoring'!BH23,GulB),'Midt 1.kl. -Klasse'!B40,"")</f>
        <v/>
      </c>
      <c r="E23" s="83" t="str">
        <f>IF(COUNTIF('Skole scoring'!BH23,Rød),'Midt 1.kl. -Klasse'!B40,"")</f>
        <v/>
      </c>
    </row>
    <row r="24" spans="3:5" x14ac:dyDescent="0.35">
      <c r="C24" s="33" t="str">
        <f>IF(COUNTIF('Skole scoring'!BH24,Grøn),'Midt 1.kl. -Klasse'!B41,"")</f>
        <v/>
      </c>
      <c r="D24" s="33" t="str">
        <f>IF(COUNTIFS('Skole scoring'!BH24,GulA,'Skole scoring'!BH24,GulB),'Midt 1.kl. -Klasse'!B41,"")</f>
        <v/>
      </c>
      <c r="E24" s="83" t="str">
        <f>IF(COUNTIF('Skole scoring'!BH24,Rød),'Midt 1.kl. -Klasse'!B41,"")</f>
        <v/>
      </c>
    </row>
    <row r="25" spans="3:5" x14ac:dyDescent="0.35">
      <c r="C25" s="33" t="str">
        <f>IF(COUNTIF('Skole scoring'!BH25,Grøn),'Midt 1.kl. -Klasse'!B42,"")</f>
        <v/>
      </c>
      <c r="D25" s="33" t="str">
        <f>IF(COUNTIFS('Skole scoring'!BH25,GulA,'Skole scoring'!BH25,GulB),'Midt 1.kl. -Klasse'!B42,"")</f>
        <v/>
      </c>
      <c r="E25" s="83" t="str">
        <f>IF(COUNTIF('Skole scoring'!BH25,Rød),'Midt 1.kl. -Klasse'!B42,"")</f>
        <v/>
      </c>
    </row>
    <row r="26" spans="3:5" x14ac:dyDescent="0.35">
      <c r="C26" s="33" t="str">
        <f>IF(COUNTIF('Skole scoring'!BH26,Grøn),'Midt 1.kl. -Klasse'!B43,"")</f>
        <v/>
      </c>
      <c r="D26" s="33" t="str">
        <f>IF(COUNTIFS('Skole scoring'!BH26,GulA,'Skole scoring'!BH26,GulB),'Midt 1.kl. -Klasse'!B43,"")</f>
        <v/>
      </c>
      <c r="E26" s="83" t="str">
        <f>IF(COUNTIF('Skole scoring'!BH26,Rød),'Midt 1.kl. -Klasse'!B43,"")</f>
        <v/>
      </c>
    </row>
    <row r="27" spans="3:5" x14ac:dyDescent="0.35">
      <c r="C27" s="33" t="str">
        <f>IF(COUNTIF('Skole scoring'!BH27,Grøn),'Midt 1.kl. -Klasse'!B44,"")</f>
        <v/>
      </c>
      <c r="D27" s="33" t="str">
        <f>IF(COUNTIFS('Skole scoring'!BH27,GulA,'Skole scoring'!BH27,GulB),'Midt 1.kl. -Klasse'!B44,"")</f>
        <v/>
      </c>
      <c r="E27" s="83" t="str">
        <f>IF(COUNTIF('Skole scoring'!BH27,Rød),'Midt 1.kl. -Klasse'!B44,"")</f>
        <v/>
      </c>
    </row>
    <row r="28" spans="3:5" x14ac:dyDescent="0.35">
      <c r="C28" s="33" t="str">
        <f>IF(COUNTIF('Skole scoring'!BH28,Grøn),'Midt 1.kl. -Klasse'!B45,"")</f>
        <v/>
      </c>
      <c r="D28" s="33" t="str">
        <f>IF(COUNTIFS('Skole scoring'!BH28,GulA,'Skole scoring'!BH28,GulB),'Midt 1.kl. -Klasse'!B45,"")</f>
        <v/>
      </c>
      <c r="E28" s="83" t="str">
        <f>IF(COUNTIF('Skole scoring'!BH28,Rød),'Midt 1.kl. -Klasse'!B45,"")</f>
        <v/>
      </c>
    </row>
    <row r="29" spans="3:5" ht="15" thickBot="1" x14ac:dyDescent="0.4">
      <c r="C29" s="34" t="str">
        <f>IF(COUNTIF('Skole scoring'!BH29,Grøn),'Midt 1.kl. -Klasse'!B46,"")</f>
        <v/>
      </c>
      <c r="D29" s="34" t="str">
        <f>IF(COUNTIFS('Skole scoring'!BH29,GulA,'Skole scoring'!BH29,GulB),'Midt 1.kl. -Klasse'!B46,"")</f>
        <v/>
      </c>
      <c r="E29" s="84" t="str">
        <f>IF(COUNTIF('Skole scoring'!BH29,Rød),'Midt 1.kl. -Klasse'!B46,"")</f>
        <v/>
      </c>
    </row>
  </sheetData>
  <sheetProtection algorithmName="SHA-512" hashValue="0AOrhcD+nnGtiIC3kgsGB/ayIFuxj8DmBSzcRW/pn50lpcoUcl9DNehOlrLlO5lSh4xZVxyzo+/QiofvfEYF2A==" saltValue="69WYoYeq0I1KTOxr7lPVgg==" spinCount="100000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00000"/>
  </sheetPr>
  <dimension ref="A2:L67"/>
  <sheetViews>
    <sheetView showGridLines="0" topLeftCell="B1" zoomScaleNormal="100" workbookViewId="0">
      <selection activeCell="D4" sqref="D4"/>
    </sheetView>
  </sheetViews>
  <sheetFormatPr defaultColWidth="9.1796875" defaultRowHeight="14.5" x14ac:dyDescent="0.35"/>
  <cols>
    <col min="1" max="1" width="3" hidden="1" customWidth="1"/>
    <col min="2" max="2" width="5.26953125" customWidth="1"/>
    <col min="3" max="9" width="17.26953125" customWidth="1"/>
    <col min="10" max="10" width="21.1796875" customWidth="1"/>
    <col min="11" max="11" width="18.26953125" bestFit="1" customWidth="1"/>
  </cols>
  <sheetData>
    <row r="2" spans="1:12" ht="19" thickBot="1" x14ac:dyDescent="0.5">
      <c r="C2" s="49" t="s">
        <v>632</v>
      </c>
    </row>
    <row r="3" spans="1:12" ht="15" thickBot="1" x14ac:dyDescent="0.4">
      <c r="F3" s="50" t="s">
        <v>633</v>
      </c>
      <c r="G3" s="51">
        <v>57</v>
      </c>
    </row>
    <row r="4" spans="1:12" ht="15" thickBot="1" x14ac:dyDescent="0.4">
      <c r="C4" s="52" t="s">
        <v>634</v>
      </c>
      <c r="D4" s="53"/>
      <c r="E4" s="18"/>
      <c r="F4" s="77" t="s">
        <v>635</v>
      </c>
      <c r="G4" s="51">
        <f>VLOOKUP($D$4,AAN_1b_ES,62,FALSE)</f>
        <v>0</v>
      </c>
    </row>
    <row r="5" spans="1:12" ht="15" thickBot="1" x14ac:dyDescent="0.4"/>
    <row r="6" spans="1:12" ht="15" thickBot="1" x14ac:dyDescent="0.4">
      <c r="C6" s="180" t="s">
        <v>636</v>
      </c>
      <c r="D6" s="181"/>
      <c r="E6" s="56"/>
      <c r="F6" s="180" t="s">
        <v>59</v>
      </c>
      <c r="G6" s="181"/>
      <c r="H6" s="56"/>
      <c r="I6" s="180" t="s">
        <v>60</v>
      </c>
      <c r="J6" s="181"/>
    </row>
    <row r="7" spans="1:12" ht="15" thickBot="1" x14ac:dyDescent="0.4">
      <c r="C7" s="134" t="s">
        <v>637</v>
      </c>
      <c r="D7" s="135" t="s">
        <v>638</v>
      </c>
      <c r="E7" s="56"/>
      <c r="F7" s="134" t="s">
        <v>637</v>
      </c>
      <c r="G7" s="135" t="s">
        <v>638</v>
      </c>
      <c r="H7" s="56"/>
      <c r="I7" s="137" t="s">
        <v>637</v>
      </c>
      <c r="J7" s="139" t="s">
        <v>638</v>
      </c>
      <c r="L7" s="56"/>
    </row>
    <row r="8" spans="1:12" x14ac:dyDescent="0.35">
      <c r="A8">
        <v>2</v>
      </c>
      <c r="C8" s="57" t="s">
        <v>0</v>
      </c>
      <c r="D8" s="80" t="str">
        <f t="shared" ref="D8:D31" si="0">VLOOKUP($D$4,AAN_1b_ES,A8,FALSE)</f>
        <v/>
      </c>
      <c r="E8" s="66"/>
      <c r="F8" s="57" t="s">
        <v>24</v>
      </c>
      <c r="G8" s="78" t="str">
        <f t="shared" ref="G8:G26" si="1">VLOOKUP($D$4,AAN_1b_ES,A32,FALSE)</f>
        <v/>
      </c>
      <c r="H8" s="66"/>
      <c r="I8" s="140" t="s">
        <v>43</v>
      </c>
      <c r="J8" s="61" t="str">
        <f t="shared" ref="J8:J21" si="2">VLOOKUP($D$4,AAN_1b_ES,A51,FALSE)</f>
        <v/>
      </c>
    </row>
    <row r="9" spans="1:12" x14ac:dyDescent="0.35">
      <c r="A9">
        <v>3</v>
      </c>
      <c r="C9" s="58" t="s">
        <v>1</v>
      </c>
      <c r="D9" s="80" t="str">
        <f t="shared" si="0"/>
        <v/>
      </c>
      <c r="E9" s="66"/>
      <c r="F9" s="58" t="s">
        <v>25</v>
      </c>
      <c r="G9" s="79" t="str">
        <f t="shared" si="1"/>
        <v/>
      </c>
      <c r="H9" s="66"/>
      <c r="I9" s="33" t="s">
        <v>44</v>
      </c>
      <c r="J9" s="79" t="str">
        <f t="shared" si="2"/>
        <v/>
      </c>
    </row>
    <row r="10" spans="1:12" x14ac:dyDescent="0.35">
      <c r="A10">
        <v>4</v>
      </c>
      <c r="C10" s="58" t="s">
        <v>2</v>
      </c>
      <c r="D10" s="80" t="str">
        <f t="shared" si="0"/>
        <v/>
      </c>
      <c r="E10" s="66"/>
      <c r="F10" s="58" t="s">
        <v>26</v>
      </c>
      <c r="G10" s="79" t="str">
        <f t="shared" si="1"/>
        <v/>
      </c>
      <c r="H10" s="66"/>
      <c r="I10" s="33" t="s">
        <v>45</v>
      </c>
      <c r="J10" s="79" t="str">
        <f t="shared" si="2"/>
        <v/>
      </c>
    </row>
    <row r="11" spans="1:12" x14ac:dyDescent="0.35">
      <c r="A11">
        <v>5</v>
      </c>
      <c r="C11" s="58" t="s">
        <v>3</v>
      </c>
      <c r="D11" s="80" t="str">
        <f t="shared" si="0"/>
        <v/>
      </c>
      <c r="E11" s="66"/>
      <c r="F11" s="58" t="s">
        <v>27</v>
      </c>
      <c r="G11" s="79" t="str">
        <f t="shared" si="1"/>
        <v/>
      </c>
      <c r="H11" s="66"/>
      <c r="I11" s="33" t="s">
        <v>46</v>
      </c>
      <c r="J11" s="79" t="str">
        <f t="shared" si="2"/>
        <v/>
      </c>
    </row>
    <row r="12" spans="1:12" x14ac:dyDescent="0.35">
      <c r="A12">
        <v>6</v>
      </c>
      <c r="C12" s="58" t="s">
        <v>4</v>
      </c>
      <c r="D12" s="80" t="str">
        <f t="shared" si="0"/>
        <v/>
      </c>
      <c r="E12" s="66"/>
      <c r="F12" s="58" t="s">
        <v>28</v>
      </c>
      <c r="G12" s="79" t="str">
        <f t="shared" si="1"/>
        <v/>
      </c>
      <c r="H12" s="66"/>
      <c r="I12" s="33" t="s">
        <v>47</v>
      </c>
      <c r="J12" s="79" t="str">
        <f t="shared" si="2"/>
        <v/>
      </c>
    </row>
    <row r="13" spans="1:12" x14ac:dyDescent="0.35">
      <c r="A13">
        <v>7</v>
      </c>
      <c r="C13" s="58" t="s">
        <v>5</v>
      </c>
      <c r="D13" s="80" t="str">
        <f t="shared" si="0"/>
        <v/>
      </c>
      <c r="E13" s="66"/>
      <c r="F13" s="58" t="s">
        <v>29</v>
      </c>
      <c r="G13" s="79" t="str">
        <f t="shared" si="1"/>
        <v/>
      </c>
      <c r="H13" s="66"/>
      <c r="I13" s="33" t="s">
        <v>48</v>
      </c>
      <c r="J13" s="79" t="str">
        <f t="shared" si="2"/>
        <v/>
      </c>
    </row>
    <row r="14" spans="1:12" x14ac:dyDescent="0.35">
      <c r="A14">
        <v>8</v>
      </c>
      <c r="C14" s="58" t="s">
        <v>6</v>
      </c>
      <c r="D14" s="80" t="str">
        <f t="shared" si="0"/>
        <v/>
      </c>
      <c r="E14" s="66"/>
      <c r="F14" s="58" t="s">
        <v>30</v>
      </c>
      <c r="G14" s="79" t="str">
        <f t="shared" si="1"/>
        <v/>
      </c>
      <c r="H14" s="66"/>
      <c r="I14" s="33" t="s">
        <v>49</v>
      </c>
      <c r="J14" s="79" t="str">
        <f t="shared" si="2"/>
        <v/>
      </c>
    </row>
    <row r="15" spans="1:12" x14ac:dyDescent="0.35">
      <c r="A15">
        <v>9</v>
      </c>
      <c r="C15" s="58" t="s">
        <v>7</v>
      </c>
      <c r="D15" s="80" t="str">
        <f t="shared" si="0"/>
        <v/>
      </c>
      <c r="E15" s="66"/>
      <c r="F15" s="58" t="s">
        <v>31</v>
      </c>
      <c r="G15" s="79" t="str">
        <f t="shared" si="1"/>
        <v/>
      </c>
      <c r="H15" s="66"/>
      <c r="I15" s="33" t="s">
        <v>50</v>
      </c>
      <c r="J15" s="79" t="str">
        <f t="shared" si="2"/>
        <v/>
      </c>
    </row>
    <row r="16" spans="1:12" x14ac:dyDescent="0.35">
      <c r="A16">
        <v>10</v>
      </c>
      <c r="C16" s="58" t="s">
        <v>8</v>
      </c>
      <c r="D16" s="80" t="str">
        <f t="shared" si="0"/>
        <v/>
      </c>
      <c r="E16" s="66"/>
      <c r="F16" s="58" t="s">
        <v>32</v>
      </c>
      <c r="G16" s="79" t="str">
        <f t="shared" si="1"/>
        <v/>
      </c>
      <c r="H16" s="66"/>
      <c r="I16" s="33" t="s">
        <v>51</v>
      </c>
      <c r="J16" s="79" t="str">
        <f t="shared" si="2"/>
        <v/>
      </c>
    </row>
    <row r="17" spans="1:10" x14ac:dyDescent="0.35">
      <c r="A17">
        <v>11</v>
      </c>
      <c r="C17" s="58" t="s">
        <v>9</v>
      </c>
      <c r="D17" s="80" t="str">
        <f t="shared" si="0"/>
        <v/>
      </c>
      <c r="E17" s="66"/>
      <c r="F17" s="58" t="s">
        <v>33</v>
      </c>
      <c r="G17" s="79" t="str">
        <f t="shared" si="1"/>
        <v/>
      </c>
      <c r="H17" s="66"/>
      <c r="I17" s="33" t="s">
        <v>52</v>
      </c>
      <c r="J17" s="79" t="str">
        <f t="shared" si="2"/>
        <v/>
      </c>
    </row>
    <row r="18" spans="1:10" x14ac:dyDescent="0.35">
      <c r="A18">
        <v>12</v>
      </c>
      <c r="C18" s="58" t="s">
        <v>10</v>
      </c>
      <c r="D18" s="80" t="str">
        <f t="shared" si="0"/>
        <v/>
      </c>
      <c r="E18" s="66"/>
      <c r="F18" s="58" t="s">
        <v>34</v>
      </c>
      <c r="G18" s="79" t="str">
        <f t="shared" si="1"/>
        <v/>
      </c>
      <c r="H18" s="66"/>
      <c r="I18" s="33" t="s">
        <v>53</v>
      </c>
      <c r="J18" s="79" t="str">
        <f t="shared" si="2"/>
        <v/>
      </c>
    </row>
    <row r="19" spans="1:10" x14ac:dyDescent="0.35">
      <c r="A19">
        <v>13</v>
      </c>
      <c r="C19" s="58" t="s">
        <v>11</v>
      </c>
      <c r="D19" s="80" t="str">
        <f t="shared" si="0"/>
        <v/>
      </c>
      <c r="E19" s="66"/>
      <c r="F19" s="58" t="s">
        <v>35</v>
      </c>
      <c r="G19" s="79" t="str">
        <f t="shared" si="1"/>
        <v/>
      </c>
      <c r="H19" s="66"/>
      <c r="I19" s="33" t="s">
        <v>54</v>
      </c>
      <c r="J19" s="79" t="str">
        <f t="shared" si="2"/>
        <v/>
      </c>
    </row>
    <row r="20" spans="1:10" x14ac:dyDescent="0.35">
      <c r="A20">
        <v>14</v>
      </c>
      <c r="C20" s="58" t="s">
        <v>12</v>
      </c>
      <c r="D20" s="80" t="str">
        <f t="shared" si="0"/>
        <v/>
      </c>
      <c r="E20" s="66"/>
      <c r="F20" s="58" t="s">
        <v>36</v>
      </c>
      <c r="G20" s="79" t="str">
        <f t="shared" si="1"/>
        <v/>
      </c>
      <c r="H20" s="66"/>
      <c r="I20" s="33" t="s">
        <v>55</v>
      </c>
      <c r="J20" s="79" t="str">
        <f t="shared" si="2"/>
        <v/>
      </c>
    </row>
    <row r="21" spans="1:10" ht="15" thickBot="1" x14ac:dyDescent="0.4">
      <c r="A21">
        <v>15</v>
      </c>
      <c r="C21" s="58" t="s">
        <v>13</v>
      </c>
      <c r="D21" s="80" t="str">
        <f t="shared" si="0"/>
        <v/>
      </c>
      <c r="E21" s="66"/>
      <c r="F21" s="58" t="s">
        <v>37</v>
      </c>
      <c r="G21" s="79" t="str">
        <f t="shared" si="1"/>
        <v/>
      </c>
      <c r="H21" s="66"/>
      <c r="I21" s="34" t="s">
        <v>56</v>
      </c>
      <c r="J21" s="63" t="str">
        <f t="shared" si="2"/>
        <v/>
      </c>
    </row>
    <row r="22" spans="1:10" x14ac:dyDescent="0.35">
      <c r="A22">
        <v>16</v>
      </c>
      <c r="C22" s="58" t="s">
        <v>14</v>
      </c>
      <c r="D22" s="80" t="str">
        <f t="shared" si="0"/>
        <v/>
      </c>
      <c r="E22" s="66"/>
      <c r="F22" s="58" t="s">
        <v>38</v>
      </c>
      <c r="G22" s="79" t="str">
        <f t="shared" si="1"/>
        <v/>
      </c>
      <c r="H22" s="66"/>
      <c r="I22" s="138" t="s">
        <v>639</v>
      </c>
      <c r="J22" s="78">
        <v>14</v>
      </c>
    </row>
    <row r="23" spans="1:10" ht="15" thickBot="1" x14ac:dyDescent="0.4">
      <c r="A23">
        <v>17</v>
      </c>
      <c r="C23" s="58" t="s">
        <v>15</v>
      </c>
      <c r="D23" s="80" t="str">
        <f t="shared" si="0"/>
        <v/>
      </c>
      <c r="E23" s="66"/>
      <c r="F23" s="58" t="s">
        <v>39</v>
      </c>
      <c r="G23" s="79" t="str">
        <f t="shared" si="1"/>
        <v/>
      </c>
      <c r="H23" s="66"/>
      <c r="I23" s="55" t="s">
        <v>635</v>
      </c>
      <c r="J23" s="63">
        <f>VLOOKUP(D4,AAN_1b_ES,61,FALSE)</f>
        <v>0</v>
      </c>
    </row>
    <row r="24" spans="1:10" x14ac:dyDescent="0.35">
      <c r="A24">
        <v>18</v>
      </c>
      <c r="C24" s="58" t="s">
        <v>16</v>
      </c>
      <c r="D24" s="80" t="str">
        <f t="shared" si="0"/>
        <v/>
      </c>
      <c r="E24" s="66"/>
      <c r="F24" s="58" t="s">
        <v>40</v>
      </c>
      <c r="G24" s="79" t="str">
        <f t="shared" si="1"/>
        <v/>
      </c>
      <c r="H24" s="66"/>
    </row>
    <row r="25" spans="1:10" x14ac:dyDescent="0.35">
      <c r="A25">
        <v>19</v>
      </c>
      <c r="C25" s="58" t="s">
        <v>17</v>
      </c>
      <c r="D25" s="80" t="str">
        <f t="shared" si="0"/>
        <v/>
      </c>
      <c r="E25" s="66"/>
      <c r="F25" s="58" t="s">
        <v>41</v>
      </c>
      <c r="G25" s="79" t="str">
        <f t="shared" si="1"/>
        <v/>
      </c>
      <c r="H25" s="66"/>
    </row>
    <row r="26" spans="1:10" ht="15" thickBot="1" x14ac:dyDescent="0.4">
      <c r="A26">
        <v>20</v>
      </c>
      <c r="C26" s="58" t="s">
        <v>18</v>
      </c>
      <c r="D26" s="80" t="str">
        <f t="shared" si="0"/>
        <v/>
      </c>
      <c r="E26" s="66"/>
      <c r="F26" s="58" t="s">
        <v>42</v>
      </c>
      <c r="G26" s="79" t="str">
        <f t="shared" si="1"/>
        <v/>
      </c>
      <c r="H26" s="66"/>
    </row>
    <row r="27" spans="1:10" x14ac:dyDescent="0.35">
      <c r="A27">
        <v>21</v>
      </c>
      <c r="C27" s="58" t="s">
        <v>19</v>
      </c>
      <c r="D27" s="80" t="str">
        <f t="shared" si="0"/>
        <v/>
      </c>
      <c r="E27" s="66"/>
      <c r="F27" s="60" t="s">
        <v>639</v>
      </c>
      <c r="G27" s="61">
        <v>19</v>
      </c>
    </row>
    <row r="28" spans="1:10" ht="15" thickBot="1" x14ac:dyDescent="0.4">
      <c r="A28">
        <v>22</v>
      </c>
      <c r="C28" s="58" t="s">
        <v>20</v>
      </c>
      <c r="D28" s="80" t="str">
        <f t="shared" si="0"/>
        <v/>
      </c>
      <c r="E28" s="66"/>
      <c r="F28" s="62" t="s">
        <v>635</v>
      </c>
      <c r="G28" s="63">
        <f>VLOOKUP(D4,AAN_1b_ES,60,FALSE)</f>
        <v>0</v>
      </c>
    </row>
    <row r="29" spans="1:10" x14ac:dyDescent="0.35">
      <c r="A29">
        <v>23</v>
      </c>
      <c r="C29" s="58" t="s">
        <v>21</v>
      </c>
      <c r="D29" s="80" t="str">
        <f t="shared" si="0"/>
        <v/>
      </c>
      <c r="E29" s="66"/>
    </row>
    <row r="30" spans="1:10" x14ac:dyDescent="0.35">
      <c r="A30">
        <v>24</v>
      </c>
      <c r="C30" s="58" t="s">
        <v>22</v>
      </c>
      <c r="D30" s="80" t="str">
        <f t="shared" si="0"/>
        <v/>
      </c>
      <c r="E30" s="66"/>
    </row>
    <row r="31" spans="1:10" ht="15" thickBot="1" x14ac:dyDescent="0.4">
      <c r="A31">
        <v>25</v>
      </c>
      <c r="C31" s="59" t="s">
        <v>23</v>
      </c>
      <c r="D31" s="80" t="str">
        <f t="shared" si="0"/>
        <v/>
      </c>
      <c r="E31" s="66"/>
    </row>
    <row r="32" spans="1:10" x14ac:dyDescent="0.35">
      <c r="A32">
        <v>26</v>
      </c>
      <c r="C32" s="76" t="s">
        <v>639</v>
      </c>
      <c r="D32" s="61">
        <v>24</v>
      </c>
      <c r="E32" s="66"/>
    </row>
    <row r="33" spans="1:5" ht="15" thickBot="1" x14ac:dyDescent="0.4">
      <c r="A33">
        <v>27</v>
      </c>
      <c r="C33" s="55" t="s">
        <v>635</v>
      </c>
      <c r="D33" s="63">
        <f>VLOOKUP($D$4,AAN_1b_ES,59,FALSE)</f>
        <v>0</v>
      </c>
      <c r="E33" s="66"/>
    </row>
    <row r="34" spans="1:5" x14ac:dyDescent="0.35">
      <c r="A34">
        <v>28</v>
      </c>
    </row>
    <row r="35" spans="1:5" ht="15.5" x14ac:dyDescent="0.35">
      <c r="A35">
        <v>29</v>
      </c>
      <c r="C35" s="64" t="s">
        <v>640</v>
      </c>
    </row>
    <row r="36" spans="1:5" ht="15.5" x14ac:dyDescent="0.35">
      <c r="A36">
        <v>30</v>
      </c>
      <c r="C36" s="65" t="s">
        <v>641</v>
      </c>
    </row>
    <row r="37" spans="1:5" ht="15.5" x14ac:dyDescent="0.35">
      <c r="A37">
        <v>31</v>
      </c>
      <c r="C37" s="65" t="s">
        <v>642</v>
      </c>
    </row>
    <row r="38" spans="1:5" ht="15.5" x14ac:dyDescent="0.35">
      <c r="A38">
        <v>32</v>
      </c>
      <c r="C38" s="65" t="s">
        <v>643</v>
      </c>
    </row>
    <row r="39" spans="1:5" ht="15.5" x14ac:dyDescent="0.35">
      <c r="A39">
        <v>33</v>
      </c>
      <c r="C39" s="65" t="s">
        <v>644</v>
      </c>
    </row>
    <row r="40" spans="1:5" ht="15.5" x14ac:dyDescent="0.35">
      <c r="A40">
        <v>34</v>
      </c>
      <c r="C40" s="65" t="s">
        <v>645</v>
      </c>
    </row>
    <row r="41" spans="1:5" ht="15.5" x14ac:dyDescent="0.35">
      <c r="A41">
        <v>35</v>
      </c>
      <c r="C41" s="65"/>
    </row>
    <row r="42" spans="1:5" x14ac:dyDescent="0.35">
      <c r="A42">
        <v>36</v>
      </c>
    </row>
    <row r="43" spans="1:5" x14ac:dyDescent="0.35">
      <c r="A43">
        <v>37</v>
      </c>
    </row>
    <row r="44" spans="1:5" x14ac:dyDescent="0.35">
      <c r="A44">
        <v>38</v>
      </c>
    </row>
    <row r="45" spans="1:5" x14ac:dyDescent="0.35">
      <c r="A45">
        <v>39</v>
      </c>
    </row>
    <row r="46" spans="1:5" x14ac:dyDescent="0.35">
      <c r="A46">
        <v>40</v>
      </c>
    </row>
    <row r="47" spans="1:5" x14ac:dyDescent="0.35">
      <c r="A47">
        <v>41</v>
      </c>
    </row>
    <row r="48" spans="1:5" x14ac:dyDescent="0.35">
      <c r="A48">
        <v>42</v>
      </c>
    </row>
    <row r="49" spans="1:1" x14ac:dyDescent="0.35">
      <c r="A49">
        <v>43</v>
      </c>
    </row>
    <row r="50" spans="1:1" x14ac:dyDescent="0.35">
      <c r="A50">
        <v>44</v>
      </c>
    </row>
    <row r="51" spans="1:1" x14ac:dyDescent="0.35">
      <c r="A51">
        <v>45</v>
      </c>
    </row>
    <row r="52" spans="1:1" x14ac:dyDescent="0.35">
      <c r="A52">
        <v>46</v>
      </c>
    </row>
    <row r="53" spans="1:1" x14ac:dyDescent="0.35">
      <c r="A53">
        <v>47</v>
      </c>
    </row>
    <row r="54" spans="1:1" x14ac:dyDescent="0.35">
      <c r="A54">
        <v>48</v>
      </c>
    </row>
    <row r="55" spans="1:1" x14ac:dyDescent="0.35">
      <c r="A55">
        <v>49</v>
      </c>
    </row>
    <row r="56" spans="1:1" x14ac:dyDescent="0.35">
      <c r="A56">
        <v>50</v>
      </c>
    </row>
    <row r="57" spans="1:1" x14ac:dyDescent="0.35">
      <c r="A57">
        <v>51</v>
      </c>
    </row>
    <row r="58" spans="1:1" x14ac:dyDescent="0.35">
      <c r="A58">
        <v>52</v>
      </c>
    </row>
    <row r="59" spans="1:1" x14ac:dyDescent="0.35">
      <c r="A59">
        <v>53</v>
      </c>
    </row>
    <row r="60" spans="1:1" x14ac:dyDescent="0.35">
      <c r="A60">
        <v>54</v>
      </c>
    </row>
    <row r="61" spans="1:1" x14ac:dyDescent="0.35">
      <c r="A61">
        <v>55</v>
      </c>
    </row>
    <row r="62" spans="1:1" x14ac:dyDescent="0.35">
      <c r="A62">
        <v>56</v>
      </c>
    </row>
    <row r="63" spans="1:1" x14ac:dyDescent="0.35">
      <c r="A63">
        <v>57</v>
      </c>
    </row>
    <row r="64" spans="1:1" x14ac:dyDescent="0.35">
      <c r="A64">
        <v>58</v>
      </c>
    </row>
    <row r="65" spans="1:1" x14ac:dyDescent="0.35">
      <c r="A65">
        <v>59</v>
      </c>
    </row>
    <row r="66" spans="1:1" x14ac:dyDescent="0.35">
      <c r="A66">
        <v>60</v>
      </c>
    </row>
    <row r="67" spans="1:1" x14ac:dyDescent="0.35">
      <c r="A67">
        <v>61</v>
      </c>
    </row>
  </sheetData>
  <sheetProtection algorithmName="SHA-512" hashValue="Nx6K7GZUFquB/3qY8OcVM3DaliON6Zk7OQa1bp4HpcEjrsfYd5C8Q8K2YddlpBUpuk/BQZNsftG++BHFZkK+Pg==" saltValue="/RF9loiaUhDzJwevoW7IlQ==" spinCount="100000" sheet="1" objects="1" scenarios="1"/>
  <mergeCells count="3">
    <mergeCell ref="C6:D6"/>
    <mergeCell ref="F6:G6"/>
    <mergeCell ref="I6:J6"/>
  </mergeCells>
  <conditionalFormatting sqref="D8">
    <cfRule type="cellIs" dxfId="922" priority="60" operator="equal">
      <formula>$C$8</formula>
    </cfRule>
  </conditionalFormatting>
  <conditionalFormatting sqref="D9">
    <cfRule type="cellIs" dxfId="921" priority="59" operator="equal">
      <formula>$C$9</formula>
    </cfRule>
  </conditionalFormatting>
  <conditionalFormatting sqref="D10">
    <cfRule type="cellIs" dxfId="920" priority="55" operator="equal">
      <formula>$C$10</formula>
    </cfRule>
  </conditionalFormatting>
  <conditionalFormatting sqref="D11">
    <cfRule type="cellIs" dxfId="919" priority="54" operator="equal">
      <formula>$C$11</formula>
    </cfRule>
  </conditionalFormatting>
  <conditionalFormatting sqref="D12">
    <cfRule type="cellIs" dxfId="918" priority="53" operator="equal">
      <formula>$C$12</formula>
    </cfRule>
  </conditionalFormatting>
  <conditionalFormatting sqref="D13">
    <cfRule type="cellIs" dxfId="917" priority="52" operator="equal">
      <formula>$C$13</formula>
    </cfRule>
  </conditionalFormatting>
  <conditionalFormatting sqref="D14">
    <cfRule type="cellIs" dxfId="916" priority="51" operator="equal">
      <formula>$C$14</formula>
    </cfRule>
  </conditionalFormatting>
  <conditionalFormatting sqref="D15">
    <cfRule type="cellIs" dxfId="915" priority="50" operator="equal">
      <formula>$C$15</formula>
    </cfRule>
  </conditionalFormatting>
  <conditionalFormatting sqref="D16">
    <cfRule type="cellIs" dxfId="914" priority="49" operator="equal">
      <formula>$C$16</formula>
    </cfRule>
  </conditionalFormatting>
  <conditionalFormatting sqref="D17">
    <cfRule type="cellIs" dxfId="913" priority="48" operator="equal">
      <formula>$C$17</formula>
    </cfRule>
  </conditionalFormatting>
  <conditionalFormatting sqref="D18">
    <cfRule type="cellIs" dxfId="912" priority="47" operator="equal">
      <formula>$C$18</formula>
    </cfRule>
  </conditionalFormatting>
  <conditionalFormatting sqref="D19">
    <cfRule type="cellIs" dxfId="911" priority="46" operator="equal">
      <formula>$C$19</formula>
    </cfRule>
  </conditionalFormatting>
  <conditionalFormatting sqref="D20">
    <cfRule type="cellIs" dxfId="910" priority="45" operator="equal">
      <formula>$C$20</formula>
    </cfRule>
  </conditionalFormatting>
  <conditionalFormatting sqref="D21">
    <cfRule type="cellIs" dxfId="909" priority="44" operator="equal">
      <formula>$C$21</formula>
    </cfRule>
  </conditionalFormatting>
  <conditionalFormatting sqref="D22">
    <cfRule type="cellIs" dxfId="908" priority="43" operator="equal">
      <formula>$C$22</formula>
    </cfRule>
  </conditionalFormatting>
  <conditionalFormatting sqref="D23">
    <cfRule type="cellIs" dxfId="907" priority="42" operator="equal">
      <formula>$C$23</formula>
    </cfRule>
  </conditionalFormatting>
  <conditionalFormatting sqref="D24">
    <cfRule type="cellIs" dxfId="906" priority="41" operator="equal">
      <formula>$C$24</formula>
    </cfRule>
  </conditionalFormatting>
  <conditionalFormatting sqref="D25">
    <cfRule type="cellIs" dxfId="905" priority="40" operator="equal">
      <formula>$C$25</formula>
    </cfRule>
  </conditionalFormatting>
  <conditionalFormatting sqref="D26">
    <cfRule type="cellIs" dxfId="904" priority="39" operator="equal">
      <formula>$C$26</formula>
    </cfRule>
  </conditionalFormatting>
  <conditionalFormatting sqref="D27">
    <cfRule type="cellIs" dxfId="903" priority="38" operator="equal">
      <formula>$C$27</formula>
    </cfRule>
  </conditionalFormatting>
  <conditionalFormatting sqref="D28">
    <cfRule type="cellIs" dxfId="902" priority="37" operator="equal">
      <formula>$C$28</formula>
    </cfRule>
  </conditionalFormatting>
  <conditionalFormatting sqref="D29">
    <cfRule type="cellIs" dxfId="901" priority="36" operator="equal">
      <formula>$C$29</formula>
    </cfRule>
  </conditionalFormatting>
  <conditionalFormatting sqref="D30">
    <cfRule type="cellIs" dxfId="900" priority="35" operator="equal">
      <formula>$C$30</formula>
    </cfRule>
  </conditionalFormatting>
  <conditionalFormatting sqref="D31">
    <cfRule type="cellIs" dxfId="899" priority="34" operator="equal">
      <formula>$C$31</formula>
    </cfRule>
  </conditionalFormatting>
  <conditionalFormatting sqref="G8">
    <cfRule type="cellIs" dxfId="898" priority="33" operator="equal">
      <formula>$F$8</formula>
    </cfRule>
  </conditionalFormatting>
  <conditionalFormatting sqref="G9">
    <cfRule type="cellIs" dxfId="897" priority="32" operator="equal">
      <formula>$F$9</formula>
    </cfRule>
  </conditionalFormatting>
  <conditionalFormatting sqref="G10">
    <cfRule type="cellIs" dxfId="896" priority="31" operator="equal">
      <formula>$F$10</formula>
    </cfRule>
  </conditionalFormatting>
  <conditionalFormatting sqref="G11">
    <cfRule type="cellIs" dxfId="895" priority="30" operator="equal">
      <formula>$F$11</formula>
    </cfRule>
  </conditionalFormatting>
  <conditionalFormatting sqref="G12">
    <cfRule type="cellIs" dxfId="894" priority="29" operator="equal">
      <formula>$F$12</formula>
    </cfRule>
  </conditionalFormatting>
  <conditionalFormatting sqref="G13">
    <cfRule type="cellIs" dxfId="893" priority="28" operator="equal">
      <formula>$F$13</formula>
    </cfRule>
  </conditionalFormatting>
  <conditionalFormatting sqref="G14">
    <cfRule type="cellIs" dxfId="892" priority="27" operator="equal">
      <formula>$F$14</formula>
    </cfRule>
  </conditionalFormatting>
  <conditionalFormatting sqref="G15">
    <cfRule type="cellIs" dxfId="891" priority="26" operator="equal">
      <formula>$F$15</formula>
    </cfRule>
  </conditionalFormatting>
  <conditionalFormatting sqref="G16">
    <cfRule type="cellIs" dxfId="890" priority="25" operator="equal">
      <formula>$F$16</formula>
    </cfRule>
  </conditionalFormatting>
  <conditionalFormatting sqref="G17">
    <cfRule type="cellIs" dxfId="889" priority="24" operator="equal">
      <formula>$F$17</formula>
    </cfRule>
  </conditionalFormatting>
  <conditionalFormatting sqref="G18">
    <cfRule type="cellIs" dxfId="888" priority="23" operator="equal">
      <formula>$F$18</formula>
    </cfRule>
  </conditionalFormatting>
  <conditionalFormatting sqref="G19">
    <cfRule type="cellIs" dxfId="887" priority="22" operator="equal">
      <formula>$F$19</formula>
    </cfRule>
  </conditionalFormatting>
  <conditionalFormatting sqref="G20">
    <cfRule type="cellIs" dxfId="886" priority="21" operator="equal">
      <formula>$F$20</formula>
    </cfRule>
  </conditionalFormatting>
  <conditionalFormatting sqref="G21">
    <cfRule type="cellIs" dxfId="885" priority="20" operator="equal">
      <formula>$F$21</formula>
    </cfRule>
  </conditionalFormatting>
  <conditionalFormatting sqref="G22">
    <cfRule type="cellIs" dxfId="884" priority="19" operator="equal">
      <formula>$F$22</formula>
    </cfRule>
  </conditionalFormatting>
  <conditionalFormatting sqref="G23">
    <cfRule type="cellIs" dxfId="883" priority="18" operator="equal">
      <formula>$F$23</formula>
    </cfRule>
  </conditionalFormatting>
  <conditionalFormatting sqref="G24">
    <cfRule type="cellIs" dxfId="882" priority="17" operator="equal">
      <formula>$F$24</formula>
    </cfRule>
  </conditionalFormatting>
  <conditionalFormatting sqref="G25">
    <cfRule type="cellIs" dxfId="881" priority="16" operator="equal">
      <formula>$F$25</formula>
    </cfRule>
  </conditionalFormatting>
  <conditionalFormatting sqref="G26">
    <cfRule type="cellIs" dxfId="880" priority="15" operator="equal">
      <formula>$F$26</formula>
    </cfRule>
  </conditionalFormatting>
  <conditionalFormatting sqref="J8">
    <cfRule type="cellIs" dxfId="879" priority="14" operator="equal">
      <formula>$I$8</formula>
    </cfRule>
  </conditionalFormatting>
  <conditionalFormatting sqref="J9">
    <cfRule type="cellIs" dxfId="878" priority="13" operator="equal">
      <formula>$I$9</formula>
    </cfRule>
  </conditionalFormatting>
  <conditionalFormatting sqref="J10">
    <cfRule type="cellIs" dxfId="877" priority="12" operator="equal">
      <formula>$I$10</formula>
    </cfRule>
  </conditionalFormatting>
  <conditionalFormatting sqref="J11">
    <cfRule type="cellIs" dxfId="876" priority="11" operator="equal">
      <formula>$I$11</formula>
    </cfRule>
  </conditionalFormatting>
  <conditionalFormatting sqref="J12">
    <cfRule type="cellIs" dxfId="875" priority="10" operator="equal">
      <formula>$I$12</formula>
    </cfRule>
  </conditionalFormatting>
  <conditionalFormatting sqref="J13">
    <cfRule type="cellIs" dxfId="874" priority="9" operator="equal">
      <formula>$I$13</formula>
    </cfRule>
  </conditionalFormatting>
  <conditionalFormatting sqref="J14">
    <cfRule type="cellIs" dxfId="873" priority="8" operator="equal">
      <formula>$I$14</formula>
    </cfRule>
  </conditionalFormatting>
  <conditionalFormatting sqref="J15">
    <cfRule type="cellIs" dxfId="872" priority="7" operator="equal">
      <formula>$I$15</formula>
    </cfRule>
  </conditionalFormatting>
  <conditionalFormatting sqref="J16">
    <cfRule type="cellIs" dxfId="871" priority="6" operator="equal">
      <formula>$I$16</formula>
    </cfRule>
  </conditionalFormatting>
  <conditionalFormatting sqref="J17">
    <cfRule type="cellIs" dxfId="870" priority="5" operator="equal">
      <formula>$I$17</formula>
    </cfRule>
  </conditionalFormatting>
  <conditionalFormatting sqref="J18">
    <cfRule type="cellIs" dxfId="869" priority="4" operator="equal">
      <formula>$I$18</formula>
    </cfRule>
  </conditionalFormatting>
  <conditionalFormatting sqref="J19">
    <cfRule type="cellIs" dxfId="868" priority="3" operator="equal">
      <formula>$I$19</formula>
    </cfRule>
  </conditionalFormatting>
  <conditionalFormatting sqref="J20">
    <cfRule type="cellIs" dxfId="867" priority="2" operator="equal">
      <formula>$I$20</formula>
    </cfRule>
  </conditionalFormatting>
  <conditionalFormatting sqref="J21">
    <cfRule type="cellIs" dxfId="866" priority="1" operator="equal">
      <formula>$I$21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0000000}">
          <x14:formula1>
            <xm:f>'Midt 1.kl. -Klasse'!$B$21:$B$46</xm:f>
          </x14:formula1>
          <xm:sqref>D4:E4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CV438"/>
  <sheetViews>
    <sheetView showGridLines="0" zoomScale="70" zoomScaleNormal="70" workbookViewId="0">
      <selection activeCell="B21" sqref="B21"/>
    </sheetView>
  </sheetViews>
  <sheetFormatPr defaultRowHeight="14.5" x14ac:dyDescent="0.35"/>
  <cols>
    <col min="2" max="2" width="25.7265625" customWidth="1"/>
    <col min="3" max="3" width="14.1796875" hidden="1" customWidth="1"/>
    <col min="4" max="4" width="12.1796875" customWidth="1"/>
    <col min="5" max="5" width="9.7265625" customWidth="1"/>
    <col min="6" max="6" width="32.7265625" style="19" customWidth="1"/>
    <col min="7" max="7" width="13.7265625" style="19" hidden="1" customWidth="1"/>
    <col min="8" max="9" width="9.1796875" style="19" hidden="1" customWidth="1"/>
    <col min="10" max="10" width="12.81640625" style="19" hidden="1" customWidth="1"/>
    <col min="11" max="11" width="13.26953125" style="19" hidden="1" customWidth="1"/>
    <col min="12" max="12" width="9.1796875" style="19" hidden="1" customWidth="1"/>
    <col min="13" max="13" width="10.7265625" customWidth="1"/>
    <col min="14" max="14" width="16.26953125" hidden="1" customWidth="1"/>
    <col min="15" max="15" width="25.7265625" customWidth="1"/>
    <col min="16" max="36" width="9.1796875" style="20"/>
    <col min="96" max="96" width="13.7265625" customWidth="1"/>
    <col min="97" max="97" width="18.7265625" customWidth="1"/>
    <col min="98" max="100" width="10.7265625" customWidth="1"/>
    <col min="101" max="101" width="13" customWidth="1"/>
  </cols>
  <sheetData>
    <row r="1" spans="1:95" s="1" customFormat="1" ht="63" customHeight="1" x14ac:dyDescent="0.35">
      <c r="F1" s="2"/>
      <c r="G1" s="2"/>
      <c r="H1" s="2"/>
      <c r="I1" s="2"/>
      <c r="J1" s="2"/>
      <c r="K1" s="2"/>
      <c r="L1" s="2"/>
      <c r="P1" s="150" t="s">
        <v>41</v>
      </c>
      <c r="Q1" s="150" t="s">
        <v>14</v>
      </c>
      <c r="R1" s="150" t="s">
        <v>25</v>
      </c>
      <c r="S1" s="150" t="s">
        <v>6</v>
      </c>
      <c r="T1" s="150" t="s">
        <v>26</v>
      </c>
      <c r="U1" s="150" t="s">
        <v>10</v>
      </c>
      <c r="V1" s="150" t="s">
        <v>27</v>
      </c>
      <c r="W1" s="150" t="s">
        <v>2</v>
      </c>
      <c r="X1" s="150" t="s">
        <v>28</v>
      </c>
      <c r="Y1" s="150" t="s">
        <v>12</v>
      </c>
      <c r="Z1" s="150" t="s">
        <v>29</v>
      </c>
      <c r="AA1" s="150" t="s">
        <v>20</v>
      </c>
      <c r="AB1" s="150" t="s">
        <v>30</v>
      </c>
      <c r="AC1" s="150" t="s">
        <v>21</v>
      </c>
      <c r="AD1" s="150" t="s">
        <v>31</v>
      </c>
      <c r="AE1" s="150" t="s">
        <v>4</v>
      </c>
      <c r="AF1" s="150" t="s">
        <v>35</v>
      </c>
      <c r="AG1" s="150" t="s">
        <v>16</v>
      </c>
      <c r="AH1" s="150" t="s">
        <v>33</v>
      </c>
      <c r="AI1" s="150" t="s">
        <v>15</v>
      </c>
      <c r="AJ1" s="150" t="s">
        <v>34</v>
      </c>
      <c r="AK1" s="150" t="s">
        <v>0</v>
      </c>
      <c r="AL1" s="165" t="s">
        <v>32</v>
      </c>
      <c r="AM1" s="165" t="s">
        <v>7</v>
      </c>
      <c r="AN1" s="165" t="s">
        <v>36</v>
      </c>
      <c r="AO1" s="165" t="s">
        <v>18</v>
      </c>
      <c r="AP1" s="165" t="s">
        <v>37</v>
      </c>
      <c r="AQ1" s="165" t="s">
        <v>8</v>
      </c>
      <c r="AR1" s="165" t="s">
        <v>39</v>
      </c>
      <c r="AS1" s="165" t="s">
        <v>13</v>
      </c>
      <c r="AT1" s="165" t="s">
        <v>40</v>
      </c>
      <c r="AU1" s="165" t="s">
        <v>9</v>
      </c>
      <c r="AV1" s="165" t="s">
        <v>24</v>
      </c>
      <c r="AW1" s="165" t="s">
        <v>11</v>
      </c>
      <c r="AX1" s="165" t="s">
        <v>42</v>
      </c>
      <c r="AY1" s="165" t="s">
        <v>22</v>
      </c>
      <c r="AZ1" s="165" t="s">
        <v>38</v>
      </c>
      <c r="BA1" s="150" t="s">
        <v>1</v>
      </c>
      <c r="BB1" s="21" t="s">
        <v>85</v>
      </c>
      <c r="BC1" s="21" t="s">
        <v>86</v>
      </c>
      <c r="BD1" s="21" t="s">
        <v>87</v>
      </c>
      <c r="BE1" s="21" t="s">
        <v>88</v>
      </c>
      <c r="BF1" s="21" t="s">
        <v>89</v>
      </c>
      <c r="BG1" s="21" t="s">
        <v>90</v>
      </c>
      <c r="BH1" s="21" t="s">
        <v>91</v>
      </c>
      <c r="BI1" s="21" t="s">
        <v>92</v>
      </c>
      <c r="BJ1" s="21" t="s">
        <v>93</v>
      </c>
      <c r="BK1" s="21" t="s">
        <v>94</v>
      </c>
      <c r="BL1" s="21" t="s">
        <v>95</v>
      </c>
      <c r="BM1" s="21" t="s">
        <v>96</v>
      </c>
      <c r="BN1" s="21" t="s">
        <v>97</v>
      </c>
      <c r="BO1" s="21" t="s">
        <v>98</v>
      </c>
      <c r="BP1" s="21" t="s">
        <v>99</v>
      </c>
      <c r="BQ1" s="21" t="s">
        <v>100</v>
      </c>
      <c r="BR1" s="21" t="s">
        <v>101</v>
      </c>
      <c r="BS1" s="150" t="s">
        <v>102</v>
      </c>
      <c r="BT1" s="150" t="s">
        <v>103</v>
      </c>
      <c r="BU1" s="150" t="s">
        <v>104</v>
      </c>
      <c r="BV1" s="150" t="s">
        <v>43</v>
      </c>
      <c r="BW1" s="150" t="s">
        <v>105</v>
      </c>
      <c r="BX1" s="150" t="s">
        <v>106</v>
      </c>
      <c r="BY1" s="150" t="s">
        <v>107</v>
      </c>
      <c r="BZ1" s="150" t="s">
        <v>108</v>
      </c>
      <c r="CA1" s="150" t="s">
        <v>109</v>
      </c>
      <c r="CB1" s="150" t="s">
        <v>110</v>
      </c>
      <c r="CC1" s="150" t="s">
        <v>55</v>
      </c>
      <c r="CD1" s="150" t="s">
        <v>46</v>
      </c>
      <c r="CE1" s="150" t="s">
        <v>111</v>
      </c>
      <c r="CF1" s="150" t="s">
        <v>112</v>
      </c>
      <c r="CG1" s="150" t="s">
        <v>113</v>
      </c>
      <c r="CH1" s="150" t="s">
        <v>114</v>
      </c>
      <c r="CI1" s="150" t="s">
        <v>115</v>
      </c>
      <c r="CJ1" s="150" t="s">
        <v>116</v>
      </c>
      <c r="CK1" s="150" t="s">
        <v>117</v>
      </c>
      <c r="CL1" s="150" t="s">
        <v>118</v>
      </c>
      <c r="CM1" s="150" t="s">
        <v>119</v>
      </c>
      <c r="CN1" s="150" t="s">
        <v>50</v>
      </c>
      <c r="CO1" s="150" t="s">
        <v>120</v>
      </c>
      <c r="CP1" s="150" t="s">
        <v>121</v>
      </c>
      <c r="CQ1" s="150" t="s">
        <v>122</v>
      </c>
    </row>
    <row r="2" spans="1:95" s="6" customFormat="1" ht="15" customHeight="1" x14ac:dyDescent="0.35">
      <c r="A2" s="4"/>
      <c r="B2" s="4"/>
      <c r="C2" s="5"/>
      <c r="D2" s="5"/>
      <c r="E2" s="142"/>
      <c r="F2" s="142"/>
      <c r="G2" s="142"/>
      <c r="H2" s="142"/>
      <c r="I2" s="142"/>
      <c r="J2" s="142"/>
      <c r="K2" s="142"/>
      <c r="L2" s="142"/>
      <c r="M2" s="5"/>
      <c r="N2" s="5"/>
      <c r="O2" s="5" t="s">
        <v>57</v>
      </c>
      <c r="P2" s="188" t="s">
        <v>59</v>
      </c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189"/>
      <c r="AI2" s="189"/>
      <c r="AJ2" s="189"/>
      <c r="AK2" s="189"/>
      <c r="AL2" s="189"/>
      <c r="AM2" s="189"/>
      <c r="AN2" s="189"/>
      <c r="AO2" s="189"/>
      <c r="AP2" s="189"/>
      <c r="AQ2" s="189"/>
      <c r="AR2" s="189"/>
      <c r="AS2" s="189"/>
      <c r="AT2" s="189"/>
      <c r="AU2" s="189"/>
      <c r="AV2" s="189"/>
      <c r="AW2" s="189"/>
      <c r="AX2" s="189"/>
      <c r="AY2" s="189"/>
      <c r="AZ2" s="189"/>
      <c r="BA2" s="190"/>
      <c r="BB2" s="182" t="s">
        <v>123</v>
      </c>
      <c r="BC2" s="183"/>
      <c r="BD2" s="183"/>
      <c r="BE2" s="183"/>
      <c r="BF2" s="183"/>
      <c r="BG2" s="183"/>
      <c r="BH2" s="183"/>
      <c r="BI2" s="183"/>
      <c r="BJ2" s="183"/>
      <c r="BK2" s="183"/>
      <c r="BL2" s="183"/>
      <c r="BM2" s="183"/>
      <c r="BN2" s="183"/>
      <c r="BO2" s="183"/>
      <c r="BP2" s="183"/>
      <c r="BQ2" s="183"/>
      <c r="BR2" s="184"/>
      <c r="BS2" s="185" t="s">
        <v>124</v>
      </c>
      <c r="BT2" s="186"/>
      <c r="BU2" s="186"/>
      <c r="BV2" s="186"/>
      <c r="BW2" s="186"/>
      <c r="BX2" s="186"/>
      <c r="BY2" s="186"/>
      <c r="BZ2" s="186"/>
      <c r="CA2" s="186"/>
      <c r="CB2" s="186"/>
      <c r="CC2" s="186"/>
      <c r="CD2" s="186"/>
      <c r="CE2" s="186"/>
      <c r="CF2" s="186"/>
      <c r="CG2" s="186"/>
      <c r="CH2" s="186"/>
      <c r="CI2" s="186"/>
      <c r="CJ2" s="186"/>
      <c r="CK2" s="186"/>
      <c r="CL2" s="186"/>
      <c r="CM2" s="186"/>
      <c r="CN2" s="186"/>
      <c r="CO2" s="186"/>
      <c r="CP2" s="186"/>
      <c r="CQ2" s="187"/>
    </row>
    <row r="3" spans="1:95" s="6" customFormat="1" ht="1" customHeight="1" x14ac:dyDescent="0.35">
      <c r="A3" s="4"/>
      <c r="B3" s="4"/>
      <c r="C3" s="5" t="s">
        <v>61</v>
      </c>
      <c r="D3" s="5"/>
      <c r="E3" s="142"/>
      <c r="F3" s="142"/>
      <c r="G3" s="142"/>
      <c r="H3" s="142"/>
      <c r="I3" s="142"/>
      <c r="J3" s="142"/>
      <c r="K3" s="142"/>
      <c r="L3" s="142"/>
      <c r="M3" s="5"/>
      <c r="N3" s="5"/>
      <c r="O3" s="5"/>
      <c r="P3" s="162"/>
      <c r="Q3" s="163"/>
      <c r="R3" s="163"/>
      <c r="S3" s="163"/>
      <c r="T3" s="163"/>
      <c r="U3" s="163"/>
      <c r="V3" s="163"/>
      <c r="W3" s="163"/>
      <c r="X3" s="163"/>
      <c r="Y3" s="163"/>
      <c r="Z3" s="163"/>
      <c r="AA3" s="163"/>
      <c r="AB3" s="163"/>
      <c r="AC3" s="163"/>
      <c r="AD3" s="163"/>
      <c r="AE3" s="163"/>
      <c r="AF3" s="163"/>
      <c r="AG3" s="163"/>
      <c r="AH3" s="163"/>
      <c r="AI3" s="163"/>
      <c r="AJ3" s="163"/>
      <c r="AK3" s="163"/>
      <c r="AL3" s="163"/>
      <c r="AM3" s="163"/>
      <c r="AN3" s="163"/>
      <c r="AO3" s="163"/>
      <c r="AP3" s="163"/>
      <c r="AQ3" s="163"/>
      <c r="AR3" s="163"/>
      <c r="AS3" s="163"/>
      <c r="AT3" s="163"/>
      <c r="AU3" s="163"/>
      <c r="AV3" s="163"/>
      <c r="AW3" s="163"/>
      <c r="AX3" s="163"/>
      <c r="AY3" s="163"/>
      <c r="AZ3" s="163"/>
      <c r="BA3" s="164"/>
      <c r="BB3" s="22">
        <v>1</v>
      </c>
      <c r="BC3" s="22">
        <v>1</v>
      </c>
      <c r="BD3" s="22">
        <v>1</v>
      </c>
      <c r="BE3" s="22">
        <v>1</v>
      </c>
      <c r="BF3" s="22">
        <v>1</v>
      </c>
      <c r="BG3" s="22">
        <v>1</v>
      </c>
      <c r="BH3" s="22">
        <v>1</v>
      </c>
      <c r="BI3" s="22">
        <v>1</v>
      </c>
      <c r="BJ3" s="22">
        <v>1</v>
      </c>
      <c r="BK3" s="22">
        <v>1</v>
      </c>
      <c r="BL3" s="22">
        <v>1</v>
      </c>
      <c r="BM3" s="22">
        <v>1</v>
      </c>
      <c r="BN3" s="22">
        <v>1</v>
      </c>
      <c r="BO3" s="22">
        <v>1</v>
      </c>
      <c r="BP3" s="22">
        <v>1</v>
      </c>
      <c r="BQ3" s="22">
        <v>1</v>
      </c>
      <c r="BR3" s="22">
        <v>1</v>
      </c>
      <c r="BS3" s="153">
        <v>4</v>
      </c>
      <c r="BT3" s="153">
        <v>1</v>
      </c>
      <c r="BU3" s="153">
        <v>3</v>
      </c>
      <c r="BV3" s="153">
        <v>4</v>
      </c>
      <c r="BW3" s="153">
        <v>2</v>
      </c>
      <c r="BX3" s="160">
        <v>1</v>
      </c>
      <c r="BY3" s="160">
        <v>3</v>
      </c>
      <c r="BZ3" s="160">
        <v>2</v>
      </c>
      <c r="CA3" s="160">
        <v>4</v>
      </c>
      <c r="CB3" s="160">
        <v>3</v>
      </c>
      <c r="CC3" s="160">
        <v>1</v>
      </c>
      <c r="CD3" s="160">
        <v>2</v>
      </c>
      <c r="CE3" s="160">
        <v>3</v>
      </c>
      <c r="CF3" s="160">
        <v>4</v>
      </c>
      <c r="CG3" s="160">
        <v>2</v>
      </c>
      <c r="CH3" s="160">
        <v>4</v>
      </c>
      <c r="CI3" s="160">
        <v>1</v>
      </c>
      <c r="CJ3" s="160">
        <v>3</v>
      </c>
      <c r="CK3" s="160">
        <v>2</v>
      </c>
      <c r="CL3" s="160">
        <v>4</v>
      </c>
      <c r="CM3" s="160">
        <v>3</v>
      </c>
      <c r="CN3" s="160">
        <v>1</v>
      </c>
      <c r="CO3" s="160">
        <v>4</v>
      </c>
      <c r="CP3" s="160">
        <v>2</v>
      </c>
      <c r="CQ3" s="160">
        <v>1</v>
      </c>
    </row>
    <row r="4" spans="1:95" s="11" customFormat="1" ht="1" customHeight="1" x14ac:dyDescent="0.35">
      <c r="A4" s="8"/>
      <c r="B4" s="8"/>
      <c r="C4" s="9" t="s">
        <v>62</v>
      </c>
      <c r="D4" s="8"/>
      <c r="E4" s="143"/>
      <c r="F4" s="143"/>
      <c r="G4" s="143"/>
      <c r="H4" s="143"/>
      <c r="I4" s="143"/>
      <c r="J4" s="143"/>
      <c r="K4" s="143"/>
      <c r="L4" s="143"/>
      <c r="M4" s="8"/>
      <c r="N4" s="8"/>
      <c r="O4" s="8"/>
      <c r="P4" s="154">
        <f>SUM(P5:P11)</f>
        <v>0</v>
      </c>
      <c r="Q4" s="154">
        <f t="shared" ref="Q4:AJ4" si="0">SUM(Q5:Q11)</f>
        <v>0</v>
      </c>
      <c r="R4" s="154">
        <f t="shared" si="0"/>
        <v>0</v>
      </c>
      <c r="S4" s="154">
        <f t="shared" si="0"/>
        <v>0</v>
      </c>
      <c r="T4" s="154">
        <f t="shared" si="0"/>
        <v>0</v>
      </c>
      <c r="U4" s="154">
        <f t="shared" si="0"/>
        <v>0</v>
      </c>
      <c r="V4" s="154">
        <f t="shared" si="0"/>
        <v>0</v>
      </c>
      <c r="W4" s="154">
        <f t="shared" si="0"/>
        <v>0</v>
      </c>
      <c r="X4" s="154">
        <f t="shared" si="0"/>
        <v>0</v>
      </c>
      <c r="Y4" s="154">
        <f t="shared" si="0"/>
        <v>0</v>
      </c>
      <c r="Z4" s="154">
        <f t="shared" si="0"/>
        <v>0</v>
      </c>
      <c r="AA4" s="154">
        <f t="shared" si="0"/>
        <v>0</v>
      </c>
      <c r="AB4" s="154">
        <f t="shared" si="0"/>
        <v>0</v>
      </c>
      <c r="AC4" s="154">
        <f t="shared" si="0"/>
        <v>0</v>
      </c>
      <c r="AD4" s="154">
        <f t="shared" si="0"/>
        <v>0</v>
      </c>
      <c r="AE4" s="154">
        <f t="shared" si="0"/>
        <v>0</v>
      </c>
      <c r="AF4" s="154">
        <f t="shared" si="0"/>
        <v>0</v>
      </c>
      <c r="AG4" s="154">
        <f t="shared" si="0"/>
        <v>0</v>
      </c>
      <c r="AH4" s="154">
        <f t="shared" si="0"/>
        <v>0</v>
      </c>
      <c r="AI4" s="154">
        <f t="shared" si="0"/>
        <v>0</v>
      </c>
      <c r="AJ4" s="154">
        <f t="shared" si="0"/>
        <v>0</v>
      </c>
      <c r="AK4" s="154">
        <f>SUM(AK6:AK11)</f>
        <v>0</v>
      </c>
      <c r="AL4" s="154">
        <f t="shared" ref="AL4:CQ4" si="1">SUM(AL6:AL11)</f>
        <v>0</v>
      </c>
      <c r="AM4" s="154">
        <f t="shared" si="1"/>
        <v>0</v>
      </c>
      <c r="AN4" s="154">
        <f t="shared" si="1"/>
        <v>0</v>
      </c>
      <c r="AO4" s="154">
        <f t="shared" si="1"/>
        <v>0</v>
      </c>
      <c r="AP4" s="154">
        <f t="shared" si="1"/>
        <v>0</v>
      </c>
      <c r="AQ4" s="154">
        <f>SUM(AQ5:AQ11)</f>
        <v>0</v>
      </c>
      <c r="AR4" s="154">
        <f t="shared" ref="AR4:BK4" si="2">SUM(AR5:AR11)</f>
        <v>0</v>
      </c>
      <c r="AS4" s="154">
        <f t="shared" si="2"/>
        <v>0</v>
      </c>
      <c r="AT4" s="154">
        <f t="shared" si="2"/>
        <v>0</v>
      </c>
      <c r="AU4" s="154">
        <f t="shared" si="2"/>
        <v>0</v>
      </c>
      <c r="AV4" s="154">
        <f t="shared" si="2"/>
        <v>0</v>
      </c>
      <c r="AW4" s="154">
        <f t="shared" si="2"/>
        <v>0</v>
      </c>
      <c r="AX4" s="154">
        <f t="shared" si="2"/>
        <v>0</v>
      </c>
      <c r="AY4" s="154">
        <f t="shared" si="2"/>
        <v>0</v>
      </c>
      <c r="AZ4" s="154">
        <f t="shared" si="2"/>
        <v>0</v>
      </c>
      <c r="BA4" s="154">
        <f t="shared" si="2"/>
        <v>0</v>
      </c>
      <c r="BB4" s="8">
        <f t="shared" si="2"/>
        <v>0</v>
      </c>
      <c r="BC4" s="8">
        <f t="shared" si="2"/>
        <v>0</v>
      </c>
      <c r="BD4" s="8">
        <f t="shared" si="2"/>
        <v>0</v>
      </c>
      <c r="BE4" s="8">
        <f t="shared" si="2"/>
        <v>0</v>
      </c>
      <c r="BF4" s="8">
        <f t="shared" si="2"/>
        <v>0</v>
      </c>
      <c r="BG4" s="8">
        <f t="shared" si="2"/>
        <v>0</v>
      </c>
      <c r="BH4" s="8">
        <f t="shared" si="2"/>
        <v>0</v>
      </c>
      <c r="BI4" s="8">
        <f t="shared" si="2"/>
        <v>0</v>
      </c>
      <c r="BJ4" s="8">
        <f t="shared" si="2"/>
        <v>0</v>
      </c>
      <c r="BK4" s="8">
        <f t="shared" si="2"/>
        <v>0</v>
      </c>
      <c r="BL4" s="8">
        <f t="shared" si="1"/>
        <v>0</v>
      </c>
      <c r="BM4" s="8">
        <f t="shared" si="1"/>
        <v>0</v>
      </c>
      <c r="BN4" s="8">
        <f t="shared" si="1"/>
        <v>0</v>
      </c>
      <c r="BO4" s="8">
        <f t="shared" si="1"/>
        <v>0</v>
      </c>
      <c r="BP4" s="8">
        <f t="shared" si="1"/>
        <v>0</v>
      </c>
      <c r="BQ4" s="8">
        <f t="shared" si="1"/>
        <v>0</v>
      </c>
      <c r="BR4" s="8">
        <f t="shared" si="1"/>
        <v>0</v>
      </c>
      <c r="BS4" s="154">
        <f t="shared" si="1"/>
        <v>0</v>
      </c>
      <c r="BT4" s="154">
        <f t="shared" si="1"/>
        <v>0</v>
      </c>
      <c r="BU4" s="154">
        <f t="shared" si="1"/>
        <v>0</v>
      </c>
      <c r="BV4" s="154">
        <f t="shared" si="1"/>
        <v>0</v>
      </c>
      <c r="BW4" s="154">
        <f t="shared" si="1"/>
        <v>0</v>
      </c>
      <c r="BX4" s="154">
        <f t="shared" si="1"/>
        <v>0</v>
      </c>
      <c r="BY4" s="154">
        <f t="shared" si="1"/>
        <v>0</v>
      </c>
      <c r="BZ4" s="154">
        <f t="shared" si="1"/>
        <v>0</v>
      </c>
      <c r="CA4" s="154">
        <f t="shared" si="1"/>
        <v>0</v>
      </c>
      <c r="CB4" s="154">
        <f t="shared" si="1"/>
        <v>0</v>
      </c>
      <c r="CC4" s="154">
        <f t="shared" si="1"/>
        <v>0</v>
      </c>
      <c r="CD4" s="154">
        <f t="shared" si="1"/>
        <v>0</v>
      </c>
      <c r="CE4" s="154">
        <f t="shared" si="1"/>
        <v>0</v>
      </c>
      <c r="CF4" s="154">
        <f t="shared" si="1"/>
        <v>0</v>
      </c>
      <c r="CG4" s="154">
        <f t="shared" si="1"/>
        <v>0</v>
      </c>
      <c r="CH4" s="154">
        <f t="shared" si="1"/>
        <v>0</v>
      </c>
      <c r="CI4" s="154">
        <f t="shared" si="1"/>
        <v>0</v>
      </c>
      <c r="CJ4" s="154">
        <f t="shared" si="1"/>
        <v>0</v>
      </c>
      <c r="CK4" s="154">
        <f t="shared" si="1"/>
        <v>0</v>
      </c>
      <c r="CL4" s="154">
        <f t="shared" si="1"/>
        <v>0</v>
      </c>
      <c r="CM4" s="154">
        <f t="shared" si="1"/>
        <v>0</v>
      </c>
      <c r="CN4" s="154">
        <f t="shared" si="1"/>
        <v>0</v>
      </c>
      <c r="CO4" s="154">
        <f t="shared" si="1"/>
        <v>0</v>
      </c>
      <c r="CP4" s="154">
        <f t="shared" si="1"/>
        <v>0</v>
      </c>
      <c r="CQ4" s="154">
        <f t="shared" si="1"/>
        <v>0</v>
      </c>
    </row>
    <row r="5" spans="1:95" s="11" customFormat="1" ht="1" customHeight="1" x14ac:dyDescent="0.35">
      <c r="A5" s="8"/>
      <c r="B5" s="8"/>
      <c r="C5" s="9">
        <v>0</v>
      </c>
      <c r="D5" s="8"/>
      <c r="E5" s="143"/>
      <c r="F5" s="143"/>
      <c r="G5" s="143"/>
      <c r="H5" s="143"/>
      <c r="I5" s="143"/>
      <c r="J5" s="143"/>
      <c r="K5" s="143"/>
      <c r="L5" s="143"/>
      <c r="M5" s="8"/>
      <c r="N5" s="8"/>
      <c r="O5" s="8"/>
      <c r="P5" s="154">
        <f>COUNTIF('Skole scoring'!B34:B59,0)</f>
        <v>0</v>
      </c>
      <c r="Q5" s="154">
        <f>COUNTIF('Skole scoring'!C34:C59,0)</f>
        <v>0</v>
      </c>
      <c r="R5" s="154">
        <f>COUNTIF('Skole scoring'!D34:D59,0)</f>
        <v>0</v>
      </c>
      <c r="S5" s="154">
        <f>COUNTIF('Skole scoring'!E34:E59,0)</f>
        <v>0</v>
      </c>
      <c r="T5" s="154">
        <f>COUNTIF('Skole scoring'!F34:F59,0)</f>
        <v>0</v>
      </c>
      <c r="U5" s="154">
        <f>COUNTIF('Skole scoring'!G34:G59,0)</f>
        <v>0</v>
      </c>
      <c r="V5" s="154">
        <f>COUNTIF('Skole scoring'!H34:H59,0)</f>
        <v>0</v>
      </c>
      <c r="W5" s="154">
        <f>COUNTIF('Skole scoring'!I34:I59,0)</f>
        <v>0</v>
      </c>
      <c r="X5" s="154">
        <f>COUNTIF('Skole scoring'!J34:J59,0)</f>
        <v>0</v>
      </c>
      <c r="Y5" s="154">
        <f>COUNTIF('Skole scoring'!K34:K59,0)</f>
        <v>0</v>
      </c>
      <c r="Z5" s="154">
        <f>COUNTIF('Skole scoring'!L34:L59,0)</f>
        <v>0</v>
      </c>
      <c r="AA5" s="154">
        <f>COUNTIF('Skole scoring'!M34:M59,0)</f>
        <v>0</v>
      </c>
      <c r="AB5" s="154">
        <f>COUNTIF('Skole scoring'!N34:N59,0)</f>
        <v>0</v>
      </c>
      <c r="AC5" s="154">
        <f>COUNTIF('Skole scoring'!O34:O59,0)</f>
        <v>0</v>
      </c>
      <c r="AD5" s="154">
        <f>COUNTIF('Skole scoring'!P34:P59,0)</f>
        <v>0</v>
      </c>
      <c r="AE5" s="154">
        <f>COUNTIF('Skole scoring'!Q34:Q59,0)</f>
        <v>0</v>
      </c>
      <c r="AF5" s="154">
        <f>COUNTIF('Skole scoring'!R34:R59,0)</f>
        <v>0</v>
      </c>
      <c r="AG5" s="154">
        <f>COUNTIF('Skole scoring'!S34:S59,0)</f>
        <v>0</v>
      </c>
      <c r="AH5" s="154">
        <f>COUNTIF('Skole scoring'!T34:T59,0)</f>
        <v>0</v>
      </c>
      <c r="AI5" s="154">
        <f>COUNTIF('Skole scoring'!U34:U59,0)</f>
        <v>0</v>
      </c>
      <c r="AJ5" s="154">
        <f>COUNTIF('Skole scoring'!V34:V59,0)</f>
        <v>0</v>
      </c>
      <c r="AK5" s="154">
        <f>COUNTIF('Skole scoring'!W34:W59,0)</f>
        <v>0</v>
      </c>
      <c r="AL5" s="154">
        <f>COUNTIF('Skole scoring'!X34:X59,0)</f>
        <v>0</v>
      </c>
      <c r="AM5" s="154">
        <f>COUNTIF('Skole scoring'!Y34:Y59,0)</f>
        <v>0</v>
      </c>
      <c r="AN5" s="154">
        <f>COUNTIF('Skole scoring'!Z34:Z59,0)</f>
        <v>0</v>
      </c>
      <c r="AO5" s="154">
        <f>COUNTIF('Skole scoring'!AA34:AA59,0)</f>
        <v>0</v>
      </c>
      <c r="AP5" s="154">
        <f>COUNTIF('Skole scoring'!AB34:AB59,0)</f>
        <v>0</v>
      </c>
      <c r="AQ5" s="154">
        <f>COUNTIF('Skole scoring'!AC34:AC59,0)</f>
        <v>0</v>
      </c>
      <c r="AR5" s="154">
        <f>COUNTIF('Skole scoring'!AD34:AD59,0)</f>
        <v>0</v>
      </c>
      <c r="AS5" s="154">
        <f>COUNTIF('Skole scoring'!AE34:AE59,0)</f>
        <v>0</v>
      </c>
      <c r="AT5" s="154">
        <f>COUNTIF('Skole scoring'!AF34:AF59,0)</f>
        <v>0</v>
      </c>
      <c r="AU5" s="154">
        <f>COUNTIF('Skole scoring'!AG34:AG59,0)</f>
        <v>0</v>
      </c>
      <c r="AV5" s="154">
        <f>COUNTIF('Skole scoring'!AH34:AH59,0)</f>
        <v>0</v>
      </c>
      <c r="AW5" s="154">
        <f>COUNTIF('Skole scoring'!AI34:AI59,0)</f>
        <v>0</v>
      </c>
      <c r="AX5" s="154">
        <f>COUNTIF('Skole scoring'!AJ34:AJ59,0)</f>
        <v>0</v>
      </c>
      <c r="AY5" s="154">
        <f>COUNTIF('Skole scoring'!AK34:AK59,0)</f>
        <v>0</v>
      </c>
      <c r="AZ5" s="154">
        <f>COUNTIF('Skole scoring'!AL34:AL59,0)</f>
        <v>0</v>
      </c>
      <c r="BA5" s="154">
        <f>COUNTIF('Skole scoring'!AM34:AM59,0)</f>
        <v>0</v>
      </c>
      <c r="BB5" s="8">
        <f>COUNTIF('Skole scoring'!AN34:AN59,0)</f>
        <v>0</v>
      </c>
      <c r="BC5" s="8">
        <f>COUNTIF('Skole scoring'!AO34:AO59,0)</f>
        <v>0</v>
      </c>
      <c r="BD5" s="8">
        <f>COUNTIF('Skole scoring'!AP34:AP59,0)</f>
        <v>0</v>
      </c>
      <c r="BE5" s="8">
        <f>COUNTIF('Skole scoring'!AQ34:AQ59,0)</f>
        <v>0</v>
      </c>
      <c r="BF5" s="8">
        <f>COUNTIF('Skole scoring'!AR34:AR59,0)</f>
        <v>0</v>
      </c>
      <c r="BG5" s="8">
        <f>COUNTIF('Skole scoring'!AS34:AS59,0)</f>
        <v>0</v>
      </c>
      <c r="BH5" s="8">
        <f>COUNTIF('Skole scoring'!AT34:AT59,0)</f>
        <v>0</v>
      </c>
      <c r="BI5" s="8">
        <f>COUNTIF('Skole scoring'!AU34:AU59,0)</f>
        <v>0</v>
      </c>
      <c r="BJ5" s="8">
        <f>COUNTIF('Skole scoring'!AV34:AV59,0)</f>
        <v>0</v>
      </c>
      <c r="BK5" s="8">
        <f>COUNTIF('Skole scoring'!AW34:AW59,0)</f>
        <v>0</v>
      </c>
      <c r="BL5" s="8">
        <f>COUNTIF('Skole scoring'!AX34:AX59,0)</f>
        <v>0</v>
      </c>
      <c r="BM5" s="8">
        <f>COUNTIF('Skole scoring'!AY34:AY59,0)</f>
        <v>0</v>
      </c>
      <c r="BN5" s="8">
        <f>COUNTIF('Skole scoring'!AZ34:AZ59,0)</f>
        <v>0</v>
      </c>
      <c r="BO5" s="8">
        <f>COUNTIF('Skole scoring'!BA34:BA59,0)</f>
        <v>0</v>
      </c>
      <c r="BP5" s="8">
        <f>COUNTIF('Skole scoring'!BB34:BB59,0)</f>
        <v>0</v>
      </c>
      <c r="BQ5" s="8">
        <f>COUNTIF('Skole scoring'!BC34:BC59,0)</f>
        <v>0</v>
      </c>
      <c r="BR5" s="8">
        <f>COUNTIF('Skole scoring'!BD34:BD59,0)</f>
        <v>0</v>
      </c>
      <c r="BS5" s="154"/>
      <c r="BT5" s="154"/>
      <c r="BU5" s="154"/>
      <c r="BV5" s="154"/>
      <c r="BW5" s="154"/>
      <c r="BX5" s="154"/>
      <c r="BY5" s="154"/>
      <c r="BZ5" s="154"/>
      <c r="CA5" s="154"/>
      <c r="CB5" s="154"/>
      <c r="CC5" s="154"/>
      <c r="CD5" s="154"/>
      <c r="CE5" s="154"/>
      <c r="CF5" s="154"/>
      <c r="CG5" s="154"/>
      <c r="CH5" s="154"/>
      <c r="CI5" s="154"/>
      <c r="CJ5" s="154"/>
      <c r="CK5" s="154"/>
      <c r="CL5" s="154"/>
      <c r="CM5" s="154"/>
      <c r="CN5" s="154"/>
      <c r="CO5" s="154"/>
      <c r="CP5" s="154"/>
      <c r="CQ5" s="154"/>
    </row>
    <row r="6" spans="1:95" s="11" customFormat="1" ht="1" customHeight="1" x14ac:dyDescent="0.35">
      <c r="A6" s="8"/>
      <c r="B6" s="8"/>
      <c r="C6" s="9">
        <v>1</v>
      </c>
      <c r="D6" s="8"/>
      <c r="E6" s="143"/>
      <c r="F6" s="143"/>
      <c r="G6" s="143"/>
      <c r="H6" s="143"/>
      <c r="I6" s="143"/>
      <c r="J6" s="143"/>
      <c r="K6" s="143"/>
      <c r="L6" s="143"/>
      <c r="M6" s="8"/>
      <c r="N6" s="8"/>
      <c r="O6" s="8"/>
      <c r="P6" s="154">
        <f>COUNTIF(P$21:P$46,P1)</f>
        <v>0</v>
      </c>
      <c r="Q6" s="154">
        <f t="shared" ref="Q6:BK6" si="3">COUNTIF(Q$21:Q$46,Q1)</f>
        <v>0</v>
      </c>
      <c r="R6" s="154">
        <f t="shared" si="3"/>
        <v>0</v>
      </c>
      <c r="S6" s="154">
        <f t="shared" si="3"/>
        <v>0</v>
      </c>
      <c r="T6" s="154">
        <f t="shared" si="3"/>
        <v>0</v>
      </c>
      <c r="U6" s="154">
        <f t="shared" si="3"/>
        <v>0</v>
      </c>
      <c r="V6" s="154">
        <f t="shared" si="3"/>
        <v>0</v>
      </c>
      <c r="W6" s="154">
        <f t="shared" si="3"/>
        <v>0</v>
      </c>
      <c r="X6" s="154">
        <f t="shared" si="3"/>
        <v>0</v>
      </c>
      <c r="Y6" s="154">
        <f t="shared" si="3"/>
        <v>0</v>
      </c>
      <c r="Z6" s="154">
        <f t="shared" si="3"/>
        <v>0</v>
      </c>
      <c r="AA6" s="154">
        <f t="shared" si="3"/>
        <v>0</v>
      </c>
      <c r="AB6" s="154">
        <f t="shared" si="3"/>
        <v>0</v>
      </c>
      <c r="AC6" s="154">
        <f t="shared" si="3"/>
        <v>0</v>
      </c>
      <c r="AD6" s="154">
        <f t="shared" si="3"/>
        <v>0</v>
      </c>
      <c r="AE6" s="154">
        <f t="shared" si="3"/>
        <v>0</v>
      </c>
      <c r="AF6" s="154">
        <f t="shared" si="3"/>
        <v>0</v>
      </c>
      <c r="AG6" s="154">
        <f t="shared" si="3"/>
        <v>0</v>
      </c>
      <c r="AH6" s="154">
        <f t="shared" si="3"/>
        <v>0</v>
      </c>
      <c r="AI6" s="154">
        <f t="shared" si="3"/>
        <v>0</v>
      </c>
      <c r="AJ6" s="154">
        <f t="shared" si="3"/>
        <v>0</v>
      </c>
      <c r="AK6" s="154">
        <f t="shared" si="3"/>
        <v>0</v>
      </c>
      <c r="AL6" s="154">
        <f t="shared" si="3"/>
        <v>0</v>
      </c>
      <c r="AM6" s="154">
        <f t="shared" si="3"/>
        <v>0</v>
      </c>
      <c r="AN6" s="154">
        <f t="shared" si="3"/>
        <v>0</v>
      </c>
      <c r="AO6" s="154">
        <f t="shared" si="3"/>
        <v>0</v>
      </c>
      <c r="AP6" s="154">
        <f t="shared" si="3"/>
        <v>0</v>
      </c>
      <c r="AQ6" s="154">
        <f t="shared" si="3"/>
        <v>0</v>
      </c>
      <c r="AR6" s="154">
        <f t="shared" si="3"/>
        <v>0</v>
      </c>
      <c r="AS6" s="154">
        <f t="shared" si="3"/>
        <v>0</v>
      </c>
      <c r="AT6" s="154">
        <f t="shared" si="3"/>
        <v>0</v>
      </c>
      <c r="AU6" s="154">
        <f t="shared" si="3"/>
        <v>0</v>
      </c>
      <c r="AV6" s="154">
        <f t="shared" si="3"/>
        <v>0</v>
      </c>
      <c r="AW6" s="154">
        <f t="shared" si="3"/>
        <v>0</v>
      </c>
      <c r="AX6" s="154">
        <f t="shared" si="3"/>
        <v>0</v>
      </c>
      <c r="AY6" s="154">
        <f t="shared" si="3"/>
        <v>0</v>
      </c>
      <c r="AZ6" s="154">
        <f t="shared" si="3"/>
        <v>0</v>
      </c>
      <c r="BA6" s="154">
        <f t="shared" si="3"/>
        <v>0</v>
      </c>
      <c r="BB6" s="8">
        <f t="shared" si="3"/>
        <v>0</v>
      </c>
      <c r="BC6" s="8">
        <f t="shared" si="3"/>
        <v>0</v>
      </c>
      <c r="BD6" s="8">
        <f t="shared" si="3"/>
        <v>0</v>
      </c>
      <c r="BE6" s="8">
        <f t="shared" si="3"/>
        <v>0</v>
      </c>
      <c r="BF6" s="8">
        <f t="shared" si="3"/>
        <v>0</v>
      </c>
      <c r="BG6" s="8">
        <f t="shared" si="3"/>
        <v>0</v>
      </c>
      <c r="BH6" s="8">
        <f t="shared" si="3"/>
        <v>0</v>
      </c>
      <c r="BI6" s="8">
        <f t="shared" si="3"/>
        <v>0</v>
      </c>
      <c r="BJ6" s="8">
        <f t="shared" si="3"/>
        <v>0</v>
      </c>
      <c r="BK6" s="8">
        <f t="shared" si="3"/>
        <v>0</v>
      </c>
      <c r="BL6" s="8">
        <f t="shared" ref="BL6:CQ6" si="4">COUNTIF(BL$21:BL$46,1)</f>
        <v>0</v>
      </c>
      <c r="BM6" s="8">
        <f t="shared" si="4"/>
        <v>0</v>
      </c>
      <c r="BN6" s="8">
        <f t="shared" si="4"/>
        <v>0</v>
      </c>
      <c r="BO6" s="8">
        <f t="shared" si="4"/>
        <v>0</v>
      </c>
      <c r="BP6" s="8">
        <f t="shared" si="4"/>
        <v>0</v>
      </c>
      <c r="BQ6" s="8">
        <f t="shared" si="4"/>
        <v>0</v>
      </c>
      <c r="BR6" s="8">
        <f t="shared" si="4"/>
        <v>0</v>
      </c>
      <c r="BS6" s="154">
        <f t="shared" si="4"/>
        <v>0</v>
      </c>
      <c r="BT6" s="154">
        <f t="shared" si="4"/>
        <v>0</v>
      </c>
      <c r="BU6" s="154">
        <f t="shared" si="4"/>
        <v>0</v>
      </c>
      <c r="BV6" s="154">
        <f t="shared" si="4"/>
        <v>0</v>
      </c>
      <c r="BW6" s="154">
        <f t="shared" si="4"/>
        <v>0</v>
      </c>
      <c r="BX6" s="154">
        <f t="shared" si="4"/>
        <v>0</v>
      </c>
      <c r="BY6" s="154">
        <f t="shared" si="4"/>
        <v>0</v>
      </c>
      <c r="BZ6" s="154">
        <f t="shared" si="4"/>
        <v>0</v>
      </c>
      <c r="CA6" s="154">
        <f t="shared" si="4"/>
        <v>0</v>
      </c>
      <c r="CB6" s="154">
        <f t="shared" si="4"/>
        <v>0</v>
      </c>
      <c r="CC6" s="154">
        <f t="shared" si="4"/>
        <v>0</v>
      </c>
      <c r="CD6" s="154">
        <f t="shared" si="4"/>
        <v>0</v>
      </c>
      <c r="CE6" s="154">
        <f t="shared" si="4"/>
        <v>0</v>
      </c>
      <c r="CF6" s="154">
        <f t="shared" si="4"/>
        <v>0</v>
      </c>
      <c r="CG6" s="154">
        <f t="shared" si="4"/>
        <v>0</v>
      </c>
      <c r="CH6" s="154">
        <f t="shared" si="4"/>
        <v>0</v>
      </c>
      <c r="CI6" s="154">
        <f t="shared" si="4"/>
        <v>0</v>
      </c>
      <c r="CJ6" s="154">
        <f t="shared" si="4"/>
        <v>0</v>
      </c>
      <c r="CK6" s="154">
        <f t="shared" si="4"/>
        <v>0</v>
      </c>
      <c r="CL6" s="154">
        <f t="shared" si="4"/>
        <v>0</v>
      </c>
      <c r="CM6" s="154">
        <f t="shared" si="4"/>
        <v>0</v>
      </c>
      <c r="CN6" s="154">
        <f t="shared" si="4"/>
        <v>0</v>
      </c>
      <c r="CO6" s="154">
        <f t="shared" si="4"/>
        <v>0</v>
      </c>
      <c r="CP6" s="154">
        <f t="shared" si="4"/>
        <v>0</v>
      </c>
      <c r="CQ6" s="154">
        <f t="shared" si="4"/>
        <v>0</v>
      </c>
    </row>
    <row r="7" spans="1:95" s="11" customFormat="1" ht="1" customHeight="1" x14ac:dyDescent="0.35">
      <c r="A7" s="8"/>
      <c r="B7" s="8"/>
      <c r="C7" s="9">
        <v>2</v>
      </c>
      <c r="D7" s="8"/>
      <c r="E7" s="143"/>
      <c r="F7" s="143"/>
      <c r="G7" s="143"/>
      <c r="H7" s="143"/>
      <c r="I7" s="143"/>
      <c r="J7" s="143"/>
      <c r="K7" s="143"/>
      <c r="L7" s="143"/>
      <c r="M7" s="8"/>
      <c r="N7" s="8"/>
      <c r="O7" s="8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  <c r="AJ7" s="154"/>
      <c r="AK7" s="154"/>
      <c r="AL7" s="154"/>
      <c r="AM7" s="154"/>
      <c r="AN7" s="154"/>
      <c r="AO7" s="154"/>
      <c r="AP7" s="154"/>
      <c r="AQ7" s="154"/>
      <c r="AR7" s="154"/>
      <c r="AS7" s="154"/>
      <c r="AT7" s="154"/>
      <c r="AU7" s="154"/>
      <c r="AV7" s="154"/>
      <c r="AW7" s="154"/>
      <c r="AX7" s="154"/>
      <c r="AY7" s="154"/>
      <c r="AZ7" s="154"/>
      <c r="BA7" s="154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154">
        <f t="shared" ref="BS7:CQ7" si="5">COUNTIF(BS$21:BS$46,2)</f>
        <v>0</v>
      </c>
      <c r="BT7" s="154">
        <f t="shared" si="5"/>
        <v>0</v>
      </c>
      <c r="BU7" s="154">
        <f t="shared" si="5"/>
        <v>0</v>
      </c>
      <c r="BV7" s="154">
        <f t="shared" si="5"/>
        <v>0</v>
      </c>
      <c r="BW7" s="154">
        <f t="shared" si="5"/>
        <v>0</v>
      </c>
      <c r="BX7" s="154">
        <f t="shared" si="5"/>
        <v>0</v>
      </c>
      <c r="BY7" s="154">
        <f t="shared" si="5"/>
        <v>0</v>
      </c>
      <c r="BZ7" s="154">
        <f t="shared" si="5"/>
        <v>0</v>
      </c>
      <c r="CA7" s="154">
        <f t="shared" si="5"/>
        <v>0</v>
      </c>
      <c r="CB7" s="154">
        <f t="shared" si="5"/>
        <v>0</v>
      </c>
      <c r="CC7" s="154">
        <f t="shared" si="5"/>
        <v>0</v>
      </c>
      <c r="CD7" s="154">
        <f t="shared" si="5"/>
        <v>0</v>
      </c>
      <c r="CE7" s="154">
        <f t="shared" si="5"/>
        <v>0</v>
      </c>
      <c r="CF7" s="154">
        <f t="shared" si="5"/>
        <v>0</v>
      </c>
      <c r="CG7" s="154">
        <f t="shared" si="5"/>
        <v>0</v>
      </c>
      <c r="CH7" s="154">
        <f t="shared" si="5"/>
        <v>0</v>
      </c>
      <c r="CI7" s="154">
        <f t="shared" si="5"/>
        <v>0</v>
      </c>
      <c r="CJ7" s="154">
        <f t="shared" si="5"/>
        <v>0</v>
      </c>
      <c r="CK7" s="154">
        <f t="shared" si="5"/>
        <v>0</v>
      </c>
      <c r="CL7" s="154">
        <f t="shared" si="5"/>
        <v>0</v>
      </c>
      <c r="CM7" s="154">
        <f t="shared" si="5"/>
        <v>0</v>
      </c>
      <c r="CN7" s="154">
        <f t="shared" si="5"/>
        <v>0</v>
      </c>
      <c r="CO7" s="154">
        <f t="shared" si="5"/>
        <v>0</v>
      </c>
      <c r="CP7" s="154">
        <f t="shared" si="5"/>
        <v>0</v>
      </c>
      <c r="CQ7" s="154">
        <f t="shared" si="5"/>
        <v>0</v>
      </c>
    </row>
    <row r="8" spans="1:95" s="11" customFormat="1" ht="1" customHeight="1" x14ac:dyDescent="0.35">
      <c r="A8" s="8"/>
      <c r="B8" s="8"/>
      <c r="C8" s="9">
        <v>3</v>
      </c>
      <c r="D8" s="8"/>
      <c r="E8" s="143"/>
      <c r="F8" s="143"/>
      <c r="G8" s="143"/>
      <c r="H8" s="143"/>
      <c r="I8" s="143"/>
      <c r="J8" s="143"/>
      <c r="K8" s="143"/>
      <c r="L8" s="143"/>
      <c r="M8" s="8"/>
      <c r="N8" s="8"/>
      <c r="O8" s="8"/>
      <c r="P8" s="154"/>
      <c r="Q8" s="154"/>
      <c r="R8" s="154"/>
      <c r="S8" s="154"/>
      <c r="T8" s="154"/>
      <c r="U8" s="154"/>
      <c r="V8" s="154"/>
      <c r="W8" s="154"/>
      <c r="X8" s="154"/>
      <c r="Y8" s="154"/>
      <c r="Z8" s="154"/>
      <c r="AA8" s="154"/>
      <c r="AB8" s="154"/>
      <c r="AC8" s="154"/>
      <c r="AD8" s="154"/>
      <c r="AE8" s="154"/>
      <c r="AF8" s="154"/>
      <c r="AG8" s="154"/>
      <c r="AH8" s="154"/>
      <c r="AI8" s="154"/>
      <c r="AJ8" s="154"/>
      <c r="AK8" s="154"/>
      <c r="AL8" s="154"/>
      <c r="AM8" s="154"/>
      <c r="AN8" s="154"/>
      <c r="AO8" s="154"/>
      <c r="AP8" s="154"/>
      <c r="AQ8" s="154"/>
      <c r="AR8" s="154"/>
      <c r="AS8" s="154"/>
      <c r="AT8" s="154"/>
      <c r="AU8" s="154"/>
      <c r="AV8" s="154"/>
      <c r="AW8" s="154"/>
      <c r="AX8" s="154"/>
      <c r="AY8" s="154"/>
      <c r="AZ8" s="154"/>
      <c r="BA8" s="154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154">
        <f t="shared" ref="BS8:CQ8" si="6">COUNTIF(BS$21:BS$46,3)</f>
        <v>0</v>
      </c>
      <c r="BT8" s="154">
        <f t="shared" si="6"/>
        <v>0</v>
      </c>
      <c r="BU8" s="154">
        <f t="shared" si="6"/>
        <v>0</v>
      </c>
      <c r="BV8" s="154">
        <f t="shared" si="6"/>
        <v>0</v>
      </c>
      <c r="BW8" s="154">
        <f t="shared" si="6"/>
        <v>0</v>
      </c>
      <c r="BX8" s="154">
        <f t="shared" si="6"/>
        <v>0</v>
      </c>
      <c r="BY8" s="154">
        <f t="shared" si="6"/>
        <v>0</v>
      </c>
      <c r="BZ8" s="154">
        <f t="shared" si="6"/>
        <v>0</v>
      </c>
      <c r="CA8" s="154">
        <f t="shared" si="6"/>
        <v>0</v>
      </c>
      <c r="CB8" s="154">
        <f t="shared" si="6"/>
        <v>0</v>
      </c>
      <c r="CC8" s="154">
        <f t="shared" si="6"/>
        <v>0</v>
      </c>
      <c r="CD8" s="154">
        <f t="shared" si="6"/>
        <v>0</v>
      </c>
      <c r="CE8" s="154">
        <f t="shared" si="6"/>
        <v>0</v>
      </c>
      <c r="CF8" s="154">
        <f t="shared" si="6"/>
        <v>0</v>
      </c>
      <c r="CG8" s="154">
        <f t="shared" si="6"/>
        <v>0</v>
      </c>
      <c r="CH8" s="154">
        <f t="shared" si="6"/>
        <v>0</v>
      </c>
      <c r="CI8" s="154">
        <f t="shared" si="6"/>
        <v>0</v>
      </c>
      <c r="CJ8" s="154">
        <f t="shared" si="6"/>
        <v>0</v>
      </c>
      <c r="CK8" s="154">
        <f t="shared" si="6"/>
        <v>0</v>
      </c>
      <c r="CL8" s="154">
        <f t="shared" si="6"/>
        <v>0</v>
      </c>
      <c r="CM8" s="154">
        <f t="shared" si="6"/>
        <v>0</v>
      </c>
      <c r="CN8" s="154">
        <f t="shared" si="6"/>
        <v>0</v>
      </c>
      <c r="CO8" s="154">
        <f t="shared" si="6"/>
        <v>0</v>
      </c>
      <c r="CP8" s="154">
        <f t="shared" si="6"/>
        <v>0</v>
      </c>
      <c r="CQ8" s="154">
        <f t="shared" si="6"/>
        <v>0</v>
      </c>
    </row>
    <row r="9" spans="1:95" s="11" customFormat="1" ht="1" customHeight="1" x14ac:dyDescent="0.35">
      <c r="A9" s="8"/>
      <c r="B9" s="8"/>
      <c r="C9" s="9">
        <v>4</v>
      </c>
      <c r="D9" s="8"/>
      <c r="E9" s="143"/>
      <c r="F9" s="143"/>
      <c r="G9" s="143"/>
      <c r="H9" s="143"/>
      <c r="I9" s="143"/>
      <c r="J9" s="143"/>
      <c r="K9" s="143"/>
      <c r="L9" s="143"/>
      <c r="M9" s="8"/>
      <c r="N9" s="8"/>
      <c r="O9" s="8"/>
      <c r="P9" s="154"/>
      <c r="Q9" s="154"/>
      <c r="R9" s="154"/>
      <c r="S9" s="154"/>
      <c r="T9" s="154"/>
      <c r="U9" s="154"/>
      <c r="V9" s="154"/>
      <c r="W9" s="154"/>
      <c r="X9" s="154"/>
      <c r="Y9" s="154"/>
      <c r="Z9" s="154"/>
      <c r="AA9" s="154"/>
      <c r="AB9" s="154"/>
      <c r="AC9" s="154"/>
      <c r="AD9" s="154"/>
      <c r="AE9" s="154"/>
      <c r="AF9" s="154"/>
      <c r="AG9" s="154"/>
      <c r="AH9" s="154"/>
      <c r="AI9" s="154"/>
      <c r="AJ9" s="154"/>
      <c r="AK9" s="154"/>
      <c r="AL9" s="154"/>
      <c r="AM9" s="154"/>
      <c r="AN9" s="154"/>
      <c r="AO9" s="154"/>
      <c r="AP9" s="154"/>
      <c r="AQ9" s="154"/>
      <c r="AR9" s="154"/>
      <c r="AS9" s="154"/>
      <c r="AT9" s="154"/>
      <c r="AU9" s="154"/>
      <c r="AV9" s="154"/>
      <c r="AW9" s="154"/>
      <c r="AX9" s="154"/>
      <c r="AY9" s="154"/>
      <c r="AZ9" s="154"/>
      <c r="BA9" s="154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154">
        <f t="shared" ref="BS9:CQ9" si="7">COUNTIF(BS$21:BS$46,4)</f>
        <v>0</v>
      </c>
      <c r="BT9" s="154">
        <f t="shared" si="7"/>
        <v>0</v>
      </c>
      <c r="BU9" s="154">
        <f t="shared" si="7"/>
        <v>0</v>
      </c>
      <c r="BV9" s="154">
        <f t="shared" si="7"/>
        <v>0</v>
      </c>
      <c r="BW9" s="154">
        <f t="shared" si="7"/>
        <v>0</v>
      </c>
      <c r="BX9" s="154">
        <f t="shared" si="7"/>
        <v>0</v>
      </c>
      <c r="BY9" s="154">
        <f t="shared" si="7"/>
        <v>0</v>
      </c>
      <c r="BZ9" s="154">
        <f t="shared" si="7"/>
        <v>0</v>
      </c>
      <c r="CA9" s="154">
        <f t="shared" si="7"/>
        <v>0</v>
      </c>
      <c r="CB9" s="154">
        <f t="shared" si="7"/>
        <v>0</v>
      </c>
      <c r="CC9" s="154">
        <f t="shared" si="7"/>
        <v>0</v>
      </c>
      <c r="CD9" s="154">
        <f t="shared" si="7"/>
        <v>0</v>
      </c>
      <c r="CE9" s="154">
        <f t="shared" si="7"/>
        <v>0</v>
      </c>
      <c r="CF9" s="154">
        <f t="shared" si="7"/>
        <v>0</v>
      </c>
      <c r="CG9" s="154">
        <f t="shared" si="7"/>
        <v>0</v>
      </c>
      <c r="CH9" s="154">
        <f t="shared" si="7"/>
        <v>0</v>
      </c>
      <c r="CI9" s="154">
        <f t="shared" si="7"/>
        <v>0</v>
      </c>
      <c r="CJ9" s="154">
        <f t="shared" si="7"/>
        <v>0</v>
      </c>
      <c r="CK9" s="154">
        <f t="shared" si="7"/>
        <v>0</v>
      </c>
      <c r="CL9" s="154">
        <f t="shared" si="7"/>
        <v>0</v>
      </c>
      <c r="CM9" s="154">
        <f t="shared" si="7"/>
        <v>0</v>
      </c>
      <c r="CN9" s="154">
        <f t="shared" si="7"/>
        <v>0</v>
      </c>
      <c r="CO9" s="154">
        <f t="shared" si="7"/>
        <v>0</v>
      </c>
      <c r="CP9" s="154">
        <f t="shared" si="7"/>
        <v>0</v>
      </c>
      <c r="CQ9" s="154">
        <f t="shared" si="7"/>
        <v>0</v>
      </c>
    </row>
    <row r="10" spans="1:95" s="11" customFormat="1" ht="1" customHeight="1" x14ac:dyDescent="0.35">
      <c r="A10" s="8"/>
      <c r="B10" s="8"/>
      <c r="C10" s="9" t="s">
        <v>63</v>
      </c>
      <c r="D10" s="8"/>
      <c r="E10" s="143"/>
      <c r="F10" s="143"/>
      <c r="G10" s="143"/>
      <c r="H10" s="143"/>
      <c r="I10" s="143"/>
      <c r="J10" s="143"/>
      <c r="K10" s="143"/>
      <c r="L10" s="143"/>
      <c r="M10" s="8"/>
      <c r="N10" s="8"/>
      <c r="O10" s="8"/>
      <c r="P10" s="154">
        <f t="shared" ref="P10:AZ10" si="8">COUNTIF(P21:P46,5)</f>
        <v>0</v>
      </c>
      <c r="Q10" s="154">
        <f t="shared" si="8"/>
        <v>0</v>
      </c>
      <c r="R10" s="154">
        <f t="shared" si="8"/>
        <v>0</v>
      </c>
      <c r="S10" s="154">
        <f t="shared" si="8"/>
        <v>0</v>
      </c>
      <c r="T10" s="154">
        <f t="shared" si="8"/>
        <v>0</v>
      </c>
      <c r="U10" s="154">
        <f t="shared" si="8"/>
        <v>0</v>
      </c>
      <c r="V10" s="154">
        <f t="shared" si="8"/>
        <v>0</v>
      </c>
      <c r="W10" s="154">
        <f t="shared" si="8"/>
        <v>0</v>
      </c>
      <c r="X10" s="154">
        <f t="shared" si="8"/>
        <v>0</v>
      </c>
      <c r="Y10" s="154">
        <f t="shared" si="8"/>
        <v>0</v>
      </c>
      <c r="Z10" s="154">
        <f t="shared" si="8"/>
        <v>0</v>
      </c>
      <c r="AA10" s="154">
        <f t="shared" si="8"/>
        <v>0</v>
      </c>
      <c r="AB10" s="154">
        <f t="shared" si="8"/>
        <v>0</v>
      </c>
      <c r="AC10" s="154">
        <f t="shared" si="8"/>
        <v>0</v>
      </c>
      <c r="AD10" s="154">
        <f t="shared" si="8"/>
        <v>0</v>
      </c>
      <c r="AE10" s="154">
        <f t="shared" si="8"/>
        <v>0</v>
      </c>
      <c r="AF10" s="154">
        <f t="shared" si="8"/>
        <v>0</v>
      </c>
      <c r="AG10" s="154">
        <f t="shared" si="8"/>
        <v>0</v>
      </c>
      <c r="AH10" s="154">
        <f t="shared" si="8"/>
        <v>0</v>
      </c>
      <c r="AI10" s="154">
        <f t="shared" si="8"/>
        <v>0</v>
      </c>
      <c r="AJ10" s="154">
        <f t="shared" si="8"/>
        <v>0</v>
      </c>
      <c r="AK10" s="154">
        <f t="shared" si="8"/>
        <v>0</v>
      </c>
      <c r="AL10" s="154">
        <f t="shared" si="8"/>
        <v>0</v>
      </c>
      <c r="AM10" s="154">
        <f t="shared" si="8"/>
        <v>0</v>
      </c>
      <c r="AN10" s="154">
        <f t="shared" si="8"/>
        <v>0</v>
      </c>
      <c r="AO10" s="154">
        <f t="shared" si="8"/>
        <v>0</v>
      </c>
      <c r="AP10" s="154">
        <f t="shared" si="8"/>
        <v>0</v>
      </c>
      <c r="AQ10" s="154">
        <f t="shared" si="8"/>
        <v>0</v>
      </c>
      <c r="AR10" s="154">
        <f t="shared" si="8"/>
        <v>0</v>
      </c>
      <c r="AS10" s="154">
        <f t="shared" si="8"/>
        <v>0</v>
      </c>
      <c r="AT10" s="154">
        <f t="shared" si="8"/>
        <v>0</v>
      </c>
      <c r="AU10" s="154">
        <f t="shared" si="8"/>
        <v>0</v>
      </c>
      <c r="AV10" s="154">
        <f t="shared" si="8"/>
        <v>0</v>
      </c>
      <c r="AW10" s="154">
        <f t="shared" si="8"/>
        <v>0</v>
      </c>
      <c r="AX10" s="154">
        <f t="shared" si="8"/>
        <v>0</v>
      </c>
      <c r="AY10" s="154">
        <f t="shared" si="8"/>
        <v>0</v>
      </c>
      <c r="AZ10" s="154">
        <f t="shared" si="8"/>
        <v>0</v>
      </c>
      <c r="BA10" s="154">
        <f>COUNTIF(BA21:BA46,5)</f>
        <v>0</v>
      </c>
      <c r="BB10" s="8">
        <f t="shared" ref="BB10:BQ10" si="9">COUNTIF(BB21:BB46,5)</f>
        <v>0</v>
      </c>
      <c r="BC10" s="8">
        <f t="shared" si="9"/>
        <v>0</v>
      </c>
      <c r="BD10" s="8">
        <f t="shared" si="9"/>
        <v>0</v>
      </c>
      <c r="BE10" s="8">
        <f t="shared" si="9"/>
        <v>0</v>
      </c>
      <c r="BF10" s="8">
        <f t="shared" si="9"/>
        <v>0</v>
      </c>
      <c r="BG10" s="8">
        <f t="shared" si="9"/>
        <v>0</v>
      </c>
      <c r="BH10" s="8">
        <f t="shared" si="9"/>
        <v>0</v>
      </c>
      <c r="BI10" s="8">
        <f t="shared" si="9"/>
        <v>0</v>
      </c>
      <c r="BJ10" s="8">
        <f t="shared" si="9"/>
        <v>0</v>
      </c>
      <c r="BK10" s="8">
        <f t="shared" si="9"/>
        <v>0</v>
      </c>
      <c r="BL10" s="8">
        <f t="shared" si="9"/>
        <v>0</v>
      </c>
      <c r="BM10" s="8">
        <f t="shared" si="9"/>
        <v>0</v>
      </c>
      <c r="BN10" s="8">
        <f t="shared" si="9"/>
        <v>0</v>
      </c>
      <c r="BO10" s="8">
        <f t="shared" si="9"/>
        <v>0</v>
      </c>
      <c r="BP10" s="8">
        <f t="shared" si="9"/>
        <v>0</v>
      </c>
      <c r="BQ10" s="8">
        <f t="shared" si="9"/>
        <v>0</v>
      </c>
      <c r="BR10" s="8">
        <f>COUNTIF(BR21:BR46,5)</f>
        <v>0</v>
      </c>
      <c r="BS10" s="154">
        <f>COUNTIF(BS21:BS46,5)</f>
        <v>0</v>
      </c>
      <c r="BT10" s="154">
        <f t="shared" ref="BT10:CQ10" si="10">COUNTIF(BT21:BT46,5)</f>
        <v>0</v>
      </c>
      <c r="BU10" s="154">
        <f t="shared" si="10"/>
        <v>0</v>
      </c>
      <c r="BV10" s="154">
        <f t="shared" si="10"/>
        <v>0</v>
      </c>
      <c r="BW10" s="154">
        <f t="shared" si="10"/>
        <v>0</v>
      </c>
      <c r="BX10" s="154">
        <f t="shared" si="10"/>
        <v>0</v>
      </c>
      <c r="BY10" s="154">
        <f t="shared" si="10"/>
        <v>0</v>
      </c>
      <c r="BZ10" s="154">
        <f t="shared" si="10"/>
        <v>0</v>
      </c>
      <c r="CA10" s="154">
        <f t="shared" si="10"/>
        <v>0</v>
      </c>
      <c r="CB10" s="154">
        <f t="shared" si="10"/>
        <v>0</v>
      </c>
      <c r="CC10" s="154">
        <f t="shared" si="10"/>
        <v>0</v>
      </c>
      <c r="CD10" s="154">
        <f t="shared" si="10"/>
        <v>0</v>
      </c>
      <c r="CE10" s="154">
        <f t="shared" si="10"/>
        <v>0</v>
      </c>
      <c r="CF10" s="154">
        <f t="shared" si="10"/>
        <v>0</v>
      </c>
      <c r="CG10" s="154">
        <f t="shared" si="10"/>
        <v>0</v>
      </c>
      <c r="CH10" s="154">
        <f t="shared" si="10"/>
        <v>0</v>
      </c>
      <c r="CI10" s="154">
        <f t="shared" si="10"/>
        <v>0</v>
      </c>
      <c r="CJ10" s="154">
        <f t="shared" si="10"/>
        <v>0</v>
      </c>
      <c r="CK10" s="154">
        <f t="shared" si="10"/>
        <v>0</v>
      </c>
      <c r="CL10" s="154">
        <f t="shared" si="10"/>
        <v>0</v>
      </c>
      <c r="CM10" s="154">
        <f t="shared" si="10"/>
        <v>0</v>
      </c>
      <c r="CN10" s="154">
        <f t="shared" si="10"/>
        <v>0</v>
      </c>
      <c r="CO10" s="154">
        <f t="shared" si="10"/>
        <v>0</v>
      </c>
      <c r="CP10" s="154">
        <f t="shared" si="10"/>
        <v>0</v>
      </c>
      <c r="CQ10" s="154">
        <f t="shared" si="10"/>
        <v>0</v>
      </c>
    </row>
    <row r="11" spans="1:95" s="11" customFormat="1" ht="1" customHeight="1" x14ac:dyDescent="0.35">
      <c r="A11" s="8"/>
      <c r="B11" s="8"/>
      <c r="C11" s="9" t="s">
        <v>64</v>
      </c>
      <c r="D11" s="8"/>
      <c r="E11" s="143"/>
      <c r="F11" s="143"/>
      <c r="G11" s="143"/>
      <c r="H11" s="143"/>
      <c r="I11" s="143"/>
      <c r="J11" s="143"/>
      <c r="K11" s="143"/>
      <c r="L11" s="143"/>
      <c r="M11" s="8"/>
      <c r="N11" s="8"/>
      <c r="O11" s="8"/>
      <c r="P11" s="154">
        <f>COUNTA($B$21:$B$46)-SUM(P5:P10)</f>
        <v>0</v>
      </c>
      <c r="Q11" s="154">
        <f t="shared" ref="Q11:AJ11" si="11">COUNTA($B$21:$B$46)-SUM(Q5:Q10)</f>
        <v>0</v>
      </c>
      <c r="R11" s="154">
        <f t="shared" si="11"/>
        <v>0</v>
      </c>
      <c r="S11" s="154">
        <f t="shared" si="11"/>
        <v>0</v>
      </c>
      <c r="T11" s="154">
        <f t="shared" si="11"/>
        <v>0</v>
      </c>
      <c r="U11" s="154">
        <f t="shared" si="11"/>
        <v>0</v>
      </c>
      <c r="V11" s="154">
        <f t="shared" si="11"/>
        <v>0</v>
      </c>
      <c r="W11" s="154">
        <f t="shared" si="11"/>
        <v>0</v>
      </c>
      <c r="X11" s="154">
        <f t="shared" si="11"/>
        <v>0</v>
      </c>
      <c r="Y11" s="154">
        <f t="shared" si="11"/>
        <v>0</v>
      </c>
      <c r="Z11" s="154">
        <f t="shared" si="11"/>
        <v>0</v>
      </c>
      <c r="AA11" s="154">
        <f t="shared" si="11"/>
        <v>0</v>
      </c>
      <c r="AB11" s="154">
        <f t="shared" si="11"/>
        <v>0</v>
      </c>
      <c r="AC11" s="154">
        <f t="shared" si="11"/>
        <v>0</v>
      </c>
      <c r="AD11" s="154">
        <f t="shared" si="11"/>
        <v>0</v>
      </c>
      <c r="AE11" s="154">
        <f t="shared" si="11"/>
        <v>0</v>
      </c>
      <c r="AF11" s="154">
        <f t="shared" si="11"/>
        <v>0</v>
      </c>
      <c r="AG11" s="154">
        <f t="shared" si="11"/>
        <v>0</v>
      </c>
      <c r="AH11" s="154">
        <f t="shared" si="11"/>
        <v>0</v>
      </c>
      <c r="AI11" s="154">
        <f t="shared" si="11"/>
        <v>0</v>
      </c>
      <c r="AJ11" s="154">
        <f t="shared" si="11"/>
        <v>0</v>
      </c>
      <c r="AK11" s="154">
        <f>COUNTA($B$21:$B$46)-SUM(AK5:AK10)</f>
        <v>0</v>
      </c>
      <c r="AL11" s="154">
        <f t="shared" ref="AL11:CQ11" si="12">COUNTA($B$21:$B$46)-SUM(AL5:AL10)</f>
        <v>0</v>
      </c>
      <c r="AM11" s="154">
        <f t="shared" si="12"/>
        <v>0</v>
      </c>
      <c r="AN11" s="154">
        <f t="shared" si="12"/>
        <v>0</v>
      </c>
      <c r="AO11" s="154">
        <f t="shared" si="12"/>
        <v>0</v>
      </c>
      <c r="AP11" s="154">
        <f t="shared" si="12"/>
        <v>0</v>
      </c>
      <c r="AQ11" s="154">
        <f t="shared" si="12"/>
        <v>0</v>
      </c>
      <c r="AR11" s="154">
        <f t="shared" si="12"/>
        <v>0</v>
      </c>
      <c r="AS11" s="154">
        <f t="shared" si="12"/>
        <v>0</v>
      </c>
      <c r="AT11" s="154">
        <f t="shared" si="12"/>
        <v>0</v>
      </c>
      <c r="AU11" s="154">
        <f t="shared" si="12"/>
        <v>0</v>
      </c>
      <c r="AV11" s="154">
        <f t="shared" si="12"/>
        <v>0</v>
      </c>
      <c r="AW11" s="154">
        <f t="shared" si="12"/>
        <v>0</v>
      </c>
      <c r="AX11" s="154">
        <f t="shared" si="12"/>
        <v>0</v>
      </c>
      <c r="AY11" s="154">
        <f t="shared" si="12"/>
        <v>0</v>
      </c>
      <c r="AZ11" s="154">
        <f t="shared" si="12"/>
        <v>0</v>
      </c>
      <c r="BA11" s="154">
        <f t="shared" si="12"/>
        <v>0</v>
      </c>
      <c r="BB11" s="8">
        <f t="shared" si="12"/>
        <v>0</v>
      </c>
      <c r="BC11" s="8">
        <f t="shared" si="12"/>
        <v>0</v>
      </c>
      <c r="BD11" s="8">
        <f t="shared" si="12"/>
        <v>0</v>
      </c>
      <c r="BE11" s="8">
        <f t="shared" si="12"/>
        <v>0</v>
      </c>
      <c r="BF11" s="8">
        <f t="shared" si="12"/>
        <v>0</v>
      </c>
      <c r="BG11" s="8">
        <f t="shared" si="12"/>
        <v>0</v>
      </c>
      <c r="BH11" s="8">
        <f t="shared" si="12"/>
        <v>0</v>
      </c>
      <c r="BI11" s="8">
        <f t="shared" si="12"/>
        <v>0</v>
      </c>
      <c r="BJ11" s="8">
        <f t="shared" si="12"/>
        <v>0</v>
      </c>
      <c r="BK11" s="8">
        <f t="shared" si="12"/>
        <v>0</v>
      </c>
      <c r="BL11" s="8">
        <f t="shared" si="12"/>
        <v>0</v>
      </c>
      <c r="BM11" s="8">
        <f t="shared" si="12"/>
        <v>0</v>
      </c>
      <c r="BN11" s="8">
        <f t="shared" si="12"/>
        <v>0</v>
      </c>
      <c r="BO11" s="8">
        <f t="shared" si="12"/>
        <v>0</v>
      </c>
      <c r="BP11" s="8">
        <f t="shared" si="12"/>
        <v>0</v>
      </c>
      <c r="BQ11" s="8">
        <f t="shared" si="12"/>
        <v>0</v>
      </c>
      <c r="BR11" s="8">
        <f t="shared" si="12"/>
        <v>0</v>
      </c>
      <c r="BS11" s="154">
        <f t="shared" si="12"/>
        <v>0</v>
      </c>
      <c r="BT11" s="154">
        <f t="shared" si="12"/>
        <v>0</v>
      </c>
      <c r="BU11" s="154">
        <f t="shared" si="12"/>
        <v>0</v>
      </c>
      <c r="BV11" s="154">
        <f t="shared" si="12"/>
        <v>0</v>
      </c>
      <c r="BW11" s="154">
        <f t="shared" si="12"/>
        <v>0</v>
      </c>
      <c r="BX11" s="154">
        <f t="shared" si="12"/>
        <v>0</v>
      </c>
      <c r="BY11" s="154">
        <f t="shared" si="12"/>
        <v>0</v>
      </c>
      <c r="BZ11" s="154">
        <f t="shared" si="12"/>
        <v>0</v>
      </c>
      <c r="CA11" s="154">
        <f t="shared" si="12"/>
        <v>0</v>
      </c>
      <c r="CB11" s="154">
        <f t="shared" si="12"/>
        <v>0</v>
      </c>
      <c r="CC11" s="154">
        <f t="shared" si="12"/>
        <v>0</v>
      </c>
      <c r="CD11" s="154">
        <f t="shared" si="12"/>
        <v>0</v>
      </c>
      <c r="CE11" s="154">
        <f t="shared" si="12"/>
        <v>0</v>
      </c>
      <c r="CF11" s="154">
        <f t="shared" si="12"/>
        <v>0</v>
      </c>
      <c r="CG11" s="154">
        <f t="shared" si="12"/>
        <v>0</v>
      </c>
      <c r="CH11" s="154">
        <f t="shared" si="12"/>
        <v>0</v>
      </c>
      <c r="CI11" s="154">
        <f t="shared" si="12"/>
        <v>0</v>
      </c>
      <c r="CJ11" s="154">
        <f t="shared" si="12"/>
        <v>0</v>
      </c>
      <c r="CK11" s="154">
        <f t="shared" si="12"/>
        <v>0</v>
      </c>
      <c r="CL11" s="154">
        <f t="shared" si="12"/>
        <v>0</v>
      </c>
      <c r="CM11" s="154">
        <f t="shared" si="12"/>
        <v>0</v>
      </c>
      <c r="CN11" s="154">
        <f t="shared" si="12"/>
        <v>0</v>
      </c>
      <c r="CO11" s="154">
        <f t="shared" si="12"/>
        <v>0</v>
      </c>
      <c r="CP11" s="154">
        <f t="shared" si="12"/>
        <v>0</v>
      </c>
      <c r="CQ11" s="154">
        <f t="shared" si="12"/>
        <v>0</v>
      </c>
    </row>
    <row r="12" spans="1:95" s="11" customFormat="1" ht="1" customHeight="1" x14ac:dyDescent="0.35">
      <c r="A12" s="8"/>
      <c r="B12" s="8"/>
      <c r="C12" s="9">
        <v>0</v>
      </c>
      <c r="D12" s="8"/>
      <c r="E12" s="143"/>
      <c r="F12" s="143"/>
      <c r="G12" s="143"/>
      <c r="H12" s="143"/>
      <c r="I12" s="143"/>
      <c r="J12" s="143"/>
      <c r="K12" s="143"/>
      <c r="L12" s="143"/>
      <c r="M12" s="8"/>
      <c r="N12" s="8"/>
      <c r="O12" s="8"/>
      <c r="P12" s="155" t="e">
        <f>+P5/P4</f>
        <v>#DIV/0!</v>
      </c>
      <c r="Q12" s="155" t="e">
        <f t="shared" ref="Q12:BU12" si="13">+Q5/Q4</f>
        <v>#DIV/0!</v>
      </c>
      <c r="R12" s="155" t="e">
        <f t="shared" si="13"/>
        <v>#DIV/0!</v>
      </c>
      <c r="S12" s="155" t="e">
        <f t="shared" si="13"/>
        <v>#DIV/0!</v>
      </c>
      <c r="T12" s="155" t="e">
        <f t="shared" si="13"/>
        <v>#DIV/0!</v>
      </c>
      <c r="U12" s="155" t="e">
        <f t="shared" si="13"/>
        <v>#DIV/0!</v>
      </c>
      <c r="V12" s="155" t="e">
        <f t="shared" si="13"/>
        <v>#DIV/0!</v>
      </c>
      <c r="W12" s="155" t="e">
        <f t="shared" si="13"/>
        <v>#DIV/0!</v>
      </c>
      <c r="X12" s="155" t="e">
        <f t="shared" si="13"/>
        <v>#DIV/0!</v>
      </c>
      <c r="Y12" s="155" t="e">
        <f t="shared" si="13"/>
        <v>#DIV/0!</v>
      </c>
      <c r="Z12" s="155" t="e">
        <f t="shared" si="13"/>
        <v>#DIV/0!</v>
      </c>
      <c r="AA12" s="155" t="e">
        <f t="shared" si="13"/>
        <v>#DIV/0!</v>
      </c>
      <c r="AB12" s="155" t="e">
        <f t="shared" si="13"/>
        <v>#DIV/0!</v>
      </c>
      <c r="AC12" s="155" t="e">
        <f t="shared" si="13"/>
        <v>#DIV/0!</v>
      </c>
      <c r="AD12" s="155" t="e">
        <f t="shared" si="13"/>
        <v>#DIV/0!</v>
      </c>
      <c r="AE12" s="155" t="e">
        <f t="shared" si="13"/>
        <v>#DIV/0!</v>
      </c>
      <c r="AF12" s="155" t="e">
        <f t="shared" si="13"/>
        <v>#DIV/0!</v>
      </c>
      <c r="AG12" s="155" t="e">
        <f t="shared" si="13"/>
        <v>#DIV/0!</v>
      </c>
      <c r="AH12" s="155" t="e">
        <f t="shared" si="13"/>
        <v>#DIV/0!</v>
      </c>
      <c r="AI12" s="155" t="e">
        <f t="shared" si="13"/>
        <v>#DIV/0!</v>
      </c>
      <c r="AJ12" s="155" t="e">
        <f t="shared" si="13"/>
        <v>#DIV/0!</v>
      </c>
      <c r="AK12" s="155" t="e">
        <f t="shared" si="13"/>
        <v>#DIV/0!</v>
      </c>
      <c r="AL12" s="155" t="e">
        <f t="shared" si="13"/>
        <v>#DIV/0!</v>
      </c>
      <c r="AM12" s="155" t="e">
        <f t="shared" si="13"/>
        <v>#DIV/0!</v>
      </c>
      <c r="AN12" s="155" t="e">
        <f t="shared" si="13"/>
        <v>#DIV/0!</v>
      </c>
      <c r="AO12" s="155" t="e">
        <f t="shared" si="13"/>
        <v>#DIV/0!</v>
      </c>
      <c r="AP12" s="155" t="e">
        <f t="shared" si="13"/>
        <v>#DIV/0!</v>
      </c>
      <c r="AQ12" s="155" t="e">
        <f t="shared" si="13"/>
        <v>#DIV/0!</v>
      </c>
      <c r="AR12" s="155" t="e">
        <f t="shared" si="13"/>
        <v>#DIV/0!</v>
      </c>
      <c r="AS12" s="155" t="e">
        <f>+AS5/AS4</f>
        <v>#DIV/0!</v>
      </c>
      <c r="AT12" s="155" t="e">
        <f t="shared" si="13"/>
        <v>#DIV/0!</v>
      </c>
      <c r="AU12" s="155" t="e">
        <f t="shared" si="13"/>
        <v>#DIV/0!</v>
      </c>
      <c r="AV12" s="155" t="e">
        <f t="shared" si="13"/>
        <v>#DIV/0!</v>
      </c>
      <c r="AW12" s="155" t="e">
        <f t="shared" si="13"/>
        <v>#DIV/0!</v>
      </c>
      <c r="AX12" s="155" t="e">
        <f t="shared" si="13"/>
        <v>#DIV/0!</v>
      </c>
      <c r="AY12" s="155" t="e">
        <f t="shared" si="13"/>
        <v>#DIV/0!</v>
      </c>
      <c r="AZ12" s="155" t="e">
        <f t="shared" si="13"/>
        <v>#DIV/0!</v>
      </c>
      <c r="BA12" s="155" t="e">
        <f t="shared" si="13"/>
        <v>#DIV/0!</v>
      </c>
      <c r="BB12" s="12" t="e">
        <f t="shared" si="13"/>
        <v>#DIV/0!</v>
      </c>
      <c r="BC12" s="12" t="e">
        <f t="shared" si="13"/>
        <v>#DIV/0!</v>
      </c>
      <c r="BD12" s="12" t="e">
        <f t="shared" si="13"/>
        <v>#DIV/0!</v>
      </c>
      <c r="BE12" s="12" t="e">
        <f t="shared" si="13"/>
        <v>#DIV/0!</v>
      </c>
      <c r="BF12" s="12" t="e">
        <f t="shared" si="13"/>
        <v>#DIV/0!</v>
      </c>
      <c r="BG12" s="12" t="e">
        <f t="shared" si="13"/>
        <v>#DIV/0!</v>
      </c>
      <c r="BH12" s="12" t="e">
        <f t="shared" si="13"/>
        <v>#DIV/0!</v>
      </c>
      <c r="BI12" s="12" t="e">
        <f t="shared" si="13"/>
        <v>#DIV/0!</v>
      </c>
      <c r="BJ12" s="12" t="e">
        <f t="shared" si="13"/>
        <v>#DIV/0!</v>
      </c>
      <c r="BK12" s="12" t="e">
        <f t="shared" si="13"/>
        <v>#DIV/0!</v>
      </c>
      <c r="BL12" s="12" t="e">
        <f t="shared" si="13"/>
        <v>#DIV/0!</v>
      </c>
      <c r="BM12" s="12" t="e">
        <f t="shared" si="13"/>
        <v>#DIV/0!</v>
      </c>
      <c r="BN12" s="12" t="e">
        <f t="shared" si="13"/>
        <v>#DIV/0!</v>
      </c>
      <c r="BO12" s="12" t="e">
        <f t="shared" si="13"/>
        <v>#DIV/0!</v>
      </c>
      <c r="BP12" s="12" t="e">
        <f t="shared" si="13"/>
        <v>#DIV/0!</v>
      </c>
      <c r="BQ12" s="12" t="e">
        <f t="shared" si="13"/>
        <v>#DIV/0!</v>
      </c>
      <c r="BR12" s="12" t="e">
        <f t="shared" si="13"/>
        <v>#DIV/0!</v>
      </c>
      <c r="BS12" s="155" t="e">
        <f t="shared" si="13"/>
        <v>#DIV/0!</v>
      </c>
      <c r="BT12" s="155" t="e">
        <f t="shared" si="13"/>
        <v>#DIV/0!</v>
      </c>
      <c r="BU12" s="155" t="e">
        <f t="shared" si="13"/>
        <v>#DIV/0!</v>
      </c>
      <c r="BV12" s="155" t="e">
        <f>+BV5/BV4</f>
        <v>#DIV/0!</v>
      </c>
      <c r="BW12" s="155" t="e">
        <f>+BW5/BW4</f>
        <v>#DIV/0!</v>
      </c>
      <c r="BX12" s="155" t="e">
        <f t="shared" ref="BX12:CQ12" si="14">+BX5/BX4</f>
        <v>#DIV/0!</v>
      </c>
      <c r="BY12" s="155" t="e">
        <f t="shared" si="14"/>
        <v>#DIV/0!</v>
      </c>
      <c r="BZ12" s="155" t="e">
        <f t="shared" si="14"/>
        <v>#DIV/0!</v>
      </c>
      <c r="CA12" s="155" t="e">
        <f t="shared" si="14"/>
        <v>#DIV/0!</v>
      </c>
      <c r="CB12" s="155" t="e">
        <f t="shared" si="14"/>
        <v>#DIV/0!</v>
      </c>
      <c r="CC12" s="155" t="e">
        <f t="shared" si="14"/>
        <v>#DIV/0!</v>
      </c>
      <c r="CD12" s="155" t="e">
        <f t="shared" si="14"/>
        <v>#DIV/0!</v>
      </c>
      <c r="CE12" s="155" t="e">
        <f t="shared" si="14"/>
        <v>#DIV/0!</v>
      </c>
      <c r="CF12" s="155" t="e">
        <f t="shared" si="14"/>
        <v>#DIV/0!</v>
      </c>
      <c r="CG12" s="155" t="e">
        <f t="shared" si="14"/>
        <v>#DIV/0!</v>
      </c>
      <c r="CH12" s="155" t="e">
        <f t="shared" si="14"/>
        <v>#DIV/0!</v>
      </c>
      <c r="CI12" s="155" t="e">
        <f t="shared" si="14"/>
        <v>#DIV/0!</v>
      </c>
      <c r="CJ12" s="155" t="e">
        <f t="shared" si="14"/>
        <v>#DIV/0!</v>
      </c>
      <c r="CK12" s="155" t="e">
        <f t="shared" si="14"/>
        <v>#DIV/0!</v>
      </c>
      <c r="CL12" s="155" t="e">
        <f t="shared" si="14"/>
        <v>#DIV/0!</v>
      </c>
      <c r="CM12" s="155" t="e">
        <f t="shared" si="14"/>
        <v>#DIV/0!</v>
      </c>
      <c r="CN12" s="155" t="e">
        <f t="shared" si="14"/>
        <v>#DIV/0!</v>
      </c>
      <c r="CO12" s="155" t="e">
        <f t="shared" si="14"/>
        <v>#DIV/0!</v>
      </c>
      <c r="CP12" s="155" t="e">
        <f t="shared" si="14"/>
        <v>#DIV/0!</v>
      </c>
      <c r="CQ12" s="155" t="e">
        <f t="shared" si="14"/>
        <v>#DIV/0!</v>
      </c>
    </row>
    <row r="13" spans="1:95" s="11" customFormat="1" ht="1" customHeight="1" x14ac:dyDescent="0.35">
      <c r="A13" s="8"/>
      <c r="B13" s="8"/>
      <c r="C13" s="9">
        <v>1</v>
      </c>
      <c r="D13" s="8"/>
      <c r="E13" s="143"/>
      <c r="F13" s="143"/>
      <c r="G13" s="143"/>
      <c r="H13" s="143"/>
      <c r="I13" s="143"/>
      <c r="J13" s="143"/>
      <c r="K13" s="143"/>
      <c r="L13" s="143"/>
      <c r="M13" s="8"/>
      <c r="N13" s="8"/>
      <c r="O13" s="8"/>
      <c r="P13" s="155" t="e">
        <f t="shared" ref="P13:AU13" si="15">+P6/P$4</f>
        <v>#DIV/0!</v>
      </c>
      <c r="Q13" s="155" t="e">
        <f t="shared" si="15"/>
        <v>#DIV/0!</v>
      </c>
      <c r="R13" s="155" t="e">
        <f t="shared" si="15"/>
        <v>#DIV/0!</v>
      </c>
      <c r="S13" s="155" t="e">
        <f t="shared" si="15"/>
        <v>#DIV/0!</v>
      </c>
      <c r="T13" s="155" t="e">
        <f t="shared" si="15"/>
        <v>#DIV/0!</v>
      </c>
      <c r="U13" s="155" t="e">
        <f t="shared" si="15"/>
        <v>#DIV/0!</v>
      </c>
      <c r="V13" s="155" t="e">
        <f t="shared" si="15"/>
        <v>#DIV/0!</v>
      </c>
      <c r="W13" s="155" t="e">
        <f t="shared" si="15"/>
        <v>#DIV/0!</v>
      </c>
      <c r="X13" s="155" t="e">
        <f t="shared" si="15"/>
        <v>#DIV/0!</v>
      </c>
      <c r="Y13" s="155" t="e">
        <f t="shared" si="15"/>
        <v>#DIV/0!</v>
      </c>
      <c r="Z13" s="155" t="e">
        <f t="shared" si="15"/>
        <v>#DIV/0!</v>
      </c>
      <c r="AA13" s="155" t="e">
        <f t="shared" si="15"/>
        <v>#DIV/0!</v>
      </c>
      <c r="AB13" s="155" t="e">
        <f t="shared" si="15"/>
        <v>#DIV/0!</v>
      </c>
      <c r="AC13" s="155" t="e">
        <f t="shared" si="15"/>
        <v>#DIV/0!</v>
      </c>
      <c r="AD13" s="155" t="e">
        <f t="shared" si="15"/>
        <v>#DIV/0!</v>
      </c>
      <c r="AE13" s="155" t="e">
        <f t="shared" si="15"/>
        <v>#DIV/0!</v>
      </c>
      <c r="AF13" s="155" t="e">
        <f t="shared" si="15"/>
        <v>#DIV/0!</v>
      </c>
      <c r="AG13" s="155" t="e">
        <f t="shared" si="15"/>
        <v>#DIV/0!</v>
      </c>
      <c r="AH13" s="155" t="e">
        <f t="shared" si="15"/>
        <v>#DIV/0!</v>
      </c>
      <c r="AI13" s="155" t="e">
        <f t="shared" si="15"/>
        <v>#DIV/0!</v>
      </c>
      <c r="AJ13" s="155" t="e">
        <f t="shared" si="15"/>
        <v>#DIV/0!</v>
      </c>
      <c r="AK13" s="155" t="e">
        <f t="shared" si="15"/>
        <v>#DIV/0!</v>
      </c>
      <c r="AL13" s="155" t="e">
        <f t="shared" si="15"/>
        <v>#DIV/0!</v>
      </c>
      <c r="AM13" s="155" t="e">
        <f t="shared" si="15"/>
        <v>#DIV/0!</v>
      </c>
      <c r="AN13" s="155" t="e">
        <f t="shared" si="15"/>
        <v>#DIV/0!</v>
      </c>
      <c r="AO13" s="155" t="e">
        <f t="shared" si="15"/>
        <v>#DIV/0!</v>
      </c>
      <c r="AP13" s="155" t="e">
        <f t="shared" si="15"/>
        <v>#DIV/0!</v>
      </c>
      <c r="AQ13" s="155" t="e">
        <f t="shared" si="15"/>
        <v>#DIV/0!</v>
      </c>
      <c r="AR13" s="155" t="e">
        <f t="shared" si="15"/>
        <v>#DIV/0!</v>
      </c>
      <c r="AS13" s="155" t="e">
        <f t="shared" si="15"/>
        <v>#DIV/0!</v>
      </c>
      <c r="AT13" s="155" t="e">
        <f t="shared" si="15"/>
        <v>#DIV/0!</v>
      </c>
      <c r="AU13" s="155" t="e">
        <f t="shared" si="15"/>
        <v>#DIV/0!</v>
      </c>
      <c r="AV13" s="155" t="e">
        <f t="shared" ref="AV13:CB13" si="16">+AV6/AV$4</f>
        <v>#DIV/0!</v>
      </c>
      <c r="AW13" s="155" t="e">
        <f t="shared" si="16"/>
        <v>#DIV/0!</v>
      </c>
      <c r="AX13" s="155" t="e">
        <f t="shared" si="16"/>
        <v>#DIV/0!</v>
      </c>
      <c r="AY13" s="155" t="e">
        <f t="shared" si="16"/>
        <v>#DIV/0!</v>
      </c>
      <c r="AZ13" s="155" t="e">
        <f t="shared" si="16"/>
        <v>#DIV/0!</v>
      </c>
      <c r="BA13" s="155" t="e">
        <f t="shared" si="16"/>
        <v>#DIV/0!</v>
      </c>
      <c r="BB13" s="12" t="e">
        <f t="shared" si="16"/>
        <v>#DIV/0!</v>
      </c>
      <c r="BC13" s="12" t="e">
        <f t="shared" si="16"/>
        <v>#DIV/0!</v>
      </c>
      <c r="BD13" s="12" t="e">
        <f t="shared" si="16"/>
        <v>#DIV/0!</v>
      </c>
      <c r="BE13" s="12" t="e">
        <f t="shared" si="16"/>
        <v>#DIV/0!</v>
      </c>
      <c r="BF13" s="12" t="e">
        <f t="shared" si="16"/>
        <v>#DIV/0!</v>
      </c>
      <c r="BG13" s="12" t="e">
        <f t="shared" si="16"/>
        <v>#DIV/0!</v>
      </c>
      <c r="BH13" s="12" t="e">
        <f t="shared" si="16"/>
        <v>#DIV/0!</v>
      </c>
      <c r="BI13" s="12" t="e">
        <f t="shared" si="16"/>
        <v>#DIV/0!</v>
      </c>
      <c r="BJ13" s="12" t="e">
        <f t="shared" si="16"/>
        <v>#DIV/0!</v>
      </c>
      <c r="BK13" s="12" t="e">
        <f t="shared" si="16"/>
        <v>#DIV/0!</v>
      </c>
      <c r="BL13" s="12" t="e">
        <f t="shared" si="16"/>
        <v>#DIV/0!</v>
      </c>
      <c r="BM13" s="12" t="e">
        <f t="shared" si="16"/>
        <v>#DIV/0!</v>
      </c>
      <c r="BN13" s="12" t="e">
        <f t="shared" si="16"/>
        <v>#DIV/0!</v>
      </c>
      <c r="BO13" s="12" t="e">
        <f t="shared" si="16"/>
        <v>#DIV/0!</v>
      </c>
      <c r="BP13" s="12" t="e">
        <f t="shared" si="16"/>
        <v>#DIV/0!</v>
      </c>
      <c r="BQ13" s="12" t="e">
        <f t="shared" si="16"/>
        <v>#DIV/0!</v>
      </c>
      <c r="BR13" s="12" t="e">
        <f t="shared" si="16"/>
        <v>#DIV/0!</v>
      </c>
      <c r="BS13" s="155" t="e">
        <f t="shared" si="16"/>
        <v>#DIV/0!</v>
      </c>
      <c r="BT13" s="155" t="e">
        <f t="shared" si="16"/>
        <v>#DIV/0!</v>
      </c>
      <c r="BU13" s="155" t="e">
        <f t="shared" si="16"/>
        <v>#DIV/0!</v>
      </c>
      <c r="BV13" s="155" t="e">
        <f t="shared" si="16"/>
        <v>#DIV/0!</v>
      </c>
      <c r="BW13" s="155" t="e">
        <f t="shared" si="16"/>
        <v>#DIV/0!</v>
      </c>
      <c r="BX13" s="155" t="e">
        <f t="shared" si="16"/>
        <v>#DIV/0!</v>
      </c>
      <c r="BY13" s="155" t="e">
        <f t="shared" si="16"/>
        <v>#DIV/0!</v>
      </c>
      <c r="BZ13" s="155" t="e">
        <f t="shared" si="16"/>
        <v>#DIV/0!</v>
      </c>
      <c r="CA13" s="155" t="e">
        <f t="shared" si="16"/>
        <v>#DIV/0!</v>
      </c>
      <c r="CB13" s="155" t="e">
        <f t="shared" si="16"/>
        <v>#DIV/0!</v>
      </c>
      <c r="CC13" s="155" t="e">
        <f t="shared" ref="CC13:CQ16" si="17">+CC6/CC$4</f>
        <v>#DIV/0!</v>
      </c>
      <c r="CD13" s="155" t="e">
        <f t="shared" si="17"/>
        <v>#DIV/0!</v>
      </c>
      <c r="CE13" s="155" t="e">
        <f t="shared" si="17"/>
        <v>#DIV/0!</v>
      </c>
      <c r="CF13" s="155" t="e">
        <f t="shared" si="17"/>
        <v>#DIV/0!</v>
      </c>
      <c r="CG13" s="155" t="e">
        <f t="shared" si="17"/>
        <v>#DIV/0!</v>
      </c>
      <c r="CH13" s="155" t="e">
        <f t="shared" si="17"/>
        <v>#DIV/0!</v>
      </c>
      <c r="CI13" s="155" t="e">
        <f t="shared" si="17"/>
        <v>#DIV/0!</v>
      </c>
      <c r="CJ13" s="155" t="e">
        <f t="shared" si="17"/>
        <v>#DIV/0!</v>
      </c>
      <c r="CK13" s="155" t="e">
        <f t="shared" si="17"/>
        <v>#DIV/0!</v>
      </c>
      <c r="CL13" s="155" t="e">
        <f t="shared" si="17"/>
        <v>#DIV/0!</v>
      </c>
      <c r="CM13" s="155" t="e">
        <f t="shared" si="17"/>
        <v>#DIV/0!</v>
      </c>
      <c r="CN13" s="155" t="e">
        <f t="shared" si="17"/>
        <v>#DIV/0!</v>
      </c>
      <c r="CO13" s="155" t="e">
        <f t="shared" si="17"/>
        <v>#DIV/0!</v>
      </c>
      <c r="CP13" s="155" t="e">
        <f t="shared" si="17"/>
        <v>#DIV/0!</v>
      </c>
      <c r="CQ13" s="155" t="e">
        <f t="shared" si="17"/>
        <v>#DIV/0!</v>
      </c>
    </row>
    <row r="14" spans="1:95" s="11" customFormat="1" ht="1" customHeight="1" x14ac:dyDescent="0.35">
      <c r="A14" s="8"/>
      <c r="B14" s="8"/>
      <c r="C14" s="9">
        <v>2</v>
      </c>
      <c r="D14" s="8"/>
      <c r="E14" s="143"/>
      <c r="F14" s="143"/>
      <c r="G14" s="143"/>
      <c r="H14" s="143"/>
      <c r="I14" s="143"/>
      <c r="J14" s="143"/>
      <c r="K14" s="143"/>
      <c r="L14" s="143"/>
      <c r="M14" s="8"/>
      <c r="N14" s="8"/>
      <c r="O14" s="8"/>
      <c r="P14" s="155"/>
      <c r="Q14" s="155"/>
      <c r="R14" s="155"/>
      <c r="S14" s="155"/>
      <c r="T14" s="155"/>
      <c r="U14" s="155"/>
      <c r="V14" s="155"/>
      <c r="W14" s="155"/>
      <c r="X14" s="155"/>
      <c r="Y14" s="155"/>
      <c r="Z14" s="155"/>
      <c r="AA14" s="155"/>
      <c r="AB14" s="155"/>
      <c r="AC14" s="155"/>
      <c r="AD14" s="155"/>
      <c r="AE14" s="155"/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5"/>
      <c r="AS14" s="155"/>
      <c r="AT14" s="155"/>
      <c r="AU14" s="155"/>
      <c r="AV14" s="155"/>
      <c r="AW14" s="155"/>
      <c r="AX14" s="155"/>
      <c r="AY14" s="155"/>
      <c r="AZ14" s="155"/>
      <c r="BA14" s="155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55" t="e">
        <f t="shared" ref="BS14:CB14" si="18">+BS7/BS$4</f>
        <v>#DIV/0!</v>
      </c>
      <c r="BT14" s="155" t="e">
        <f t="shared" si="18"/>
        <v>#DIV/0!</v>
      </c>
      <c r="BU14" s="155" t="e">
        <f t="shared" si="18"/>
        <v>#DIV/0!</v>
      </c>
      <c r="BV14" s="155" t="e">
        <f t="shared" si="18"/>
        <v>#DIV/0!</v>
      </c>
      <c r="BW14" s="155" t="e">
        <f t="shared" si="18"/>
        <v>#DIV/0!</v>
      </c>
      <c r="BX14" s="155" t="e">
        <f t="shared" si="18"/>
        <v>#DIV/0!</v>
      </c>
      <c r="BY14" s="155" t="e">
        <f t="shared" si="18"/>
        <v>#DIV/0!</v>
      </c>
      <c r="BZ14" s="155" t="e">
        <f t="shared" si="18"/>
        <v>#DIV/0!</v>
      </c>
      <c r="CA14" s="155" t="e">
        <f t="shared" si="18"/>
        <v>#DIV/0!</v>
      </c>
      <c r="CB14" s="155" t="e">
        <f t="shared" si="18"/>
        <v>#DIV/0!</v>
      </c>
      <c r="CC14" s="155" t="e">
        <f t="shared" si="17"/>
        <v>#DIV/0!</v>
      </c>
      <c r="CD14" s="155" t="e">
        <f t="shared" si="17"/>
        <v>#DIV/0!</v>
      </c>
      <c r="CE14" s="155" t="e">
        <f t="shared" si="17"/>
        <v>#DIV/0!</v>
      </c>
      <c r="CF14" s="155" t="e">
        <f t="shared" si="17"/>
        <v>#DIV/0!</v>
      </c>
      <c r="CG14" s="155" t="e">
        <f t="shared" si="17"/>
        <v>#DIV/0!</v>
      </c>
      <c r="CH14" s="155" t="e">
        <f t="shared" si="17"/>
        <v>#DIV/0!</v>
      </c>
      <c r="CI14" s="155" t="e">
        <f t="shared" si="17"/>
        <v>#DIV/0!</v>
      </c>
      <c r="CJ14" s="155" t="e">
        <f t="shared" si="17"/>
        <v>#DIV/0!</v>
      </c>
      <c r="CK14" s="155" t="e">
        <f t="shared" si="17"/>
        <v>#DIV/0!</v>
      </c>
      <c r="CL14" s="155" t="e">
        <f t="shared" si="17"/>
        <v>#DIV/0!</v>
      </c>
      <c r="CM14" s="155" t="e">
        <f t="shared" si="17"/>
        <v>#DIV/0!</v>
      </c>
      <c r="CN14" s="155" t="e">
        <f t="shared" si="17"/>
        <v>#DIV/0!</v>
      </c>
      <c r="CO14" s="155" t="e">
        <f t="shared" si="17"/>
        <v>#DIV/0!</v>
      </c>
      <c r="CP14" s="155" t="e">
        <f t="shared" si="17"/>
        <v>#DIV/0!</v>
      </c>
      <c r="CQ14" s="155" t="e">
        <f t="shared" si="17"/>
        <v>#DIV/0!</v>
      </c>
    </row>
    <row r="15" spans="1:95" s="11" customFormat="1" ht="1" customHeight="1" x14ac:dyDescent="0.35">
      <c r="A15" s="8"/>
      <c r="B15" s="8"/>
      <c r="C15" s="9">
        <v>3</v>
      </c>
      <c r="D15" s="8"/>
      <c r="E15" s="143"/>
      <c r="F15" s="143"/>
      <c r="G15" s="143"/>
      <c r="H15" s="143"/>
      <c r="I15" s="143"/>
      <c r="J15" s="143"/>
      <c r="K15" s="143"/>
      <c r="L15" s="143"/>
      <c r="M15" s="8"/>
      <c r="N15" s="8"/>
      <c r="O15" s="8"/>
      <c r="P15" s="155"/>
      <c r="Q15" s="155"/>
      <c r="R15" s="155"/>
      <c r="S15" s="155"/>
      <c r="T15" s="155"/>
      <c r="U15" s="155"/>
      <c r="V15" s="155"/>
      <c r="W15" s="155"/>
      <c r="X15" s="155"/>
      <c r="Y15" s="155"/>
      <c r="Z15" s="155"/>
      <c r="AA15" s="155"/>
      <c r="AB15" s="155"/>
      <c r="AC15" s="155"/>
      <c r="AD15" s="155"/>
      <c r="AE15" s="155"/>
      <c r="AF15" s="155"/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5"/>
      <c r="AS15" s="155"/>
      <c r="AT15" s="155"/>
      <c r="AU15" s="155"/>
      <c r="AV15" s="155"/>
      <c r="AW15" s="155"/>
      <c r="AX15" s="155"/>
      <c r="AY15" s="155"/>
      <c r="AZ15" s="155"/>
      <c r="BA15" s="155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55" t="e">
        <f t="shared" ref="BS15:CB15" si="19">+BS8/BS$4</f>
        <v>#DIV/0!</v>
      </c>
      <c r="BT15" s="155" t="e">
        <f t="shared" si="19"/>
        <v>#DIV/0!</v>
      </c>
      <c r="BU15" s="155" t="e">
        <f t="shared" si="19"/>
        <v>#DIV/0!</v>
      </c>
      <c r="BV15" s="155" t="e">
        <f t="shared" si="19"/>
        <v>#DIV/0!</v>
      </c>
      <c r="BW15" s="155" t="e">
        <f t="shared" si="19"/>
        <v>#DIV/0!</v>
      </c>
      <c r="BX15" s="155" t="e">
        <f t="shared" si="19"/>
        <v>#DIV/0!</v>
      </c>
      <c r="BY15" s="155" t="e">
        <f t="shared" si="19"/>
        <v>#DIV/0!</v>
      </c>
      <c r="BZ15" s="155" t="e">
        <f t="shared" si="19"/>
        <v>#DIV/0!</v>
      </c>
      <c r="CA15" s="155" t="e">
        <f t="shared" si="19"/>
        <v>#DIV/0!</v>
      </c>
      <c r="CB15" s="155" t="e">
        <f t="shared" si="19"/>
        <v>#DIV/0!</v>
      </c>
      <c r="CC15" s="155" t="e">
        <f t="shared" si="17"/>
        <v>#DIV/0!</v>
      </c>
      <c r="CD15" s="155" t="e">
        <f t="shared" si="17"/>
        <v>#DIV/0!</v>
      </c>
      <c r="CE15" s="155" t="e">
        <f t="shared" si="17"/>
        <v>#DIV/0!</v>
      </c>
      <c r="CF15" s="155" t="e">
        <f t="shared" si="17"/>
        <v>#DIV/0!</v>
      </c>
      <c r="CG15" s="155" t="e">
        <f t="shared" si="17"/>
        <v>#DIV/0!</v>
      </c>
      <c r="CH15" s="155" t="e">
        <f t="shared" si="17"/>
        <v>#DIV/0!</v>
      </c>
      <c r="CI15" s="155" t="e">
        <f t="shared" si="17"/>
        <v>#DIV/0!</v>
      </c>
      <c r="CJ15" s="155" t="e">
        <f t="shared" si="17"/>
        <v>#DIV/0!</v>
      </c>
      <c r="CK15" s="155" t="e">
        <f t="shared" si="17"/>
        <v>#DIV/0!</v>
      </c>
      <c r="CL15" s="155" t="e">
        <f t="shared" si="17"/>
        <v>#DIV/0!</v>
      </c>
      <c r="CM15" s="155" t="e">
        <f t="shared" si="17"/>
        <v>#DIV/0!</v>
      </c>
      <c r="CN15" s="155" t="e">
        <f t="shared" si="17"/>
        <v>#DIV/0!</v>
      </c>
      <c r="CO15" s="155" t="e">
        <f t="shared" si="17"/>
        <v>#DIV/0!</v>
      </c>
      <c r="CP15" s="155" t="e">
        <f t="shared" si="17"/>
        <v>#DIV/0!</v>
      </c>
      <c r="CQ15" s="155" t="e">
        <f t="shared" si="17"/>
        <v>#DIV/0!</v>
      </c>
    </row>
    <row r="16" spans="1:95" s="11" customFormat="1" ht="1" customHeight="1" x14ac:dyDescent="0.35">
      <c r="A16" s="8"/>
      <c r="B16" s="8"/>
      <c r="C16" s="9">
        <v>4</v>
      </c>
      <c r="D16" s="8"/>
      <c r="E16" s="143"/>
      <c r="F16" s="143"/>
      <c r="G16" s="143"/>
      <c r="H16" s="143"/>
      <c r="I16" s="143"/>
      <c r="J16" s="143"/>
      <c r="K16" s="143"/>
      <c r="L16" s="143"/>
      <c r="M16" s="8"/>
      <c r="N16" s="8"/>
      <c r="O16" s="8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55" t="e">
        <f t="shared" ref="BS16:CB16" si="20">+BS9/BS$4</f>
        <v>#DIV/0!</v>
      </c>
      <c r="BT16" s="155" t="e">
        <f t="shared" si="20"/>
        <v>#DIV/0!</v>
      </c>
      <c r="BU16" s="155" t="e">
        <f t="shared" si="20"/>
        <v>#DIV/0!</v>
      </c>
      <c r="BV16" s="155" t="e">
        <f t="shared" si="20"/>
        <v>#DIV/0!</v>
      </c>
      <c r="BW16" s="155" t="e">
        <f t="shared" si="20"/>
        <v>#DIV/0!</v>
      </c>
      <c r="BX16" s="155" t="e">
        <f t="shared" si="20"/>
        <v>#DIV/0!</v>
      </c>
      <c r="BY16" s="155" t="e">
        <f t="shared" si="20"/>
        <v>#DIV/0!</v>
      </c>
      <c r="BZ16" s="155" t="e">
        <f t="shared" si="20"/>
        <v>#DIV/0!</v>
      </c>
      <c r="CA16" s="155" t="e">
        <f t="shared" si="20"/>
        <v>#DIV/0!</v>
      </c>
      <c r="CB16" s="155" t="e">
        <f t="shared" si="20"/>
        <v>#DIV/0!</v>
      </c>
      <c r="CC16" s="155" t="e">
        <f t="shared" si="17"/>
        <v>#DIV/0!</v>
      </c>
      <c r="CD16" s="155" t="e">
        <f t="shared" si="17"/>
        <v>#DIV/0!</v>
      </c>
      <c r="CE16" s="155" t="e">
        <f t="shared" si="17"/>
        <v>#DIV/0!</v>
      </c>
      <c r="CF16" s="155" t="e">
        <f t="shared" si="17"/>
        <v>#DIV/0!</v>
      </c>
      <c r="CG16" s="155" t="e">
        <f t="shared" si="17"/>
        <v>#DIV/0!</v>
      </c>
      <c r="CH16" s="155" t="e">
        <f t="shared" si="17"/>
        <v>#DIV/0!</v>
      </c>
      <c r="CI16" s="155" t="e">
        <f t="shared" si="17"/>
        <v>#DIV/0!</v>
      </c>
      <c r="CJ16" s="155" t="e">
        <f t="shared" si="17"/>
        <v>#DIV/0!</v>
      </c>
      <c r="CK16" s="155" t="e">
        <f t="shared" si="17"/>
        <v>#DIV/0!</v>
      </c>
      <c r="CL16" s="155" t="e">
        <f t="shared" si="17"/>
        <v>#DIV/0!</v>
      </c>
      <c r="CM16" s="155" t="e">
        <f t="shared" si="17"/>
        <v>#DIV/0!</v>
      </c>
      <c r="CN16" s="155" t="e">
        <f t="shared" si="17"/>
        <v>#DIV/0!</v>
      </c>
      <c r="CO16" s="155" t="e">
        <f t="shared" si="17"/>
        <v>#DIV/0!</v>
      </c>
      <c r="CP16" s="155" t="e">
        <f t="shared" si="17"/>
        <v>#DIV/0!</v>
      </c>
      <c r="CQ16" s="155" t="e">
        <f t="shared" si="17"/>
        <v>#DIV/0!</v>
      </c>
    </row>
    <row r="17" spans="1:100" s="11" customFormat="1" ht="1" customHeight="1" x14ac:dyDescent="0.35">
      <c r="A17" s="8"/>
      <c r="B17" s="8"/>
      <c r="C17" s="9" t="s">
        <v>63</v>
      </c>
      <c r="D17" s="8"/>
      <c r="E17" s="143"/>
      <c r="F17" s="143"/>
      <c r="G17" s="143"/>
      <c r="H17" s="143"/>
      <c r="I17" s="143"/>
      <c r="J17" s="143"/>
      <c r="K17" s="143"/>
      <c r="L17" s="143"/>
      <c r="M17" s="8"/>
      <c r="N17" s="8"/>
      <c r="O17" s="8"/>
      <c r="P17" s="155" t="e">
        <f>+P10/P4</f>
        <v>#DIV/0!</v>
      </c>
      <c r="Q17" s="155" t="e">
        <f t="shared" ref="Q17:AJ17" si="21">+Q10/Q4</f>
        <v>#DIV/0!</v>
      </c>
      <c r="R17" s="155" t="e">
        <f t="shared" si="21"/>
        <v>#DIV/0!</v>
      </c>
      <c r="S17" s="155" t="e">
        <f t="shared" si="21"/>
        <v>#DIV/0!</v>
      </c>
      <c r="T17" s="155" t="e">
        <f t="shared" si="21"/>
        <v>#DIV/0!</v>
      </c>
      <c r="U17" s="155" t="e">
        <f t="shared" si="21"/>
        <v>#DIV/0!</v>
      </c>
      <c r="V17" s="155" t="e">
        <f t="shared" si="21"/>
        <v>#DIV/0!</v>
      </c>
      <c r="W17" s="155" t="e">
        <f t="shared" si="21"/>
        <v>#DIV/0!</v>
      </c>
      <c r="X17" s="155" t="e">
        <f t="shared" si="21"/>
        <v>#DIV/0!</v>
      </c>
      <c r="Y17" s="155" t="e">
        <f t="shared" si="21"/>
        <v>#DIV/0!</v>
      </c>
      <c r="Z17" s="155" t="e">
        <f t="shared" si="21"/>
        <v>#DIV/0!</v>
      </c>
      <c r="AA17" s="155" t="e">
        <f t="shared" si="21"/>
        <v>#DIV/0!</v>
      </c>
      <c r="AB17" s="155" t="e">
        <f t="shared" si="21"/>
        <v>#DIV/0!</v>
      </c>
      <c r="AC17" s="155" t="e">
        <f t="shared" si="21"/>
        <v>#DIV/0!</v>
      </c>
      <c r="AD17" s="155" t="e">
        <f t="shared" si="21"/>
        <v>#DIV/0!</v>
      </c>
      <c r="AE17" s="155" t="e">
        <f t="shared" si="21"/>
        <v>#DIV/0!</v>
      </c>
      <c r="AF17" s="155" t="e">
        <f t="shared" si="21"/>
        <v>#DIV/0!</v>
      </c>
      <c r="AG17" s="155" t="e">
        <f t="shared" si="21"/>
        <v>#DIV/0!</v>
      </c>
      <c r="AH17" s="155" t="e">
        <f t="shared" si="21"/>
        <v>#DIV/0!</v>
      </c>
      <c r="AI17" s="155" t="e">
        <f t="shared" si="21"/>
        <v>#DIV/0!</v>
      </c>
      <c r="AJ17" s="155" t="e">
        <f t="shared" si="21"/>
        <v>#DIV/0!</v>
      </c>
      <c r="AK17" s="155" t="e">
        <f>+AK10/AK4</f>
        <v>#DIV/0!</v>
      </c>
      <c r="AL17" s="155" t="e">
        <f t="shared" ref="AL17:BG17" si="22">+AL10/AL4</f>
        <v>#DIV/0!</v>
      </c>
      <c r="AM17" s="155" t="e">
        <f t="shared" si="22"/>
        <v>#DIV/0!</v>
      </c>
      <c r="AN17" s="155" t="e">
        <f t="shared" si="22"/>
        <v>#DIV/0!</v>
      </c>
      <c r="AO17" s="155" t="e">
        <f t="shared" si="22"/>
        <v>#DIV/0!</v>
      </c>
      <c r="AP17" s="155" t="e">
        <f t="shared" si="22"/>
        <v>#DIV/0!</v>
      </c>
      <c r="AQ17" s="155" t="e">
        <f t="shared" si="22"/>
        <v>#DIV/0!</v>
      </c>
      <c r="AR17" s="155" t="e">
        <f t="shared" si="22"/>
        <v>#DIV/0!</v>
      </c>
      <c r="AS17" s="155" t="e">
        <f t="shared" si="22"/>
        <v>#DIV/0!</v>
      </c>
      <c r="AT17" s="155" t="e">
        <f t="shared" si="22"/>
        <v>#DIV/0!</v>
      </c>
      <c r="AU17" s="155" t="e">
        <f t="shared" si="22"/>
        <v>#DIV/0!</v>
      </c>
      <c r="AV17" s="155" t="e">
        <f t="shared" si="22"/>
        <v>#DIV/0!</v>
      </c>
      <c r="AW17" s="155" t="e">
        <f t="shared" si="22"/>
        <v>#DIV/0!</v>
      </c>
      <c r="AX17" s="155" t="e">
        <f t="shared" si="22"/>
        <v>#DIV/0!</v>
      </c>
      <c r="AY17" s="155" t="e">
        <f t="shared" si="22"/>
        <v>#DIV/0!</v>
      </c>
      <c r="AZ17" s="155" t="e">
        <f t="shared" si="22"/>
        <v>#DIV/0!</v>
      </c>
      <c r="BA17" s="155" t="e">
        <f t="shared" si="22"/>
        <v>#DIV/0!</v>
      </c>
      <c r="BB17" s="12" t="e">
        <f t="shared" si="22"/>
        <v>#DIV/0!</v>
      </c>
      <c r="BC17" s="12" t="e">
        <f t="shared" si="22"/>
        <v>#DIV/0!</v>
      </c>
      <c r="BD17" s="12" t="e">
        <f t="shared" si="22"/>
        <v>#DIV/0!</v>
      </c>
      <c r="BE17" s="12" t="e">
        <f t="shared" si="22"/>
        <v>#DIV/0!</v>
      </c>
      <c r="BF17" s="12" t="e">
        <f t="shared" si="22"/>
        <v>#DIV/0!</v>
      </c>
      <c r="BG17" s="12" t="e">
        <f t="shared" si="22"/>
        <v>#DIV/0!</v>
      </c>
      <c r="BH17" s="12" t="e">
        <f>+BH10/BH4</f>
        <v>#DIV/0!</v>
      </c>
      <c r="BI17" s="12" t="e">
        <f t="shared" ref="BI17:CQ17" si="23">+BI10/BI4</f>
        <v>#DIV/0!</v>
      </c>
      <c r="BJ17" s="12" t="e">
        <f t="shared" si="23"/>
        <v>#DIV/0!</v>
      </c>
      <c r="BK17" s="12" t="e">
        <f t="shared" si="23"/>
        <v>#DIV/0!</v>
      </c>
      <c r="BL17" s="12" t="e">
        <f t="shared" si="23"/>
        <v>#DIV/0!</v>
      </c>
      <c r="BM17" s="12" t="e">
        <f t="shared" si="23"/>
        <v>#DIV/0!</v>
      </c>
      <c r="BN17" s="12" t="e">
        <f t="shared" si="23"/>
        <v>#DIV/0!</v>
      </c>
      <c r="BO17" s="12" t="e">
        <f t="shared" si="23"/>
        <v>#DIV/0!</v>
      </c>
      <c r="BP17" s="12" t="e">
        <f t="shared" si="23"/>
        <v>#DIV/0!</v>
      </c>
      <c r="BQ17" s="12" t="e">
        <f t="shared" si="23"/>
        <v>#DIV/0!</v>
      </c>
      <c r="BR17" s="12" t="e">
        <f t="shared" si="23"/>
        <v>#DIV/0!</v>
      </c>
      <c r="BS17" s="155" t="e">
        <f t="shared" si="23"/>
        <v>#DIV/0!</v>
      </c>
      <c r="BT17" s="155" t="e">
        <f t="shared" si="23"/>
        <v>#DIV/0!</v>
      </c>
      <c r="BU17" s="155" t="e">
        <f t="shared" si="23"/>
        <v>#DIV/0!</v>
      </c>
      <c r="BV17" s="155" t="e">
        <f t="shared" si="23"/>
        <v>#DIV/0!</v>
      </c>
      <c r="BW17" s="155" t="e">
        <f t="shared" si="23"/>
        <v>#DIV/0!</v>
      </c>
      <c r="BX17" s="155" t="e">
        <f t="shared" si="23"/>
        <v>#DIV/0!</v>
      </c>
      <c r="BY17" s="155" t="e">
        <f t="shared" si="23"/>
        <v>#DIV/0!</v>
      </c>
      <c r="BZ17" s="155" t="e">
        <f t="shared" si="23"/>
        <v>#DIV/0!</v>
      </c>
      <c r="CA17" s="155" t="e">
        <f t="shared" si="23"/>
        <v>#DIV/0!</v>
      </c>
      <c r="CB17" s="155" t="e">
        <f t="shared" si="23"/>
        <v>#DIV/0!</v>
      </c>
      <c r="CC17" s="155" t="e">
        <f t="shared" si="23"/>
        <v>#DIV/0!</v>
      </c>
      <c r="CD17" s="155" t="e">
        <f t="shared" si="23"/>
        <v>#DIV/0!</v>
      </c>
      <c r="CE17" s="155" t="e">
        <f t="shared" si="23"/>
        <v>#DIV/0!</v>
      </c>
      <c r="CF17" s="155" t="e">
        <f t="shared" si="23"/>
        <v>#DIV/0!</v>
      </c>
      <c r="CG17" s="155" t="e">
        <f t="shared" si="23"/>
        <v>#DIV/0!</v>
      </c>
      <c r="CH17" s="155" t="e">
        <f t="shared" si="23"/>
        <v>#DIV/0!</v>
      </c>
      <c r="CI17" s="155" t="e">
        <f t="shared" si="23"/>
        <v>#DIV/0!</v>
      </c>
      <c r="CJ17" s="155" t="e">
        <f t="shared" si="23"/>
        <v>#DIV/0!</v>
      </c>
      <c r="CK17" s="155" t="e">
        <f t="shared" si="23"/>
        <v>#DIV/0!</v>
      </c>
      <c r="CL17" s="155" t="e">
        <f t="shared" si="23"/>
        <v>#DIV/0!</v>
      </c>
      <c r="CM17" s="155" t="e">
        <f t="shared" si="23"/>
        <v>#DIV/0!</v>
      </c>
      <c r="CN17" s="155" t="e">
        <f t="shared" si="23"/>
        <v>#DIV/0!</v>
      </c>
      <c r="CO17" s="155" t="e">
        <f t="shared" si="23"/>
        <v>#DIV/0!</v>
      </c>
      <c r="CP17" s="155" t="e">
        <f t="shared" si="23"/>
        <v>#DIV/0!</v>
      </c>
      <c r="CQ17" s="155" t="e">
        <f t="shared" si="23"/>
        <v>#DIV/0!</v>
      </c>
    </row>
    <row r="18" spans="1:100" s="11" customFormat="1" ht="1" customHeight="1" x14ac:dyDescent="0.35">
      <c r="A18" s="8"/>
      <c r="B18" s="8"/>
      <c r="C18" s="9" t="s">
        <v>64</v>
      </c>
      <c r="D18" s="8"/>
      <c r="E18" s="143"/>
      <c r="F18" s="143"/>
      <c r="G18" s="143"/>
      <c r="H18" s="143"/>
      <c r="I18" s="143"/>
      <c r="J18" s="143"/>
      <c r="K18" s="143"/>
      <c r="L18" s="143"/>
      <c r="M18" s="8"/>
      <c r="N18" s="8"/>
      <c r="O18" s="8"/>
      <c r="P18" s="155" t="e">
        <f>+P11/P4</f>
        <v>#DIV/0!</v>
      </c>
      <c r="Q18" s="155" t="e">
        <f t="shared" ref="Q18:AJ18" si="24">+Q11/Q4</f>
        <v>#DIV/0!</v>
      </c>
      <c r="R18" s="155" t="e">
        <f t="shared" si="24"/>
        <v>#DIV/0!</v>
      </c>
      <c r="S18" s="155" t="e">
        <f t="shared" si="24"/>
        <v>#DIV/0!</v>
      </c>
      <c r="T18" s="155" t="e">
        <f t="shared" si="24"/>
        <v>#DIV/0!</v>
      </c>
      <c r="U18" s="155" t="e">
        <f t="shared" si="24"/>
        <v>#DIV/0!</v>
      </c>
      <c r="V18" s="155" t="e">
        <f t="shared" si="24"/>
        <v>#DIV/0!</v>
      </c>
      <c r="W18" s="155" t="e">
        <f t="shared" si="24"/>
        <v>#DIV/0!</v>
      </c>
      <c r="X18" s="155" t="e">
        <f t="shared" si="24"/>
        <v>#DIV/0!</v>
      </c>
      <c r="Y18" s="155" t="e">
        <f t="shared" si="24"/>
        <v>#DIV/0!</v>
      </c>
      <c r="Z18" s="155" t="e">
        <f t="shared" si="24"/>
        <v>#DIV/0!</v>
      </c>
      <c r="AA18" s="155" t="e">
        <f t="shared" si="24"/>
        <v>#DIV/0!</v>
      </c>
      <c r="AB18" s="155" t="e">
        <f t="shared" si="24"/>
        <v>#DIV/0!</v>
      </c>
      <c r="AC18" s="155" t="e">
        <f t="shared" si="24"/>
        <v>#DIV/0!</v>
      </c>
      <c r="AD18" s="155" t="e">
        <f t="shared" si="24"/>
        <v>#DIV/0!</v>
      </c>
      <c r="AE18" s="155" t="e">
        <f t="shared" si="24"/>
        <v>#DIV/0!</v>
      </c>
      <c r="AF18" s="155" t="e">
        <f t="shared" si="24"/>
        <v>#DIV/0!</v>
      </c>
      <c r="AG18" s="155" t="e">
        <f t="shared" si="24"/>
        <v>#DIV/0!</v>
      </c>
      <c r="AH18" s="155" t="e">
        <f t="shared" si="24"/>
        <v>#DIV/0!</v>
      </c>
      <c r="AI18" s="155" t="e">
        <f t="shared" si="24"/>
        <v>#DIV/0!</v>
      </c>
      <c r="AJ18" s="155" t="e">
        <f t="shared" si="24"/>
        <v>#DIV/0!</v>
      </c>
      <c r="AK18" s="155" t="e">
        <f>+AK11/AK4</f>
        <v>#DIV/0!</v>
      </c>
      <c r="AL18" s="155" t="e">
        <f t="shared" ref="AL18:CQ18" si="25">+AL11/AL4</f>
        <v>#DIV/0!</v>
      </c>
      <c r="AM18" s="155" t="e">
        <f t="shared" si="25"/>
        <v>#DIV/0!</v>
      </c>
      <c r="AN18" s="155" t="e">
        <f t="shared" si="25"/>
        <v>#DIV/0!</v>
      </c>
      <c r="AO18" s="155" t="e">
        <f t="shared" si="25"/>
        <v>#DIV/0!</v>
      </c>
      <c r="AP18" s="155" t="e">
        <f t="shared" si="25"/>
        <v>#DIV/0!</v>
      </c>
      <c r="AQ18" s="155" t="e">
        <f t="shared" si="25"/>
        <v>#DIV/0!</v>
      </c>
      <c r="AR18" s="155" t="e">
        <f t="shared" si="25"/>
        <v>#DIV/0!</v>
      </c>
      <c r="AS18" s="155" t="e">
        <f t="shared" si="25"/>
        <v>#DIV/0!</v>
      </c>
      <c r="AT18" s="155" t="e">
        <f t="shared" si="25"/>
        <v>#DIV/0!</v>
      </c>
      <c r="AU18" s="155" t="e">
        <f t="shared" si="25"/>
        <v>#DIV/0!</v>
      </c>
      <c r="AV18" s="155" t="e">
        <f t="shared" si="25"/>
        <v>#DIV/0!</v>
      </c>
      <c r="AW18" s="155" t="e">
        <f t="shared" si="25"/>
        <v>#DIV/0!</v>
      </c>
      <c r="AX18" s="155" t="e">
        <f t="shared" si="25"/>
        <v>#DIV/0!</v>
      </c>
      <c r="AY18" s="155" t="e">
        <f t="shared" si="25"/>
        <v>#DIV/0!</v>
      </c>
      <c r="AZ18" s="155" t="e">
        <f t="shared" si="25"/>
        <v>#DIV/0!</v>
      </c>
      <c r="BA18" s="155" t="e">
        <f t="shared" si="25"/>
        <v>#DIV/0!</v>
      </c>
      <c r="BB18" s="12" t="e">
        <f t="shared" si="25"/>
        <v>#DIV/0!</v>
      </c>
      <c r="BC18" s="12" t="e">
        <f t="shared" si="25"/>
        <v>#DIV/0!</v>
      </c>
      <c r="BD18" s="12" t="e">
        <f t="shared" si="25"/>
        <v>#DIV/0!</v>
      </c>
      <c r="BE18" s="12" t="e">
        <f t="shared" si="25"/>
        <v>#DIV/0!</v>
      </c>
      <c r="BF18" s="12" t="e">
        <f t="shared" si="25"/>
        <v>#DIV/0!</v>
      </c>
      <c r="BG18" s="12" t="e">
        <f t="shared" si="25"/>
        <v>#DIV/0!</v>
      </c>
      <c r="BH18" s="12" t="e">
        <f t="shared" si="25"/>
        <v>#DIV/0!</v>
      </c>
      <c r="BI18" s="12" t="e">
        <f t="shared" si="25"/>
        <v>#DIV/0!</v>
      </c>
      <c r="BJ18" s="12" t="e">
        <f t="shared" si="25"/>
        <v>#DIV/0!</v>
      </c>
      <c r="BK18" s="12" t="e">
        <f t="shared" si="25"/>
        <v>#DIV/0!</v>
      </c>
      <c r="BL18" s="12" t="e">
        <f t="shared" si="25"/>
        <v>#DIV/0!</v>
      </c>
      <c r="BM18" s="12" t="e">
        <f t="shared" si="25"/>
        <v>#DIV/0!</v>
      </c>
      <c r="BN18" s="12" t="e">
        <f t="shared" si="25"/>
        <v>#DIV/0!</v>
      </c>
      <c r="BO18" s="12" t="e">
        <f t="shared" si="25"/>
        <v>#DIV/0!</v>
      </c>
      <c r="BP18" s="12" t="e">
        <f t="shared" si="25"/>
        <v>#DIV/0!</v>
      </c>
      <c r="BQ18" s="12" t="e">
        <f t="shared" si="25"/>
        <v>#DIV/0!</v>
      </c>
      <c r="BR18" s="12" t="e">
        <f t="shared" si="25"/>
        <v>#DIV/0!</v>
      </c>
      <c r="BS18" s="155" t="e">
        <f t="shared" si="25"/>
        <v>#DIV/0!</v>
      </c>
      <c r="BT18" s="155" t="e">
        <f t="shared" si="25"/>
        <v>#DIV/0!</v>
      </c>
      <c r="BU18" s="155" t="e">
        <f t="shared" si="25"/>
        <v>#DIV/0!</v>
      </c>
      <c r="BV18" s="155" t="e">
        <f t="shared" si="25"/>
        <v>#DIV/0!</v>
      </c>
      <c r="BW18" s="155" t="e">
        <f t="shared" si="25"/>
        <v>#DIV/0!</v>
      </c>
      <c r="BX18" s="155" t="e">
        <f t="shared" si="25"/>
        <v>#DIV/0!</v>
      </c>
      <c r="BY18" s="155" t="e">
        <f t="shared" si="25"/>
        <v>#DIV/0!</v>
      </c>
      <c r="BZ18" s="155" t="e">
        <f t="shared" si="25"/>
        <v>#DIV/0!</v>
      </c>
      <c r="CA18" s="155" t="e">
        <f t="shared" si="25"/>
        <v>#DIV/0!</v>
      </c>
      <c r="CB18" s="155" t="e">
        <f t="shared" si="25"/>
        <v>#DIV/0!</v>
      </c>
      <c r="CC18" s="155" t="e">
        <f t="shared" si="25"/>
        <v>#DIV/0!</v>
      </c>
      <c r="CD18" s="155" t="e">
        <f t="shared" si="25"/>
        <v>#DIV/0!</v>
      </c>
      <c r="CE18" s="155" t="e">
        <f t="shared" si="25"/>
        <v>#DIV/0!</v>
      </c>
      <c r="CF18" s="155" t="e">
        <f t="shared" si="25"/>
        <v>#DIV/0!</v>
      </c>
      <c r="CG18" s="155" t="e">
        <f t="shared" si="25"/>
        <v>#DIV/0!</v>
      </c>
      <c r="CH18" s="155" t="e">
        <f t="shared" si="25"/>
        <v>#DIV/0!</v>
      </c>
      <c r="CI18" s="155" t="e">
        <f t="shared" si="25"/>
        <v>#DIV/0!</v>
      </c>
      <c r="CJ18" s="155" t="e">
        <f t="shared" si="25"/>
        <v>#DIV/0!</v>
      </c>
      <c r="CK18" s="155" t="e">
        <f t="shared" si="25"/>
        <v>#DIV/0!</v>
      </c>
      <c r="CL18" s="155" t="e">
        <f t="shared" si="25"/>
        <v>#DIV/0!</v>
      </c>
      <c r="CM18" s="155" t="e">
        <f t="shared" si="25"/>
        <v>#DIV/0!</v>
      </c>
      <c r="CN18" s="155" t="e">
        <f t="shared" si="25"/>
        <v>#DIV/0!</v>
      </c>
      <c r="CO18" s="155" t="e">
        <f t="shared" si="25"/>
        <v>#DIV/0!</v>
      </c>
      <c r="CP18" s="155" t="e">
        <f t="shared" si="25"/>
        <v>#DIV/0!</v>
      </c>
      <c r="CQ18" s="155" t="e">
        <f t="shared" si="25"/>
        <v>#DIV/0!</v>
      </c>
    </row>
    <row r="19" spans="1:100" s="11" customFormat="1" ht="1" customHeight="1" x14ac:dyDescent="0.35">
      <c r="A19" s="8"/>
      <c r="B19" s="8"/>
      <c r="C19" s="9" t="s">
        <v>65</v>
      </c>
      <c r="D19" s="8"/>
      <c r="E19" s="143"/>
      <c r="F19" s="143"/>
      <c r="G19" s="143"/>
      <c r="H19" s="143"/>
      <c r="I19" s="143"/>
      <c r="J19" s="143"/>
      <c r="K19" s="143"/>
      <c r="L19" s="143"/>
      <c r="M19" s="8"/>
      <c r="N19" s="8"/>
      <c r="O19" s="8"/>
      <c r="P19" s="13" t="e">
        <f>P13</f>
        <v>#DIV/0!</v>
      </c>
      <c r="Q19" s="13" t="e">
        <f t="shared" ref="Q19:BA19" si="26">Q13</f>
        <v>#DIV/0!</v>
      </c>
      <c r="R19" s="13" t="e">
        <f t="shared" si="26"/>
        <v>#DIV/0!</v>
      </c>
      <c r="S19" s="13" t="e">
        <f t="shared" si="26"/>
        <v>#DIV/0!</v>
      </c>
      <c r="T19" s="13" t="e">
        <f t="shared" si="26"/>
        <v>#DIV/0!</v>
      </c>
      <c r="U19" s="13" t="e">
        <f t="shared" si="26"/>
        <v>#DIV/0!</v>
      </c>
      <c r="V19" s="13" t="e">
        <f t="shared" si="26"/>
        <v>#DIV/0!</v>
      </c>
      <c r="W19" s="13" t="e">
        <f t="shared" si="26"/>
        <v>#DIV/0!</v>
      </c>
      <c r="X19" s="13" t="e">
        <f t="shared" si="26"/>
        <v>#DIV/0!</v>
      </c>
      <c r="Y19" s="13" t="e">
        <f t="shared" si="26"/>
        <v>#DIV/0!</v>
      </c>
      <c r="Z19" s="13" t="e">
        <f t="shared" si="26"/>
        <v>#DIV/0!</v>
      </c>
      <c r="AA19" s="13" t="e">
        <f t="shared" si="26"/>
        <v>#DIV/0!</v>
      </c>
      <c r="AB19" s="13" t="e">
        <f t="shared" si="26"/>
        <v>#DIV/0!</v>
      </c>
      <c r="AC19" s="13" t="e">
        <f t="shared" si="26"/>
        <v>#DIV/0!</v>
      </c>
      <c r="AD19" s="13" t="e">
        <f t="shared" si="26"/>
        <v>#DIV/0!</v>
      </c>
      <c r="AE19" s="13" t="e">
        <f t="shared" si="26"/>
        <v>#DIV/0!</v>
      </c>
      <c r="AF19" s="13" t="e">
        <f t="shared" si="26"/>
        <v>#DIV/0!</v>
      </c>
      <c r="AG19" s="13" t="e">
        <f t="shared" si="26"/>
        <v>#DIV/0!</v>
      </c>
      <c r="AH19" s="13" t="e">
        <f t="shared" si="26"/>
        <v>#DIV/0!</v>
      </c>
      <c r="AI19" s="13" t="e">
        <f t="shared" si="26"/>
        <v>#DIV/0!</v>
      </c>
      <c r="AJ19" s="13" t="e">
        <f t="shared" si="26"/>
        <v>#DIV/0!</v>
      </c>
      <c r="AK19" s="13" t="e">
        <f t="shared" si="26"/>
        <v>#DIV/0!</v>
      </c>
      <c r="AL19" s="13" t="e">
        <f t="shared" si="26"/>
        <v>#DIV/0!</v>
      </c>
      <c r="AM19" s="13" t="e">
        <f t="shared" si="26"/>
        <v>#DIV/0!</v>
      </c>
      <c r="AN19" s="13" t="e">
        <f t="shared" si="26"/>
        <v>#DIV/0!</v>
      </c>
      <c r="AO19" s="13" t="e">
        <f t="shared" si="26"/>
        <v>#DIV/0!</v>
      </c>
      <c r="AP19" s="13" t="e">
        <f t="shared" si="26"/>
        <v>#DIV/0!</v>
      </c>
      <c r="AQ19" s="13" t="e">
        <f t="shared" si="26"/>
        <v>#DIV/0!</v>
      </c>
      <c r="AR19" s="13" t="e">
        <f t="shared" si="26"/>
        <v>#DIV/0!</v>
      </c>
      <c r="AS19" s="13" t="e">
        <f t="shared" si="26"/>
        <v>#DIV/0!</v>
      </c>
      <c r="AT19" s="13" t="e">
        <f t="shared" si="26"/>
        <v>#DIV/0!</v>
      </c>
      <c r="AU19" s="13" t="e">
        <f t="shared" si="26"/>
        <v>#DIV/0!</v>
      </c>
      <c r="AV19" s="13" t="e">
        <f t="shared" si="26"/>
        <v>#DIV/0!</v>
      </c>
      <c r="AW19" s="13" t="e">
        <f t="shared" si="26"/>
        <v>#DIV/0!</v>
      </c>
      <c r="AX19" s="13" t="e">
        <f t="shared" si="26"/>
        <v>#DIV/0!</v>
      </c>
      <c r="AY19" s="13" t="e">
        <f t="shared" si="26"/>
        <v>#DIV/0!</v>
      </c>
      <c r="AZ19" s="13" t="e">
        <f t="shared" si="26"/>
        <v>#DIV/0!</v>
      </c>
      <c r="BA19" s="13" t="e">
        <f t="shared" si="26"/>
        <v>#DIV/0!</v>
      </c>
      <c r="BB19" s="13" t="e">
        <f>BB13</f>
        <v>#DIV/0!</v>
      </c>
      <c r="BC19" s="13" t="e">
        <f t="shared" ref="BC19:BR19" si="27">BC13</f>
        <v>#DIV/0!</v>
      </c>
      <c r="BD19" s="13" t="e">
        <f t="shared" si="27"/>
        <v>#DIV/0!</v>
      </c>
      <c r="BE19" s="13" t="e">
        <f t="shared" si="27"/>
        <v>#DIV/0!</v>
      </c>
      <c r="BF19" s="13" t="e">
        <f t="shared" si="27"/>
        <v>#DIV/0!</v>
      </c>
      <c r="BG19" s="13" t="e">
        <f t="shared" si="27"/>
        <v>#DIV/0!</v>
      </c>
      <c r="BH19" s="13" t="e">
        <f t="shared" si="27"/>
        <v>#DIV/0!</v>
      </c>
      <c r="BI19" s="13" t="e">
        <f t="shared" si="27"/>
        <v>#DIV/0!</v>
      </c>
      <c r="BJ19" s="13" t="e">
        <f t="shared" si="27"/>
        <v>#DIV/0!</v>
      </c>
      <c r="BK19" s="13" t="e">
        <f t="shared" si="27"/>
        <v>#DIV/0!</v>
      </c>
      <c r="BL19" s="13" t="e">
        <f t="shared" si="27"/>
        <v>#DIV/0!</v>
      </c>
      <c r="BM19" s="13" t="e">
        <f t="shared" si="27"/>
        <v>#DIV/0!</v>
      </c>
      <c r="BN19" s="13" t="e">
        <f t="shared" si="27"/>
        <v>#DIV/0!</v>
      </c>
      <c r="BO19" s="13" t="e">
        <f t="shared" si="27"/>
        <v>#DIV/0!</v>
      </c>
      <c r="BP19" s="13" t="e">
        <f t="shared" si="27"/>
        <v>#DIV/0!</v>
      </c>
      <c r="BQ19" s="13" t="e">
        <f t="shared" si="27"/>
        <v>#DIV/0!</v>
      </c>
      <c r="BR19" s="13" t="e">
        <f t="shared" si="27"/>
        <v>#DIV/0!</v>
      </c>
      <c r="BS19" s="13" t="e">
        <f>BS16</f>
        <v>#DIV/0!</v>
      </c>
      <c r="BT19" s="13" t="e">
        <f>BT13</f>
        <v>#DIV/0!</v>
      </c>
      <c r="BU19" s="13" t="e">
        <f>BU15</f>
        <v>#DIV/0!</v>
      </c>
      <c r="BV19" s="13" t="e">
        <f>BV16</f>
        <v>#DIV/0!</v>
      </c>
      <c r="BW19" s="13" t="e">
        <f>BW14</f>
        <v>#DIV/0!</v>
      </c>
      <c r="BX19" s="13" t="e">
        <f>BX13</f>
        <v>#DIV/0!</v>
      </c>
      <c r="BY19" s="13" t="e">
        <f>BY15</f>
        <v>#DIV/0!</v>
      </c>
      <c r="BZ19" s="13" t="e">
        <f>BZ14</f>
        <v>#DIV/0!</v>
      </c>
      <c r="CA19" s="13" t="e">
        <f>CA16</f>
        <v>#DIV/0!</v>
      </c>
      <c r="CB19" s="13" t="e">
        <f>CB15</f>
        <v>#DIV/0!</v>
      </c>
      <c r="CC19" s="13" t="e">
        <f>CC13</f>
        <v>#DIV/0!</v>
      </c>
      <c r="CD19" s="13" t="e">
        <f>CD14</f>
        <v>#DIV/0!</v>
      </c>
      <c r="CE19" s="13" t="e">
        <f>CE15</f>
        <v>#DIV/0!</v>
      </c>
      <c r="CF19" s="13" t="e">
        <f>CF16</f>
        <v>#DIV/0!</v>
      </c>
      <c r="CG19" s="13" t="e">
        <f>CG14</f>
        <v>#DIV/0!</v>
      </c>
      <c r="CH19" s="13" t="e">
        <f>CH16</f>
        <v>#DIV/0!</v>
      </c>
      <c r="CI19" s="13" t="e">
        <f>CI13</f>
        <v>#DIV/0!</v>
      </c>
      <c r="CJ19" s="13" t="e">
        <f>CJ15</f>
        <v>#DIV/0!</v>
      </c>
      <c r="CK19" s="13" t="e">
        <f>CK14</f>
        <v>#DIV/0!</v>
      </c>
      <c r="CL19" s="13" t="e">
        <f>CL16</f>
        <v>#DIV/0!</v>
      </c>
      <c r="CM19" s="13" t="e">
        <f>CM15</f>
        <v>#DIV/0!</v>
      </c>
      <c r="CN19" s="13" t="e">
        <f>CN13</f>
        <v>#DIV/0!</v>
      </c>
      <c r="CO19" s="13" t="e">
        <f>CO16</f>
        <v>#DIV/0!</v>
      </c>
      <c r="CP19" s="13" t="e">
        <f>CP14</f>
        <v>#DIV/0!</v>
      </c>
      <c r="CQ19" s="13" t="e">
        <f>CQ13</f>
        <v>#DIV/0!</v>
      </c>
    </row>
    <row r="20" spans="1:100" s="6" customFormat="1" ht="15" customHeight="1" x14ac:dyDescent="0.35">
      <c r="A20" s="141" t="s">
        <v>66</v>
      </c>
      <c r="B20" s="5" t="s">
        <v>67</v>
      </c>
      <c r="C20" s="6" t="s">
        <v>76</v>
      </c>
      <c r="D20" s="5" t="s">
        <v>77</v>
      </c>
      <c r="E20" s="142" t="s">
        <v>68</v>
      </c>
      <c r="F20" s="142" t="s">
        <v>69</v>
      </c>
      <c r="G20" s="142" t="s">
        <v>70</v>
      </c>
      <c r="H20" s="142" t="s">
        <v>71</v>
      </c>
      <c r="I20" s="142" t="s">
        <v>72</v>
      </c>
      <c r="J20" s="142" t="s">
        <v>73</v>
      </c>
      <c r="K20" s="142" t="s">
        <v>74</v>
      </c>
      <c r="L20" s="142" t="s">
        <v>75</v>
      </c>
      <c r="M20" s="5" t="s">
        <v>78</v>
      </c>
      <c r="N20" s="5" t="s">
        <v>79</v>
      </c>
      <c r="O20" s="5" t="s">
        <v>80</v>
      </c>
      <c r="P20" s="156">
        <v>1</v>
      </c>
      <c r="Q20" s="156">
        <v>2</v>
      </c>
      <c r="R20" s="156">
        <v>3</v>
      </c>
      <c r="S20" s="156">
        <v>4</v>
      </c>
      <c r="T20" s="156">
        <v>5</v>
      </c>
      <c r="U20" s="156">
        <v>6</v>
      </c>
      <c r="V20" s="156">
        <v>7</v>
      </c>
      <c r="W20" s="156">
        <v>8</v>
      </c>
      <c r="X20" s="156">
        <v>9</v>
      </c>
      <c r="Y20" s="156">
        <v>10</v>
      </c>
      <c r="Z20" s="156">
        <v>11</v>
      </c>
      <c r="AA20" s="156">
        <v>12</v>
      </c>
      <c r="AB20" s="156">
        <v>13</v>
      </c>
      <c r="AC20" s="156">
        <v>14</v>
      </c>
      <c r="AD20" s="156">
        <v>15</v>
      </c>
      <c r="AE20" s="156">
        <v>16</v>
      </c>
      <c r="AF20" s="156">
        <v>17</v>
      </c>
      <c r="AG20" s="156">
        <v>18</v>
      </c>
      <c r="AH20" s="156">
        <v>19</v>
      </c>
      <c r="AI20" s="156">
        <v>20</v>
      </c>
      <c r="AJ20" s="156">
        <v>21</v>
      </c>
      <c r="AK20" s="156">
        <v>22</v>
      </c>
      <c r="AL20" s="156">
        <v>23</v>
      </c>
      <c r="AM20" s="156">
        <v>24</v>
      </c>
      <c r="AN20" s="156">
        <v>25</v>
      </c>
      <c r="AO20" s="156">
        <v>26</v>
      </c>
      <c r="AP20" s="156">
        <v>27</v>
      </c>
      <c r="AQ20" s="156">
        <v>28</v>
      </c>
      <c r="AR20" s="156">
        <v>29</v>
      </c>
      <c r="AS20" s="156">
        <v>30</v>
      </c>
      <c r="AT20" s="156">
        <v>31</v>
      </c>
      <c r="AU20" s="156">
        <v>32</v>
      </c>
      <c r="AV20" s="156">
        <v>33</v>
      </c>
      <c r="AW20" s="156">
        <v>34</v>
      </c>
      <c r="AX20" s="156">
        <v>35</v>
      </c>
      <c r="AY20" s="156">
        <v>36</v>
      </c>
      <c r="AZ20" s="156">
        <v>37</v>
      </c>
      <c r="BA20" s="156">
        <v>38</v>
      </c>
      <c r="BB20" s="5">
        <v>1</v>
      </c>
      <c r="BC20" s="5">
        <v>2</v>
      </c>
      <c r="BD20" s="5">
        <v>3</v>
      </c>
      <c r="BE20" s="5">
        <v>4</v>
      </c>
      <c r="BF20" s="5">
        <v>5</v>
      </c>
      <c r="BG20" s="5">
        <v>6</v>
      </c>
      <c r="BH20" s="5">
        <v>7</v>
      </c>
      <c r="BI20" s="5">
        <v>8</v>
      </c>
      <c r="BJ20" s="5">
        <v>9</v>
      </c>
      <c r="BK20" s="5">
        <v>10</v>
      </c>
      <c r="BL20" s="5">
        <v>11</v>
      </c>
      <c r="BM20" s="5">
        <v>12</v>
      </c>
      <c r="BN20" s="5">
        <v>13</v>
      </c>
      <c r="BO20" s="5">
        <v>14</v>
      </c>
      <c r="BP20" s="5">
        <v>15</v>
      </c>
      <c r="BQ20" s="5">
        <v>16</v>
      </c>
      <c r="BR20" s="5">
        <v>17</v>
      </c>
      <c r="BS20" s="156">
        <v>1</v>
      </c>
      <c r="BT20" s="156">
        <v>2</v>
      </c>
      <c r="BU20" s="156">
        <v>3</v>
      </c>
      <c r="BV20" s="156">
        <v>4</v>
      </c>
      <c r="BW20" s="156">
        <v>5</v>
      </c>
      <c r="BX20" s="156">
        <v>6</v>
      </c>
      <c r="BY20" s="156">
        <v>7</v>
      </c>
      <c r="BZ20" s="156">
        <v>8</v>
      </c>
      <c r="CA20" s="156">
        <v>9</v>
      </c>
      <c r="CB20" s="156">
        <v>10</v>
      </c>
      <c r="CC20" s="156">
        <v>11</v>
      </c>
      <c r="CD20" s="156">
        <v>12</v>
      </c>
      <c r="CE20" s="156">
        <v>13</v>
      </c>
      <c r="CF20" s="156">
        <v>14</v>
      </c>
      <c r="CG20" s="156">
        <v>15</v>
      </c>
      <c r="CH20" s="156">
        <v>16</v>
      </c>
      <c r="CI20" s="156">
        <v>17</v>
      </c>
      <c r="CJ20" s="156">
        <v>18</v>
      </c>
      <c r="CK20" s="156">
        <v>19</v>
      </c>
      <c r="CL20" s="156">
        <v>20</v>
      </c>
      <c r="CM20" s="156">
        <v>21</v>
      </c>
      <c r="CN20" s="156">
        <v>22</v>
      </c>
      <c r="CO20" s="156">
        <v>23</v>
      </c>
      <c r="CP20" s="156">
        <v>24</v>
      </c>
      <c r="CQ20" s="156">
        <v>25</v>
      </c>
      <c r="CR20" s="173" t="s">
        <v>81</v>
      </c>
      <c r="CS20" s="173" t="s">
        <v>82</v>
      </c>
      <c r="CT20" s="173" t="s">
        <v>83</v>
      </c>
      <c r="CU20" s="173" t="s">
        <v>84</v>
      </c>
      <c r="CV20" s="173" t="s">
        <v>63</v>
      </c>
    </row>
    <row r="21" spans="1:100" x14ac:dyDescent="0.35">
      <c r="A21" s="145" t="str">
        <f t="shared" ref="A21:A46" si="28">IF(ISBLANK(B21)," ",IF(ISBLANK(N21),1," "))</f>
        <v xml:space="preserve"> </v>
      </c>
      <c r="B21" s="16"/>
      <c r="C21" s="16"/>
      <c r="D21" s="16"/>
      <c r="E21" s="172"/>
      <c r="F21" s="144" t="str">
        <f>IF(ISBLANK($E$21),"",VLOOKUP($E$21,Skoleliste!$A:$H,2,FALSE))</f>
        <v/>
      </c>
      <c r="G21" s="144" t="str">
        <f>IF(ISBLANK($E$21),"",VLOOKUP($E$21,Skoleliste!$A:$H,3,FALSE))</f>
        <v/>
      </c>
      <c r="H21" s="144" t="str">
        <f>IF(ISBLANK($E$21),"",VLOOKUP($E$21,Skoleliste!$A:$H,4,FALSE))</f>
        <v/>
      </c>
      <c r="I21" s="144" t="str">
        <f>IF(ISBLANK($E$21),"",VLOOKUP($E$21,Skoleliste!$A:$H,5,FALSE))</f>
        <v/>
      </c>
      <c r="J21" s="144" t="str">
        <f>IF(ISBLANK($E$21),"",VLOOKUP($E$21,Skoleliste!$A:$H,6,FALSE))</f>
        <v/>
      </c>
      <c r="K21" s="144" t="str">
        <f>IF(ISBLANK($E$21),"",VLOOKUP($E$21,Skoleliste!$A:$H,7,FALSE))</f>
        <v/>
      </c>
      <c r="L21" s="144" t="str">
        <f>IF(ISBLANK($E$21),"",VLOOKUP($E$21,Skoleliste!$A:$H,8,FALSE))</f>
        <v/>
      </c>
      <c r="M21" s="16"/>
      <c r="N21" s="16"/>
      <c r="O21" s="16"/>
      <c r="P21" s="157"/>
      <c r="Q21" s="157"/>
      <c r="R21" s="157"/>
      <c r="S21" s="157"/>
      <c r="T21" s="157"/>
      <c r="U21" s="157"/>
      <c r="V21" s="157"/>
      <c r="W21" s="157"/>
      <c r="X21" s="157"/>
      <c r="Y21" s="157"/>
      <c r="Z21" s="157"/>
      <c r="AA21" s="157"/>
      <c r="AB21" s="157"/>
      <c r="AC21" s="157"/>
      <c r="AD21" s="157"/>
      <c r="AE21" s="157"/>
      <c r="AF21" s="157"/>
      <c r="AG21" s="157"/>
      <c r="AH21" s="157"/>
      <c r="AI21" s="157"/>
      <c r="AJ21" s="157"/>
      <c r="AK21" s="157"/>
      <c r="AL21" s="157"/>
      <c r="AM21" s="157"/>
      <c r="AN21" s="157"/>
      <c r="AO21" s="157"/>
      <c r="AP21" s="157"/>
      <c r="AQ21" s="157"/>
      <c r="AR21" s="157"/>
      <c r="AS21" s="157"/>
      <c r="AT21" s="157"/>
      <c r="AU21" s="157"/>
      <c r="AV21" s="157"/>
      <c r="AW21" s="157"/>
      <c r="AX21" s="157"/>
      <c r="AY21" s="157"/>
      <c r="AZ21" s="157"/>
      <c r="BA21" s="157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57"/>
      <c r="BT21" s="157"/>
      <c r="BU21" s="157"/>
      <c r="BV21" s="157"/>
      <c r="BW21" s="157"/>
      <c r="BX21" s="157"/>
      <c r="BY21" s="157"/>
      <c r="BZ21" s="157"/>
      <c r="CA21" s="157"/>
      <c r="CB21" s="157"/>
      <c r="CC21" s="157"/>
      <c r="CD21" s="157"/>
      <c r="CE21" s="157"/>
      <c r="CF21" s="157"/>
      <c r="CG21" s="157"/>
      <c r="CH21" s="157"/>
      <c r="CI21" s="157"/>
      <c r="CJ21" s="157"/>
      <c r="CK21" s="157"/>
      <c r="CL21" s="157"/>
      <c r="CM21" s="157"/>
      <c r="CN21" s="157"/>
      <c r="CO21" s="157"/>
      <c r="CP21" s="157"/>
      <c r="CQ21" s="157"/>
      <c r="CR21" s="174" t="str">
        <f t="shared" ref="CR21:CR46" si="29">IF(ISBLANK(B21)," ",COUNTA(P21:CQ21))</f>
        <v xml:space="preserve"> </v>
      </c>
      <c r="CS21" s="174" t="str">
        <f t="shared" ref="CS21:CS46" si="30">IF(ISBLANK(B21)," ",(COUNTA($P$20:$CQ$20)-CR21))</f>
        <v xml:space="preserve"> </v>
      </c>
      <c r="CT21" s="174" t="str">
        <f>IF(ISBLANK(B21)," ",'Skole scoring'!CD34)</f>
        <v xml:space="preserve"> </v>
      </c>
      <c r="CU21" s="174" t="str">
        <f>IF(ISBLANK(B21)," ",(CR21)-(CT21)-CV21)</f>
        <v xml:space="preserve"> </v>
      </c>
      <c r="CV21" s="174" t="str">
        <f t="shared" ref="CV21:CV46" si="31">IF(ISBLANK(B21)," ",COUNTIF(P21:CQ21,5))</f>
        <v xml:space="preserve"> </v>
      </c>
    </row>
    <row r="22" spans="1:100" x14ac:dyDescent="0.35">
      <c r="A22" s="145" t="str">
        <f t="shared" si="28"/>
        <v xml:space="preserve"> </v>
      </c>
      <c r="B22" s="16"/>
      <c r="C22" s="16"/>
      <c r="D22" s="18"/>
      <c r="E22" s="144" t="str">
        <f>IF(ISBLANK(E21)," ",E21)</f>
        <v xml:space="preserve"> </v>
      </c>
      <c r="F22" s="144" t="str">
        <f>IF(ISBLANK($E$21),"",VLOOKUP($E$21,Skoleliste!$A:$H,2,FALSE))</f>
        <v/>
      </c>
      <c r="G22" s="144" t="str">
        <f>IF(ISBLANK($E$21),"",VLOOKUP($E$21,Skoleliste!$A:$H,3,FALSE))</f>
        <v/>
      </c>
      <c r="H22" s="144" t="str">
        <f>IF(ISBLANK($E$21),"",VLOOKUP($E$21,Skoleliste!$A:$H,4,FALSE))</f>
        <v/>
      </c>
      <c r="I22" s="144" t="str">
        <f>IF(ISBLANK($E$21),"",VLOOKUP($E$21,Skoleliste!$A:$H,5,FALSE))</f>
        <v/>
      </c>
      <c r="J22" s="144" t="str">
        <f>IF(ISBLANK($E$21),"",VLOOKUP($E$21,Skoleliste!$A:$H,6,FALSE))</f>
        <v/>
      </c>
      <c r="K22" s="144" t="str">
        <f>IF(ISBLANK($E$21),"",VLOOKUP($E$21,Skoleliste!$A:$H,7,FALSE))</f>
        <v/>
      </c>
      <c r="L22" s="144" t="str">
        <f>IF(ISBLANK($E$21),"",VLOOKUP($E$21,Skoleliste!$A:$H,8,FALSE))</f>
        <v/>
      </c>
      <c r="M22" s="4" t="str">
        <f>IF(ISBLANK(M21)," ",M21)</f>
        <v xml:space="preserve"> </v>
      </c>
      <c r="N22" s="16"/>
      <c r="O22" s="4" t="str">
        <f>IF(ISBLANK(O21)," ",O21)</f>
        <v xml:space="preserve"> </v>
      </c>
      <c r="P22" s="157"/>
      <c r="Q22" s="157"/>
      <c r="R22" s="157"/>
      <c r="S22" s="157"/>
      <c r="T22" s="157"/>
      <c r="U22" s="157"/>
      <c r="V22" s="157"/>
      <c r="W22" s="157"/>
      <c r="X22" s="157"/>
      <c r="Y22" s="157"/>
      <c r="Z22" s="157"/>
      <c r="AA22" s="157"/>
      <c r="AB22" s="157"/>
      <c r="AC22" s="157"/>
      <c r="AD22" s="157"/>
      <c r="AE22" s="157"/>
      <c r="AF22" s="157"/>
      <c r="AG22" s="157"/>
      <c r="AH22" s="157"/>
      <c r="AI22" s="158"/>
      <c r="AJ22" s="157"/>
      <c r="AK22" s="157"/>
      <c r="AL22" s="157"/>
      <c r="AM22" s="157"/>
      <c r="AN22" s="157"/>
      <c r="AO22" s="157"/>
      <c r="AP22" s="157"/>
      <c r="AQ22" s="157"/>
      <c r="AR22" s="157"/>
      <c r="AS22" s="157"/>
      <c r="AT22" s="157"/>
      <c r="AU22" s="157"/>
      <c r="AV22" s="157"/>
      <c r="AW22" s="157"/>
      <c r="AX22" s="157"/>
      <c r="AY22" s="157"/>
      <c r="AZ22" s="157"/>
      <c r="BA22" s="157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57"/>
      <c r="BT22" s="157"/>
      <c r="BU22" s="157"/>
      <c r="BV22" s="157"/>
      <c r="BW22" s="157"/>
      <c r="BX22" s="157"/>
      <c r="BY22" s="157"/>
      <c r="BZ22" s="157"/>
      <c r="CA22" s="157"/>
      <c r="CB22" s="157"/>
      <c r="CC22" s="157"/>
      <c r="CD22" s="157"/>
      <c r="CE22" s="157"/>
      <c r="CF22" s="157"/>
      <c r="CG22" s="157"/>
      <c r="CH22" s="157"/>
      <c r="CI22" s="157"/>
      <c r="CJ22" s="157"/>
      <c r="CK22" s="157"/>
      <c r="CL22" s="157"/>
      <c r="CM22" s="157"/>
      <c r="CN22" s="157"/>
      <c r="CO22" s="157"/>
      <c r="CP22" s="157"/>
      <c r="CQ22" s="157"/>
      <c r="CR22" s="174" t="str">
        <f t="shared" si="29"/>
        <v xml:space="preserve"> </v>
      </c>
      <c r="CS22" s="174" t="str">
        <f t="shared" si="30"/>
        <v xml:space="preserve"> </v>
      </c>
      <c r="CT22" s="174" t="str">
        <f>IF(ISBLANK(B22)," ",'Skole scoring'!CD35)</f>
        <v xml:space="preserve"> </v>
      </c>
      <c r="CU22" s="174" t="str">
        <f t="shared" ref="CU22:CU46" si="32">IF(ISBLANK(B22)," ",(CR22)-(CT22)-CV22)</f>
        <v xml:space="preserve"> </v>
      </c>
      <c r="CV22" s="174" t="str">
        <f t="shared" si="31"/>
        <v xml:space="preserve"> </v>
      </c>
    </row>
    <row r="23" spans="1:100" x14ac:dyDescent="0.35">
      <c r="A23" s="145" t="str">
        <f t="shared" si="28"/>
        <v xml:space="preserve"> </v>
      </c>
      <c r="B23" s="16"/>
      <c r="C23" s="16"/>
      <c r="D23" s="16"/>
      <c r="E23" s="144" t="str">
        <f>IF(ISBLANK(E22)," ",E22)</f>
        <v xml:space="preserve"> </v>
      </c>
      <c r="F23" s="144" t="str">
        <f>IF(ISBLANK($E$21),"",VLOOKUP($E$21,Skoleliste!$A:$H,2,FALSE))</f>
        <v/>
      </c>
      <c r="G23" s="144" t="str">
        <f>IF(ISBLANK($E$21),"",VLOOKUP($E$21,Skoleliste!$A:$H,3,FALSE))</f>
        <v/>
      </c>
      <c r="H23" s="144" t="str">
        <f>IF(ISBLANK($E$21),"",VLOOKUP($E$21,Skoleliste!$A:$H,4,FALSE))</f>
        <v/>
      </c>
      <c r="I23" s="144" t="str">
        <f>IF(ISBLANK($E$21),"",VLOOKUP($E$21,Skoleliste!$A:$H,5,FALSE))</f>
        <v/>
      </c>
      <c r="J23" s="144" t="str">
        <f>IF(ISBLANK($E$21),"",VLOOKUP($E$21,Skoleliste!$A:$H,6,FALSE))</f>
        <v/>
      </c>
      <c r="K23" s="144" t="str">
        <f>IF(ISBLANK($E$21),"",VLOOKUP($E$21,Skoleliste!$A:$H,7,FALSE))</f>
        <v/>
      </c>
      <c r="L23" s="144" t="str">
        <f>IF(ISBLANK($E$21),"",VLOOKUP($E$21,Skoleliste!$A:$H,8,FALSE))</f>
        <v/>
      </c>
      <c r="M23" s="4" t="str">
        <f t="shared" ref="M23:M46" si="33">IF(ISBLANK(M22)," ",M22)</f>
        <v xml:space="preserve"> </v>
      </c>
      <c r="N23" s="16"/>
      <c r="O23" s="4" t="str">
        <f>IF(ISBLANK(O22)," ",O22)</f>
        <v xml:space="preserve"> </v>
      </c>
      <c r="P23" s="157"/>
      <c r="Q23" s="157"/>
      <c r="R23" s="157"/>
      <c r="S23" s="157"/>
      <c r="T23" s="157"/>
      <c r="U23" s="157"/>
      <c r="V23" s="157"/>
      <c r="W23" s="157"/>
      <c r="X23" s="157"/>
      <c r="Y23" s="157"/>
      <c r="Z23" s="157"/>
      <c r="AA23" s="157"/>
      <c r="AB23" s="157"/>
      <c r="AC23" s="157"/>
      <c r="AD23" s="157"/>
      <c r="AE23" s="157"/>
      <c r="AF23" s="157"/>
      <c r="AG23" s="157"/>
      <c r="AH23" s="157"/>
      <c r="AI23" s="157"/>
      <c r="AJ23" s="157"/>
      <c r="AK23" s="157"/>
      <c r="AL23" s="157"/>
      <c r="AM23" s="157"/>
      <c r="AN23" s="157"/>
      <c r="AO23" s="157"/>
      <c r="AP23" s="157"/>
      <c r="AQ23" s="157"/>
      <c r="AR23" s="157"/>
      <c r="AS23" s="157"/>
      <c r="AT23" s="157"/>
      <c r="AU23" s="157"/>
      <c r="AV23" s="157"/>
      <c r="AW23" s="157"/>
      <c r="AX23" s="157"/>
      <c r="AY23" s="157"/>
      <c r="AZ23" s="157"/>
      <c r="BA23" s="157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57"/>
      <c r="BT23" s="157"/>
      <c r="BU23" s="157"/>
      <c r="BV23" s="157"/>
      <c r="BW23" s="157"/>
      <c r="BX23" s="157"/>
      <c r="BY23" s="157"/>
      <c r="BZ23" s="157"/>
      <c r="CA23" s="157"/>
      <c r="CB23" s="157"/>
      <c r="CC23" s="157"/>
      <c r="CD23" s="157"/>
      <c r="CE23" s="157"/>
      <c r="CF23" s="157"/>
      <c r="CG23" s="157"/>
      <c r="CH23" s="157"/>
      <c r="CI23" s="157"/>
      <c r="CJ23" s="157"/>
      <c r="CK23" s="157"/>
      <c r="CL23" s="157"/>
      <c r="CM23" s="157"/>
      <c r="CN23" s="157"/>
      <c r="CO23" s="157"/>
      <c r="CP23" s="157"/>
      <c r="CQ23" s="157"/>
      <c r="CR23" s="174" t="str">
        <f t="shared" si="29"/>
        <v xml:space="preserve"> </v>
      </c>
      <c r="CS23" s="174" t="str">
        <f t="shared" si="30"/>
        <v xml:space="preserve"> </v>
      </c>
      <c r="CT23" s="174" t="str">
        <f>IF(ISBLANK(B23)," ",'Skole scoring'!CD36)</f>
        <v xml:space="preserve"> </v>
      </c>
      <c r="CU23" s="174" t="str">
        <f t="shared" si="32"/>
        <v xml:space="preserve"> </v>
      </c>
      <c r="CV23" s="174" t="str">
        <f t="shared" si="31"/>
        <v xml:space="preserve"> </v>
      </c>
    </row>
    <row r="24" spans="1:100" x14ac:dyDescent="0.35">
      <c r="A24" s="145" t="str">
        <f t="shared" si="28"/>
        <v xml:space="preserve"> </v>
      </c>
      <c r="B24" s="16"/>
      <c r="C24" s="16"/>
      <c r="D24" s="16"/>
      <c r="E24" s="144" t="str">
        <f t="shared" ref="E24:E38" si="34">IF(ISBLANK(E23)," ",E23)</f>
        <v xml:space="preserve"> </v>
      </c>
      <c r="F24" s="144" t="str">
        <f>IF(ISBLANK($E$21),"",VLOOKUP($E$21,Skoleliste!$A:$H,2,FALSE))</f>
        <v/>
      </c>
      <c r="G24" s="144" t="str">
        <f>IF(ISBLANK($E$21),"",VLOOKUP($E$21,Skoleliste!$A:$H,3,FALSE))</f>
        <v/>
      </c>
      <c r="H24" s="144" t="str">
        <f>IF(ISBLANK($E$21),"",VLOOKUP($E$21,Skoleliste!$A:$H,4,FALSE))</f>
        <v/>
      </c>
      <c r="I24" s="144" t="str">
        <f>IF(ISBLANK($E$21),"",VLOOKUP($E$21,Skoleliste!$A:$H,5,FALSE))</f>
        <v/>
      </c>
      <c r="J24" s="144" t="str">
        <f>IF(ISBLANK($E$21),"",VLOOKUP($E$21,Skoleliste!$A:$H,6,FALSE))</f>
        <v/>
      </c>
      <c r="K24" s="144" t="str">
        <f>IF(ISBLANK($E$21),"",VLOOKUP($E$21,Skoleliste!$A:$H,7,FALSE))</f>
        <v/>
      </c>
      <c r="L24" s="144" t="str">
        <f>IF(ISBLANK($E$21),"",VLOOKUP($E$21,Skoleliste!$A:$H,8,FALSE))</f>
        <v/>
      </c>
      <c r="M24" s="4" t="str">
        <f t="shared" si="33"/>
        <v xml:space="preserve"> </v>
      </c>
      <c r="N24" s="16"/>
      <c r="O24" s="4" t="str">
        <f t="shared" ref="O24:O46" si="35">IF(ISBLANK(O23)," ",O23)</f>
        <v xml:space="preserve"> </v>
      </c>
      <c r="P24" s="157"/>
      <c r="Q24" s="157"/>
      <c r="R24" s="157"/>
      <c r="S24" s="157"/>
      <c r="T24" s="157"/>
      <c r="U24" s="157"/>
      <c r="V24" s="157"/>
      <c r="W24" s="157"/>
      <c r="X24" s="157"/>
      <c r="Y24" s="157"/>
      <c r="Z24" s="157"/>
      <c r="AA24" s="157"/>
      <c r="AB24" s="157"/>
      <c r="AC24" s="157"/>
      <c r="AD24" s="157"/>
      <c r="AE24" s="157"/>
      <c r="AF24" s="157"/>
      <c r="AG24" s="157"/>
      <c r="AH24" s="157"/>
      <c r="AI24" s="157"/>
      <c r="AJ24" s="157"/>
      <c r="AK24" s="157"/>
      <c r="AL24" s="157"/>
      <c r="AM24" s="157"/>
      <c r="AN24" s="157"/>
      <c r="AO24" s="157"/>
      <c r="AP24" s="157"/>
      <c r="AQ24" s="157"/>
      <c r="AR24" s="157"/>
      <c r="AS24" s="157"/>
      <c r="AT24" s="157"/>
      <c r="AU24" s="157"/>
      <c r="AV24" s="157"/>
      <c r="AW24" s="157"/>
      <c r="AX24" s="157"/>
      <c r="AY24" s="157"/>
      <c r="AZ24" s="157"/>
      <c r="BA24" s="157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57"/>
      <c r="BT24" s="157"/>
      <c r="BU24" s="157"/>
      <c r="BV24" s="157"/>
      <c r="BW24" s="157"/>
      <c r="BX24" s="157"/>
      <c r="BY24" s="157"/>
      <c r="BZ24" s="157"/>
      <c r="CA24" s="157"/>
      <c r="CB24" s="157"/>
      <c r="CC24" s="157"/>
      <c r="CD24" s="157"/>
      <c r="CE24" s="157"/>
      <c r="CF24" s="157"/>
      <c r="CG24" s="157"/>
      <c r="CH24" s="157"/>
      <c r="CI24" s="157"/>
      <c r="CJ24" s="157"/>
      <c r="CK24" s="157"/>
      <c r="CL24" s="157"/>
      <c r="CM24" s="157"/>
      <c r="CN24" s="157"/>
      <c r="CO24" s="157"/>
      <c r="CP24" s="157"/>
      <c r="CQ24" s="157"/>
      <c r="CR24" s="174" t="str">
        <f t="shared" si="29"/>
        <v xml:space="preserve"> </v>
      </c>
      <c r="CS24" s="174" t="str">
        <f t="shared" si="30"/>
        <v xml:space="preserve"> </v>
      </c>
      <c r="CT24" s="174" t="str">
        <f>IF(ISBLANK(B24)," ",'Skole scoring'!CD37)</f>
        <v xml:space="preserve"> </v>
      </c>
      <c r="CU24" s="174" t="str">
        <f t="shared" si="32"/>
        <v xml:space="preserve"> </v>
      </c>
      <c r="CV24" s="174" t="str">
        <f t="shared" si="31"/>
        <v xml:space="preserve"> </v>
      </c>
    </row>
    <row r="25" spans="1:100" x14ac:dyDescent="0.35">
      <c r="A25" s="145" t="str">
        <f t="shared" si="28"/>
        <v xml:space="preserve"> </v>
      </c>
      <c r="B25" s="16"/>
      <c r="C25" s="16"/>
      <c r="D25" s="16"/>
      <c r="E25" s="144" t="str">
        <f t="shared" si="34"/>
        <v xml:space="preserve"> </v>
      </c>
      <c r="F25" s="144" t="str">
        <f>IF(ISBLANK($E$21),"",VLOOKUP($E$21,Skoleliste!$A:$H,2,FALSE))</f>
        <v/>
      </c>
      <c r="G25" s="144" t="str">
        <f>IF(ISBLANK($E$21),"",VLOOKUP($E$21,Skoleliste!$A:$H,3,FALSE))</f>
        <v/>
      </c>
      <c r="H25" s="144" t="str">
        <f>IF(ISBLANK($E$21),"",VLOOKUP($E$21,Skoleliste!$A:$H,4,FALSE))</f>
        <v/>
      </c>
      <c r="I25" s="144" t="str">
        <f>IF(ISBLANK($E$21),"",VLOOKUP($E$21,Skoleliste!$A:$H,5,FALSE))</f>
        <v/>
      </c>
      <c r="J25" s="144" t="str">
        <f>IF(ISBLANK($E$21),"",VLOOKUP($E$21,Skoleliste!$A:$H,6,FALSE))</f>
        <v/>
      </c>
      <c r="K25" s="144" t="str">
        <f>IF(ISBLANK($E$21),"",VLOOKUP($E$21,Skoleliste!$A:$H,7,FALSE))</f>
        <v/>
      </c>
      <c r="L25" s="144" t="str">
        <f>IF(ISBLANK($E$21),"",VLOOKUP($E$21,Skoleliste!$A:$H,8,FALSE))</f>
        <v/>
      </c>
      <c r="M25" s="4" t="str">
        <f t="shared" si="33"/>
        <v xml:space="preserve"> </v>
      </c>
      <c r="N25" s="16"/>
      <c r="O25" s="4" t="str">
        <f t="shared" si="35"/>
        <v xml:space="preserve"> </v>
      </c>
      <c r="P25" s="157"/>
      <c r="Q25" s="157"/>
      <c r="R25" s="157"/>
      <c r="S25" s="157"/>
      <c r="T25" s="157"/>
      <c r="U25" s="157"/>
      <c r="V25" s="157"/>
      <c r="W25" s="157"/>
      <c r="X25" s="157"/>
      <c r="Y25" s="157"/>
      <c r="Z25" s="157"/>
      <c r="AA25" s="157"/>
      <c r="AB25" s="157"/>
      <c r="AC25" s="157"/>
      <c r="AD25" s="157"/>
      <c r="AE25" s="157"/>
      <c r="AF25" s="157"/>
      <c r="AG25" s="157"/>
      <c r="AH25" s="157"/>
      <c r="AI25" s="157"/>
      <c r="AJ25" s="157"/>
      <c r="AK25" s="157"/>
      <c r="AL25" s="157"/>
      <c r="AM25" s="157"/>
      <c r="AN25" s="157"/>
      <c r="AO25" s="157"/>
      <c r="AP25" s="157"/>
      <c r="AQ25" s="157"/>
      <c r="AR25" s="157"/>
      <c r="AS25" s="157"/>
      <c r="AT25" s="157"/>
      <c r="AU25" s="157"/>
      <c r="AV25" s="157"/>
      <c r="AW25" s="157"/>
      <c r="AX25" s="157"/>
      <c r="AY25" s="157"/>
      <c r="AZ25" s="157"/>
      <c r="BA25" s="157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57"/>
      <c r="BT25" s="157"/>
      <c r="BU25" s="157"/>
      <c r="BV25" s="157"/>
      <c r="BW25" s="157"/>
      <c r="BX25" s="157"/>
      <c r="BY25" s="157"/>
      <c r="BZ25" s="157"/>
      <c r="CA25" s="157"/>
      <c r="CB25" s="157"/>
      <c r="CC25" s="157"/>
      <c r="CD25" s="157"/>
      <c r="CE25" s="157"/>
      <c r="CF25" s="157"/>
      <c r="CG25" s="157"/>
      <c r="CH25" s="157"/>
      <c r="CI25" s="157"/>
      <c r="CJ25" s="157"/>
      <c r="CK25" s="157"/>
      <c r="CL25" s="157"/>
      <c r="CM25" s="157"/>
      <c r="CN25" s="157"/>
      <c r="CO25" s="157"/>
      <c r="CP25" s="157"/>
      <c r="CQ25" s="157"/>
      <c r="CR25" s="174" t="str">
        <f t="shared" si="29"/>
        <v xml:space="preserve"> </v>
      </c>
      <c r="CS25" s="174" t="str">
        <f t="shared" si="30"/>
        <v xml:space="preserve"> </v>
      </c>
      <c r="CT25" s="174" t="str">
        <f>IF(ISBLANK(B25)," ",'Skole scoring'!CD38)</f>
        <v xml:space="preserve"> </v>
      </c>
      <c r="CU25" s="174" t="str">
        <f t="shared" si="32"/>
        <v xml:space="preserve"> </v>
      </c>
      <c r="CV25" s="174" t="str">
        <f t="shared" si="31"/>
        <v xml:space="preserve"> </v>
      </c>
    </row>
    <row r="26" spans="1:100" x14ac:dyDescent="0.35">
      <c r="A26" s="145" t="str">
        <f t="shared" si="28"/>
        <v xml:space="preserve"> </v>
      </c>
      <c r="B26" s="16"/>
      <c r="C26" s="16"/>
      <c r="D26" s="16"/>
      <c r="E26" s="144" t="str">
        <f t="shared" si="34"/>
        <v xml:space="preserve"> </v>
      </c>
      <c r="F26" s="144" t="str">
        <f>IF(ISBLANK($E$21),"",VLOOKUP($E$21,Skoleliste!$A:$H,2,FALSE))</f>
        <v/>
      </c>
      <c r="G26" s="144" t="str">
        <f>IF(ISBLANK($E$21),"",VLOOKUP($E$21,Skoleliste!$A:$H,3,FALSE))</f>
        <v/>
      </c>
      <c r="H26" s="144" t="str">
        <f>IF(ISBLANK($E$21),"",VLOOKUP($E$21,Skoleliste!$A:$H,4,FALSE))</f>
        <v/>
      </c>
      <c r="I26" s="144" t="str">
        <f>IF(ISBLANK($E$21),"",VLOOKUP($E$21,Skoleliste!$A:$H,5,FALSE))</f>
        <v/>
      </c>
      <c r="J26" s="144" t="str">
        <f>IF(ISBLANK($E$21),"",VLOOKUP($E$21,Skoleliste!$A:$H,6,FALSE))</f>
        <v/>
      </c>
      <c r="K26" s="144" t="str">
        <f>IF(ISBLANK($E$21),"",VLOOKUP($E$21,Skoleliste!$A:$H,7,FALSE))</f>
        <v/>
      </c>
      <c r="L26" s="144" t="str">
        <f>IF(ISBLANK($E$21),"",VLOOKUP($E$21,Skoleliste!$A:$H,8,FALSE))</f>
        <v/>
      </c>
      <c r="M26" s="4" t="str">
        <f t="shared" si="33"/>
        <v xml:space="preserve"> </v>
      </c>
      <c r="N26" s="16"/>
      <c r="O26" s="4" t="str">
        <f t="shared" si="35"/>
        <v xml:space="preserve"> </v>
      </c>
      <c r="P26" s="157"/>
      <c r="Q26" s="157"/>
      <c r="R26" s="157"/>
      <c r="S26" s="157"/>
      <c r="T26" s="157"/>
      <c r="U26" s="157"/>
      <c r="V26" s="157"/>
      <c r="W26" s="157"/>
      <c r="X26" s="157"/>
      <c r="Y26" s="157"/>
      <c r="Z26" s="157"/>
      <c r="AA26" s="157"/>
      <c r="AB26" s="157"/>
      <c r="AC26" s="157"/>
      <c r="AD26" s="157"/>
      <c r="AE26" s="157"/>
      <c r="AF26" s="157"/>
      <c r="AG26" s="157"/>
      <c r="AH26" s="157"/>
      <c r="AI26" s="157"/>
      <c r="AJ26" s="157"/>
      <c r="AK26" s="157"/>
      <c r="AL26" s="157"/>
      <c r="AM26" s="157"/>
      <c r="AN26" s="157"/>
      <c r="AO26" s="157"/>
      <c r="AP26" s="157"/>
      <c r="AQ26" s="157"/>
      <c r="AR26" s="157"/>
      <c r="AS26" s="157"/>
      <c r="AT26" s="157"/>
      <c r="AU26" s="157"/>
      <c r="AV26" s="157"/>
      <c r="AW26" s="157"/>
      <c r="AX26" s="157"/>
      <c r="AY26" s="157"/>
      <c r="AZ26" s="157"/>
      <c r="BA26" s="157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57"/>
      <c r="BT26" s="157"/>
      <c r="BU26" s="157"/>
      <c r="BV26" s="157"/>
      <c r="BW26" s="157"/>
      <c r="BX26" s="157"/>
      <c r="BY26" s="157"/>
      <c r="BZ26" s="157"/>
      <c r="CA26" s="157"/>
      <c r="CB26" s="157"/>
      <c r="CC26" s="157"/>
      <c r="CD26" s="157"/>
      <c r="CE26" s="157"/>
      <c r="CF26" s="157"/>
      <c r="CG26" s="157"/>
      <c r="CH26" s="157"/>
      <c r="CI26" s="157"/>
      <c r="CJ26" s="157"/>
      <c r="CK26" s="157"/>
      <c r="CL26" s="157"/>
      <c r="CM26" s="157"/>
      <c r="CN26" s="157"/>
      <c r="CO26" s="157"/>
      <c r="CP26" s="157"/>
      <c r="CQ26" s="157"/>
      <c r="CR26" s="174" t="str">
        <f t="shared" si="29"/>
        <v xml:space="preserve"> </v>
      </c>
      <c r="CS26" s="174" t="str">
        <f t="shared" si="30"/>
        <v xml:space="preserve"> </v>
      </c>
      <c r="CT26" s="174" t="str">
        <f>IF(ISBLANK(B26)," ",'Skole scoring'!CD39)</f>
        <v xml:space="preserve"> </v>
      </c>
      <c r="CU26" s="174" t="str">
        <f t="shared" si="32"/>
        <v xml:space="preserve"> </v>
      </c>
      <c r="CV26" s="174" t="str">
        <f t="shared" si="31"/>
        <v xml:space="preserve"> </v>
      </c>
    </row>
    <row r="27" spans="1:100" x14ac:dyDescent="0.35">
      <c r="A27" s="145" t="str">
        <f t="shared" si="28"/>
        <v xml:space="preserve"> </v>
      </c>
      <c r="B27" s="16"/>
      <c r="C27" s="16"/>
      <c r="D27" s="16"/>
      <c r="E27" s="144" t="str">
        <f t="shared" si="34"/>
        <v xml:space="preserve"> </v>
      </c>
      <c r="F27" s="144" t="str">
        <f>IF(ISBLANK($E$21),"",VLOOKUP($E$21,Skoleliste!$A:$H,2,FALSE))</f>
        <v/>
      </c>
      <c r="G27" s="144" t="str">
        <f>IF(ISBLANK($E$21),"",VLOOKUP($E$21,Skoleliste!$A:$H,3,FALSE))</f>
        <v/>
      </c>
      <c r="H27" s="144" t="str">
        <f>IF(ISBLANK($E$21),"",VLOOKUP($E$21,Skoleliste!$A:$H,4,FALSE))</f>
        <v/>
      </c>
      <c r="I27" s="144" t="str">
        <f>IF(ISBLANK($E$21),"",VLOOKUP($E$21,Skoleliste!$A:$H,5,FALSE))</f>
        <v/>
      </c>
      <c r="J27" s="144" t="str">
        <f>IF(ISBLANK($E$21),"",VLOOKUP($E$21,Skoleliste!$A:$H,6,FALSE))</f>
        <v/>
      </c>
      <c r="K27" s="144" t="str">
        <f>IF(ISBLANK($E$21),"",VLOOKUP($E$21,Skoleliste!$A:$H,7,FALSE))</f>
        <v/>
      </c>
      <c r="L27" s="144" t="str">
        <f>IF(ISBLANK($E$21),"",VLOOKUP($E$21,Skoleliste!$A:$H,8,FALSE))</f>
        <v/>
      </c>
      <c r="M27" s="4" t="str">
        <f t="shared" si="33"/>
        <v xml:space="preserve"> </v>
      </c>
      <c r="N27" s="16"/>
      <c r="O27" s="4" t="str">
        <f t="shared" si="35"/>
        <v xml:space="preserve"> </v>
      </c>
      <c r="P27" s="157"/>
      <c r="Q27" s="157"/>
      <c r="R27" s="157"/>
      <c r="S27" s="157"/>
      <c r="T27" s="157"/>
      <c r="U27" s="157"/>
      <c r="V27" s="157"/>
      <c r="W27" s="157"/>
      <c r="X27" s="157"/>
      <c r="Y27" s="157"/>
      <c r="Z27" s="157"/>
      <c r="AA27" s="157"/>
      <c r="AB27" s="157"/>
      <c r="AC27" s="157"/>
      <c r="AD27" s="157"/>
      <c r="AE27" s="157"/>
      <c r="AF27" s="157"/>
      <c r="AG27" s="157"/>
      <c r="AH27" s="157"/>
      <c r="AI27" s="157"/>
      <c r="AJ27" s="157"/>
      <c r="AK27" s="157"/>
      <c r="AL27" s="157"/>
      <c r="AM27" s="157"/>
      <c r="AN27" s="157"/>
      <c r="AO27" s="157"/>
      <c r="AP27" s="157"/>
      <c r="AQ27" s="157"/>
      <c r="AR27" s="157"/>
      <c r="AS27" s="157"/>
      <c r="AT27" s="157"/>
      <c r="AU27" s="157"/>
      <c r="AV27" s="157"/>
      <c r="AW27" s="157"/>
      <c r="AX27" s="157"/>
      <c r="AY27" s="157"/>
      <c r="AZ27" s="157"/>
      <c r="BA27" s="157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57"/>
      <c r="BT27" s="157"/>
      <c r="BU27" s="157"/>
      <c r="BV27" s="157"/>
      <c r="BW27" s="157"/>
      <c r="BX27" s="157"/>
      <c r="BY27" s="157"/>
      <c r="BZ27" s="157"/>
      <c r="CA27" s="157"/>
      <c r="CB27" s="157"/>
      <c r="CC27" s="157"/>
      <c r="CD27" s="157"/>
      <c r="CE27" s="157"/>
      <c r="CF27" s="157"/>
      <c r="CG27" s="157"/>
      <c r="CH27" s="157"/>
      <c r="CI27" s="157"/>
      <c r="CJ27" s="157"/>
      <c r="CK27" s="157"/>
      <c r="CL27" s="157"/>
      <c r="CM27" s="157"/>
      <c r="CN27" s="157"/>
      <c r="CO27" s="157"/>
      <c r="CP27" s="157"/>
      <c r="CQ27" s="157"/>
      <c r="CR27" s="174" t="str">
        <f t="shared" si="29"/>
        <v xml:space="preserve"> </v>
      </c>
      <c r="CS27" s="174" t="str">
        <f t="shared" si="30"/>
        <v xml:space="preserve"> </v>
      </c>
      <c r="CT27" s="174" t="str">
        <f>IF(ISBLANK(B27)," ",'Skole scoring'!CD40)</f>
        <v xml:space="preserve"> </v>
      </c>
      <c r="CU27" s="174" t="str">
        <f t="shared" si="32"/>
        <v xml:space="preserve"> </v>
      </c>
      <c r="CV27" s="174" t="str">
        <f t="shared" si="31"/>
        <v xml:space="preserve"> </v>
      </c>
    </row>
    <row r="28" spans="1:100" x14ac:dyDescent="0.35">
      <c r="A28" s="145" t="str">
        <f t="shared" si="28"/>
        <v xml:space="preserve"> </v>
      </c>
      <c r="B28" s="16"/>
      <c r="C28" s="16"/>
      <c r="D28" s="16"/>
      <c r="E28" s="144" t="str">
        <f t="shared" si="34"/>
        <v xml:space="preserve"> </v>
      </c>
      <c r="F28" s="144" t="str">
        <f>IF(ISBLANK($E$21),"",VLOOKUP($E$21,Skoleliste!$A:$H,2,FALSE))</f>
        <v/>
      </c>
      <c r="G28" s="144" t="str">
        <f>IF(ISBLANK($E$21),"",VLOOKUP($E$21,Skoleliste!$A:$H,3,FALSE))</f>
        <v/>
      </c>
      <c r="H28" s="144" t="str">
        <f>IF(ISBLANK($E$21),"",VLOOKUP($E$21,Skoleliste!$A:$H,4,FALSE))</f>
        <v/>
      </c>
      <c r="I28" s="144" t="str">
        <f>IF(ISBLANK($E$21),"",VLOOKUP($E$21,Skoleliste!$A:$H,5,FALSE))</f>
        <v/>
      </c>
      <c r="J28" s="144" t="str">
        <f>IF(ISBLANK($E$21),"",VLOOKUP($E$21,Skoleliste!$A:$H,6,FALSE))</f>
        <v/>
      </c>
      <c r="K28" s="144" t="str">
        <f>IF(ISBLANK($E$21),"",VLOOKUP($E$21,Skoleliste!$A:$H,7,FALSE))</f>
        <v/>
      </c>
      <c r="L28" s="144" t="str">
        <f>IF(ISBLANK($E$21),"",VLOOKUP($E$21,Skoleliste!$A:$H,8,FALSE))</f>
        <v/>
      </c>
      <c r="M28" s="4" t="str">
        <f t="shared" si="33"/>
        <v xml:space="preserve"> </v>
      </c>
      <c r="N28" s="16"/>
      <c r="O28" s="4" t="str">
        <f>IF(ISBLANK(O27)," ",O27)</f>
        <v xml:space="preserve"> </v>
      </c>
      <c r="P28" s="157"/>
      <c r="Q28" s="157"/>
      <c r="R28" s="157"/>
      <c r="S28" s="157"/>
      <c r="T28" s="157"/>
      <c r="U28" s="157"/>
      <c r="V28" s="157"/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7"/>
      <c r="AH28" s="157"/>
      <c r="AI28" s="157"/>
      <c r="AJ28" s="157"/>
      <c r="AK28" s="157"/>
      <c r="AL28" s="157"/>
      <c r="AM28" s="157"/>
      <c r="AN28" s="157"/>
      <c r="AO28" s="157"/>
      <c r="AP28" s="157"/>
      <c r="AQ28" s="157"/>
      <c r="AR28" s="157"/>
      <c r="AS28" s="157"/>
      <c r="AT28" s="157"/>
      <c r="AU28" s="157"/>
      <c r="AV28" s="157"/>
      <c r="AW28" s="157"/>
      <c r="AX28" s="157"/>
      <c r="AY28" s="157"/>
      <c r="AZ28" s="157"/>
      <c r="BA28" s="157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57"/>
      <c r="BT28" s="157"/>
      <c r="BU28" s="157"/>
      <c r="BV28" s="157"/>
      <c r="BW28" s="157"/>
      <c r="BX28" s="157"/>
      <c r="BY28" s="157"/>
      <c r="BZ28" s="157"/>
      <c r="CA28" s="157"/>
      <c r="CB28" s="157"/>
      <c r="CC28" s="157"/>
      <c r="CD28" s="157"/>
      <c r="CE28" s="157"/>
      <c r="CF28" s="157"/>
      <c r="CG28" s="157"/>
      <c r="CH28" s="157"/>
      <c r="CI28" s="157"/>
      <c r="CJ28" s="157"/>
      <c r="CK28" s="157"/>
      <c r="CL28" s="157"/>
      <c r="CM28" s="157"/>
      <c r="CN28" s="157"/>
      <c r="CO28" s="157"/>
      <c r="CP28" s="157"/>
      <c r="CQ28" s="157"/>
      <c r="CR28" s="174" t="str">
        <f t="shared" si="29"/>
        <v xml:space="preserve"> </v>
      </c>
      <c r="CS28" s="174" t="str">
        <f t="shared" si="30"/>
        <v xml:space="preserve"> </v>
      </c>
      <c r="CT28" s="174" t="str">
        <f>IF(ISBLANK(B28)," ",'Skole scoring'!CD41)</f>
        <v xml:space="preserve"> </v>
      </c>
      <c r="CU28" s="174" t="str">
        <f t="shared" si="32"/>
        <v xml:space="preserve"> </v>
      </c>
      <c r="CV28" s="174" t="str">
        <f t="shared" si="31"/>
        <v xml:space="preserve"> </v>
      </c>
    </row>
    <row r="29" spans="1:100" x14ac:dyDescent="0.35">
      <c r="A29" s="145" t="str">
        <f t="shared" si="28"/>
        <v xml:space="preserve"> </v>
      </c>
      <c r="B29" s="16"/>
      <c r="C29" s="16"/>
      <c r="D29" s="16"/>
      <c r="E29" s="144" t="str">
        <f t="shared" si="34"/>
        <v xml:space="preserve"> </v>
      </c>
      <c r="F29" s="144" t="str">
        <f>IF(ISBLANK($E$21),"",VLOOKUP($E$21,Skoleliste!$A:$H,2,FALSE))</f>
        <v/>
      </c>
      <c r="G29" s="144" t="str">
        <f>IF(ISBLANK($E$21),"",VLOOKUP($E$21,Skoleliste!$A:$H,3,FALSE))</f>
        <v/>
      </c>
      <c r="H29" s="144" t="str">
        <f>IF(ISBLANK($E$21),"",VLOOKUP($E$21,Skoleliste!$A:$H,4,FALSE))</f>
        <v/>
      </c>
      <c r="I29" s="144" t="str">
        <f>IF(ISBLANK($E$21),"",VLOOKUP($E$21,Skoleliste!$A:$H,5,FALSE))</f>
        <v/>
      </c>
      <c r="J29" s="144" t="str">
        <f>IF(ISBLANK($E$21),"",VLOOKUP($E$21,Skoleliste!$A:$H,6,FALSE))</f>
        <v/>
      </c>
      <c r="K29" s="144" t="str">
        <f>IF(ISBLANK($E$21),"",VLOOKUP($E$21,Skoleliste!$A:$H,7,FALSE))</f>
        <v/>
      </c>
      <c r="L29" s="144" t="str">
        <f>IF(ISBLANK($E$21),"",VLOOKUP($E$21,Skoleliste!$A:$H,8,FALSE))</f>
        <v/>
      </c>
      <c r="M29" s="4" t="str">
        <f t="shared" si="33"/>
        <v xml:space="preserve"> </v>
      </c>
      <c r="N29" s="16"/>
      <c r="O29" s="4" t="str">
        <f t="shared" si="35"/>
        <v xml:space="preserve"> </v>
      </c>
      <c r="P29" s="157"/>
      <c r="Q29" s="157"/>
      <c r="R29" s="157"/>
      <c r="S29" s="157"/>
      <c r="T29" s="157"/>
      <c r="U29" s="157"/>
      <c r="V29" s="157"/>
      <c r="W29" s="157"/>
      <c r="X29" s="157"/>
      <c r="Y29" s="157"/>
      <c r="Z29" s="157"/>
      <c r="AA29" s="157"/>
      <c r="AB29" s="157"/>
      <c r="AC29" s="157"/>
      <c r="AD29" s="157"/>
      <c r="AE29" s="157"/>
      <c r="AF29" s="157"/>
      <c r="AG29" s="157"/>
      <c r="AH29" s="157"/>
      <c r="AI29" s="157"/>
      <c r="AJ29" s="157"/>
      <c r="AK29" s="157"/>
      <c r="AL29" s="157"/>
      <c r="AM29" s="157"/>
      <c r="AN29" s="157"/>
      <c r="AO29" s="157"/>
      <c r="AP29" s="157"/>
      <c r="AQ29" s="157"/>
      <c r="AR29" s="157"/>
      <c r="AS29" s="157"/>
      <c r="AT29" s="157"/>
      <c r="AU29" s="157"/>
      <c r="AV29" s="157"/>
      <c r="AW29" s="157"/>
      <c r="AX29" s="157"/>
      <c r="AY29" s="157"/>
      <c r="AZ29" s="157"/>
      <c r="BA29" s="157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57"/>
      <c r="BT29" s="157"/>
      <c r="BU29" s="157"/>
      <c r="BV29" s="157"/>
      <c r="BW29" s="157"/>
      <c r="BX29" s="157"/>
      <c r="BY29" s="157"/>
      <c r="BZ29" s="157"/>
      <c r="CA29" s="157"/>
      <c r="CB29" s="157"/>
      <c r="CC29" s="157"/>
      <c r="CD29" s="157"/>
      <c r="CE29" s="157"/>
      <c r="CF29" s="157"/>
      <c r="CG29" s="157"/>
      <c r="CH29" s="157"/>
      <c r="CI29" s="157"/>
      <c r="CJ29" s="157"/>
      <c r="CK29" s="157"/>
      <c r="CL29" s="157"/>
      <c r="CM29" s="157"/>
      <c r="CN29" s="157"/>
      <c r="CO29" s="157"/>
      <c r="CP29" s="157"/>
      <c r="CQ29" s="157"/>
      <c r="CR29" s="174" t="str">
        <f t="shared" si="29"/>
        <v xml:space="preserve"> </v>
      </c>
      <c r="CS29" s="174" t="str">
        <f t="shared" si="30"/>
        <v xml:space="preserve"> </v>
      </c>
      <c r="CT29" s="174" t="str">
        <f>IF(ISBLANK(B29)," ",'Skole scoring'!CD42)</f>
        <v xml:space="preserve"> </v>
      </c>
      <c r="CU29" s="174" t="str">
        <f t="shared" si="32"/>
        <v xml:space="preserve"> </v>
      </c>
      <c r="CV29" s="174" t="str">
        <f t="shared" si="31"/>
        <v xml:space="preserve"> </v>
      </c>
    </row>
    <row r="30" spans="1:100" x14ac:dyDescent="0.35">
      <c r="A30" s="145" t="str">
        <f t="shared" si="28"/>
        <v xml:space="preserve"> </v>
      </c>
      <c r="B30" s="16"/>
      <c r="C30" s="16"/>
      <c r="D30" s="16"/>
      <c r="E30" s="144" t="str">
        <f t="shared" si="34"/>
        <v xml:space="preserve"> </v>
      </c>
      <c r="F30" s="144" t="str">
        <f>IF(ISBLANK($E$21),"",VLOOKUP($E$21,Skoleliste!$A:$H,2,FALSE))</f>
        <v/>
      </c>
      <c r="G30" s="144" t="str">
        <f>IF(ISBLANK($E$21),"",VLOOKUP($E$21,Skoleliste!$A:$H,3,FALSE))</f>
        <v/>
      </c>
      <c r="H30" s="144" t="str">
        <f>IF(ISBLANK($E$21),"",VLOOKUP($E$21,Skoleliste!$A:$H,4,FALSE))</f>
        <v/>
      </c>
      <c r="I30" s="144" t="str">
        <f>IF(ISBLANK($E$21),"",VLOOKUP($E$21,Skoleliste!$A:$H,5,FALSE))</f>
        <v/>
      </c>
      <c r="J30" s="144" t="str">
        <f>IF(ISBLANK($E$21),"",VLOOKUP($E$21,Skoleliste!$A:$H,6,FALSE))</f>
        <v/>
      </c>
      <c r="K30" s="144" t="str">
        <f>IF(ISBLANK($E$21),"",VLOOKUP($E$21,Skoleliste!$A:$H,7,FALSE))</f>
        <v/>
      </c>
      <c r="L30" s="144" t="str">
        <f>IF(ISBLANK($E$21),"",VLOOKUP($E$21,Skoleliste!$A:$H,8,FALSE))</f>
        <v/>
      </c>
      <c r="M30" s="4" t="str">
        <f t="shared" si="33"/>
        <v xml:space="preserve"> </v>
      </c>
      <c r="N30" s="16"/>
      <c r="O30" s="4" t="str">
        <f t="shared" si="35"/>
        <v xml:space="preserve"> </v>
      </c>
      <c r="P30" s="157"/>
      <c r="Q30" s="157"/>
      <c r="R30" s="157"/>
      <c r="S30" s="157"/>
      <c r="T30" s="157"/>
      <c r="U30" s="157"/>
      <c r="V30" s="157"/>
      <c r="W30" s="157"/>
      <c r="X30" s="157"/>
      <c r="Y30" s="157"/>
      <c r="Z30" s="157"/>
      <c r="AA30" s="157"/>
      <c r="AB30" s="157"/>
      <c r="AC30" s="157"/>
      <c r="AD30" s="157"/>
      <c r="AE30" s="157"/>
      <c r="AF30" s="157"/>
      <c r="AG30" s="157"/>
      <c r="AH30" s="157"/>
      <c r="AI30" s="157"/>
      <c r="AJ30" s="157"/>
      <c r="AK30" s="157"/>
      <c r="AL30" s="157"/>
      <c r="AM30" s="157"/>
      <c r="AN30" s="157"/>
      <c r="AO30" s="157"/>
      <c r="AP30" s="157"/>
      <c r="AQ30" s="157"/>
      <c r="AR30" s="157"/>
      <c r="AS30" s="157"/>
      <c r="AT30" s="157"/>
      <c r="AU30" s="157"/>
      <c r="AV30" s="157"/>
      <c r="AW30" s="157"/>
      <c r="AX30" s="157"/>
      <c r="AY30" s="157"/>
      <c r="AZ30" s="157"/>
      <c r="BA30" s="157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57"/>
      <c r="BT30" s="157"/>
      <c r="BU30" s="157"/>
      <c r="BV30" s="157"/>
      <c r="BW30" s="157"/>
      <c r="BX30" s="157"/>
      <c r="BY30" s="157"/>
      <c r="BZ30" s="157"/>
      <c r="CA30" s="157"/>
      <c r="CB30" s="157"/>
      <c r="CC30" s="157"/>
      <c r="CD30" s="157"/>
      <c r="CE30" s="157"/>
      <c r="CF30" s="157"/>
      <c r="CG30" s="157"/>
      <c r="CH30" s="157"/>
      <c r="CI30" s="157"/>
      <c r="CJ30" s="157"/>
      <c r="CK30" s="157"/>
      <c r="CL30" s="157"/>
      <c r="CM30" s="157"/>
      <c r="CN30" s="157"/>
      <c r="CO30" s="157"/>
      <c r="CP30" s="157"/>
      <c r="CQ30" s="157"/>
      <c r="CR30" s="174" t="str">
        <f t="shared" si="29"/>
        <v xml:space="preserve"> </v>
      </c>
      <c r="CS30" s="174" t="str">
        <f t="shared" si="30"/>
        <v xml:space="preserve"> </v>
      </c>
      <c r="CT30" s="174" t="str">
        <f>IF(ISBLANK(B30)," ",'Skole scoring'!CD43)</f>
        <v xml:space="preserve"> </v>
      </c>
      <c r="CU30" s="174" t="str">
        <f t="shared" si="32"/>
        <v xml:space="preserve"> </v>
      </c>
      <c r="CV30" s="174" t="str">
        <f t="shared" si="31"/>
        <v xml:space="preserve"> </v>
      </c>
    </row>
    <row r="31" spans="1:100" x14ac:dyDescent="0.35">
      <c r="A31" s="145" t="str">
        <f t="shared" si="28"/>
        <v xml:space="preserve"> </v>
      </c>
      <c r="B31" s="16"/>
      <c r="C31" s="16"/>
      <c r="D31" s="16"/>
      <c r="E31" s="144" t="str">
        <f t="shared" si="34"/>
        <v xml:space="preserve"> </v>
      </c>
      <c r="F31" s="144" t="str">
        <f>IF(ISBLANK($E$21),"",VLOOKUP($E$21,Skoleliste!$A:$H,2,FALSE))</f>
        <v/>
      </c>
      <c r="G31" s="144" t="str">
        <f>IF(ISBLANK($E$21),"",VLOOKUP($E$21,Skoleliste!$A:$H,3,FALSE))</f>
        <v/>
      </c>
      <c r="H31" s="144" t="str">
        <f>IF(ISBLANK($E$21),"",VLOOKUP($E$21,Skoleliste!$A:$H,4,FALSE))</f>
        <v/>
      </c>
      <c r="I31" s="144" t="str">
        <f>IF(ISBLANK($E$21),"",VLOOKUP($E$21,Skoleliste!$A:$H,5,FALSE))</f>
        <v/>
      </c>
      <c r="J31" s="144" t="str">
        <f>IF(ISBLANK($E$21),"",VLOOKUP($E$21,Skoleliste!$A:$H,6,FALSE))</f>
        <v/>
      </c>
      <c r="K31" s="144" t="str">
        <f>IF(ISBLANK($E$21),"",VLOOKUP($E$21,Skoleliste!$A:$H,7,FALSE))</f>
        <v/>
      </c>
      <c r="L31" s="144" t="str">
        <f>IF(ISBLANK($E$21),"",VLOOKUP($E$21,Skoleliste!$A:$H,8,FALSE))</f>
        <v/>
      </c>
      <c r="M31" s="4" t="str">
        <f t="shared" si="33"/>
        <v xml:space="preserve"> </v>
      </c>
      <c r="N31" s="16"/>
      <c r="O31" s="4" t="str">
        <f t="shared" si="35"/>
        <v xml:space="preserve"> </v>
      </c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  <c r="AH31" s="157"/>
      <c r="AI31" s="157"/>
      <c r="AJ31" s="157"/>
      <c r="AK31" s="157"/>
      <c r="AL31" s="157"/>
      <c r="AM31" s="157"/>
      <c r="AN31" s="157"/>
      <c r="AO31" s="157"/>
      <c r="AP31" s="157"/>
      <c r="AQ31" s="157"/>
      <c r="AR31" s="157"/>
      <c r="AS31" s="157"/>
      <c r="AT31" s="157"/>
      <c r="AU31" s="157"/>
      <c r="AV31" s="157"/>
      <c r="AW31" s="157"/>
      <c r="AX31" s="157"/>
      <c r="AY31" s="157"/>
      <c r="AZ31" s="157"/>
      <c r="BA31" s="157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57"/>
      <c r="BT31" s="157"/>
      <c r="BU31" s="157"/>
      <c r="BV31" s="157"/>
      <c r="BW31" s="157"/>
      <c r="BX31" s="157"/>
      <c r="BY31" s="157"/>
      <c r="BZ31" s="157"/>
      <c r="CA31" s="157"/>
      <c r="CB31" s="157"/>
      <c r="CC31" s="157"/>
      <c r="CD31" s="157"/>
      <c r="CE31" s="157"/>
      <c r="CF31" s="157"/>
      <c r="CG31" s="157"/>
      <c r="CH31" s="157"/>
      <c r="CI31" s="157"/>
      <c r="CJ31" s="157"/>
      <c r="CK31" s="157"/>
      <c r="CL31" s="157"/>
      <c r="CM31" s="157"/>
      <c r="CN31" s="157"/>
      <c r="CO31" s="157"/>
      <c r="CP31" s="157"/>
      <c r="CQ31" s="157"/>
      <c r="CR31" s="174" t="str">
        <f t="shared" si="29"/>
        <v xml:space="preserve"> </v>
      </c>
      <c r="CS31" s="174" t="str">
        <f t="shared" si="30"/>
        <v xml:space="preserve"> </v>
      </c>
      <c r="CT31" s="174" t="str">
        <f>IF(ISBLANK(B31)," ",'Skole scoring'!CD44)</f>
        <v xml:space="preserve"> </v>
      </c>
      <c r="CU31" s="174" t="str">
        <f t="shared" si="32"/>
        <v xml:space="preserve"> </v>
      </c>
      <c r="CV31" s="174" t="str">
        <f t="shared" si="31"/>
        <v xml:space="preserve"> </v>
      </c>
    </row>
    <row r="32" spans="1:100" x14ac:dyDescent="0.35">
      <c r="A32" s="145" t="str">
        <f t="shared" si="28"/>
        <v xml:space="preserve"> </v>
      </c>
      <c r="B32" s="16"/>
      <c r="C32" s="16"/>
      <c r="D32" s="16"/>
      <c r="E32" s="144" t="str">
        <f t="shared" si="34"/>
        <v xml:space="preserve"> </v>
      </c>
      <c r="F32" s="144" t="str">
        <f>IF(ISBLANK($E$21),"",VLOOKUP($E$21,Skoleliste!$A:$H,2,FALSE))</f>
        <v/>
      </c>
      <c r="G32" s="144" t="str">
        <f>IF(ISBLANK($E$21),"",VLOOKUP($E$21,Skoleliste!$A:$H,3,FALSE))</f>
        <v/>
      </c>
      <c r="H32" s="144" t="str">
        <f>IF(ISBLANK($E$21),"",VLOOKUP($E$21,Skoleliste!$A:$H,4,FALSE))</f>
        <v/>
      </c>
      <c r="I32" s="144" t="str">
        <f>IF(ISBLANK($E$21),"",VLOOKUP($E$21,Skoleliste!$A:$H,5,FALSE))</f>
        <v/>
      </c>
      <c r="J32" s="144" t="str">
        <f>IF(ISBLANK($E$21),"",VLOOKUP($E$21,Skoleliste!$A:$H,6,FALSE))</f>
        <v/>
      </c>
      <c r="K32" s="144" t="str">
        <f>IF(ISBLANK($E$21),"",VLOOKUP($E$21,Skoleliste!$A:$H,7,FALSE))</f>
        <v/>
      </c>
      <c r="L32" s="144" t="str">
        <f>IF(ISBLANK($E$21),"",VLOOKUP($E$21,Skoleliste!$A:$H,8,FALSE))</f>
        <v/>
      </c>
      <c r="M32" s="4" t="str">
        <f t="shared" si="33"/>
        <v xml:space="preserve"> </v>
      </c>
      <c r="N32" s="16"/>
      <c r="O32" s="4" t="str">
        <f t="shared" si="35"/>
        <v xml:space="preserve"> </v>
      </c>
      <c r="P32" s="157"/>
      <c r="Q32" s="157"/>
      <c r="R32" s="157"/>
      <c r="S32" s="157"/>
      <c r="T32" s="157"/>
      <c r="U32" s="157"/>
      <c r="V32" s="157"/>
      <c r="W32" s="157"/>
      <c r="X32" s="157"/>
      <c r="Y32" s="157"/>
      <c r="Z32" s="157"/>
      <c r="AA32" s="157"/>
      <c r="AB32" s="157"/>
      <c r="AC32" s="157"/>
      <c r="AD32" s="157"/>
      <c r="AE32" s="157"/>
      <c r="AF32" s="157"/>
      <c r="AG32" s="157"/>
      <c r="AH32" s="157"/>
      <c r="AI32" s="157"/>
      <c r="AJ32" s="157"/>
      <c r="AK32" s="157"/>
      <c r="AL32" s="157"/>
      <c r="AM32" s="157"/>
      <c r="AN32" s="157"/>
      <c r="AO32" s="157"/>
      <c r="AP32" s="157"/>
      <c r="AQ32" s="157"/>
      <c r="AR32" s="157"/>
      <c r="AS32" s="157"/>
      <c r="AT32" s="157"/>
      <c r="AU32" s="157"/>
      <c r="AV32" s="157"/>
      <c r="AW32" s="157"/>
      <c r="AX32" s="157"/>
      <c r="AY32" s="157"/>
      <c r="AZ32" s="157"/>
      <c r="BA32" s="157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57"/>
      <c r="BT32" s="157"/>
      <c r="BU32" s="157"/>
      <c r="BV32" s="157"/>
      <c r="BW32" s="157"/>
      <c r="BX32" s="157"/>
      <c r="BY32" s="157"/>
      <c r="BZ32" s="157"/>
      <c r="CA32" s="157"/>
      <c r="CB32" s="157"/>
      <c r="CC32" s="157"/>
      <c r="CD32" s="157"/>
      <c r="CE32" s="157"/>
      <c r="CF32" s="157"/>
      <c r="CG32" s="157"/>
      <c r="CH32" s="157"/>
      <c r="CI32" s="157"/>
      <c r="CJ32" s="157"/>
      <c r="CK32" s="157"/>
      <c r="CL32" s="157"/>
      <c r="CM32" s="157"/>
      <c r="CN32" s="157"/>
      <c r="CO32" s="157"/>
      <c r="CP32" s="157"/>
      <c r="CQ32" s="157"/>
      <c r="CR32" s="174" t="str">
        <f t="shared" si="29"/>
        <v xml:space="preserve"> </v>
      </c>
      <c r="CS32" s="174" t="str">
        <f t="shared" si="30"/>
        <v xml:space="preserve"> </v>
      </c>
      <c r="CT32" s="174" t="str">
        <f>IF(ISBLANK(B32)," ",'Skole scoring'!CD45)</f>
        <v xml:space="preserve"> </v>
      </c>
      <c r="CU32" s="174" t="str">
        <f t="shared" si="32"/>
        <v xml:space="preserve"> </v>
      </c>
      <c r="CV32" s="174" t="str">
        <f t="shared" si="31"/>
        <v xml:space="preserve"> </v>
      </c>
    </row>
    <row r="33" spans="1:100" x14ac:dyDescent="0.35">
      <c r="A33" s="145" t="str">
        <f t="shared" si="28"/>
        <v xml:space="preserve"> </v>
      </c>
      <c r="B33" s="16"/>
      <c r="C33" s="16"/>
      <c r="D33" s="16"/>
      <c r="E33" s="144" t="str">
        <f t="shared" si="34"/>
        <v xml:space="preserve"> </v>
      </c>
      <c r="F33" s="144" t="str">
        <f>IF(ISBLANK($E$21),"",VLOOKUP($E$21,Skoleliste!$A:$H,2,FALSE))</f>
        <v/>
      </c>
      <c r="G33" s="144" t="str">
        <f>IF(ISBLANK($E$21),"",VLOOKUP($E$21,Skoleliste!$A:$H,3,FALSE))</f>
        <v/>
      </c>
      <c r="H33" s="144" t="str">
        <f>IF(ISBLANK($E$21),"",VLOOKUP($E$21,Skoleliste!$A:$H,4,FALSE))</f>
        <v/>
      </c>
      <c r="I33" s="144" t="str">
        <f>IF(ISBLANK($E$21),"",VLOOKUP($E$21,Skoleliste!$A:$H,5,FALSE))</f>
        <v/>
      </c>
      <c r="J33" s="144" t="str">
        <f>IF(ISBLANK($E$21),"",VLOOKUP($E$21,Skoleliste!$A:$H,6,FALSE))</f>
        <v/>
      </c>
      <c r="K33" s="144" t="str">
        <f>IF(ISBLANK($E$21),"",VLOOKUP($E$21,Skoleliste!$A:$H,7,FALSE))</f>
        <v/>
      </c>
      <c r="L33" s="144" t="str">
        <f>IF(ISBLANK($E$21),"",VLOOKUP($E$21,Skoleliste!$A:$H,8,FALSE))</f>
        <v/>
      </c>
      <c r="M33" s="4" t="str">
        <f t="shared" si="33"/>
        <v xml:space="preserve"> </v>
      </c>
      <c r="N33" s="16"/>
      <c r="O33" s="4" t="str">
        <f t="shared" si="35"/>
        <v xml:space="preserve"> </v>
      </c>
      <c r="P33" s="157"/>
      <c r="Q33" s="157"/>
      <c r="R33" s="157"/>
      <c r="S33" s="157"/>
      <c r="T33" s="157"/>
      <c r="U33" s="157"/>
      <c r="V33" s="157"/>
      <c r="W33" s="157"/>
      <c r="X33" s="157"/>
      <c r="Y33" s="157"/>
      <c r="Z33" s="157"/>
      <c r="AA33" s="157"/>
      <c r="AB33" s="157"/>
      <c r="AC33" s="157"/>
      <c r="AD33" s="157"/>
      <c r="AE33" s="157"/>
      <c r="AF33" s="157"/>
      <c r="AG33" s="157"/>
      <c r="AH33" s="157"/>
      <c r="AI33" s="157"/>
      <c r="AJ33" s="157"/>
      <c r="AK33" s="157"/>
      <c r="AL33" s="157"/>
      <c r="AM33" s="157"/>
      <c r="AN33" s="157"/>
      <c r="AO33" s="157"/>
      <c r="AP33" s="157"/>
      <c r="AQ33" s="157"/>
      <c r="AR33" s="157"/>
      <c r="AS33" s="157"/>
      <c r="AT33" s="157"/>
      <c r="AU33" s="157"/>
      <c r="AV33" s="157"/>
      <c r="AW33" s="157"/>
      <c r="AX33" s="157"/>
      <c r="AY33" s="157"/>
      <c r="AZ33" s="157"/>
      <c r="BA33" s="157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57"/>
      <c r="BT33" s="157"/>
      <c r="BU33" s="157"/>
      <c r="BV33" s="157"/>
      <c r="BW33" s="157"/>
      <c r="BX33" s="157"/>
      <c r="BY33" s="157"/>
      <c r="BZ33" s="157"/>
      <c r="CA33" s="157"/>
      <c r="CB33" s="157"/>
      <c r="CC33" s="157"/>
      <c r="CD33" s="157"/>
      <c r="CE33" s="157"/>
      <c r="CF33" s="157"/>
      <c r="CG33" s="157"/>
      <c r="CH33" s="157"/>
      <c r="CI33" s="157"/>
      <c r="CJ33" s="157"/>
      <c r="CK33" s="157"/>
      <c r="CL33" s="157"/>
      <c r="CM33" s="157"/>
      <c r="CN33" s="157"/>
      <c r="CO33" s="157"/>
      <c r="CP33" s="157"/>
      <c r="CQ33" s="157"/>
      <c r="CR33" s="174" t="str">
        <f t="shared" si="29"/>
        <v xml:space="preserve"> </v>
      </c>
      <c r="CS33" s="174" t="str">
        <f t="shared" si="30"/>
        <v xml:space="preserve"> </v>
      </c>
      <c r="CT33" s="174" t="str">
        <f>IF(ISBLANK(B33)," ",'Skole scoring'!CD46)</f>
        <v xml:space="preserve"> </v>
      </c>
      <c r="CU33" s="174" t="str">
        <f t="shared" si="32"/>
        <v xml:space="preserve"> </v>
      </c>
      <c r="CV33" s="174" t="str">
        <f t="shared" si="31"/>
        <v xml:space="preserve"> </v>
      </c>
    </row>
    <row r="34" spans="1:100" x14ac:dyDescent="0.35">
      <c r="A34" s="145" t="str">
        <f t="shared" si="28"/>
        <v xml:space="preserve"> </v>
      </c>
      <c r="B34" s="16"/>
      <c r="C34" s="16"/>
      <c r="D34" s="16"/>
      <c r="E34" s="144" t="str">
        <f t="shared" si="34"/>
        <v xml:space="preserve"> </v>
      </c>
      <c r="F34" s="144" t="str">
        <f>IF(ISBLANK($E$21),"",VLOOKUP($E$21,Skoleliste!$A:$H,2,FALSE))</f>
        <v/>
      </c>
      <c r="G34" s="144" t="str">
        <f>IF(ISBLANK($E$21),"",VLOOKUP($E$21,Skoleliste!$A:$H,3,FALSE))</f>
        <v/>
      </c>
      <c r="H34" s="144" t="str">
        <f>IF(ISBLANK($E$21),"",VLOOKUP($E$21,Skoleliste!$A:$H,4,FALSE))</f>
        <v/>
      </c>
      <c r="I34" s="144" t="str">
        <f>IF(ISBLANK($E$21),"",VLOOKUP($E$21,Skoleliste!$A:$H,5,FALSE))</f>
        <v/>
      </c>
      <c r="J34" s="144" t="str">
        <f>IF(ISBLANK($E$21),"",VLOOKUP($E$21,Skoleliste!$A:$H,6,FALSE))</f>
        <v/>
      </c>
      <c r="K34" s="144" t="str">
        <f>IF(ISBLANK($E$21),"",VLOOKUP($E$21,Skoleliste!$A:$H,7,FALSE))</f>
        <v/>
      </c>
      <c r="L34" s="144" t="str">
        <f>IF(ISBLANK($E$21),"",VLOOKUP($E$21,Skoleliste!$A:$H,8,FALSE))</f>
        <v/>
      </c>
      <c r="M34" s="4" t="str">
        <f t="shared" si="33"/>
        <v xml:space="preserve"> </v>
      </c>
      <c r="N34" s="16"/>
      <c r="O34" s="4" t="str">
        <f t="shared" si="35"/>
        <v xml:space="preserve"> </v>
      </c>
      <c r="P34" s="157"/>
      <c r="Q34" s="157"/>
      <c r="R34" s="157"/>
      <c r="S34" s="157"/>
      <c r="T34" s="157"/>
      <c r="U34" s="157"/>
      <c r="V34" s="157"/>
      <c r="W34" s="157"/>
      <c r="X34" s="157"/>
      <c r="Y34" s="157"/>
      <c r="Z34" s="157"/>
      <c r="AA34" s="157"/>
      <c r="AB34" s="157"/>
      <c r="AC34" s="157"/>
      <c r="AD34" s="157"/>
      <c r="AE34" s="157"/>
      <c r="AF34" s="157"/>
      <c r="AG34" s="157"/>
      <c r="AH34" s="157"/>
      <c r="AI34" s="157"/>
      <c r="AJ34" s="157"/>
      <c r="AK34" s="157"/>
      <c r="AL34" s="157"/>
      <c r="AM34" s="157"/>
      <c r="AN34" s="157"/>
      <c r="AO34" s="157"/>
      <c r="AP34" s="157"/>
      <c r="AQ34" s="157"/>
      <c r="AR34" s="157"/>
      <c r="AS34" s="157"/>
      <c r="AT34" s="157"/>
      <c r="AU34" s="157"/>
      <c r="AV34" s="157"/>
      <c r="AW34" s="157"/>
      <c r="AX34" s="157"/>
      <c r="AY34" s="157"/>
      <c r="AZ34" s="157"/>
      <c r="BA34" s="157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57"/>
      <c r="BT34" s="157"/>
      <c r="BU34" s="157"/>
      <c r="BV34" s="157"/>
      <c r="BW34" s="157"/>
      <c r="BX34" s="157"/>
      <c r="BY34" s="157"/>
      <c r="BZ34" s="157"/>
      <c r="CA34" s="157"/>
      <c r="CB34" s="157"/>
      <c r="CC34" s="157"/>
      <c r="CD34" s="157"/>
      <c r="CE34" s="157"/>
      <c r="CF34" s="157"/>
      <c r="CG34" s="157"/>
      <c r="CH34" s="157"/>
      <c r="CI34" s="157"/>
      <c r="CJ34" s="157"/>
      <c r="CK34" s="157"/>
      <c r="CL34" s="157"/>
      <c r="CM34" s="157"/>
      <c r="CN34" s="157"/>
      <c r="CO34" s="157"/>
      <c r="CP34" s="157"/>
      <c r="CQ34" s="157"/>
      <c r="CR34" s="174" t="str">
        <f t="shared" si="29"/>
        <v xml:space="preserve"> </v>
      </c>
      <c r="CS34" s="174" t="str">
        <f t="shared" si="30"/>
        <v xml:space="preserve"> </v>
      </c>
      <c r="CT34" s="174" t="str">
        <f>IF(ISBLANK(B34)," ",'Skole scoring'!CD47)</f>
        <v xml:space="preserve"> </v>
      </c>
      <c r="CU34" s="174" t="str">
        <f t="shared" si="32"/>
        <v xml:space="preserve"> </v>
      </c>
      <c r="CV34" s="174" t="str">
        <f t="shared" si="31"/>
        <v xml:space="preserve"> </v>
      </c>
    </row>
    <row r="35" spans="1:100" x14ac:dyDescent="0.35">
      <c r="A35" s="145" t="str">
        <f t="shared" si="28"/>
        <v xml:space="preserve"> </v>
      </c>
      <c r="B35" s="16"/>
      <c r="C35" s="16"/>
      <c r="D35" s="16"/>
      <c r="E35" s="144" t="str">
        <f t="shared" si="34"/>
        <v xml:space="preserve"> </v>
      </c>
      <c r="F35" s="144" t="str">
        <f>IF(ISBLANK($E$21),"",VLOOKUP($E$21,Skoleliste!$A:$H,2,FALSE))</f>
        <v/>
      </c>
      <c r="G35" s="144" t="str">
        <f>IF(ISBLANK($E$21),"",VLOOKUP($E$21,Skoleliste!$A:$H,3,FALSE))</f>
        <v/>
      </c>
      <c r="H35" s="144" t="str">
        <f>IF(ISBLANK($E$21),"",VLOOKUP($E$21,Skoleliste!$A:$H,4,FALSE))</f>
        <v/>
      </c>
      <c r="I35" s="144" t="str">
        <f>IF(ISBLANK($E$21),"",VLOOKUP($E$21,Skoleliste!$A:$H,5,FALSE))</f>
        <v/>
      </c>
      <c r="J35" s="144" t="str">
        <f>IF(ISBLANK($E$21),"",VLOOKUP($E$21,Skoleliste!$A:$H,6,FALSE))</f>
        <v/>
      </c>
      <c r="K35" s="144" t="str">
        <f>IF(ISBLANK($E$21),"",VLOOKUP($E$21,Skoleliste!$A:$H,7,FALSE))</f>
        <v/>
      </c>
      <c r="L35" s="144" t="str">
        <f>IF(ISBLANK($E$21),"",VLOOKUP($E$21,Skoleliste!$A:$H,8,FALSE))</f>
        <v/>
      </c>
      <c r="M35" s="4" t="str">
        <f t="shared" si="33"/>
        <v xml:space="preserve"> </v>
      </c>
      <c r="N35" s="16"/>
      <c r="O35" s="4" t="str">
        <f t="shared" si="35"/>
        <v xml:space="preserve"> </v>
      </c>
      <c r="P35" s="157"/>
      <c r="Q35" s="157"/>
      <c r="R35" s="157"/>
      <c r="S35" s="157"/>
      <c r="T35" s="157"/>
      <c r="U35" s="157"/>
      <c r="V35" s="157"/>
      <c r="W35" s="157"/>
      <c r="X35" s="157"/>
      <c r="Y35" s="157"/>
      <c r="Z35" s="157"/>
      <c r="AA35" s="157"/>
      <c r="AB35" s="157"/>
      <c r="AC35" s="157"/>
      <c r="AD35" s="157"/>
      <c r="AE35" s="157"/>
      <c r="AF35" s="157"/>
      <c r="AG35" s="157"/>
      <c r="AH35" s="157"/>
      <c r="AI35" s="157"/>
      <c r="AJ35" s="157"/>
      <c r="AK35" s="157"/>
      <c r="AL35" s="157"/>
      <c r="AM35" s="157"/>
      <c r="AN35" s="157"/>
      <c r="AO35" s="157"/>
      <c r="AP35" s="157"/>
      <c r="AQ35" s="157"/>
      <c r="AR35" s="157"/>
      <c r="AS35" s="157"/>
      <c r="AT35" s="157"/>
      <c r="AU35" s="157"/>
      <c r="AV35" s="157"/>
      <c r="AW35" s="157"/>
      <c r="AX35" s="157"/>
      <c r="AY35" s="157"/>
      <c r="AZ35" s="157"/>
      <c r="BA35" s="157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57"/>
      <c r="BT35" s="157"/>
      <c r="BU35" s="157"/>
      <c r="BV35" s="157"/>
      <c r="BW35" s="157"/>
      <c r="BX35" s="157"/>
      <c r="BY35" s="157"/>
      <c r="BZ35" s="157"/>
      <c r="CA35" s="157"/>
      <c r="CB35" s="157"/>
      <c r="CC35" s="157"/>
      <c r="CD35" s="157"/>
      <c r="CE35" s="157"/>
      <c r="CF35" s="157"/>
      <c r="CG35" s="157"/>
      <c r="CH35" s="157"/>
      <c r="CI35" s="157"/>
      <c r="CJ35" s="157"/>
      <c r="CK35" s="157"/>
      <c r="CL35" s="157"/>
      <c r="CM35" s="157"/>
      <c r="CN35" s="157"/>
      <c r="CO35" s="157"/>
      <c r="CP35" s="157"/>
      <c r="CQ35" s="157"/>
      <c r="CR35" s="174" t="str">
        <f t="shared" si="29"/>
        <v xml:space="preserve"> </v>
      </c>
      <c r="CS35" s="174" t="str">
        <f t="shared" si="30"/>
        <v xml:space="preserve"> </v>
      </c>
      <c r="CT35" s="174" t="str">
        <f>IF(ISBLANK(B35)," ",'Skole scoring'!CD48)</f>
        <v xml:space="preserve"> </v>
      </c>
      <c r="CU35" s="174" t="str">
        <f t="shared" si="32"/>
        <v xml:space="preserve"> </v>
      </c>
      <c r="CV35" s="174" t="str">
        <f t="shared" si="31"/>
        <v xml:space="preserve"> </v>
      </c>
    </row>
    <row r="36" spans="1:100" x14ac:dyDescent="0.35">
      <c r="A36" s="145" t="str">
        <f t="shared" si="28"/>
        <v xml:space="preserve"> </v>
      </c>
      <c r="B36" s="16"/>
      <c r="C36" s="16"/>
      <c r="D36" s="16"/>
      <c r="E36" s="144" t="str">
        <f t="shared" si="34"/>
        <v xml:space="preserve"> </v>
      </c>
      <c r="F36" s="144" t="str">
        <f>IF(ISBLANK($E$21),"",VLOOKUP($E$21,Skoleliste!$A:$H,2,FALSE))</f>
        <v/>
      </c>
      <c r="G36" s="144" t="str">
        <f>IF(ISBLANK($E$21),"",VLOOKUP($E$21,Skoleliste!$A:$H,3,FALSE))</f>
        <v/>
      </c>
      <c r="H36" s="144" t="str">
        <f>IF(ISBLANK($E$21),"",VLOOKUP($E$21,Skoleliste!$A:$H,4,FALSE))</f>
        <v/>
      </c>
      <c r="I36" s="144" t="str">
        <f>IF(ISBLANK($E$21),"",VLOOKUP($E$21,Skoleliste!$A:$H,5,FALSE))</f>
        <v/>
      </c>
      <c r="J36" s="144" t="str">
        <f>IF(ISBLANK($E$21),"",VLOOKUP($E$21,Skoleliste!$A:$H,6,FALSE))</f>
        <v/>
      </c>
      <c r="K36" s="144" t="str">
        <f>IF(ISBLANK($E$21),"",VLOOKUP($E$21,Skoleliste!$A:$H,7,FALSE))</f>
        <v/>
      </c>
      <c r="L36" s="144" t="str">
        <f>IF(ISBLANK($E$21),"",VLOOKUP($E$21,Skoleliste!$A:$H,8,FALSE))</f>
        <v/>
      </c>
      <c r="M36" s="4" t="str">
        <f t="shared" si="33"/>
        <v xml:space="preserve"> </v>
      </c>
      <c r="N36" s="16"/>
      <c r="O36" s="4" t="str">
        <f t="shared" si="35"/>
        <v xml:space="preserve"> </v>
      </c>
      <c r="P36" s="157"/>
      <c r="Q36" s="157"/>
      <c r="R36" s="157"/>
      <c r="S36" s="157"/>
      <c r="T36" s="157"/>
      <c r="U36" s="157"/>
      <c r="V36" s="157"/>
      <c r="W36" s="157"/>
      <c r="X36" s="157"/>
      <c r="Y36" s="157"/>
      <c r="Z36" s="157"/>
      <c r="AA36" s="157"/>
      <c r="AB36" s="157"/>
      <c r="AC36" s="157"/>
      <c r="AD36" s="157"/>
      <c r="AE36" s="157"/>
      <c r="AF36" s="157"/>
      <c r="AG36" s="157"/>
      <c r="AH36" s="157"/>
      <c r="AI36" s="157"/>
      <c r="AJ36" s="157"/>
      <c r="AK36" s="157"/>
      <c r="AL36" s="157"/>
      <c r="AM36" s="157"/>
      <c r="AN36" s="157"/>
      <c r="AO36" s="157"/>
      <c r="AP36" s="157"/>
      <c r="AQ36" s="157"/>
      <c r="AR36" s="157"/>
      <c r="AS36" s="157"/>
      <c r="AT36" s="157"/>
      <c r="AU36" s="157"/>
      <c r="AV36" s="157"/>
      <c r="AW36" s="157"/>
      <c r="AX36" s="157"/>
      <c r="AY36" s="157"/>
      <c r="AZ36" s="157"/>
      <c r="BA36" s="157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57"/>
      <c r="BT36" s="157"/>
      <c r="BU36" s="157"/>
      <c r="BV36" s="157"/>
      <c r="BW36" s="157"/>
      <c r="BX36" s="157"/>
      <c r="BY36" s="157"/>
      <c r="BZ36" s="157"/>
      <c r="CA36" s="157"/>
      <c r="CB36" s="157"/>
      <c r="CC36" s="157"/>
      <c r="CD36" s="157"/>
      <c r="CE36" s="157"/>
      <c r="CF36" s="157"/>
      <c r="CG36" s="157"/>
      <c r="CH36" s="157"/>
      <c r="CI36" s="157"/>
      <c r="CJ36" s="157"/>
      <c r="CK36" s="157"/>
      <c r="CL36" s="157"/>
      <c r="CM36" s="157"/>
      <c r="CN36" s="157"/>
      <c r="CO36" s="157"/>
      <c r="CP36" s="157"/>
      <c r="CQ36" s="157"/>
      <c r="CR36" s="174" t="str">
        <f t="shared" si="29"/>
        <v xml:space="preserve"> </v>
      </c>
      <c r="CS36" s="174" t="str">
        <f t="shared" si="30"/>
        <v xml:space="preserve"> </v>
      </c>
      <c r="CT36" s="174" t="str">
        <f>IF(ISBLANK(B36)," ",'Skole scoring'!CD49)</f>
        <v xml:space="preserve"> </v>
      </c>
      <c r="CU36" s="174" t="str">
        <f t="shared" si="32"/>
        <v xml:space="preserve"> </v>
      </c>
      <c r="CV36" s="174" t="str">
        <f t="shared" si="31"/>
        <v xml:space="preserve"> </v>
      </c>
    </row>
    <row r="37" spans="1:100" x14ac:dyDescent="0.35">
      <c r="A37" s="145" t="str">
        <f t="shared" si="28"/>
        <v xml:space="preserve"> </v>
      </c>
      <c r="B37" s="16"/>
      <c r="C37" s="16"/>
      <c r="D37" s="16"/>
      <c r="E37" s="144" t="str">
        <f t="shared" si="34"/>
        <v xml:space="preserve"> </v>
      </c>
      <c r="F37" s="144" t="str">
        <f>IF(ISBLANK($E$21),"",VLOOKUP($E$21,Skoleliste!$A:$H,2,FALSE))</f>
        <v/>
      </c>
      <c r="G37" s="144" t="str">
        <f>IF(ISBLANK($E$21),"",VLOOKUP($E$21,Skoleliste!$A:$H,3,FALSE))</f>
        <v/>
      </c>
      <c r="H37" s="144" t="str">
        <f>IF(ISBLANK($E$21),"",VLOOKUP($E$21,Skoleliste!$A:$H,4,FALSE))</f>
        <v/>
      </c>
      <c r="I37" s="144" t="str">
        <f>IF(ISBLANK($E$21),"",VLOOKUP($E$21,Skoleliste!$A:$H,5,FALSE))</f>
        <v/>
      </c>
      <c r="J37" s="144" t="str">
        <f>IF(ISBLANK($E$21),"",VLOOKUP($E$21,Skoleliste!$A:$H,6,FALSE))</f>
        <v/>
      </c>
      <c r="K37" s="144" t="str">
        <f>IF(ISBLANK($E$21),"",VLOOKUP($E$21,Skoleliste!$A:$H,7,FALSE))</f>
        <v/>
      </c>
      <c r="L37" s="144" t="str">
        <f>IF(ISBLANK($E$21),"",VLOOKUP($E$21,Skoleliste!$A:$H,8,FALSE))</f>
        <v/>
      </c>
      <c r="M37" s="4" t="str">
        <f t="shared" si="33"/>
        <v xml:space="preserve"> </v>
      </c>
      <c r="N37" s="16"/>
      <c r="O37" s="4" t="str">
        <f t="shared" si="35"/>
        <v xml:space="preserve"> </v>
      </c>
      <c r="P37" s="157"/>
      <c r="Q37" s="157"/>
      <c r="R37" s="157"/>
      <c r="S37" s="157"/>
      <c r="T37" s="157"/>
      <c r="U37" s="157"/>
      <c r="V37" s="157"/>
      <c r="W37" s="157"/>
      <c r="X37" s="157"/>
      <c r="Y37" s="157"/>
      <c r="Z37" s="157"/>
      <c r="AA37" s="157"/>
      <c r="AB37" s="157"/>
      <c r="AC37" s="157"/>
      <c r="AD37" s="157"/>
      <c r="AE37" s="157"/>
      <c r="AF37" s="157"/>
      <c r="AG37" s="157"/>
      <c r="AH37" s="157"/>
      <c r="AI37" s="157"/>
      <c r="AJ37" s="157"/>
      <c r="AK37" s="157"/>
      <c r="AL37" s="157"/>
      <c r="AM37" s="157"/>
      <c r="AN37" s="157"/>
      <c r="AO37" s="157"/>
      <c r="AP37" s="157"/>
      <c r="AQ37" s="157"/>
      <c r="AR37" s="157"/>
      <c r="AS37" s="157"/>
      <c r="AT37" s="157"/>
      <c r="AU37" s="157"/>
      <c r="AV37" s="157"/>
      <c r="AW37" s="157"/>
      <c r="AX37" s="157"/>
      <c r="AY37" s="157"/>
      <c r="AZ37" s="157"/>
      <c r="BA37" s="157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57"/>
      <c r="BT37" s="157"/>
      <c r="BU37" s="157"/>
      <c r="BV37" s="157"/>
      <c r="BW37" s="157"/>
      <c r="BX37" s="157"/>
      <c r="BY37" s="157"/>
      <c r="BZ37" s="157"/>
      <c r="CA37" s="157"/>
      <c r="CB37" s="157"/>
      <c r="CC37" s="157"/>
      <c r="CD37" s="157"/>
      <c r="CE37" s="157"/>
      <c r="CF37" s="157"/>
      <c r="CG37" s="157"/>
      <c r="CH37" s="157"/>
      <c r="CI37" s="157"/>
      <c r="CJ37" s="157"/>
      <c r="CK37" s="157"/>
      <c r="CL37" s="157"/>
      <c r="CM37" s="157"/>
      <c r="CN37" s="157"/>
      <c r="CO37" s="157"/>
      <c r="CP37" s="157"/>
      <c r="CQ37" s="157"/>
      <c r="CR37" s="174" t="str">
        <f t="shared" si="29"/>
        <v xml:space="preserve"> </v>
      </c>
      <c r="CS37" s="174" t="str">
        <f t="shared" si="30"/>
        <v xml:space="preserve"> </v>
      </c>
      <c r="CT37" s="174" t="str">
        <f>IF(ISBLANK(B37)," ",'Skole scoring'!CD50)</f>
        <v xml:space="preserve"> </v>
      </c>
      <c r="CU37" s="174" t="str">
        <f t="shared" si="32"/>
        <v xml:space="preserve"> </v>
      </c>
      <c r="CV37" s="174" t="str">
        <f t="shared" si="31"/>
        <v xml:space="preserve"> </v>
      </c>
    </row>
    <row r="38" spans="1:100" x14ac:dyDescent="0.35">
      <c r="A38" s="145" t="str">
        <f t="shared" si="28"/>
        <v xml:space="preserve"> </v>
      </c>
      <c r="B38" s="16"/>
      <c r="C38" s="16"/>
      <c r="D38" s="16"/>
      <c r="E38" s="144" t="str">
        <f t="shared" si="34"/>
        <v xml:space="preserve"> </v>
      </c>
      <c r="F38" s="144" t="str">
        <f>IF(ISBLANK($E$21),"",VLOOKUP($E$21,Skoleliste!$A:$H,2,FALSE))</f>
        <v/>
      </c>
      <c r="G38" s="144" t="str">
        <f>IF(ISBLANK($E$21),"",VLOOKUP($E$21,Skoleliste!$A:$H,3,FALSE))</f>
        <v/>
      </c>
      <c r="H38" s="144" t="str">
        <f>IF(ISBLANK($E$21),"",VLOOKUP($E$21,Skoleliste!$A:$H,4,FALSE))</f>
        <v/>
      </c>
      <c r="I38" s="144" t="str">
        <f>IF(ISBLANK($E$21),"",VLOOKUP($E$21,Skoleliste!$A:$H,5,FALSE))</f>
        <v/>
      </c>
      <c r="J38" s="144" t="str">
        <f>IF(ISBLANK($E$21),"",VLOOKUP($E$21,Skoleliste!$A:$H,6,FALSE))</f>
        <v/>
      </c>
      <c r="K38" s="144" t="str">
        <f>IF(ISBLANK($E$21),"",VLOOKUP($E$21,Skoleliste!$A:$H,7,FALSE))</f>
        <v/>
      </c>
      <c r="L38" s="144" t="str">
        <f>IF(ISBLANK($E$21),"",VLOOKUP($E$21,Skoleliste!$A:$H,8,FALSE))</f>
        <v/>
      </c>
      <c r="M38" s="4" t="str">
        <f t="shared" si="33"/>
        <v xml:space="preserve"> </v>
      </c>
      <c r="N38" s="16"/>
      <c r="O38" s="4" t="str">
        <f t="shared" si="35"/>
        <v xml:space="preserve"> </v>
      </c>
      <c r="P38" s="157"/>
      <c r="Q38" s="157"/>
      <c r="R38" s="157"/>
      <c r="S38" s="157"/>
      <c r="T38" s="157"/>
      <c r="U38" s="157"/>
      <c r="V38" s="157"/>
      <c r="W38" s="157"/>
      <c r="X38" s="157"/>
      <c r="Y38" s="157"/>
      <c r="Z38" s="157"/>
      <c r="AA38" s="157"/>
      <c r="AB38" s="157"/>
      <c r="AC38" s="157"/>
      <c r="AD38" s="157"/>
      <c r="AE38" s="157"/>
      <c r="AF38" s="157"/>
      <c r="AG38" s="157"/>
      <c r="AH38" s="157"/>
      <c r="AI38" s="157"/>
      <c r="AJ38" s="157"/>
      <c r="AK38" s="157"/>
      <c r="AL38" s="157"/>
      <c r="AM38" s="157"/>
      <c r="AN38" s="157"/>
      <c r="AO38" s="157"/>
      <c r="AP38" s="157"/>
      <c r="AQ38" s="157"/>
      <c r="AR38" s="157"/>
      <c r="AS38" s="157"/>
      <c r="AT38" s="157"/>
      <c r="AU38" s="157"/>
      <c r="AV38" s="157"/>
      <c r="AW38" s="157"/>
      <c r="AX38" s="157"/>
      <c r="AY38" s="157"/>
      <c r="AZ38" s="157"/>
      <c r="BA38" s="157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57"/>
      <c r="BT38" s="157"/>
      <c r="BU38" s="157"/>
      <c r="BV38" s="157"/>
      <c r="BW38" s="157"/>
      <c r="BX38" s="157"/>
      <c r="BY38" s="157"/>
      <c r="BZ38" s="157"/>
      <c r="CA38" s="157"/>
      <c r="CB38" s="157"/>
      <c r="CC38" s="157"/>
      <c r="CD38" s="157"/>
      <c r="CE38" s="157"/>
      <c r="CF38" s="157"/>
      <c r="CG38" s="157"/>
      <c r="CH38" s="157"/>
      <c r="CI38" s="157"/>
      <c r="CJ38" s="157"/>
      <c r="CK38" s="157"/>
      <c r="CL38" s="157"/>
      <c r="CM38" s="157"/>
      <c r="CN38" s="157"/>
      <c r="CO38" s="157"/>
      <c r="CP38" s="157"/>
      <c r="CQ38" s="157"/>
      <c r="CR38" s="174" t="str">
        <f t="shared" si="29"/>
        <v xml:space="preserve"> </v>
      </c>
      <c r="CS38" s="174" t="str">
        <f t="shared" si="30"/>
        <v xml:space="preserve"> </v>
      </c>
      <c r="CT38" s="174" t="str">
        <f>IF(ISBLANK(B38)," ",'Skole scoring'!CD51)</f>
        <v xml:space="preserve"> </v>
      </c>
      <c r="CU38" s="174" t="str">
        <f t="shared" si="32"/>
        <v xml:space="preserve"> </v>
      </c>
      <c r="CV38" s="174" t="str">
        <f t="shared" si="31"/>
        <v xml:space="preserve"> </v>
      </c>
    </row>
    <row r="39" spans="1:100" x14ac:dyDescent="0.35">
      <c r="A39" s="145" t="str">
        <f t="shared" si="28"/>
        <v xml:space="preserve"> </v>
      </c>
      <c r="B39" s="16"/>
      <c r="C39" s="16"/>
      <c r="D39" s="16"/>
      <c r="E39" s="144" t="str">
        <f t="shared" ref="E39:E46" si="36">IF(ISBLANK(E38)," ",E38)</f>
        <v xml:space="preserve"> </v>
      </c>
      <c r="F39" s="144" t="str">
        <f>IF(ISBLANK($E$21),"",VLOOKUP($E$21,Skoleliste!$A:$H,2,FALSE))</f>
        <v/>
      </c>
      <c r="G39" s="144" t="str">
        <f>IF(ISBLANK($E$21),"",VLOOKUP($E$21,Skoleliste!$A:$H,3,FALSE))</f>
        <v/>
      </c>
      <c r="H39" s="144" t="str">
        <f>IF(ISBLANK($E$21),"",VLOOKUP($E$21,Skoleliste!$A:$H,4,FALSE))</f>
        <v/>
      </c>
      <c r="I39" s="144" t="str">
        <f>IF(ISBLANK($E$21),"",VLOOKUP($E$21,Skoleliste!$A:$H,5,FALSE))</f>
        <v/>
      </c>
      <c r="J39" s="144" t="str">
        <f>IF(ISBLANK($E$21),"",VLOOKUP($E$21,Skoleliste!$A:$H,6,FALSE))</f>
        <v/>
      </c>
      <c r="K39" s="144" t="str">
        <f>IF(ISBLANK($E$21),"",VLOOKUP($E$21,Skoleliste!$A:$H,7,FALSE))</f>
        <v/>
      </c>
      <c r="L39" s="144" t="str">
        <f>IF(ISBLANK($E$21),"",VLOOKUP($E$21,Skoleliste!$A:$H,8,FALSE))</f>
        <v/>
      </c>
      <c r="M39" s="4" t="str">
        <f t="shared" si="33"/>
        <v xml:space="preserve"> </v>
      </c>
      <c r="N39" s="16"/>
      <c r="O39" s="4" t="str">
        <f t="shared" si="35"/>
        <v xml:space="preserve"> </v>
      </c>
      <c r="P39" s="157"/>
      <c r="Q39" s="157"/>
      <c r="R39" s="157"/>
      <c r="S39" s="157"/>
      <c r="T39" s="157"/>
      <c r="U39" s="157"/>
      <c r="V39" s="157"/>
      <c r="W39" s="157"/>
      <c r="X39" s="157"/>
      <c r="Y39" s="157"/>
      <c r="Z39" s="157"/>
      <c r="AA39" s="157"/>
      <c r="AB39" s="157"/>
      <c r="AC39" s="157"/>
      <c r="AD39" s="157"/>
      <c r="AE39" s="157"/>
      <c r="AF39" s="157"/>
      <c r="AG39" s="157"/>
      <c r="AH39" s="157"/>
      <c r="AI39" s="157"/>
      <c r="AJ39" s="157"/>
      <c r="AK39" s="157"/>
      <c r="AL39" s="157"/>
      <c r="AM39" s="157"/>
      <c r="AN39" s="157"/>
      <c r="AO39" s="157"/>
      <c r="AP39" s="157"/>
      <c r="AQ39" s="157"/>
      <c r="AR39" s="157"/>
      <c r="AS39" s="157"/>
      <c r="AT39" s="157"/>
      <c r="AU39" s="157"/>
      <c r="AV39" s="157"/>
      <c r="AW39" s="157"/>
      <c r="AX39" s="157"/>
      <c r="AY39" s="157"/>
      <c r="AZ39" s="157"/>
      <c r="BA39" s="157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57"/>
      <c r="BT39" s="157"/>
      <c r="BU39" s="157"/>
      <c r="BV39" s="157"/>
      <c r="BW39" s="157"/>
      <c r="BX39" s="157"/>
      <c r="BY39" s="157"/>
      <c r="BZ39" s="157"/>
      <c r="CA39" s="157"/>
      <c r="CB39" s="157"/>
      <c r="CC39" s="157"/>
      <c r="CD39" s="157"/>
      <c r="CE39" s="157"/>
      <c r="CF39" s="157"/>
      <c r="CG39" s="157"/>
      <c r="CH39" s="157"/>
      <c r="CI39" s="157"/>
      <c r="CJ39" s="157"/>
      <c r="CK39" s="157"/>
      <c r="CL39" s="157"/>
      <c r="CM39" s="157"/>
      <c r="CN39" s="157"/>
      <c r="CO39" s="157"/>
      <c r="CP39" s="157"/>
      <c r="CQ39" s="157"/>
      <c r="CR39" s="174" t="str">
        <f t="shared" si="29"/>
        <v xml:space="preserve"> </v>
      </c>
      <c r="CS39" s="174" t="str">
        <f t="shared" si="30"/>
        <v xml:space="preserve"> </v>
      </c>
      <c r="CT39" s="174" t="str">
        <f>IF(ISBLANK(B39)," ",'Skole scoring'!CD52)</f>
        <v xml:space="preserve"> </v>
      </c>
      <c r="CU39" s="174" t="str">
        <f t="shared" si="32"/>
        <v xml:space="preserve"> </v>
      </c>
      <c r="CV39" s="174" t="str">
        <f t="shared" si="31"/>
        <v xml:space="preserve"> </v>
      </c>
    </row>
    <row r="40" spans="1:100" x14ac:dyDescent="0.35">
      <c r="A40" s="145" t="str">
        <f t="shared" si="28"/>
        <v xml:space="preserve"> </v>
      </c>
      <c r="B40" s="16"/>
      <c r="C40" s="16"/>
      <c r="D40" s="16"/>
      <c r="E40" s="144" t="str">
        <f t="shared" si="36"/>
        <v xml:space="preserve"> </v>
      </c>
      <c r="F40" s="144" t="str">
        <f>IF(ISBLANK($E$21),"",VLOOKUP($E$21,Skoleliste!$A:$H,2,FALSE))</f>
        <v/>
      </c>
      <c r="G40" s="144" t="str">
        <f>IF(ISBLANK($E$21),"",VLOOKUP($E$21,Skoleliste!$A:$H,3,FALSE))</f>
        <v/>
      </c>
      <c r="H40" s="144" t="str">
        <f>IF(ISBLANK($E$21),"",VLOOKUP($E$21,Skoleliste!$A:$H,4,FALSE))</f>
        <v/>
      </c>
      <c r="I40" s="144" t="str">
        <f>IF(ISBLANK($E$21),"",VLOOKUP($E$21,Skoleliste!$A:$H,5,FALSE))</f>
        <v/>
      </c>
      <c r="J40" s="144" t="str">
        <f>IF(ISBLANK($E$21),"",VLOOKUP($E$21,Skoleliste!$A:$H,6,FALSE))</f>
        <v/>
      </c>
      <c r="K40" s="144" t="str">
        <f>IF(ISBLANK($E$21),"",VLOOKUP($E$21,Skoleliste!$A:$H,7,FALSE))</f>
        <v/>
      </c>
      <c r="L40" s="144" t="str">
        <f>IF(ISBLANK($E$21),"",VLOOKUP($E$21,Skoleliste!$A:$H,8,FALSE))</f>
        <v/>
      </c>
      <c r="M40" s="4" t="str">
        <f t="shared" si="33"/>
        <v xml:space="preserve"> </v>
      </c>
      <c r="N40" s="16"/>
      <c r="O40" s="4" t="str">
        <f t="shared" si="35"/>
        <v xml:space="preserve"> </v>
      </c>
      <c r="P40" s="157"/>
      <c r="Q40" s="157"/>
      <c r="R40" s="157"/>
      <c r="S40" s="157"/>
      <c r="T40" s="157"/>
      <c r="U40" s="157"/>
      <c r="V40" s="157"/>
      <c r="W40" s="157"/>
      <c r="X40" s="157"/>
      <c r="Y40" s="157"/>
      <c r="Z40" s="157"/>
      <c r="AA40" s="157"/>
      <c r="AB40" s="157"/>
      <c r="AC40" s="157"/>
      <c r="AD40" s="157"/>
      <c r="AE40" s="157"/>
      <c r="AF40" s="157"/>
      <c r="AG40" s="157"/>
      <c r="AH40" s="157"/>
      <c r="AI40" s="157"/>
      <c r="AJ40" s="157"/>
      <c r="AK40" s="157"/>
      <c r="AL40" s="157"/>
      <c r="AM40" s="157"/>
      <c r="AN40" s="157"/>
      <c r="AO40" s="157"/>
      <c r="AP40" s="157"/>
      <c r="AQ40" s="157"/>
      <c r="AR40" s="157"/>
      <c r="AS40" s="157"/>
      <c r="AT40" s="157"/>
      <c r="AU40" s="157"/>
      <c r="AV40" s="157"/>
      <c r="AW40" s="157"/>
      <c r="AX40" s="157"/>
      <c r="AY40" s="157"/>
      <c r="AZ40" s="157"/>
      <c r="BA40" s="157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57"/>
      <c r="BT40" s="157"/>
      <c r="BU40" s="157"/>
      <c r="BV40" s="157"/>
      <c r="BW40" s="157"/>
      <c r="BX40" s="157"/>
      <c r="BY40" s="157"/>
      <c r="BZ40" s="157"/>
      <c r="CA40" s="157"/>
      <c r="CB40" s="157"/>
      <c r="CC40" s="157"/>
      <c r="CD40" s="157"/>
      <c r="CE40" s="157"/>
      <c r="CF40" s="157"/>
      <c r="CG40" s="157"/>
      <c r="CH40" s="157"/>
      <c r="CI40" s="157"/>
      <c r="CJ40" s="157"/>
      <c r="CK40" s="157"/>
      <c r="CL40" s="157"/>
      <c r="CM40" s="157"/>
      <c r="CN40" s="157"/>
      <c r="CO40" s="157"/>
      <c r="CP40" s="157"/>
      <c r="CQ40" s="157"/>
      <c r="CR40" s="174" t="str">
        <f t="shared" si="29"/>
        <v xml:space="preserve"> </v>
      </c>
      <c r="CS40" s="174" t="str">
        <f t="shared" si="30"/>
        <v xml:space="preserve"> </v>
      </c>
      <c r="CT40" s="174" t="str">
        <f>IF(ISBLANK(B40)," ",'Skole scoring'!CD53)</f>
        <v xml:space="preserve"> </v>
      </c>
      <c r="CU40" s="174" t="str">
        <f t="shared" si="32"/>
        <v xml:space="preserve"> </v>
      </c>
      <c r="CV40" s="174" t="str">
        <f t="shared" si="31"/>
        <v xml:space="preserve"> </v>
      </c>
    </row>
    <row r="41" spans="1:100" x14ac:dyDescent="0.35">
      <c r="A41" s="145" t="str">
        <f t="shared" si="28"/>
        <v xml:space="preserve"> </v>
      </c>
      <c r="B41" s="16"/>
      <c r="C41" s="16"/>
      <c r="D41" s="16"/>
      <c r="E41" s="144" t="str">
        <f t="shared" si="36"/>
        <v xml:space="preserve"> </v>
      </c>
      <c r="F41" s="144" t="str">
        <f>IF(ISBLANK($E$21),"",VLOOKUP($E$21,Skoleliste!$A:$H,2,FALSE))</f>
        <v/>
      </c>
      <c r="G41" s="144" t="str">
        <f>IF(ISBLANK($E$21),"",VLOOKUP($E$21,Skoleliste!$A:$H,3,FALSE))</f>
        <v/>
      </c>
      <c r="H41" s="144" t="str">
        <f>IF(ISBLANK($E$21),"",VLOOKUP($E$21,Skoleliste!$A:$H,4,FALSE))</f>
        <v/>
      </c>
      <c r="I41" s="144" t="str">
        <f>IF(ISBLANK($E$21),"",VLOOKUP($E$21,Skoleliste!$A:$H,5,FALSE))</f>
        <v/>
      </c>
      <c r="J41" s="144" t="str">
        <f>IF(ISBLANK($E$21),"",VLOOKUP($E$21,Skoleliste!$A:$H,6,FALSE))</f>
        <v/>
      </c>
      <c r="K41" s="144" t="str">
        <f>IF(ISBLANK($E$21),"",VLOOKUP($E$21,Skoleliste!$A:$H,7,FALSE))</f>
        <v/>
      </c>
      <c r="L41" s="144" t="str">
        <f>IF(ISBLANK($E$21),"",VLOOKUP($E$21,Skoleliste!$A:$H,8,FALSE))</f>
        <v/>
      </c>
      <c r="M41" s="4" t="str">
        <f t="shared" si="33"/>
        <v xml:space="preserve"> </v>
      </c>
      <c r="N41" s="16"/>
      <c r="O41" s="4" t="str">
        <f t="shared" si="35"/>
        <v xml:space="preserve"> </v>
      </c>
      <c r="P41" s="157"/>
      <c r="Q41" s="157"/>
      <c r="R41" s="157"/>
      <c r="S41" s="157"/>
      <c r="T41" s="157"/>
      <c r="U41" s="157"/>
      <c r="V41" s="157"/>
      <c r="W41" s="157"/>
      <c r="X41" s="157"/>
      <c r="Y41" s="157"/>
      <c r="Z41" s="157"/>
      <c r="AA41" s="157"/>
      <c r="AB41" s="157"/>
      <c r="AC41" s="157"/>
      <c r="AD41" s="157"/>
      <c r="AE41" s="157"/>
      <c r="AF41" s="157"/>
      <c r="AG41" s="157"/>
      <c r="AH41" s="157"/>
      <c r="AI41" s="157"/>
      <c r="AJ41" s="157"/>
      <c r="AK41" s="157"/>
      <c r="AL41" s="157"/>
      <c r="AM41" s="157"/>
      <c r="AN41" s="157"/>
      <c r="AO41" s="157"/>
      <c r="AP41" s="157"/>
      <c r="AQ41" s="157"/>
      <c r="AR41" s="157"/>
      <c r="AS41" s="157"/>
      <c r="AT41" s="157"/>
      <c r="AU41" s="157"/>
      <c r="AV41" s="157"/>
      <c r="AW41" s="157"/>
      <c r="AX41" s="157"/>
      <c r="AY41" s="157"/>
      <c r="AZ41" s="157"/>
      <c r="BA41" s="157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57"/>
      <c r="BT41" s="157"/>
      <c r="BU41" s="157"/>
      <c r="BV41" s="157"/>
      <c r="BW41" s="157"/>
      <c r="BX41" s="157"/>
      <c r="BY41" s="157"/>
      <c r="BZ41" s="157"/>
      <c r="CA41" s="157"/>
      <c r="CB41" s="157"/>
      <c r="CC41" s="157"/>
      <c r="CD41" s="157"/>
      <c r="CE41" s="157"/>
      <c r="CF41" s="157"/>
      <c r="CG41" s="157"/>
      <c r="CH41" s="157"/>
      <c r="CI41" s="157"/>
      <c r="CJ41" s="157"/>
      <c r="CK41" s="157"/>
      <c r="CL41" s="157"/>
      <c r="CM41" s="157"/>
      <c r="CN41" s="157"/>
      <c r="CO41" s="157"/>
      <c r="CP41" s="157"/>
      <c r="CQ41" s="157"/>
      <c r="CR41" s="174" t="str">
        <f t="shared" si="29"/>
        <v xml:space="preserve"> </v>
      </c>
      <c r="CS41" s="174" t="str">
        <f t="shared" si="30"/>
        <v xml:space="preserve"> </v>
      </c>
      <c r="CT41" s="174" t="str">
        <f>IF(ISBLANK(B41)," ",'Skole scoring'!CD54)</f>
        <v xml:space="preserve"> </v>
      </c>
      <c r="CU41" s="174" t="str">
        <f t="shared" si="32"/>
        <v xml:space="preserve"> </v>
      </c>
      <c r="CV41" s="174" t="str">
        <f t="shared" si="31"/>
        <v xml:space="preserve"> </v>
      </c>
    </row>
    <row r="42" spans="1:100" x14ac:dyDescent="0.35">
      <c r="A42" s="145" t="str">
        <f t="shared" si="28"/>
        <v xml:space="preserve"> </v>
      </c>
      <c r="B42" s="16"/>
      <c r="C42" s="16"/>
      <c r="D42" s="16"/>
      <c r="E42" s="144" t="str">
        <f t="shared" si="36"/>
        <v xml:space="preserve"> </v>
      </c>
      <c r="F42" s="144" t="str">
        <f>IF(ISBLANK($E$21),"",VLOOKUP($E$21,Skoleliste!$A:$H,2,FALSE))</f>
        <v/>
      </c>
      <c r="G42" s="144" t="str">
        <f>IF(ISBLANK($E$21),"",VLOOKUP($E$21,Skoleliste!$A:$H,3,FALSE))</f>
        <v/>
      </c>
      <c r="H42" s="144" t="str">
        <f>IF(ISBLANK($E$21),"",VLOOKUP($E$21,Skoleliste!$A:$H,4,FALSE))</f>
        <v/>
      </c>
      <c r="I42" s="144" t="str">
        <f>IF(ISBLANK($E$21),"",VLOOKUP($E$21,Skoleliste!$A:$H,5,FALSE))</f>
        <v/>
      </c>
      <c r="J42" s="144" t="str">
        <f>IF(ISBLANK($E$21),"",VLOOKUP($E$21,Skoleliste!$A:$H,6,FALSE))</f>
        <v/>
      </c>
      <c r="K42" s="144" t="str">
        <f>IF(ISBLANK($E$21),"",VLOOKUP($E$21,Skoleliste!$A:$H,7,FALSE))</f>
        <v/>
      </c>
      <c r="L42" s="144" t="str">
        <f>IF(ISBLANK($E$21),"",VLOOKUP($E$21,Skoleliste!$A:$H,8,FALSE))</f>
        <v/>
      </c>
      <c r="M42" s="4" t="str">
        <f t="shared" si="33"/>
        <v xml:space="preserve"> </v>
      </c>
      <c r="N42" s="16"/>
      <c r="O42" s="4" t="str">
        <f t="shared" si="35"/>
        <v xml:space="preserve"> </v>
      </c>
      <c r="P42" s="157"/>
      <c r="Q42" s="157"/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  <c r="AC42" s="157"/>
      <c r="AD42" s="157"/>
      <c r="AE42" s="157"/>
      <c r="AF42" s="157"/>
      <c r="AG42" s="157"/>
      <c r="AH42" s="157"/>
      <c r="AI42" s="157"/>
      <c r="AJ42" s="157"/>
      <c r="AK42" s="157"/>
      <c r="AL42" s="157"/>
      <c r="AM42" s="157"/>
      <c r="AN42" s="157"/>
      <c r="AO42" s="157"/>
      <c r="AP42" s="157"/>
      <c r="AQ42" s="157"/>
      <c r="AR42" s="157"/>
      <c r="AS42" s="157"/>
      <c r="AT42" s="157"/>
      <c r="AU42" s="157"/>
      <c r="AV42" s="157"/>
      <c r="AW42" s="157"/>
      <c r="AX42" s="157"/>
      <c r="AY42" s="157"/>
      <c r="AZ42" s="157"/>
      <c r="BA42" s="157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57"/>
      <c r="BT42" s="157"/>
      <c r="BU42" s="157"/>
      <c r="BV42" s="157"/>
      <c r="BW42" s="157"/>
      <c r="BX42" s="157"/>
      <c r="BY42" s="157"/>
      <c r="BZ42" s="157"/>
      <c r="CA42" s="157"/>
      <c r="CB42" s="157"/>
      <c r="CC42" s="157"/>
      <c r="CD42" s="157"/>
      <c r="CE42" s="157"/>
      <c r="CF42" s="157"/>
      <c r="CG42" s="157"/>
      <c r="CH42" s="157"/>
      <c r="CI42" s="157"/>
      <c r="CJ42" s="157"/>
      <c r="CK42" s="157"/>
      <c r="CL42" s="157"/>
      <c r="CM42" s="157"/>
      <c r="CN42" s="157"/>
      <c r="CO42" s="157"/>
      <c r="CP42" s="157"/>
      <c r="CQ42" s="157"/>
      <c r="CR42" s="174" t="str">
        <f t="shared" si="29"/>
        <v xml:space="preserve"> </v>
      </c>
      <c r="CS42" s="174" t="str">
        <f t="shared" si="30"/>
        <v xml:space="preserve"> </v>
      </c>
      <c r="CT42" s="174" t="str">
        <f>IF(ISBLANK(B42)," ",'Skole scoring'!CD55)</f>
        <v xml:space="preserve"> </v>
      </c>
      <c r="CU42" s="174" t="str">
        <f t="shared" si="32"/>
        <v xml:space="preserve"> </v>
      </c>
      <c r="CV42" s="174" t="str">
        <f t="shared" si="31"/>
        <v xml:space="preserve"> </v>
      </c>
    </row>
    <row r="43" spans="1:100" x14ac:dyDescent="0.35">
      <c r="A43" s="145" t="str">
        <f t="shared" si="28"/>
        <v xml:space="preserve"> </v>
      </c>
      <c r="B43" s="16"/>
      <c r="C43" s="16"/>
      <c r="D43" s="16"/>
      <c r="E43" s="144" t="str">
        <f t="shared" si="36"/>
        <v xml:space="preserve"> </v>
      </c>
      <c r="F43" s="144" t="str">
        <f>IF(ISBLANK($E$21),"",VLOOKUP($E$21,Skoleliste!$A:$H,2,FALSE))</f>
        <v/>
      </c>
      <c r="G43" s="144" t="str">
        <f>IF(ISBLANK($E$21),"",VLOOKUP($E$21,Skoleliste!$A:$H,3,FALSE))</f>
        <v/>
      </c>
      <c r="H43" s="144" t="str">
        <f>IF(ISBLANK($E$21),"",VLOOKUP($E$21,Skoleliste!$A:$H,4,FALSE))</f>
        <v/>
      </c>
      <c r="I43" s="144" t="str">
        <f>IF(ISBLANK($E$21),"",VLOOKUP($E$21,Skoleliste!$A:$H,5,FALSE))</f>
        <v/>
      </c>
      <c r="J43" s="144" t="str">
        <f>IF(ISBLANK($E$21),"",VLOOKUP($E$21,Skoleliste!$A:$H,6,FALSE))</f>
        <v/>
      </c>
      <c r="K43" s="144" t="str">
        <f>IF(ISBLANK($E$21),"",VLOOKUP($E$21,Skoleliste!$A:$H,7,FALSE))</f>
        <v/>
      </c>
      <c r="L43" s="144" t="str">
        <f>IF(ISBLANK($E$21),"",VLOOKUP($E$21,Skoleliste!$A:$H,8,FALSE))</f>
        <v/>
      </c>
      <c r="M43" s="4" t="str">
        <f t="shared" si="33"/>
        <v xml:space="preserve"> </v>
      </c>
      <c r="N43" s="16"/>
      <c r="O43" s="4" t="str">
        <f t="shared" si="35"/>
        <v xml:space="preserve"> </v>
      </c>
      <c r="P43" s="157"/>
      <c r="Q43" s="157"/>
      <c r="R43" s="157"/>
      <c r="S43" s="157"/>
      <c r="T43" s="157"/>
      <c r="U43" s="157"/>
      <c r="V43" s="157"/>
      <c r="W43" s="157"/>
      <c r="X43" s="157"/>
      <c r="Y43" s="157"/>
      <c r="Z43" s="157"/>
      <c r="AA43" s="157"/>
      <c r="AB43" s="157"/>
      <c r="AC43" s="157"/>
      <c r="AD43" s="157"/>
      <c r="AE43" s="157"/>
      <c r="AF43" s="157"/>
      <c r="AG43" s="157"/>
      <c r="AH43" s="157"/>
      <c r="AI43" s="157"/>
      <c r="AJ43" s="157"/>
      <c r="AK43" s="157"/>
      <c r="AL43" s="157"/>
      <c r="AM43" s="157"/>
      <c r="AN43" s="157"/>
      <c r="AO43" s="157"/>
      <c r="AP43" s="157"/>
      <c r="AQ43" s="157"/>
      <c r="AR43" s="157"/>
      <c r="AS43" s="157"/>
      <c r="AT43" s="157"/>
      <c r="AU43" s="157"/>
      <c r="AV43" s="157"/>
      <c r="AW43" s="157"/>
      <c r="AX43" s="157"/>
      <c r="AY43" s="157"/>
      <c r="AZ43" s="157"/>
      <c r="BA43" s="157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57"/>
      <c r="BT43" s="157"/>
      <c r="BU43" s="157"/>
      <c r="BV43" s="157"/>
      <c r="BW43" s="157"/>
      <c r="BX43" s="157"/>
      <c r="BY43" s="157"/>
      <c r="BZ43" s="157"/>
      <c r="CA43" s="157"/>
      <c r="CB43" s="157"/>
      <c r="CC43" s="157"/>
      <c r="CD43" s="157"/>
      <c r="CE43" s="157"/>
      <c r="CF43" s="157"/>
      <c r="CG43" s="157"/>
      <c r="CH43" s="157"/>
      <c r="CI43" s="157"/>
      <c r="CJ43" s="157"/>
      <c r="CK43" s="157"/>
      <c r="CL43" s="157"/>
      <c r="CM43" s="157"/>
      <c r="CN43" s="157"/>
      <c r="CO43" s="157"/>
      <c r="CP43" s="157"/>
      <c r="CQ43" s="157"/>
      <c r="CR43" s="174" t="str">
        <f t="shared" si="29"/>
        <v xml:space="preserve"> </v>
      </c>
      <c r="CS43" s="174" t="str">
        <f t="shared" si="30"/>
        <v xml:space="preserve"> </v>
      </c>
      <c r="CT43" s="174" t="str">
        <f>IF(ISBLANK(B43)," ",'Skole scoring'!CD56)</f>
        <v xml:space="preserve"> </v>
      </c>
      <c r="CU43" s="174" t="str">
        <f t="shared" si="32"/>
        <v xml:space="preserve"> </v>
      </c>
      <c r="CV43" s="174" t="str">
        <f t="shared" si="31"/>
        <v xml:space="preserve"> </v>
      </c>
    </row>
    <row r="44" spans="1:100" x14ac:dyDescent="0.35">
      <c r="A44" s="145" t="str">
        <f t="shared" si="28"/>
        <v xml:space="preserve"> </v>
      </c>
      <c r="B44" s="16"/>
      <c r="C44" s="16"/>
      <c r="D44" s="16"/>
      <c r="E44" s="144" t="str">
        <f t="shared" si="36"/>
        <v xml:space="preserve"> </v>
      </c>
      <c r="F44" s="144" t="str">
        <f>IF(ISBLANK($E$21),"",VLOOKUP($E$21,Skoleliste!$A:$H,2,FALSE))</f>
        <v/>
      </c>
      <c r="G44" s="144" t="str">
        <f>IF(ISBLANK($E$21),"",VLOOKUP($E$21,Skoleliste!$A:$H,3,FALSE))</f>
        <v/>
      </c>
      <c r="H44" s="144" t="str">
        <f>IF(ISBLANK($E$21),"",VLOOKUP($E$21,Skoleliste!$A:$H,4,FALSE))</f>
        <v/>
      </c>
      <c r="I44" s="144" t="str">
        <f>IF(ISBLANK($E$21),"",VLOOKUP($E$21,Skoleliste!$A:$H,5,FALSE))</f>
        <v/>
      </c>
      <c r="J44" s="144" t="str">
        <f>IF(ISBLANK($E$21),"",VLOOKUP($E$21,Skoleliste!$A:$H,6,FALSE))</f>
        <v/>
      </c>
      <c r="K44" s="144" t="str">
        <f>IF(ISBLANK($E$21),"",VLOOKUP($E$21,Skoleliste!$A:$H,7,FALSE))</f>
        <v/>
      </c>
      <c r="L44" s="144" t="str">
        <f>IF(ISBLANK($E$21),"",VLOOKUP($E$21,Skoleliste!$A:$H,8,FALSE))</f>
        <v/>
      </c>
      <c r="M44" s="4" t="str">
        <f t="shared" si="33"/>
        <v xml:space="preserve"> </v>
      </c>
      <c r="N44" s="16"/>
      <c r="O44" s="4" t="str">
        <f t="shared" si="35"/>
        <v xml:space="preserve"> </v>
      </c>
      <c r="P44" s="157"/>
      <c r="Q44" s="157"/>
      <c r="R44" s="157"/>
      <c r="S44" s="157"/>
      <c r="T44" s="157"/>
      <c r="U44" s="157"/>
      <c r="V44" s="157"/>
      <c r="W44" s="157"/>
      <c r="X44" s="157"/>
      <c r="Y44" s="157"/>
      <c r="Z44" s="157"/>
      <c r="AA44" s="157"/>
      <c r="AB44" s="157"/>
      <c r="AC44" s="157"/>
      <c r="AD44" s="157"/>
      <c r="AE44" s="157"/>
      <c r="AF44" s="157"/>
      <c r="AG44" s="157"/>
      <c r="AH44" s="157"/>
      <c r="AI44" s="157"/>
      <c r="AJ44" s="157"/>
      <c r="AK44" s="157"/>
      <c r="AL44" s="157"/>
      <c r="AM44" s="157"/>
      <c r="AN44" s="157"/>
      <c r="AO44" s="157"/>
      <c r="AP44" s="157"/>
      <c r="AQ44" s="157"/>
      <c r="AR44" s="157"/>
      <c r="AS44" s="157"/>
      <c r="AT44" s="157"/>
      <c r="AU44" s="157"/>
      <c r="AV44" s="157"/>
      <c r="AW44" s="157"/>
      <c r="AX44" s="157"/>
      <c r="AY44" s="157"/>
      <c r="AZ44" s="157"/>
      <c r="BA44" s="157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57"/>
      <c r="BT44" s="157"/>
      <c r="BU44" s="157"/>
      <c r="BV44" s="157"/>
      <c r="BW44" s="157"/>
      <c r="BX44" s="157"/>
      <c r="BY44" s="157"/>
      <c r="BZ44" s="157"/>
      <c r="CA44" s="157"/>
      <c r="CB44" s="157"/>
      <c r="CC44" s="157"/>
      <c r="CD44" s="157"/>
      <c r="CE44" s="157"/>
      <c r="CF44" s="157"/>
      <c r="CG44" s="157"/>
      <c r="CH44" s="157"/>
      <c r="CI44" s="157"/>
      <c r="CJ44" s="157"/>
      <c r="CK44" s="157"/>
      <c r="CL44" s="157"/>
      <c r="CM44" s="157"/>
      <c r="CN44" s="157"/>
      <c r="CO44" s="157"/>
      <c r="CP44" s="157"/>
      <c r="CQ44" s="157"/>
      <c r="CR44" s="174" t="str">
        <f t="shared" si="29"/>
        <v xml:space="preserve"> </v>
      </c>
      <c r="CS44" s="174" t="str">
        <f t="shared" si="30"/>
        <v xml:space="preserve"> </v>
      </c>
      <c r="CT44" s="174" t="str">
        <f>IF(ISBLANK(B44)," ",'Skole scoring'!CD57)</f>
        <v xml:space="preserve"> </v>
      </c>
      <c r="CU44" s="174" t="str">
        <f t="shared" si="32"/>
        <v xml:space="preserve"> </v>
      </c>
      <c r="CV44" s="174" t="str">
        <f t="shared" si="31"/>
        <v xml:space="preserve"> </v>
      </c>
    </row>
    <row r="45" spans="1:100" x14ac:dyDescent="0.35">
      <c r="A45" s="145" t="str">
        <f t="shared" si="28"/>
        <v xml:space="preserve"> </v>
      </c>
      <c r="B45" s="16"/>
      <c r="C45" s="16"/>
      <c r="D45" s="16"/>
      <c r="E45" s="144" t="str">
        <f t="shared" si="36"/>
        <v xml:space="preserve"> </v>
      </c>
      <c r="F45" s="144" t="str">
        <f>IF(ISBLANK($E$21),"",VLOOKUP($E$21,Skoleliste!$A:$H,2,FALSE))</f>
        <v/>
      </c>
      <c r="G45" s="144" t="str">
        <f>IF(ISBLANK($E$21),"",VLOOKUP($E$21,Skoleliste!$A:$H,3,FALSE))</f>
        <v/>
      </c>
      <c r="H45" s="144" t="str">
        <f>IF(ISBLANK($E$21),"",VLOOKUP($E$21,Skoleliste!$A:$H,4,FALSE))</f>
        <v/>
      </c>
      <c r="I45" s="144" t="str">
        <f>IF(ISBLANK($E$21),"",VLOOKUP($E$21,Skoleliste!$A:$H,5,FALSE))</f>
        <v/>
      </c>
      <c r="J45" s="144" t="str">
        <f>IF(ISBLANK($E$21),"",VLOOKUP($E$21,Skoleliste!$A:$H,6,FALSE))</f>
        <v/>
      </c>
      <c r="K45" s="144" t="str">
        <f>IF(ISBLANK($E$21),"",VLOOKUP($E$21,Skoleliste!$A:$H,7,FALSE))</f>
        <v/>
      </c>
      <c r="L45" s="144" t="str">
        <f>IF(ISBLANK($E$21),"",VLOOKUP($E$21,Skoleliste!$A:$H,8,FALSE))</f>
        <v/>
      </c>
      <c r="M45" s="4" t="str">
        <f t="shared" si="33"/>
        <v xml:space="preserve"> </v>
      </c>
      <c r="N45" s="16"/>
      <c r="O45" s="4" t="str">
        <f t="shared" si="35"/>
        <v xml:space="preserve"> </v>
      </c>
      <c r="P45" s="157"/>
      <c r="Q45" s="157"/>
      <c r="R45" s="157"/>
      <c r="S45" s="157"/>
      <c r="T45" s="157"/>
      <c r="U45" s="157"/>
      <c r="V45" s="157"/>
      <c r="W45" s="157"/>
      <c r="X45" s="157"/>
      <c r="Y45" s="157"/>
      <c r="Z45" s="157"/>
      <c r="AA45" s="157"/>
      <c r="AB45" s="157"/>
      <c r="AC45" s="157"/>
      <c r="AD45" s="157"/>
      <c r="AE45" s="157"/>
      <c r="AF45" s="157"/>
      <c r="AG45" s="157"/>
      <c r="AH45" s="157"/>
      <c r="AI45" s="157"/>
      <c r="AJ45" s="157"/>
      <c r="AK45" s="157"/>
      <c r="AL45" s="157"/>
      <c r="AM45" s="157"/>
      <c r="AN45" s="157"/>
      <c r="AO45" s="157"/>
      <c r="AP45" s="157"/>
      <c r="AQ45" s="157"/>
      <c r="AR45" s="157"/>
      <c r="AS45" s="157"/>
      <c r="AT45" s="157"/>
      <c r="AU45" s="157"/>
      <c r="AV45" s="157"/>
      <c r="AW45" s="157"/>
      <c r="AX45" s="157"/>
      <c r="AY45" s="157"/>
      <c r="AZ45" s="157"/>
      <c r="BA45" s="157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57"/>
      <c r="BT45" s="157"/>
      <c r="BU45" s="157"/>
      <c r="BV45" s="157"/>
      <c r="BW45" s="157"/>
      <c r="BX45" s="157"/>
      <c r="BY45" s="157"/>
      <c r="BZ45" s="157"/>
      <c r="CA45" s="157"/>
      <c r="CB45" s="157"/>
      <c r="CC45" s="157"/>
      <c r="CD45" s="157"/>
      <c r="CE45" s="157"/>
      <c r="CF45" s="157"/>
      <c r="CG45" s="157"/>
      <c r="CH45" s="157"/>
      <c r="CI45" s="157"/>
      <c r="CJ45" s="157"/>
      <c r="CK45" s="157"/>
      <c r="CL45" s="157"/>
      <c r="CM45" s="157"/>
      <c r="CN45" s="157"/>
      <c r="CO45" s="157"/>
      <c r="CP45" s="157"/>
      <c r="CQ45" s="157"/>
      <c r="CR45" s="174" t="str">
        <f t="shared" si="29"/>
        <v xml:space="preserve"> </v>
      </c>
      <c r="CS45" s="174" t="str">
        <f t="shared" si="30"/>
        <v xml:space="preserve"> </v>
      </c>
      <c r="CT45" s="174" t="str">
        <f>IF(ISBLANK(B45)," ",'Skole scoring'!CD58)</f>
        <v xml:space="preserve"> </v>
      </c>
      <c r="CU45" s="174" t="str">
        <f t="shared" si="32"/>
        <v xml:space="preserve"> </v>
      </c>
      <c r="CV45" s="174" t="str">
        <f t="shared" si="31"/>
        <v xml:space="preserve"> </v>
      </c>
    </row>
    <row r="46" spans="1:100" x14ac:dyDescent="0.35">
      <c r="A46" s="145" t="str">
        <f t="shared" si="28"/>
        <v xml:space="preserve"> </v>
      </c>
      <c r="B46" s="16"/>
      <c r="C46" s="16"/>
      <c r="D46" s="16"/>
      <c r="E46" s="144" t="str">
        <f t="shared" si="36"/>
        <v xml:space="preserve"> </v>
      </c>
      <c r="F46" s="144" t="str">
        <f>IF(ISBLANK($E$21),"",VLOOKUP($E$21,Skoleliste!$A:$H,2,FALSE))</f>
        <v/>
      </c>
      <c r="G46" s="144" t="str">
        <f>IF(ISBLANK($E$21),"",VLOOKUP($E$21,Skoleliste!$A:$H,3,FALSE))</f>
        <v/>
      </c>
      <c r="H46" s="144" t="str">
        <f>IF(ISBLANK($E$21),"",VLOOKUP($E$21,Skoleliste!$A:$H,4,FALSE))</f>
        <v/>
      </c>
      <c r="I46" s="144" t="str">
        <f>IF(ISBLANK($E$21),"",VLOOKUP($E$21,Skoleliste!$A:$H,5,FALSE))</f>
        <v/>
      </c>
      <c r="J46" s="144" t="str">
        <f>IF(ISBLANK($E$21),"",VLOOKUP($E$21,Skoleliste!$A:$H,6,FALSE))</f>
        <v/>
      </c>
      <c r="K46" s="144" t="str">
        <f>IF(ISBLANK($E$21),"",VLOOKUP($E$21,Skoleliste!$A:$H,7,FALSE))</f>
        <v/>
      </c>
      <c r="L46" s="144" t="str">
        <f>IF(ISBLANK($E$21),"",VLOOKUP($E$21,Skoleliste!$A:$H,8,FALSE))</f>
        <v/>
      </c>
      <c r="M46" s="4" t="str">
        <f t="shared" si="33"/>
        <v xml:space="preserve"> </v>
      </c>
      <c r="N46" s="16"/>
      <c r="O46" s="4" t="str">
        <f t="shared" si="35"/>
        <v xml:space="preserve"> </v>
      </c>
      <c r="P46" s="157"/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7"/>
      <c r="AC46" s="157"/>
      <c r="AD46" s="157"/>
      <c r="AE46" s="157"/>
      <c r="AF46" s="157"/>
      <c r="AG46" s="157"/>
      <c r="AH46" s="157"/>
      <c r="AI46" s="157"/>
      <c r="AJ46" s="157"/>
      <c r="AK46" s="157"/>
      <c r="AL46" s="157"/>
      <c r="AM46" s="157"/>
      <c r="AN46" s="157"/>
      <c r="AO46" s="157"/>
      <c r="AP46" s="157"/>
      <c r="AQ46" s="157"/>
      <c r="AR46" s="157"/>
      <c r="AS46" s="157"/>
      <c r="AT46" s="157"/>
      <c r="AU46" s="157"/>
      <c r="AV46" s="157"/>
      <c r="AW46" s="157"/>
      <c r="AX46" s="157"/>
      <c r="AY46" s="157"/>
      <c r="AZ46" s="157"/>
      <c r="BA46" s="157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57"/>
      <c r="BT46" s="157"/>
      <c r="BU46" s="157"/>
      <c r="BV46" s="157"/>
      <c r="BW46" s="157"/>
      <c r="BX46" s="157"/>
      <c r="BY46" s="157"/>
      <c r="BZ46" s="157"/>
      <c r="CA46" s="157"/>
      <c r="CB46" s="157"/>
      <c r="CC46" s="157"/>
      <c r="CD46" s="157"/>
      <c r="CE46" s="157"/>
      <c r="CF46" s="157"/>
      <c r="CG46" s="157"/>
      <c r="CH46" s="157"/>
      <c r="CI46" s="157"/>
      <c r="CJ46" s="157"/>
      <c r="CK46" s="157"/>
      <c r="CL46" s="157"/>
      <c r="CM46" s="157"/>
      <c r="CN46" s="157"/>
      <c r="CO46" s="157"/>
      <c r="CP46" s="157"/>
      <c r="CQ46" s="157"/>
      <c r="CR46" s="174" t="str">
        <f t="shared" si="29"/>
        <v xml:space="preserve"> </v>
      </c>
      <c r="CS46" s="174" t="str">
        <f t="shared" si="30"/>
        <v xml:space="preserve"> </v>
      </c>
      <c r="CT46" s="174" t="str">
        <f>IF(ISBLANK(B46)," ",'Skole scoring'!CD59)</f>
        <v xml:space="preserve"> </v>
      </c>
      <c r="CU46" s="174" t="str">
        <f t="shared" si="32"/>
        <v xml:space="preserve"> </v>
      </c>
      <c r="CV46" s="174" t="str">
        <f t="shared" si="31"/>
        <v xml:space="preserve"> </v>
      </c>
    </row>
    <row r="47" spans="1:100" x14ac:dyDescent="0.35"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</row>
    <row r="48" spans="1:100" x14ac:dyDescent="0.35"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</row>
    <row r="49" customFormat="1" x14ac:dyDescent="0.35"/>
    <row r="50" customFormat="1" x14ac:dyDescent="0.35"/>
    <row r="51" customFormat="1" x14ac:dyDescent="0.35"/>
    <row r="52" customFormat="1" x14ac:dyDescent="0.35"/>
    <row r="53" customFormat="1" x14ac:dyDescent="0.35"/>
    <row r="54" customFormat="1" x14ac:dyDescent="0.35"/>
    <row r="55" customFormat="1" x14ac:dyDescent="0.35"/>
    <row r="56" customFormat="1" x14ac:dyDescent="0.35"/>
    <row r="57" customFormat="1" x14ac:dyDescent="0.35"/>
    <row r="58" customFormat="1" x14ac:dyDescent="0.35"/>
    <row r="59" customFormat="1" x14ac:dyDescent="0.35"/>
    <row r="60" customFormat="1" x14ac:dyDescent="0.35"/>
    <row r="61" customFormat="1" x14ac:dyDescent="0.35"/>
    <row r="62" customFormat="1" x14ac:dyDescent="0.35"/>
    <row r="63" customFormat="1" x14ac:dyDescent="0.35"/>
    <row r="64" customFormat="1" x14ac:dyDescent="0.35"/>
    <row r="65" customFormat="1" x14ac:dyDescent="0.35"/>
    <row r="66" customFormat="1" x14ac:dyDescent="0.35"/>
    <row r="67" customFormat="1" x14ac:dyDescent="0.35"/>
    <row r="68" customFormat="1" x14ac:dyDescent="0.35"/>
    <row r="69" customFormat="1" x14ac:dyDescent="0.35"/>
    <row r="70" customFormat="1" x14ac:dyDescent="0.35"/>
    <row r="71" customFormat="1" x14ac:dyDescent="0.35"/>
    <row r="72" customFormat="1" x14ac:dyDescent="0.35"/>
    <row r="73" customFormat="1" x14ac:dyDescent="0.35"/>
    <row r="74" customFormat="1" x14ac:dyDescent="0.35"/>
    <row r="75" customFormat="1" x14ac:dyDescent="0.35"/>
    <row r="76" customFormat="1" x14ac:dyDescent="0.35"/>
    <row r="77" customFormat="1" x14ac:dyDescent="0.35"/>
    <row r="78" customFormat="1" x14ac:dyDescent="0.35"/>
    <row r="79" customFormat="1" x14ac:dyDescent="0.35"/>
    <row r="80" customFormat="1" x14ac:dyDescent="0.35"/>
    <row r="81" customFormat="1" x14ac:dyDescent="0.35"/>
    <row r="82" customFormat="1" x14ac:dyDescent="0.35"/>
    <row r="83" customFormat="1" x14ac:dyDescent="0.35"/>
    <row r="84" customFormat="1" x14ac:dyDescent="0.35"/>
    <row r="85" customFormat="1" x14ac:dyDescent="0.35"/>
    <row r="86" customFormat="1" x14ac:dyDescent="0.35"/>
    <row r="87" customFormat="1" x14ac:dyDescent="0.35"/>
    <row r="88" customFormat="1" x14ac:dyDescent="0.35"/>
    <row r="89" customFormat="1" x14ac:dyDescent="0.35"/>
    <row r="90" customFormat="1" x14ac:dyDescent="0.35"/>
    <row r="91" customFormat="1" x14ac:dyDescent="0.35"/>
    <row r="92" customFormat="1" x14ac:dyDescent="0.35"/>
    <row r="93" customFormat="1" x14ac:dyDescent="0.35"/>
    <row r="94" customFormat="1" x14ac:dyDescent="0.35"/>
    <row r="95" customFormat="1" x14ac:dyDescent="0.35"/>
    <row r="96" customFormat="1" x14ac:dyDescent="0.35"/>
    <row r="97" customFormat="1" x14ac:dyDescent="0.35"/>
    <row r="98" customFormat="1" x14ac:dyDescent="0.35"/>
    <row r="99" customFormat="1" x14ac:dyDescent="0.35"/>
    <row r="100" customFormat="1" x14ac:dyDescent="0.35"/>
    <row r="101" customFormat="1" x14ac:dyDescent="0.35"/>
    <row r="102" customFormat="1" x14ac:dyDescent="0.35"/>
    <row r="103" customFormat="1" x14ac:dyDescent="0.35"/>
    <row r="104" customFormat="1" x14ac:dyDescent="0.35"/>
    <row r="105" customFormat="1" x14ac:dyDescent="0.35"/>
    <row r="106" customFormat="1" x14ac:dyDescent="0.35"/>
    <row r="107" customFormat="1" x14ac:dyDescent="0.35"/>
    <row r="108" customFormat="1" x14ac:dyDescent="0.35"/>
    <row r="109" customFormat="1" x14ac:dyDescent="0.35"/>
    <row r="110" customFormat="1" x14ac:dyDescent="0.35"/>
    <row r="111" customFormat="1" x14ac:dyDescent="0.35"/>
    <row r="112" customFormat="1" x14ac:dyDescent="0.35"/>
    <row r="113" customFormat="1" x14ac:dyDescent="0.35"/>
    <row r="114" customFormat="1" x14ac:dyDescent="0.35"/>
    <row r="115" customFormat="1" x14ac:dyDescent="0.35"/>
    <row r="116" customFormat="1" x14ac:dyDescent="0.35"/>
    <row r="117" customFormat="1" x14ac:dyDescent="0.35"/>
    <row r="118" customFormat="1" x14ac:dyDescent="0.35"/>
    <row r="119" customFormat="1" x14ac:dyDescent="0.35"/>
    <row r="120" customFormat="1" x14ac:dyDescent="0.35"/>
    <row r="121" customFormat="1" x14ac:dyDescent="0.35"/>
    <row r="122" customFormat="1" x14ac:dyDescent="0.35"/>
    <row r="123" customFormat="1" x14ac:dyDescent="0.35"/>
    <row r="124" customFormat="1" x14ac:dyDescent="0.35"/>
    <row r="125" customFormat="1" x14ac:dyDescent="0.35"/>
    <row r="126" customFormat="1" x14ac:dyDescent="0.35"/>
    <row r="127" customFormat="1" x14ac:dyDescent="0.35"/>
    <row r="128" customFormat="1" x14ac:dyDescent="0.35"/>
    <row r="129" customFormat="1" x14ac:dyDescent="0.35"/>
    <row r="130" customFormat="1" x14ac:dyDescent="0.35"/>
    <row r="131" customFormat="1" x14ac:dyDescent="0.35"/>
    <row r="132" customFormat="1" x14ac:dyDescent="0.35"/>
    <row r="133" customFormat="1" x14ac:dyDescent="0.35"/>
    <row r="134" customFormat="1" x14ac:dyDescent="0.35"/>
    <row r="135" customFormat="1" x14ac:dyDescent="0.35"/>
    <row r="136" customFormat="1" x14ac:dyDescent="0.35"/>
    <row r="137" customFormat="1" x14ac:dyDescent="0.35"/>
    <row r="138" customFormat="1" x14ac:dyDescent="0.35"/>
    <row r="139" customFormat="1" x14ac:dyDescent="0.35"/>
    <row r="140" customFormat="1" x14ac:dyDescent="0.35"/>
    <row r="141" customFormat="1" x14ac:dyDescent="0.35"/>
    <row r="142" customFormat="1" x14ac:dyDescent="0.35"/>
    <row r="143" customFormat="1" x14ac:dyDescent="0.35"/>
    <row r="144" customFormat="1" x14ac:dyDescent="0.35"/>
    <row r="145" customFormat="1" x14ac:dyDescent="0.35"/>
    <row r="146" customFormat="1" x14ac:dyDescent="0.35"/>
    <row r="147" customFormat="1" x14ac:dyDescent="0.35"/>
    <row r="148" customFormat="1" x14ac:dyDescent="0.35"/>
    <row r="149" customFormat="1" x14ac:dyDescent="0.35"/>
    <row r="150" customFormat="1" x14ac:dyDescent="0.35"/>
    <row r="151" customFormat="1" x14ac:dyDescent="0.35"/>
    <row r="152" customFormat="1" x14ac:dyDescent="0.35"/>
    <row r="153" customFormat="1" x14ac:dyDescent="0.35"/>
    <row r="154" customFormat="1" x14ac:dyDescent="0.35"/>
    <row r="155" customFormat="1" x14ac:dyDescent="0.35"/>
    <row r="156" customFormat="1" x14ac:dyDescent="0.35"/>
    <row r="157" customFormat="1" x14ac:dyDescent="0.35"/>
    <row r="158" customFormat="1" x14ac:dyDescent="0.35"/>
    <row r="159" customFormat="1" x14ac:dyDescent="0.35"/>
    <row r="160" customFormat="1" x14ac:dyDescent="0.35"/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  <row r="202" customFormat="1" x14ac:dyDescent="0.35"/>
    <row r="203" customFormat="1" x14ac:dyDescent="0.35"/>
    <row r="204" customFormat="1" x14ac:dyDescent="0.35"/>
    <row r="205" customFormat="1" x14ac:dyDescent="0.35"/>
    <row r="206" customFormat="1" x14ac:dyDescent="0.35"/>
    <row r="207" customFormat="1" x14ac:dyDescent="0.35"/>
    <row r="208" customFormat="1" x14ac:dyDescent="0.35"/>
    <row r="209" customFormat="1" x14ac:dyDescent="0.35"/>
    <row r="210" customFormat="1" x14ac:dyDescent="0.35"/>
    <row r="211" customFormat="1" x14ac:dyDescent="0.35"/>
    <row r="212" customFormat="1" x14ac:dyDescent="0.35"/>
    <row r="213" customFormat="1" x14ac:dyDescent="0.35"/>
    <row r="214" customFormat="1" x14ac:dyDescent="0.35"/>
    <row r="215" customFormat="1" x14ac:dyDescent="0.35"/>
    <row r="216" customFormat="1" x14ac:dyDescent="0.35"/>
    <row r="217" customFormat="1" x14ac:dyDescent="0.35"/>
    <row r="218" customFormat="1" x14ac:dyDescent="0.35"/>
    <row r="219" customFormat="1" x14ac:dyDescent="0.35"/>
    <row r="220" customFormat="1" x14ac:dyDescent="0.35"/>
    <row r="221" customFormat="1" x14ac:dyDescent="0.35"/>
    <row r="222" customFormat="1" x14ac:dyDescent="0.35"/>
    <row r="223" customFormat="1" x14ac:dyDescent="0.35"/>
    <row r="224" customFormat="1" x14ac:dyDescent="0.35"/>
    <row r="225" customFormat="1" x14ac:dyDescent="0.35"/>
    <row r="226" customFormat="1" x14ac:dyDescent="0.35"/>
    <row r="227" customFormat="1" x14ac:dyDescent="0.35"/>
    <row r="228" customFormat="1" x14ac:dyDescent="0.35"/>
    <row r="229" customFormat="1" x14ac:dyDescent="0.35"/>
    <row r="230" customFormat="1" x14ac:dyDescent="0.35"/>
    <row r="231" customFormat="1" x14ac:dyDescent="0.35"/>
    <row r="232" customFormat="1" x14ac:dyDescent="0.35"/>
    <row r="233" customFormat="1" x14ac:dyDescent="0.35"/>
    <row r="234" customFormat="1" x14ac:dyDescent="0.35"/>
    <row r="235" customFormat="1" x14ac:dyDescent="0.35"/>
    <row r="236" customFormat="1" x14ac:dyDescent="0.35"/>
    <row r="237" customFormat="1" x14ac:dyDescent="0.35"/>
    <row r="238" customFormat="1" x14ac:dyDescent="0.35"/>
    <row r="239" customFormat="1" x14ac:dyDescent="0.35"/>
    <row r="240" customFormat="1" x14ac:dyDescent="0.35"/>
    <row r="241" customFormat="1" x14ac:dyDescent="0.35"/>
    <row r="242" customFormat="1" x14ac:dyDescent="0.35"/>
    <row r="243" customFormat="1" x14ac:dyDescent="0.35"/>
    <row r="244" customFormat="1" x14ac:dyDescent="0.35"/>
    <row r="245" customFormat="1" x14ac:dyDescent="0.35"/>
    <row r="246" customFormat="1" x14ac:dyDescent="0.35"/>
    <row r="247" customFormat="1" x14ac:dyDescent="0.35"/>
    <row r="248" customFormat="1" x14ac:dyDescent="0.35"/>
    <row r="249" customFormat="1" x14ac:dyDescent="0.35"/>
    <row r="250" customFormat="1" x14ac:dyDescent="0.35"/>
    <row r="251" customFormat="1" x14ac:dyDescent="0.35"/>
    <row r="252" customFormat="1" x14ac:dyDescent="0.35"/>
    <row r="253" customFormat="1" x14ac:dyDescent="0.35"/>
    <row r="254" customFormat="1" x14ac:dyDescent="0.35"/>
    <row r="255" customFormat="1" x14ac:dyDescent="0.35"/>
    <row r="256" customFormat="1" x14ac:dyDescent="0.35"/>
    <row r="257" customFormat="1" x14ac:dyDescent="0.35"/>
    <row r="258" customFormat="1" x14ac:dyDescent="0.35"/>
    <row r="259" customFormat="1" x14ac:dyDescent="0.35"/>
    <row r="260" customFormat="1" x14ac:dyDescent="0.35"/>
    <row r="261" customFormat="1" x14ac:dyDescent="0.35"/>
    <row r="262" customFormat="1" x14ac:dyDescent="0.35"/>
    <row r="263" customFormat="1" x14ac:dyDescent="0.35"/>
    <row r="264" customFormat="1" x14ac:dyDescent="0.35"/>
    <row r="265" customFormat="1" x14ac:dyDescent="0.35"/>
    <row r="266" customFormat="1" x14ac:dyDescent="0.35"/>
    <row r="267" customFormat="1" x14ac:dyDescent="0.35"/>
    <row r="268" customFormat="1" x14ac:dyDescent="0.35"/>
    <row r="269" customFormat="1" x14ac:dyDescent="0.35"/>
    <row r="270" customFormat="1" x14ac:dyDescent="0.35"/>
    <row r="271" customFormat="1" x14ac:dyDescent="0.35"/>
    <row r="272" customFormat="1" x14ac:dyDescent="0.35"/>
    <row r="273" customFormat="1" x14ac:dyDescent="0.35"/>
    <row r="274" customFormat="1" x14ac:dyDescent="0.35"/>
    <row r="275" customFormat="1" x14ac:dyDescent="0.35"/>
    <row r="276" customFormat="1" x14ac:dyDescent="0.35"/>
    <row r="277" customFormat="1" x14ac:dyDescent="0.35"/>
    <row r="278" customFormat="1" x14ac:dyDescent="0.35"/>
    <row r="279" customFormat="1" x14ac:dyDescent="0.35"/>
    <row r="280" customFormat="1" x14ac:dyDescent="0.35"/>
    <row r="281" customFormat="1" x14ac:dyDescent="0.35"/>
    <row r="282" customFormat="1" x14ac:dyDescent="0.35"/>
    <row r="283" customFormat="1" x14ac:dyDescent="0.35"/>
    <row r="284" customFormat="1" x14ac:dyDescent="0.35"/>
    <row r="285" customFormat="1" x14ac:dyDescent="0.35"/>
    <row r="286" customFormat="1" x14ac:dyDescent="0.35"/>
    <row r="287" customFormat="1" x14ac:dyDescent="0.35"/>
    <row r="288" customFormat="1" x14ac:dyDescent="0.35"/>
    <row r="289" customFormat="1" x14ac:dyDescent="0.35"/>
    <row r="290" customFormat="1" x14ac:dyDescent="0.35"/>
    <row r="291" customFormat="1" x14ac:dyDescent="0.35"/>
    <row r="292" customFormat="1" x14ac:dyDescent="0.35"/>
    <row r="293" customFormat="1" x14ac:dyDescent="0.35"/>
    <row r="294" customFormat="1" x14ac:dyDescent="0.35"/>
    <row r="295" customFormat="1" x14ac:dyDescent="0.35"/>
    <row r="296" customFormat="1" x14ac:dyDescent="0.35"/>
    <row r="297" customFormat="1" x14ac:dyDescent="0.35"/>
    <row r="298" customFormat="1" x14ac:dyDescent="0.35"/>
    <row r="299" customFormat="1" x14ac:dyDescent="0.35"/>
    <row r="300" customFormat="1" x14ac:dyDescent="0.35"/>
    <row r="301" customFormat="1" x14ac:dyDescent="0.35"/>
    <row r="302" customFormat="1" x14ac:dyDescent="0.35"/>
    <row r="303" customFormat="1" x14ac:dyDescent="0.35"/>
    <row r="304" customFormat="1" x14ac:dyDescent="0.35"/>
    <row r="305" customFormat="1" x14ac:dyDescent="0.35"/>
    <row r="306" customFormat="1" x14ac:dyDescent="0.35"/>
    <row r="307" customFormat="1" x14ac:dyDescent="0.35"/>
    <row r="308" customFormat="1" x14ac:dyDescent="0.35"/>
    <row r="309" customFormat="1" x14ac:dyDescent="0.35"/>
    <row r="310" customFormat="1" x14ac:dyDescent="0.35"/>
    <row r="311" customFormat="1" x14ac:dyDescent="0.35"/>
    <row r="312" customFormat="1" x14ac:dyDescent="0.35"/>
    <row r="313" customFormat="1" x14ac:dyDescent="0.35"/>
    <row r="314" customFormat="1" x14ac:dyDescent="0.35"/>
    <row r="315" customFormat="1" x14ac:dyDescent="0.35"/>
    <row r="316" customFormat="1" x14ac:dyDescent="0.35"/>
    <row r="317" customFormat="1" x14ac:dyDescent="0.35"/>
    <row r="318" customFormat="1" x14ac:dyDescent="0.35"/>
    <row r="319" customFormat="1" x14ac:dyDescent="0.35"/>
    <row r="320" customFormat="1" x14ac:dyDescent="0.35"/>
    <row r="321" customFormat="1" x14ac:dyDescent="0.35"/>
    <row r="322" customFormat="1" x14ac:dyDescent="0.35"/>
    <row r="323" customFormat="1" x14ac:dyDescent="0.35"/>
    <row r="324" customFormat="1" x14ac:dyDescent="0.35"/>
    <row r="325" customFormat="1" x14ac:dyDescent="0.35"/>
    <row r="326" customFormat="1" x14ac:dyDescent="0.35"/>
    <row r="327" customFormat="1" x14ac:dyDescent="0.35"/>
    <row r="328" customFormat="1" x14ac:dyDescent="0.35"/>
    <row r="329" customFormat="1" x14ac:dyDescent="0.35"/>
    <row r="330" customFormat="1" x14ac:dyDescent="0.35"/>
    <row r="331" customFormat="1" x14ac:dyDescent="0.35"/>
    <row r="332" customFormat="1" x14ac:dyDescent="0.35"/>
    <row r="333" customFormat="1" x14ac:dyDescent="0.35"/>
    <row r="334" customFormat="1" x14ac:dyDescent="0.35"/>
    <row r="335" customFormat="1" x14ac:dyDescent="0.35"/>
    <row r="336" customFormat="1" x14ac:dyDescent="0.35"/>
    <row r="337" customFormat="1" x14ac:dyDescent="0.35"/>
    <row r="338" customFormat="1" x14ac:dyDescent="0.35"/>
    <row r="339" customFormat="1" x14ac:dyDescent="0.35"/>
    <row r="340" customFormat="1" x14ac:dyDescent="0.35"/>
    <row r="341" customFormat="1" x14ac:dyDescent="0.35"/>
    <row r="342" customFormat="1" x14ac:dyDescent="0.35"/>
    <row r="343" customFormat="1" x14ac:dyDescent="0.35"/>
    <row r="344" customFormat="1" x14ac:dyDescent="0.35"/>
    <row r="345" customFormat="1" x14ac:dyDescent="0.35"/>
    <row r="346" customFormat="1" x14ac:dyDescent="0.35"/>
    <row r="347" customFormat="1" x14ac:dyDescent="0.35"/>
    <row r="348" customFormat="1" x14ac:dyDescent="0.35"/>
    <row r="349" customFormat="1" x14ac:dyDescent="0.35"/>
    <row r="350" customFormat="1" x14ac:dyDescent="0.35"/>
    <row r="351" customFormat="1" x14ac:dyDescent="0.35"/>
    <row r="352" customFormat="1" x14ac:dyDescent="0.35"/>
    <row r="353" customFormat="1" x14ac:dyDescent="0.35"/>
    <row r="354" customFormat="1" x14ac:dyDescent="0.35"/>
    <row r="355" customFormat="1" x14ac:dyDescent="0.35"/>
    <row r="356" customFormat="1" x14ac:dyDescent="0.35"/>
    <row r="357" customFormat="1" x14ac:dyDescent="0.35"/>
    <row r="358" customFormat="1" x14ac:dyDescent="0.35"/>
    <row r="359" customFormat="1" x14ac:dyDescent="0.35"/>
    <row r="360" customFormat="1" x14ac:dyDescent="0.35"/>
    <row r="361" customFormat="1" x14ac:dyDescent="0.35"/>
    <row r="362" customFormat="1" x14ac:dyDescent="0.35"/>
    <row r="363" customFormat="1" x14ac:dyDescent="0.35"/>
    <row r="364" customFormat="1" x14ac:dyDescent="0.35"/>
    <row r="365" customFormat="1" x14ac:dyDescent="0.35"/>
    <row r="366" customFormat="1" x14ac:dyDescent="0.35"/>
    <row r="367" customFormat="1" x14ac:dyDescent="0.35"/>
    <row r="368" customFormat="1" x14ac:dyDescent="0.35"/>
    <row r="369" customFormat="1" x14ac:dyDescent="0.35"/>
    <row r="370" customFormat="1" x14ac:dyDescent="0.35"/>
    <row r="371" customFormat="1" x14ac:dyDescent="0.35"/>
    <row r="372" customFormat="1" x14ac:dyDescent="0.35"/>
    <row r="373" customFormat="1" x14ac:dyDescent="0.35"/>
    <row r="374" customFormat="1" x14ac:dyDescent="0.35"/>
    <row r="375" customFormat="1" x14ac:dyDescent="0.35"/>
    <row r="376" customFormat="1" x14ac:dyDescent="0.35"/>
    <row r="377" customFormat="1" x14ac:dyDescent="0.35"/>
    <row r="378" customFormat="1" x14ac:dyDescent="0.35"/>
    <row r="379" customFormat="1" x14ac:dyDescent="0.35"/>
    <row r="380" customFormat="1" x14ac:dyDescent="0.35"/>
    <row r="381" customFormat="1" x14ac:dyDescent="0.35"/>
    <row r="382" customFormat="1" x14ac:dyDescent="0.35"/>
    <row r="383" customFormat="1" x14ac:dyDescent="0.35"/>
    <row r="384" customFormat="1" x14ac:dyDescent="0.35"/>
    <row r="385" customFormat="1" x14ac:dyDescent="0.35"/>
    <row r="386" customFormat="1" x14ac:dyDescent="0.35"/>
    <row r="387" customFormat="1" x14ac:dyDescent="0.35"/>
    <row r="388" customFormat="1" x14ac:dyDescent="0.35"/>
    <row r="389" customFormat="1" x14ac:dyDescent="0.35"/>
    <row r="390" customFormat="1" x14ac:dyDescent="0.35"/>
    <row r="391" customFormat="1" x14ac:dyDescent="0.35"/>
    <row r="392" customFormat="1" x14ac:dyDescent="0.35"/>
    <row r="393" customFormat="1" x14ac:dyDescent="0.35"/>
    <row r="394" customFormat="1" x14ac:dyDescent="0.35"/>
    <row r="395" customFormat="1" x14ac:dyDescent="0.35"/>
    <row r="396" customFormat="1" x14ac:dyDescent="0.35"/>
    <row r="397" customFormat="1" x14ac:dyDescent="0.35"/>
    <row r="398" customFormat="1" x14ac:dyDescent="0.35"/>
    <row r="399" customFormat="1" x14ac:dyDescent="0.35"/>
    <row r="400" customFormat="1" x14ac:dyDescent="0.35"/>
    <row r="401" customFormat="1" x14ac:dyDescent="0.35"/>
    <row r="402" customFormat="1" x14ac:dyDescent="0.35"/>
    <row r="403" customFormat="1" x14ac:dyDescent="0.35"/>
    <row r="404" customFormat="1" x14ac:dyDescent="0.35"/>
    <row r="405" customFormat="1" x14ac:dyDescent="0.35"/>
    <row r="406" customFormat="1" x14ac:dyDescent="0.35"/>
    <row r="407" customFormat="1" x14ac:dyDescent="0.35"/>
    <row r="408" customFormat="1" x14ac:dyDescent="0.35"/>
    <row r="409" customFormat="1" x14ac:dyDescent="0.35"/>
    <row r="410" customFormat="1" x14ac:dyDescent="0.35"/>
    <row r="411" customFormat="1" x14ac:dyDescent="0.35"/>
    <row r="412" customFormat="1" x14ac:dyDescent="0.35"/>
    <row r="413" customFormat="1" x14ac:dyDescent="0.35"/>
    <row r="414" customFormat="1" x14ac:dyDescent="0.35"/>
    <row r="415" customFormat="1" x14ac:dyDescent="0.35"/>
    <row r="416" customFormat="1" x14ac:dyDescent="0.35"/>
    <row r="417" customFormat="1" x14ac:dyDescent="0.35"/>
    <row r="418" customFormat="1" x14ac:dyDescent="0.35"/>
    <row r="419" customFormat="1" x14ac:dyDescent="0.35"/>
    <row r="420" customFormat="1" x14ac:dyDescent="0.35"/>
    <row r="421" customFormat="1" x14ac:dyDescent="0.35"/>
    <row r="422" customFormat="1" x14ac:dyDescent="0.35"/>
    <row r="423" customFormat="1" x14ac:dyDescent="0.35"/>
    <row r="424" customFormat="1" x14ac:dyDescent="0.35"/>
    <row r="425" customFormat="1" x14ac:dyDescent="0.35"/>
    <row r="426" customFormat="1" x14ac:dyDescent="0.35"/>
    <row r="427" customFormat="1" x14ac:dyDescent="0.35"/>
    <row r="428" customFormat="1" x14ac:dyDescent="0.35"/>
    <row r="429" customFormat="1" x14ac:dyDescent="0.35"/>
    <row r="430" customFormat="1" x14ac:dyDescent="0.35"/>
    <row r="431" customFormat="1" x14ac:dyDescent="0.35"/>
    <row r="432" customFormat="1" x14ac:dyDescent="0.35"/>
    <row r="433" customFormat="1" x14ac:dyDescent="0.35"/>
    <row r="434" customFormat="1" x14ac:dyDescent="0.35"/>
    <row r="435" customFormat="1" x14ac:dyDescent="0.35"/>
    <row r="436" customFormat="1" x14ac:dyDescent="0.35"/>
    <row r="438" customFormat="1" x14ac:dyDescent="0.35"/>
  </sheetData>
  <sheetProtection algorithmName="SHA-512" hashValue="lx091QJV9pZfir097G4JL8yyASoSqYZs+/7FMFFoHVUB5uvkOPzGhRhFHzGRtnPKsAdoTSdVtFJa/Gybju0lTQ==" saltValue="Rpb+GCa66aJSNpSlPNdGiQ==" spinCount="100000" sheet="1" objects="1" scenarios="1"/>
  <mergeCells count="3">
    <mergeCell ref="BB2:BR2"/>
    <mergeCell ref="BS2:CQ2"/>
    <mergeCell ref="P2:BA2"/>
  </mergeCells>
  <conditionalFormatting sqref="P21:Q46">
    <cfRule type="cellIs" dxfId="865" priority="40" operator="equal">
      <formula>"r"</formula>
    </cfRule>
  </conditionalFormatting>
  <conditionalFormatting sqref="R21:S46">
    <cfRule type="cellIs" dxfId="864" priority="39" operator="equal">
      <formula>"s"</formula>
    </cfRule>
  </conditionalFormatting>
  <conditionalFormatting sqref="T21:U46">
    <cfRule type="cellIs" dxfId="863" priority="38" operator="equal">
      <formula>$T$1</formula>
    </cfRule>
  </conditionalFormatting>
  <conditionalFormatting sqref="V21:W46">
    <cfRule type="cellIs" dxfId="862" priority="37" operator="equal">
      <formula>$V$1</formula>
    </cfRule>
  </conditionalFormatting>
  <conditionalFormatting sqref="X21:Y46">
    <cfRule type="cellIs" dxfId="861" priority="36" operator="equal">
      <formula>$X$1</formula>
    </cfRule>
  </conditionalFormatting>
  <conditionalFormatting sqref="Z21:AA46">
    <cfRule type="cellIs" dxfId="860" priority="35" operator="equal">
      <formula>$Z$1</formula>
    </cfRule>
  </conditionalFormatting>
  <conditionalFormatting sqref="AB21:AC46">
    <cfRule type="cellIs" dxfId="859" priority="34" operator="equal">
      <formula>$AB$1</formula>
    </cfRule>
  </conditionalFormatting>
  <conditionalFormatting sqref="AD21:AE46">
    <cfRule type="cellIs" dxfId="858" priority="33" operator="equal">
      <formula>$AD$1</formula>
    </cfRule>
  </conditionalFormatting>
  <conditionalFormatting sqref="AF21:AG46">
    <cfRule type="cellIs" dxfId="857" priority="32" operator="equal">
      <formula>$AF$1</formula>
    </cfRule>
  </conditionalFormatting>
  <conditionalFormatting sqref="AH21:AI46">
    <cfRule type="cellIs" dxfId="856" priority="31" operator="equal">
      <formula>$AH$1</formula>
    </cfRule>
  </conditionalFormatting>
  <conditionalFormatting sqref="AJ21:AK46">
    <cfRule type="cellIs" dxfId="855" priority="30" operator="equal">
      <formula>$AJ$1</formula>
    </cfRule>
  </conditionalFormatting>
  <conditionalFormatting sqref="AL21:AM46">
    <cfRule type="cellIs" dxfId="854" priority="29" operator="equal">
      <formula>$AL$1</formula>
    </cfRule>
  </conditionalFormatting>
  <conditionalFormatting sqref="AN21:AO46">
    <cfRule type="cellIs" dxfId="853" priority="28" operator="equal">
      <formula>$AN$1</formula>
    </cfRule>
  </conditionalFormatting>
  <conditionalFormatting sqref="AP21:AQ46">
    <cfRule type="cellIs" dxfId="852" priority="27" operator="equal">
      <formula>$AP$1</formula>
    </cfRule>
  </conditionalFormatting>
  <conditionalFormatting sqref="AR21:AS46">
    <cfRule type="cellIs" dxfId="851" priority="26" operator="equal">
      <formula>$AR$1</formula>
    </cfRule>
  </conditionalFormatting>
  <conditionalFormatting sqref="AT21:AU46">
    <cfRule type="cellIs" dxfId="850" priority="25" operator="equal">
      <formula>$AT$1</formula>
    </cfRule>
  </conditionalFormatting>
  <conditionalFormatting sqref="AV21:AW46">
    <cfRule type="cellIs" dxfId="849" priority="24" operator="equal">
      <formula>$AV$1</formula>
    </cfRule>
  </conditionalFormatting>
  <conditionalFormatting sqref="AX21:AY46">
    <cfRule type="cellIs" dxfId="848" priority="23" operator="equal">
      <formula>$AX$1</formula>
    </cfRule>
  </conditionalFormatting>
  <conditionalFormatting sqref="AZ21:BA46">
    <cfRule type="cellIs" dxfId="847" priority="22" operator="equal">
      <formula>$AZ$1</formula>
    </cfRule>
  </conditionalFormatting>
  <conditionalFormatting sqref="BB21:BB46">
    <cfRule type="cellIs" dxfId="846" priority="21" operator="equal">
      <formula>$BB$1</formula>
    </cfRule>
  </conditionalFormatting>
  <conditionalFormatting sqref="BC21:BC46">
    <cfRule type="cellIs" dxfId="845" priority="20" operator="equal">
      <formula>$BC$1</formula>
    </cfRule>
  </conditionalFormatting>
  <conditionalFormatting sqref="BD21:BD46">
    <cfRule type="cellIs" dxfId="844" priority="19" operator="equal">
      <formula>$BD$1</formula>
    </cfRule>
  </conditionalFormatting>
  <conditionalFormatting sqref="BE21:BE46">
    <cfRule type="cellIs" dxfId="843" priority="18" operator="equal">
      <formula>$BE$1</formula>
    </cfRule>
  </conditionalFormatting>
  <conditionalFormatting sqref="BF21:BF46">
    <cfRule type="cellIs" dxfId="842" priority="17" operator="equal">
      <formula>$BF$1</formula>
    </cfRule>
  </conditionalFormatting>
  <conditionalFormatting sqref="BG21:BG46">
    <cfRule type="cellIs" dxfId="841" priority="16" operator="equal">
      <formula>$BG$1</formula>
    </cfRule>
  </conditionalFormatting>
  <conditionalFormatting sqref="BH21:BH46">
    <cfRule type="cellIs" dxfId="840" priority="15" operator="equal">
      <formula>$BH$1</formula>
    </cfRule>
  </conditionalFormatting>
  <conditionalFormatting sqref="BI21:BI46">
    <cfRule type="cellIs" dxfId="839" priority="14" operator="equal">
      <formula>$BI$1</formula>
    </cfRule>
  </conditionalFormatting>
  <conditionalFormatting sqref="BJ21:BJ46">
    <cfRule type="cellIs" dxfId="838" priority="13" operator="equal">
      <formula>$BJ$1</formula>
    </cfRule>
  </conditionalFormatting>
  <conditionalFormatting sqref="BK21:BK46">
    <cfRule type="cellIs" dxfId="837" priority="12" operator="equal">
      <formula>$BK$1</formula>
    </cfRule>
  </conditionalFormatting>
  <conditionalFormatting sqref="BL21:BL46">
    <cfRule type="cellIs" dxfId="836" priority="11" operator="equal">
      <formula>$BL$1</formula>
    </cfRule>
  </conditionalFormatting>
  <conditionalFormatting sqref="BM21:BM46">
    <cfRule type="cellIs" dxfId="835" priority="10" operator="equal">
      <formula>$BM$1</formula>
    </cfRule>
  </conditionalFormatting>
  <conditionalFormatting sqref="BN21:BN46">
    <cfRule type="cellIs" dxfId="834" priority="9" operator="equal">
      <formula>$BN$1</formula>
    </cfRule>
  </conditionalFormatting>
  <conditionalFormatting sqref="BO21:BO46">
    <cfRule type="cellIs" dxfId="833" priority="8" operator="equal">
      <formula>$BO$1</formula>
    </cfRule>
  </conditionalFormatting>
  <conditionalFormatting sqref="BP21:BP46">
    <cfRule type="cellIs" dxfId="832" priority="7" operator="equal">
      <formula>$BP$1</formula>
    </cfRule>
  </conditionalFormatting>
  <conditionalFormatting sqref="BQ21:BQ46">
    <cfRule type="cellIs" dxfId="831" priority="6" operator="equal">
      <formula>$BQ$1</formula>
    </cfRule>
  </conditionalFormatting>
  <conditionalFormatting sqref="BR21:BR46">
    <cfRule type="cellIs" dxfId="830" priority="5" operator="equal">
      <formula>$BR$1</formula>
    </cfRule>
  </conditionalFormatting>
  <conditionalFormatting sqref="BS21:BS46 BV21:BV46 CA21:CA46 CF21:CF46 CH21:CH46 CL21:CL46 CO21:CO46">
    <cfRule type="cellIs" dxfId="829" priority="4" operator="equal">
      <formula>4</formula>
    </cfRule>
  </conditionalFormatting>
  <conditionalFormatting sqref="BT21:BT46 BX21:BX46 CC21:CC46 CI21:CI46 CN21:CN46 CQ21:CQ46">
    <cfRule type="cellIs" dxfId="828" priority="3" operator="equal">
      <formula>1</formula>
    </cfRule>
  </conditionalFormatting>
  <conditionalFormatting sqref="BU21:BU46 BY21:BY46 CB21:CB46 CE21:CE46 CJ21:CJ46 CM21:CM46">
    <cfRule type="cellIs" dxfId="827" priority="1" operator="equal">
      <formula>3</formula>
    </cfRule>
  </conditionalFormatting>
  <conditionalFormatting sqref="BW21:BW46 BZ21:BZ46 CD21:CD46 CG21:CG46 CK21:CK46 CP21:CP46">
    <cfRule type="cellIs" dxfId="826" priority="2" operator="equal">
      <formula>2</formula>
    </cfRule>
  </conditionalFormatting>
  <dataValidations count="1">
    <dataValidation type="whole" allowBlank="1" showInputMessage="1" showErrorMessage="1" sqref="BS21:CQ46" xr:uid="{F2923CF0-525E-42AC-A735-B9C34B546CD7}">
      <formula1>1</formula1>
      <formula2>5</formula2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1:F27"/>
  <sheetViews>
    <sheetView workbookViewId="0">
      <selection activeCell="F2" sqref="F2"/>
    </sheetView>
  </sheetViews>
  <sheetFormatPr defaultRowHeight="14.5" x14ac:dyDescent="0.35"/>
  <cols>
    <col min="1" max="1" width="33.1796875" customWidth="1"/>
    <col min="2" max="2" width="17.81640625" customWidth="1"/>
  </cols>
  <sheetData>
    <row r="1" spans="1:6" x14ac:dyDescent="0.35">
      <c r="A1" s="5" t="s">
        <v>861</v>
      </c>
      <c r="B1" s="5" t="s">
        <v>635</v>
      </c>
      <c r="C1" s="5" t="s">
        <v>862</v>
      </c>
      <c r="D1" s="5" t="s">
        <v>863</v>
      </c>
      <c r="E1" s="5" t="s">
        <v>864</v>
      </c>
      <c r="F1" s="5" t="s">
        <v>865</v>
      </c>
    </row>
    <row r="2" spans="1:6" x14ac:dyDescent="0.35">
      <c r="A2" s="4">
        <f>'Slut 1.kl. -Klasse'!B21</f>
        <v>0</v>
      </c>
      <c r="B2" s="4">
        <f>ElevScoreData!CG36</f>
        <v>0</v>
      </c>
      <c r="C2" s="4"/>
      <c r="D2" s="4"/>
      <c r="E2" s="4"/>
      <c r="F2" s="4"/>
    </row>
    <row r="3" spans="1:6" x14ac:dyDescent="0.35">
      <c r="A3" s="4">
        <f>'Slut 1.kl. -Klasse'!B22</f>
        <v>0</v>
      </c>
      <c r="B3" s="4">
        <f>ElevScoreData!CG37</f>
        <v>0</v>
      </c>
      <c r="C3" s="4"/>
      <c r="D3" s="4"/>
      <c r="E3" s="4"/>
      <c r="F3" s="4"/>
    </row>
    <row r="4" spans="1:6" x14ac:dyDescent="0.35">
      <c r="A4" s="4">
        <f>'Slut 1.kl. -Klasse'!B23</f>
        <v>0</v>
      </c>
      <c r="B4" s="4">
        <f>ElevScoreData!CG38</f>
        <v>0</v>
      </c>
      <c r="C4" s="4"/>
      <c r="D4" s="4"/>
      <c r="E4" s="4"/>
      <c r="F4" s="4"/>
    </row>
    <row r="5" spans="1:6" x14ac:dyDescent="0.35">
      <c r="A5" s="4">
        <f>'Slut 1.kl. -Klasse'!B24</f>
        <v>0</v>
      </c>
      <c r="B5" s="4">
        <f>ElevScoreData!CG39</f>
        <v>0</v>
      </c>
      <c r="C5" s="4"/>
      <c r="D5" s="4"/>
      <c r="E5" s="4"/>
      <c r="F5" s="4"/>
    </row>
    <row r="6" spans="1:6" x14ac:dyDescent="0.35">
      <c r="A6" s="4">
        <f>'Slut 1.kl. -Klasse'!B25</f>
        <v>0</v>
      </c>
      <c r="B6" s="4">
        <f>ElevScoreData!CG40</f>
        <v>0</v>
      </c>
      <c r="C6" s="4"/>
      <c r="D6" s="4"/>
      <c r="E6" s="4"/>
      <c r="F6" s="4"/>
    </row>
    <row r="7" spans="1:6" x14ac:dyDescent="0.35">
      <c r="A7" s="4">
        <f>'Slut 1.kl. -Klasse'!B26</f>
        <v>0</v>
      </c>
      <c r="B7" s="4">
        <f>ElevScoreData!CG41</f>
        <v>0</v>
      </c>
      <c r="C7" s="4"/>
      <c r="D7" s="4"/>
      <c r="E7" s="4"/>
      <c r="F7" s="4"/>
    </row>
    <row r="8" spans="1:6" x14ac:dyDescent="0.35">
      <c r="A8" s="4">
        <f>'Slut 1.kl. -Klasse'!B27</f>
        <v>0</v>
      </c>
      <c r="B8" s="4">
        <f>ElevScoreData!CG42</f>
        <v>0</v>
      </c>
      <c r="C8" s="4"/>
      <c r="D8" s="4"/>
      <c r="E8" s="4"/>
      <c r="F8" s="4"/>
    </row>
    <row r="9" spans="1:6" x14ac:dyDescent="0.35">
      <c r="A9" s="4">
        <f>'Slut 1.kl. -Klasse'!B28</f>
        <v>0</v>
      </c>
      <c r="B9" s="4">
        <f>ElevScoreData!CG43</f>
        <v>0</v>
      </c>
      <c r="C9" s="4"/>
      <c r="D9" s="4"/>
      <c r="E9" s="4"/>
      <c r="F9" s="4"/>
    </row>
    <row r="10" spans="1:6" x14ac:dyDescent="0.35">
      <c r="A10" s="4">
        <f>'Slut 1.kl. -Klasse'!B29</f>
        <v>0</v>
      </c>
      <c r="B10" s="4">
        <f>ElevScoreData!CG44</f>
        <v>0</v>
      </c>
      <c r="C10" s="4"/>
      <c r="D10" s="4"/>
      <c r="E10" s="4"/>
      <c r="F10" s="4"/>
    </row>
    <row r="11" spans="1:6" x14ac:dyDescent="0.35">
      <c r="A11" s="4">
        <f>'Slut 1.kl. -Klasse'!B30</f>
        <v>0</v>
      </c>
      <c r="B11" s="4">
        <f>ElevScoreData!CG45</f>
        <v>0</v>
      </c>
      <c r="C11" s="4"/>
      <c r="D11" s="4"/>
      <c r="E11" s="4"/>
      <c r="F11" s="4"/>
    </row>
    <row r="12" spans="1:6" x14ac:dyDescent="0.35">
      <c r="A12" s="4">
        <f>'Slut 1.kl. -Klasse'!B31</f>
        <v>0</v>
      </c>
      <c r="B12" s="4">
        <f>ElevScoreData!CG46</f>
        <v>0</v>
      </c>
      <c r="C12" s="4"/>
      <c r="D12" s="4"/>
      <c r="E12" s="4"/>
      <c r="F12" s="4"/>
    </row>
    <row r="13" spans="1:6" x14ac:dyDescent="0.35">
      <c r="A13" s="4">
        <f>'Slut 1.kl. -Klasse'!B32</f>
        <v>0</v>
      </c>
      <c r="B13" s="4">
        <f>ElevScoreData!CG47</f>
        <v>0</v>
      </c>
      <c r="C13" s="4"/>
      <c r="D13" s="4"/>
      <c r="E13" s="4"/>
      <c r="F13" s="4"/>
    </row>
    <row r="14" spans="1:6" x14ac:dyDescent="0.35">
      <c r="A14" s="4">
        <f>'Slut 1.kl. -Klasse'!B33</f>
        <v>0</v>
      </c>
      <c r="B14" s="4">
        <f>ElevScoreData!CG48</f>
        <v>0</v>
      </c>
      <c r="C14" s="4"/>
      <c r="D14" s="4"/>
      <c r="E14" s="4"/>
      <c r="F14" s="4"/>
    </row>
    <row r="15" spans="1:6" x14ac:dyDescent="0.35">
      <c r="A15" s="4">
        <f>'Slut 1.kl. -Klasse'!B34</f>
        <v>0</v>
      </c>
      <c r="B15" s="4">
        <f>ElevScoreData!CG49</f>
        <v>0</v>
      </c>
      <c r="C15" s="4"/>
      <c r="D15" s="4"/>
      <c r="E15" s="4"/>
      <c r="F15" s="4"/>
    </row>
    <row r="16" spans="1:6" x14ac:dyDescent="0.35">
      <c r="A16" s="4">
        <f>'Slut 1.kl. -Klasse'!B35</f>
        <v>0</v>
      </c>
      <c r="B16" s="4">
        <f>ElevScoreData!CG50</f>
        <v>0</v>
      </c>
      <c r="C16" s="4"/>
      <c r="D16" s="4"/>
      <c r="E16" s="4"/>
      <c r="F16" s="4"/>
    </row>
    <row r="17" spans="1:6" x14ac:dyDescent="0.35">
      <c r="A17" s="4">
        <f>'Slut 1.kl. -Klasse'!B36</f>
        <v>0</v>
      </c>
      <c r="B17" s="4">
        <f>ElevScoreData!CG51</f>
        <v>0</v>
      </c>
      <c r="C17" s="4"/>
      <c r="D17" s="4"/>
      <c r="E17" s="4"/>
      <c r="F17" s="4"/>
    </row>
    <row r="18" spans="1:6" x14ac:dyDescent="0.35">
      <c r="A18" s="4">
        <f>'Slut 1.kl. -Klasse'!B37</f>
        <v>0</v>
      </c>
      <c r="B18" s="4">
        <f>ElevScoreData!CG52</f>
        <v>0</v>
      </c>
      <c r="C18" s="4"/>
      <c r="D18" s="4"/>
      <c r="E18" s="4"/>
      <c r="F18" s="4"/>
    </row>
    <row r="19" spans="1:6" x14ac:dyDescent="0.35">
      <c r="A19" s="4">
        <f>'Slut 1.kl. -Klasse'!B38</f>
        <v>0</v>
      </c>
      <c r="B19" s="4">
        <f>ElevScoreData!CG53</f>
        <v>0</v>
      </c>
      <c r="C19" s="4"/>
      <c r="D19" s="4"/>
      <c r="E19" s="4"/>
      <c r="F19" s="4"/>
    </row>
    <row r="20" spans="1:6" x14ac:dyDescent="0.35">
      <c r="A20" s="4">
        <f>'Slut 1.kl. -Klasse'!B39</f>
        <v>0</v>
      </c>
      <c r="B20" s="4">
        <f>ElevScoreData!CG54</f>
        <v>0</v>
      </c>
      <c r="C20" s="4"/>
      <c r="D20" s="4"/>
      <c r="E20" s="4"/>
      <c r="F20" s="4"/>
    </row>
    <row r="21" spans="1:6" x14ac:dyDescent="0.35">
      <c r="A21" s="4">
        <f>'Slut 1.kl. -Klasse'!B40</f>
        <v>0</v>
      </c>
      <c r="B21" s="4">
        <f>ElevScoreData!CG55</f>
        <v>0</v>
      </c>
      <c r="C21" s="4"/>
      <c r="D21" s="4"/>
      <c r="E21" s="4"/>
      <c r="F21" s="4"/>
    </row>
    <row r="22" spans="1:6" x14ac:dyDescent="0.35">
      <c r="A22" s="4">
        <f>'Slut 1.kl. -Klasse'!B41</f>
        <v>0</v>
      </c>
      <c r="B22" s="4">
        <f>ElevScoreData!CG56</f>
        <v>0</v>
      </c>
      <c r="C22" s="4"/>
      <c r="D22" s="4"/>
      <c r="E22" s="4"/>
      <c r="F22" s="4"/>
    </row>
    <row r="23" spans="1:6" x14ac:dyDescent="0.35">
      <c r="A23" s="4">
        <f>'Slut 1.kl. -Klasse'!B42</f>
        <v>0</v>
      </c>
      <c r="B23" s="4">
        <f>ElevScoreData!CG57</f>
        <v>0</v>
      </c>
      <c r="C23" s="4"/>
      <c r="D23" s="4"/>
      <c r="E23" s="4"/>
      <c r="F23" s="4"/>
    </row>
    <row r="24" spans="1:6" x14ac:dyDescent="0.35">
      <c r="A24" s="4">
        <f>'Slut 1.kl. -Klasse'!B43</f>
        <v>0</v>
      </c>
      <c r="B24" s="4">
        <f>ElevScoreData!CG58</f>
        <v>0</v>
      </c>
      <c r="C24" s="4"/>
      <c r="D24" s="4"/>
      <c r="E24" s="4"/>
      <c r="F24" s="4"/>
    </row>
    <row r="25" spans="1:6" x14ac:dyDescent="0.35">
      <c r="A25" s="4">
        <f>'Slut 1.kl. -Klasse'!B44</f>
        <v>0</v>
      </c>
      <c r="B25" s="4">
        <f>ElevScoreData!CG59</f>
        <v>0</v>
      </c>
      <c r="C25" s="4"/>
      <c r="D25" s="4"/>
      <c r="E25" s="4"/>
      <c r="F25" s="4"/>
    </row>
    <row r="26" spans="1:6" x14ac:dyDescent="0.35">
      <c r="A26" s="4">
        <f>'Slut 1.kl. -Klasse'!B45</f>
        <v>0</v>
      </c>
      <c r="B26" s="4">
        <f>ElevScoreData!CG60</f>
        <v>0</v>
      </c>
      <c r="C26" s="4"/>
      <c r="D26" s="4"/>
      <c r="E26" s="4"/>
      <c r="F26" s="4"/>
    </row>
    <row r="27" spans="1:6" x14ac:dyDescent="0.35">
      <c r="A27" s="4">
        <f>'Slut 1.kl. -Klasse'!B46</f>
        <v>0</v>
      </c>
      <c r="B27" s="4">
        <f>ElevScoreData!CG61</f>
        <v>0</v>
      </c>
      <c r="C27" s="4"/>
      <c r="D27" s="4"/>
      <c r="E27" s="4"/>
      <c r="F27" s="4"/>
    </row>
  </sheetData>
  <sheetProtection algorithmName="SHA-512" hashValue="PN+/DbUkgtMSUR0oMO0sr43DLUCPT5B9eqOxANS77EV48TYaWMP9NA83dyhEPyUfqLJmFTLL61RHhduNXGRZEA==" saltValue="lC9YsOw8PLdRDlbfnXqQBg==" spinCount="100000" sheet="1" objects="1" scenarios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C2:E29"/>
  <sheetViews>
    <sheetView showGridLines="0" topLeftCell="B1" zoomScaleNormal="100" workbookViewId="0">
      <selection activeCell="G39" sqref="G39"/>
    </sheetView>
  </sheetViews>
  <sheetFormatPr defaultRowHeight="14.5" x14ac:dyDescent="0.35"/>
  <cols>
    <col min="1" max="1" width="7.54296875" customWidth="1"/>
    <col min="3" max="5" width="24.54296875" customWidth="1"/>
  </cols>
  <sheetData>
    <row r="2" spans="3:5" ht="15" thickBot="1" x14ac:dyDescent="0.4"/>
    <row r="3" spans="3:5" ht="23.25" customHeight="1" thickBot="1" x14ac:dyDescent="0.4">
      <c r="C3" s="36"/>
      <c r="D3" s="37"/>
      <c r="E3" s="81"/>
    </row>
    <row r="4" spans="3:5" x14ac:dyDescent="0.35">
      <c r="C4" s="35" t="str">
        <f>IF(COUNTIF('Skole scoring'!CE34,Grøn),'Slut 1.kl. -Klasse'!B21,"")</f>
        <v/>
      </c>
      <c r="D4" s="35" t="str">
        <f>IF(COUNTIFS('Skole scoring'!CE34,GulA,'Skole scoring'!CE34,GulB),'Slut 1.kl. -Klasse'!B21,"")</f>
        <v/>
      </c>
      <c r="E4" s="82" t="str">
        <f>IF(COUNTIF('Skole scoring'!CE34,Rød),'Slut 1.kl. -Klasse'!B21,"")</f>
        <v/>
      </c>
    </row>
    <row r="5" spans="3:5" x14ac:dyDescent="0.35">
      <c r="C5" s="33" t="str">
        <f>IF(COUNTIF('Skole scoring'!CE35,Grøn),'Slut 1.kl. -Klasse'!B22,"")</f>
        <v/>
      </c>
      <c r="D5" s="33" t="str">
        <f>IF(COUNTIFS('Skole scoring'!CE35,GulA,'Skole scoring'!CE35,GulB),'Slut 1.kl. -Klasse'!B22,"")</f>
        <v/>
      </c>
      <c r="E5" s="83" t="str">
        <f>IF(COUNTIF('Skole scoring'!CE35,Rød),'Slut 1.kl. -Klasse'!B22,"")</f>
        <v/>
      </c>
    </row>
    <row r="6" spans="3:5" x14ac:dyDescent="0.35">
      <c r="C6" s="33" t="str">
        <f>IF(COUNTIF('Skole scoring'!CE36,Grøn),'Slut 1.kl. -Klasse'!B23,"")</f>
        <v/>
      </c>
      <c r="D6" s="33" t="str">
        <f>IF(COUNTIFS('Skole scoring'!CE36,GulA,'Skole scoring'!CE36,GulB),'Slut 1.kl. -Klasse'!B23,"")</f>
        <v/>
      </c>
      <c r="E6" s="83" t="str">
        <f>IF(COUNTIF('Skole scoring'!CE36,Rød),'Slut 1.kl. -Klasse'!B23,"")</f>
        <v/>
      </c>
    </row>
    <row r="7" spans="3:5" x14ac:dyDescent="0.35">
      <c r="C7" s="33" t="str">
        <f>IF(COUNTIF('Skole scoring'!CE37,Grøn),'Slut 1.kl. -Klasse'!B24,"")</f>
        <v/>
      </c>
      <c r="D7" s="33" t="str">
        <f>IF(COUNTIFS('Skole scoring'!CE37,GulA,'Skole scoring'!CE37,GulB),'Slut 1.kl. -Klasse'!B24,"")</f>
        <v/>
      </c>
      <c r="E7" s="83" t="str">
        <f>IF(COUNTIF('Skole scoring'!CE37,Rød),'Slut 1.kl. -Klasse'!B24,"")</f>
        <v/>
      </c>
    </row>
    <row r="8" spans="3:5" x14ac:dyDescent="0.35">
      <c r="C8" s="33" t="str">
        <f>IF(COUNTIF('Skole scoring'!CE38,Grøn),'Slut 1.kl. -Klasse'!B25,"")</f>
        <v/>
      </c>
      <c r="D8" s="33" t="str">
        <f>IF(COUNTIFS('Skole scoring'!CE38,GulA,'Skole scoring'!CE38,GulB),'Slut 1.kl. -Klasse'!B25,"")</f>
        <v/>
      </c>
      <c r="E8" s="83" t="str">
        <f>IF(COUNTIF('Skole scoring'!CE38,Rød),'Slut 1.kl. -Klasse'!B25,"")</f>
        <v/>
      </c>
    </row>
    <row r="9" spans="3:5" x14ac:dyDescent="0.35">
      <c r="C9" s="33" t="str">
        <f>IF(COUNTIF('Skole scoring'!CE39,Grøn),'Slut 1.kl. -Klasse'!B26,"")</f>
        <v/>
      </c>
      <c r="D9" s="33" t="str">
        <f>IF(COUNTIFS('Skole scoring'!CE39,GulA,'Skole scoring'!CE39,GulB),'Slut 1.kl. -Klasse'!B26,"")</f>
        <v/>
      </c>
      <c r="E9" s="83" t="str">
        <f>IF(COUNTIF('Skole scoring'!CE39,Rød),'Slut 1.kl. -Klasse'!B26,"")</f>
        <v/>
      </c>
    </row>
    <row r="10" spans="3:5" x14ac:dyDescent="0.35">
      <c r="C10" s="33" t="str">
        <f>IF(COUNTIF('Skole scoring'!CE40,Grøn),'Slut 1.kl. -Klasse'!B27,"")</f>
        <v/>
      </c>
      <c r="D10" s="33" t="str">
        <f>IF(COUNTIFS('Skole scoring'!CE40,GulA,'Skole scoring'!CE40,GulB),'Slut 1.kl. -Klasse'!B27,"")</f>
        <v/>
      </c>
      <c r="E10" s="83" t="str">
        <f>IF(COUNTIF('Skole scoring'!CE40,Rød),'Slut 1.kl. -Klasse'!B27,"")</f>
        <v/>
      </c>
    </row>
    <row r="11" spans="3:5" x14ac:dyDescent="0.35">
      <c r="C11" s="33" t="str">
        <f>IF(COUNTIF('Skole scoring'!CE41,Grøn),'Slut 1.kl. -Klasse'!B28,"")</f>
        <v/>
      </c>
      <c r="D11" s="33" t="str">
        <f>IF(COUNTIFS('Skole scoring'!CE41,GulA,'Skole scoring'!CE41,GulB),'Slut 1.kl. -Klasse'!B28,"")</f>
        <v/>
      </c>
      <c r="E11" s="83" t="str">
        <f>IF(COUNTIF('Skole scoring'!CE41,Rød),'Slut 1.kl. -Klasse'!B28,"")</f>
        <v/>
      </c>
    </row>
    <row r="12" spans="3:5" x14ac:dyDescent="0.35">
      <c r="C12" s="33" t="str">
        <f>IF(COUNTIF('Skole scoring'!CE42,Grøn),'Slut 1.kl. -Klasse'!B29,"")</f>
        <v/>
      </c>
      <c r="D12" s="33" t="str">
        <f>IF(COUNTIFS('Skole scoring'!CE42,GulA,'Skole scoring'!CE42,GulB),'Slut 1.kl. -Klasse'!B29,"")</f>
        <v/>
      </c>
      <c r="E12" s="83" t="str">
        <f>IF(COUNTIF('Skole scoring'!CE42,Rød),'Slut 1.kl. -Klasse'!B29,"")</f>
        <v/>
      </c>
    </row>
    <row r="13" spans="3:5" x14ac:dyDescent="0.35">
      <c r="C13" s="33" t="str">
        <f>IF(COUNTIF('Skole scoring'!CE43,Grøn),'Slut 1.kl. -Klasse'!B30,"")</f>
        <v/>
      </c>
      <c r="D13" s="33" t="str">
        <f>IF(COUNTIFS('Skole scoring'!CE43,GulA,'Skole scoring'!CE43,GulB),'Slut 1.kl. -Klasse'!B30,"")</f>
        <v/>
      </c>
      <c r="E13" s="83" t="str">
        <f>IF(COUNTIF('Skole scoring'!CE43,Rød),'Slut 1.kl. -Klasse'!B30,"")</f>
        <v/>
      </c>
    </row>
    <row r="14" spans="3:5" x14ac:dyDescent="0.35">
      <c r="C14" s="33" t="str">
        <f>IF(COUNTIF('Skole scoring'!CE44,Grøn),'Slut 1.kl. -Klasse'!B31,"")</f>
        <v/>
      </c>
      <c r="D14" s="33" t="str">
        <f>IF(COUNTIFS('Skole scoring'!CE44,GulA,'Skole scoring'!CE44,GulB),'Slut 1.kl. -Klasse'!B31,"")</f>
        <v/>
      </c>
      <c r="E14" s="83" t="str">
        <f>IF(COUNTIF('Skole scoring'!CE44,Rød),'Slut 1.kl. -Klasse'!B31,"")</f>
        <v/>
      </c>
    </row>
    <row r="15" spans="3:5" x14ac:dyDescent="0.35">
      <c r="C15" s="33" t="str">
        <f>IF(COUNTIF('Skole scoring'!CE45,Grøn),'Slut 1.kl. -Klasse'!B32,"")</f>
        <v/>
      </c>
      <c r="D15" s="33" t="str">
        <f>IF(COUNTIFS('Skole scoring'!CE45,GulA,'Skole scoring'!CE45,GulB),'Slut 1.kl. -Klasse'!B32,"")</f>
        <v/>
      </c>
      <c r="E15" s="83" t="str">
        <f>IF(COUNTIF('Skole scoring'!CE45,Rød),'Slut 1.kl. -Klasse'!B32,"")</f>
        <v/>
      </c>
    </row>
    <row r="16" spans="3:5" x14ac:dyDescent="0.35">
      <c r="C16" s="33" t="str">
        <f>IF(COUNTIF('Skole scoring'!CE46,Grøn),'Slut 1.kl. -Klasse'!B33,"")</f>
        <v/>
      </c>
      <c r="D16" s="33" t="str">
        <f>IF(COUNTIFS('Skole scoring'!CE46,GulA,'Skole scoring'!CE46,GulB),'Slut 1.kl. -Klasse'!B33,"")</f>
        <v/>
      </c>
      <c r="E16" s="83" t="str">
        <f>IF(COUNTIF('Skole scoring'!CE46,Rød),'Slut 1.kl. -Klasse'!B33,"")</f>
        <v/>
      </c>
    </row>
    <row r="17" spans="3:5" x14ac:dyDescent="0.35">
      <c r="C17" s="33" t="str">
        <f>IF(COUNTIF('Skole scoring'!CE47,Grøn),'Slut 1.kl. -Klasse'!B34,"")</f>
        <v/>
      </c>
      <c r="D17" s="33" t="str">
        <f>IF(COUNTIFS('Skole scoring'!CE47,GulA,'Skole scoring'!CE47,GulB),'Slut 1.kl. -Klasse'!B34,"")</f>
        <v/>
      </c>
      <c r="E17" s="83" t="str">
        <f>IF(COUNTIF('Skole scoring'!CE47,Rød),'Slut 1.kl. -Klasse'!B34,"")</f>
        <v/>
      </c>
    </row>
    <row r="18" spans="3:5" x14ac:dyDescent="0.35">
      <c r="C18" s="33" t="str">
        <f>IF(COUNTIF('Skole scoring'!CE48,Grøn),'Slut 1.kl. -Klasse'!B35,"")</f>
        <v/>
      </c>
      <c r="D18" s="33" t="str">
        <f>IF(COUNTIFS('Skole scoring'!CE48,GulA,'Skole scoring'!CE48,GulB),'Slut 1.kl. -Klasse'!B35,"")</f>
        <v/>
      </c>
      <c r="E18" s="83" t="str">
        <f>IF(COUNTIF('Skole scoring'!CE48,Rød),'Slut 1.kl. -Klasse'!B35,"")</f>
        <v/>
      </c>
    </row>
    <row r="19" spans="3:5" x14ac:dyDescent="0.35">
      <c r="C19" s="33" t="str">
        <f>IF(COUNTIF('Skole scoring'!CE49,Grøn),'Slut 1.kl. -Klasse'!B36,"")</f>
        <v/>
      </c>
      <c r="D19" s="33" t="str">
        <f>IF(COUNTIFS('Skole scoring'!CE49,GulA,'Skole scoring'!CE49,GulB),'Slut 1.kl. -Klasse'!B36,"")</f>
        <v/>
      </c>
      <c r="E19" s="83" t="str">
        <f>IF(COUNTIF('Skole scoring'!CE49,Rød),'Slut 1.kl. -Klasse'!B36,"")</f>
        <v/>
      </c>
    </row>
    <row r="20" spans="3:5" x14ac:dyDescent="0.35">
      <c r="C20" s="33" t="str">
        <f>IF(COUNTIF('Skole scoring'!CE50,Grøn),'Slut 1.kl. -Klasse'!B37,"")</f>
        <v/>
      </c>
      <c r="D20" s="33" t="str">
        <f>IF(COUNTIFS('Skole scoring'!CE50,GulA,'Skole scoring'!CE50,GulB),'Slut 1.kl. -Klasse'!B37,"")</f>
        <v/>
      </c>
      <c r="E20" s="83" t="str">
        <f>IF(COUNTIF('Skole scoring'!CE50,Rød),'Slut 1.kl. -Klasse'!B37,"")</f>
        <v/>
      </c>
    </row>
    <row r="21" spans="3:5" x14ac:dyDescent="0.35">
      <c r="C21" s="33" t="str">
        <f>IF(COUNTIF('Skole scoring'!CE51,Grøn),'Slut 1.kl. -Klasse'!B38,"")</f>
        <v/>
      </c>
      <c r="D21" s="33" t="str">
        <f>IF(COUNTIFS('Skole scoring'!CE51,GulA,'Skole scoring'!CE51,GulB),'Slut 1.kl. -Klasse'!B38,"")</f>
        <v/>
      </c>
      <c r="E21" s="83" t="str">
        <f>IF(COUNTIF('Skole scoring'!CE51,Rød),'Slut 1.kl. -Klasse'!B38,"")</f>
        <v/>
      </c>
    </row>
    <row r="22" spans="3:5" x14ac:dyDescent="0.35">
      <c r="C22" s="33" t="str">
        <f>IF(COUNTIF('Skole scoring'!CE52,Grøn),'Slut 1.kl. -Klasse'!B39,"")</f>
        <v/>
      </c>
      <c r="D22" s="33" t="str">
        <f>IF(COUNTIFS('Skole scoring'!CE52,GulA,'Skole scoring'!CE52,GulB),'Slut 1.kl. -Klasse'!B39,"")</f>
        <v/>
      </c>
      <c r="E22" s="83" t="str">
        <f>IF(COUNTIF('Skole scoring'!CE52,Rød),'Slut 1.kl. -Klasse'!B39,"")</f>
        <v/>
      </c>
    </row>
    <row r="23" spans="3:5" x14ac:dyDescent="0.35">
      <c r="C23" s="33" t="str">
        <f>IF(COUNTIF('Skole scoring'!CE53,Grøn),'Slut 1.kl. -Klasse'!B40,"")</f>
        <v/>
      </c>
      <c r="D23" s="33" t="str">
        <f>IF(COUNTIFS('Skole scoring'!CE53,GulA,'Skole scoring'!CE53,GulB),'Slut 1.kl. -Klasse'!B40,"")</f>
        <v/>
      </c>
      <c r="E23" s="83" t="str">
        <f>IF(COUNTIF('Skole scoring'!CE53,Rød),'Slut 1.kl. -Klasse'!B40,"")</f>
        <v/>
      </c>
    </row>
    <row r="24" spans="3:5" x14ac:dyDescent="0.35">
      <c r="C24" s="33" t="str">
        <f>IF(COUNTIF('Skole scoring'!CE54,Grøn),'Slut 1.kl. -Klasse'!B41,"")</f>
        <v/>
      </c>
      <c r="D24" s="33" t="str">
        <f>IF(COUNTIFS('Skole scoring'!CE54,GulA,'Skole scoring'!CE54,GulB),'Slut 1.kl. -Klasse'!B41,"")</f>
        <v/>
      </c>
      <c r="E24" s="83" t="str">
        <f>IF(COUNTIF('Skole scoring'!CE54,Rød),'Slut 1.kl. -Klasse'!B41,"")</f>
        <v/>
      </c>
    </row>
    <row r="25" spans="3:5" x14ac:dyDescent="0.35">
      <c r="C25" s="33" t="str">
        <f>IF(COUNTIF('Skole scoring'!CE55,Grøn),'Slut 1.kl. -Klasse'!B42,"")</f>
        <v/>
      </c>
      <c r="D25" s="33" t="str">
        <f>IF(COUNTIFS('Skole scoring'!CE55,GulA,'Skole scoring'!CE55,GulB),'Slut 1.kl. -Klasse'!B42,"")</f>
        <v/>
      </c>
      <c r="E25" s="83" t="str">
        <f>IF(COUNTIF('Skole scoring'!CE55,Rød),'Slut 1.kl. -Klasse'!B42,"")</f>
        <v/>
      </c>
    </row>
    <row r="26" spans="3:5" x14ac:dyDescent="0.35">
      <c r="C26" s="33" t="str">
        <f>IF(COUNTIF('Skole scoring'!CE56,Grøn),'Slut 1.kl. -Klasse'!B43,"")</f>
        <v/>
      </c>
      <c r="D26" s="33" t="str">
        <f>IF(COUNTIFS('Skole scoring'!CE56,GulA,'Skole scoring'!CE56,GulB),'Slut 1.kl. -Klasse'!B43,"")</f>
        <v/>
      </c>
      <c r="E26" s="83" t="str">
        <f>IF(COUNTIF('Skole scoring'!CE56,Rød),'Slut 1.kl. -Klasse'!B43,"")</f>
        <v/>
      </c>
    </row>
    <row r="27" spans="3:5" x14ac:dyDescent="0.35">
      <c r="C27" s="33" t="str">
        <f>IF(COUNTIF('Skole scoring'!CE57,Grøn),'Slut 1.kl. -Klasse'!B44,"")</f>
        <v/>
      </c>
      <c r="D27" s="33" t="str">
        <f>IF(COUNTIFS('Skole scoring'!CE57,GulA,'Skole scoring'!CE57,GulB),'Slut 1.kl. -Klasse'!B44,"")</f>
        <v/>
      </c>
      <c r="E27" s="83" t="str">
        <f>IF(COUNTIF('Skole scoring'!CE57,Rød),'Slut 1.kl. -Klasse'!B44,"")</f>
        <v/>
      </c>
    </row>
    <row r="28" spans="3:5" x14ac:dyDescent="0.35">
      <c r="C28" s="33" t="str">
        <f>IF(COUNTIF('Skole scoring'!CE58,Grøn),'Slut 1.kl. -Klasse'!B45,"")</f>
        <v/>
      </c>
      <c r="D28" s="33" t="str">
        <f>IF(COUNTIFS('Skole scoring'!CE58,GulA,'Skole scoring'!CE58,GulB),'Slut 1.kl. -Klasse'!B45,"")</f>
        <v/>
      </c>
      <c r="E28" s="83" t="str">
        <f>IF(COUNTIF('Skole scoring'!CE58,Rød),'Slut 1.kl. -Klasse'!B45,"")</f>
        <v/>
      </c>
    </row>
    <row r="29" spans="3:5" ht="15" thickBot="1" x14ac:dyDescent="0.4">
      <c r="C29" s="34" t="str">
        <f>IF(COUNTIF('Skole scoring'!CE59,Grøn),'Slut 1.kl. -Klasse'!B46,"")</f>
        <v/>
      </c>
      <c r="D29" s="34" t="str">
        <f>IF(COUNTIFS('Skole scoring'!CE59,GulA,'Skole scoring'!CE59,GulB),'Slut 1.kl. -Klasse'!B46,"")</f>
        <v/>
      </c>
      <c r="E29" s="84" t="str">
        <f>IF(COUNTIF('Skole scoring'!CE59,Rød),'Slut 1.kl. -Klasse'!B46,"")</f>
        <v/>
      </c>
    </row>
  </sheetData>
  <sheetProtection algorithmName="SHA-512" hashValue="ieVL3kgeBE/EY6Z6sbvfjCHMzt6lNENC1dWOVsPzC1kfEBssL7MkLiImEfNhkirRy8gFQYglIwt336Bqk/ygNw==" saltValue="PBgbzhBbctZCUpwlC+1ASA==" spinCount="100000" sheet="1" objects="1" scenarios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</sheetPr>
  <dimension ref="A2:K87"/>
  <sheetViews>
    <sheetView showGridLines="0" topLeftCell="B1" zoomScaleNormal="100" workbookViewId="0">
      <selection activeCell="D4" sqref="D4"/>
    </sheetView>
  </sheetViews>
  <sheetFormatPr defaultColWidth="9.1796875" defaultRowHeight="14.5" x14ac:dyDescent="0.35"/>
  <cols>
    <col min="1" max="1" width="3" hidden="1" customWidth="1"/>
    <col min="2" max="2" width="5.26953125" customWidth="1"/>
    <col min="3" max="4" width="17.26953125" customWidth="1"/>
    <col min="5" max="5" width="10.26953125" customWidth="1"/>
    <col min="6" max="7" width="17.26953125" customWidth="1"/>
    <col min="8" max="8" width="10.26953125" customWidth="1"/>
    <col min="9" max="11" width="17.26953125" customWidth="1"/>
    <col min="12" max="12" width="18.26953125" bestFit="1" customWidth="1"/>
  </cols>
  <sheetData>
    <row r="2" spans="1:11" ht="19" thickBot="1" x14ac:dyDescent="0.5">
      <c r="C2" s="49" t="s">
        <v>632</v>
      </c>
    </row>
    <row r="3" spans="1:11" ht="15" thickBot="1" x14ac:dyDescent="0.4">
      <c r="F3" s="50" t="s">
        <v>633</v>
      </c>
      <c r="G3" s="51">
        <v>80</v>
      </c>
      <c r="J3" s="66"/>
    </row>
    <row r="4" spans="1:11" ht="15" thickBot="1" x14ac:dyDescent="0.4">
      <c r="C4" s="52" t="s">
        <v>634</v>
      </c>
      <c r="D4" s="53"/>
      <c r="F4" s="54" t="s">
        <v>635</v>
      </c>
      <c r="G4" s="51">
        <f>VLOOKUP($D$4,AAN_1c_ES,85,FALSE)</f>
        <v>0</v>
      </c>
      <c r="J4" s="66"/>
    </row>
    <row r="5" spans="1:11" ht="15" thickBot="1" x14ac:dyDescent="0.4"/>
    <row r="6" spans="1:11" ht="15" thickBot="1" x14ac:dyDescent="0.4">
      <c r="C6" s="180" t="s">
        <v>59</v>
      </c>
      <c r="D6" s="181"/>
      <c r="E6" s="56"/>
      <c r="F6" s="180" t="s">
        <v>123</v>
      </c>
      <c r="G6" s="181"/>
      <c r="H6" s="56"/>
      <c r="I6" s="180" t="s">
        <v>124</v>
      </c>
      <c r="J6" s="181"/>
      <c r="K6" s="56"/>
    </row>
    <row r="7" spans="1:11" ht="15" thickBot="1" x14ac:dyDescent="0.4">
      <c r="C7" s="134" t="s">
        <v>637</v>
      </c>
      <c r="D7" s="135" t="s">
        <v>638</v>
      </c>
      <c r="E7" s="56"/>
      <c r="F7" s="134" t="s">
        <v>637</v>
      </c>
      <c r="G7" s="135" t="s">
        <v>638</v>
      </c>
      <c r="H7" s="56"/>
      <c r="I7" s="134" t="s">
        <v>637</v>
      </c>
      <c r="J7" s="135" t="s">
        <v>638</v>
      </c>
      <c r="K7" s="56"/>
    </row>
    <row r="8" spans="1:11" x14ac:dyDescent="0.35">
      <c r="A8">
        <v>2</v>
      </c>
      <c r="C8" s="67" t="s">
        <v>41</v>
      </c>
      <c r="D8" s="136" t="str">
        <f>VLOOKUP($D$4,AAN_1c_ES,A8,FALSE)</f>
        <v/>
      </c>
      <c r="E8" s="66"/>
      <c r="F8" s="67" t="s">
        <v>85</v>
      </c>
      <c r="G8" s="136" t="str">
        <f t="shared" ref="G8:G24" si="0">VLOOKUP($D$4,AAN_1c_ES,A46,FALSE)</f>
        <v/>
      </c>
      <c r="H8" s="66"/>
      <c r="I8" s="67" t="s">
        <v>102</v>
      </c>
      <c r="J8" s="136" t="str">
        <f t="shared" ref="J8:J32" si="1">VLOOKUP($D$4,AAN_1c_ES,A63,FALSE)</f>
        <v/>
      </c>
      <c r="K8" s="66"/>
    </row>
    <row r="9" spans="1:11" x14ac:dyDescent="0.35">
      <c r="A9">
        <v>3</v>
      </c>
      <c r="C9" s="68" t="s">
        <v>14</v>
      </c>
      <c r="D9" s="136" t="str">
        <f t="shared" ref="D9:D45" si="2">VLOOKUP($D$4,AAN_1c_ES,A9,FALSE)</f>
        <v/>
      </c>
      <c r="E9" s="66"/>
      <c r="F9" s="68" t="s">
        <v>86</v>
      </c>
      <c r="G9" s="136" t="str">
        <f t="shared" si="0"/>
        <v/>
      </c>
      <c r="H9" s="66"/>
      <c r="I9" s="68" t="s">
        <v>103</v>
      </c>
      <c r="J9" s="136" t="str">
        <f t="shared" si="1"/>
        <v/>
      </c>
      <c r="K9" s="66"/>
    </row>
    <row r="10" spans="1:11" x14ac:dyDescent="0.35">
      <c r="A10">
        <v>4</v>
      </c>
      <c r="C10" s="68" t="s">
        <v>25</v>
      </c>
      <c r="D10" s="136" t="str">
        <f t="shared" si="2"/>
        <v/>
      </c>
      <c r="E10" s="66"/>
      <c r="F10" s="68" t="s">
        <v>87</v>
      </c>
      <c r="G10" s="136" t="str">
        <f t="shared" si="0"/>
        <v/>
      </c>
      <c r="H10" s="66"/>
      <c r="I10" s="68" t="s">
        <v>104</v>
      </c>
      <c r="J10" s="136" t="str">
        <f t="shared" si="1"/>
        <v/>
      </c>
      <c r="K10" s="66"/>
    </row>
    <row r="11" spans="1:11" x14ac:dyDescent="0.35">
      <c r="A11">
        <v>5</v>
      </c>
      <c r="C11" s="68" t="s">
        <v>6</v>
      </c>
      <c r="D11" s="136" t="str">
        <f t="shared" si="2"/>
        <v/>
      </c>
      <c r="E11" s="66"/>
      <c r="F11" s="68" t="s">
        <v>88</v>
      </c>
      <c r="G11" s="136" t="str">
        <f t="shared" si="0"/>
        <v/>
      </c>
      <c r="H11" s="66"/>
      <c r="I11" s="68" t="s">
        <v>43</v>
      </c>
      <c r="J11" s="136" t="str">
        <f t="shared" si="1"/>
        <v/>
      </c>
      <c r="K11" s="66"/>
    </row>
    <row r="12" spans="1:11" x14ac:dyDescent="0.35">
      <c r="A12">
        <v>6</v>
      </c>
      <c r="C12" s="68" t="s">
        <v>26</v>
      </c>
      <c r="D12" s="136" t="str">
        <f t="shared" si="2"/>
        <v/>
      </c>
      <c r="E12" s="66"/>
      <c r="F12" s="68" t="s">
        <v>89</v>
      </c>
      <c r="G12" s="136" t="str">
        <f t="shared" si="0"/>
        <v/>
      </c>
      <c r="H12" s="66"/>
      <c r="I12" s="68" t="s">
        <v>105</v>
      </c>
      <c r="J12" s="136" t="str">
        <f t="shared" si="1"/>
        <v/>
      </c>
      <c r="K12" s="66"/>
    </row>
    <row r="13" spans="1:11" x14ac:dyDescent="0.35">
      <c r="A13">
        <v>7</v>
      </c>
      <c r="C13" s="68" t="s">
        <v>10</v>
      </c>
      <c r="D13" s="136" t="str">
        <f t="shared" si="2"/>
        <v/>
      </c>
      <c r="E13" s="66"/>
      <c r="F13" s="68" t="s">
        <v>90</v>
      </c>
      <c r="G13" s="136" t="str">
        <f t="shared" si="0"/>
        <v/>
      </c>
      <c r="H13" s="66"/>
      <c r="I13" s="68" t="s">
        <v>106</v>
      </c>
      <c r="J13" s="136" t="str">
        <f t="shared" si="1"/>
        <v/>
      </c>
      <c r="K13" s="66"/>
    </row>
    <row r="14" spans="1:11" x14ac:dyDescent="0.35">
      <c r="A14">
        <v>8</v>
      </c>
      <c r="C14" s="68" t="s">
        <v>27</v>
      </c>
      <c r="D14" s="136" t="str">
        <f t="shared" si="2"/>
        <v/>
      </c>
      <c r="E14" s="66"/>
      <c r="F14" s="68" t="s">
        <v>91</v>
      </c>
      <c r="G14" s="136" t="str">
        <f t="shared" si="0"/>
        <v/>
      </c>
      <c r="H14" s="66"/>
      <c r="I14" s="68" t="s">
        <v>107</v>
      </c>
      <c r="J14" s="136" t="str">
        <f t="shared" si="1"/>
        <v/>
      </c>
      <c r="K14" s="66"/>
    </row>
    <row r="15" spans="1:11" x14ac:dyDescent="0.35">
      <c r="A15">
        <v>9</v>
      </c>
      <c r="C15" s="68" t="s">
        <v>2</v>
      </c>
      <c r="D15" s="136" t="str">
        <f t="shared" si="2"/>
        <v/>
      </c>
      <c r="E15" s="66"/>
      <c r="F15" s="68" t="s">
        <v>92</v>
      </c>
      <c r="G15" s="136" t="str">
        <f t="shared" si="0"/>
        <v/>
      </c>
      <c r="H15" s="66"/>
      <c r="I15" s="68" t="s">
        <v>108</v>
      </c>
      <c r="J15" s="136" t="str">
        <f t="shared" si="1"/>
        <v/>
      </c>
      <c r="K15" s="66"/>
    </row>
    <row r="16" spans="1:11" x14ac:dyDescent="0.35">
      <c r="A16">
        <v>10</v>
      </c>
      <c r="C16" s="68" t="s">
        <v>28</v>
      </c>
      <c r="D16" s="136" t="str">
        <f t="shared" si="2"/>
        <v/>
      </c>
      <c r="E16" s="66"/>
      <c r="F16" s="68" t="s">
        <v>93</v>
      </c>
      <c r="G16" s="136" t="str">
        <f t="shared" si="0"/>
        <v/>
      </c>
      <c r="H16" s="66"/>
      <c r="I16" s="68" t="s">
        <v>109</v>
      </c>
      <c r="J16" s="136" t="str">
        <f t="shared" si="1"/>
        <v/>
      </c>
      <c r="K16" s="66"/>
    </row>
    <row r="17" spans="1:11" x14ac:dyDescent="0.35">
      <c r="A17">
        <v>11</v>
      </c>
      <c r="C17" s="68" t="s">
        <v>12</v>
      </c>
      <c r="D17" s="136" t="str">
        <f t="shared" si="2"/>
        <v/>
      </c>
      <c r="E17" s="66"/>
      <c r="F17" s="68" t="s">
        <v>94</v>
      </c>
      <c r="G17" s="136" t="str">
        <f t="shared" si="0"/>
        <v/>
      </c>
      <c r="H17" s="66"/>
      <c r="I17" s="68" t="s">
        <v>110</v>
      </c>
      <c r="J17" s="136" t="str">
        <f t="shared" si="1"/>
        <v/>
      </c>
      <c r="K17" s="66"/>
    </row>
    <row r="18" spans="1:11" x14ac:dyDescent="0.35">
      <c r="A18">
        <v>12</v>
      </c>
      <c r="C18" s="68" t="s">
        <v>29</v>
      </c>
      <c r="D18" s="136" t="str">
        <f t="shared" si="2"/>
        <v/>
      </c>
      <c r="E18" s="66"/>
      <c r="F18" s="68" t="s">
        <v>95</v>
      </c>
      <c r="G18" s="136" t="str">
        <f t="shared" si="0"/>
        <v/>
      </c>
      <c r="H18" s="66"/>
      <c r="I18" s="68" t="s">
        <v>55</v>
      </c>
      <c r="J18" s="136" t="str">
        <f t="shared" si="1"/>
        <v/>
      </c>
      <c r="K18" s="66"/>
    </row>
    <row r="19" spans="1:11" x14ac:dyDescent="0.35">
      <c r="A19">
        <v>13</v>
      </c>
      <c r="C19" s="68" t="s">
        <v>20</v>
      </c>
      <c r="D19" s="136" t="str">
        <f t="shared" si="2"/>
        <v/>
      </c>
      <c r="E19" s="66"/>
      <c r="F19" s="68" t="s">
        <v>96</v>
      </c>
      <c r="G19" s="136" t="str">
        <f t="shared" si="0"/>
        <v/>
      </c>
      <c r="H19" s="66"/>
      <c r="I19" s="68" t="s">
        <v>46</v>
      </c>
      <c r="J19" s="136" t="str">
        <f t="shared" si="1"/>
        <v/>
      </c>
      <c r="K19" s="66"/>
    </row>
    <row r="20" spans="1:11" x14ac:dyDescent="0.35">
      <c r="A20">
        <v>14</v>
      </c>
      <c r="C20" s="68" t="s">
        <v>30</v>
      </c>
      <c r="D20" s="136" t="str">
        <f t="shared" si="2"/>
        <v/>
      </c>
      <c r="E20" s="66"/>
      <c r="F20" s="68" t="s">
        <v>97</v>
      </c>
      <c r="G20" s="136" t="str">
        <f t="shared" si="0"/>
        <v/>
      </c>
      <c r="H20" s="66"/>
      <c r="I20" s="68" t="s">
        <v>111</v>
      </c>
      <c r="J20" s="136" t="str">
        <f t="shared" si="1"/>
        <v/>
      </c>
      <c r="K20" s="66"/>
    </row>
    <row r="21" spans="1:11" x14ac:dyDescent="0.35">
      <c r="A21">
        <v>15</v>
      </c>
      <c r="C21" s="68" t="s">
        <v>21</v>
      </c>
      <c r="D21" s="136" t="str">
        <f t="shared" si="2"/>
        <v/>
      </c>
      <c r="E21" s="66"/>
      <c r="F21" s="68" t="s">
        <v>98</v>
      </c>
      <c r="G21" s="136" t="str">
        <f t="shared" si="0"/>
        <v/>
      </c>
      <c r="H21" s="66"/>
      <c r="I21" s="68" t="s">
        <v>112</v>
      </c>
      <c r="J21" s="136" t="str">
        <f t="shared" si="1"/>
        <v/>
      </c>
      <c r="K21" s="66"/>
    </row>
    <row r="22" spans="1:11" x14ac:dyDescent="0.35">
      <c r="A22">
        <v>16</v>
      </c>
      <c r="C22" s="68" t="s">
        <v>31</v>
      </c>
      <c r="D22" s="136" t="str">
        <f t="shared" si="2"/>
        <v/>
      </c>
      <c r="E22" s="66"/>
      <c r="F22" s="68" t="s">
        <v>99</v>
      </c>
      <c r="G22" s="136" t="str">
        <f t="shared" si="0"/>
        <v/>
      </c>
      <c r="H22" s="66"/>
      <c r="I22" s="68" t="s">
        <v>113</v>
      </c>
      <c r="J22" s="136" t="str">
        <f t="shared" si="1"/>
        <v/>
      </c>
      <c r="K22" s="66"/>
    </row>
    <row r="23" spans="1:11" x14ac:dyDescent="0.35">
      <c r="A23">
        <v>17</v>
      </c>
      <c r="C23" s="68" t="s">
        <v>4</v>
      </c>
      <c r="D23" s="136" t="str">
        <f t="shared" si="2"/>
        <v/>
      </c>
      <c r="E23" s="66"/>
      <c r="F23" s="68" t="s">
        <v>100</v>
      </c>
      <c r="G23" s="136" t="str">
        <f t="shared" si="0"/>
        <v/>
      </c>
      <c r="H23" s="66"/>
      <c r="I23" s="68" t="s">
        <v>114</v>
      </c>
      <c r="J23" s="136" t="str">
        <f t="shared" si="1"/>
        <v/>
      </c>
      <c r="K23" s="66"/>
    </row>
    <row r="24" spans="1:11" ht="15" thickBot="1" x14ac:dyDescent="0.4">
      <c r="A24">
        <v>18</v>
      </c>
      <c r="C24" s="68" t="s">
        <v>35</v>
      </c>
      <c r="D24" s="136" t="str">
        <f t="shared" si="2"/>
        <v/>
      </c>
      <c r="E24" s="66"/>
      <c r="F24" s="69" t="s">
        <v>101</v>
      </c>
      <c r="G24" s="136" t="str">
        <f t="shared" si="0"/>
        <v/>
      </c>
      <c r="H24" s="66"/>
      <c r="I24" s="68" t="s">
        <v>115</v>
      </c>
      <c r="J24" s="136" t="str">
        <f t="shared" si="1"/>
        <v/>
      </c>
      <c r="K24" s="66"/>
    </row>
    <row r="25" spans="1:11" x14ac:dyDescent="0.35">
      <c r="A25">
        <v>19</v>
      </c>
      <c r="C25" s="68" t="s">
        <v>16</v>
      </c>
      <c r="D25" s="136" t="str">
        <f t="shared" si="2"/>
        <v/>
      </c>
      <c r="E25" s="66"/>
      <c r="F25" s="60" t="s">
        <v>639</v>
      </c>
      <c r="G25" s="61">
        <v>17</v>
      </c>
      <c r="H25" s="66"/>
      <c r="I25" s="68" t="s">
        <v>116</v>
      </c>
      <c r="J25" s="136" t="str">
        <f t="shared" si="1"/>
        <v/>
      </c>
      <c r="K25" s="66"/>
    </row>
    <row r="26" spans="1:11" ht="15" thickBot="1" x14ac:dyDescent="0.4">
      <c r="A26">
        <v>20</v>
      </c>
      <c r="C26" s="68" t="s">
        <v>33</v>
      </c>
      <c r="D26" s="136" t="str">
        <f t="shared" si="2"/>
        <v/>
      </c>
      <c r="E26" s="66"/>
      <c r="F26" s="62" t="s">
        <v>635</v>
      </c>
      <c r="G26" s="63">
        <f>VLOOKUP($D$4,AAN_1c_ES,83,FALSE)</f>
        <v>0</v>
      </c>
      <c r="H26" s="66"/>
      <c r="I26" s="68" t="s">
        <v>117</v>
      </c>
      <c r="J26" s="136" t="str">
        <f t="shared" si="1"/>
        <v/>
      </c>
      <c r="K26" s="66"/>
    </row>
    <row r="27" spans="1:11" x14ac:dyDescent="0.35">
      <c r="A27">
        <v>21</v>
      </c>
      <c r="C27" s="68" t="s">
        <v>15</v>
      </c>
      <c r="D27" s="136" t="str">
        <f t="shared" si="2"/>
        <v/>
      </c>
      <c r="I27" s="68" t="s">
        <v>118</v>
      </c>
      <c r="J27" s="136" t="str">
        <f t="shared" si="1"/>
        <v/>
      </c>
      <c r="K27" s="66"/>
    </row>
    <row r="28" spans="1:11" x14ac:dyDescent="0.35">
      <c r="A28">
        <v>22</v>
      </c>
      <c r="C28" s="68" t="s">
        <v>34</v>
      </c>
      <c r="D28" s="136" t="str">
        <f t="shared" si="2"/>
        <v/>
      </c>
      <c r="I28" s="68" t="s">
        <v>119</v>
      </c>
      <c r="J28" s="136" t="str">
        <f t="shared" si="1"/>
        <v/>
      </c>
      <c r="K28" s="66"/>
    </row>
    <row r="29" spans="1:11" x14ac:dyDescent="0.35">
      <c r="A29">
        <v>23</v>
      </c>
      <c r="C29" s="68" t="s">
        <v>0</v>
      </c>
      <c r="D29" s="136" t="str">
        <f t="shared" si="2"/>
        <v/>
      </c>
      <c r="I29" s="68" t="s">
        <v>50</v>
      </c>
      <c r="J29" s="136" t="str">
        <f t="shared" si="1"/>
        <v/>
      </c>
      <c r="K29" s="66"/>
    </row>
    <row r="30" spans="1:11" x14ac:dyDescent="0.35">
      <c r="A30">
        <v>24</v>
      </c>
      <c r="C30" s="68" t="s">
        <v>32</v>
      </c>
      <c r="D30" s="136" t="str">
        <f t="shared" si="2"/>
        <v/>
      </c>
      <c r="I30" s="68" t="s">
        <v>120</v>
      </c>
      <c r="J30" s="136" t="str">
        <f t="shared" si="1"/>
        <v/>
      </c>
      <c r="K30" s="66"/>
    </row>
    <row r="31" spans="1:11" x14ac:dyDescent="0.35">
      <c r="A31">
        <v>25</v>
      </c>
      <c r="C31" s="68" t="s">
        <v>7</v>
      </c>
      <c r="D31" s="136" t="str">
        <f t="shared" si="2"/>
        <v/>
      </c>
      <c r="I31" s="68" t="s">
        <v>121</v>
      </c>
      <c r="J31" s="136" t="str">
        <f t="shared" si="1"/>
        <v/>
      </c>
      <c r="K31" s="66"/>
    </row>
    <row r="32" spans="1:11" ht="15" thickBot="1" x14ac:dyDescent="0.4">
      <c r="A32">
        <v>26</v>
      </c>
      <c r="C32" s="68" t="s">
        <v>36</v>
      </c>
      <c r="D32" s="136" t="str">
        <f t="shared" si="2"/>
        <v/>
      </c>
      <c r="I32" s="85" t="s">
        <v>122</v>
      </c>
      <c r="J32" s="136" t="str">
        <f t="shared" si="1"/>
        <v/>
      </c>
    </row>
    <row r="33" spans="1:11" x14ac:dyDescent="0.35">
      <c r="A33">
        <v>27</v>
      </c>
      <c r="C33" s="68" t="s">
        <v>18</v>
      </c>
      <c r="D33" s="136" t="str">
        <f t="shared" si="2"/>
        <v/>
      </c>
      <c r="I33" s="60" t="s">
        <v>639</v>
      </c>
      <c r="J33" s="61">
        <v>25</v>
      </c>
    </row>
    <row r="34" spans="1:11" ht="15" thickBot="1" x14ac:dyDescent="0.4">
      <c r="A34">
        <v>28</v>
      </c>
      <c r="C34" s="68" t="s">
        <v>37</v>
      </c>
      <c r="D34" s="136" t="str">
        <f t="shared" si="2"/>
        <v/>
      </c>
      <c r="I34" s="55" t="s">
        <v>635</v>
      </c>
      <c r="J34" s="63">
        <f>VLOOKUP($D$4,AAN_1c_ES,84,FALSE)</f>
        <v>0</v>
      </c>
    </row>
    <row r="35" spans="1:11" x14ac:dyDescent="0.35">
      <c r="A35">
        <v>29</v>
      </c>
      <c r="C35" s="68" t="s">
        <v>8</v>
      </c>
      <c r="D35" s="136" t="str">
        <f t="shared" si="2"/>
        <v/>
      </c>
    </row>
    <row r="36" spans="1:11" x14ac:dyDescent="0.35">
      <c r="A36">
        <v>30</v>
      </c>
      <c r="C36" s="68" t="s">
        <v>39</v>
      </c>
      <c r="D36" s="136" t="str">
        <f t="shared" si="2"/>
        <v/>
      </c>
    </row>
    <row r="37" spans="1:11" x14ac:dyDescent="0.35">
      <c r="A37">
        <v>31</v>
      </c>
      <c r="C37" s="68" t="s">
        <v>13</v>
      </c>
      <c r="D37" s="136" t="str">
        <f t="shared" si="2"/>
        <v/>
      </c>
    </row>
    <row r="38" spans="1:11" x14ac:dyDescent="0.35">
      <c r="A38">
        <v>32</v>
      </c>
      <c r="C38" s="68" t="s">
        <v>40</v>
      </c>
      <c r="D38" s="136" t="str">
        <f t="shared" si="2"/>
        <v/>
      </c>
    </row>
    <row r="39" spans="1:11" x14ac:dyDescent="0.35">
      <c r="A39">
        <v>33</v>
      </c>
      <c r="C39" s="68" t="s">
        <v>9</v>
      </c>
      <c r="D39" s="136" t="str">
        <f t="shared" si="2"/>
        <v/>
      </c>
    </row>
    <row r="40" spans="1:11" x14ac:dyDescent="0.35">
      <c r="A40">
        <v>34</v>
      </c>
      <c r="C40" s="68" t="s">
        <v>24</v>
      </c>
      <c r="D40" s="136" t="str">
        <f t="shared" si="2"/>
        <v/>
      </c>
    </row>
    <row r="41" spans="1:11" x14ac:dyDescent="0.35">
      <c r="A41">
        <v>35</v>
      </c>
      <c r="C41" s="68" t="s">
        <v>11</v>
      </c>
      <c r="D41" s="136" t="str">
        <f t="shared" si="2"/>
        <v/>
      </c>
    </row>
    <row r="42" spans="1:11" x14ac:dyDescent="0.35">
      <c r="A42">
        <v>36</v>
      </c>
      <c r="C42" s="68" t="s">
        <v>42</v>
      </c>
      <c r="D42" s="136" t="str">
        <f t="shared" si="2"/>
        <v/>
      </c>
    </row>
    <row r="43" spans="1:11" x14ac:dyDescent="0.35">
      <c r="A43">
        <v>37</v>
      </c>
      <c r="C43" s="68" t="s">
        <v>22</v>
      </c>
      <c r="D43" s="136" t="str">
        <f t="shared" si="2"/>
        <v/>
      </c>
    </row>
    <row r="44" spans="1:11" x14ac:dyDescent="0.35">
      <c r="A44">
        <v>38</v>
      </c>
      <c r="C44" s="68" t="s">
        <v>38</v>
      </c>
      <c r="D44" s="136" t="str">
        <f t="shared" si="2"/>
        <v/>
      </c>
    </row>
    <row r="45" spans="1:11" ht="15" thickBot="1" x14ac:dyDescent="0.4">
      <c r="A45">
        <v>39</v>
      </c>
      <c r="C45" s="69" t="s">
        <v>1</v>
      </c>
      <c r="D45" s="136" t="str">
        <f t="shared" si="2"/>
        <v/>
      </c>
    </row>
    <row r="46" spans="1:11" x14ac:dyDescent="0.35">
      <c r="A46">
        <v>40</v>
      </c>
      <c r="C46" s="76" t="s">
        <v>639</v>
      </c>
      <c r="D46" s="116">
        <v>38</v>
      </c>
    </row>
    <row r="47" spans="1:11" ht="15" thickBot="1" x14ac:dyDescent="0.4">
      <c r="A47">
        <v>41</v>
      </c>
      <c r="C47" s="55" t="s">
        <v>635</v>
      </c>
      <c r="D47" s="115">
        <f>VLOOKUP($D$4,AAN_1c_ES,82,FALSE)</f>
        <v>0</v>
      </c>
      <c r="K47" s="66"/>
    </row>
    <row r="48" spans="1:11" x14ac:dyDescent="0.35">
      <c r="A48">
        <v>42</v>
      </c>
    </row>
    <row r="49" spans="1:3" ht="15.5" x14ac:dyDescent="0.35">
      <c r="A49">
        <v>43</v>
      </c>
      <c r="C49" s="64" t="s">
        <v>640</v>
      </c>
    </row>
    <row r="50" spans="1:3" ht="15.5" x14ac:dyDescent="0.35">
      <c r="A50">
        <v>44</v>
      </c>
      <c r="C50" s="65" t="s">
        <v>641</v>
      </c>
    </row>
    <row r="51" spans="1:3" ht="15.5" x14ac:dyDescent="0.35">
      <c r="A51">
        <v>45</v>
      </c>
      <c r="C51" s="65" t="s">
        <v>642</v>
      </c>
    </row>
    <row r="52" spans="1:3" ht="15.5" x14ac:dyDescent="0.35">
      <c r="A52">
        <v>46</v>
      </c>
      <c r="C52" s="65" t="s">
        <v>643</v>
      </c>
    </row>
    <row r="53" spans="1:3" ht="15.5" x14ac:dyDescent="0.35">
      <c r="A53">
        <v>47</v>
      </c>
      <c r="C53" s="65" t="s">
        <v>644</v>
      </c>
    </row>
    <row r="54" spans="1:3" ht="15.5" x14ac:dyDescent="0.35">
      <c r="A54">
        <v>48</v>
      </c>
      <c r="C54" s="65" t="s">
        <v>645</v>
      </c>
    </row>
    <row r="55" spans="1:3" ht="15.5" x14ac:dyDescent="0.35">
      <c r="A55">
        <v>49</v>
      </c>
      <c r="C55" s="65"/>
    </row>
    <row r="56" spans="1:3" x14ac:dyDescent="0.35">
      <c r="A56">
        <v>50</v>
      </c>
    </row>
    <row r="57" spans="1:3" x14ac:dyDescent="0.35">
      <c r="A57">
        <v>51</v>
      </c>
    </row>
    <row r="58" spans="1:3" x14ac:dyDescent="0.35">
      <c r="A58">
        <v>52</v>
      </c>
    </row>
    <row r="59" spans="1:3" x14ac:dyDescent="0.35">
      <c r="A59">
        <v>53</v>
      </c>
    </row>
    <row r="60" spans="1:3" x14ac:dyDescent="0.35">
      <c r="A60">
        <v>54</v>
      </c>
    </row>
    <row r="61" spans="1:3" x14ac:dyDescent="0.35">
      <c r="A61">
        <v>55</v>
      </c>
    </row>
    <row r="62" spans="1:3" x14ac:dyDescent="0.35">
      <c r="A62">
        <v>56</v>
      </c>
    </row>
    <row r="63" spans="1:3" x14ac:dyDescent="0.35">
      <c r="A63">
        <v>57</v>
      </c>
    </row>
    <row r="64" spans="1:3" x14ac:dyDescent="0.35">
      <c r="A64">
        <v>58</v>
      </c>
    </row>
    <row r="65" spans="1:1" x14ac:dyDescent="0.35">
      <c r="A65">
        <v>59</v>
      </c>
    </row>
    <row r="66" spans="1:1" x14ac:dyDescent="0.35">
      <c r="A66">
        <v>60</v>
      </c>
    </row>
    <row r="67" spans="1:1" x14ac:dyDescent="0.35">
      <c r="A67">
        <v>61</v>
      </c>
    </row>
    <row r="68" spans="1:1" x14ac:dyDescent="0.35">
      <c r="A68">
        <v>62</v>
      </c>
    </row>
    <row r="69" spans="1:1" x14ac:dyDescent="0.35">
      <c r="A69">
        <v>63</v>
      </c>
    </row>
    <row r="70" spans="1:1" x14ac:dyDescent="0.35">
      <c r="A70">
        <v>64</v>
      </c>
    </row>
    <row r="71" spans="1:1" x14ac:dyDescent="0.35">
      <c r="A71">
        <v>65</v>
      </c>
    </row>
    <row r="72" spans="1:1" x14ac:dyDescent="0.35">
      <c r="A72">
        <v>66</v>
      </c>
    </row>
    <row r="73" spans="1:1" x14ac:dyDescent="0.35">
      <c r="A73">
        <v>67</v>
      </c>
    </row>
    <row r="74" spans="1:1" x14ac:dyDescent="0.35">
      <c r="A74">
        <v>68</v>
      </c>
    </row>
    <row r="75" spans="1:1" x14ac:dyDescent="0.35">
      <c r="A75">
        <v>69</v>
      </c>
    </row>
    <row r="76" spans="1:1" x14ac:dyDescent="0.35">
      <c r="A76">
        <v>70</v>
      </c>
    </row>
    <row r="77" spans="1:1" x14ac:dyDescent="0.35">
      <c r="A77">
        <v>71</v>
      </c>
    </row>
    <row r="78" spans="1:1" x14ac:dyDescent="0.35">
      <c r="A78">
        <v>72</v>
      </c>
    </row>
    <row r="79" spans="1:1" x14ac:dyDescent="0.35">
      <c r="A79">
        <v>73</v>
      </c>
    </row>
    <row r="80" spans="1:1" x14ac:dyDescent="0.35">
      <c r="A80">
        <v>74</v>
      </c>
    </row>
    <row r="81" spans="1:1" x14ac:dyDescent="0.35">
      <c r="A81">
        <v>75</v>
      </c>
    </row>
    <row r="82" spans="1:1" x14ac:dyDescent="0.35">
      <c r="A82">
        <v>76</v>
      </c>
    </row>
    <row r="83" spans="1:1" x14ac:dyDescent="0.35">
      <c r="A83">
        <v>77</v>
      </c>
    </row>
    <row r="84" spans="1:1" x14ac:dyDescent="0.35">
      <c r="A84">
        <v>78</v>
      </c>
    </row>
    <row r="85" spans="1:1" x14ac:dyDescent="0.35">
      <c r="A85">
        <v>79</v>
      </c>
    </row>
    <row r="86" spans="1:1" x14ac:dyDescent="0.35">
      <c r="A86">
        <v>80</v>
      </c>
    </row>
    <row r="87" spans="1:1" x14ac:dyDescent="0.35">
      <c r="A87">
        <v>81</v>
      </c>
    </row>
  </sheetData>
  <sheetProtection algorithmName="SHA-512" hashValue="qqvJlTEfORK+apKZoBY75fU3KdLFn0C/NKIkRB0Vroyq9XF1VIopwJ7ef1Nb32gjiEjMHF6YjL7xEyASYnT8vg==" saltValue="Gz1XbkzKJwWbjzxscyD4LA==" spinCount="100000" sheet="1" objects="1" scenarios="1"/>
  <mergeCells count="3">
    <mergeCell ref="C6:D6"/>
    <mergeCell ref="F6:G6"/>
    <mergeCell ref="I6:J6"/>
  </mergeCells>
  <conditionalFormatting sqref="D8">
    <cfRule type="cellIs" dxfId="825" priority="80" operator="equal">
      <formula>$C$8</formula>
    </cfRule>
  </conditionalFormatting>
  <conditionalFormatting sqref="D9">
    <cfRule type="cellIs" dxfId="824" priority="79" operator="equal">
      <formula>$C$9</formula>
    </cfRule>
  </conditionalFormatting>
  <conditionalFormatting sqref="D10">
    <cfRule type="cellIs" dxfId="823" priority="78" operator="equal">
      <formula>$C$10</formula>
    </cfRule>
  </conditionalFormatting>
  <conditionalFormatting sqref="D11">
    <cfRule type="cellIs" dxfId="822" priority="77" operator="equal">
      <formula>$C$11</formula>
    </cfRule>
  </conditionalFormatting>
  <conditionalFormatting sqref="D12">
    <cfRule type="cellIs" dxfId="821" priority="76" operator="equal">
      <formula>$C$12</formula>
    </cfRule>
  </conditionalFormatting>
  <conditionalFormatting sqref="D13">
    <cfRule type="cellIs" dxfId="820" priority="75" operator="equal">
      <formula>$C$13</formula>
    </cfRule>
  </conditionalFormatting>
  <conditionalFormatting sqref="D14">
    <cfRule type="cellIs" dxfId="819" priority="74" operator="equal">
      <formula>$C$14</formula>
    </cfRule>
  </conditionalFormatting>
  <conditionalFormatting sqref="D15">
    <cfRule type="cellIs" dxfId="818" priority="73" operator="equal">
      <formula>$C$15</formula>
    </cfRule>
  </conditionalFormatting>
  <conditionalFormatting sqref="D16">
    <cfRule type="cellIs" dxfId="817" priority="72" operator="equal">
      <formula>$C$16</formula>
    </cfRule>
  </conditionalFormatting>
  <conditionalFormatting sqref="D17">
    <cfRule type="cellIs" dxfId="816" priority="71" operator="equal">
      <formula>$C$17</formula>
    </cfRule>
  </conditionalFormatting>
  <conditionalFormatting sqref="D18">
    <cfRule type="cellIs" dxfId="815" priority="70" operator="equal">
      <formula>$C$18</formula>
    </cfRule>
  </conditionalFormatting>
  <conditionalFormatting sqref="D19">
    <cfRule type="cellIs" dxfId="814" priority="69" operator="equal">
      <formula>$C$19</formula>
    </cfRule>
  </conditionalFormatting>
  <conditionalFormatting sqref="D20">
    <cfRule type="cellIs" dxfId="813" priority="68" operator="equal">
      <formula>$C$20</formula>
    </cfRule>
  </conditionalFormatting>
  <conditionalFormatting sqref="D21">
    <cfRule type="cellIs" dxfId="812" priority="67" operator="equal">
      <formula>$C$21</formula>
    </cfRule>
  </conditionalFormatting>
  <conditionalFormatting sqref="D22">
    <cfRule type="cellIs" dxfId="811" priority="66" operator="equal">
      <formula>$C$22</formula>
    </cfRule>
  </conditionalFormatting>
  <conditionalFormatting sqref="D23">
    <cfRule type="cellIs" dxfId="810" priority="65" operator="equal">
      <formula>$C$23</formula>
    </cfRule>
  </conditionalFormatting>
  <conditionalFormatting sqref="D24">
    <cfRule type="cellIs" dxfId="809" priority="64" operator="equal">
      <formula>$C$24</formula>
    </cfRule>
  </conditionalFormatting>
  <conditionalFormatting sqref="D25">
    <cfRule type="cellIs" dxfId="808" priority="63" operator="equal">
      <formula>$C$25</formula>
    </cfRule>
  </conditionalFormatting>
  <conditionalFormatting sqref="D26">
    <cfRule type="cellIs" dxfId="807" priority="62" operator="equal">
      <formula>$C$26</formula>
    </cfRule>
  </conditionalFormatting>
  <conditionalFormatting sqref="D27">
    <cfRule type="cellIs" dxfId="806" priority="61" operator="equal">
      <formula>$C$27</formula>
    </cfRule>
  </conditionalFormatting>
  <conditionalFormatting sqref="D28">
    <cfRule type="cellIs" dxfId="805" priority="60" operator="equal">
      <formula>$C$28</formula>
    </cfRule>
  </conditionalFormatting>
  <conditionalFormatting sqref="D29">
    <cfRule type="cellIs" dxfId="804" priority="59" operator="equal">
      <formula>$C$29</formula>
    </cfRule>
  </conditionalFormatting>
  <conditionalFormatting sqref="D30">
    <cfRule type="cellIs" dxfId="803" priority="58" operator="equal">
      <formula>$C$30</formula>
    </cfRule>
  </conditionalFormatting>
  <conditionalFormatting sqref="D31">
    <cfRule type="cellIs" dxfId="802" priority="57" operator="equal">
      <formula>$C$31</formula>
    </cfRule>
  </conditionalFormatting>
  <conditionalFormatting sqref="D32">
    <cfRule type="cellIs" dxfId="801" priority="56" operator="equal">
      <formula>$C$32</formula>
    </cfRule>
  </conditionalFormatting>
  <conditionalFormatting sqref="D33">
    <cfRule type="cellIs" dxfId="800" priority="55" operator="equal">
      <formula>$C$33</formula>
    </cfRule>
  </conditionalFormatting>
  <conditionalFormatting sqref="D34">
    <cfRule type="cellIs" dxfId="799" priority="54" operator="equal">
      <formula>$C$34</formula>
    </cfRule>
  </conditionalFormatting>
  <conditionalFormatting sqref="D35">
    <cfRule type="cellIs" dxfId="798" priority="53" operator="equal">
      <formula>$C$35</formula>
    </cfRule>
  </conditionalFormatting>
  <conditionalFormatting sqref="D36">
    <cfRule type="cellIs" dxfId="797" priority="52" operator="equal">
      <formula>$C$36</formula>
    </cfRule>
  </conditionalFormatting>
  <conditionalFormatting sqref="D37">
    <cfRule type="cellIs" dxfId="796" priority="51" operator="equal">
      <formula>$C$37</formula>
    </cfRule>
  </conditionalFormatting>
  <conditionalFormatting sqref="D38">
    <cfRule type="cellIs" dxfId="795" priority="50" operator="equal">
      <formula>$C$38</formula>
    </cfRule>
  </conditionalFormatting>
  <conditionalFormatting sqref="D39">
    <cfRule type="cellIs" dxfId="794" priority="49" operator="equal">
      <formula>$C$39</formula>
    </cfRule>
  </conditionalFormatting>
  <conditionalFormatting sqref="D40">
    <cfRule type="cellIs" dxfId="793" priority="48" operator="equal">
      <formula>$C$40</formula>
    </cfRule>
  </conditionalFormatting>
  <conditionalFormatting sqref="D41">
    <cfRule type="cellIs" dxfId="792" priority="47" operator="equal">
      <formula>$C$41</formula>
    </cfRule>
  </conditionalFormatting>
  <conditionalFormatting sqref="D42">
    <cfRule type="cellIs" dxfId="791" priority="46" operator="equal">
      <formula>$C$42</formula>
    </cfRule>
  </conditionalFormatting>
  <conditionalFormatting sqref="D43">
    <cfRule type="cellIs" dxfId="790" priority="45" operator="equal">
      <formula>$C$43</formula>
    </cfRule>
  </conditionalFormatting>
  <conditionalFormatting sqref="D44">
    <cfRule type="cellIs" dxfId="789" priority="44" operator="equal">
      <formula>$C$44</formula>
    </cfRule>
  </conditionalFormatting>
  <conditionalFormatting sqref="D45">
    <cfRule type="cellIs" dxfId="788" priority="43" operator="equal">
      <formula>$C$45</formula>
    </cfRule>
  </conditionalFormatting>
  <conditionalFormatting sqref="G8">
    <cfRule type="cellIs" dxfId="787" priority="42" operator="equal">
      <formula>$F$8</formula>
    </cfRule>
  </conditionalFormatting>
  <conditionalFormatting sqref="G9">
    <cfRule type="cellIs" dxfId="786" priority="41" operator="equal">
      <formula>$F$9</formula>
    </cfRule>
  </conditionalFormatting>
  <conditionalFormatting sqref="G10">
    <cfRule type="cellIs" dxfId="785" priority="40" operator="equal">
      <formula>$F$10</formula>
    </cfRule>
  </conditionalFormatting>
  <conditionalFormatting sqref="G11">
    <cfRule type="cellIs" dxfId="784" priority="39" operator="equal">
      <formula>$F$11</formula>
    </cfRule>
  </conditionalFormatting>
  <conditionalFormatting sqref="G12">
    <cfRule type="cellIs" dxfId="783" priority="38" operator="equal">
      <formula>$F$12</formula>
    </cfRule>
  </conditionalFormatting>
  <conditionalFormatting sqref="G13">
    <cfRule type="cellIs" dxfId="782" priority="37" operator="equal">
      <formula>$F$13</formula>
    </cfRule>
  </conditionalFormatting>
  <conditionalFormatting sqref="G14">
    <cfRule type="cellIs" dxfId="781" priority="36" operator="equal">
      <formula>$F$14</formula>
    </cfRule>
  </conditionalFormatting>
  <conditionalFormatting sqref="G15">
    <cfRule type="cellIs" dxfId="780" priority="35" operator="equal">
      <formula>$F$15</formula>
    </cfRule>
  </conditionalFormatting>
  <conditionalFormatting sqref="G16">
    <cfRule type="cellIs" dxfId="779" priority="34" operator="equal">
      <formula>$F$16</formula>
    </cfRule>
  </conditionalFormatting>
  <conditionalFormatting sqref="G17">
    <cfRule type="cellIs" dxfId="778" priority="33" operator="equal">
      <formula>$F$17</formula>
    </cfRule>
  </conditionalFormatting>
  <conditionalFormatting sqref="G18">
    <cfRule type="cellIs" dxfId="777" priority="32" operator="equal">
      <formula>$F$18</formula>
    </cfRule>
  </conditionalFormatting>
  <conditionalFormatting sqref="G19">
    <cfRule type="cellIs" dxfId="776" priority="31" operator="equal">
      <formula>$F$19</formula>
    </cfRule>
  </conditionalFormatting>
  <conditionalFormatting sqref="G20">
    <cfRule type="cellIs" dxfId="775" priority="30" operator="equal">
      <formula>$F$20</formula>
    </cfRule>
  </conditionalFormatting>
  <conditionalFormatting sqref="G21">
    <cfRule type="cellIs" dxfId="774" priority="29" operator="equal">
      <formula>$F$21</formula>
    </cfRule>
  </conditionalFormatting>
  <conditionalFormatting sqref="G22">
    <cfRule type="cellIs" dxfId="773" priority="28" operator="equal">
      <formula>$F$22</formula>
    </cfRule>
  </conditionalFormatting>
  <conditionalFormatting sqref="G23">
    <cfRule type="cellIs" dxfId="772" priority="27" operator="equal">
      <formula>$F$23</formula>
    </cfRule>
  </conditionalFormatting>
  <conditionalFormatting sqref="G24">
    <cfRule type="cellIs" dxfId="771" priority="26" operator="equal">
      <formula>$F$24</formula>
    </cfRule>
  </conditionalFormatting>
  <conditionalFormatting sqref="J8">
    <cfRule type="cellIs" dxfId="770" priority="25" operator="equal">
      <formula>$I$8</formula>
    </cfRule>
  </conditionalFormatting>
  <conditionalFormatting sqref="J9">
    <cfRule type="cellIs" dxfId="769" priority="24" operator="equal">
      <formula>$I$9</formula>
    </cfRule>
  </conditionalFormatting>
  <conditionalFormatting sqref="J10">
    <cfRule type="cellIs" dxfId="768" priority="23" operator="equal">
      <formula>$I$10</formula>
    </cfRule>
  </conditionalFormatting>
  <conditionalFormatting sqref="J11">
    <cfRule type="cellIs" dxfId="767" priority="22" operator="equal">
      <formula>$I$11</formula>
    </cfRule>
  </conditionalFormatting>
  <conditionalFormatting sqref="J12">
    <cfRule type="cellIs" dxfId="766" priority="21" operator="equal">
      <formula>$I$12</formula>
    </cfRule>
  </conditionalFormatting>
  <conditionalFormatting sqref="J13">
    <cfRule type="cellIs" dxfId="765" priority="20" operator="equal">
      <formula>$I$13</formula>
    </cfRule>
  </conditionalFormatting>
  <conditionalFormatting sqref="J14">
    <cfRule type="cellIs" dxfId="764" priority="19" operator="equal">
      <formula>$I$14</formula>
    </cfRule>
  </conditionalFormatting>
  <conditionalFormatting sqref="J15">
    <cfRule type="cellIs" dxfId="763" priority="18" operator="equal">
      <formula>$I$15</formula>
    </cfRule>
  </conditionalFormatting>
  <conditionalFormatting sqref="J16">
    <cfRule type="cellIs" dxfId="762" priority="17" operator="equal">
      <formula>$I$16</formula>
    </cfRule>
  </conditionalFormatting>
  <conditionalFormatting sqref="J17">
    <cfRule type="cellIs" dxfId="761" priority="16" operator="equal">
      <formula>$I$17</formula>
    </cfRule>
  </conditionalFormatting>
  <conditionalFormatting sqref="J18">
    <cfRule type="cellIs" dxfId="760" priority="15" operator="equal">
      <formula>$I$18</formula>
    </cfRule>
  </conditionalFormatting>
  <conditionalFormatting sqref="J19">
    <cfRule type="cellIs" dxfId="759" priority="14" operator="equal">
      <formula>$I$19</formula>
    </cfRule>
  </conditionalFormatting>
  <conditionalFormatting sqref="J20">
    <cfRule type="cellIs" dxfId="758" priority="13" operator="equal">
      <formula>$I$20</formula>
    </cfRule>
  </conditionalFormatting>
  <conditionalFormatting sqref="J21">
    <cfRule type="cellIs" dxfId="757" priority="12" operator="equal">
      <formula>$I$21</formula>
    </cfRule>
  </conditionalFormatting>
  <conditionalFormatting sqref="J22">
    <cfRule type="cellIs" dxfId="756" priority="11" operator="equal">
      <formula>$I$22</formula>
    </cfRule>
  </conditionalFormatting>
  <conditionalFormatting sqref="J23">
    <cfRule type="cellIs" dxfId="755" priority="10" operator="equal">
      <formula>$I$23</formula>
    </cfRule>
  </conditionalFormatting>
  <conditionalFormatting sqref="J24">
    <cfRule type="cellIs" dxfId="754" priority="9" operator="equal">
      <formula>$I$24</formula>
    </cfRule>
  </conditionalFormatting>
  <conditionalFormatting sqref="J25">
    <cfRule type="cellIs" dxfId="753" priority="8" operator="equal">
      <formula>$I$25</formula>
    </cfRule>
  </conditionalFormatting>
  <conditionalFormatting sqref="J26">
    <cfRule type="cellIs" dxfId="752" priority="7" operator="equal">
      <formula>$I$26</formula>
    </cfRule>
  </conditionalFormatting>
  <conditionalFormatting sqref="J27">
    <cfRule type="cellIs" dxfId="751" priority="6" operator="equal">
      <formula>$I$27</formula>
    </cfRule>
  </conditionalFormatting>
  <conditionalFormatting sqref="J28">
    <cfRule type="cellIs" dxfId="750" priority="5" operator="equal">
      <formula>$I$28</formula>
    </cfRule>
  </conditionalFormatting>
  <conditionalFormatting sqref="J29">
    <cfRule type="cellIs" dxfId="749" priority="4" operator="equal">
      <formula>$I$29</formula>
    </cfRule>
  </conditionalFormatting>
  <conditionalFormatting sqref="J30">
    <cfRule type="cellIs" dxfId="748" priority="3" operator="equal">
      <formula>$I$30</formula>
    </cfRule>
  </conditionalFormatting>
  <conditionalFormatting sqref="J31">
    <cfRule type="cellIs" dxfId="747" priority="2" operator="equal">
      <formula>$I$31</formula>
    </cfRule>
  </conditionalFormatting>
  <conditionalFormatting sqref="J32">
    <cfRule type="cellIs" dxfId="746" priority="1" operator="equal">
      <formula>$I$32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900-000000000000}">
          <x14:formula1>
            <xm:f>'Slut 1.kl. -Klasse'!$B$21:$B$46</xm:f>
          </x14:formula1>
          <xm:sqref>D4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/>
  </sheetPr>
  <dimension ref="A1:CT46"/>
  <sheetViews>
    <sheetView showGridLines="0" zoomScale="70" zoomScaleNormal="70" workbookViewId="0">
      <selection activeCell="B21" sqref="B21"/>
    </sheetView>
  </sheetViews>
  <sheetFormatPr defaultColWidth="9.1796875" defaultRowHeight="14.5" x14ac:dyDescent="0.35"/>
  <cols>
    <col min="2" max="2" width="25.7265625" customWidth="1"/>
    <col min="3" max="3" width="14.1796875" hidden="1" customWidth="1"/>
    <col min="4" max="4" width="12.1796875" customWidth="1"/>
    <col min="5" max="5" width="9.7265625" customWidth="1"/>
    <col min="6" max="6" width="32.7265625" customWidth="1"/>
    <col min="7" max="7" width="13.7265625" style="19" hidden="1" customWidth="1"/>
    <col min="8" max="9" width="9.1796875" style="19" hidden="1" customWidth="1"/>
    <col min="10" max="10" width="12.81640625" style="19" hidden="1" customWidth="1"/>
    <col min="11" max="11" width="13.26953125" style="19" hidden="1" customWidth="1"/>
    <col min="12" max="12" width="9.1796875" style="19" hidden="1" customWidth="1"/>
    <col min="13" max="13" width="10.7265625" customWidth="1"/>
    <col min="14" max="14" width="16.26953125" hidden="1" customWidth="1"/>
    <col min="15" max="15" width="25.7265625" customWidth="1"/>
    <col min="94" max="94" width="13.7265625" customWidth="1"/>
    <col min="95" max="95" width="18.7265625" customWidth="1"/>
    <col min="96" max="98" width="10.7265625" customWidth="1"/>
    <col min="99" max="99" width="13.1796875" customWidth="1"/>
  </cols>
  <sheetData>
    <row r="1" spans="1:93" s="1" customFormat="1" ht="47" x14ac:dyDescent="0.35">
      <c r="G1" s="2"/>
      <c r="H1" s="2"/>
      <c r="I1" s="2"/>
      <c r="J1" s="2"/>
      <c r="K1" s="2"/>
      <c r="L1" s="2"/>
      <c r="P1" s="150" t="s">
        <v>125</v>
      </c>
      <c r="Q1" s="150" t="s">
        <v>104</v>
      </c>
      <c r="R1" s="150" t="s">
        <v>126</v>
      </c>
      <c r="S1" s="150" t="s">
        <v>102</v>
      </c>
      <c r="T1" s="150" t="s">
        <v>43</v>
      </c>
      <c r="U1" s="150" t="s">
        <v>127</v>
      </c>
      <c r="V1" s="150" t="s">
        <v>128</v>
      </c>
      <c r="W1" s="150" t="s">
        <v>106</v>
      </c>
      <c r="X1" s="150" t="s">
        <v>129</v>
      </c>
      <c r="Y1" s="150" t="s">
        <v>46</v>
      </c>
      <c r="Z1" s="150" t="s">
        <v>110</v>
      </c>
      <c r="AA1" s="150" t="s">
        <v>130</v>
      </c>
      <c r="AB1" s="150" t="s">
        <v>131</v>
      </c>
      <c r="AC1" s="150" t="s">
        <v>132</v>
      </c>
      <c r="AD1" s="150" t="s">
        <v>133</v>
      </c>
      <c r="AE1" s="150" t="s">
        <v>134</v>
      </c>
      <c r="AF1" s="150" t="s">
        <v>135</v>
      </c>
      <c r="AG1" s="150" t="s">
        <v>136</v>
      </c>
      <c r="AH1" s="21" t="s">
        <v>137</v>
      </c>
      <c r="AI1" s="21" t="s">
        <v>138</v>
      </c>
      <c r="AJ1" s="21" t="s">
        <v>139</v>
      </c>
      <c r="AK1" s="21" t="s">
        <v>140</v>
      </c>
      <c r="AL1" s="21" t="s">
        <v>141</v>
      </c>
      <c r="AM1" s="21" t="s">
        <v>142</v>
      </c>
      <c r="AN1" s="21" t="s">
        <v>143</v>
      </c>
      <c r="AO1" s="21" t="s">
        <v>144</v>
      </c>
      <c r="AP1" s="21" t="s">
        <v>145</v>
      </c>
      <c r="AQ1" s="21" t="s">
        <v>146</v>
      </c>
      <c r="AR1" s="21" t="s">
        <v>147</v>
      </c>
      <c r="AS1" s="21" t="s">
        <v>148</v>
      </c>
      <c r="AT1" s="21" t="s">
        <v>149</v>
      </c>
      <c r="AU1" s="21" t="s">
        <v>150</v>
      </c>
      <c r="AV1" s="21" t="s">
        <v>151</v>
      </c>
      <c r="AW1" s="21" t="s">
        <v>152</v>
      </c>
      <c r="AX1" s="21" t="s">
        <v>153</v>
      </c>
      <c r="AY1" s="21" t="s">
        <v>154</v>
      </c>
      <c r="AZ1" s="21" t="s">
        <v>155</v>
      </c>
      <c r="BA1" s="21" t="s">
        <v>156</v>
      </c>
      <c r="BB1" s="21" t="s">
        <v>157</v>
      </c>
      <c r="BC1" s="21" t="s">
        <v>158</v>
      </c>
      <c r="BD1" s="21" t="s">
        <v>159</v>
      </c>
      <c r="BE1" s="21" t="s">
        <v>160</v>
      </c>
      <c r="BF1" s="21" t="s">
        <v>161</v>
      </c>
      <c r="BG1" s="21" t="s">
        <v>162</v>
      </c>
      <c r="BH1" s="21" t="s">
        <v>163</v>
      </c>
      <c r="BI1" s="21" t="s">
        <v>164</v>
      </c>
      <c r="BJ1" s="21" t="s">
        <v>165</v>
      </c>
      <c r="BK1" s="21" t="s">
        <v>166</v>
      </c>
      <c r="BL1" s="21" t="s">
        <v>167</v>
      </c>
      <c r="BM1" s="21" t="s">
        <v>168</v>
      </c>
      <c r="BN1" s="21" t="s">
        <v>169</v>
      </c>
      <c r="BO1" s="21" t="s">
        <v>170</v>
      </c>
      <c r="BP1" s="21" t="s">
        <v>171</v>
      </c>
      <c r="BQ1" s="21" t="s">
        <v>172</v>
      </c>
      <c r="BR1" s="21" t="s">
        <v>173</v>
      </c>
      <c r="BS1" s="21" t="s">
        <v>174</v>
      </c>
      <c r="BT1" s="21" t="s">
        <v>175</v>
      </c>
      <c r="BU1" s="21" t="s">
        <v>176</v>
      </c>
      <c r="BV1" s="21" t="s">
        <v>177</v>
      </c>
      <c r="BW1" s="21" t="s">
        <v>178</v>
      </c>
      <c r="BX1" s="21" t="s">
        <v>179</v>
      </c>
      <c r="BY1" s="21" t="s">
        <v>180</v>
      </c>
      <c r="BZ1" s="21" t="s">
        <v>181</v>
      </c>
      <c r="CA1" s="21" t="s">
        <v>182</v>
      </c>
      <c r="CB1" s="21" t="s">
        <v>183</v>
      </c>
      <c r="CC1" s="21" t="s">
        <v>184</v>
      </c>
      <c r="CD1" s="21" t="s">
        <v>185</v>
      </c>
      <c r="CE1" s="21" t="s">
        <v>186</v>
      </c>
      <c r="CF1" s="21" t="s">
        <v>187</v>
      </c>
      <c r="CG1" s="21" t="s">
        <v>188</v>
      </c>
      <c r="CH1" s="21" t="s">
        <v>189</v>
      </c>
      <c r="CI1" s="21" t="s">
        <v>190</v>
      </c>
      <c r="CJ1" s="21" t="s">
        <v>191</v>
      </c>
      <c r="CK1" s="21" t="s">
        <v>192</v>
      </c>
      <c r="CL1" s="21" t="s">
        <v>193</v>
      </c>
      <c r="CM1" s="21" t="s">
        <v>194</v>
      </c>
      <c r="CN1" s="21" t="s">
        <v>195</v>
      </c>
      <c r="CO1" s="21" t="s">
        <v>196</v>
      </c>
    </row>
    <row r="2" spans="1:93" s="6" customFormat="1" ht="15" customHeight="1" x14ac:dyDescent="0.35">
      <c r="A2" s="4"/>
      <c r="B2" s="4"/>
      <c r="C2" s="5"/>
      <c r="D2" s="5"/>
      <c r="E2" s="142"/>
      <c r="F2" s="142"/>
      <c r="G2" s="142"/>
      <c r="H2" s="142"/>
      <c r="I2" s="142"/>
      <c r="J2" s="142"/>
      <c r="K2" s="142"/>
      <c r="L2" s="142"/>
      <c r="M2" s="5"/>
      <c r="N2" s="5"/>
      <c r="O2" s="5" t="s">
        <v>57</v>
      </c>
      <c r="P2" s="185" t="s">
        <v>197</v>
      </c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  <c r="AG2" s="186"/>
      <c r="AH2" s="183" t="s">
        <v>124</v>
      </c>
      <c r="AI2" s="183"/>
      <c r="AJ2" s="183"/>
      <c r="AK2" s="183"/>
      <c r="AL2" s="183"/>
      <c r="AM2" s="183"/>
      <c r="AN2" s="183"/>
      <c r="AO2" s="183"/>
      <c r="AP2" s="183"/>
      <c r="AQ2" s="183"/>
      <c r="AR2" s="183"/>
      <c r="AS2" s="183"/>
      <c r="AT2" s="183"/>
      <c r="AU2" s="183"/>
      <c r="AV2" s="183"/>
      <c r="AW2" s="183"/>
      <c r="AX2" s="183"/>
      <c r="AY2" s="183"/>
      <c r="AZ2" s="183"/>
      <c r="BA2" s="183"/>
      <c r="BB2" s="183"/>
      <c r="BC2" s="183"/>
      <c r="BD2" s="183"/>
      <c r="BE2" s="183"/>
      <c r="BF2" s="183"/>
      <c r="BG2" s="183"/>
      <c r="BH2" s="183"/>
      <c r="BI2" s="183"/>
      <c r="BJ2" s="183"/>
      <c r="BK2" s="183"/>
      <c r="BL2" s="183"/>
      <c r="BM2" s="183"/>
      <c r="BN2" s="183"/>
      <c r="BO2" s="183"/>
      <c r="BP2" s="183"/>
      <c r="BQ2" s="183"/>
      <c r="BR2" s="183"/>
      <c r="BS2" s="183"/>
      <c r="BT2" s="183"/>
      <c r="BU2" s="183"/>
      <c r="BV2" s="183"/>
      <c r="BW2" s="183"/>
      <c r="BX2" s="183"/>
      <c r="BY2" s="183"/>
      <c r="BZ2" s="183"/>
      <c r="CA2" s="183"/>
      <c r="CB2" s="183"/>
      <c r="CC2" s="183"/>
      <c r="CD2" s="183"/>
      <c r="CE2" s="183"/>
      <c r="CF2" s="183"/>
      <c r="CG2" s="183"/>
      <c r="CH2" s="183"/>
      <c r="CI2" s="183"/>
      <c r="CJ2" s="183"/>
      <c r="CK2" s="183"/>
      <c r="CL2" s="183"/>
      <c r="CM2" s="183"/>
      <c r="CN2" s="183"/>
      <c r="CO2" s="184"/>
    </row>
    <row r="3" spans="1:93" s="6" customFormat="1" ht="1" customHeight="1" x14ac:dyDescent="0.35">
      <c r="A3" s="4"/>
      <c r="B3" s="4"/>
      <c r="C3" s="5" t="s">
        <v>61</v>
      </c>
      <c r="D3" s="5"/>
      <c r="E3" s="142"/>
      <c r="F3" s="142"/>
      <c r="G3" s="142"/>
      <c r="H3" s="142"/>
      <c r="I3" s="142"/>
      <c r="J3" s="142"/>
      <c r="K3" s="142"/>
      <c r="L3" s="142"/>
      <c r="M3" s="5"/>
      <c r="N3" s="5"/>
      <c r="O3" s="5"/>
      <c r="P3" s="151">
        <v>1</v>
      </c>
      <c r="Q3" s="151">
        <v>1</v>
      </c>
      <c r="R3" s="151">
        <v>1</v>
      </c>
      <c r="S3" s="151">
        <v>1</v>
      </c>
      <c r="T3" s="151">
        <v>1</v>
      </c>
      <c r="U3" s="151">
        <v>1</v>
      </c>
      <c r="V3" s="151">
        <v>1</v>
      </c>
      <c r="W3" s="151">
        <v>1</v>
      </c>
      <c r="X3" s="151">
        <v>1</v>
      </c>
      <c r="Y3" s="151">
        <v>1</v>
      </c>
      <c r="Z3" s="151">
        <v>1</v>
      </c>
      <c r="AA3" s="151">
        <v>1</v>
      </c>
      <c r="AB3" s="151">
        <v>1</v>
      </c>
      <c r="AC3" s="151">
        <v>1</v>
      </c>
      <c r="AD3" s="151">
        <v>1</v>
      </c>
      <c r="AE3" s="151">
        <v>1</v>
      </c>
      <c r="AF3" s="151">
        <v>1</v>
      </c>
      <c r="AG3" s="152">
        <v>1</v>
      </c>
      <c r="AH3" s="22">
        <v>1</v>
      </c>
      <c r="AI3" s="22">
        <v>4</v>
      </c>
      <c r="AJ3" s="22">
        <v>3</v>
      </c>
      <c r="AK3" s="22">
        <v>4</v>
      </c>
      <c r="AL3" s="22">
        <v>1</v>
      </c>
      <c r="AM3" s="22">
        <v>2</v>
      </c>
      <c r="AN3" s="22">
        <v>1</v>
      </c>
      <c r="AO3" s="22">
        <v>2</v>
      </c>
      <c r="AP3" s="22">
        <v>2</v>
      </c>
      <c r="AQ3" s="22">
        <v>3</v>
      </c>
      <c r="AR3" s="22">
        <v>3</v>
      </c>
      <c r="AS3" s="22">
        <v>4</v>
      </c>
      <c r="AT3" s="22">
        <v>4</v>
      </c>
      <c r="AU3" s="22">
        <v>3</v>
      </c>
      <c r="AV3" s="22">
        <v>1</v>
      </c>
      <c r="AW3" s="22">
        <v>1</v>
      </c>
      <c r="AX3" s="22">
        <v>4</v>
      </c>
      <c r="AY3" s="22">
        <v>1</v>
      </c>
      <c r="AZ3" s="22">
        <v>2</v>
      </c>
      <c r="BA3" s="22">
        <v>1</v>
      </c>
      <c r="BB3" s="22">
        <v>3</v>
      </c>
      <c r="BC3" s="22">
        <v>4</v>
      </c>
      <c r="BD3" s="22">
        <v>3</v>
      </c>
      <c r="BE3" s="22">
        <v>3</v>
      </c>
      <c r="BF3" s="22">
        <v>4</v>
      </c>
      <c r="BG3" s="22">
        <v>2</v>
      </c>
      <c r="BH3" s="22">
        <v>1</v>
      </c>
      <c r="BI3" s="22">
        <v>4</v>
      </c>
      <c r="BJ3" s="22">
        <v>2</v>
      </c>
      <c r="BK3" s="22">
        <v>3</v>
      </c>
      <c r="BL3" s="22">
        <v>1</v>
      </c>
      <c r="BM3" s="22">
        <v>3</v>
      </c>
      <c r="BN3" s="22">
        <v>4</v>
      </c>
      <c r="BO3" s="22">
        <v>1</v>
      </c>
      <c r="BP3" s="22">
        <v>2</v>
      </c>
      <c r="BQ3" s="22">
        <v>3</v>
      </c>
      <c r="BR3" s="22">
        <v>2</v>
      </c>
      <c r="BS3" s="147">
        <v>4</v>
      </c>
      <c r="BT3" s="147">
        <v>3</v>
      </c>
      <c r="BU3" s="147">
        <v>4</v>
      </c>
      <c r="BV3" s="147">
        <v>1</v>
      </c>
      <c r="BW3" s="147">
        <v>2</v>
      </c>
      <c r="BX3" s="147">
        <v>2</v>
      </c>
      <c r="BY3" s="147">
        <v>2</v>
      </c>
      <c r="BZ3" s="147">
        <v>1</v>
      </c>
      <c r="CA3" s="147">
        <v>4</v>
      </c>
      <c r="CB3" s="147">
        <v>1</v>
      </c>
      <c r="CC3" s="147">
        <v>1</v>
      </c>
      <c r="CD3" s="147">
        <v>4</v>
      </c>
      <c r="CE3" s="147">
        <v>2</v>
      </c>
      <c r="CF3" s="147">
        <v>2</v>
      </c>
      <c r="CG3" s="147">
        <v>1</v>
      </c>
      <c r="CH3" s="147">
        <v>3</v>
      </c>
      <c r="CI3" s="147">
        <v>2</v>
      </c>
      <c r="CJ3" s="147">
        <v>2</v>
      </c>
      <c r="CK3" s="147">
        <v>4</v>
      </c>
      <c r="CL3" s="147">
        <v>1</v>
      </c>
      <c r="CM3" s="148">
        <v>3</v>
      </c>
      <c r="CN3" s="148">
        <v>4</v>
      </c>
      <c r="CO3" s="148">
        <v>3</v>
      </c>
    </row>
    <row r="4" spans="1:93" s="11" customFormat="1" ht="1" customHeight="1" x14ac:dyDescent="0.35">
      <c r="A4" s="8"/>
      <c r="B4" s="8"/>
      <c r="C4" s="9" t="s">
        <v>62</v>
      </c>
      <c r="D4" s="8"/>
      <c r="E4" s="143"/>
      <c r="F4" s="143"/>
      <c r="G4" s="143"/>
      <c r="H4" s="143"/>
      <c r="I4" s="143"/>
      <c r="J4" s="143"/>
      <c r="K4" s="143"/>
      <c r="L4" s="143"/>
      <c r="M4" s="8"/>
      <c r="N4" s="8"/>
      <c r="O4" s="8"/>
      <c r="P4" s="154">
        <f>SUM(P5:P11)</f>
        <v>0</v>
      </c>
      <c r="Q4" s="154">
        <f t="shared" ref="Q4:AG4" si="0">SUM(Q5:Q11)</f>
        <v>0</v>
      </c>
      <c r="R4" s="154">
        <f t="shared" si="0"/>
        <v>0</v>
      </c>
      <c r="S4" s="154">
        <f t="shared" si="0"/>
        <v>0</v>
      </c>
      <c r="T4" s="154">
        <f t="shared" si="0"/>
        <v>0</v>
      </c>
      <c r="U4" s="154">
        <f t="shared" si="0"/>
        <v>0</v>
      </c>
      <c r="V4" s="154">
        <f t="shared" si="0"/>
        <v>0</v>
      </c>
      <c r="W4" s="154">
        <f t="shared" si="0"/>
        <v>0</v>
      </c>
      <c r="X4" s="154">
        <f t="shared" si="0"/>
        <v>0</v>
      </c>
      <c r="Y4" s="154">
        <f t="shared" si="0"/>
        <v>0</v>
      </c>
      <c r="Z4" s="154">
        <f t="shared" si="0"/>
        <v>0</v>
      </c>
      <c r="AA4" s="154">
        <f t="shared" si="0"/>
        <v>0</v>
      </c>
      <c r="AB4" s="154">
        <f t="shared" si="0"/>
        <v>0</v>
      </c>
      <c r="AC4" s="154">
        <f t="shared" si="0"/>
        <v>0</v>
      </c>
      <c r="AD4" s="154">
        <f t="shared" si="0"/>
        <v>0</v>
      </c>
      <c r="AE4" s="154">
        <f t="shared" si="0"/>
        <v>0</v>
      </c>
      <c r="AF4" s="154">
        <f t="shared" si="0"/>
        <v>0</v>
      </c>
      <c r="AG4" s="154">
        <f t="shared" si="0"/>
        <v>0</v>
      </c>
      <c r="AH4" s="8">
        <f>SUM(AH6:AH11)</f>
        <v>0</v>
      </c>
      <c r="AI4" s="8">
        <f t="shared" ref="AI4:CO4" si="1">SUM(AI6:AI11)</f>
        <v>0</v>
      </c>
      <c r="AJ4" s="8">
        <f t="shared" si="1"/>
        <v>0</v>
      </c>
      <c r="AK4" s="8">
        <f t="shared" si="1"/>
        <v>0</v>
      </c>
      <c r="AL4" s="8">
        <f t="shared" si="1"/>
        <v>0</v>
      </c>
      <c r="AM4" s="8">
        <f t="shared" si="1"/>
        <v>0</v>
      </c>
      <c r="AN4" s="8">
        <f t="shared" si="1"/>
        <v>0</v>
      </c>
      <c r="AO4" s="8">
        <f t="shared" si="1"/>
        <v>0</v>
      </c>
      <c r="AP4" s="8">
        <f t="shared" si="1"/>
        <v>0</v>
      </c>
      <c r="AQ4" s="8">
        <f t="shared" si="1"/>
        <v>0</v>
      </c>
      <c r="AR4" s="8">
        <f t="shared" si="1"/>
        <v>0</v>
      </c>
      <c r="AS4" s="8">
        <f t="shared" si="1"/>
        <v>0</v>
      </c>
      <c r="AT4" s="8">
        <f t="shared" si="1"/>
        <v>0</v>
      </c>
      <c r="AU4" s="8">
        <f t="shared" si="1"/>
        <v>0</v>
      </c>
      <c r="AV4" s="8">
        <f t="shared" si="1"/>
        <v>0</v>
      </c>
      <c r="AW4" s="8">
        <f t="shared" si="1"/>
        <v>0</v>
      </c>
      <c r="AX4" s="8">
        <f t="shared" si="1"/>
        <v>0</v>
      </c>
      <c r="AY4" s="8">
        <f t="shared" si="1"/>
        <v>0</v>
      </c>
      <c r="AZ4" s="8">
        <f t="shared" si="1"/>
        <v>0</v>
      </c>
      <c r="BA4" s="8">
        <f t="shared" si="1"/>
        <v>0</v>
      </c>
      <c r="BB4" s="8">
        <f t="shared" si="1"/>
        <v>0</v>
      </c>
      <c r="BC4" s="8">
        <f t="shared" si="1"/>
        <v>0</v>
      </c>
      <c r="BD4" s="8">
        <f t="shared" si="1"/>
        <v>0</v>
      </c>
      <c r="BE4" s="8">
        <f t="shared" si="1"/>
        <v>0</v>
      </c>
      <c r="BF4" s="8">
        <f t="shared" si="1"/>
        <v>0</v>
      </c>
      <c r="BG4" s="8">
        <f t="shared" si="1"/>
        <v>0</v>
      </c>
      <c r="BH4" s="8">
        <f t="shared" si="1"/>
        <v>0</v>
      </c>
      <c r="BI4" s="8">
        <f t="shared" si="1"/>
        <v>0</v>
      </c>
      <c r="BJ4" s="8">
        <f t="shared" si="1"/>
        <v>0</v>
      </c>
      <c r="BK4" s="8">
        <f t="shared" si="1"/>
        <v>0</v>
      </c>
      <c r="BL4" s="8">
        <f t="shared" si="1"/>
        <v>0</v>
      </c>
      <c r="BM4" s="8">
        <f t="shared" si="1"/>
        <v>0</v>
      </c>
      <c r="BN4" s="8">
        <f t="shared" si="1"/>
        <v>0</v>
      </c>
      <c r="BO4" s="8">
        <f t="shared" si="1"/>
        <v>0</v>
      </c>
      <c r="BP4" s="8">
        <f t="shared" si="1"/>
        <v>0</v>
      </c>
      <c r="BQ4" s="8">
        <f t="shared" si="1"/>
        <v>0</v>
      </c>
      <c r="BR4" s="8">
        <f t="shared" si="1"/>
        <v>0</v>
      </c>
      <c r="BS4" s="8">
        <f t="shared" si="1"/>
        <v>0</v>
      </c>
      <c r="BT4" s="8">
        <f t="shared" si="1"/>
        <v>0</v>
      </c>
      <c r="BU4" s="8">
        <f t="shared" si="1"/>
        <v>0</v>
      </c>
      <c r="BV4" s="8">
        <f t="shared" si="1"/>
        <v>0</v>
      </c>
      <c r="BW4" s="8">
        <f t="shared" si="1"/>
        <v>0</v>
      </c>
      <c r="BX4" s="8">
        <f t="shared" si="1"/>
        <v>0</v>
      </c>
      <c r="BY4" s="8">
        <f t="shared" si="1"/>
        <v>0</v>
      </c>
      <c r="BZ4" s="8">
        <f t="shared" si="1"/>
        <v>0</v>
      </c>
      <c r="CA4" s="8">
        <f t="shared" si="1"/>
        <v>0</v>
      </c>
      <c r="CB4" s="8">
        <f t="shared" si="1"/>
        <v>0</v>
      </c>
      <c r="CC4" s="8">
        <f t="shared" si="1"/>
        <v>0</v>
      </c>
      <c r="CD4" s="8">
        <f t="shared" si="1"/>
        <v>0</v>
      </c>
      <c r="CE4" s="8">
        <f t="shared" si="1"/>
        <v>0</v>
      </c>
      <c r="CF4" s="8">
        <f t="shared" si="1"/>
        <v>0</v>
      </c>
      <c r="CG4" s="8">
        <f t="shared" si="1"/>
        <v>0</v>
      </c>
      <c r="CH4" s="8">
        <f t="shared" si="1"/>
        <v>0</v>
      </c>
      <c r="CI4" s="8">
        <f t="shared" si="1"/>
        <v>0</v>
      </c>
      <c r="CJ4" s="8">
        <f t="shared" si="1"/>
        <v>0</v>
      </c>
      <c r="CK4" s="8">
        <f t="shared" si="1"/>
        <v>0</v>
      </c>
      <c r="CL4" s="8">
        <f t="shared" si="1"/>
        <v>0</v>
      </c>
      <c r="CM4" s="8">
        <f t="shared" si="1"/>
        <v>0</v>
      </c>
      <c r="CN4" s="8">
        <f t="shared" si="1"/>
        <v>0</v>
      </c>
      <c r="CO4" s="8">
        <f t="shared" si="1"/>
        <v>0</v>
      </c>
    </row>
    <row r="5" spans="1:93" s="11" customFormat="1" ht="1" customHeight="1" x14ac:dyDescent="0.35">
      <c r="A5" s="8"/>
      <c r="B5" s="8"/>
      <c r="C5" s="9">
        <v>0</v>
      </c>
      <c r="D5" s="8"/>
      <c r="E5" s="143"/>
      <c r="F5" s="143"/>
      <c r="G5" s="143"/>
      <c r="H5" s="143"/>
      <c r="I5" s="143"/>
      <c r="J5" s="143"/>
      <c r="K5" s="143"/>
      <c r="L5" s="143"/>
      <c r="M5" s="8"/>
      <c r="N5" s="8"/>
      <c r="O5" s="8"/>
      <c r="P5" s="154">
        <f>COUNTIF('Skole scoring'!B64:B89,0)</f>
        <v>0</v>
      </c>
      <c r="Q5" s="154">
        <f>COUNTIF('Skole scoring'!C64:C89,0)</f>
        <v>0</v>
      </c>
      <c r="R5" s="154">
        <f>COUNTIF('Skole scoring'!D64:D89,0)</f>
        <v>0</v>
      </c>
      <c r="S5" s="154">
        <f>COUNTIF('Skole scoring'!E64:E89,0)</f>
        <v>0</v>
      </c>
      <c r="T5" s="154">
        <f>COUNTIF('Skole scoring'!F64:F89,0)</f>
        <v>0</v>
      </c>
      <c r="U5" s="154">
        <f>COUNTIF('Skole scoring'!G64:G89,0)</f>
        <v>0</v>
      </c>
      <c r="V5" s="154">
        <f>COUNTIF('Skole scoring'!H64:H89,0)</f>
        <v>0</v>
      </c>
      <c r="W5" s="154">
        <f>COUNTIF('Skole scoring'!I64:I89,0)</f>
        <v>0</v>
      </c>
      <c r="X5" s="154">
        <f>COUNTIF('Skole scoring'!J64:J89,0)</f>
        <v>0</v>
      </c>
      <c r="Y5" s="154">
        <f>COUNTIF('Skole scoring'!K64:K89,0)</f>
        <v>0</v>
      </c>
      <c r="Z5" s="154">
        <f>COUNTIF('Skole scoring'!L64:L89,0)</f>
        <v>0</v>
      </c>
      <c r="AA5" s="154">
        <f>COUNTIF('Skole scoring'!M64:M89,0)</f>
        <v>0</v>
      </c>
      <c r="AB5" s="154">
        <f>COUNTIF('Skole scoring'!N64:N89,0)</f>
        <v>0</v>
      </c>
      <c r="AC5" s="154">
        <f>COUNTIF('Skole scoring'!O64:O89,0)</f>
        <v>0</v>
      </c>
      <c r="AD5" s="154">
        <f>COUNTIF('Skole scoring'!P64:P89,0)</f>
        <v>0</v>
      </c>
      <c r="AE5" s="154">
        <f>COUNTIF('Skole scoring'!Q64:Q89,0)</f>
        <v>0</v>
      </c>
      <c r="AF5" s="154">
        <f>COUNTIF('Skole scoring'!R64:R89,0)</f>
        <v>0</v>
      </c>
      <c r="AG5" s="154">
        <f>COUNTIF('Skole scoring'!S64:S89,0)</f>
        <v>0</v>
      </c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</row>
    <row r="6" spans="1:93" s="11" customFormat="1" ht="1" customHeight="1" x14ac:dyDescent="0.35">
      <c r="A6" s="8"/>
      <c r="B6" s="8"/>
      <c r="C6" s="9">
        <v>1</v>
      </c>
      <c r="D6" s="8"/>
      <c r="E6" s="143"/>
      <c r="F6" s="143"/>
      <c r="G6" s="143"/>
      <c r="H6" s="143"/>
      <c r="I6" s="143"/>
      <c r="J6" s="143"/>
      <c r="K6" s="143"/>
      <c r="L6" s="143"/>
      <c r="M6" s="8"/>
      <c r="N6" s="8"/>
      <c r="O6" s="8"/>
      <c r="P6" s="154">
        <f>COUNTIF(P21:P46,P1)</f>
        <v>0</v>
      </c>
      <c r="Q6" s="154">
        <f t="shared" ref="Q6:AG6" si="2">COUNTIF(Q21:Q46,Q1)</f>
        <v>0</v>
      </c>
      <c r="R6" s="154">
        <f t="shared" si="2"/>
        <v>0</v>
      </c>
      <c r="S6" s="154">
        <f>COUNTIF(S21:S46,S1)</f>
        <v>0</v>
      </c>
      <c r="T6" s="154">
        <f t="shared" si="2"/>
        <v>0</v>
      </c>
      <c r="U6" s="154">
        <f t="shared" si="2"/>
        <v>0</v>
      </c>
      <c r="V6" s="154">
        <f t="shared" si="2"/>
        <v>0</v>
      </c>
      <c r="W6" s="154">
        <f t="shared" si="2"/>
        <v>0</v>
      </c>
      <c r="X6" s="154">
        <f t="shared" si="2"/>
        <v>0</v>
      </c>
      <c r="Y6" s="154">
        <f t="shared" si="2"/>
        <v>0</v>
      </c>
      <c r="Z6" s="154">
        <f t="shared" si="2"/>
        <v>0</v>
      </c>
      <c r="AA6" s="154">
        <f t="shared" si="2"/>
        <v>0</v>
      </c>
      <c r="AB6" s="154">
        <f t="shared" si="2"/>
        <v>0</v>
      </c>
      <c r="AC6" s="154">
        <f t="shared" si="2"/>
        <v>0</v>
      </c>
      <c r="AD6" s="154">
        <f t="shared" si="2"/>
        <v>0</v>
      </c>
      <c r="AE6" s="154">
        <f t="shared" si="2"/>
        <v>0</v>
      </c>
      <c r="AF6" s="154">
        <f t="shared" si="2"/>
        <v>0</v>
      </c>
      <c r="AG6" s="154">
        <f t="shared" si="2"/>
        <v>0</v>
      </c>
      <c r="AH6" s="8">
        <f>COUNTIF(AH21:AH46,"1")</f>
        <v>0</v>
      </c>
      <c r="AI6" s="8">
        <f t="shared" ref="AI6:CO6" si="3">COUNTIF(AI21:AI46,"1")</f>
        <v>0</v>
      </c>
      <c r="AJ6" s="8">
        <f t="shared" si="3"/>
        <v>0</v>
      </c>
      <c r="AK6" s="8">
        <f t="shared" si="3"/>
        <v>0</v>
      </c>
      <c r="AL6" s="8">
        <f t="shared" si="3"/>
        <v>0</v>
      </c>
      <c r="AM6" s="8">
        <f t="shared" si="3"/>
        <v>0</v>
      </c>
      <c r="AN6" s="8">
        <f t="shared" si="3"/>
        <v>0</v>
      </c>
      <c r="AO6" s="8">
        <f t="shared" si="3"/>
        <v>0</v>
      </c>
      <c r="AP6" s="8">
        <f t="shared" si="3"/>
        <v>0</v>
      </c>
      <c r="AQ6" s="8">
        <f t="shared" si="3"/>
        <v>0</v>
      </c>
      <c r="AR6" s="8">
        <f t="shared" si="3"/>
        <v>0</v>
      </c>
      <c r="AS6" s="8">
        <f t="shared" si="3"/>
        <v>0</v>
      </c>
      <c r="AT6" s="8">
        <f t="shared" si="3"/>
        <v>0</v>
      </c>
      <c r="AU6" s="8">
        <f t="shared" si="3"/>
        <v>0</v>
      </c>
      <c r="AV6" s="8">
        <f t="shared" si="3"/>
        <v>0</v>
      </c>
      <c r="AW6" s="8">
        <f t="shared" si="3"/>
        <v>0</v>
      </c>
      <c r="AX6" s="8">
        <f t="shared" si="3"/>
        <v>0</v>
      </c>
      <c r="AY6" s="8">
        <f t="shared" si="3"/>
        <v>0</v>
      </c>
      <c r="AZ6" s="8">
        <f t="shared" si="3"/>
        <v>0</v>
      </c>
      <c r="BA6" s="8">
        <f t="shared" si="3"/>
        <v>0</v>
      </c>
      <c r="BB6" s="8">
        <f t="shared" si="3"/>
        <v>0</v>
      </c>
      <c r="BC6" s="8">
        <f t="shared" si="3"/>
        <v>0</v>
      </c>
      <c r="BD6" s="8">
        <f t="shared" si="3"/>
        <v>0</v>
      </c>
      <c r="BE6" s="8">
        <f t="shared" si="3"/>
        <v>0</v>
      </c>
      <c r="BF6" s="8">
        <f t="shared" si="3"/>
        <v>0</v>
      </c>
      <c r="BG6" s="8">
        <f t="shared" si="3"/>
        <v>0</v>
      </c>
      <c r="BH6" s="8">
        <f t="shared" si="3"/>
        <v>0</v>
      </c>
      <c r="BI6" s="8">
        <f t="shared" si="3"/>
        <v>0</v>
      </c>
      <c r="BJ6" s="8">
        <f t="shared" si="3"/>
        <v>0</v>
      </c>
      <c r="BK6" s="8">
        <f t="shared" si="3"/>
        <v>0</v>
      </c>
      <c r="BL6" s="8">
        <f t="shared" si="3"/>
        <v>0</v>
      </c>
      <c r="BM6" s="8">
        <f t="shared" si="3"/>
        <v>0</v>
      </c>
      <c r="BN6" s="8">
        <f t="shared" si="3"/>
        <v>0</v>
      </c>
      <c r="BO6" s="8">
        <f t="shared" si="3"/>
        <v>0</v>
      </c>
      <c r="BP6" s="8">
        <f t="shared" si="3"/>
        <v>0</v>
      </c>
      <c r="BQ6" s="8">
        <f t="shared" si="3"/>
        <v>0</v>
      </c>
      <c r="BR6" s="8">
        <f t="shared" si="3"/>
        <v>0</v>
      </c>
      <c r="BS6" s="8">
        <f t="shared" si="3"/>
        <v>0</v>
      </c>
      <c r="BT6" s="8">
        <f t="shared" si="3"/>
        <v>0</v>
      </c>
      <c r="BU6" s="8">
        <f t="shared" si="3"/>
        <v>0</v>
      </c>
      <c r="BV6" s="8">
        <f t="shared" si="3"/>
        <v>0</v>
      </c>
      <c r="BW6" s="8">
        <f t="shared" si="3"/>
        <v>0</v>
      </c>
      <c r="BX6" s="8">
        <f t="shared" si="3"/>
        <v>0</v>
      </c>
      <c r="BY6" s="8">
        <f t="shared" si="3"/>
        <v>0</v>
      </c>
      <c r="BZ6" s="8">
        <f t="shared" si="3"/>
        <v>0</v>
      </c>
      <c r="CA6" s="8">
        <f t="shared" si="3"/>
        <v>0</v>
      </c>
      <c r="CB6" s="8">
        <f t="shared" si="3"/>
        <v>0</v>
      </c>
      <c r="CC6" s="8">
        <f t="shared" si="3"/>
        <v>0</v>
      </c>
      <c r="CD6" s="8">
        <f t="shared" si="3"/>
        <v>0</v>
      </c>
      <c r="CE6" s="8">
        <f t="shared" si="3"/>
        <v>0</v>
      </c>
      <c r="CF6" s="8">
        <f t="shared" si="3"/>
        <v>0</v>
      </c>
      <c r="CG6" s="8">
        <f t="shared" si="3"/>
        <v>0</v>
      </c>
      <c r="CH6" s="8">
        <f t="shared" si="3"/>
        <v>0</v>
      </c>
      <c r="CI6" s="8">
        <f t="shared" si="3"/>
        <v>0</v>
      </c>
      <c r="CJ6" s="8">
        <f t="shared" si="3"/>
        <v>0</v>
      </c>
      <c r="CK6" s="8">
        <f t="shared" si="3"/>
        <v>0</v>
      </c>
      <c r="CL6" s="8">
        <f t="shared" si="3"/>
        <v>0</v>
      </c>
      <c r="CM6" s="8">
        <f t="shared" si="3"/>
        <v>0</v>
      </c>
      <c r="CN6" s="8">
        <f t="shared" si="3"/>
        <v>0</v>
      </c>
      <c r="CO6" s="8">
        <f t="shared" si="3"/>
        <v>0</v>
      </c>
    </row>
    <row r="7" spans="1:93" s="11" customFormat="1" ht="1" customHeight="1" x14ac:dyDescent="0.35">
      <c r="A7" s="8"/>
      <c r="B7" s="8"/>
      <c r="C7" s="9">
        <v>2</v>
      </c>
      <c r="D7" s="8"/>
      <c r="E7" s="143"/>
      <c r="F7" s="143"/>
      <c r="G7" s="143"/>
      <c r="H7" s="143"/>
      <c r="I7" s="143"/>
      <c r="J7" s="143"/>
      <c r="K7" s="143"/>
      <c r="L7" s="143"/>
      <c r="M7" s="8"/>
      <c r="N7" s="8"/>
      <c r="O7" s="8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8">
        <f>COUNTIF(AH21:AH46,"2")</f>
        <v>0</v>
      </c>
      <c r="AI7" s="8">
        <f t="shared" ref="AI7:CO7" si="4">COUNTIF(AI21:AI46,"2")</f>
        <v>0</v>
      </c>
      <c r="AJ7" s="8">
        <f t="shared" si="4"/>
        <v>0</v>
      </c>
      <c r="AK7" s="8">
        <f t="shared" si="4"/>
        <v>0</v>
      </c>
      <c r="AL7" s="8">
        <f t="shared" si="4"/>
        <v>0</v>
      </c>
      <c r="AM7" s="8">
        <f t="shared" si="4"/>
        <v>0</v>
      </c>
      <c r="AN7" s="8">
        <f t="shared" si="4"/>
        <v>0</v>
      </c>
      <c r="AO7" s="8">
        <f t="shared" si="4"/>
        <v>0</v>
      </c>
      <c r="AP7" s="8">
        <f t="shared" si="4"/>
        <v>0</v>
      </c>
      <c r="AQ7" s="8">
        <f t="shared" si="4"/>
        <v>0</v>
      </c>
      <c r="AR7" s="8">
        <f t="shared" si="4"/>
        <v>0</v>
      </c>
      <c r="AS7" s="8">
        <f t="shared" si="4"/>
        <v>0</v>
      </c>
      <c r="AT7" s="8">
        <f t="shared" si="4"/>
        <v>0</v>
      </c>
      <c r="AU7" s="8">
        <f t="shared" si="4"/>
        <v>0</v>
      </c>
      <c r="AV7" s="8">
        <f t="shared" si="4"/>
        <v>0</v>
      </c>
      <c r="AW7" s="8">
        <f t="shared" si="4"/>
        <v>0</v>
      </c>
      <c r="AX7" s="8">
        <f t="shared" si="4"/>
        <v>0</v>
      </c>
      <c r="AY7" s="8">
        <f t="shared" si="4"/>
        <v>0</v>
      </c>
      <c r="AZ7" s="8">
        <f t="shared" si="4"/>
        <v>0</v>
      </c>
      <c r="BA7" s="8">
        <f t="shared" si="4"/>
        <v>0</v>
      </c>
      <c r="BB7" s="8">
        <f t="shared" si="4"/>
        <v>0</v>
      </c>
      <c r="BC7" s="8">
        <f t="shared" si="4"/>
        <v>0</v>
      </c>
      <c r="BD7" s="8">
        <f t="shared" si="4"/>
        <v>0</v>
      </c>
      <c r="BE7" s="8">
        <f t="shared" si="4"/>
        <v>0</v>
      </c>
      <c r="BF7" s="8">
        <f t="shared" si="4"/>
        <v>0</v>
      </c>
      <c r="BG7" s="8">
        <f t="shared" si="4"/>
        <v>0</v>
      </c>
      <c r="BH7" s="8">
        <f t="shared" si="4"/>
        <v>0</v>
      </c>
      <c r="BI7" s="8">
        <f t="shared" si="4"/>
        <v>0</v>
      </c>
      <c r="BJ7" s="8">
        <f t="shared" si="4"/>
        <v>0</v>
      </c>
      <c r="BK7" s="8">
        <f t="shared" si="4"/>
        <v>0</v>
      </c>
      <c r="BL7" s="8">
        <f t="shared" si="4"/>
        <v>0</v>
      </c>
      <c r="BM7" s="8">
        <f t="shared" si="4"/>
        <v>0</v>
      </c>
      <c r="BN7" s="8">
        <f t="shared" si="4"/>
        <v>0</v>
      </c>
      <c r="BO7" s="8">
        <f t="shared" si="4"/>
        <v>0</v>
      </c>
      <c r="BP7" s="8">
        <f t="shared" si="4"/>
        <v>0</v>
      </c>
      <c r="BQ7" s="8">
        <f t="shared" si="4"/>
        <v>0</v>
      </c>
      <c r="BR7" s="8">
        <f t="shared" si="4"/>
        <v>0</v>
      </c>
      <c r="BS7" s="8">
        <f t="shared" si="4"/>
        <v>0</v>
      </c>
      <c r="BT7" s="8">
        <f t="shared" si="4"/>
        <v>0</v>
      </c>
      <c r="BU7" s="8">
        <f t="shared" si="4"/>
        <v>0</v>
      </c>
      <c r="BV7" s="8">
        <f t="shared" si="4"/>
        <v>0</v>
      </c>
      <c r="BW7" s="8">
        <f t="shared" si="4"/>
        <v>0</v>
      </c>
      <c r="BX7" s="8">
        <f t="shared" si="4"/>
        <v>0</v>
      </c>
      <c r="BY7" s="8">
        <f t="shared" si="4"/>
        <v>0</v>
      </c>
      <c r="BZ7" s="8">
        <f t="shared" si="4"/>
        <v>0</v>
      </c>
      <c r="CA7" s="8">
        <f t="shared" si="4"/>
        <v>0</v>
      </c>
      <c r="CB7" s="8">
        <f t="shared" si="4"/>
        <v>0</v>
      </c>
      <c r="CC7" s="8">
        <f t="shared" si="4"/>
        <v>0</v>
      </c>
      <c r="CD7" s="8">
        <f t="shared" si="4"/>
        <v>0</v>
      </c>
      <c r="CE7" s="8">
        <f t="shared" si="4"/>
        <v>0</v>
      </c>
      <c r="CF7" s="8">
        <f t="shared" si="4"/>
        <v>0</v>
      </c>
      <c r="CG7" s="8">
        <f t="shared" si="4"/>
        <v>0</v>
      </c>
      <c r="CH7" s="8">
        <f t="shared" si="4"/>
        <v>0</v>
      </c>
      <c r="CI7" s="8">
        <f t="shared" si="4"/>
        <v>0</v>
      </c>
      <c r="CJ7" s="8">
        <f t="shared" si="4"/>
        <v>0</v>
      </c>
      <c r="CK7" s="8">
        <f t="shared" si="4"/>
        <v>0</v>
      </c>
      <c r="CL7" s="8">
        <f t="shared" si="4"/>
        <v>0</v>
      </c>
      <c r="CM7" s="8">
        <f t="shared" si="4"/>
        <v>0</v>
      </c>
      <c r="CN7" s="8">
        <f t="shared" si="4"/>
        <v>0</v>
      </c>
      <c r="CO7" s="8">
        <f t="shared" si="4"/>
        <v>0</v>
      </c>
    </row>
    <row r="8" spans="1:93" s="11" customFormat="1" ht="1" customHeight="1" x14ac:dyDescent="0.35">
      <c r="A8" s="8"/>
      <c r="B8" s="8"/>
      <c r="C8" s="9">
        <v>3</v>
      </c>
      <c r="D8" s="8"/>
      <c r="E8" s="143"/>
      <c r="F8" s="143"/>
      <c r="G8" s="143"/>
      <c r="H8" s="143"/>
      <c r="I8" s="143"/>
      <c r="J8" s="143"/>
      <c r="K8" s="143"/>
      <c r="L8" s="143"/>
      <c r="M8" s="8"/>
      <c r="N8" s="8"/>
      <c r="O8" s="8"/>
      <c r="P8" s="154"/>
      <c r="Q8" s="154"/>
      <c r="R8" s="154"/>
      <c r="S8" s="154"/>
      <c r="T8" s="154"/>
      <c r="U8" s="154"/>
      <c r="V8" s="154"/>
      <c r="W8" s="154"/>
      <c r="X8" s="154"/>
      <c r="Y8" s="154"/>
      <c r="Z8" s="154"/>
      <c r="AA8" s="154"/>
      <c r="AB8" s="154"/>
      <c r="AC8" s="154"/>
      <c r="AD8" s="154"/>
      <c r="AE8" s="154"/>
      <c r="AF8" s="154"/>
      <c r="AG8" s="154"/>
      <c r="AH8" s="8">
        <f>COUNTIF(AH21:AH46,"3")</f>
        <v>0</v>
      </c>
      <c r="AI8" s="8">
        <f t="shared" ref="AI8:CO8" si="5">COUNTIF(AI21:AI46,"3")</f>
        <v>0</v>
      </c>
      <c r="AJ8" s="8">
        <f t="shared" si="5"/>
        <v>0</v>
      </c>
      <c r="AK8" s="8">
        <f t="shared" si="5"/>
        <v>0</v>
      </c>
      <c r="AL8" s="8">
        <f t="shared" si="5"/>
        <v>0</v>
      </c>
      <c r="AM8" s="8">
        <f t="shared" si="5"/>
        <v>0</v>
      </c>
      <c r="AN8" s="8">
        <f t="shared" si="5"/>
        <v>0</v>
      </c>
      <c r="AO8" s="8">
        <f t="shared" si="5"/>
        <v>0</v>
      </c>
      <c r="AP8" s="8">
        <f t="shared" si="5"/>
        <v>0</v>
      </c>
      <c r="AQ8" s="8">
        <f t="shared" si="5"/>
        <v>0</v>
      </c>
      <c r="AR8" s="8">
        <f t="shared" si="5"/>
        <v>0</v>
      </c>
      <c r="AS8" s="8">
        <f t="shared" si="5"/>
        <v>0</v>
      </c>
      <c r="AT8" s="8">
        <f t="shared" si="5"/>
        <v>0</v>
      </c>
      <c r="AU8" s="8">
        <f t="shared" si="5"/>
        <v>0</v>
      </c>
      <c r="AV8" s="8">
        <f t="shared" si="5"/>
        <v>0</v>
      </c>
      <c r="AW8" s="8">
        <f t="shared" si="5"/>
        <v>0</v>
      </c>
      <c r="AX8" s="8">
        <f t="shared" si="5"/>
        <v>0</v>
      </c>
      <c r="AY8" s="8">
        <f t="shared" si="5"/>
        <v>0</v>
      </c>
      <c r="AZ8" s="8">
        <f t="shared" si="5"/>
        <v>0</v>
      </c>
      <c r="BA8" s="8">
        <f t="shared" si="5"/>
        <v>0</v>
      </c>
      <c r="BB8" s="8">
        <f t="shared" si="5"/>
        <v>0</v>
      </c>
      <c r="BC8" s="8">
        <f t="shared" si="5"/>
        <v>0</v>
      </c>
      <c r="BD8" s="8">
        <f t="shared" si="5"/>
        <v>0</v>
      </c>
      <c r="BE8" s="8">
        <f t="shared" si="5"/>
        <v>0</v>
      </c>
      <c r="BF8" s="8">
        <f t="shared" si="5"/>
        <v>0</v>
      </c>
      <c r="BG8" s="8">
        <f t="shared" si="5"/>
        <v>0</v>
      </c>
      <c r="BH8" s="8">
        <f t="shared" si="5"/>
        <v>0</v>
      </c>
      <c r="BI8" s="8">
        <f t="shared" si="5"/>
        <v>0</v>
      </c>
      <c r="BJ8" s="8">
        <f t="shared" si="5"/>
        <v>0</v>
      </c>
      <c r="BK8" s="8">
        <f t="shared" si="5"/>
        <v>0</v>
      </c>
      <c r="BL8" s="8">
        <f t="shared" si="5"/>
        <v>0</v>
      </c>
      <c r="BM8" s="8">
        <f t="shared" si="5"/>
        <v>0</v>
      </c>
      <c r="BN8" s="8">
        <f t="shared" si="5"/>
        <v>0</v>
      </c>
      <c r="BO8" s="8">
        <f t="shared" si="5"/>
        <v>0</v>
      </c>
      <c r="BP8" s="8">
        <f t="shared" si="5"/>
        <v>0</v>
      </c>
      <c r="BQ8" s="8">
        <f t="shared" si="5"/>
        <v>0</v>
      </c>
      <c r="BR8" s="8">
        <f t="shared" si="5"/>
        <v>0</v>
      </c>
      <c r="BS8" s="8">
        <f t="shared" si="5"/>
        <v>0</v>
      </c>
      <c r="BT8" s="8">
        <f t="shared" si="5"/>
        <v>0</v>
      </c>
      <c r="BU8" s="8">
        <f t="shared" si="5"/>
        <v>0</v>
      </c>
      <c r="BV8" s="8">
        <f t="shared" si="5"/>
        <v>0</v>
      </c>
      <c r="BW8" s="8">
        <f t="shared" si="5"/>
        <v>0</v>
      </c>
      <c r="BX8" s="8">
        <f t="shared" si="5"/>
        <v>0</v>
      </c>
      <c r="BY8" s="8">
        <f t="shared" si="5"/>
        <v>0</v>
      </c>
      <c r="BZ8" s="8">
        <f t="shared" si="5"/>
        <v>0</v>
      </c>
      <c r="CA8" s="8">
        <f t="shared" si="5"/>
        <v>0</v>
      </c>
      <c r="CB8" s="8">
        <f t="shared" si="5"/>
        <v>0</v>
      </c>
      <c r="CC8" s="8">
        <f t="shared" si="5"/>
        <v>0</v>
      </c>
      <c r="CD8" s="8">
        <f t="shared" si="5"/>
        <v>0</v>
      </c>
      <c r="CE8" s="8">
        <f t="shared" si="5"/>
        <v>0</v>
      </c>
      <c r="CF8" s="8">
        <f t="shared" si="5"/>
        <v>0</v>
      </c>
      <c r="CG8" s="8">
        <f t="shared" si="5"/>
        <v>0</v>
      </c>
      <c r="CH8" s="8">
        <f t="shared" si="5"/>
        <v>0</v>
      </c>
      <c r="CI8" s="8">
        <f t="shared" si="5"/>
        <v>0</v>
      </c>
      <c r="CJ8" s="8">
        <f t="shared" si="5"/>
        <v>0</v>
      </c>
      <c r="CK8" s="8">
        <f t="shared" si="5"/>
        <v>0</v>
      </c>
      <c r="CL8" s="8">
        <f t="shared" si="5"/>
        <v>0</v>
      </c>
      <c r="CM8" s="8">
        <f t="shared" si="5"/>
        <v>0</v>
      </c>
      <c r="CN8" s="8">
        <f t="shared" si="5"/>
        <v>0</v>
      </c>
      <c r="CO8" s="8">
        <f t="shared" si="5"/>
        <v>0</v>
      </c>
    </row>
    <row r="9" spans="1:93" s="11" customFormat="1" ht="1" customHeight="1" x14ac:dyDescent="0.35">
      <c r="A9" s="8"/>
      <c r="B9" s="8"/>
      <c r="C9" s="9">
        <v>4</v>
      </c>
      <c r="D9" s="8"/>
      <c r="E9" s="143"/>
      <c r="F9" s="143"/>
      <c r="G9" s="143"/>
      <c r="H9" s="143"/>
      <c r="I9" s="143"/>
      <c r="J9" s="143"/>
      <c r="K9" s="143"/>
      <c r="L9" s="143"/>
      <c r="M9" s="8"/>
      <c r="N9" s="8"/>
      <c r="O9" s="8"/>
      <c r="P9" s="154"/>
      <c r="Q9" s="154"/>
      <c r="R9" s="154"/>
      <c r="S9" s="154"/>
      <c r="T9" s="154"/>
      <c r="U9" s="154"/>
      <c r="V9" s="154"/>
      <c r="W9" s="154"/>
      <c r="X9" s="154"/>
      <c r="Y9" s="154"/>
      <c r="Z9" s="154"/>
      <c r="AA9" s="154"/>
      <c r="AB9" s="154"/>
      <c r="AC9" s="154"/>
      <c r="AD9" s="154"/>
      <c r="AE9" s="154"/>
      <c r="AF9" s="154"/>
      <c r="AG9" s="154"/>
      <c r="AH9" s="8">
        <f>COUNTIF(AH21:AH46,"4")</f>
        <v>0</v>
      </c>
      <c r="AI9" s="8">
        <f t="shared" ref="AI9:CO9" si="6">COUNTIF(AI21:AI46,"4")</f>
        <v>0</v>
      </c>
      <c r="AJ9" s="8">
        <f t="shared" si="6"/>
        <v>0</v>
      </c>
      <c r="AK9" s="8">
        <f t="shared" si="6"/>
        <v>0</v>
      </c>
      <c r="AL9" s="8">
        <f t="shared" si="6"/>
        <v>0</v>
      </c>
      <c r="AM9" s="8">
        <f t="shared" si="6"/>
        <v>0</v>
      </c>
      <c r="AN9" s="8">
        <f t="shared" si="6"/>
        <v>0</v>
      </c>
      <c r="AO9" s="8">
        <f t="shared" si="6"/>
        <v>0</v>
      </c>
      <c r="AP9" s="8">
        <f t="shared" si="6"/>
        <v>0</v>
      </c>
      <c r="AQ9" s="8">
        <f t="shared" si="6"/>
        <v>0</v>
      </c>
      <c r="AR9" s="8">
        <f t="shared" si="6"/>
        <v>0</v>
      </c>
      <c r="AS9" s="8">
        <f t="shared" si="6"/>
        <v>0</v>
      </c>
      <c r="AT9" s="8">
        <f t="shared" si="6"/>
        <v>0</v>
      </c>
      <c r="AU9" s="8">
        <f t="shared" si="6"/>
        <v>0</v>
      </c>
      <c r="AV9" s="8">
        <f t="shared" si="6"/>
        <v>0</v>
      </c>
      <c r="AW9" s="8">
        <f t="shared" si="6"/>
        <v>0</v>
      </c>
      <c r="AX9" s="8">
        <f t="shared" si="6"/>
        <v>0</v>
      </c>
      <c r="AY9" s="8">
        <f t="shared" si="6"/>
        <v>0</v>
      </c>
      <c r="AZ9" s="8">
        <f t="shared" si="6"/>
        <v>0</v>
      </c>
      <c r="BA9" s="8">
        <f t="shared" si="6"/>
        <v>0</v>
      </c>
      <c r="BB9" s="8">
        <f t="shared" si="6"/>
        <v>0</v>
      </c>
      <c r="BC9" s="8">
        <f t="shared" si="6"/>
        <v>0</v>
      </c>
      <c r="BD9" s="8">
        <f t="shared" si="6"/>
        <v>0</v>
      </c>
      <c r="BE9" s="8">
        <f t="shared" si="6"/>
        <v>0</v>
      </c>
      <c r="BF9" s="8">
        <f t="shared" si="6"/>
        <v>0</v>
      </c>
      <c r="BG9" s="8">
        <f t="shared" si="6"/>
        <v>0</v>
      </c>
      <c r="BH9" s="8">
        <f t="shared" si="6"/>
        <v>0</v>
      </c>
      <c r="BI9" s="8">
        <f t="shared" si="6"/>
        <v>0</v>
      </c>
      <c r="BJ9" s="8">
        <f t="shared" si="6"/>
        <v>0</v>
      </c>
      <c r="BK9" s="8">
        <f t="shared" si="6"/>
        <v>0</v>
      </c>
      <c r="BL9" s="8">
        <f t="shared" si="6"/>
        <v>0</v>
      </c>
      <c r="BM9" s="8">
        <f t="shared" si="6"/>
        <v>0</v>
      </c>
      <c r="BN9" s="8">
        <f t="shared" si="6"/>
        <v>0</v>
      </c>
      <c r="BO9" s="8">
        <f t="shared" si="6"/>
        <v>0</v>
      </c>
      <c r="BP9" s="8">
        <f t="shared" si="6"/>
        <v>0</v>
      </c>
      <c r="BQ9" s="8">
        <f t="shared" si="6"/>
        <v>0</v>
      </c>
      <c r="BR9" s="8">
        <f t="shared" si="6"/>
        <v>0</v>
      </c>
      <c r="BS9" s="8">
        <f t="shared" si="6"/>
        <v>0</v>
      </c>
      <c r="BT9" s="8">
        <f t="shared" si="6"/>
        <v>0</v>
      </c>
      <c r="BU9" s="8">
        <f t="shared" si="6"/>
        <v>0</v>
      </c>
      <c r="BV9" s="8">
        <f t="shared" si="6"/>
        <v>0</v>
      </c>
      <c r="BW9" s="8">
        <f t="shared" si="6"/>
        <v>0</v>
      </c>
      <c r="BX9" s="8">
        <f t="shared" si="6"/>
        <v>0</v>
      </c>
      <c r="BY9" s="8">
        <f t="shared" si="6"/>
        <v>0</v>
      </c>
      <c r="BZ9" s="8">
        <f t="shared" si="6"/>
        <v>0</v>
      </c>
      <c r="CA9" s="8">
        <f t="shared" si="6"/>
        <v>0</v>
      </c>
      <c r="CB9" s="8">
        <f t="shared" si="6"/>
        <v>0</v>
      </c>
      <c r="CC9" s="8">
        <f t="shared" si="6"/>
        <v>0</v>
      </c>
      <c r="CD9" s="8">
        <f t="shared" si="6"/>
        <v>0</v>
      </c>
      <c r="CE9" s="8">
        <f t="shared" si="6"/>
        <v>0</v>
      </c>
      <c r="CF9" s="8">
        <f t="shared" si="6"/>
        <v>0</v>
      </c>
      <c r="CG9" s="8">
        <f t="shared" si="6"/>
        <v>0</v>
      </c>
      <c r="CH9" s="8">
        <f t="shared" si="6"/>
        <v>0</v>
      </c>
      <c r="CI9" s="8">
        <f t="shared" si="6"/>
        <v>0</v>
      </c>
      <c r="CJ9" s="8">
        <f t="shared" si="6"/>
        <v>0</v>
      </c>
      <c r="CK9" s="8">
        <f t="shared" si="6"/>
        <v>0</v>
      </c>
      <c r="CL9" s="8">
        <f t="shared" si="6"/>
        <v>0</v>
      </c>
      <c r="CM9" s="8">
        <f t="shared" si="6"/>
        <v>0</v>
      </c>
      <c r="CN9" s="8">
        <f t="shared" si="6"/>
        <v>0</v>
      </c>
      <c r="CO9" s="8">
        <f t="shared" si="6"/>
        <v>0</v>
      </c>
    </row>
    <row r="10" spans="1:93" s="11" customFormat="1" ht="1" customHeight="1" x14ac:dyDescent="0.35">
      <c r="A10" s="8"/>
      <c r="B10" s="8"/>
      <c r="C10" s="9" t="s">
        <v>63</v>
      </c>
      <c r="D10" s="8"/>
      <c r="E10" s="143"/>
      <c r="F10" s="143"/>
      <c r="G10" s="143"/>
      <c r="H10" s="143"/>
      <c r="I10" s="143"/>
      <c r="J10" s="143"/>
      <c r="K10" s="143"/>
      <c r="L10" s="143"/>
      <c r="M10" s="8"/>
      <c r="N10" s="8"/>
      <c r="O10" s="8"/>
      <c r="P10" s="154">
        <f t="shared" ref="P10:BB10" si="7">COUNTIF(P21:P46,"=5")</f>
        <v>0</v>
      </c>
      <c r="Q10" s="154">
        <f t="shared" si="7"/>
        <v>0</v>
      </c>
      <c r="R10" s="154">
        <f t="shared" si="7"/>
        <v>0</v>
      </c>
      <c r="S10" s="154">
        <f t="shared" si="7"/>
        <v>0</v>
      </c>
      <c r="T10" s="154">
        <f t="shared" si="7"/>
        <v>0</v>
      </c>
      <c r="U10" s="154">
        <f t="shared" si="7"/>
        <v>0</v>
      </c>
      <c r="V10" s="154">
        <f t="shared" si="7"/>
        <v>0</v>
      </c>
      <c r="W10" s="154">
        <f t="shared" si="7"/>
        <v>0</v>
      </c>
      <c r="X10" s="154">
        <f t="shared" si="7"/>
        <v>0</v>
      </c>
      <c r="Y10" s="154">
        <f t="shared" si="7"/>
        <v>0</v>
      </c>
      <c r="Z10" s="154">
        <f t="shared" si="7"/>
        <v>0</v>
      </c>
      <c r="AA10" s="154">
        <f t="shared" si="7"/>
        <v>0</v>
      </c>
      <c r="AB10" s="154">
        <f t="shared" si="7"/>
        <v>0</v>
      </c>
      <c r="AC10" s="154">
        <f t="shared" si="7"/>
        <v>0</v>
      </c>
      <c r="AD10" s="154">
        <f t="shared" si="7"/>
        <v>0</v>
      </c>
      <c r="AE10" s="154">
        <f t="shared" si="7"/>
        <v>0</v>
      </c>
      <c r="AF10" s="154">
        <f t="shared" si="7"/>
        <v>0</v>
      </c>
      <c r="AG10" s="154">
        <f t="shared" si="7"/>
        <v>0</v>
      </c>
      <c r="AH10" s="8">
        <f t="shared" si="7"/>
        <v>0</v>
      </c>
      <c r="AI10" s="8">
        <f t="shared" si="7"/>
        <v>0</v>
      </c>
      <c r="AJ10" s="8">
        <f t="shared" si="7"/>
        <v>0</v>
      </c>
      <c r="AK10" s="8">
        <f t="shared" si="7"/>
        <v>0</v>
      </c>
      <c r="AL10" s="8">
        <f t="shared" si="7"/>
        <v>0</v>
      </c>
      <c r="AM10" s="8">
        <f t="shared" si="7"/>
        <v>0</v>
      </c>
      <c r="AN10" s="8">
        <f t="shared" si="7"/>
        <v>0</v>
      </c>
      <c r="AO10" s="8">
        <f t="shared" si="7"/>
        <v>0</v>
      </c>
      <c r="AP10" s="8">
        <f t="shared" si="7"/>
        <v>0</v>
      </c>
      <c r="AQ10" s="8">
        <f t="shared" si="7"/>
        <v>0</v>
      </c>
      <c r="AR10" s="8">
        <f t="shared" si="7"/>
        <v>0</v>
      </c>
      <c r="AS10" s="8">
        <f t="shared" si="7"/>
        <v>0</v>
      </c>
      <c r="AT10" s="8">
        <f t="shared" si="7"/>
        <v>0</v>
      </c>
      <c r="AU10" s="8">
        <f t="shared" si="7"/>
        <v>0</v>
      </c>
      <c r="AV10" s="8">
        <f t="shared" si="7"/>
        <v>0</v>
      </c>
      <c r="AW10" s="8">
        <f t="shared" si="7"/>
        <v>0</v>
      </c>
      <c r="AX10" s="8">
        <f t="shared" si="7"/>
        <v>0</v>
      </c>
      <c r="AY10" s="8">
        <f t="shared" si="7"/>
        <v>0</v>
      </c>
      <c r="AZ10" s="8">
        <f t="shared" si="7"/>
        <v>0</v>
      </c>
      <c r="BA10" s="8">
        <f t="shared" si="7"/>
        <v>0</v>
      </c>
      <c r="BB10" s="8">
        <f t="shared" si="7"/>
        <v>0</v>
      </c>
      <c r="BC10" s="8">
        <f>COUNTIF(BC21:BC46,"=5")</f>
        <v>0</v>
      </c>
      <c r="BD10" s="8">
        <f t="shared" ref="BD10:CO10" si="8">COUNTIF(BD21:BD46,"=5")</f>
        <v>0</v>
      </c>
      <c r="BE10" s="8">
        <f t="shared" si="8"/>
        <v>0</v>
      </c>
      <c r="BF10" s="8">
        <f t="shared" si="8"/>
        <v>0</v>
      </c>
      <c r="BG10" s="8">
        <f t="shared" si="8"/>
        <v>0</v>
      </c>
      <c r="BH10" s="8">
        <f t="shared" si="8"/>
        <v>0</v>
      </c>
      <c r="BI10" s="8">
        <f t="shared" si="8"/>
        <v>0</v>
      </c>
      <c r="BJ10" s="8">
        <f t="shared" si="8"/>
        <v>0</v>
      </c>
      <c r="BK10" s="8">
        <f t="shared" si="8"/>
        <v>0</v>
      </c>
      <c r="BL10" s="8">
        <f t="shared" si="8"/>
        <v>0</v>
      </c>
      <c r="BM10" s="8">
        <f t="shared" si="8"/>
        <v>0</v>
      </c>
      <c r="BN10" s="8">
        <f t="shared" si="8"/>
        <v>0</v>
      </c>
      <c r="BO10" s="8">
        <f t="shared" si="8"/>
        <v>0</v>
      </c>
      <c r="BP10" s="8">
        <f t="shared" si="8"/>
        <v>0</v>
      </c>
      <c r="BQ10" s="8">
        <f t="shared" si="8"/>
        <v>0</v>
      </c>
      <c r="BR10" s="8">
        <f t="shared" si="8"/>
        <v>0</v>
      </c>
      <c r="BS10" s="8">
        <f t="shared" si="8"/>
        <v>0</v>
      </c>
      <c r="BT10" s="8">
        <f t="shared" si="8"/>
        <v>0</v>
      </c>
      <c r="BU10" s="8">
        <f t="shared" si="8"/>
        <v>0</v>
      </c>
      <c r="BV10" s="8">
        <f t="shared" si="8"/>
        <v>0</v>
      </c>
      <c r="BW10" s="8">
        <f t="shared" si="8"/>
        <v>0</v>
      </c>
      <c r="BX10" s="8">
        <f t="shared" si="8"/>
        <v>0</v>
      </c>
      <c r="BY10" s="8">
        <f t="shared" si="8"/>
        <v>0</v>
      </c>
      <c r="BZ10" s="8">
        <f t="shared" si="8"/>
        <v>0</v>
      </c>
      <c r="CA10" s="8">
        <f t="shared" si="8"/>
        <v>0</v>
      </c>
      <c r="CB10" s="8">
        <f t="shared" si="8"/>
        <v>0</v>
      </c>
      <c r="CC10" s="8">
        <f t="shared" si="8"/>
        <v>0</v>
      </c>
      <c r="CD10" s="8">
        <f t="shared" si="8"/>
        <v>0</v>
      </c>
      <c r="CE10" s="8">
        <f t="shared" si="8"/>
        <v>0</v>
      </c>
      <c r="CF10" s="8">
        <f t="shared" si="8"/>
        <v>0</v>
      </c>
      <c r="CG10" s="8">
        <f t="shared" si="8"/>
        <v>0</v>
      </c>
      <c r="CH10" s="8">
        <f t="shared" si="8"/>
        <v>0</v>
      </c>
      <c r="CI10" s="8">
        <f t="shared" si="8"/>
        <v>0</v>
      </c>
      <c r="CJ10" s="8">
        <f t="shared" si="8"/>
        <v>0</v>
      </c>
      <c r="CK10" s="8">
        <f t="shared" si="8"/>
        <v>0</v>
      </c>
      <c r="CL10" s="8">
        <f t="shared" si="8"/>
        <v>0</v>
      </c>
      <c r="CM10" s="8">
        <f t="shared" si="8"/>
        <v>0</v>
      </c>
      <c r="CN10" s="8">
        <f t="shared" si="8"/>
        <v>0</v>
      </c>
      <c r="CO10" s="8">
        <f t="shared" si="8"/>
        <v>0</v>
      </c>
    </row>
    <row r="11" spans="1:93" s="11" customFormat="1" ht="1" customHeight="1" x14ac:dyDescent="0.35">
      <c r="A11" s="8"/>
      <c r="B11" s="8"/>
      <c r="C11" s="9" t="s">
        <v>64</v>
      </c>
      <c r="D11" s="8"/>
      <c r="E11" s="143"/>
      <c r="F11" s="143"/>
      <c r="G11" s="143"/>
      <c r="H11" s="143"/>
      <c r="I11" s="143"/>
      <c r="J11" s="143"/>
      <c r="K11" s="143"/>
      <c r="L11" s="143"/>
      <c r="M11" s="8"/>
      <c r="N11" s="8"/>
      <c r="O11" s="8"/>
      <c r="P11" s="154">
        <f>COUNTA($B$21:$B$46)-SUM(P5:P10)</f>
        <v>0</v>
      </c>
      <c r="Q11" s="154">
        <f t="shared" ref="Q11:AG11" si="9">COUNTA($B$21:$B$46)-SUM(Q5:Q10)</f>
        <v>0</v>
      </c>
      <c r="R11" s="154">
        <f t="shared" si="9"/>
        <v>0</v>
      </c>
      <c r="S11" s="154">
        <f t="shared" si="9"/>
        <v>0</v>
      </c>
      <c r="T11" s="154">
        <f t="shared" si="9"/>
        <v>0</v>
      </c>
      <c r="U11" s="154">
        <f t="shared" si="9"/>
        <v>0</v>
      </c>
      <c r="V11" s="154">
        <f t="shared" si="9"/>
        <v>0</v>
      </c>
      <c r="W11" s="154">
        <f t="shared" si="9"/>
        <v>0</v>
      </c>
      <c r="X11" s="154">
        <f t="shared" si="9"/>
        <v>0</v>
      </c>
      <c r="Y11" s="154">
        <f t="shared" si="9"/>
        <v>0</v>
      </c>
      <c r="Z11" s="154">
        <f t="shared" si="9"/>
        <v>0</v>
      </c>
      <c r="AA11" s="154">
        <f t="shared" si="9"/>
        <v>0</v>
      </c>
      <c r="AB11" s="154">
        <f t="shared" si="9"/>
        <v>0</v>
      </c>
      <c r="AC11" s="154">
        <f t="shared" si="9"/>
        <v>0</v>
      </c>
      <c r="AD11" s="154">
        <f t="shared" si="9"/>
        <v>0</v>
      </c>
      <c r="AE11" s="154">
        <f t="shared" si="9"/>
        <v>0</v>
      </c>
      <c r="AF11" s="154">
        <f t="shared" si="9"/>
        <v>0</v>
      </c>
      <c r="AG11" s="154">
        <f t="shared" si="9"/>
        <v>0</v>
      </c>
      <c r="AH11" s="8">
        <f>COUNTA($B$21:$B$46)-SUM(AH5:AH10)</f>
        <v>0</v>
      </c>
      <c r="AI11" s="8">
        <f t="shared" ref="AI11:CO11" si="10">COUNTA($B$21:$B$46)-SUM(AI5:AI10)</f>
        <v>0</v>
      </c>
      <c r="AJ11" s="8">
        <f t="shared" si="10"/>
        <v>0</v>
      </c>
      <c r="AK11" s="8">
        <f t="shared" si="10"/>
        <v>0</v>
      </c>
      <c r="AL11" s="8">
        <f t="shared" si="10"/>
        <v>0</v>
      </c>
      <c r="AM11" s="8">
        <f t="shared" si="10"/>
        <v>0</v>
      </c>
      <c r="AN11" s="8">
        <f t="shared" si="10"/>
        <v>0</v>
      </c>
      <c r="AO11" s="8">
        <f t="shared" si="10"/>
        <v>0</v>
      </c>
      <c r="AP11" s="8">
        <f t="shared" si="10"/>
        <v>0</v>
      </c>
      <c r="AQ11" s="8">
        <f t="shared" si="10"/>
        <v>0</v>
      </c>
      <c r="AR11" s="8">
        <f t="shared" si="10"/>
        <v>0</v>
      </c>
      <c r="AS11" s="8">
        <f t="shared" si="10"/>
        <v>0</v>
      </c>
      <c r="AT11" s="8">
        <f t="shared" si="10"/>
        <v>0</v>
      </c>
      <c r="AU11" s="8">
        <f t="shared" si="10"/>
        <v>0</v>
      </c>
      <c r="AV11" s="8">
        <f t="shared" si="10"/>
        <v>0</v>
      </c>
      <c r="AW11" s="8">
        <f t="shared" si="10"/>
        <v>0</v>
      </c>
      <c r="AX11" s="8">
        <f t="shared" si="10"/>
        <v>0</v>
      </c>
      <c r="AY11" s="8">
        <f t="shared" si="10"/>
        <v>0</v>
      </c>
      <c r="AZ11" s="8">
        <f t="shared" si="10"/>
        <v>0</v>
      </c>
      <c r="BA11" s="8">
        <f t="shared" si="10"/>
        <v>0</v>
      </c>
      <c r="BB11" s="8">
        <f t="shared" si="10"/>
        <v>0</v>
      </c>
      <c r="BC11" s="8">
        <f t="shared" si="10"/>
        <v>0</v>
      </c>
      <c r="BD11" s="8">
        <f t="shared" si="10"/>
        <v>0</v>
      </c>
      <c r="BE11" s="8">
        <f t="shared" si="10"/>
        <v>0</v>
      </c>
      <c r="BF11" s="8">
        <f t="shared" si="10"/>
        <v>0</v>
      </c>
      <c r="BG11" s="8">
        <f t="shared" si="10"/>
        <v>0</v>
      </c>
      <c r="BH11" s="8">
        <f t="shared" si="10"/>
        <v>0</v>
      </c>
      <c r="BI11" s="8">
        <f t="shared" si="10"/>
        <v>0</v>
      </c>
      <c r="BJ11" s="8">
        <f t="shared" si="10"/>
        <v>0</v>
      </c>
      <c r="BK11" s="8">
        <f t="shared" si="10"/>
        <v>0</v>
      </c>
      <c r="BL11" s="8">
        <f t="shared" si="10"/>
        <v>0</v>
      </c>
      <c r="BM11" s="8">
        <f t="shared" si="10"/>
        <v>0</v>
      </c>
      <c r="BN11" s="8">
        <f t="shared" si="10"/>
        <v>0</v>
      </c>
      <c r="BO11" s="8">
        <f t="shared" si="10"/>
        <v>0</v>
      </c>
      <c r="BP11" s="8">
        <f t="shared" si="10"/>
        <v>0</v>
      </c>
      <c r="BQ11" s="8">
        <f t="shared" si="10"/>
        <v>0</v>
      </c>
      <c r="BR11" s="8">
        <f t="shared" si="10"/>
        <v>0</v>
      </c>
      <c r="BS11" s="8">
        <f t="shared" si="10"/>
        <v>0</v>
      </c>
      <c r="BT11" s="8">
        <f t="shared" si="10"/>
        <v>0</v>
      </c>
      <c r="BU11" s="8">
        <f t="shared" si="10"/>
        <v>0</v>
      </c>
      <c r="BV11" s="8">
        <f t="shared" si="10"/>
        <v>0</v>
      </c>
      <c r="BW11" s="8">
        <f t="shared" si="10"/>
        <v>0</v>
      </c>
      <c r="BX11" s="8">
        <f t="shared" si="10"/>
        <v>0</v>
      </c>
      <c r="BY11" s="8">
        <f t="shared" si="10"/>
        <v>0</v>
      </c>
      <c r="BZ11" s="8">
        <f t="shared" si="10"/>
        <v>0</v>
      </c>
      <c r="CA11" s="8">
        <f t="shared" si="10"/>
        <v>0</v>
      </c>
      <c r="CB11" s="8">
        <f t="shared" si="10"/>
        <v>0</v>
      </c>
      <c r="CC11" s="8">
        <f t="shared" si="10"/>
        <v>0</v>
      </c>
      <c r="CD11" s="8">
        <f t="shared" si="10"/>
        <v>0</v>
      </c>
      <c r="CE11" s="8">
        <f t="shared" si="10"/>
        <v>0</v>
      </c>
      <c r="CF11" s="8">
        <f t="shared" si="10"/>
        <v>0</v>
      </c>
      <c r="CG11" s="8">
        <f t="shared" si="10"/>
        <v>0</v>
      </c>
      <c r="CH11" s="8">
        <f t="shared" si="10"/>
        <v>0</v>
      </c>
      <c r="CI11" s="8">
        <f t="shared" si="10"/>
        <v>0</v>
      </c>
      <c r="CJ11" s="8">
        <f t="shared" si="10"/>
        <v>0</v>
      </c>
      <c r="CK11" s="8">
        <f t="shared" si="10"/>
        <v>0</v>
      </c>
      <c r="CL11" s="8">
        <f t="shared" si="10"/>
        <v>0</v>
      </c>
      <c r="CM11" s="8">
        <f t="shared" si="10"/>
        <v>0</v>
      </c>
      <c r="CN11" s="8">
        <f t="shared" si="10"/>
        <v>0</v>
      </c>
      <c r="CO11" s="8">
        <f t="shared" si="10"/>
        <v>0</v>
      </c>
    </row>
    <row r="12" spans="1:93" s="11" customFormat="1" ht="1" customHeight="1" x14ac:dyDescent="0.35">
      <c r="A12" s="8"/>
      <c r="B12" s="8"/>
      <c r="C12" s="9">
        <v>0</v>
      </c>
      <c r="D12" s="8"/>
      <c r="E12" s="143"/>
      <c r="F12" s="143"/>
      <c r="G12" s="143"/>
      <c r="H12" s="143"/>
      <c r="I12" s="143"/>
      <c r="J12" s="143"/>
      <c r="K12" s="143"/>
      <c r="L12" s="143"/>
      <c r="M12" s="8"/>
      <c r="N12" s="8"/>
      <c r="O12" s="8"/>
      <c r="P12" s="155" t="e">
        <f>+P5/P4</f>
        <v>#DIV/0!</v>
      </c>
      <c r="Q12" s="155" t="e">
        <f t="shared" ref="Q12:BP12" si="11">+Q5/Q4</f>
        <v>#DIV/0!</v>
      </c>
      <c r="R12" s="155" t="e">
        <f t="shared" si="11"/>
        <v>#DIV/0!</v>
      </c>
      <c r="S12" s="155" t="e">
        <f t="shared" si="11"/>
        <v>#DIV/0!</v>
      </c>
      <c r="T12" s="155" t="e">
        <f t="shared" si="11"/>
        <v>#DIV/0!</v>
      </c>
      <c r="U12" s="155" t="e">
        <f t="shared" si="11"/>
        <v>#DIV/0!</v>
      </c>
      <c r="V12" s="155" t="e">
        <f t="shared" si="11"/>
        <v>#DIV/0!</v>
      </c>
      <c r="W12" s="155" t="e">
        <f t="shared" si="11"/>
        <v>#DIV/0!</v>
      </c>
      <c r="X12" s="155" t="e">
        <f t="shared" si="11"/>
        <v>#DIV/0!</v>
      </c>
      <c r="Y12" s="155" t="e">
        <f t="shared" si="11"/>
        <v>#DIV/0!</v>
      </c>
      <c r="Z12" s="155" t="e">
        <f t="shared" si="11"/>
        <v>#DIV/0!</v>
      </c>
      <c r="AA12" s="155" t="e">
        <f t="shared" si="11"/>
        <v>#DIV/0!</v>
      </c>
      <c r="AB12" s="155" t="e">
        <f t="shared" si="11"/>
        <v>#DIV/0!</v>
      </c>
      <c r="AC12" s="155" t="e">
        <f t="shared" si="11"/>
        <v>#DIV/0!</v>
      </c>
      <c r="AD12" s="155" t="e">
        <f t="shared" si="11"/>
        <v>#DIV/0!</v>
      </c>
      <c r="AE12" s="155" t="e">
        <f t="shared" si="11"/>
        <v>#DIV/0!</v>
      </c>
      <c r="AF12" s="155" t="e">
        <f t="shared" si="11"/>
        <v>#DIV/0!</v>
      </c>
      <c r="AG12" s="155" t="e">
        <f t="shared" si="11"/>
        <v>#DIV/0!</v>
      </c>
      <c r="AH12" s="12" t="e">
        <f t="shared" si="11"/>
        <v>#DIV/0!</v>
      </c>
      <c r="AI12" s="12" t="e">
        <f t="shared" si="11"/>
        <v>#DIV/0!</v>
      </c>
      <c r="AJ12" s="12" t="e">
        <f t="shared" si="11"/>
        <v>#DIV/0!</v>
      </c>
      <c r="AK12" s="12" t="e">
        <f t="shared" si="11"/>
        <v>#DIV/0!</v>
      </c>
      <c r="AL12" s="12" t="e">
        <f t="shared" si="11"/>
        <v>#DIV/0!</v>
      </c>
      <c r="AM12" s="12" t="e">
        <f t="shared" si="11"/>
        <v>#DIV/0!</v>
      </c>
      <c r="AN12" s="12" t="e">
        <f t="shared" si="11"/>
        <v>#DIV/0!</v>
      </c>
      <c r="AO12" s="12" t="e">
        <f t="shared" si="11"/>
        <v>#DIV/0!</v>
      </c>
      <c r="AP12" s="12" t="e">
        <f t="shared" si="11"/>
        <v>#DIV/0!</v>
      </c>
      <c r="AQ12" s="12" t="e">
        <f t="shared" si="11"/>
        <v>#DIV/0!</v>
      </c>
      <c r="AR12" s="12" t="e">
        <f t="shared" si="11"/>
        <v>#DIV/0!</v>
      </c>
      <c r="AS12" s="12" t="e">
        <f t="shared" si="11"/>
        <v>#DIV/0!</v>
      </c>
      <c r="AT12" s="12" t="e">
        <f t="shared" si="11"/>
        <v>#DIV/0!</v>
      </c>
      <c r="AU12" s="12" t="e">
        <f t="shared" si="11"/>
        <v>#DIV/0!</v>
      </c>
      <c r="AV12" s="12" t="e">
        <f t="shared" si="11"/>
        <v>#DIV/0!</v>
      </c>
      <c r="AW12" s="12" t="e">
        <f t="shared" si="11"/>
        <v>#DIV/0!</v>
      </c>
      <c r="AX12" s="12" t="e">
        <f t="shared" si="11"/>
        <v>#DIV/0!</v>
      </c>
      <c r="AY12" s="12" t="e">
        <f t="shared" si="11"/>
        <v>#DIV/0!</v>
      </c>
      <c r="AZ12" s="12" t="e">
        <f t="shared" si="11"/>
        <v>#DIV/0!</v>
      </c>
      <c r="BA12" s="12" t="e">
        <f t="shared" si="11"/>
        <v>#DIV/0!</v>
      </c>
      <c r="BB12" s="12" t="e">
        <f t="shared" si="11"/>
        <v>#DIV/0!</v>
      </c>
      <c r="BC12" s="12" t="e">
        <f t="shared" si="11"/>
        <v>#DIV/0!</v>
      </c>
      <c r="BD12" s="12" t="e">
        <f t="shared" si="11"/>
        <v>#DIV/0!</v>
      </c>
      <c r="BE12" s="12" t="e">
        <f t="shared" si="11"/>
        <v>#DIV/0!</v>
      </c>
      <c r="BF12" s="12" t="e">
        <f t="shared" si="11"/>
        <v>#DIV/0!</v>
      </c>
      <c r="BG12" s="12" t="e">
        <f t="shared" si="11"/>
        <v>#DIV/0!</v>
      </c>
      <c r="BH12" s="12" t="e">
        <f t="shared" si="11"/>
        <v>#DIV/0!</v>
      </c>
      <c r="BI12" s="12" t="e">
        <f t="shared" si="11"/>
        <v>#DIV/0!</v>
      </c>
      <c r="BJ12" s="12" t="e">
        <f t="shared" si="11"/>
        <v>#DIV/0!</v>
      </c>
      <c r="BK12" s="12" t="e">
        <f t="shared" si="11"/>
        <v>#DIV/0!</v>
      </c>
      <c r="BL12" s="12" t="e">
        <f t="shared" si="11"/>
        <v>#DIV/0!</v>
      </c>
      <c r="BM12" s="12" t="e">
        <f t="shared" si="11"/>
        <v>#DIV/0!</v>
      </c>
      <c r="BN12" s="12" t="e">
        <f t="shared" si="11"/>
        <v>#DIV/0!</v>
      </c>
      <c r="BO12" s="12" t="e">
        <f t="shared" si="11"/>
        <v>#DIV/0!</v>
      </c>
      <c r="BP12" s="12" t="e">
        <f t="shared" si="11"/>
        <v>#DIV/0!</v>
      </c>
      <c r="BQ12" s="12" t="e">
        <f>+BQ5/BQ4</f>
        <v>#DIV/0!</v>
      </c>
      <c r="BR12" s="12" t="e">
        <f>+BR5/BR4</f>
        <v>#DIV/0!</v>
      </c>
      <c r="BS12" s="12" t="e">
        <f t="shared" ref="BS12:CL12" si="12">+BS5/BS4</f>
        <v>#DIV/0!</v>
      </c>
      <c r="BT12" s="12" t="e">
        <f t="shared" si="12"/>
        <v>#DIV/0!</v>
      </c>
      <c r="BU12" s="12" t="e">
        <f t="shared" si="12"/>
        <v>#DIV/0!</v>
      </c>
      <c r="BV12" s="12" t="e">
        <f t="shared" si="12"/>
        <v>#DIV/0!</v>
      </c>
      <c r="BW12" s="12" t="e">
        <f t="shared" si="12"/>
        <v>#DIV/0!</v>
      </c>
      <c r="BX12" s="12" t="e">
        <f t="shared" si="12"/>
        <v>#DIV/0!</v>
      </c>
      <c r="BY12" s="12" t="e">
        <f t="shared" si="12"/>
        <v>#DIV/0!</v>
      </c>
      <c r="BZ12" s="12" t="e">
        <f t="shared" si="12"/>
        <v>#DIV/0!</v>
      </c>
      <c r="CA12" s="12" t="e">
        <f t="shared" si="12"/>
        <v>#DIV/0!</v>
      </c>
      <c r="CB12" s="12" t="e">
        <f t="shared" si="12"/>
        <v>#DIV/0!</v>
      </c>
      <c r="CC12" s="12" t="e">
        <f t="shared" si="12"/>
        <v>#DIV/0!</v>
      </c>
      <c r="CD12" s="12" t="e">
        <f t="shared" si="12"/>
        <v>#DIV/0!</v>
      </c>
      <c r="CE12" s="12" t="e">
        <f t="shared" si="12"/>
        <v>#DIV/0!</v>
      </c>
      <c r="CF12" s="12" t="e">
        <f t="shared" si="12"/>
        <v>#DIV/0!</v>
      </c>
      <c r="CG12" s="12" t="e">
        <f t="shared" si="12"/>
        <v>#DIV/0!</v>
      </c>
      <c r="CH12" s="12" t="e">
        <f t="shared" si="12"/>
        <v>#DIV/0!</v>
      </c>
      <c r="CI12" s="12" t="e">
        <f t="shared" si="12"/>
        <v>#DIV/0!</v>
      </c>
      <c r="CJ12" s="12" t="e">
        <f t="shared" si="12"/>
        <v>#DIV/0!</v>
      </c>
      <c r="CK12" s="12" t="e">
        <f t="shared" si="12"/>
        <v>#DIV/0!</v>
      </c>
      <c r="CL12" s="12" t="e">
        <f t="shared" si="12"/>
        <v>#DIV/0!</v>
      </c>
      <c r="CM12" s="12" t="e">
        <f>+CM5/CM4</f>
        <v>#DIV/0!</v>
      </c>
      <c r="CN12" s="12" t="e">
        <f>+CN5/CN4</f>
        <v>#DIV/0!</v>
      </c>
      <c r="CO12" s="12" t="e">
        <f>+CO5/CO4</f>
        <v>#DIV/0!</v>
      </c>
    </row>
    <row r="13" spans="1:93" s="11" customFormat="1" ht="1" customHeight="1" x14ac:dyDescent="0.35">
      <c r="A13" s="8"/>
      <c r="B13" s="8"/>
      <c r="C13" s="9">
        <v>1</v>
      </c>
      <c r="D13" s="8"/>
      <c r="E13" s="143"/>
      <c r="F13" s="143"/>
      <c r="G13" s="143"/>
      <c r="H13" s="143"/>
      <c r="I13" s="143"/>
      <c r="J13" s="143"/>
      <c r="K13" s="143"/>
      <c r="L13" s="143"/>
      <c r="M13" s="8"/>
      <c r="N13" s="8"/>
      <c r="O13" s="8"/>
      <c r="P13" s="155" t="e">
        <f>+P6/P4</f>
        <v>#DIV/0!</v>
      </c>
      <c r="Q13" s="155" t="e">
        <f t="shared" ref="Q13:AG13" si="13">+Q6/Q4</f>
        <v>#DIV/0!</v>
      </c>
      <c r="R13" s="155" t="e">
        <f t="shared" si="13"/>
        <v>#DIV/0!</v>
      </c>
      <c r="S13" s="155" t="e">
        <f t="shared" si="13"/>
        <v>#DIV/0!</v>
      </c>
      <c r="T13" s="155" t="e">
        <f t="shared" si="13"/>
        <v>#DIV/0!</v>
      </c>
      <c r="U13" s="155" t="e">
        <f t="shared" si="13"/>
        <v>#DIV/0!</v>
      </c>
      <c r="V13" s="155" t="e">
        <f t="shared" si="13"/>
        <v>#DIV/0!</v>
      </c>
      <c r="W13" s="155" t="e">
        <f t="shared" si="13"/>
        <v>#DIV/0!</v>
      </c>
      <c r="X13" s="155" t="e">
        <f t="shared" si="13"/>
        <v>#DIV/0!</v>
      </c>
      <c r="Y13" s="155" t="e">
        <f t="shared" si="13"/>
        <v>#DIV/0!</v>
      </c>
      <c r="Z13" s="155" t="e">
        <f t="shared" si="13"/>
        <v>#DIV/0!</v>
      </c>
      <c r="AA13" s="155" t="e">
        <f t="shared" si="13"/>
        <v>#DIV/0!</v>
      </c>
      <c r="AB13" s="155" t="e">
        <f t="shared" si="13"/>
        <v>#DIV/0!</v>
      </c>
      <c r="AC13" s="155" t="e">
        <f t="shared" si="13"/>
        <v>#DIV/0!</v>
      </c>
      <c r="AD13" s="155" t="e">
        <f t="shared" si="13"/>
        <v>#DIV/0!</v>
      </c>
      <c r="AE13" s="155" t="e">
        <f t="shared" si="13"/>
        <v>#DIV/0!</v>
      </c>
      <c r="AF13" s="155" t="e">
        <f t="shared" si="13"/>
        <v>#DIV/0!</v>
      </c>
      <c r="AG13" s="155" t="e">
        <f t="shared" si="13"/>
        <v>#DIV/0!</v>
      </c>
      <c r="AH13" s="12" t="e">
        <f>+AH6/AH4</f>
        <v>#DIV/0!</v>
      </c>
      <c r="AI13" s="12" t="e">
        <f t="shared" ref="AI13:CO13" si="14">+AI6/AI4</f>
        <v>#DIV/0!</v>
      </c>
      <c r="AJ13" s="12" t="e">
        <f t="shared" si="14"/>
        <v>#DIV/0!</v>
      </c>
      <c r="AK13" s="12" t="e">
        <f t="shared" si="14"/>
        <v>#DIV/0!</v>
      </c>
      <c r="AL13" s="12" t="e">
        <f t="shared" si="14"/>
        <v>#DIV/0!</v>
      </c>
      <c r="AM13" s="12" t="e">
        <f t="shared" si="14"/>
        <v>#DIV/0!</v>
      </c>
      <c r="AN13" s="12" t="e">
        <f t="shared" si="14"/>
        <v>#DIV/0!</v>
      </c>
      <c r="AO13" s="12" t="e">
        <f t="shared" si="14"/>
        <v>#DIV/0!</v>
      </c>
      <c r="AP13" s="12" t="e">
        <f t="shared" si="14"/>
        <v>#DIV/0!</v>
      </c>
      <c r="AQ13" s="12" t="e">
        <f t="shared" si="14"/>
        <v>#DIV/0!</v>
      </c>
      <c r="AR13" s="12" t="e">
        <f t="shared" si="14"/>
        <v>#DIV/0!</v>
      </c>
      <c r="AS13" s="12" t="e">
        <f t="shared" si="14"/>
        <v>#DIV/0!</v>
      </c>
      <c r="AT13" s="12" t="e">
        <f t="shared" si="14"/>
        <v>#DIV/0!</v>
      </c>
      <c r="AU13" s="12" t="e">
        <f t="shared" si="14"/>
        <v>#DIV/0!</v>
      </c>
      <c r="AV13" s="12" t="e">
        <f t="shared" si="14"/>
        <v>#DIV/0!</v>
      </c>
      <c r="AW13" s="12" t="e">
        <f t="shared" si="14"/>
        <v>#DIV/0!</v>
      </c>
      <c r="AX13" s="12" t="e">
        <f t="shared" si="14"/>
        <v>#DIV/0!</v>
      </c>
      <c r="AY13" s="12" t="e">
        <f t="shared" si="14"/>
        <v>#DIV/0!</v>
      </c>
      <c r="AZ13" s="12" t="e">
        <f t="shared" si="14"/>
        <v>#DIV/0!</v>
      </c>
      <c r="BA13" s="12" t="e">
        <f t="shared" si="14"/>
        <v>#DIV/0!</v>
      </c>
      <c r="BB13" s="12" t="e">
        <f t="shared" si="14"/>
        <v>#DIV/0!</v>
      </c>
      <c r="BC13" s="12" t="e">
        <f t="shared" si="14"/>
        <v>#DIV/0!</v>
      </c>
      <c r="BD13" s="12" t="e">
        <f t="shared" si="14"/>
        <v>#DIV/0!</v>
      </c>
      <c r="BE13" s="12" t="e">
        <f t="shared" si="14"/>
        <v>#DIV/0!</v>
      </c>
      <c r="BF13" s="12" t="e">
        <f t="shared" si="14"/>
        <v>#DIV/0!</v>
      </c>
      <c r="BG13" s="12" t="e">
        <f t="shared" si="14"/>
        <v>#DIV/0!</v>
      </c>
      <c r="BH13" s="12" t="e">
        <f t="shared" si="14"/>
        <v>#DIV/0!</v>
      </c>
      <c r="BI13" s="12" t="e">
        <f t="shared" si="14"/>
        <v>#DIV/0!</v>
      </c>
      <c r="BJ13" s="12" t="e">
        <f t="shared" si="14"/>
        <v>#DIV/0!</v>
      </c>
      <c r="BK13" s="12" t="e">
        <f t="shared" si="14"/>
        <v>#DIV/0!</v>
      </c>
      <c r="BL13" s="12" t="e">
        <f t="shared" si="14"/>
        <v>#DIV/0!</v>
      </c>
      <c r="BM13" s="12" t="e">
        <f t="shared" si="14"/>
        <v>#DIV/0!</v>
      </c>
      <c r="BN13" s="12" t="e">
        <f t="shared" si="14"/>
        <v>#DIV/0!</v>
      </c>
      <c r="BO13" s="12" t="e">
        <f t="shared" si="14"/>
        <v>#DIV/0!</v>
      </c>
      <c r="BP13" s="12" t="e">
        <f t="shared" si="14"/>
        <v>#DIV/0!</v>
      </c>
      <c r="BQ13" s="12" t="e">
        <f t="shared" si="14"/>
        <v>#DIV/0!</v>
      </c>
      <c r="BR13" s="12" t="e">
        <f t="shared" si="14"/>
        <v>#DIV/0!</v>
      </c>
      <c r="BS13" s="12" t="e">
        <f t="shared" si="14"/>
        <v>#DIV/0!</v>
      </c>
      <c r="BT13" s="12" t="e">
        <f t="shared" si="14"/>
        <v>#DIV/0!</v>
      </c>
      <c r="BU13" s="12" t="e">
        <f t="shared" si="14"/>
        <v>#DIV/0!</v>
      </c>
      <c r="BV13" s="12" t="e">
        <f t="shared" si="14"/>
        <v>#DIV/0!</v>
      </c>
      <c r="BW13" s="12" t="e">
        <f t="shared" si="14"/>
        <v>#DIV/0!</v>
      </c>
      <c r="BX13" s="12" t="e">
        <f t="shared" si="14"/>
        <v>#DIV/0!</v>
      </c>
      <c r="BY13" s="12" t="e">
        <f t="shared" si="14"/>
        <v>#DIV/0!</v>
      </c>
      <c r="BZ13" s="12" t="e">
        <f t="shared" si="14"/>
        <v>#DIV/0!</v>
      </c>
      <c r="CA13" s="12" t="e">
        <f t="shared" si="14"/>
        <v>#DIV/0!</v>
      </c>
      <c r="CB13" s="12" t="e">
        <f t="shared" si="14"/>
        <v>#DIV/0!</v>
      </c>
      <c r="CC13" s="12" t="e">
        <f t="shared" si="14"/>
        <v>#DIV/0!</v>
      </c>
      <c r="CD13" s="12" t="e">
        <f t="shared" si="14"/>
        <v>#DIV/0!</v>
      </c>
      <c r="CE13" s="12" t="e">
        <f t="shared" si="14"/>
        <v>#DIV/0!</v>
      </c>
      <c r="CF13" s="12" t="e">
        <f t="shared" si="14"/>
        <v>#DIV/0!</v>
      </c>
      <c r="CG13" s="12" t="e">
        <f t="shared" si="14"/>
        <v>#DIV/0!</v>
      </c>
      <c r="CH13" s="12" t="e">
        <f t="shared" si="14"/>
        <v>#DIV/0!</v>
      </c>
      <c r="CI13" s="12" t="e">
        <f t="shared" si="14"/>
        <v>#DIV/0!</v>
      </c>
      <c r="CJ13" s="12" t="e">
        <f t="shared" si="14"/>
        <v>#DIV/0!</v>
      </c>
      <c r="CK13" s="12" t="e">
        <f t="shared" si="14"/>
        <v>#DIV/0!</v>
      </c>
      <c r="CL13" s="12" t="e">
        <f t="shared" si="14"/>
        <v>#DIV/0!</v>
      </c>
      <c r="CM13" s="12" t="e">
        <f t="shared" si="14"/>
        <v>#DIV/0!</v>
      </c>
      <c r="CN13" s="12" t="e">
        <f t="shared" si="14"/>
        <v>#DIV/0!</v>
      </c>
      <c r="CO13" s="12" t="e">
        <f t="shared" si="14"/>
        <v>#DIV/0!</v>
      </c>
    </row>
    <row r="14" spans="1:93" s="11" customFormat="1" ht="1" customHeight="1" x14ac:dyDescent="0.35">
      <c r="A14" s="8"/>
      <c r="B14" s="8"/>
      <c r="C14" s="9">
        <v>2</v>
      </c>
      <c r="D14" s="8"/>
      <c r="E14" s="143"/>
      <c r="F14" s="143"/>
      <c r="G14" s="143"/>
      <c r="H14" s="143"/>
      <c r="I14" s="143"/>
      <c r="J14" s="143"/>
      <c r="K14" s="143"/>
      <c r="L14" s="143"/>
      <c r="M14" s="8"/>
      <c r="N14" s="8"/>
      <c r="O14" s="8"/>
      <c r="P14" s="155"/>
      <c r="Q14" s="155"/>
      <c r="R14" s="155"/>
      <c r="S14" s="155"/>
      <c r="T14" s="155"/>
      <c r="U14" s="155"/>
      <c r="V14" s="155"/>
      <c r="W14" s="155"/>
      <c r="X14" s="155"/>
      <c r="Y14" s="155"/>
      <c r="Z14" s="155"/>
      <c r="AA14" s="155"/>
      <c r="AB14" s="155"/>
      <c r="AC14" s="155"/>
      <c r="AD14" s="155"/>
      <c r="AE14" s="155"/>
      <c r="AF14" s="155"/>
      <c r="AG14" s="155"/>
      <c r="AH14" s="12" t="e">
        <f>+AH7/AH4</f>
        <v>#DIV/0!</v>
      </c>
      <c r="AI14" s="12" t="e">
        <f t="shared" ref="AI14:CO14" si="15">+AI7/AI4</f>
        <v>#DIV/0!</v>
      </c>
      <c r="AJ14" s="12" t="e">
        <f t="shared" si="15"/>
        <v>#DIV/0!</v>
      </c>
      <c r="AK14" s="12" t="e">
        <f t="shared" si="15"/>
        <v>#DIV/0!</v>
      </c>
      <c r="AL14" s="12" t="e">
        <f t="shared" si="15"/>
        <v>#DIV/0!</v>
      </c>
      <c r="AM14" s="12" t="e">
        <f t="shared" si="15"/>
        <v>#DIV/0!</v>
      </c>
      <c r="AN14" s="12" t="e">
        <f t="shared" si="15"/>
        <v>#DIV/0!</v>
      </c>
      <c r="AO14" s="12" t="e">
        <f t="shared" si="15"/>
        <v>#DIV/0!</v>
      </c>
      <c r="AP14" s="12" t="e">
        <f t="shared" si="15"/>
        <v>#DIV/0!</v>
      </c>
      <c r="AQ14" s="12" t="e">
        <f t="shared" si="15"/>
        <v>#DIV/0!</v>
      </c>
      <c r="AR14" s="12" t="e">
        <f t="shared" si="15"/>
        <v>#DIV/0!</v>
      </c>
      <c r="AS14" s="12" t="e">
        <f t="shared" si="15"/>
        <v>#DIV/0!</v>
      </c>
      <c r="AT14" s="12" t="e">
        <f t="shared" si="15"/>
        <v>#DIV/0!</v>
      </c>
      <c r="AU14" s="12" t="e">
        <f t="shared" si="15"/>
        <v>#DIV/0!</v>
      </c>
      <c r="AV14" s="12" t="e">
        <f t="shared" si="15"/>
        <v>#DIV/0!</v>
      </c>
      <c r="AW14" s="12" t="e">
        <f t="shared" si="15"/>
        <v>#DIV/0!</v>
      </c>
      <c r="AX14" s="12" t="e">
        <f t="shared" si="15"/>
        <v>#DIV/0!</v>
      </c>
      <c r="AY14" s="12" t="e">
        <f t="shared" si="15"/>
        <v>#DIV/0!</v>
      </c>
      <c r="AZ14" s="12" t="e">
        <f t="shared" si="15"/>
        <v>#DIV/0!</v>
      </c>
      <c r="BA14" s="12" t="e">
        <f t="shared" si="15"/>
        <v>#DIV/0!</v>
      </c>
      <c r="BB14" s="12" t="e">
        <f t="shared" si="15"/>
        <v>#DIV/0!</v>
      </c>
      <c r="BC14" s="12" t="e">
        <f t="shared" si="15"/>
        <v>#DIV/0!</v>
      </c>
      <c r="BD14" s="12" t="e">
        <f t="shared" si="15"/>
        <v>#DIV/0!</v>
      </c>
      <c r="BE14" s="12" t="e">
        <f t="shared" si="15"/>
        <v>#DIV/0!</v>
      </c>
      <c r="BF14" s="12" t="e">
        <f t="shared" si="15"/>
        <v>#DIV/0!</v>
      </c>
      <c r="BG14" s="12" t="e">
        <f t="shared" si="15"/>
        <v>#DIV/0!</v>
      </c>
      <c r="BH14" s="12" t="e">
        <f t="shared" si="15"/>
        <v>#DIV/0!</v>
      </c>
      <c r="BI14" s="12" t="e">
        <f t="shared" si="15"/>
        <v>#DIV/0!</v>
      </c>
      <c r="BJ14" s="12" t="e">
        <f t="shared" si="15"/>
        <v>#DIV/0!</v>
      </c>
      <c r="BK14" s="12" t="e">
        <f t="shared" si="15"/>
        <v>#DIV/0!</v>
      </c>
      <c r="BL14" s="12" t="e">
        <f t="shared" si="15"/>
        <v>#DIV/0!</v>
      </c>
      <c r="BM14" s="12" t="e">
        <f t="shared" si="15"/>
        <v>#DIV/0!</v>
      </c>
      <c r="BN14" s="12" t="e">
        <f t="shared" si="15"/>
        <v>#DIV/0!</v>
      </c>
      <c r="BO14" s="12" t="e">
        <f t="shared" si="15"/>
        <v>#DIV/0!</v>
      </c>
      <c r="BP14" s="12" t="e">
        <f t="shared" si="15"/>
        <v>#DIV/0!</v>
      </c>
      <c r="BQ14" s="12" t="e">
        <f t="shared" si="15"/>
        <v>#DIV/0!</v>
      </c>
      <c r="BR14" s="12" t="e">
        <f t="shared" si="15"/>
        <v>#DIV/0!</v>
      </c>
      <c r="BS14" s="12" t="e">
        <f t="shared" si="15"/>
        <v>#DIV/0!</v>
      </c>
      <c r="BT14" s="12" t="e">
        <f t="shared" si="15"/>
        <v>#DIV/0!</v>
      </c>
      <c r="BU14" s="12" t="e">
        <f t="shared" si="15"/>
        <v>#DIV/0!</v>
      </c>
      <c r="BV14" s="12" t="e">
        <f t="shared" si="15"/>
        <v>#DIV/0!</v>
      </c>
      <c r="BW14" s="12" t="e">
        <f t="shared" si="15"/>
        <v>#DIV/0!</v>
      </c>
      <c r="BX14" s="12" t="e">
        <f t="shared" si="15"/>
        <v>#DIV/0!</v>
      </c>
      <c r="BY14" s="12" t="e">
        <f t="shared" si="15"/>
        <v>#DIV/0!</v>
      </c>
      <c r="BZ14" s="12" t="e">
        <f t="shared" si="15"/>
        <v>#DIV/0!</v>
      </c>
      <c r="CA14" s="12" t="e">
        <f t="shared" si="15"/>
        <v>#DIV/0!</v>
      </c>
      <c r="CB14" s="12" t="e">
        <f t="shared" si="15"/>
        <v>#DIV/0!</v>
      </c>
      <c r="CC14" s="12" t="e">
        <f t="shared" si="15"/>
        <v>#DIV/0!</v>
      </c>
      <c r="CD14" s="12" t="e">
        <f t="shared" si="15"/>
        <v>#DIV/0!</v>
      </c>
      <c r="CE14" s="12" t="e">
        <f t="shared" si="15"/>
        <v>#DIV/0!</v>
      </c>
      <c r="CF14" s="12" t="e">
        <f t="shared" si="15"/>
        <v>#DIV/0!</v>
      </c>
      <c r="CG14" s="12" t="e">
        <f t="shared" si="15"/>
        <v>#DIV/0!</v>
      </c>
      <c r="CH14" s="12" t="e">
        <f t="shared" si="15"/>
        <v>#DIV/0!</v>
      </c>
      <c r="CI14" s="12" t="e">
        <f t="shared" si="15"/>
        <v>#DIV/0!</v>
      </c>
      <c r="CJ14" s="12" t="e">
        <f t="shared" si="15"/>
        <v>#DIV/0!</v>
      </c>
      <c r="CK14" s="12" t="e">
        <f t="shared" si="15"/>
        <v>#DIV/0!</v>
      </c>
      <c r="CL14" s="12" t="e">
        <f t="shared" si="15"/>
        <v>#DIV/0!</v>
      </c>
      <c r="CM14" s="12" t="e">
        <f t="shared" si="15"/>
        <v>#DIV/0!</v>
      </c>
      <c r="CN14" s="12" t="e">
        <f t="shared" si="15"/>
        <v>#DIV/0!</v>
      </c>
      <c r="CO14" s="12" t="e">
        <f t="shared" si="15"/>
        <v>#DIV/0!</v>
      </c>
    </row>
    <row r="15" spans="1:93" s="11" customFormat="1" ht="1" customHeight="1" x14ac:dyDescent="0.35">
      <c r="A15" s="8"/>
      <c r="B15" s="8"/>
      <c r="C15" s="9">
        <v>3</v>
      </c>
      <c r="D15" s="8"/>
      <c r="E15" s="143"/>
      <c r="F15" s="143"/>
      <c r="G15" s="143"/>
      <c r="H15" s="143"/>
      <c r="I15" s="143"/>
      <c r="J15" s="143"/>
      <c r="K15" s="143"/>
      <c r="L15" s="143"/>
      <c r="M15" s="8"/>
      <c r="N15" s="8"/>
      <c r="O15" s="8"/>
      <c r="P15" s="155"/>
      <c r="Q15" s="155"/>
      <c r="R15" s="155"/>
      <c r="S15" s="155"/>
      <c r="T15" s="155"/>
      <c r="U15" s="155"/>
      <c r="V15" s="155"/>
      <c r="W15" s="155"/>
      <c r="X15" s="155"/>
      <c r="Y15" s="155"/>
      <c r="Z15" s="155"/>
      <c r="AA15" s="155"/>
      <c r="AB15" s="155"/>
      <c r="AC15" s="155"/>
      <c r="AD15" s="155"/>
      <c r="AE15" s="155"/>
      <c r="AF15" s="155"/>
      <c r="AG15" s="155"/>
      <c r="AH15" s="12" t="e">
        <f>+AH8/AH4</f>
        <v>#DIV/0!</v>
      </c>
      <c r="AI15" s="12" t="e">
        <f t="shared" ref="AI15:CO15" si="16">+AI8/AI4</f>
        <v>#DIV/0!</v>
      </c>
      <c r="AJ15" s="12" t="e">
        <f t="shared" si="16"/>
        <v>#DIV/0!</v>
      </c>
      <c r="AK15" s="12" t="e">
        <f t="shared" si="16"/>
        <v>#DIV/0!</v>
      </c>
      <c r="AL15" s="12" t="e">
        <f t="shared" si="16"/>
        <v>#DIV/0!</v>
      </c>
      <c r="AM15" s="12" t="e">
        <f t="shared" si="16"/>
        <v>#DIV/0!</v>
      </c>
      <c r="AN15" s="12" t="e">
        <f t="shared" si="16"/>
        <v>#DIV/0!</v>
      </c>
      <c r="AO15" s="12" t="e">
        <f t="shared" si="16"/>
        <v>#DIV/0!</v>
      </c>
      <c r="AP15" s="12" t="e">
        <f t="shared" si="16"/>
        <v>#DIV/0!</v>
      </c>
      <c r="AQ15" s="12" t="e">
        <f t="shared" si="16"/>
        <v>#DIV/0!</v>
      </c>
      <c r="AR15" s="12" t="e">
        <f t="shared" si="16"/>
        <v>#DIV/0!</v>
      </c>
      <c r="AS15" s="12" t="e">
        <f t="shared" si="16"/>
        <v>#DIV/0!</v>
      </c>
      <c r="AT15" s="12" t="e">
        <f t="shared" si="16"/>
        <v>#DIV/0!</v>
      </c>
      <c r="AU15" s="12" t="e">
        <f t="shared" si="16"/>
        <v>#DIV/0!</v>
      </c>
      <c r="AV15" s="12" t="e">
        <f t="shared" si="16"/>
        <v>#DIV/0!</v>
      </c>
      <c r="AW15" s="12" t="e">
        <f t="shared" si="16"/>
        <v>#DIV/0!</v>
      </c>
      <c r="AX15" s="12" t="e">
        <f t="shared" si="16"/>
        <v>#DIV/0!</v>
      </c>
      <c r="AY15" s="12" t="e">
        <f t="shared" si="16"/>
        <v>#DIV/0!</v>
      </c>
      <c r="AZ15" s="12" t="e">
        <f t="shared" si="16"/>
        <v>#DIV/0!</v>
      </c>
      <c r="BA15" s="12" t="e">
        <f t="shared" si="16"/>
        <v>#DIV/0!</v>
      </c>
      <c r="BB15" s="12" t="e">
        <f t="shared" si="16"/>
        <v>#DIV/0!</v>
      </c>
      <c r="BC15" s="12" t="e">
        <f t="shared" si="16"/>
        <v>#DIV/0!</v>
      </c>
      <c r="BD15" s="12" t="e">
        <f t="shared" si="16"/>
        <v>#DIV/0!</v>
      </c>
      <c r="BE15" s="12" t="e">
        <f t="shared" si="16"/>
        <v>#DIV/0!</v>
      </c>
      <c r="BF15" s="12" t="e">
        <f t="shared" si="16"/>
        <v>#DIV/0!</v>
      </c>
      <c r="BG15" s="12" t="e">
        <f t="shared" si="16"/>
        <v>#DIV/0!</v>
      </c>
      <c r="BH15" s="12" t="e">
        <f t="shared" si="16"/>
        <v>#DIV/0!</v>
      </c>
      <c r="BI15" s="12" t="e">
        <f t="shared" si="16"/>
        <v>#DIV/0!</v>
      </c>
      <c r="BJ15" s="12" t="e">
        <f t="shared" si="16"/>
        <v>#DIV/0!</v>
      </c>
      <c r="BK15" s="12" t="e">
        <f t="shared" si="16"/>
        <v>#DIV/0!</v>
      </c>
      <c r="BL15" s="12" t="e">
        <f t="shared" si="16"/>
        <v>#DIV/0!</v>
      </c>
      <c r="BM15" s="12" t="e">
        <f t="shared" si="16"/>
        <v>#DIV/0!</v>
      </c>
      <c r="BN15" s="12" t="e">
        <f t="shared" si="16"/>
        <v>#DIV/0!</v>
      </c>
      <c r="BO15" s="12" t="e">
        <f t="shared" si="16"/>
        <v>#DIV/0!</v>
      </c>
      <c r="BP15" s="12" t="e">
        <f t="shared" si="16"/>
        <v>#DIV/0!</v>
      </c>
      <c r="BQ15" s="12" t="e">
        <f t="shared" si="16"/>
        <v>#DIV/0!</v>
      </c>
      <c r="BR15" s="12" t="e">
        <f t="shared" si="16"/>
        <v>#DIV/0!</v>
      </c>
      <c r="BS15" s="12" t="e">
        <f t="shared" si="16"/>
        <v>#DIV/0!</v>
      </c>
      <c r="BT15" s="12" t="e">
        <f t="shared" si="16"/>
        <v>#DIV/0!</v>
      </c>
      <c r="BU15" s="12" t="e">
        <f t="shared" si="16"/>
        <v>#DIV/0!</v>
      </c>
      <c r="BV15" s="12" t="e">
        <f t="shared" si="16"/>
        <v>#DIV/0!</v>
      </c>
      <c r="BW15" s="12" t="e">
        <f t="shared" si="16"/>
        <v>#DIV/0!</v>
      </c>
      <c r="BX15" s="12" t="e">
        <f t="shared" si="16"/>
        <v>#DIV/0!</v>
      </c>
      <c r="BY15" s="12" t="e">
        <f t="shared" si="16"/>
        <v>#DIV/0!</v>
      </c>
      <c r="BZ15" s="12" t="e">
        <f t="shared" si="16"/>
        <v>#DIV/0!</v>
      </c>
      <c r="CA15" s="12" t="e">
        <f t="shared" si="16"/>
        <v>#DIV/0!</v>
      </c>
      <c r="CB15" s="12" t="e">
        <f t="shared" si="16"/>
        <v>#DIV/0!</v>
      </c>
      <c r="CC15" s="12" t="e">
        <f t="shared" si="16"/>
        <v>#DIV/0!</v>
      </c>
      <c r="CD15" s="12" t="e">
        <f t="shared" si="16"/>
        <v>#DIV/0!</v>
      </c>
      <c r="CE15" s="12" t="e">
        <f t="shared" si="16"/>
        <v>#DIV/0!</v>
      </c>
      <c r="CF15" s="12" t="e">
        <f t="shared" si="16"/>
        <v>#DIV/0!</v>
      </c>
      <c r="CG15" s="12" t="e">
        <f t="shared" si="16"/>
        <v>#DIV/0!</v>
      </c>
      <c r="CH15" s="12" t="e">
        <f t="shared" si="16"/>
        <v>#DIV/0!</v>
      </c>
      <c r="CI15" s="12" t="e">
        <f t="shared" si="16"/>
        <v>#DIV/0!</v>
      </c>
      <c r="CJ15" s="12" t="e">
        <f t="shared" si="16"/>
        <v>#DIV/0!</v>
      </c>
      <c r="CK15" s="12" t="e">
        <f t="shared" si="16"/>
        <v>#DIV/0!</v>
      </c>
      <c r="CL15" s="12" t="e">
        <f t="shared" si="16"/>
        <v>#DIV/0!</v>
      </c>
      <c r="CM15" s="12" t="e">
        <f t="shared" si="16"/>
        <v>#DIV/0!</v>
      </c>
      <c r="CN15" s="12" t="e">
        <f t="shared" si="16"/>
        <v>#DIV/0!</v>
      </c>
      <c r="CO15" s="12" t="e">
        <f t="shared" si="16"/>
        <v>#DIV/0!</v>
      </c>
    </row>
    <row r="16" spans="1:93" s="11" customFormat="1" ht="1" customHeight="1" x14ac:dyDescent="0.35">
      <c r="A16" s="8"/>
      <c r="B16" s="8"/>
      <c r="C16" s="9">
        <v>4</v>
      </c>
      <c r="D16" s="8"/>
      <c r="E16" s="143"/>
      <c r="F16" s="143"/>
      <c r="G16" s="143"/>
      <c r="H16" s="143"/>
      <c r="I16" s="143"/>
      <c r="J16" s="143"/>
      <c r="K16" s="143"/>
      <c r="L16" s="143"/>
      <c r="M16" s="8"/>
      <c r="N16" s="8"/>
      <c r="O16" s="8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2" t="e">
        <f>+AH9/AH4</f>
        <v>#DIV/0!</v>
      </c>
      <c r="AI16" s="12" t="e">
        <f t="shared" ref="AI16:CO16" si="17">+AI9/AI4</f>
        <v>#DIV/0!</v>
      </c>
      <c r="AJ16" s="12" t="e">
        <f t="shared" si="17"/>
        <v>#DIV/0!</v>
      </c>
      <c r="AK16" s="12" t="e">
        <f t="shared" si="17"/>
        <v>#DIV/0!</v>
      </c>
      <c r="AL16" s="12" t="e">
        <f t="shared" si="17"/>
        <v>#DIV/0!</v>
      </c>
      <c r="AM16" s="12" t="e">
        <f t="shared" si="17"/>
        <v>#DIV/0!</v>
      </c>
      <c r="AN16" s="12" t="e">
        <f t="shared" si="17"/>
        <v>#DIV/0!</v>
      </c>
      <c r="AO16" s="12" t="e">
        <f t="shared" si="17"/>
        <v>#DIV/0!</v>
      </c>
      <c r="AP16" s="12" t="e">
        <f t="shared" si="17"/>
        <v>#DIV/0!</v>
      </c>
      <c r="AQ16" s="12" t="e">
        <f t="shared" si="17"/>
        <v>#DIV/0!</v>
      </c>
      <c r="AR16" s="12" t="e">
        <f t="shared" si="17"/>
        <v>#DIV/0!</v>
      </c>
      <c r="AS16" s="12" t="e">
        <f t="shared" si="17"/>
        <v>#DIV/0!</v>
      </c>
      <c r="AT16" s="12" t="e">
        <f t="shared" si="17"/>
        <v>#DIV/0!</v>
      </c>
      <c r="AU16" s="12" t="e">
        <f t="shared" si="17"/>
        <v>#DIV/0!</v>
      </c>
      <c r="AV16" s="12" t="e">
        <f t="shared" si="17"/>
        <v>#DIV/0!</v>
      </c>
      <c r="AW16" s="12" t="e">
        <f t="shared" si="17"/>
        <v>#DIV/0!</v>
      </c>
      <c r="AX16" s="12" t="e">
        <f t="shared" si="17"/>
        <v>#DIV/0!</v>
      </c>
      <c r="AY16" s="12" t="e">
        <f t="shared" si="17"/>
        <v>#DIV/0!</v>
      </c>
      <c r="AZ16" s="12" t="e">
        <f t="shared" si="17"/>
        <v>#DIV/0!</v>
      </c>
      <c r="BA16" s="12" t="e">
        <f t="shared" si="17"/>
        <v>#DIV/0!</v>
      </c>
      <c r="BB16" s="12" t="e">
        <f t="shared" si="17"/>
        <v>#DIV/0!</v>
      </c>
      <c r="BC16" s="12" t="e">
        <f t="shared" si="17"/>
        <v>#DIV/0!</v>
      </c>
      <c r="BD16" s="12" t="e">
        <f t="shared" si="17"/>
        <v>#DIV/0!</v>
      </c>
      <c r="BE16" s="12" t="e">
        <f t="shared" si="17"/>
        <v>#DIV/0!</v>
      </c>
      <c r="BF16" s="12" t="e">
        <f t="shared" si="17"/>
        <v>#DIV/0!</v>
      </c>
      <c r="BG16" s="12" t="e">
        <f t="shared" si="17"/>
        <v>#DIV/0!</v>
      </c>
      <c r="BH16" s="12" t="e">
        <f t="shared" si="17"/>
        <v>#DIV/0!</v>
      </c>
      <c r="BI16" s="12" t="e">
        <f t="shared" si="17"/>
        <v>#DIV/0!</v>
      </c>
      <c r="BJ16" s="12" t="e">
        <f t="shared" si="17"/>
        <v>#DIV/0!</v>
      </c>
      <c r="BK16" s="12" t="e">
        <f t="shared" si="17"/>
        <v>#DIV/0!</v>
      </c>
      <c r="BL16" s="12" t="e">
        <f t="shared" si="17"/>
        <v>#DIV/0!</v>
      </c>
      <c r="BM16" s="12" t="e">
        <f t="shared" si="17"/>
        <v>#DIV/0!</v>
      </c>
      <c r="BN16" s="12" t="e">
        <f t="shared" si="17"/>
        <v>#DIV/0!</v>
      </c>
      <c r="BO16" s="12" t="e">
        <f t="shared" si="17"/>
        <v>#DIV/0!</v>
      </c>
      <c r="BP16" s="12" t="e">
        <f t="shared" si="17"/>
        <v>#DIV/0!</v>
      </c>
      <c r="BQ16" s="12" t="e">
        <f t="shared" si="17"/>
        <v>#DIV/0!</v>
      </c>
      <c r="BR16" s="12" t="e">
        <f t="shared" si="17"/>
        <v>#DIV/0!</v>
      </c>
      <c r="BS16" s="12" t="e">
        <f t="shared" si="17"/>
        <v>#DIV/0!</v>
      </c>
      <c r="BT16" s="12" t="e">
        <f t="shared" si="17"/>
        <v>#DIV/0!</v>
      </c>
      <c r="BU16" s="12" t="e">
        <f t="shared" si="17"/>
        <v>#DIV/0!</v>
      </c>
      <c r="BV16" s="12" t="e">
        <f t="shared" si="17"/>
        <v>#DIV/0!</v>
      </c>
      <c r="BW16" s="12" t="e">
        <f t="shared" si="17"/>
        <v>#DIV/0!</v>
      </c>
      <c r="BX16" s="12" t="e">
        <f t="shared" si="17"/>
        <v>#DIV/0!</v>
      </c>
      <c r="BY16" s="12" t="e">
        <f t="shared" si="17"/>
        <v>#DIV/0!</v>
      </c>
      <c r="BZ16" s="12" t="e">
        <f t="shared" si="17"/>
        <v>#DIV/0!</v>
      </c>
      <c r="CA16" s="12" t="e">
        <f t="shared" si="17"/>
        <v>#DIV/0!</v>
      </c>
      <c r="CB16" s="12" t="e">
        <f t="shared" si="17"/>
        <v>#DIV/0!</v>
      </c>
      <c r="CC16" s="12" t="e">
        <f t="shared" si="17"/>
        <v>#DIV/0!</v>
      </c>
      <c r="CD16" s="12" t="e">
        <f t="shared" si="17"/>
        <v>#DIV/0!</v>
      </c>
      <c r="CE16" s="12" t="e">
        <f t="shared" si="17"/>
        <v>#DIV/0!</v>
      </c>
      <c r="CF16" s="12" t="e">
        <f t="shared" si="17"/>
        <v>#DIV/0!</v>
      </c>
      <c r="CG16" s="12" t="e">
        <f t="shared" si="17"/>
        <v>#DIV/0!</v>
      </c>
      <c r="CH16" s="12" t="e">
        <f t="shared" si="17"/>
        <v>#DIV/0!</v>
      </c>
      <c r="CI16" s="12" t="e">
        <f t="shared" si="17"/>
        <v>#DIV/0!</v>
      </c>
      <c r="CJ16" s="12" t="e">
        <f t="shared" si="17"/>
        <v>#DIV/0!</v>
      </c>
      <c r="CK16" s="12" t="e">
        <f t="shared" si="17"/>
        <v>#DIV/0!</v>
      </c>
      <c r="CL16" s="12" t="e">
        <f t="shared" si="17"/>
        <v>#DIV/0!</v>
      </c>
      <c r="CM16" s="12" t="e">
        <f t="shared" si="17"/>
        <v>#DIV/0!</v>
      </c>
      <c r="CN16" s="12" t="e">
        <f t="shared" si="17"/>
        <v>#DIV/0!</v>
      </c>
      <c r="CO16" s="12" t="e">
        <f t="shared" si="17"/>
        <v>#DIV/0!</v>
      </c>
    </row>
    <row r="17" spans="1:98" s="11" customFormat="1" ht="1" customHeight="1" x14ac:dyDescent="0.35">
      <c r="A17" s="8"/>
      <c r="B17" s="8"/>
      <c r="C17" s="9" t="s">
        <v>63</v>
      </c>
      <c r="D17" s="8"/>
      <c r="E17" s="143"/>
      <c r="F17" s="143"/>
      <c r="G17" s="143"/>
      <c r="H17" s="143"/>
      <c r="I17" s="143"/>
      <c r="J17" s="143"/>
      <c r="K17" s="143"/>
      <c r="L17" s="143"/>
      <c r="M17" s="8"/>
      <c r="N17" s="8"/>
      <c r="O17" s="8"/>
      <c r="P17" s="155" t="e">
        <f>+P10/P4</f>
        <v>#DIV/0!</v>
      </c>
      <c r="Q17" s="155" t="e">
        <f t="shared" ref="Q17:AG17" si="18">+Q10/Q4</f>
        <v>#DIV/0!</v>
      </c>
      <c r="R17" s="155" t="e">
        <f t="shared" si="18"/>
        <v>#DIV/0!</v>
      </c>
      <c r="S17" s="155" t="e">
        <f t="shared" si="18"/>
        <v>#DIV/0!</v>
      </c>
      <c r="T17" s="155" t="e">
        <f t="shared" si="18"/>
        <v>#DIV/0!</v>
      </c>
      <c r="U17" s="155" t="e">
        <f t="shared" si="18"/>
        <v>#DIV/0!</v>
      </c>
      <c r="V17" s="155" t="e">
        <f t="shared" si="18"/>
        <v>#DIV/0!</v>
      </c>
      <c r="W17" s="155" t="e">
        <f t="shared" si="18"/>
        <v>#DIV/0!</v>
      </c>
      <c r="X17" s="155" t="e">
        <f t="shared" si="18"/>
        <v>#DIV/0!</v>
      </c>
      <c r="Y17" s="155" t="e">
        <f t="shared" si="18"/>
        <v>#DIV/0!</v>
      </c>
      <c r="Z17" s="155" t="e">
        <f t="shared" si="18"/>
        <v>#DIV/0!</v>
      </c>
      <c r="AA17" s="155" t="e">
        <f t="shared" si="18"/>
        <v>#DIV/0!</v>
      </c>
      <c r="AB17" s="155" t="e">
        <f t="shared" si="18"/>
        <v>#DIV/0!</v>
      </c>
      <c r="AC17" s="155" t="e">
        <f t="shared" si="18"/>
        <v>#DIV/0!</v>
      </c>
      <c r="AD17" s="155" t="e">
        <f t="shared" si="18"/>
        <v>#DIV/0!</v>
      </c>
      <c r="AE17" s="155" t="e">
        <f t="shared" si="18"/>
        <v>#DIV/0!</v>
      </c>
      <c r="AF17" s="155" t="e">
        <f t="shared" si="18"/>
        <v>#DIV/0!</v>
      </c>
      <c r="AG17" s="155" t="e">
        <f t="shared" si="18"/>
        <v>#DIV/0!</v>
      </c>
      <c r="AH17" s="12" t="e">
        <f>+AH10/AH4</f>
        <v>#DIV/0!</v>
      </c>
      <c r="AI17" s="12" t="e">
        <f t="shared" ref="AI17:BB17" si="19">+AI10/AI4</f>
        <v>#DIV/0!</v>
      </c>
      <c r="AJ17" s="12" t="e">
        <f t="shared" si="19"/>
        <v>#DIV/0!</v>
      </c>
      <c r="AK17" s="12" t="e">
        <f t="shared" si="19"/>
        <v>#DIV/0!</v>
      </c>
      <c r="AL17" s="12" t="e">
        <f t="shared" si="19"/>
        <v>#DIV/0!</v>
      </c>
      <c r="AM17" s="12" t="e">
        <f t="shared" si="19"/>
        <v>#DIV/0!</v>
      </c>
      <c r="AN17" s="12" t="e">
        <f t="shared" si="19"/>
        <v>#DIV/0!</v>
      </c>
      <c r="AO17" s="12" t="e">
        <f t="shared" si="19"/>
        <v>#DIV/0!</v>
      </c>
      <c r="AP17" s="12" t="e">
        <f t="shared" si="19"/>
        <v>#DIV/0!</v>
      </c>
      <c r="AQ17" s="12" t="e">
        <f t="shared" si="19"/>
        <v>#DIV/0!</v>
      </c>
      <c r="AR17" s="12" t="e">
        <f t="shared" si="19"/>
        <v>#DIV/0!</v>
      </c>
      <c r="AS17" s="12" t="e">
        <f t="shared" si="19"/>
        <v>#DIV/0!</v>
      </c>
      <c r="AT17" s="12" t="e">
        <f t="shared" si="19"/>
        <v>#DIV/0!</v>
      </c>
      <c r="AU17" s="12" t="e">
        <f t="shared" si="19"/>
        <v>#DIV/0!</v>
      </c>
      <c r="AV17" s="12" t="e">
        <f t="shared" si="19"/>
        <v>#DIV/0!</v>
      </c>
      <c r="AW17" s="12" t="e">
        <f t="shared" si="19"/>
        <v>#DIV/0!</v>
      </c>
      <c r="AX17" s="12" t="e">
        <f t="shared" si="19"/>
        <v>#DIV/0!</v>
      </c>
      <c r="AY17" s="12" t="e">
        <f t="shared" si="19"/>
        <v>#DIV/0!</v>
      </c>
      <c r="AZ17" s="12" t="e">
        <f t="shared" si="19"/>
        <v>#DIV/0!</v>
      </c>
      <c r="BA17" s="12" t="e">
        <f t="shared" si="19"/>
        <v>#DIV/0!</v>
      </c>
      <c r="BB17" s="12" t="e">
        <f t="shared" si="19"/>
        <v>#DIV/0!</v>
      </c>
      <c r="BC17" s="12" t="e">
        <f>+BC10/BC4</f>
        <v>#DIV/0!</v>
      </c>
      <c r="BD17" s="12" t="e">
        <f t="shared" ref="BD17:CO17" si="20">+BD10/BD4</f>
        <v>#DIV/0!</v>
      </c>
      <c r="BE17" s="12" t="e">
        <f t="shared" si="20"/>
        <v>#DIV/0!</v>
      </c>
      <c r="BF17" s="12" t="e">
        <f t="shared" si="20"/>
        <v>#DIV/0!</v>
      </c>
      <c r="BG17" s="12" t="e">
        <f t="shared" si="20"/>
        <v>#DIV/0!</v>
      </c>
      <c r="BH17" s="12" t="e">
        <f t="shared" si="20"/>
        <v>#DIV/0!</v>
      </c>
      <c r="BI17" s="12" t="e">
        <f t="shared" si="20"/>
        <v>#DIV/0!</v>
      </c>
      <c r="BJ17" s="12" t="e">
        <f t="shared" si="20"/>
        <v>#DIV/0!</v>
      </c>
      <c r="BK17" s="12" t="e">
        <f t="shared" si="20"/>
        <v>#DIV/0!</v>
      </c>
      <c r="BL17" s="12" t="e">
        <f t="shared" si="20"/>
        <v>#DIV/0!</v>
      </c>
      <c r="BM17" s="12" t="e">
        <f t="shared" si="20"/>
        <v>#DIV/0!</v>
      </c>
      <c r="BN17" s="12" t="e">
        <f t="shared" si="20"/>
        <v>#DIV/0!</v>
      </c>
      <c r="BO17" s="12" t="e">
        <f t="shared" si="20"/>
        <v>#DIV/0!</v>
      </c>
      <c r="BP17" s="12" t="e">
        <f t="shared" si="20"/>
        <v>#DIV/0!</v>
      </c>
      <c r="BQ17" s="12" t="e">
        <f t="shared" si="20"/>
        <v>#DIV/0!</v>
      </c>
      <c r="BR17" s="12" t="e">
        <f t="shared" si="20"/>
        <v>#DIV/0!</v>
      </c>
      <c r="BS17" s="12" t="e">
        <f t="shared" si="20"/>
        <v>#DIV/0!</v>
      </c>
      <c r="BT17" s="12" t="e">
        <f t="shared" si="20"/>
        <v>#DIV/0!</v>
      </c>
      <c r="BU17" s="12" t="e">
        <f t="shared" si="20"/>
        <v>#DIV/0!</v>
      </c>
      <c r="BV17" s="12" t="e">
        <f t="shared" si="20"/>
        <v>#DIV/0!</v>
      </c>
      <c r="BW17" s="12" t="e">
        <f t="shared" si="20"/>
        <v>#DIV/0!</v>
      </c>
      <c r="BX17" s="12" t="e">
        <f t="shared" si="20"/>
        <v>#DIV/0!</v>
      </c>
      <c r="BY17" s="12" t="e">
        <f t="shared" si="20"/>
        <v>#DIV/0!</v>
      </c>
      <c r="BZ17" s="12" t="e">
        <f t="shared" si="20"/>
        <v>#DIV/0!</v>
      </c>
      <c r="CA17" s="12" t="e">
        <f t="shared" si="20"/>
        <v>#DIV/0!</v>
      </c>
      <c r="CB17" s="12" t="e">
        <f t="shared" si="20"/>
        <v>#DIV/0!</v>
      </c>
      <c r="CC17" s="12" t="e">
        <f t="shared" si="20"/>
        <v>#DIV/0!</v>
      </c>
      <c r="CD17" s="12" t="e">
        <f t="shared" si="20"/>
        <v>#DIV/0!</v>
      </c>
      <c r="CE17" s="12" t="e">
        <f t="shared" si="20"/>
        <v>#DIV/0!</v>
      </c>
      <c r="CF17" s="12" t="e">
        <f t="shared" si="20"/>
        <v>#DIV/0!</v>
      </c>
      <c r="CG17" s="12" t="e">
        <f t="shared" si="20"/>
        <v>#DIV/0!</v>
      </c>
      <c r="CH17" s="12" t="e">
        <f t="shared" si="20"/>
        <v>#DIV/0!</v>
      </c>
      <c r="CI17" s="12" t="e">
        <f t="shared" si="20"/>
        <v>#DIV/0!</v>
      </c>
      <c r="CJ17" s="12" t="e">
        <f t="shared" si="20"/>
        <v>#DIV/0!</v>
      </c>
      <c r="CK17" s="12" t="e">
        <f t="shared" si="20"/>
        <v>#DIV/0!</v>
      </c>
      <c r="CL17" s="12" t="e">
        <f t="shared" si="20"/>
        <v>#DIV/0!</v>
      </c>
      <c r="CM17" s="12" t="e">
        <f t="shared" si="20"/>
        <v>#DIV/0!</v>
      </c>
      <c r="CN17" s="12" t="e">
        <f t="shared" si="20"/>
        <v>#DIV/0!</v>
      </c>
      <c r="CO17" s="12" t="e">
        <f t="shared" si="20"/>
        <v>#DIV/0!</v>
      </c>
    </row>
    <row r="18" spans="1:98" s="11" customFormat="1" ht="1" customHeight="1" x14ac:dyDescent="0.35">
      <c r="A18" s="8"/>
      <c r="B18" s="8"/>
      <c r="C18" s="9" t="s">
        <v>64</v>
      </c>
      <c r="D18" s="8"/>
      <c r="E18" s="143"/>
      <c r="F18" s="143"/>
      <c r="G18" s="143"/>
      <c r="H18" s="143"/>
      <c r="I18" s="143"/>
      <c r="J18" s="143"/>
      <c r="K18" s="143"/>
      <c r="L18" s="143"/>
      <c r="M18" s="8"/>
      <c r="N18" s="8"/>
      <c r="O18" s="8"/>
      <c r="P18" s="155" t="e">
        <f>+P11/P4</f>
        <v>#DIV/0!</v>
      </c>
      <c r="Q18" s="155" t="e">
        <f t="shared" ref="Q18:AG18" si="21">+Q11/Q4</f>
        <v>#DIV/0!</v>
      </c>
      <c r="R18" s="155" t="e">
        <f t="shared" si="21"/>
        <v>#DIV/0!</v>
      </c>
      <c r="S18" s="155" t="e">
        <f t="shared" si="21"/>
        <v>#DIV/0!</v>
      </c>
      <c r="T18" s="155" t="e">
        <f t="shared" si="21"/>
        <v>#DIV/0!</v>
      </c>
      <c r="U18" s="155" t="e">
        <f t="shared" si="21"/>
        <v>#DIV/0!</v>
      </c>
      <c r="V18" s="155" t="e">
        <f t="shared" si="21"/>
        <v>#DIV/0!</v>
      </c>
      <c r="W18" s="155" t="e">
        <f t="shared" si="21"/>
        <v>#DIV/0!</v>
      </c>
      <c r="X18" s="155" t="e">
        <f t="shared" si="21"/>
        <v>#DIV/0!</v>
      </c>
      <c r="Y18" s="155" t="e">
        <f t="shared" si="21"/>
        <v>#DIV/0!</v>
      </c>
      <c r="Z18" s="155" t="e">
        <f t="shared" si="21"/>
        <v>#DIV/0!</v>
      </c>
      <c r="AA18" s="155" t="e">
        <f t="shared" si="21"/>
        <v>#DIV/0!</v>
      </c>
      <c r="AB18" s="155" t="e">
        <f t="shared" si="21"/>
        <v>#DIV/0!</v>
      </c>
      <c r="AC18" s="155" t="e">
        <f t="shared" si="21"/>
        <v>#DIV/0!</v>
      </c>
      <c r="AD18" s="155" t="e">
        <f t="shared" si="21"/>
        <v>#DIV/0!</v>
      </c>
      <c r="AE18" s="155" t="e">
        <f t="shared" si="21"/>
        <v>#DIV/0!</v>
      </c>
      <c r="AF18" s="155" t="e">
        <f t="shared" si="21"/>
        <v>#DIV/0!</v>
      </c>
      <c r="AG18" s="155" t="e">
        <f t="shared" si="21"/>
        <v>#DIV/0!</v>
      </c>
      <c r="AH18" s="12" t="e">
        <f>+AH11/AH4</f>
        <v>#DIV/0!</v>
      </c>
      <c r="AI18" s="12" t="e">
        <f t="shared" ref="AI18:CO18" si="22">+AI11/AI4</f>
        <v>#DIV/0!</v>
      </c>
      <c r="AJ18" s="12" t="e">
        <f t="shared" si="22"/>
        <v>#DIV/0!</v>
      </c>
      <c r="AK18" s="12" t="e">
        <f t="shared" si="22"/>
        <v>#DIV/0!</v>
      </c>
      <c r="AL18" s="12" t="e">
        <f t="shared" si="22"/>
        <v>#DIV/0!</v>
      </c>
      <c r="AM18" s="12" t="e">
        <f t="shared" si="22"/>
        <v>#DIV/0!</v>
      </c>
      <c r="AN18" s="12" t="e">
        <f t="shared" si="22"/>
        <v>#DIV/0!</v>
      </c>
      <c r="AO18" s="12" t="e">
        <f t="shared" si="22"/>
        <v>#DIV/0!</v>
      </c>
      <c r="AP18" s="12" t="e">
        <f t="shared" si="22"/>
        <v>#DIV/0!</v>
      </c>
      <c r="AQ18" s="12" t="e">
        <f t="shared" si="22"/>
        <v>#DIV/0!</v>
      </c>
      <c r="AR18" s="12" t="e">
        <f t="shared" si="22"/>
        <v>#DIV/0!</v>
      </c>
      <c r="AS18" s="12" t="e">
        <f t="shared" si="22"/>
        <v>#DIV/0!</v>
      </c>
      <c r="AT18" s="12" t="e">
        <f t="shared" si="22"/>
        <v>#DIV/0!</v>
      </c>
      <c r="AU18" s="12" t="e">
        <f t="shared" si="22"/>
        <v>#DIV/0!</v>
      </c>
      <c r="AV18" s="12" t="e">
        <f t="shared" si="22"/>
        <v>#DIV/0!</v>
      </c>
      <c r="AW18" s="12" t="e">
        <f t="shared" si="22"/>
        <v>#DIV/0!</v>
      </c>
      <c r="AX18" s="12" t="e">
        <f t="shared" si="22"/>
        <v>#DIV/0!</v>
      </c>
      <c r="AY18" s="12" t="e">
        <f t="shared" si="22"/>
        <v>#DIV/0!</v>
      </c>
      <c r="AZ18" s="12" t="e">
        <f t="shared" si="22"/>
        <v>#DIV/0!</v>
      </c>
      <c r="BA18" s="12" t="e">
        <f t="shared" si="22"/>
        <v>#DIV/0!</v>
      </c>
      <c r="BB18" s="12" t="e">
        <f t="shared" si="22"/>
        <v>#DIV/0!</v>
      </c>
      <c r="BC18" s="12" t="e">
        <f t="shared" si="22"/>
        <v>#DIV/0!</v>
      </c>
      <c r="BD18" s="12" t="e">
        <f t="shared" si="22"/>
        <v>#DIV/0!</v>
      </c>
      <c r="BE18" s="12" t="e">
        <f t="shared" si="22"/>
        <v>#DIV/0!</v>
      </c>
      <c r="BF18" s="12" t="e">
        <f t="shared" si="22"/>
        <v>#DIV/0!</v>
      </c>
      <c r="BG18" s="12" t="e">
        <f t="shared" si="22"/>
        <v>#DIV/0!</v>
      </c>
      <c r="BH18" s="12" t="e">
        <f t="shared" si="22"/>
        <v>#DIV/0!</v>
      </c>
      <c r="BI18" s="12" t="e">
        <f t="shared" si="22"/>
        <v>#DIV/0!</v>
      </c>
      <c r="BJ18" s="12" t="e">
        <f t="shared" si="22"/>
        <v>#DIV/0!</v>
      </c>
      <c r="BK18" s="12" t="e">
        <f t="shared" si="22"/>
        <v>#DIV/0!</v>
      </c>
      <c r="BL18" s="12" t="e">
        <f t="shared" si="22"/>
        <v>#DIV/0!</v>
      </c>
      <c r="BM18" s="12" t="e">
        <f t="shared" si="22"/>
        <v>#DIV/0!</v>
      </c>
      <c r="BN18" s="12" t="e">
        <f t="shared" si="22"/>
        <v>#DIV/0!</v>
      </c>
      <c r="BO18" s="12" t="e">
        <f t="shared" si="22"/>
        <v>#DIV/0!</v>
      </c>
      <c r="BP18" s="12" t="e">
        <f t="shared" si="22"/>
        <v>#DIV/0!</v>
      </c>
      <c r="BQ18" s="12" t="e">
        <f t="shared" si="22"/>
        <v>#DIV/0!</v>
      </c>
      <c r="BR18" s="12" t="e">
        <f t="shared" si="22"/>
        <v>#DIV/0!</v>
      </c>
      <c r="BS18" s="12" t="e">
        <f t="shared" si="22"/>
        <v>#DIV/0!</v>
      </c>
      <c r="BT18" s="12" t="e">
        <f t="shared" si="22"/>
        <v>#DIV/0!</v>
      </c>
      <c r="BU18" s="12" t="e">
        <f t="shared" si="22"/>
        <v>#DIV/0!</v>
      </c>
      <c r="BV18" s="12" t="e">
        <f t="shared" si="22"/>
        <v>#DIV/0!</v>
      </c>
      <c r="BW18" s="12" t="e">
        <f t="shared" si="22"/>
        <v>#DIV/0!</v>
      </c>
      <c r="BX18" s="12" t="e">
        <f t="shared" si="22"/>
        <v>#DIV/0!</v>
      </c>
      <c r="BY18" s="12" t="e">
        <f t="shared" si="22"/>
        <v>#DIV/0!</v>
      </c>
      <c r="BZ18" s="12" t="e">
        <f t="shared" si="22"/>
        <v>#DIV/0!</v>
      </c>
      <c r="CA18" s="12" t="e">
        <f t="shared" si="22"/>
        <v>#DIV/0!</v>
      </c>
      <c r="CB18" s="12" t="e">
        <f t="shared" si="22"/>
        <v>#DIV/0!</v>
      </c>
      <c r="CC18" s="12" t="e">
        <f t="shared" si="22"/>
        <v>#DIV/0!</v>
      </c>
      <c r="CD18" s="12" t="e">
        <f t="shared" si="22"/>
        <v>#DIV/0!</v>
      </c>
      <c r="CE18" s="12" t="e">
        <f t="shared" si="22"/>
        <v>#DIV/0!</v>
      </c>
      <c r="CF18" s="12" t="e">
        <f t="shared" si="22"/>
        <v>#DIV/0!</v>
      </c>
      <c r="CG18" s="12" t="e">
        <f t="shared" si="22"/>
        <v>#DIV/0!</v>
      </c>
      <c r="CH18" s="12" t="e">
        <f t="shared" si="22"/>
        <v>#DIV/0!</v>
      </c>
      <c r="CI18" s="12" t="e">
        <f t="shared" si="22"/>
        <v>#DIV/0!</v>
      </c>
      <c r="CJ18" s="12" t="e">
        <f t="shared" si="22"/>
        <v>#DIV/0!</v>
      </c>
      <c r="CK18" s="12" t="e">
        <f t="shared" si="22"/>
        <v>#DIV/0!</v>
      </c>
      <c r="CL18" s="12" t="e">
        <f t="shared" si="22"/>
        <v>#DIV/0!</v>
      </c>
      <c r="CM18" s="12" t="e">
        <f t="shared" si="22"/>
        <v>#DIV/0!</v>
      </c>
      <c r="CN18" s="12" t="e">
        <f t="shared" si="22"/>
        <v>#DIV/0!</v>
      </c>
      <c r="CO18" s="12" t="e">
        <f t="shared" si="22"/>
        <v>#DIV/0!</v>
      </c>
    </row>
    <row r="19" spans="1:98" s="11" customFormat="1" ht="1" customHeight="1" x14ac:dyDescent="0.35">
      <c r="A19" s="8"/>
      <c r="B19" s="8"/>
      <c r="C19" s="9" t="s">
        <v>65</v>
      </c>
      <c r="D19" s="8"/>
      <c r="E19" s="143"/>
      <c r="F19" s="143"/>
      <c r="G19" s="143"/>
      <c r="H19" s="143"/>
      <c r="I19" s="143"/>
      <c r="J19" s="143"/>
      <c r="K19" s="143"/>
      <c r="L19" s="143"/>
      <c r="M19" s="8"/>
      <c r="N19" s="8"/>
      <c r="O19" s="8"/>
      <c r="P19" s="13" t="e">
        <f>P13</f>
        <v>#DIV/0!</v>
      </c>
      <c r="Q19" s="13" t="e">
        <f t="shared" ref="Q19:AG19" si="23">Q13</f>
        <v>#DIV/0!</v>
      </c>
      <c r="R19" s="13" t="e">
        <f t="shared" si="23"/>
        <v>#DIV/0!</v>
      </c>
      <c r="S19" s="13" t="e">
        <f t="shared" si="23"/>
        <v>#DIV/0!</v>
      </c>
      <c r="T19" s="13" t="e">
        <f t="shared" si="23"/>
        <v>#DIV/0!</v>
      </c>
      <c r="U19" s="13" t="e">
        <f t="shared" si="23"/>
        <v>#DIV/0!</v>
      </c>
      <c r="V19" s="13" t="e">
        <f t="shared" si="23"/>
        <v>#DIV/0!</v>
      </c>
      <c r="W19" s="13" t="e">
        <f t="shared" si="23"/>
        <v>#DIV/0!</v>
      </c>
      <c r="X19" s="13" t="e">
        <f t="shared" si="23"/>
        <v>#DIV/0!</v>
      </c>
      <c r="Y19" s="13" t="e">
        <f t="shared" si="23"/>
        <v>#DIV/0!</v>
      </c>
      <c r="Z19" s="13" t="e">
        <f t="shared" si="23"/>
        <v>#DIV/0!</v>
      </c>
      <c r="AA19" s="13" t="e">
        <f t="shared" si="23"/>
        <v>#DIV/0!</v>
      </c>
      <c r="AB19" s="13" t="e">
        <f t="shared" si="23"/>
        <v>#DIV/0!</v>
      </c>
      <c r="AC19" s="13" t="e">
        <f t="shared" si="23"/>
        <v>#DIV/0!</v>
      </c>
      <c r="AD19" s="13" t="e">
        <f t="shared" si="23"/>
        <v>#DIV/0!</v>
      </c>
      <c r="AE19" s="13" t="e">
        <f t="shared" si="23"/>
        <v>#DIV/0!</v>
      </c>
      <c r="AF19" s="13" t="e">
        <f t="shared" si="23"/>
        <v>#DIV/0!</v>
      </c>
      <c r="AG19" s="13" t="e">
        <f t="shared" si="23"/>
        <v>#DIV/0!</v>
      </c>
      <c r="AH19" s="13" t="e">
        <f>AH13</f>
        <v>#DIV/0!</v>
      </c>
      <c r="AI19" s="13" t="e">
        <f>AI16</f>
        <v>#DIV/0!</v>
      </c>
      <c r="AJ19" s="13" t="e">
        <f>AJ15</f>
        <v>#DIV/0!</v>
      </c>
      <c r="AK19" s="13" t="e">
        <f>AK16</f>
        <v>#DIV/0!</v>
      </c>
      <c r="AL19" s="13" t="e">
        <f>AL13</f>
        <v>#DIV/0!</v>
      </c>
      <c r="AM19" s="13" t="e">
        <f>AM14</f>
        <v>#DIV/0!</v>
      </c>
      <c r="AN19" s="13" t="e">
        <f>AN13</f>
        <v>#DIV/0!</v>
      </c>
      <c r="AO19" s="13" t="e">
        <f>AO14</f>
        <v>#DIV/0!</v>
      </c>
      <c r="AP19" s="13" t="e">
        <f>AP14</f>
        <v>#DIV/0!</v>
      </c>
      <c r="AQ19" s="13" t="e">
        <f>AQ15</f>
        <v>#DIV/0!</v>
      </c>
      <c r="AR19" s="13" t="e">
        <f>AR15</f>
        <v>#DIV/0!</v>
      </c>
      <c r="AS19" s="13" t="e">
        <f>AS16</f>
        <v>#DIV/0!</v>
      </c>
      <c r="AT19" s="13" t="e">
        <f>AT16</f>
        <v>#DIV/0!</v>
      </c>
      <c r="AU19" s="13" t="e">
        <f>AU15</f>
        <v>#DIV/0!</v>
      </c>
      <c r="AV19" s="13" t="e">
        <f>AV13</f>
        <v>#DIV/0!</v>
      </c>
      <c r="AW19" s="13" t="e">
        <f>AW13</f>
        <v>#DIV/0!</v>
      </c>
      <c r="AX19" s="13" t="e">
        <f>AX16</f>
        <v>#DIV/0!</v>
      </c>
      <c r="AY19" s="13" t="e">
        <f>AY13</f>
        <v>#DIV/0!</v>
      </c>
      <c r="AZ19" s="13" t="e">
        <f>AZ14</f>
        <v>#DIV/0!</v>
      </c>
      <c r="BA19" s="13" t="e">
        <f>BA13</f>
        <v>#DIV/0!</v>
      </c>
      <c r="BB19" s="13" t="e">
        <f>BB16</f>
        <v>#DIV/0!</v>
      </c>
      <c r="BC19" s="13" t="e">
        <f>BC16</f>
        <v>#DIV/0!</v>
      </c>
      <c r="BD19" s="13" t="e">
        <f>BD15</f>
        <v>#DIV/0!</v>
      </c>
      <c r="BE19" s="13" t="e">
        <f>BE15</f>
        <v>#DIV/0!</v>
      </c>
      <c r="BF19" s="13" t="e">
        <f>BF16</f>
        <v>#DIV/0!</v>
      </c>
      <c r="BG19" s="13" t="e">
        <f>BG14</f>
        <v>#DIV/0!</v>
      </c>
      <c r="BH19" s="13" t="e">
        <f>BH13</f>
        <v>#DIV/0!</v>
      </c>
      <c r="BI19" s="13" t="e">
        <f>BI16</f>
        <v>#DIV/0!</v>
      </c>
      <c r="BJ19" s="13" t="e">
        <f>BJ14</f>
        <v>#DIV/0!</v>
      </c>
      <c r="BK19" s="13" t="e">
        <f>BK15</f>
        <v>#DIV/0!</v>
      </c>
      <c r="BL19" s="13" t="e">
        <f>BL13</f>
        <v>#DIV/0!</v>
      </c>
      <c r="BM19" s="13" t="e">
        <f>BM15</f>
        <v>#DIV/0!</v>
      </c>
      <c r="BN19" s="13" t="e">
        <f>BN16</f>
        <v>#DIV/0!</v>
      </c>
      <c r="BO19" s="13" t="e">
        <f>BO13</f>
        <v>#DIV/0!</v>
      </c>
      <c r="BP19" s="13" t="e">
        <f>BP14</f>
        <v>#DIV/0!</v>
      </c>
      <c r="BQ19" s="13" t="e">
        <f>BQ15</f>
        <v>#DIV/0!</v>
      </c>
      <c r="BR19" s="13" t="e">
        <f>BR14</f>
        <v>#DIV/0!</v>
      </c>
      <c r="BS19" s="13" t="e">
        <f>BS16</f>
        <v>#DIV/0!</v>
      </c>
      <c r="BT19" s="13" t="e">
        <f>BT15</f>
        <v>#DIV/0!</v>
      </c>
      <c r="BU19" s="13" t="e">
        <f>BU16</f>
        <v>#DIV/0!</v>
      </c>
      <c r="BV19" s="13" t="e">
        <f>BV13</f>
        <v>#DIV/0!</v>
      </c>
      <c r="BW19" s="13" t="e">
        <f>BW14</f>
        <v>#DIV/0!</v>
      </c>
      <c r="BX19" s="13" t="e">
        <f>BX15</f>
        <v>#DIV/0!</v>
      </c>
      <c r="BY19" s="13" t="e">
        <f>BY14</f>
        <v>#DIV/0!</v>
      </c>
      <c r="BZ19" s="13" t="e">
        <f>BZ13</f>
        <v>#DIV/0!</v>
      </c>
      <c r="CA19" s="13" t="e">
        <f>CA16</f>
        <v>#DIV/0!</v>
      </c>
      <c r="CB19" s="13" t="e">
        <f>CB13</f>
        <v>#DIV/0!</v>
      </c>
      <c r="CC19" s="13" t="e">
        <f>CC14</f>
        <v>#DIV/0!</v>
      </c>
      <c r="CD19" s="13" t="e">
        <f>CD16</f>
        <v>#DIV/0!</v>
      </c>
      <c r="CE19" s="13" t="e">
        <f>CE14</f>
        <v>#DIV/0!</v>
      </c>
      <c r="CF19" s="13" t="e">
        <f>CF14</f>
        <v>#DIV/0!</v>
      </c>
      <c r="CG19" s="13" t="e">
        <f>CG13</f>
        <v>#DIV/0!</v>
      </c>
      <c r="CH19" s="13" t="e">
        <f>CH15</f>
        <v>#DIV/0!</v>
      </c>
      <c r="CI19" s="13" t="e">
        <f>CI14</f>
        <v>#DIV/0!</v>
      </c>
      <c r="CJ19" s="13" t="e">
        <f>CJ14</f>
        <v>#DIV/0!</v>
      </c>
      <c r="CK19" s="13" t="e">
        <f>CK16</f>
        <v>#DIV/0!</v>
      </c>
      <c r="CL19" s="13" t="e">
        <f>CL13</f>
        <v>#DIV/0!</v>
      </c>
      <c r="CM19" s="13" t="e">
        <f>CM15</f>
        <v>#DIV/0!</v>
      </c>
      <c r="CN19" s="13" t="e">
        <f>CN16</f>
        <v>#DIV/0!</v>
      </c>
      <c r="CO19" s="13" t="e">
        <f>CO15</f>
        <v>#DIV/0!</v>
      </c>
    </row>
    <row r="20" spans="1:98" s="6" customFormat="1" ht="15" customHeight="1" x14ac:dyDescent="0.35">
      <c r="A20" s="141" t="s">
        <v>66</v>
      </c>
      <c r="B20" s="5" t="s">
        <v>67</v>
      </c>
      <c r="C20" s="6" t="s">
        <v>76</v>
      </c>
      <c r="D20" s="5" t="s">
        <v>77</v>
      </c>
      <c r="E20" s="142" t="s">
        <v>68</v>
      </c>
      <c r="F20" s="142" t="s">
        <v>69</v>
      </c>
      <c r="G20" s="142" t="s">
        <v>70</v>
      </c>
      <c r="H20" s="142" t="s">
        <v>71</v>
      </c>
      <c r="I20" s="142" t="s">
        <v>72</v>
      </c>
      <c r="J20" s="142" t="s">
        <v>73</v>
      </c>
      <c r="K20" s="142" t="s">
        <v>74</v>
      </c>
      <c r="L20" s="142" t="s">
        <v>75</v>
      </c>
      <c r="M20" s="5" t="s">
        <v>78</v>
      </c>
      <c r="N20" s="5" t="s">
        <v>79</v>
      </c>
      <c r="O20" s="5" t="s">
        <v>80</v>
      </c>
      <c r="P20" s="156">
        <v>1</v>
      </c>
      <c r="Q20" s="156">
        <v>2</v>
      </c>
      <c r="R20" s="156">
        <v>3</v>
      </c>
      <c r="S20" s="156">
        <v>4</v>
      </c>
      <c r="T20" s="156">
        <v>5</v>
      </c>
      <c r="U20" s="156">
        <v>6</v>
      </c>
      <c r="V20" s="156">
        <v>7</v>
      </c>
      <c r="W20" s="156">
        <v>8</v>
      </c>
      <c r="X20" s="156">
        <v>9</v>
      </c>
      <c r="Y20" s="156">
        <v>10</v>
      </c>
      <c r="Z20" s="156">
        <v>11</v>
      </c>
      <c r="AA20" s="156">
        <v>12</v>
      </c>
      <c r="AB20" s="156">
        <v>13</v>
      </c>
      <c r="AC20" s="156">
        <v>14</v>
      </c>
      <c r="AD20" s="156">
        <v>15</v>
      </c>
      <c r="AE20" s="156">
        <v>16</v>
      </c>
      <c r="AF20" s="156">
        <v>17</v>
      </c>
      <c r="AG20" s="156">
        <v>18</v>
      </c>
      <c r="AH20" s="5">
        <v>1</v>
      </c>
      <c r="AI20" s="5">
        <v>2</v>
      </c>
      <c r="AJ20" s="5">
        <v>3</v>
      </c>
      <c r="AK20" s="5">
        <v>4</v>
      </c>
      <c r="AL20" s="5">
        <v>5</v>
      </c>
      <c r="AM20" s="5">
        <v>6</v>
      </c>
      <c r="AN20" s="5">
        <v>7</v>
      </c>
      <c r="AO20" s="5">
        <v>8</v>
      </c>
      <c r="AP20" s="5">
        <v>9</v>
      </c>
      <c r="AQ20" s="5">
        <v>10</v>
      </c>
      <c r="AR20" s="5">
        <v>11</v>
      </c>
      <c r="AS20" s="5">
        <v>12</v>
      </c>
      <c r="AT20" s="5">
        <v>13</v>
      </c>
      <c r="AU20" s="5">
        <v>14</v>
      </c>
      <c r="AV20" s="5">
        <v>15</v>
      </c>
      <c r="AW20" s="5">
        <v>16</v>
      </c>
      <c r="AX20" s="5">
        <v>17</v>
      </c>
      <c r="AY20" s="5">
        <v>18</v>
      </c>
      <c r="AZ20" s="5">
        <v>19</v>
      </c>
      <c r="BA20" s="5">
        <v>20</v>
      </c>
      <c r="BB20" s="5">
        <v>21</v>
      </c>
      <c r="BC20" s="5">
        <v>22</v>
      </c>
      <c r="BD20" s="5">
        <v>23</v>
      </c>
      <c r="BE20" s="5">
        <v>24</v>
      </c>
      <c r="BF20" s="5">
        <v>25</v>
      </c>
      <c r="BG20" s="5">
        <v>26</v>
      </c>
      <c r="BH20" s="5">
        <v>27</v>
      </c>
      <c r="BI20" s="5">
        <v>28</v>
      </c>
      <c r="BJ20" s="5">
        <v>29</v>
      </c>
      <c r="BK20" s="5">
        <v>30</v>
      </c>
      <c r="BL20" s="5">
        <v>31</v>
      </c>
      <c r="BM20" s="5">
        <v>32</v>
      </c>
      <c r="BN20" s="5">
        <v>33</v>
      </c>
      <c r="BO20" s="5">
        <v>34</v>
      </c>
      <c r="BP20" s="5">
        <v>35</v>
      </c>
      <c r="BQ20" s="5">
        <v>36</v>
      </c>
      <c r="BR20" s="5">
        <v>37</v>
      </c>
      <c r="BS20" s="5">
        <v>38</v>
      </c>
      <c r="BT20" s="5">
        <v>39</v>
      </c>
      <c r="BU20" s="5">
        <v>40</v>
      </c>
      <c r="BV20" s="5">
        <v>41</v>
      </c>
      <c r="BW20" s="5">
        <v>42</v>
      </c>
      <c r="BX20" s="5">
        <v>43</v>
      </c>
      <c r="BY20" s="5">
        <v>44</v>
      </c>
      <c r="BZ20" s="5">
        <v>45</v>
      </c>
      <c r="CA20" s="5">
        <v>46</v>
      </c>
      <c r="CB20" s="5">
        <v>47</v>
      </c>
      <c r="CC20" s="5">
        <v>48</v>
      </c>
      <c r="CD20" s="5">
        <v>49</v>
      </c>
      <c r="CE20" s="5">
        <v>50</v>
      </c>
      <c r="CF20" s="5">
        <v>51</v>
      </c>
      <c r="CG20" s="5">
        <v>52</v>
      </c>
      <c r="CH20" s="5">
        <v>53</v>
      </c>
      <c r="CI20" s="5">
        <v>54</v>
      </c>
      <c r="CJ20" s="5">
        <v>55</v>
      </c>
      <c r="CK20" s="5">
        <v>56</v>
      </c>
      <c r="CL20" s="5">
        <v>57</v>
      </c>
      <c r="CM20" s="5">
        <v>58</v>
      </c>
      <c r="CN20" s="5">
        <v>59</v>
      </c>
      <c r="CO20" s="5">
        <v>60</v>
      </c>
      <c r="CP20" s="141" t="s">
        <v>81</v>
      </c>
      <c r="CQ20" s="141" t="s">
        <v>82</v>
      </c>
      <c r="CR20" s="141" t="s">
        <v>83</v>
      </c>
      <c r="CS20" s="141" t="s">
        <v>84</v>
      </c>
      <c r="CT20" s="141" t="s">
        <v>63</v>
      </c>
    </row>
    <row r="21" spans="1:98" x14ac:dyDescent="0.35">
      <c r="A21" s="145" t="str">
        <f t="shared" ref="A21:A46" si="24">IF(ISBLANK(B21)," ",IF(ISBLANK(N21),1," "))</f>
        <v xml:space="preserve"> </v>
      </c>
      <c r="B21" s="16"/>
      <c r="C21" s="16"/>
      <c r="D21" s="16"/>
      <c r="E21" s="172"/>
      <c r="F21" s="144" t="str">
        <f>IF(ISBLANK($E$21),"",VLOOKUP($E$21,Skoleliste!$A:$H,2,FALSE))</f>
        <v/>
      </c>
      <c r="G21" s="144" t="str">
        <f>IF(ISBLANK($E$21),"",VLOOKUP($E$21,Skoleliste!$A:$H,3,FALSE))</f>
        <v/>
      </c>
      <c r="H21" s="144" t="str">
        <f>IF(ISBLANK($E$21),"",VLOOKUP($E$21,Skoleliste!$A:$H,4,FALSE))</f>
        <v/>
      </c>
      <c r="I21" s="144" t="str">
        <f>IF(ISBLANK($E$21),"",VLOOKUP($E$21,Skoleliste!$A:$H,5,FALSE))</f>
        <v/>
      </c>
      <c r="J21" s="144" t="str">
        <f>IF(ISBLANK($E$21),"",VLOOKUP($E$21,Skoleliste!$A:$H,6,FALSE))</f>
        <v/>
      </c>
      <c r="K21" s="144" t="str">
        <f>IF(ISBLANK($E$21),"",VLOOKUP($E$21,Skoleliste!$A:$H,7,FALSE))</f>
        <v/>
      </c>
      <c r="L21" s="144" t="str">
        <f>IF(ISBLANK($E$21),"",VLOOKUP($E$21,Skoleliste!$A:$H,8,FALSE))</f>
        <v/>
      </c>
      <c r="M21" s="16"/>
      <c r="N21" s="16"/>
      <c r="O21" s="16"/>
      <c r="P21" s="157"/>
      <c r="Q21" s="157"/>
      <c r="R21" s="157"/>
      <c r="S21" s="157"/>
      <c r="T21" s="157"/>
      <c r="U21" s="157"/>
      <c r="V21" s="157"/>
      <c r="W21" s="157"/>
      <c r="X21" s="157"/>
      <c r="Y21" s="157"/>
      <c r="Z21" s="157"/>
      <c r="AA21" s="157"/>
      <c r="AB21" s="157"/>
      <c r="AC21" s="157"/>
      <c r="AD21" s="157"/>
      <c r="AE21" s="157"/>
      <c r="AF21" s="157"/>
      <c r="AG21" s="157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45" t="str">
        <f t="shared" ref="CP21:CP46" si="25">IF(ISBLANK(B21)," ",COUNTA(P21:CO21))</f>
        <v xml:space="preserve"> </v>
      </c>
      <c r="CQ21" s="145" t="str">
        <f t="shared" ref="CQ21:CQ46" si="26">IF(ISBLANK(B21)," ",(COUNTA($P$20:$CO$20)-CP21))</f>
        <v xml:space="preserve"> </v>
      </c>
      <c r="CR21" s="145" t="str">
        <f>IF(ISBLANK(B21)," ",'Skole scoring'!CB64)</f>
        <v xml:space="preserve"> </v>
      </c>
      <c r="CS21" s="145" t="str">
        <f t="shared" ref="CS21:CS46" si="27">IF(ISBLANK(B21)," ",(CP21)-(CR21)-CT21)</f>
        <v xml:space="preserve"> </v>
      </c>
      <c r="CT21" s="145" t="str">
        <f t="shared" ref="CT21:CT46" si="28">IF(ISBLANK(B21)," ",COUNTIF(AK21:CO21,5))</f>
        <v xml:space="preserve"> </v>
      </c>
    </row>
    <row r="22" spans="1:98" x14ac:dyDescent="0.35">
      <c r="A22" s="145" t="str">
        <f t="shared" si="24"/>
        <v xml:space="preserve"> </v>
      </c>
      <c r="B22" s="16"/>
      <c r="C22" s="16"/>
      <c r="D22" s="16"/>
      <c r="E22" s="144" t="str">
        <f>IF(ISBLANK(E21)," ",E21)</f>
        <v xml:space="preserve"> </v>
      </c>
      <c r="F22" s="144" t="str">
        <f>IF(ISBLANK($E$21),"",VLOOKUP($E$21,Skoleliste!$A:$H,2,FALSE))</f>
        <v/>
      </c>
      <c r="G22" s="144" t="str">
        <f>IF(ISBLANK($E$21),"",VLOOKUP($E$21,Skoleliste!$A:$H,3,FALSE))</f>
        <v/>
      </c>
      <c r="H22" s="144" t="str">
        <f>IF(ISBLANK($E$21),"",VLOOKUP($E$21,Skoleliste!$A:$H,4,FALSE))</f>
        <v/>
      </c>
      <c r="I22" s="144" t="str">
        <f>IF(ISBLANK($E$21),"",VLOOKUP($E$21,Skoleliste!$A:$H,5,FALSE))</f>
        <v/>
      </c>
      <c r="J22" s="144" t="str">
        <f>IF(ISBLANK($E$21),"",VLOOKUP($E$21,Skoleliste!$A:$H,6,FALSE))</f>
        <v/>
      </c>
      <c r="K22" s="144" t="str">
        <f>IF(ISBLANK($E$21),"",VLOOKUP($E$21,Skoleliste!$A:$H,7,FALSE))</f>
        <v/>
      </c>
      <c r="L22" s="144" t="str">
        <f>IF(ISBLANK($E$21),"",VLOOKUP($E$21,Skoleliste!$A:$H,8,FALSE))</f>
        <v/>
      </c>
      <c r="M22" s="4" t="str">
        <f>IF(ISBLANK(M21)," ",M21)</f>
        <v xml:space="preserve"> </v>
      </c>
      <c r="N22" s="4"/>
      <c r="O22" s="4" t="str">
        <f>IF(ISBLANK(O21)," ",O21)</f>
        <v xml:space="preserve"> </v>
      </c>
      <c r="P22" s="157"/>
      <c r="Q22" s="157"/>
      <c r="R22" s="157"/>
      <c r="S22" s="157"/>
      <c r="T22" s="157"/>
      <c r="U22" s="157"/>
      <c r="V22" s="157"/>
      <c r="W22" s="157"/>
      <c r="X22" s="157"/>
      <c r="Y22" s="157"/>
      <c r="Z22" s="157"/>
      <c r="AA22" s="157"/>
      <c r="AB22" s="157"/>
      <c r="AC22" s="157"/>
      <c r="AD22" s="157"/>
      <c r="AE22" s="157"/>
      <c r="AF22" s="158"/>
      <c r="AG22" s="157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45" t="str">
        <f t="shared" si="25"/>
        <v xml:space="preserve"> </v>
      </c>
      <c r="CQ22" s="145" t="str">
        <f t="shared" si="26"/>
        <v xml:space="preserve"> </v>
      </c>
      <c r="CR22" s="145" t="str">
        <f>IF(ISBLANK(B22)," ",'Skole scoring'!CB65)</f>
        <v xml:space="preserve"> </v>
      </c>
      <c r="CS22" s="145" t="str">
        <f t="shared" si="27"/>
        <v xml:space="preserve"> </v>
      </c>
      <c r="CT22" s="145" t="str">
        <f t="shared" si="28"/>
        <v xml:space="preserve"> </v>
      </c>
    </row>
    <row r="23" spans="1:98" x14ac:dyDescent="0.35">
      <c r="A23" s="145" t="str">
        <f t="shared" si="24"/>
        <v xml:space="preserve"> </v>
      </c>
      <c r="B23" s="16"/>
      <c r="C23" s="16"/>
      <c r="D23" s="16"/>
      <c r="E23" s="144" t="str">
        <f t="shared" ref="E23:E46" si="29">IF(ISBLANK(E22)," ",E22)</f>
        <v xml:space="preserve"> </v>
      </c>
      <c r="F23" s="144" t="str">
        <f>IF(ISBLANK($E$21),"",VLOOKUP($E$21,Skoleliste!$A:$H,2,FALSE))</f>
        <v/>
      </c>
      <c r="G23" s="144" t="str">
        <f>IF(ISBLANK($E$21),"",VLOOKUP($E$21,Skoleliste!$A:$H,3,FALSE))</f>
        <v/>
      </c>
      <c r="H23" s="144" t="str">
        <f>IF(ISBLANK($E$21),"",VLOOKUP($E$21,Skoleliste!$A:$H,4,FALSE))</f>
        <v/>
      </c>
      <c r="I23" s="144" t="str">
        <f>IF(ISBLANK($E$21),"",VLOOKUP($E$21,Skoleliste!$A:$H,5,FALSE))</f>
        <v/>
      </c>
      <c r="J23" s="144" t="str">
        <f>IF(ISBLANK($E$21),"",VLOOKUP($E$21,Skoleliste!$A:$H,6,FALSE))</f>
        <v/>
      </c>
      <c r="K23" s="144" t="str">
        <f>IF(ISBLANK($E$21),"",VLOOKUP($E$21,Skoleliste!$A:$H,7,FALSE))</f>
        <v/>
      </c>
      <c r="L23" s="144" t="str">
        <f>IF(ISBLANK($E$21),"",VLOOKUP($E$21,Skoleliste!$A:$H,8,FALSE))</f>
        <v/>
      </c>
      <c r="M23" s="4" t="str">
        <f t="shared" ref="M23:M46" si="30">IF(ISBLANK(M22)," ",M22)</f>
        <v xml:space="preserve"> </v>
      </c>
      <c r="N23" s="4"/>
      <c r="O23" s="4" t="str">
        <f t="shared" ref="O23:O46" si="31">IF(ISBLANK(O22)," ",O22)</f>
        <v xml:space="preserve"> </v>
      </c>
      <c r="P23" s="157"/>
      <c r="Q23" s="157"/>
      <c r="R23" s="157"/>
      <c r="S23" s="157"/>
      <c r="T23" s="157"/>
      <c r="U23" s="157"/>
      <c r="V23" s="157"/>
      <c r="W23" s="157"/>
      <c r="X23" s="157"/>
      <c r="Y23" s="157"/>
      <c r="Z23" s="157"/>
      <c r="AA23" s="157"/>
      <c r="AB23" s="157"/>
      <c r="AC23" s="157"/>
      <c r="AD23" s="157"/>
      <c r="AE23" s="157"/>
      <c r="AF23" s="157"/>
      <c r="AG23" s="157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45" t="str">
        <f t="shared" si="25"/>
        <v xml:space="preserve"> </v>
      </c>
      <c r="CQ23" s="145" t="str">
        <f t="shared" si="26"/>
        <v xml:space="preserve"> </v>
      </c>
      <c r="CR23" s="145" t="str">
        <f>IF(ISBLANK(B23)," ",'Skole scoring'!CB66)</f>
        <v xml:space="preserve"> </v>
      </c>
      <c r="CS23" s="145" t="str">
        <f t="shared" si="27"/>
        <v xml:space="preserve"> </v>
      </c>
      <c r="CT23" s="145" t="str">
        <f t="shared" si="28"/>
        <v xml:space="preserve"> </v>
      </c>
    </row>
    <row r="24" spans="1:98" x14ac:dyDescent="0.35">
      <c r="A24" s="145" t="str">
        <f t="shared" si="24"/>
        <v xml:space="preserve"> </v>
      </c>
      <c r="B24" s="16"/>
      <c r="C24" s="16"/>
      <c r="D24" s="16"/>
      <c r="E24" s="144" t="str">
        <f t="shared" si="29"/>
        <v xml:space="preserve"> </v>
      </c>
      <c r="F24" s="144" t="str">
        <f>IF(ISBLANK($E$21),"",VLOOKUP($E$21,Skoleliste!$A:$H,2,FALSE))</f>
        <v/>
      </c>
      <c r="G24" s="144" t="str">
        <f>IF(ISBLANK($E$21),"",VLOOKUP($E$21,Skoleliste!$A:$H,3,FALSE))</f>
        <v/>
      </c>
      <c r="H24" s="144" t="str">
        <f>IF(ISBLANK($E$21),"",VLOOKUP($E$21,Skoleliste!$A:$H,4,FALSE))</f>
        <v/>
      </c>
      <c r="I24" s="144" t="str">
        <f>IF(ISBLANK($E$21),"",VLOOKUP($E$21,Skoleliste!$A:$H,5,FALSE))</f>
        <v/>
      </c>
      <c r="J24" s="144" t="str">
        <f>IF(ISBLANK($E$21),"",VLOOKUP($E$21,Skoleliste!$A:$H,6,FALSE))</f>
        <v/>
      </c>
      <c r="K24" s="144" t="str">
        <f>IF(ISBLANK($E$21),"",VLOOKUP($E$21,Skoleliste!$A:$H,7,FALSE))</f>
        <v/>
      </c>
      <c r="L24" s="144" t="str">
        <f>IF(ISBLANK($E$21),"",VLOOKUP($E$21,Skoleliste!$A:$H,8,FALSE))</f>
        <v/>
      </c>
      <c r="M24" s="4" t="str">
        <f t="shared" si="30"/>
        <v xml:space="preserve"> </v>
      </c>
      <c r="N24" s="4"/>
      <c r="O24" s="4" t="str">
        <f t="shared" si="31"/>
        <v xml:space="preserve"> </v>
      </c>
      <c r="P24" s="157"/>
      <c r="Q24" s="157"/>
      <c r="R24" s="157"/>
      <c r="S24" s="157"/>
      <c r="T24" s="157"/>
      <c r="U24" s="157"/>
      <c r="V24" s="157"/>
      <c r="W24" s="157"/>
      <c r="X24" s="157"/>
      <c r="Y24" s="157"/>
      <c r="Z24" s="157"/>
      <c r="AA24" s="157"/>
      <c r="AB24" s="157"/>
      <c r="AC24" s="157"/>
      <c r="AD24" s="157"/>
      <c r="AE24" s="157"/>
      <c r="AF24" s="157"/>
      <c r="AG24" s="157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45" t="str">
        <f t="shared" si="25"/>
        <v xml:space="preserve"> </v>
      </c>
      <c r="CQ24" s="145" t="str">
        <f t="shared" si="26"/>
        <v xml:space="preserve"> </v>
      </c>
      <c r="CR24" s="145" t="str">
        <f>IF(ISBLANK(B24)," ",'Skole scoring'!CB67)</f>
        <v xml:space="preserve"> </v>
      </c>
      <c r="CS24" s="145" t="str">
        <f t="shared" si="27"/>
        <v xml:space="preserve"> </v>
      </c>
      <c r="CT24" s="145" t="str">
        <f t="shared" si="28"/>
        <v xml:space="preserve"> </v>
      </c>
    </row>
    <row r="25" spans="1:98" x14ac:dyDescent="0.35">
      <c r="A25" s="145" t="str">
        <f t="shared" si="24"/>
        <v xml:space="preserve"> </v>
      </c>
      <c r="B25" s="16"/>
      <c r="C25" s="16"/>
      <c r="D25" s="16"/>
      <c r="E25" s="144" t="str">
        <f t="shared" si="29"/>
        <v xml:space="preserve"> </v>
      </c>
      <c r="F25" s="144" t="str">
        <f>IF(ISBLANK($E$21),"",VLOOKUP($E$21,Skoleliste!$A:$H,2,FALSE))</f>
        <v/>
      </c>
      <c r="G25" s="144" t="str">
        <f>IF(ISBLANK($E$21),"",VLOOKUP($E$21,Skoleliste!$A:$H,3,FALSE))</f>
        <v/>
      </c>
      <c r="H25" s="144" t="str">
        <f>IF(ISBLANK($E$21),"",VLOOKUP($E$21,Skoleliste!$A:$H,4,FALSE))</f>
        <v/>
      </c>
      <c r="I25" s="144" t="str">
        <f>IF(ISBLANK($E$21),"",VLOOKUP($E$21,Skoleliste!$A:$H,5,FALSE))</f>
        <v/>
      </c>
      <c r="J25" s="144" t="str">
        <f>IF(ISBLANK($E$21),"",VLOOKUP($E$21,Skoleliste!$A:$H,6,FALSE))</f>
        <v/>
      </c>
      <c r="K25" s="144" t="str">
        <f>IF(ISBLANK($E$21),"",VLOOKUP($E$21,Skoleliste!$A:$H,7,FALSE))</f>
        <v/>
      </c>
      <c r="L25" s="144" t="str">
        <f>IF(ISBLANK($E$21),"",VLOOKUP($E$21,Skoleliste!$A:$H,8,FALSE))</f>
        <v/>
      </c>
      <c r="M25" s="4" t="str">
        <f t="shared" si="30"/>
        <v xml:space="preserve"> </v>
      </c>
      <c r="N25" s="4"/>
      <c r="O25" s="4" t="str">
        <f t="shared" si="31"/>
        <v xml:space="preserve"> </v>
      </c>
      <c r="P25" s="157"/>
      <c r="Q25" s="157"/>
      <c r="R25" s="157"/>
      <c r="S25" s="157"/>
      <c r="T25" s="157"/>
      <c r="U25" s="157"/>
      <c r="V25" s="157"/>
      <c r="W25" s="157"/>
      <c r="X25" s="157"/>
      <c r="Y25" s="157"/>
      <c r="Z25" s="157"/>
      <c r="AA25" s="157"/>
      <c r="AB25" s="157"/>
      <c r="AC25" s="157"/>
      <c r="AD25" s="157"/>
      <c r="AE25" s="157"/>
      <c r="AF25" s="157"/>
      <c r="AG25" s="157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45" t="str">
        <f t="shared" si="25"/>
        <v xml:space="preserve"> </v>
      </c>
      <c r="CQ25" s="145" t="str">
        <f t="shared" si="26"/>
        <v xml:space="preserve"> </v>
      </c>
      <c r="CR25" s="145" t="str">
        <f>IF(ISBLANK(B25)," ",'Skole scoring'!CB68)</f>
        <v xml:space="preserve"> </v>
      </c>
      <c r="CS25" s="145" t="str">
        <f t="shared" si="27"/>
        <v xml:space="preserve"> </v>
      </c>
      <c r="CT25" s="145" t="str">
        <f t="shared" si="28"/>
        <v xml:space="preserve"> </v>
      </c>
    </row>
    <row r="26" spans="1:98" x14ac:dyDescent="0.35">
      <c r="A26" s="145" t="str">
        <f t="shared" si="24"/>
        <v xml:space="preserve"> </v>
      </c>
      <c r="B26" s="16"/>
      <c r="C26" s="16"/>
      <c r="D26" s="16"/>
      <c r="E26" s="144" t="str">
        <f t="shared" si="29"/>
        <v xml:space="preserve"> </v>
      </c>
      <c r="F26" s="144" t="str">
        <f>IF(ISBLANK($E$21),"",VLOOKUP($E$21,Skoleliste!$A:$H,2,FALSE))</f>
        <v/>
      </c>
      <c r="G26" s="144" t="str">
        <f>IF(ISBLANK($E$21),"",VLOOKUP($E$21,Skoleliste!$A:$H,3,FALSE))</f>
        <v/>
      </c>
      <c r="H26" s="144" t="str">
        <f>IF(ISBLANK($E$21),"",VLOOKUP($E$21,Skoleliste!$A:$H,4,FALSE))</f>
        <v/>
      </c>
      <c r="I26" s="144" t="str">
        <f>IF(ISBLANK($E$21),"",VLOOKUP($E$21,Skoleliste!$A:$H,5,FALSE))</f>
        <v/>
      </c>
      <c r="J26" s="144" t="str">
        <f>IF(ISBLANK($E$21),"",VLOOKUP($E$21,Skoleliste!$A:$H,6,FALSE))</f>
        <v/>
      </c>
      <c r="K26" s="144" t="str">
        <f>IF(ISBLANK($E$21),"",VLOOKUP($E$21,Skoleliste!$A:$H,7,FALSE))</f>
        <v/>
      </c>
      <c r="L26" s="144" t="str">
        <f>IF(ISBLANK($E$21),"",VLOOKUP($E$21,Skoleliste!$A:$H,8,FALSE))</f>
        <v/>
      </c>
      <c r="M26" s="4" t="str">
        <f t="shared" si="30"/>
        <v xml:space="preserve"> </v>
      </c>
      <c r="N26" s="4"/>
      <c r="O26" s="4" t="str">
        <f t="shared" si="31"/>
        <v xml:space="preserve"> </v>
      </c>
      <c r="P26" s="157"/>
      <c r="Q26" s="157"/>
      <c r="R26" s="157"/>
      <c r="S26" s="157"/>
      <c r="T26" s="157"/>
      <c r="U26" s="157"/>
      <c r="V26" s="157"/>
      <c r="W26" s="157"/>
      <c r="X26" s="157"/>
      <c r="Y26" s="157"/>
      <c r="Z26" s="157"/>
      <c r="AA26" s="157"/>
      <c r="AB26" s="157"/>
      <c r="AC26" s="157"/>
      <c r="AD26" s="157"/>
      <c r="AE26" s="157"/>
      <c r="AF26" s="157"/>
      <c r="AG26" s="157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45" t="str">
        <f t="shared" si="25"/>
        <v xml:space="preserve"> </v>
      </c>
      <c r="CQ26" s="145" t="str">
        <f t="shared" si="26"/>
        <v xml:space="preserve"> </v>
      </c>
      <c r="CR26" s="145" t="str">
        <f>IF(ISBLANK(B26)," ",'Skole scoring'!CB69)</f>
        <v xml:space="preserve"> </v>
      </c>
      <c r="CS26" s="145" t="str">
        <f t="shared" si="27"/>
        <v xml:space="preserve"> </v>
      </c>
      <c r="CT26" s="145" t="str">
        <f t="shared" si="28"/>
        <v xml:space="preserve"> </v>
      </c>
    </row>
    <row r="27" spans="1:98" x14ac:dyDescent="0.35">
      <c r="A27" s="145" t="str">
        <f t="shared" si="24"/>
        <v xml:space="preserve"> </v>
      </c>
      <c r="B27" s="16"/>
      <c r="C27" s="16"/>
      <c r="D27" s="16"/>
      <c r="E27" s="144" t="str">
        <f t="shared" si="29"/>
        <v xml:space="preserve"> </v>
      </c>
      <c r="F27" s="144" t="str">
        <f>IF(ISBLANK($E$21),"",VLOOKUP($E$21,Skoleliste!$A:$H,2,FALSE))</f>
        <v/>
      </c>
      <c r="G27" s="144" t="str">
        <f>IF(ISBLANK($E$21),"",VLOOKUP($E$21,Skoleliste!$A:$H,3,FALSE))</f>
        <v/>
      </c>
      <c r="H27" s="144" t="str">
        <f>IF(ISBLANK($E$21),"",VLOOKUP($E$21,Skoleliste!$A:$H,4,FALSE))</f>
        <v/>
      </c>
      <c r="I27" s="144" t="str">
        <f>IF(ISBLANK($E$21),"",VLOOKUP($E$21,Skoleliste!$A:$H,5,FALSE))</f>
        <v/>
      </c>
      <c r="J27" s="144" t="str">
        <f>IF(ISBLANK($E$21),"",VLOOKUP($E$21,Skoleliste!$A:$H,6,FALSE))</f>
        <v/>
      </c>
      <c r="K27" s="144" t="str">
        <f>IF(ISBLANK($E$21),"",VLOOKUP($E$21,Skoleliste!$A:$H,7,FALSE))</f>
        <v/>
      </c>
      <c r="L27" s="144" t="str">
        <f>IF(ISBLANK($E$21),"",VLOOKUP($E$21,Skoleliste!$A:$H,8,FALSE))</f>
        <v/>
      </c>
      <c r="M27" s="4" t="str">
        <f t="shared" si="30"/>
        <v xml:space="preserve"> </v>
      </c>
      <c r="N27" s="4"/>
      <c r="O27" s="4" t="str">
        <f t="shared" si="31"/>
        <v xml:space="preserve"> </v>
      </c>
      <c r="P27" s="157"/>
      <c r="Q27" s="157"/>
      <c r="R27" s="157"/>
      <c r="S27" s="157"/>
      <c r="T27" s="157"/>
      <c r="U27" s="157"/>
      <c r="V27" s="157"/>
      <c r="W27" s="157"/>
      <c r="X27" s="157"/>
      <c r="Y27" s="157"/>
      <c r="Z27" s="157"/>
      <c r="AA27" s="157"/>
      <c r="AB27" s="157"/>
      <c r="AC27" s="157"/>
      <c r="AD27" s="157"/>
      <c r="AE27" s="157"/>
      <c r="AF27" s="157"/>
      <c r="AG27" s="157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45" t="str">
        <f t="shared" si="25"/>
        <v xml:space="preserve"> </v>
      </c>
      <c r="CQ27" s="145" t="str">
        <f t="shared" si="26"/>
        <v xml:space="preserve"> </v>
      </c>
      <c r="CR27" s="145" t="str">
        <f>IF(ISBLANK(B27)," ",'Skole scoring'!CB70)</f>
        <v xml:space="preserve"> </v>
      </c>
      <c r="CS27" s="145" t="str">
        <f t="shared" si="27"/>
        <v xml:space="preserve"> </v>
      </c>
      <c r="CT27" s="145" t="str">
        <f t="shared" si="28"/>
        <v xml:space="preserve"> </v>
      </c>
    </row>
    <row r="28" spans="1:98" x14ac:dyDescent="0.35">
      <c r="A28" s="145" t="str">
        <f t="shared" si="24"/>
        <v xml:space="preserve"> </v>
      </c>
      <c r="B28" s="16"/>
      <c r="C28" s="16"/>
      <c r="D28" s="16"/>
      <c r="E28" s="144" t="str">
        <f t="shared" si="29"/>
        <v xml:space="preserve"> </v>
      </c>
      <c r="F28" s="144" t="str">
        <f>IF(ISBLANK($E$21),"",VLOOKUP($E$21,Skoleliste!$A:$H,2,FALSE))</f>
        <v/>
      </c>
      <c r="G28" s="144" t="str">
        <f>IF(ISBLANK($E$21),"",VLOOKUP($E$21,Skoleliste!$A:$H,3,FALSE))</f>
        <v/>
      </c>
      <c r="H28" s="144" t="str">
        <f>IF(ISBLANK($E$21),"",VLOOKUP($E$21,Skoleliste!$A:$H,4,FALSE))</f>
        <v/>
      </c>
      <c r="I28" s="144" t="str">
        <f>IF(ISBLANK($E$21),"",VLOOKUP($E$21,Skoleliste!$A:$H,5,FALSE))</f>
        <v/>
      </c>
      <c r="J28" s="144" t="str">
        <f>IF(ISBLANK($E$21),"",VLOOKUP($E$21,Skoleliste!$A:$H,6,FALSE))</f>
        <v/>
      </c>
      <c r="K28" s="144" t="str">
        <f>IF(ISBLANK($E$21),"",VLOOKUP($E$21,Skoleliste!$A:$H,7,FALSE))</f>
        <v/>
      </c>
      <c r="L28" s="144" t="str">
        <f>IF(ISBLANK($E$21),"",VLOOKUP($E$21,Skoleliste!$A:$H,8,FALSE))</f>
        <v/>
      </c>
      <c r="M28" s="4" t="str">
        <f t="shared" si="30"/>
        <v xml:space="preserve"> </v>
      </c>
      <c r="N28" s="4"/>
      <c r="O28" s="4" t="str">
        <f t="shared" si="31"/>
        <v xml:space="preserve"> </v>
      </c>
      <c r="P28" s="157"/>
      <c r="Q28" s="157"/>
      <c r="R28" s="157"/>
      <c r="S28" s="157"/>
      <c r="T28" s="157"/>
      <c r="U28" s="157"/>
      <c r="V28" s="157"/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7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45" t="str">
        <f t="shared" si="25"/>
        <v xml:space="preserve"> </v>
      </c>
      <c r="CQ28" s="145" t="str">
        <f t="shared" si="26"/>
        <v xml:space="preserve"> </v>
      </c>
      <c r="CR28" s="145" t="str">
        <f>IF(ISBLANK(B28)," ",'Skole scoring'!CB71)</f>
        <v xml:space="preserve"> </v>
      </c>
      <c r="CS28" s="145" t="str">
        <f t="shared" si="27"/>
        <v xml:space="preserve"> </v>
      </c>
      <c r="CT28" s="145" t="str">
        <f t="shared" si="28"/>
        <v xml:space="preserve"> </v>
      </c>
    </row>
    <row r="29" spans="1:98" x14ac:dyDescent="0.35">
      <c r="A29" s="145" t="str">
        <f t="shared" si="24"/>
        <v xml:space="preserve"> </v>
      </c>
      <c r="B29" s="16"/>
      <c r="C29" s="16"/>
      <c r="D29" s="16"/>
      <c r="E29" s="144" t="str">
        <f t="shared" si="29"/>
        <v xml:space="preserve"> </v>
      </c>
      <c r="F29" s="144" t="str">
        <f>IF(ISBLANK($E$21),"",VLOOKUP($E$21,Skoleliste!$A:$H,2,FALSE))</f>
        <v/>
      </c>
      <c r="G29" s="144" t="str">
        <f>IF(ISBLANK($E$21),"",VLOOKUP($E$21,Skoleliste!$A:$H,3,FALSE))</f>
        <v/>
      </c>
      <c r="H29" s="144" t="str">
        <f>IF(ISBLANK($E$21),"",VLOOKUP($E$21,Skoleliste!$A:$H,4,FALSE))</f>
        <v/>
      </c>
      <c r="I29" s="144" t="str">
        <f>IF(ISBLANK($E$21),"",VLOOKUP($E$21,Skoleliste!$A:$H,5,FALSE))</f>
        <v/>
      </c>
      <c r="J29" s="144" t="str">
        <f>IF(ISBLANK($E$21),"",VLOOKUP($E$21,Skoleliste!$A:$H,6,FALSE))</f>
        <v/>
      </c>
      <c r="K29" s="144" t="str">
        <f>IF(ISBLANK($E$21),"",VLOOKUP($E$21,Skoleliste!$A:$H,7,FALSE))</f>
        <v/>
      </c>
      <c r="L29" s="144" t="str">
        <f>IF(ISBLANK($E$21),"",VLOOKUP($E$21,Skoleliste!$A:$H,8,FALSE))</f>
        <v/>
      </c>
      <c r="M29" s="4" t="str">
        <f t="shared" si="30"/>
        <v xml:space="preserve"> </v>
      </c>
      <c r="N29" s="4"/>
      <c r="O29" s="4" t="str">
        <f t="shared" si="31"/>
        <v xml:space="preserve"> </v>
      </c>
      <c r="P29" s="157"/>
      <c r="Q29" s="157"/>
      <c r="R29" s="157"/>
      <c r="S29" s="157"/>
      <c r="T29" s="157"/>
      <c r="U29" s="157"/>
      <c r="V29" s="157"/>
      <c r="W29" s="157"/>
      <c r="X29" s="157"/>
      <c r="Y29" s="157"/>
      <c r="Z29" s="157"/>
      <c r="AA29" s="157"/>
      <c r="AB29" s="157"/>
      <c r="AC29" s="157"/>
      <c r="AD29" s="157"/>
      <c r="AE29" s="157"/>
      <c r="AF29" s="157"/>
      <c r="AG29" s="157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45" t="str">
        <f t="shared" si="25"/>
        <v xml:space="preserve"> </v>
      </c>
      <c r="CQ29" s="145" t="str">
        <f t="shared" si="26"/>
        <v xml:space="preserve"> </v>
      </c>
      <c r="CR29" s="145" t="str">
        <f>IF(ISBLANK(B29)," ",'Skole scoring'!CB72)</f>
        <v xml:space="preserve"> </v>
      </c>
      <c r="CS29" s="145" t="str">
        <f t="shared" si="27"/>
        <v xml:space="preserve"> </v>
      </c>
      <c r="CT29" s="145" t="str">
        <f t="shared" si="28"/>
        <v xml:space="preserve"> </v>
      </c>
    </row>
    <row r="30" spans="1:98" x14ac:dyDescent="0.35">
      <c r="A30" s="145" t="str">
        <f t="shared" si="24"/>
        <v xml:space="preserve"> </v>
      </c>
      <c r="B30" s="16"/>
      <c r="C30" s="16"/>
      <c r="D30" s="16"/>
      <c r="E30" s="144" t="str">
        <f t="shared" si="29"/>
        <v xml:space="preserve"> </v>
      </c>
      <c r="F30" s="144" t="str">
        <f>IF(ISBLANK($E$21),"",VLOOKUP($E$21,Skoleliste!$A:$H,2,FALSE))</f>
        <v/>
      </c>
      <c r="G30" s="144" t="str">
        <f>IF(ISBLANK($E$21),"",VLOOKUP($E$21,Skoleliste!$A:$H,3,FALSE))</f>
        <v/>
      </c>
      <c r="H30" s="144" t="str">
        <f>IF(ISBLANK($E$21),"",VLOOKUP($E$21,Skoleliste!$A:$H,4,FALSE))</f>
        <v/>
      </c>
      <c r="I30" s="144" t="str">
        <f>IF(ISBLANK($E$21),"",VLOOKUP($E$21,Skoleliste!$A:$H,5,FALSE))</f>
        <v/>
      </c>
      <c r="J30" s="144" t="str">
        <f>IF(ISBLANK($E$21),"",VLOOKUP($E$21,Skoleliste!$A:$H,6,FALSE))</f>
        <v/>
      </c>
      <c r="K30" s="144" t="str">
        <f>IF(ISBLANK($E$21),"",VLOOKUP($E$21,Skoleliste!$A:$H,7,FALSE))</f>
        <v/>
      </c>
      <c r="L30" s="144" t="str">
        <f>IF(ISBLANK($E$21),"",VLOOKUP($E$21,Skoleliste!$A:$H,8,FALSE))</f>
        <v/>
      </c>
      <c r="M30" s="4" t="str">
        <f t="shared" si="30"/>
        <v xml:space="preserve"> </v>
      </c>
      <c r="N30" s="4"/>
      <c r="O30" s="4" t="str">
        <f t="shared" si="31"/>
        <v xml:space="preserve"> </v>
      </c>
      <c r="P30" s="157"/>
      <c r="Q30" s="157"/>
      <c r="R30" s="157"/>
      <c r="S30" s="157"/>
      <c r="T30" s="157"/>
      <c r="U30" s="157"/>
      <c r="V30" s="157"/>
      <c r="W30" s="157"/>
      <c r="X30" s="157"/>
      <c r="Y30" s="157"/>
      <c r="Z30" s="157"/>
      <c r="AA30" s="157"/>
      <c r="AB30" s="157"/>
      <c r="AC30" s="157"/>
      <c r="AD30" s="157"/>
      <c r="AE30" s="157"/>
      <c r="AF30" s="157"/>
      <c r="AG30" s="157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45" t="str">
        <f t="shared" si="25"/>
        <v xml:space="preserve"> </v>
      </c>
      <c r="CQ30" s="145" t="str">
        <f t="shared" si="26"/>
        <v xml:space="preserve"> </v>
      </c>
      <c r="CR30" s="145" t="str">
        <f>IF(ISBLANK(B30)," ",'Skole scoring'!CB73)</f>
        <v xml:space="preserve"> </v>
      </c>
      <c r="CS30" s="145" t="str">
        <f t="shared" si="27"/>
        <v xml:space="preserve"> </v>
      </c>
      <c r="CT30" s="145" t="str">
        <f t="shared" si="28"/>
        <v xml:space="preserve"> </v>
      </c>
    </row>
    <row r="31" spans="1:98" x14ac:dyDescent="0.35">
      <c r="A31" s="145" t="str">
        <f t="shared" si="24"/>
        <v xml:space="preserve"> </v>
      </c>
      <c r="B31" s="16"/>
      <c r="C31" s="16"/>
      <c r="D31" s="16"/>
      <c r="E31" s="144" t="str">
        <f t="shared" si="29"/>
        <v xml:space="preserve"> </v>
      </c>
      <c r="F31" s="144" t="str">
        <f>IF(ISBLANK($E$21),"",VLOOKUP($E$21,Skoleliste!$A:$H,2,FALSE))</f>
        <v/>
      </c>
      <c r="G31" s="144" t="str">
        <f>IF(ISBLANK($E$21),"",VLOOKUP($E$21,Skoleliste!$A:$H,3,FALSE))</f>
        <v/>
      </c>
      <c r="H31" s="144" t="str">
        <f>IF(ISBLANK($E$21),"",VLOOKUP($E$21,Skoleliste!$A:$H,4,FALSE))</f>
        <v/>
      </c>
      <c r="I31" s="144" t="str">
        <f>IF(ISBLANK($E$21),"",VLOOKUP($E$21,Skoleliste!$A:$H,5,FALSE))</f>
        <v/>
      </c>
      <c r="J31" s="144" t="str">
        <f>IF(ISBLANK($E$21),"",VLOOKUP($E$21,Skoleliste!$A:$H,6,FALSE))</f>
        <v/>
      </c>
      <c r="K31" s="144" t="str">
        <f>IF(ISBLANK($E$21),"",VLOOKUP($E$21,Skoleliste!$A:$H,7,FALSE))</f>
        <v/>
      </c>
      <c r="L31" s="144" t="str">
        <f>IF(ISBLANK($E$21),"",VLOOKUP($E$21,Skoleliste!$A:$H,8,FALSE))</f>
        <v/>
      </c>
      <c r="M31" s="4" t="str">
        <f t="shared" si="30"/>
        <v xml:space="preserve"> </v>
      </c>
      <c r="N31" s="4"/>
      <c r="O31" s="4" t="str">
        <f t="shared" si="31"/>
        <v xml:space="preserve"> </v>
      </c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45" t="str">
        <f t="shared" si="25"/>
        <v xml:space="preserve"> </v>
      </c>
      <c r="CQ31" s="145" t="str">
        <f t="shared" si="26"/>
        <v xml:space="preserve"> </v>
      </c>
      <c r="CR31" s="145" t="str">
        <f>IF(ISBLANK(B31)," ",'Skole scoring'!CB74)</f>
        <v xml:space="preserve"> </v>
      </c>
      <c r="CS31" s="145" t="str">
        <f t="shared" si="27"/>
        <v xml:space="preserve"> </v>
      </c>
      <c r="CT31" s="145" t="str">
        <f t="shared" si="28"/>
        <v xml:space="preserve"> </v>
      </c>
    </row>
    <row r="32" spans="1:98" x14ac:dyDescent="0.35">
      <c r="A32" s="145" t="str">
        <f t="shared" si="24"/>
        <v xml:space="preserve"> </v>
      </c>
      <c r="B32" s="16"/>
      <c r="C32" s="16"/>
      <c r="D32" s="16"/>
      <c r="E32" s="144" t="str">
        <f t="shared" si="29"/>
        <v xml:space="preserve"> </v>
      </c>
      <c r="F32" s="144" t="str">
        <f>IF(ISBLANK($E$21),"",VLOOKUP($E$21,Skoleliste!$A:$H,2,FALSE))</f>
        <v/>
      </c>
      <c r="G32" s="144" t="str">
        <f>IF(ISBLANK($E$21),"",VLOOKUP($E$21,Skoleliste!$A:$H,3,FALSE))</f>
        <v/>
      </c>
      <c r="H32" s="144" t="str">
        <f>IF(ISBLANK($E$21),"",VLOOKUP($E$21,Skoleliste!$A:$H,4,FALSE))</f>
        <v/>
      </c>
      <c r="I32" s="144" t="str">
        <f>IF(ISBLANK($E$21),"",VLOOKUP($E$21,Skoleliste!$A:$H,5,FALSE))</f>
        <v/>
      </c>
      <c r="J32" s="144" t="str">
        <f>IF(ISBLANK($E$21),"",VLOOKUP($E$21,Skoleliste!$A:$H,6,FALSE))</f>
        <v/>
      </c>
      <c r="K32" s="144" t="str">
        <f>IF(ISBLANK($E$21),"",VLOOKUP($E$21,Skoleliste!$A:$H,7,FALSE))</f>
        <v/>
      </c>
      <c r="L32" s="144" t="str">
        <f>IF(ISBLANK($E$21),"",VLOOKUP($E$21,Skoleliste!$A:$H,8,FALSE))</f>
        <v/>
      </c>
      <c r="M32" s="4" t="str">
        <f t="shared" si="30"/>
        <v xml:space="preserve"> </v>
      </c>
      <c r="N32" s="4"/>
      <c r="O32" s="4" t="str">
        <f t="shared" si="31"/>
        <v xml:space="preserve"> </v>
      </c>
      <c r="P32" s="157"/>
      <c r="Q32" s="157"/>
      <c r="R32" s="157"/>
      <c r="S32" s="157"/>
      <c r="T32" s="157"/>
      <c r="U32" s="157"/>
      <c r="V32" s="157"/>
      <c r="W32" s="157"/>
      <c r="X32" s="157"/>
      <c r="Y32" s="157"/>
      <c r="Z32" s="157"/>
      <c r="AA32" s="157"/>
      <c r="AB32" s="157"/>
      <c r="AC32" s="157"/>
      <c r="AD32" s="157"/>
      <c r="AE32" s="157"/>
      <c r="AF32" s="157"/>
      <c r="AG32" s="157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45" t="str">
        <f t="shared" si="25"/>
        <v xml:space="preserve"> </v>
      </c>
      <c r="CQ32" s="145" t="str">
        <f t="shared" si="26"/>
        <v xml:space="preserve"> </v>
      </c>
      <c r="CR32" s="145" t="str">
        <f>IF(ISBLANK(B32)," ",'Skole scoring'!CB75)</f>
        <v xml:space="preserve"> </v>
      </c>
      <c r="CS32" s="145" t="str">
        <f t="shared" si="27"/>
        <v xml:space="preserve"> </v>
      </c>
      <c r="CT32" s="145" t="str">
        <f t="shared" si="28"/>
        <v xml:space="preserve"> </v>
      </c>
    </row>
    <row r="33" spans="1:98" x14ac:dyDescent="0.35">
      <c r="A33" s="145" t="str">
        <f t="shared" si="24"/>
        <v xml:space="preserve"> </v>
      </c>
      <c r="B33" s="16"/>
      <c r="C33" s="16"/>
      <c r="D33" s="16"/>
      <c r="E33" s="144" t="str">
        <f t="shared" si="29"/>
        <v xml:space="preserve"> </v>
      </c>
      <c r="F33" s="144" t="str">
        <f>IF(ISBLANK($E$21),"",VLOOKUP($E$21,Skoleliste!$A:$H,2,FALSE))</f>
        <v/>
      </c>
      <c r="G33" s="144" t="str">
        <f>IF(ISBLANK($E$21),"",VLOOKUP($E$21,Skoleliste!$A:$H,3,FALSE))</f>
        <v/>
      </c>
      <c r="H33" s="144" t="str">
        <f>IF(ISBLANK($E$21),"",VLOOKUP($E$21,Skoleliste!$A:$H,4,FALSE))</f>
        <v/>
      </c>
      <c r="I33" s="144" t="str">
        <f>IF(ISBLANK($E$21),"",VLOOKUP($E$21,Skoleliste!$A:$H,5,FALSE))</f>
        <v/>
      </c>
      <c r="J33" s="144" t="str">
        <f>IF(ISBLANK($E$21),"",VLOOKUP($E$21,Skoleliste!$A:$H,6,FALSE))</f>
        <v/>
      </c>
      <c r="K33" s="144" t="str">
        <f>IF(ISBLANK($E$21),"",VLOOKUP($E$21,Skoleliste!$A:$H,7,FALSE))</f>
        <v/>
      </c>
      <c r="L33" s="144" t="str">
        <f>IF(ISBLANK($E$21),"",VLOOKUP($E$21,Skoleliste!$A:$H,8,FALSE))</f>
        <v/>
      </c>
      <c r="M33" s="4" t="str">
        <f t="shared" si="30"/>
        <v xml:space="preserve"> </v>
      </c>
      <c r="N33" s="4"/>
      <c r="O33" s="4" t="str">
        <f t="shared" si="31"/>
        <v xml:space="preserve"> </v>
      </c>
      <c r="P33" s="157"/>
      <c r="Q33" s="157"/>
      <c r="R33" s="157"/>
      <c r="S33" s="157"/>
      <c r="T33" s="157"/>
      <c r="U33" s="157"/>
      <c r="V33" s="157"/>
      <c r="W33" s="157"/>
      <c r="X33" s="157"/>
      <c r="Y33" s="157"/>
      <c r="Z33" s="157"/>
      <c r="AA33" s="157"/>
      <c r="AB33" s="157"/>
      <c r="AC33" s="157"/>
      <c r="AD33" s="157"/>
      <c r="AE33" s="157"/>
      <c r="AF33" s="157"/>
      <c r="AG33" s="157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45" t="str">
        <f t="shared" si="25"/>
        <v xml:space="preserve"> </v>
      </c>
      <c r="CQ33" s="145" t="str">
        <f t="shared" si="26"/>
        <v xml:space="preserve"> </v>
      </c>
      <c r="CR33" s="145" t="str">
        <f>IF(ISBLANK(B33)," ",'Skole scoring'!CB76)</f>
        <v xml:space="preserve"> </v>
      </c>
      <c r="CS33" s="145" t="str">
        <f t="shared" si="27"/>
        <v xml:space="preserve"> </v>
      </c>
      <c r="CT33" s="145" t="str">
        <f t="shared" si="28"/>
        <v xml:space="preserve"> </v>
      </c>
    </row>
    <row r="34" spans="1:98" x14ac:dyDescent="0.35">
      <c r="A34" s="145" t="str">
        <f t="shared" si="24"/>
        <v xml:space="preserve"> </v>
      </c>
      <c r="B34" s="16"/>
      <c r="C34" s="16"/>
      <c r="D34" s="16"/>
      <c r="E34" s="144" t="str">
        <f t="shared" si="29"/>
        <v xml:space="preserve"> </v>
      </c>
      <c r="F34" s="144" t="str">
        <f>IF(ISBLANK($E$21),"",VLOOKUP($E$21,Skoleliste!$A:$H,2,FALSE))</f>
        <v/>
      </c>
      <c r="G34" s="144" t="str">
        <f>IF(ISBLANK($E$21),"",VLOOKUP($E$21,Skoleliste!$A:$H,3,FALSE))</f>
        <v/>
      </c>
      <c r="H34" s="144" t="str">
        <f>IF(ISBLANK($E$21),"",VLOOKUP($E$21,Skoleliste!$A:$H,4,FALSE))</f>
        <v/>
      </c>
      <c r="I34" s="144" t="str">
        <f>IF(ISBLANK($E$21),"",VLOOKUP($E$21,Skoleliste!$A:$H,5,FALSE))</f>
        <v/>
      </c>
      <c r="J34" s="144" t="str">
        <f>IF(ISBLANK($E$21),"",VLOOKUP($E$21,Skoleliste!$A:$H,6,FALSE))</f>
        <v/>
      </c>
      <c r="K34" s="144" t="str">
        <f>IF(ISBLANK($E$21),"",VLOOKUP($E$21,Skoleliste!$A:$H,7,FALSE))</f>
        <v/>
      </c>
      <c r="L34" s="144" t="str">
        <f>IF(ISBLANK($E$21),"",VLOOKUP($E$21,Skoleliste!$A:$H,8,FALSE))</f>
        <v/>
      </c>
      <c r="M34" s="4" t="str">
        <f t="shared" si="30"/>
        <v xml:space="preserve"> </v>
      </c>
      <c r="N34" s="4"/>
      <c r="O34" s="4" t="str">
        <f t="shared" si="31"/>
        <v xml:space="preserve"> </v>
      </c>
      <c r="P34" s="157"/>
      <c r="Q34" s="157"/>
      <c r="R34" s="157"/>
      <c r="S34" s="157"/>
      <c r="T34" s="157"/>
      <c r="U34" s="157"/>
      <c r="V34" s="157"/>
      <c r="W34" s="157"/>
      <c r="X34" s="157"/>
      <c r="Y34" s="157"/>
      <c r="Z34" s="157"/>
      <c r="AA34" s="157"/>
      <c r="AB34" s="157"/>
      <c r="AC34" s="157"/>
      <c r="AD34" s="157"/>
      <c r="AE34" s="157"/>
      <c r="AF34" s="157"/>
      <c r="AG34" s="157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45" t="str">
        <f t="shared" si="25"/>
        <v xml:space="preserve"> </v>
      </c>
      <c r="CQ34" s="145" t="str">
        <f t="shared" si="26"/>
        <v xml:space="preserve"> </v>
      </c>
      <c r="CR34" s="145" t="str">
        <f>IF(ISBLANK(B34)," ",'Skole scoring'!CB77)</f>
        <v xml:space="preserve"> </v>
      </c>
      <c r="CS34" s="145" t="str">
        <f t="shared" si="27"/>
        <v xml:space="preserve"> </v>
      </c>
      <c r="CT34" s="145" t="str">
        <f t="shared" si="28"/>
        <v xml:space="preserve"> </v>
      </c>
    </row>
    <row r="35" spans="1:98" x14ac:dyDescent="0.35">
      <c r="A35" s="145" t="str">
        <f t="shared" si="24"/>
        <v xml:space="preserve"> </v>
      </c>
      <c r="B35" s="16"/>
      <c r="C35" s="16"/>
      <c r="D35" s="16"/>
      <c r="E35" s="144" t="str">
        <f t="shared" si="29"/>
        <v xml:space="preserve"> </v>
      </c>
      <c r="F35" s="144" t="str">
        <f>IF(ISBLANK($E$21),"",VLOOKUP($E$21,Skoleliste!$A:$H,2,FALSE))</f>
        <v/>
      </c>
      <c r="G35" s="144" t="str">
        <f>IF(ISBLANK($E$21),"",VLOOKUP($E$21,Skoleliste!$A:$H,3,FALSE))</f>
        <v/>
      </c>
      <c r="H35" s="144" t="str">
        <f>IF(ISBLANK($E$21),"",VLOOKUP($E$21,Skoleliste!$A:$H,4,FALSE))</f>
        <v/>
      </c>
      <c r="I35" s="144" t="str">
        <f>IF(ISBLANK($E$21),"",VLOOKUP($E$21,Skoleliste!$A:$H,5,FALSE))</f>
        <v/>
      </c>
      <c r="J35" s="144" t="str">
        <f>IF(ISBLANK($E$21),"",VLOOKUP($E$21,Skoleliste!$A:$H,6,FALSE))</f>
        <v/>
      </c>
      <c r="K35" s="144" t="str">
        <f>IF(ISBLANK($E$21),"",VLOOKUP($E$21,Skoleliste!$A:$H,7,FALSE))</f>
        <v/>
      </c>
      <c r="L35" s="144" t="str">
        <f>IF(ISBLANK($E$21),"",VLOOKUP($E$21,Skoleliste!$A:$H,8,FALSE))</f>
        <v/>
      </c>
      <c r="M35" s="4" t="str">
        <f t="shared" si="30"/>
        <v xml:space="preserve"> </v>
      </c>
      <c r="N35" s="4"/>
      <c r="O35" s="4" t="str">
        <f t="shared" si="31"/>
        <v xml:space="preserve"> </v>
      </c>
      <c r="P35" s="157"/>
      <c r="Q35" s="157"/>
      <c r="R35" s="157"/>
      <c r="S35" s="157"/>
      <c r="T35" s="157"/>
      <c r="U35" s="157"/>
      <c r="V35" s="157"/>
      <c r="W35" s="157"/>
      <c r="X35" s="157"/>
      <c r="Y35" s="157"/>
      <c r="Z35" s="157"/>
      <c r="AA35" s="157"/>
      <c r="AB35" s="157"/>
      <c r="AC35" s="157"/>
      <c r="AD35" s="157"/>
      <c r="AE35" s="157"/>
      <c r="AF35" s="157"/>
      <c r="AG35" s="157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45" t="str">
        <f t="shared" si="25"/>
        <v xml:space="preserve"> </v>
      </c>
      <c r="CQ35" s="145" t="str">
        <f t="shared" si="26"/>
        <v xml:space="preserve"> </v>
      </c>
      <c r="CR35" s="145" t="str">
        <f>IF(ISBLANK(B35)," ",'Skole scoring'!CB78)</f>
        <v xml:space="preserve"> </v>
      </c>
      <c r="CS35" s="145" t="str">
        <f t="shared" si="27"/>
        <v xml:space="preserve"> </v>
      </c>
      <c r="CT35" s="145" t="str">
        <f t="shared" si="28"/>
        <v xml:space="preserve"> </v>
      </c>
    </row>
    <row r="36" spans="1:98" x14ac:dyDescent="0.35">
      <c r="A36" s="145" t="str">
        <f t="shared" si="24"/>
        <v xml:space="preserve"> </v>
      </c>
      <c r="B36" s="16"/>
      <c r="C36" s="16"/>
      <c r="D36" s="16"/>
      <c r="E36" s="144" t="str">
        <f t="shared" si="29"/>
        <v xml:space="preserve"> </v>
      </c>
      <c r="F36" s="144" t="str">
        <f>IF(ISBLANK($E$21),"",VLOOKUP($E$21,Skoleliste!$A:$H,2,FALSE))</f>
        <v/>
      </c>
      <c r="G36" s="144" t="str">
        <f>IF(ISBLANK($E$21),"",VLOOKUP($E$21,Skoleliste!$A:$H,3,FALSE))</f>
        <v/>
      </c>
      <c r="H36" s="144" t="str">
        <f>IF(ISBLANK($E$21),"",VLOOKUP($E$21,Skoleliste!$A:$H,4,FALSE))</f>
        <v/>
      </c>
      <c r="I36" s="144" t="str">
        <f>IF(ISBLANK($E$21),"",VLOOKUP($E$21,Skoleliste!$A:$H,5,FALSE))</f>
        <v/>
      </c>
      <c r="J36" s="144" t="str">
        <f>IF(ISBLANK($E$21),"",VLOOKUP($E$21,Skoleliste!$A:$H,6,FALSE))</f>
        <v/>
      </c>
      <c r="K36" s="144" t="str">
        <f>IF(ISBLANK($E$21),"",VLOOKUP($E$21,Skoleliste!$A:$H,7,FALSE))</f>
        <v/>
      </c>
      <c r="L36" s="144" t="str">
        <f>IF(ISBLANK($E$21),"",VLOOKUP($E$21,Skoleliste!$A:$H,8,FALSE))</f>
        <v/>
      </c>
      <c r="M36" s="4" t="str">
        <f t="shared" si="30"/>
        <v xml:space="preserve"> </v>
      </c>
      <c r="N36" s="4"/>
      <c r="O36" s="4" t="str">
        <f t="shared" si="31"/>
        <v xml:space="preserve"> </v>
      </c>
      <c r="P36" s="157"/>
      <c r="Q36" s="157"/>
      <c r="R36" s="157"/>
      <c r="S36" s="157"/>
      <c r="T36" s="157"/>
      <c r="U36" s="157"/>
      <c r="V36" s="157"/>
      <c r="W36" s="157"/>
      <c r="X36" s="157"/>
      <c r="Y36" s="157"/>
      <c r="Z36" s="157"/>
      <c r="AA36" s="157"/>
      <c r="AB36" s="157"/>
      <c r="AC36" s="157"/>
      <c r="AD36" s="157"/>
      <c r="AE36" s="157"/>
      <c r="AF36" s="157"/>
      <c r="AG36" s="157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45" t="str">
        <f t="shared" si="25"/>
        <v xml:space="preserve"> </v>
      </c>
      <c r="CQ36" s="145" t="str">
        <f t="shared" si="26"/>
        <v xml:space="preserve"> </v>
      </c>
      <c r="CR36" s="145" t="str">
        <f>IF(ISBLANK(B36)," ",'Skole scoring'!CB79)</f>
        <v xml:space="preserve"> </v>
      </c>
      <c r="CS36" s="145" t="str">
        <f t="shared" si="27"/>
        <v xml:space="preserve"> </v>
      </c>
      <c r="CT36" s="145" t="str">
        <f t="shared" si="28"/>
        <v xml:space="preserve"> </v>
      </c>
    </row>
    <row r="37" spans="1:98" x14ac:dyDescent="0.35">
      <c r="A37" s="145" t="str">
        <f t="shared" si="24"/>
        <v xml:space="preserve"> </v>
      </c>
      <c r="B37" s="16"/>
      <c r="C37" s="16"/>
      <c r="D37" s="16"/>
      <c r="E37" s="144" t="str">
        <f t="shared" si="29"/>
        <v xml:space="preserve"> </v>
      </c>
      <c r="F37" s="144" t="str">
        <f>IF(ISBLANK($E$21),"",VLOOKUP($E$21,Skoleliste!$A:$H,2,FALSE))</f>
        <v/>
      </c>
      <c r="G37" s="144" t="str">
        <f>IF(ISBLANK($E$21),"",VLOOKUP($E$21,Skoleliste!$A:$H,3,FALSE))</f>
        <v/>
      </c>
      <c r="H37" s="144" t="str">
        <f>IF(ISBLANK($E$21),"",VLOOKUP($E$21,Skoleliste!$A:$H,4,FALSE))</f>
        <v/>
      </c>
      <c r="I37" s="144" t="str">
        <f>IF(ISBLANK($E$21),"",VLOOKUP($E$21,Skoleliste!$A:$H,5,FALSE))</f>
        <v/>
      </c>
      <c r="J37" s="144" t="str">
        <f>IF(ISBLANK($E$21),"",VLOOKUP($E$21,Skoleliste!$A:$H,6,FALSE))</f>
        <v/>
      </c>
      <c r="K37" s="144" t="str">
        <f>IF(ISBLANK($E$21),"",VLOOKUP($E$21,Skoleliste!$A:$H,7,FALSE))</f>
        <v/>
      </c>
      <c r="L37" s="144" t="str">
        <f>IF(ISBLANK($E$21),"",VLOOKUP($E$21,Skoleliste!$A:$H,8,FALSE))</f>
        <v/>
      </c>
      <c r="M37" s="4" t="str">
        <f t="shared" si="30"/>
        <v xml:space="preserve"> </v>
      </c>
      <c r="N37" s="4"/>
      <c r="O37" s="4" t="str">
        <f t="shared" si="31"/>
        <v xml:space="preserve"> </v>
      </c>
      <c r="P37" s="157"/>
      <c r="Q37" s="157"/>
      <c r="R37" s="157"/>
      <c r="S37" s="157"/>
      <c r="T37" s="157"/>
      <c r="U37" s="157"/>
      <c r="V37" s="157"/>
      <c r="W37" s="157"/>
      <c r="X37" s="157"/>
      <c r="Y37" s="157"/>
      <c r="Z37" s="157"/>
      <c r="AA37" s="157"/>
      <c r="AB37" s="157"/>
      <c r="AC37" s="157"/>
      <c r="AD37" s="157"/>
      <c r="AE37" s="157"/>
      <c r="AF37" s="157"/>
      <c r="AG37" s="157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45" t="str">
        <f t="shared" si="25"/>
        <v xml:space="preserve"> </v>
      </c>
      <c r="CQ37" s="145" t="str">
        <f t="shared" si="26"/>
        <v xml:space="preserve"> </v>
      </c>
      <c r="CR37" s="145" t="str">
        <f>IF(ISBLANK(B37)," ",'Skole scoring'!CB80)</f>
        <v xml:space="preserve"> </v>
      </c>
      <c r="CS37" s="145" t="str">
        <f t="shared" si="27"/>
        <v xml:space="preserve"> </v>
      </c>
      <c r="CT37" s="145" t="str">
        <f t="shared" si="28"/>
        <v xml:space="preserve"> </v>
      </c>
    </row>
    <row r="38" spans="1:98" x14ac:dyDescent="0.35">
      <c r="A38" s="145" t="str">
        <f t="shared" si="24"/>
        <v xml:space="preserve"> </v>
      </c>
      <c r="B38" s="16"/>
      <c r="C38" s="16"/>
      <c r="D38" s="16"/>
      <c r="E38" s="144" t="str">
        <f t="shared" si="29"/>
        <v xml:space="preserve"> </v>
      </c>
      <c r="F38" s="144" t="str">
        <f>IF(ISBLANK($E$21),"",VLOOKUP($E$21,Skoleliste!$A:$H,2,FALSE))</f>
        <v/>
      </c>
      <c r="G38" s="144" t="str">
        <f>IF(ISBLANK($E$21),"",VLOOKUP($E$21,Skoleliste!$A:$H,3,FALSE))</f>
        <v/>
      </c>
      <c r="H38" s="144" t="str">
        <f>IF(ISBLANK($E$21),"",VLOOKUP($E$21,Skoleliste!$A:$H,4,FALSE))</f>
        <v/>
      </c>
      <c r="I38" s="144" t="str">
        <f>IF(ISBLANK($E$21),"",VLOOKUP($E$21,Skoleliste!$A:$H,5,FALSE))</f>
        <v/>
      </c>
      <c r="J38" s="144" t="str">
        <f>IF(ISBLANK($E$21),"",VLOOKUP($E$21,Skoleliste!$A:$H,6,FALSE))</f>
        <v/>
      </c>
      <c r="K38" s="144" t="str">
        <f>IF(ISBLANK($E$21),"",VLOOKUP($E$21,Skoleliste!$A:$H,7,FALSE))</f>
        <v/>
      </c>
      <c r="L38" s="144" t="str">
        <f>IF(ISBLANK($E$21),"",VLOOKUP($E$21,Skoleliste!$A:$H,8,FALSE))</f>
        <v/>
      </c>
      <c r="M38" s="4" t="str">
        <f t="shared" si="30"/>
        <v xml:space="preserve"> </v>
      </c>
      <c r="N38" s="4"/>
      <c r="O38" s="4" t="str">
        <f t="shared" si="31"/>
        <v xml:space="preserve"> </v>
      </c>
      <c r="P38" s="157"/>
      <c r="Q38" s="157"/>
      <c r="R38" s="157"/>
      <c r="S38" s="157"/>
      <c r="T38" s="157"/>
      <c r="U38" s="157"/>
      <c r="V38" s="157"/>
      <c r="W38" s="157"/>
      <c r="X38" s="157"/>
      <c r="Y38" s="157"/>
      <c r="Z38" s="157"/>
      <c r="AA38" s="157"/>
      <c r="AB38" s="157"/>
      <c r="AC38" s="157"/>
      <c r="AD38" s="157"/>
      <c r="AE38" s="157"/>
      <c r="AF38" s="157"/>
      <c r="AG38" s="157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45" t="str">
        <f t="shared" si="25"/>
        <v xml:space="preserve"> </v>
      </c>
      <c r="CQ38" s="145" t="str">
        <f t="shared" si="26"/>
        <v xml:space="preserve"> </v>
      </c>
      <c r="CR38" s="145" t="str">
        <f>IF(ISBLANK(B38)," ",'Skole scoring'!CB81)</f>
        <v xml:space="preserve"> </v>
      </c>
      <c r="CS38" s="145" t="str">
        <f t="shared" si="27"/>
        <v xml:space="preserve"> </v>
      </c>
      <c r="CT38" s="145" t="str">
        <f t="shared" si="28"/>
        <v xml:space="preserve"> </v>
      </c>
    </row>
    <row r="39" spans="1:98" x14ac:dyDescent="0.35">
      <c r="A39" s="145" t="str">
        <f t="shared" si="24"/>
        <v xml:space="preserve"> </v>
      </c>
      <c r="B39" s="16"/>
      <c r="C39" s="16"/>
      <c r="D39" s="16"/>
      <c r="E39" s="144" t="str">
        <f t="shared" si="29"/>
        <v xml:space="preserve"> </v>
      </c>
      <c r="F39" s="144" t="str">
        <f>IF(ISBLANK($E$21),"",VLOOKUP($E$21,Skoleliste!$A:$H,2,FALSE))</f>
        <v/>
      </c>
      <c r="G39" s="144" t="str">
        <f>IF(ISBLANK($E$21),"",VLOOKUP($E$21,Skoleliste!$A:$H,3,FALSE))</f>
        <v/>
      </c>
      <c r="H39" s="144" t="str">
        <f>IF(ISBLANK($E$21),"",VLOOKUP($E$21,Skoleliste!$A:$H,4,FALSE))</f>
        <v/>
      </c>
      <c r="I39" s="144" t="str">
        <f>IF(ISBLANK($E$21),"",VLOOKUP($E$21,Skoleliste!$A:$H,5,FALSE))</f>
        <v/>
      </c>
      <c r="J39" s="144" t="str">
        <f>IF(ISBLANK($E$21),"",VLOOKUP($E$21,Skoleliste!$A:$H,6,FALSE))</f>
        <v/>
      </c>
      <c r="K39" s="144" t="str">
        <f>IF(ISBLANK($E$21),"",VLOOKUP($E$21,Skoleliste!$A:$H,7,FALSE))</f>
        <v/>
      </c>
      <c r="L39" s="144" t="str">
        <f>IF(ISBLANK($E$21),"",VLOOKUP($E$21,Skoleliste!$A:$H,8,FALSE))</f>
        <v/>
      </c>
      <c r="M39" s="4" t="str">
        <f t="shared" si="30"/>
        <v xml:space="preserve"> </v>
      </c>
      <c r="N39" s="4"/>
      <c r="O39" s="4" t="str">
        <f t="shared" si="31"/>
        <v xml:space="preserve"> </v>
      </c>
      <c r="P39" s="157"/>
      <c r="Q39" s="157"/>
      <c r="R39" s="157"/>
      <c r="S39" s="157"/>
      <c r="T39" s="157"/>
      <c r="U39" s="157"/>
      <c r="V39" s="157"/>
      <c r="W39" s="157"/>
      <c r="X39" s="157"/>
      <c r="Y39" s="157"/>
      <c r="Z39" s="157"/>
      <c r="AA39" s="157"/>
      <c r="AB39" s="157"/>
      <c r="AC39" s="157"/>
      <c r="AD39" s="157"/>
      <c r="AE39" s="157"/>
      <c r="AF39" s="157"/>
      <c r="AG39" s="157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45" t="str">
        <f t="shared" si="25"/>
        <v xml:space="preserve"> </v>
      </c>
      <c r="CQ39" s="145" t="str">
        <f t="shared" si="26"/>
        <v xml:space="preserve"> </v>
      </c>
      <c r="CR39" s="145" t="str">
        <f>IF(ISBLANK(B39)," ",'Skole scoring'!CB82)</f>
        <v xml:space="preserve"> </v>
      </c>
      <c r="CS39" s="145" t="str">
        <f t="shared" si="27"/>
        <v xml:space="preserve"> </v>
      </c>
      <c r="CT39" s="145" t="str">
        <f t="shared" si="28"/>
        <v xml:space="preserve"> </v>
      </c>
    </row>
    <row r="40" spans="1:98" x14ac:dyDescent="0.35">
      <c r="A40" s="145" t="str">
        <f t="shared" si="24"/>
        <v xml:space="preserve"> </v>
      </c>
      <c r="B40" s="16"/>
      <c r="C40" s="16"/>
      <c r="D40" s="16"/>
      <c r="E40" s="144" t="str">
        <f t="shared" si="29"/>
        <v xml:space="preserve"> </v>
      </c>
      <c r="F40" s="144" t="str">
        <f>IF(ISBLANK($E$21),"",VLOOKUP($E$21,Skoleliste!$A:$H,2,FALSE))</f>
        <v/>
      </c>
      <c r="G40" s="144" t="str">
        <f>IF(ISBLANK($E$21),"",VLOOKUP($E$21,Skoleliste!$A:$H,3,FALSE))</f>
        <v/>
      </c>
      <c r="H40" s="144" t="str">
        <f>IF(ISBLANK($E$21),"",VLOOKUP($E$21,Skoleliste!$A:$H,4,FALSE))</f>
        <v/>
      </c>
      <c r="I40" s="144" t="str">
        <f>IF(ISBLANK($E$21),"",VLOOKUP($E$21,Skoleliste!$A:$H,5,FALSE))</f>
        <v/>
      </c>
      <c r="J40" s="144" t="str">
        <f>IF(ISBLANK($E$21),"",VLOOKUP($E$21,Skoleliste!$A:$H,6,FALSE))</f>
        <v/>
      </c>
      <c r="K40" s="144" t="str">
        <f>IF(ISBLANK($E$21),"",VLOOKUP($E$21,Skoleliste!$A:$H,7,FALSE))</f>
        <v/>
      </c>
      <c r="L40" s="144" t="str">
        <f>IF(ISBLANK($E$21),"",VLOOKUP($E$21,Skoleliste!$A:$H,8,FALSE))</f>
        <v/>
      </c>
      <c r="M40" s="4" t="str">
        <f t="shared" si="30"/>
        <v xml:space="preserve"> </v>
      </c>
      <c r="N40" s="4"/>
      <c r="O40" s="4" t="str">
        <f t="shared" si="31"/>
        <v xml:space="preserve"> </v>
      </c>
      <c r="P40" s="157"/>
      <c r="Q40" s="157"/>
      <c r="R40" s="157"/>
      <c r="S40" s="157"/>
      <c r="T40" s="157"/>
      <c r="U40" s="157"/>
      <c r="V40" s="157"/>
      <c r="W40" s="157"/>
      <c r="X40" s="157"/>
      <c r="Y40" s="157"/>
      <c r="Z40" s="157"/>
      <c r="AA40" s="157"/>
      <c r="AB40" s="157"/>
      <c r="AC40" s="157"/>
      <c r="AD40" s="157"/>
      <c r="AE40" s="157"/>
      <c r="AF40" s="157"/>
      <c r="AG40" s="157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45" t="str">
        <f t="shared" si="25"/>
        <v xml:space="preserve"> </v>
      </c>
      <c r="CQ40" s="145" t="str">
        <f t="shared" si="26"/>
        <v xml:space="preserve"> </v>
      </c>
      <c r="CR40" s="145" t="str">
        <f>IF(ISBLANK(B40)," ",'Skole scoring'!CB83)</f>
        <v xml:space="preserve"> </v>
      </c>
      <c r="CS40" s="145" t="str">
        <f t="shared" si="27"/>
        <v xml:space="preserve"> </v>
      </c>
      <c r="CT40" s="145" t="str">
        <f t="shared" si="28"/>
        <v xml:space="preserve"> </v>
      </c>
    </row>
    <row r="41" spans="1:98" x14ac:dyDescent="0.35">
      <c r="A41" s="145" t="str">
        <f t="shared" si="24"/>
        <v xml:space="preserve"> </v>
      </c>
      <c r="B41" s="16"/>
      <c r="C41" s="16"/>
      <c r="D41" s="16"/>
      <c r="E41" s="144" t="str">
        <f t="shared" si="29"/>
        <v xml:space="preserve"> </v>
      </c>
      <c r="F41" s="144" t="str">
        <f>IF(ISBLANK($E$21),"",VLOOKUP($E$21,Skoleliste!$A:$H,2,FALSE))</f>
        <v/>
      </c>
      <c r="G41" s="144" t="str">
        <f>IF(ISBLANK($E$21),"",VLOOKUP($E$21,Skoleliste!$A:$H,3,FALSE))</f>
        <v/>
      </c>
      <c r="H41" s="144" t="str">
        <f>IF(ISBLANK($E$21),"",VLOOKUP($E$21,Skoleliste!$A:$H,4,FALSE))</f>
        <v/>
      </c>
      <c r="I41" s="144" t="str">
        <f>IF(ISBLANK($E$21),"",VLOOKUP($E$21,Skoleliste!$A:$H,5,FALSE))</f>
        <v/>
      </c>
      <c r="J41" s="144" t="str">
        <f>IF(ISBLANK($E$21),"",VLOOKUP($E$21,Skoleliste!$A:$H,6,FALSE))</f>
        <v/>
      </c>
      <c r="K41" s="144" t="str">
        <f>IF(ISBLANK($E$21),"",VLOOKUP($E$21,Skoleliste!$A:$H,7,FALSE))</f>
        <v/>
      </c>
      <c r="L41" s="144" t="str">
        <f>IF(ISBLANK($E$21),"",VLOOKUP($E$21,Skoleliste!$A:$H,8,FALSE))</f>
        <v/>
      </c>
      <c r="M41" s="4" t="str">
        <f t="shared" si="30"/>
        <v xml:space="preserve"> </v>
      </c>
      <c r="N41" s="4"/>
      <c r="O41" s="4" t="str">
        <f t="shared" si="31"/>
        <v xml:space="preserve"> </v>
      </c>
      <c r="P41" s="157"/>
      <c r="Q41" s="157"/>
      <c r="R41" s="157"/>
      <c r="S41" s="157"/>
      <c r="T41" s="157"/>
      <c r="U41" s="157"/>
      <c r="V41" s="157"/>
      <c r="W41" s="157"/>
      <c r="X41" s="157"/>
      <c r="Y41" s="157"/>
      <c r="Z41" s="157"/>
      <c r="AA41" s="157"/>
      <c r="AB41" s="157"/>
      <c r="AC41" s="157"/>
      <c r="AD41" s="157"/>
      <c r="AE41" s="157"/>
      <c r="AF41" s="157"/>
      <c r="AG41" s="157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45" t="str">
        <f t="shared" si="25"/>
        <v xml:space="preserve"> </v>
      </c>
      <c r="CQ41" s="145" t="str">
        <f t="shared" si="26"/>
        <v xml:space="preserve"> </v>
      </c>
      <c r="CR41" s="145" t="str">
        <f>IF(ISBLANK(B41)," ",'Skole scoring'!CB84)</f>
        <v xml:space="preserve"> </v>
      </c>
      <c r="CS41" s="145" t="str">
        <f t="shared" si="27"/>
        <v xml:space="preserve"> </v>
      </c>
      <c r="CT41" s="145" t="str">
        <f t="shared" si="28"/>
        <v xml:space="preserve"> </v>
      </c>
    </row>
    <row r="42" spans="1:98" x14ac:dyDescent="0.35">
      <c r="A42" s="145" t="str">
        <f t="shared" si="24"/>
        <v xml:space="preserve"> </v>
      </c>
      <c r="B42" s="16"/>
      <c r="C42" s="16"/>
      <c r="D42" s="16"/>
      <c r="E42" s="144" t="str">
        <f t="shared" si="29"/>
        <v xml:space="preserve"> </v>
      </c>
      <c r="F42" s="144" t="str">
        <f>IF(ISBLANK($E$21),"",VLOOKUP($E$21,Skoleliste!$A:$H,2,FALSE))</f>
        <v/>
      </c>
      <c r="G42" s="144" t="str">
        <f>IF(ISBLANK($E$21),"",VLOOKUP($E$21,Skoleliste!$A:$H,3,FALSE))</f>
        <v/>
      </c>
      <c r="H42" s="144" t="str">
        <f>IF(ISBLANK($E$21),"",VLOOKUP($E$21,Skoleliste!$A:$H,4,FALSE))</f>
        <v/>
      </c>
      <c r="I42" s="144" t="str">
        <f>IF(ISBLANK($E$21),"",VLOOKUP($E$21,Skoleliste!$A:$H,5,FALSE))</f>
        <v/>
      </c>
      <c r="J42" s="144" t="str">
        <f>IF(ISBLANK($E$21),"",VLOOKUP($E$21,Skoleliste!$A:$H,6,FALSE))</f>
        <v/>
      </c>
      <c r="K42" s="144" t="str">
        <f>IF(ISBLANK($E$21),"",VLOOKUP($E$21,Skoleliste!$A:$H,7,FALSE))</f>
        <v/>
      </c>
      <c r="L42" s="144" t="str">
        <f>IF(ISBLANK($E$21),"",VLOOKUP($E$21,Skoleliste!$A:$H,8,FALSE))</f>
        <v/>
      </c>
      <c r="M42" s="4" t="str">
        <f t="shared" si="30"/>
        <v xml:space="preserve"> </v>
      </c>
      <c r="N42" s="4"/>
      <c r="O42" s="4" t="str">
        <f t="shared" si="31"/>
        <v xml:space="preserve"> </v>
      </c>
      <c r="P42" s="157"/>
      <c r="Q42" s="157"/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  <c r="AC42" s="157"/>
      <c r="AD42" s="157"/>
      <c r="AE42" s="157"/>
      <c r="AF42" s="157"/>
      <c r="AG42" s="157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45" t="str">
        <f t="shared" si="25"/>
        <v xml:space="preserve"> </v>
      </c>
      <c r="CQ42" s="145" t="str">
        <f t="shared" si="26"/>
        <v xml:space="preserve"> </v>
      </c>
      <c r="CR42" s="145" t="str">
        <f>IF(ISBLANK(B42)," ",'Skole scoring'!CB85)</f>
        <v xml:space="preserve"> </v>
      </c>
      <c r="CS42" s="145" t="str">
        <f t="shared" si="27"/>
        <v xml:space="preserve"> </v>
      </c>
      <c r="CT42" s="145" t="str">
        <f t="shared" si="28"/>
        <v xml:space="preserve"> </v>
      </c>
    </row>
    <row r="43" spans="1:98" x14ac:dyDescent="0.35">
      <c r="A43" s="145" t="str">
        <f t="shared" si="24"/>
        <v xml:space="preserve"> </v>
      </c>
      <c r="B43" s="16"/>
      <c r="C43" s="16"/>
      <c r="D43" s="16"/>
      <c r="E43" s="144" t="str">
        <f t="shared" si="29"/>
        <v xml:space="preserve"> </v>
      </c>
      <c r="F43" s="144" t="str">
        <f>IF(ISBLANK($E$21),"",VLOOKUP($E$21,Skoleliste!$A:$H,2,FALSE))</f>
        <v/>
      </c>
      <c r="G43" s="144" t="str">
        <f>IF(ISBLANK($E$21),"",VLOOKUP($E$21,Skoleliste!$A:$H,3,FALSE))</f>
        <v/>
      </c>
      <c r="H43" s="144" t="str">
        <f>IF(ISBLANK($E$21),"",VLOOKUP($E$21,Skoleliste!$A:$H,4,FALSE))</f>
        <v/>
      </c>
      <c r="I43" s="144" t="str">
        <f>IF(ISBLANK($E$21),"",VLOOKUP($E$21,Skoleliste!$A:$H,5,FALSE))</f>
        <v/>
      </c>
      <c r="J43" s="144" t="str">
        <f>IF(ISBLANK($E$21),"",VLOOKUP($E$21,Skoleliste!$A:$H,6,FALSE))</f>
        <v/>
      </c>
      <c r="K43" s="144" t="str">
        <f>IF(ISBLANK($E$21),"",VLOOKUP($E$21,Skoleliste!$A:$H,7,FALSE))</f>
        <v/>
      </c>
      <c r="L43" s="144" t="str">
        <f>IF(ISBLANK($E$21),"",VLOOKUP($E$21,Skoleliste!$A:$H,8,FALSE))</f>
        <v/>
      </c>
      <c r="M43" s="4" t="str">
        <f t="shared" si="30"/>
        <v xml:space="preserve"> </v>
      </c>
      <c r="N43" s="4"/>
      <c r="O43" s="4" t="str">
        <f t="shared" si="31"/>
        <v xml:space="preserve"> </v>
      </c>
      <c r="P43" s="157"/>
      <c r="Q43" s="157"/>
      <c r="R43" s="157"/>
      <c r="S43" s="157"/>
      <c r="T43" s="157"/>
      <c r="U43" s="157"/>
      <c r="V43" s="157"/>
      <c r="W43" s="157"/>
      <c r="X43" s="157"/>
      <c r="Y43" s="157"/>
      <c r="Z43" s="157"/>
      <c r="AA43" s="157"/>
      <c r="AB43" s="157"/>
      <c r="AC43" s="157"/>
      <c r="AD43" s="157"/>
      <c r="AE43" s="157"/>
      <c r="AF43" s="157"/>
      <c r="AG43" s="157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45" t="str">
        <f t="shared" si="25"/>
        <v xml:space="preserve"> </v>
      </c>
      <c r="CQ43" s="145" t="str">
        <f t="shared" si="26"/>
        <v xml:space="preserve"> </v>
      </c>
      <c r="CR43" s="145" t="str">
        <f>IF(ISBLANK(B43)," ",'Skole scoring'!CB86)</f>
        <v xml:space="preserve"> </v>
      </c>
      <c r="CS43" s="145" t="str">
        <f t="shared" si="27"/>
        <v xml:space="preserve"> </v>
      </c>
      <c r="CT43" s="145" t="str">
        <f t="shared" si="28"/>
        <v xml:space="preserve"> </v>
      </c>
    </row>
    <row r="44" spans="1:98" x14ac:dyDescent="0.35">
      <c r="A44" s="145" t="str">
        <f t="shared" si="24"/>
        <v xml:space="preserve"> </v>
      </c>
      <c r="B44" s="16"/>
      <c r="C44" s="16"/>
      <c r="D44" s="16"/>
      <c r="E44" s="144" t="str">
        <f t="shared" si="29"/>
        <v xml:space="preserve"> </v>
      </c>
      <c r="F44" s="144" t="str">
        <f>IF(ISBLANK($E$21),"",VLOOKUP($E$21,Skoleliste!$A:$H,2,FALSE))</f>
        <v/>
      </c>
      <c r="G44" s="144" t="str">
        <f>IF(ISBLANK($E$21),"",VLOOKUP($E$21,Skoleliste!$A:$H,3,FALSE))</f>
        <v/>
      </c>
      <c r="H44" s="144" t="str">
        <f>IF(ISBLANK($E$21),"",VLOOKUP($E$21,Skoleliste!$A:$H,4,FALSE))</f>
        <v/>
      </c>
      <c r="I44" s="144" t="str">
        <f>IF(ISBLANK($E$21),"",VLOOKUP($E$21,Skoleliste!$A:$H,5,FALSE))</f>
        <v/>
      </c>
      <c r="J44" s="144" t="str">
        <f>IF(ISBLANK($E$21),"",VLOOKUP($E$21,Skoleliste!$A:$H,6,FALSE))</f>
        <v/>
      </c>
      <c r="K44" s="144" t="str">
        <f>IF(ISBLANK($E$21),"",VLOOKUP($E$21,Skoleliste!$A:$H,7,FALSE))</f>
        <v/>
      </c>
      <c r="L44" s="144" t="str">
        <f>IF(ISBLANK($E$21),"",VLOOKUP($E$21,Skoleliste!$A:$H,8,FALSE))</f>
        <v/>
      </c>
      <c r="M44" s="4" t="str">
        <f t="shared" si="30"/>
        <v xml:space="preserve"> </v>
      </c>
      <c r="N44" s="4"/>
      <c r="O44" s="4" t="str">
        <f t="shared" si="31"/>
        <v xml:space="preserve"> </v>
      </c>
      <c r="P44" s="157"/>
      <c r="Q44" s="157"/>
      <c r="R44" s="157"/>
      <c r="S44" s="157"/>
      <c r="T44" s="157"/>
      <c r="U44" s="157"/>
      <c r="V44" s="157"/>
      <c r="W44" s="157"/>
      <c r="X44" s="157"/>
      <c r="Y44" s="157"/>
      <c r="Z44" s="157"/>
      <c r="AA44" s="157"/>
      <c r="AB44" s="157"/>
      <c r="AC44" s="157"/>
      <c r="AD44" s="157"/>
      <c r="AE44" s="157"/>
      <c r="AF44" s="157"/>
      <c r="AG44" s="157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45" t="str">
        <f t="shared" si="25"/>
        <v xml:space="preserve"> </v>
      </c>
      <c r="CQ44" s="145" t="str">
        <f t="shared" si="26"/>
        <v xml:space="preserve"> </v>
      </c>
      <c r="CR44" s="145" t="str">
        <f>IF(ISBLANK(B44)," ",'Skole scoring'!CB87)</f>
        <v xml:space="preserve"> </v>
      </c>
      <c r="CS44" s="145" t="str">
        <f t="shared" si="27"/>
        <v xml:space="preserve"> </v>
      </c>
      <c r="CT44" s="145" t="str">
        <f t="shared" si="28"/>
        <v xml:space="preserve"> </v>
      </c>
    </row>
    <row r="45" spans="1:98" x14ac:dyDescent="0.35">
      <c r="A45" s="145" t="str">
        <f t="shared" si="24"/>
        <v xml:space="preserve"> </v>
      </c>
      <c r="B45" s="16"/>
      <c r="C45" s="16"/>
      <c r="D45" s="16"/>
      <c r="E45" s="144" t="str">
        <f t="shared" si="29"/>
        <v xml:space="preserve"> </v>
      </c>
      <c r="F45" s="144" t="str">
        <f>IF(ISBLANK($E$21),"",VLOOKUP($E$21,Skoleliste!$A:$H,2,FALSE))</f>
        <v/>
      </c>
      <c r="G45" s="144" t="str">
        <f>IF(ISBLANK($E$21),"",VLOOKUP($E$21,Skoleliste!$A:$H,3,FALSE))</f>
        <v/>
      </c>
      <c r="H45" s="144" t="str">
        <f>IF(ISBLANK($E$21),"",VLOOKUP($E$21,Skoleliste!$A:$H,4,FALSE))</f>
        <v/>
      </c>
      <c r="I45" s="144" t="str">
        <f>IF(ISBLANK($E$21),"",VLOOKUP($E$21,Skoleliste!$A:$H,5,FALSE))</f>
        <v/>
      </c>
      <c r="J45" s="144" t="str">
        <f>IF(ISBLANK($E$21),"",VLOOKUP($E$21,Skoleliste!$A:$H,6,FALSE))</f>
        <v/>
      </c>
      <c r="K45" s="144" t="str">
        <f>IF(ISBLANK($E$21),"",VLOOKUP($E$21,Skoleliste!$A:$H,7,FALSE))</f>
        <v/>
      </c>
      <c r="L45" s="144" t="str">
        <f>IF(ISBLANK($E$21),"",VLOOKUP($E$21,Skoleliste!$A:$H,8,FALSE))</f>
        <v/>
      </c>
      <c r="M45" s="4" t="str">
        <f t="shared" si="30"/>
        <v xml:space="preserve"> </v>
      </c>
      <c r="N45" s="4"/>
      <c r="O45" s="4" t="str">
        <f t="shared" si="31"/>
        <v xml:space="preserve"> </v>
      </c>
      <c r="P45" s="157"/>
      <c r="Q45" s="157"/>
      <c r="R45" s="157"/>
      <c r="S45" s="157"/>
      <c r="T45" s="157"/>
      <c r="U45" s="157"/>
      <c r="V45" s="157"/>
      <c r="W45" s="157"/>
      <c r="X45" s="157"/>
      <c r="Y45" s="157"/>
      <c r="Z45" s="157"/>
      <c r="AA45" s="157"/>
      <c r="AB45" s="157"/>
      <c r="AC45" s="157"/>
      <c r="AD45" s="157"/>
      <c r="AE45" s="157"/>
      <c r="AF45" s="157"/>
      <c r="AG45" s="157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45" t="str">
        <f t="shared" si="25"/>
        <v xml:space="preserve"> </v>
      </c>
      <c r="CQ45" s="145" t="str">
        <f t="shared" si="26"/>
        <v xml:space="preserve"> </v>
      </c>
      <c r="CR45" s="145" t="str">
        <f>IF(ISBLANK(B45)," ",'Skole scoring'!CB88)</f>
        <v xml:space="preserve"> </v>
      </c>
      <c r="CS45" s="145" t="str">
        <f t="shared" si="27"/>
        <v xml:space="preserve"> </v>
      </c>
      <c r="CT45" s="145" t="str">
        <f t="shared" si="28"/>
        <v xml:space="preserve"> </v>
      </c>
    </row>
    <row r="46" spans="1:98" x14ac:dyDescent="0.35">
      <c r="A46" s="145" t="str">
        <f t="shared" si="24"/>
        <v xml:space="preserve"> </v>
      </c>
      <c r="B46" s="16"/>
      <c r="C46" s="16"/>
      <c r="D46" s="16"/>
      <c r="E46" s="144" t="str">
        <f t="shared" si="29"/>
        <v xml:space="preserve"> </v>
      </c>
      <c r="F46" s="144" t="str">
        <f>IF(ISBLANK($E$21),"",VLOOKUP($E$21,Skoleliste!$A:$H,2,FALSE))</f>
        <v/>
      </c>
      <c r="G46" s="144" t="str">
        <f>IF(ISBLANK($E$21),"",VLOOKUP($E$21,Skoleliste!$A:$H,3,FALSE))</f>
        <v/>
      </c>
      <c r="H46" s="144" t="str">
        <f>IF(ISBLANK($E$21),"",VLOOKUP($E$21,Skoleliste!$A:$H,4,FALSE))</f>
        <v/>
      </c>
      <c r="I46" s="144" t="str">
        <f>IF(ISBLANK($E$21),"",VLOOKUP($E$21,Skoleliste!$A:$H,5,FALSE))</f>
        <v/>
      </c>
      <c r="J46" s="144" t="str">
        <f>IF(ISBLANK($E$21),"",VLOOKUP($E$21,Skoleliste!$A:$H,6,FALSE))</f>
        <v/>
      </c>
      <c r="K46" s="144" t="str">
        <f>IF(ISBLANK($E$21),"",VLOOKUP($E$21,Skoleliste!$A:$H,7,FALSE))</f>
        <v/>
      </c>
      <c r="L46" s="144" t="str">
        <f>IF(ISBLANK($E$21),"",VLOOKUP($E$21,Skoleliste!$A:$H,8,FALSE))</f>
        <v/>
      </c>
      <c r="M46" s="4" t="str">
        <f t="shared" si="30"/>
        <v xml:space="preserve"> </v>
      </c>
      <c r="N46" s="4"/>
      <c r="O46" s="4" t="str">
        <f t="shared" si="31"/>
        <v xml:space="preserve"> </v>
      </c>
      <c r="P46" s="157"/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7"/>
      <c r="AC46" s="157"/>
      <c r="AD46" s="157"/>
      <c r="AE46" s="157"/>
      <c r="AF46" s="157"/>
      <c r="AG46" s="157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45" t="str">
        <f t="shared" si="25"/>
        <v xml:space="preserve"> </v>
      </c>
      <c r="CQ46" s="145" t="str">
        <f t="shared" si="26"/>
        <v xml:space="preserve"> </v>
      </c>
      <c r="CR46" s="145" t="str">
        <f>IF(ISBLANK(B46)," ",'Skole scoring'!CB89)</f>
        <v xml:space="preserve"> </v>
      </c>
      <c r="CS46" s="145" t="str">
        <f t="shared" si="27"/>
        <v xml:space="preserve"> </v>
      </c>
      <c r="CT46" s="145" t="str">
        <f t="shared" si="28"/>
        <v xml:space="preserve"> </v>
      </c>
    </row>
  </sheetData>
  <sheetProtection algorithmName="SHA-512" hashValue="uuvGtv8Lduk94MnR4ZV83hfsqRDP0rTc3grrihYOi/IoXZn7jlx2uRxuz5LyrT2tjR/XrXT4/NvNu08tEShk3A==" saltValue="0wDjkFD5Fn90ouCQ8v0EvA==" spinCount="100000" sheet="1" objects="1" scenarios="1"/>
  <mergeCells count="2">
    <mergeCell ref="AH2:CO2"/>
    <mergeCell ref="P2:AG2"/>
  </mergeCells>
  <conditionalFormatting sqref="P21:P46">
    <cfRule type="cellIs" dxfId="745" priority="40" operator="equal">
      <formula>"ini"</formula>
    </cfRule>
  </conditionalFormatting>
  <conditionalFormatting sqref="Q21:Q46">
    <cfRule type="cellIs" dxfId="744" priority="22" operator="equal">
      <formula>"niu"</formula>
    </cfRule>
  </conditionalFormatting>
  <conditionalFormatting sqref="R21:R46">
    <cfRule type="cellIs" dxfId="743" priority="21" operator="equal">
      <formula>"aja"</formula>
    </cfRule>
  </conditionalFormatting>
  <conditionalFormatting sqref="S21:S46">
    <cfRule type="cellIs" dxfId="742" priority="20" operator="equal">
      <formula>"ulu"</formula>
    </cfRule>
  </conditionalFormatting>
  <conditionalFormatting sqref="T21:T46">
    <cfRule type="cellIs" dxfId="741" priority="19" operator="equal">
      <formula>"siku"</formula>
    </cfRule>
  </conditionalFormatting>
  <conditionalFormatting sqref="U21:U46">
    <cfRule type="cellIs" dxfId="740" priority="18" operator="equal">
      <formula>"aput"</formula>
    </cfRule>
  </conditionalFormatting>
  <conditionalFormatting sqref="V21:V46">
    <cfRule type="cellIs" dxfId="739" priority="17" operator="equal">
      <formula>"kuuk"</formula>
    </cfRule>
  </conditionalFormatting>
  <conditionalFormatting sqref="W21:W46">
    <cfRule type="cellIs" dxfId="738" priority="16" operator="equal">
      <formula>"appa"</formula>
    </cfRule>
  </conditionalFormatting>
  <conditionalFormatting sqref="X21:X46">
    <cfRule type="cellIs" dxfId="737" priority="15" operator="equal">
      <formula>"nasaq"</formula>
    </cfRule>
  </conditionalFormatting>
  <conditionalFormatting sqref="Y21:Y46">
    <cfRule type="cellIs" dxfId="736" priority="14" operator="equal">
      <formula>"tuttu"</formula>
    </cfRule>
  </conditionalFormatting>
  <conditionalFormatting sqref="Z21:Z46">
    <cfRule type="cellIs" dxfId="735" priority="13" operator="equal">
      <formula>"arsaq"</formula>
    </cfRule>
  </conditionalFormatting>
  <conditionalFormatting sqref="AA21:AA46">
    <cfRule type="cellIs" dxfId="734" priority="12" operator="equal">
      <formula>"puisi"</formula>
    </cfRule>
  </conditionalFormatting>
  <conditionalFormatting sqref="AB21:AB46">
    <cfRule type="cellIs" dxfId="733" priority="11" operator="equal">
      <formula>"palasi"</formula>
    </cfRule>
  </conditionalFormatting>
  <conditionalFormatting sqref="AC21:AC46">
    <cfRule type="cellIs" dxfId="732" priority="10" operator="equal">
      <formula>"kammak"</formula>
    </cfRule>
  </conditionalFormatting>
  <conditionalFormatting sqref="AD21:AD46">
    <cfRule type="cellIs" dxfId="731" priority="9" operator="equal">
      <formula>"meeraq"</formula>
    </cfRule>
  </conditionalFormatting>
  <conditionalFormatting sqref="AE21:AE46">
    <cfRule type="cellIs" dxfId="730" priority="8" operator="equal">
      <formula>"sorluk"</formula>
    </cfRule>
  </conditionalFormatting>
  <conditionalFormatting sqref="AF21:AF46">
    <cfRule type="cellIs" dxfId="729" priority="7" operator="equal">
      <formula>"kiffaq"</formula>
    </cfRule>
  </conditionalFormatting>
  <conditionalFormatting sqref="AG21:AG46">
    <cfRule type="cellIs" dxfId="728" priority="6" operator="equal">
      <formula>"siuteroq"</formula>
    </cfRule>
  </conditionalFormatting>
  <conditionalFormatting sqref="AH21:AH46 AL21:AL46 AN21:AN46 AV21:AW46 AY21:AY46 BA21:BA46">
    <cfRule type="cellIs" dxfId="727" priority="52" operator="equal">
      <formula>1</formula>
    </cfRule>
  </conditionalFormatting>
  <conditionalFormatting sqref="AI21:AI46 AK21:AK46 AS21:AT46 AX21:AX46 BC21:BC46 BF21:BF46">
    <cfRule type="cellIs" dxfId="726" priority="51" operator="equal">
      <formula>4</formula>
    </cfRule>
  </conditionalFormatting>
  <conditionalFormatting sqref="AJ21:AJ46 AQ21:AR46 AU21:AU46 BB21:BB46 BD21:BE46">
    <cfRule type="cellIs" dxfId="725" priority="50" operator="equal">
      <formula>3</formula>
    </cfRule>
  </conditionalFormatting>
  <conditionalFormatting sqref="AM21:AM46 AO21:AP46 AZ21:AZ46">
    <cfRule type="cellIs" dxfId="724" priority="49" operator="equal">
      <formula>2</formula>
    </cfRule>
  </conditionalFormatting>
  <conditionalFormatting sqref="BG21:BG46 BJ21:BJ46 BP21:BP46 BR21:BR46 BW21:BW46 BY21:BY46">
    <cfRule type="cellIs" dxfId="723" priority="48" operator="equal">
      <formula>2</formula>
    </cfRule>
  </conditionalFormatting>
  <conditionalFormatting sqref="BH21:BH46 BL21:BL46 BO21:BO46 BV21:BV46 BZ21:BZ46 CB21:CB46">
    <cfRule type="cellIs" dxfId="722" priority="47" operator="equal">
      <formula>1</formula>
    </cfRule>
  </conditionalFormatting>
  <conditionalFormatting sqref="BI21:BI46 BN21:BN46 BS21:BS46 BU21:BU46 CA21:CA46 CD21:CD46">
    <cfRule type="cellIs" dxfId="721" priority="46" operator="equal">
      <formula>4</formula>
    </cfRule>
  </conditionalFormatting>
  <conditionalFormatting sqref="BK21:BK46 BM21:BM46 BQ21:BQ46 BT21:BT46">
    <cfRule type="cellIs" dxfId="720" priority="45" operator="equal">
      <formula>3</formula>
    </cfRule>
  </conditionalFormatting>
  <conditionalFormatting sqref="BX21:BX46">
    <cfRule type="cellIs" dxfId="719" priority="1" operator="equal">
      <formula>$BX$3</formula>
    </cfRule>
  </conditionalFormatting>
  <conditionalFormatting sqref="CC21:CC46">
    <cfRule type="cellIs" dxfId="718" priority="4" operator="equal">
      <formula>$CC$3</formula>
    </cfRule>
  </conditionalFormatting>
  <conditionalFormatting sqref="CE21:CF46 CI21:CJ46">
    <cfRule type="cellIs" dxfId="717" priority="44" operator="equal">
      <formula>2</formula>
    </cfRule>
  </conditionalFormatting>
  <conditionalFormatting sqref="CG21:CG46 CL21:CL46">
    <cfRule type="cellIs" dxfId="716" priority="43" operator="equal">
      <formula>1</formula>
    </cfRule>
  </conditionalFormatting>
  <conditionalFormatting sqref="CH21:CH46 CM21:CM46">
    <cfRule type="cellIs" dxfId="715" priority="42" operator="equal">
      <formula>3</formula>
    </cfRule>
  </conditionalFormatting>
  <conditionalFormatting sqref="CK21:CK46">
    <cfRule type="cellIs" dxfId="714" priority="41" operator="equal">
      <formula>4</formula>
    </cfRule>
  </conditionalFormatting>
  <conditionalFormatting sqref="CN21:CN46">
    <cfRule type="cellIs" dxfId="713" priority="3" operator="equal">
      <formula>$CN$3</formula>
    </cfRule>
  </conditionalFormatting>
  <conditionalFormatting sqref="CO21:CO46">
    <cfRule type="cellIs" dxfId="712" priority="2" operator="equal">
      <formula>$CO$3</formula>
    </cfRule>
  </conditionalFormatting>
  <dataValidations count="1">
    <dataValidation type="whole" allowBlank="1" showInputMessage="1" showErrorMessage="1" sqref="AH21:CO46" xr:uid="{00000000-0002-0000-0A00-000000000000}">
      <formula1>1</formula1>
      <formula2>5</formula2>
    </dataValidation>
  </dataValidation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/>
  </sheetPr>
  <dimension ref="A2:E29"/>
  <sheetViews>
    <sheetView showGridLines="0" topLeftCell="B1" zoomScaleNormal="100" workbookViewId="0">
      <selection sqref="A1:A1048576"/>
    </sheetView>
  </sheetViews>
  <sheetFormatPr defaultRowHeight="14.5" x14ac:dyDescent="0.35"/>
  <cols>
    <col min="1" max="1" width="7.54296875" hidden="1" customWidth="1"/>
    <col min="3" max="5" width="24.54296875" customWidth="1"/>
  </cols>
  <sheetData>
    <row r="2" spans="3:5" ht="15" thickBot="1" x14ac:dyDescent="0.4"/>
    <row r="3" spans="3:5" ht="23.25" customHeight="1" thickBot="1" x14ac:dyDescent="0.4">
      <c r="C3" s="36"/>
      <c r="D3" s="37"/>
      <c r="E3" s="81"/>
    </row>
    <row r="4" spans="3:5" x14ac:dyDescent="0.35">
      <c r="C4" s="35" t="str">
        <f>IF(COUNTIF('Skole scoring'!CC64,Grøn),'Midt 2.kl. -Klasse'!B21,"")</f>
        <v/>
      </c>
      <c r="D4" s="35" t="str">
        <f>IF(COUNTIFS('Skole scoring'!CC64,GulA,'Skole scoring'!CC64,GulB),'Midt 2.kl. -Klasse'!B21,"")</f>
        <v/>
      </c>
      <c r="E4" s="82" t="str">
        <f>IF(COUNTIF('Skole scoring'!CC64,Rød),'Midt 2.kl. -Klasse'!B21,"")</f>
        <v/>
      </c>
    </row>
    <row r="5" spans="3:5" x14ac:dyDescent="0.35">
      <c r="C5" s="33" t="str">
        <f>IF(COUNTIF('Skole scoring'!CC65,Grøn),'Midt 2.kl. -Klasse'!B22,"")</f>
        <v/>
      </c>
      <c r="D5" s="33" t="str">
        <f>IF(COUNTIFS('Skole scoring'!CC65,GulA,'Skole scoring'!CC65,GulB),'Midt 2.kl. -Klasse'!B22,"")</f>
        <v/>
      </c>
      <c r="E5" s="83" t="str">
        <f>IF(COUNTIF('Skole scoring'!CC65,Rød),'Midt 2.kl. -Klasse'!B22,"")</f>
        <v/>
      </c>
    </row>
    <row r="6" spans="3:5" x14ac:dyDescent="0.35">
      <c r="C6" s="33" t="str">
        <f>IF(COUNTIF('Skole scoring'!CC66,Grøn),'Midt 2.kl. -Klasse'!B23,"")</f>
        <v/>
      </c>
      <c r="D6" s="33" t="str">
        <f>IF(COUNTIFS('Skole scoring'!CC66,GulA,'Skole scoring'!CC66,GulB),'Midt 2.kl. -Klasse'!B23,"")</f>
        <v/>
      </c>
      <c r="E6" s="83" t="str">
        <f>IF(COUNTIF('Skole scoring'!CC66,Rød),'Midt 2.kl. -Klasse'!B23,"")</f>
        <v/>
      </c>
    </row>
    <row r="7" spans="3:5" x14ac:dyDescent="0.35">
      <c r="C7" s="33" t="str">
        <f>IF(COUNTIF('Skole scoring'!CC67,Grøn),'Midt 2.kl. -Klasse'!B24,"")</f>
        <v/>
      </c>
      <c r="D7" s="33" t="str">
        <f>IF(COUNTIFS('Skole scoring'!CC67,GulA,'Skole scoring'!CC67,GulB),'Midt 2.kl. -Klasse'!B24,"")</f>
        <v/>
      </c>
      <c r="E7" s="83" t="str">
        <f>IF(COUNTIF('Skole scoring'!CC67,Rød),'Midt 2.kl. -Klasse'!B24,"")</f>
        <v/>
      </c>
    </row>
    <row r="8" spans="3:5" x14ac:dyDescent="0.35">
      <c r="C8" s="33" t="str">
        <f>IF(COUNTIF('Skole scoring'!CC68,Grøn),'Midt 2.kl. -Klasse'!B25,"")</f>
        <v/>
      </c>
      <c r="D8" s="33" t="str">
        <f>IF(COUNTIFS('Skole scoring'!CC68,GulA,'Skole scoring'!CC68,GulB),'Midt 2.kl. -Klasse'!B25,"")</f>
        <v/>
      </c>
      <c r="E8" s="83" t="str">
        <f>IF(COUNTIF('Skole scoring'!CC68,Rød),'Midt 2.kl. -Klasse'!B25,"")</f>
        <v/>
      </c>
    </row>
    <row r="9" spans="3:5" x14ac:dyDescent="0.35">
      <c r="C9" s="33" t="str">
        <f>IF(COUNTIF('Skole scoring'!CC69,Grøn),'Midt 2.kl. -Klasse'!B26,"")</f>
        <v/>
      </c>
      <c r="D9" s="33" t="str">
        <f>IF(COUNTIFS('Skole scoring'!CC69,GulA,'Skole scoring'!CC69,GulB),'Midt 2.kl. -Klasse'!B26,"")</f>
        <v/>
      </c>
      <c r="E9" s="83" t="str">
        <f>IF(COUNTIF('Skole scoring'!CC69,Rød),'Midt 2.kl. -Klasse'!B26,"")</f>
        <v/>
      </c>
    </row>
    <row r="10" spans="3:5" x14ac:dyDescent="0.35">
      <c r="C10" s="33" t="str">
        <f>IF(COUNTIF('Skole scoring'!CC70,Grøn),'Midt 2.kl. -Klasse'!B27,"")</f>
        <v/>
      </c>
      <c r="D10" s="33" t="str">
        <f>IF(COUNTIFS('Skole scoring'!CC70,GulA,'Skole scoring'!CC70,GulB),'Midt 2.kl. -Klasse'!B27,"")</f>
        <v/>
      </c>
      <c r="E10" s="83" t="str">
        <f>IF(COUNTIF('Skole scoring'!CC70,Rød),'Midt 2.kl. -Klasse'!B27,"")</f>
        <v/>
      </c>
    </row>
    <row r="11" spans="3:5" x14ac:dyDescent="0.35">
      <c r="C11" s="33" t="str">
        <f>IF(COUNTIF('Skole scoring'!CC71,Grøn),'Midt 2.kl. -Klasse'!B28,"")</f>
        <v/>
      </c>
      <c r="D11" s="33" t="str">
        <f>IF(COUNTIFS('Skole scoring'!CC71,GulA,'Skole scoring'!CC71,GulB),'Midt 2.kl. -Klasse'!B28,"")</f>
        <v/>
      </c>
      <c r="E11" s="83" t="str">
        <f>IF(COUNTIF('Skole scoring'!CC71,Rød),'Midt 2.kl. -Klasse'!B28,"")</f>
        <v/>
      </c>
    </row>
    <row r="12" spans="3:5" x14ac:dyDescent="0.35">
      <c r="C12" s="33" t="str">
        <f>IF(COUNTIF('Skole scoring'!CC72,Grøn),'Midt 2.kl. -Klasse'!B29,"")</f>
        <v/>
      </c>
      <c r="D12" s="33" t="str">
        <f>IF(COUNTIFS('Skole scoring'!CC72,GulA,'Skole scoring'!CC72,GulB),'Midt 2.kl. -Klasse'!B29,"")</f>
        <v/>
      </c>
      <c r="E12" s="83" t="str">
        <f>IF(COUNTIF('Skole scoring'!CC72,Rød),'Midt 2.kl. -Klasse'!B29,"")</f>
        <v/>
      </c>
    </row>
    <row r="13" spans="3:5" x14ac:dyDescent="0.35">
      <c r="C13" s="33" t="str">
        <f>IF(COUNTIF('Skole scoring'!CC73,Grøn),'Midt 2.kl. -Klasse'!B30,"")</f>
        <v/>
      </c>
      <c r="D13" s="33" t="str">
        <f>IF(COUNTIFS('Skole scoring'!CC73,GulA,'Skole scoring'!CC73,GulB),'Midt 2.kl. -Klasse'!B30,"")</f>
        <v/>
      </c>
      <c r="E13" s="83" t="str">
        <f>IF(COUNTIF('Skole scoring'!CC73,Rød),'Midt 2.kl. -Klasse'!B30,"")</f>
        <v/>
      </c>
    </row>
    <row r="14" spans="3:5" x14ac:dyDescent="0.35">
      <c r="C14" s="33" t="str">
        <f>IF(COUNTIF('Skole scoring'!CC74,Grøn),'Midt 2.kl. -Klasse'!B31,"")</f>
        <v/>
      </c>
      <c r="D14" s="33" t="str">
        <f>IF(COUNTIFS('Skole scoring'!CC74,GulA,'Skole scoring'!CC74,GulB),'Midt 2.kl. -Klasse'!B31,"")</f>
        <v/>
      </c>
      <c r="E14" s="83" t="str">
        <f>IF(COUNTIF('Skole scoring'!CC74,Rød),'Midt 2.kl. -Klasse'!B31,"")</f>
        <v/>
      </c>
    </row>
    <row r="15" spans="3:5" x14ac:dyDescent="0.35">
      <c r="C15" s="33" t="str">
        <f>IF(COUNTIF('Skole scoring'!CC75,Grøn),'Midt 2.kl. -Klasse'!B32,"")</f>
        <v/>
      </c>
      <c r="D15" s="33" t="str">
        <f>IF(COUNTIFS('Skole scoring'!CC75,GulA,'Skole scoring'!CC75,GulB),'Midt 2.kl. -Klasse'!B32,"")</f>
        <v/>
      </c>
      <c r="E15" s="83" t="str">
        <f>IF(COUNTIF('Skole scoring'!CC75,Rød),'Midt 2.kl. -Klasse'!B32,"")</f>
        <v/>
      </c>
    </row>
    <row r="16" spans="3:5" x14ac:dyDescent="0.35">
      <c r="C16" s="33" t="str">
        <f>IF(COUNTIF('Skole scoring'!CC76,Grøn),'Midt 2.kl. -Klasse'!B33,"")</f>
        <v/>
      </c>
      <c r="D16" s="33" t="str">
        <f>IF(COUNTIFS('Skole scoring'!CC76,GulA,'Skole scoring'!CC76,GulB),'Midt 2.kl. -Klasse'!B33,"")</f>
        <v/>
      </c>
      <c r="E16" s="83" t="str">
        <f>IF(COUNTIF('Skole scoring'!CC76,Rød),'Midt 2.kl. -Klasse'!B33,"")</f>
        <v/>
      </c>
    </row>
    <row r="17" spans="3:5" x14ac:dyDescent="0.35">
      <c r="C17" s="33" t="str">
        <f>IF(COUNTIF('Skole scoring'!CC77,Grøn),'Midt 2.kl. -Klasse'!B34,"")</f>
        <v/>
      </c>
      <c r="D17" s="33" t="str">
        <f>IF(COUNTIFS('Skole scoring'!CC77,GulA,'Skole scoring'!CC77,GulB),'Midt 2.kl. -Klasse'!B34,"")</f>
        <v/>
      </c>
      <c r="E17" s="83" t="str">
        <f>IF(COUNTIF('Skole scoring'!CC77,Rød),'Midt 2.kl. -Klasse'!B34,"")</f>
        <v/>
      </c>
    </row>
    <row r="18" spans="3:5" x14ac:dyDescent="0.35">
      <c r="C18" s="33" t="str">
        <f>IF(COUNTIF('Skole scoring'!CC78,Grøn),'Midt 2.kl. -Klasse'!B35,"")</f>
        <v/>
      </c>
      <c r="D18" s="33" t="str">
        <f>IF(COUNTIFS('Skole scoring'!CC78,GulA,'Skole scoring'!CC78,GulB),'Midt 2.kl. -Klasse'!B35,"")</f>
        <v/>
      </c>
      <c r="E18" s="83" t="str">
        <f>IF(COUNTIF('Skole scoring'!CC78,Rød),'Midt 2.kl. -Klasse'!B35,"")</f>
        <v/>
      </c>
    </row>
    <row r="19" spans="3:5" x14ac:dyDescent="0.35">
      <c r="C19" s="33" t="str">
        <f>IF(COUNTIF('Skole scoring'!CC79,Grøn),'Midt 2.kl. -Klasse'!B36,"")</f>
        <v/>
      </c>
      <c r="D19" s="33" t="str">
        <f>IF(COUNTIFS('Skole scoring'!CC79,GulA,'Skole scoring'!CC79,GulB),'Midt 2.kl. -Klasse'!B36,"")</f>
        <v/>
      </c>
      <c r="E19" s="83" t="str">
        <f>IF(COUNTIF('Skole scoring'!CC79,Rød),'Midt 2.kl. -Klasse'!B36,"")</f>
        <v/>
      </c>
    </row>
    <row r="20" spans="3:5" x14ac:dyDescent="0.35">
      <c r="C20" s="33" t="str">
        <f>IF(COUNTIF('Skole scoring'!CC80,Grøn),'Midt 2.kl. -Klasse'!B37,"")</f>
        <v/>
      </c>
      <c r="D20" s="33" t="str">
        <f>IF(COUNTIFS('Skole scoring'!CC80,GulA,'Skole scoring'!CC80,GulB),'Midt 2.kl. -Klasse'!B37,"")</f>
        <v/>
      </c>
      <c r="E20" s="83" t="str">
        <f>IF(COUNTIF('Skole scoring'!CC80,Rød),'Midt 2.kl. -Klasse'!B37,"")</f>
        <v/>
      </c>
    </row>
    <row r="21" spans="3:5" x14ac:dyDescent="0.35">
      <c r="C21" s="33" t="str">
        <f>IF(COUNTIF('Skole scoring'!CC81,Grøn),'Midt 2.kl. -Klasse'!B38,"")</f>
        <v/>
      </c>
      <c r="D21" s="33" t="str">
        <f>IF(COUNTIFS('Skole scoring'!CC81,GulA,'Skole scoring'!CC81,GulB),'Midt 2.kl. -Klasse'!B38,"")</f>
        <v/>
      </c>
      <c r="E21" s="83" t="str">
        <f>IF(COUNTIF('Skole scoring'!CC81,Rød),'Midt 2.kl. -Klasse'!B38,"")</f>
        <v/>
      </c>
    </row>
    <row r="22" spans="3:5" x14ac:dyDescent="0.35">
      <c r="C22" s="33" t="str">
        <f>IF(COUNTIF('Skole scoring'!CC82,Grøn),'Midt 2.kl. -Klasse'!B39,"")</f>
        <v/>
      </c>
      <c r="D22" s="33" t="str">
        <f>IF(COUNTIFS('Skole scoring'!CC82,GulA,'Skole scoring'!CC82,GulB),'Midt 2.kl. -Klasse'!B39,"")</f>
        <v/>
      </c>
      <c r="E22" s="83" t="str">
        <f>IF(COUNTIF('Skole scoring'!CC82,Rød),'Midt 2.kl. -Klasse'!B39,"")</f>
        <v/>
      </c>
    </row>
    <row r="23" spans="3:5" x14ac:dyDescent="0.35">
      <c r="C23" s="33" t="str">
        <f>IF(COUNTIF('Skole scoring'!CC83,Grøn),'Midt 2.kl. -Klasse'!B40,"")</f>
        <v/>
      </c>
      <c r="D23" s="33" t="str">
        <f>IF(COUNTIFS('Skole scoring'!CC83,GulA,'Skole scoring'!CC83,GulB),'Midt 2.kl. -Klasse'!B40,"")</f>
        <v/>
      </c>
      <c r="E23" s="83" t="str">
        <f>IF(COUNTIF('Skole scoring'!CC83,Rød),'Midt 2.kl. -Klasse'!B40,"")</f>
        <v/>
      </c>
    </row>
    <row r="24" spans="3:5" x14ac:dyDescent="0.35">
      <c r="C24" s="33" t="str">
        <f>IF(COUNTIF('Skole scoring'!CC84,Grøn),'Midt 2.kl. -Klasse'!B41,"")</f>
        <v/>
      </c>
      <c r="D24" s="33" t="str">
        <f>IF(COUNTIFS('Skole scoring'!CC84,GulA,'Skole scoring'!CC84,GulB),'Midt 2.kl. -Klasse'!B41,"")</f>
        <v/>
      </c>
      <c r="E24" s="83" t="str">
        <f>IF(COUNTIF('Skole scoring'!CC84,Rød),'Midt 2.kl. -Klasse'!B41,"")</f>
        <v/>
      </c>
    </row>
    <row r="25" spans="3:5" x14ac:dyDescent="0.35">
      <c r="C25" s="33" t="str">
        <f>IF(COUNTIF('Skole scoring'!CC85,Grøn),'Midt 2.kl. -Klasse'!B42,"")</f>
        <v/>
      </c>
      <c r="D25" s="33" t="str">
        <f>IF(COUNTIFS('Skole scoring'!CC85,GulA,'Skole scoring'!CC85,GulB),'Midt 2.kl. -Klasse'!B42,"")</f>
        <v/>
      </c>
      <c r="E25" s="83" t="str">
        <f>IF(COUNTIF('Skole scoring'!CC85,Rød),'Midt 2.kl. -Klasse'!B42,"")</f>
        <v/>
      </c>
    </row>
    <row r="26" spans="3:5" x14ac:dyDescent="0.35">
      <c r="C26" s="33" t="str">
        <f>IF(COUNTIF('Skole scoring'!CC86,Grøn),'Midt 2.kl. -Klasse'!B43,"")</f>
        <v/>
      </c>
      <c r="D26" s="33" t="str">
        <f>IF(COUNTIFS('Skole scoring'!CC86,GulA,'Skole scoring'!CC86,GulB),'Midt 2.kl. -Klasse'!B43,"")</f>
        <v/>
      </c>
      <c r="E26" s="83" t="str">
        <f>IF(COUNTIF('Skole scoring'!CC86,Rød),'Midt 2.kl. -Klasse'!B43,"")</f>
        <v/>
      </c>
    </row>
    <row r="27" spans="3:5" x14ac:dyDescent="0.35">
      <c r="C27" s="33" t="str">
        <f>IF(COUNTIF('Skole scoring'!CC87,Grøn),'Midt 2.kl. -Klasse'!B44,"")</f>
        <v/>
      </c>
      <c r="D27" s="33" t="str">
        <f>IF(COUNTIFS('Skole scoring'!CC87,GulA,'Skole scoring'!CC87,GulB),'Midt 2.kl. -Klasse'!B44,"")</f>
        <v/>
      </c>
      <c r="E27" s="83" t="str">
        <f>IF(COUNTIF('Skole scoring'!CC87,Rød),'Midt 2.kl. -Klasse'!B44,"")</f>
        <v/>
      </c>
    </row>
    <row r="28" spans="3:5" x14ac:dyDescent="0.35">
      <c r="C28" s="33" t="str">
        <f>IF(COUNTIF('Skole scoring'!CC88,Grøn),'Midt 2.kl. -Klasse'!B45,"")</f>
        <v/>
      </c>
      <c r="D28" s="33" t="str">
        <f>IF(COUNTIFS('Skole scoring'!CC88,GulA,'Skole scoring'!CC88,GulB),'Midt 2.kl. -Klasse'!B45,"")</f>
        <v/>
      </c>
      <c r="E28" s="83" t="str">
        <f>IF(COUNTIF('Skole scoring'!CC88,Rød),'Midt 2.kl. -Klasse'!B45,"")</f>
        <v/>
      </c>
    </row>
    <row r="29" spans="3:5" ht="15" thickBot="1" x14ac:dyDescent="0.4">
      <c r="C29" s="34" t="str">
        <f>IF(COUNTIF('Skole scoring'!CC89,Grøn),'Midt 2.kl. -Klasse'!B46,"")</f>
        <v/>
      </c>
      <c r="D29" s="34" t="str">
        <f>IF(COUNTIFS('Skole scoring'!CC89,GulA,'Skole scoring'!CC89,GulB),'Midt 2.kl. -Klasse'!B46,"")</f>
        <v/>
      </c>
      <c r="E29" s="84" t="str">
        <f>IF(COUNTIF('Skole scoring'!CC89,Rød),'Midt 2.kl. -Klasse'!B46,"")</f>
        <v/>
      </c>
    </row>
  </sheetData>
  <sheetProtection algorithmName="SHA-512" hashValue="S4fmGrFZcWOO3OjBKQUrdhJdNCeQZxnJYKZDA1KKn23CoNCmmdtygVwZddcpKkJChsk4MWYYbjJg2XvfyqoUlQ==" saltValue="HbcJ4NLu4oOWB+VcfQY+RA==" spinCount="100000" sheet="1" objects="1" scenarios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/>
  </sheetPr>
  <dimension ref="A1:O83"/>
  <sheetViews>
    <sheetView showGridLines="0" topLeftCell="B1" zoomScaleNormal="100" workbookViewId="0">
      <selection activeCell="D3" sqref="D3"/>
    </sheetView>
  </sheetViews>
  <sheetFormatPr defaultColWidth="9.1796875" defaultRowHeight="14.5" x14ac:dyDescent="0.35"/>
  <cols>
    <col min="1" max="1" width="3" hidden="1" customWidth="1"/>
    <col min="2" max="2" width="5.26953125" customWidth="1"/>
    <col min="3" max="3" width="17.453125" customWidth="1"/>
    <col min="4" max="9" width="14" customWidth="1"/>
    <col min="10" max="10" width="13.54296875" bestFit="1" customWidth="1"/>
    <col min="11" max="12" width="14" customWidth="1"/>
    <col min="13" max="15" width="13.54296875" customWidth="1"/>
    <col min="16" max="16" width="14.26953125" customWidth="1"/>
  </cols>
  <sheetData>
    <row r="1" spans="1:15" ht="19" thickBot="1" x14ac:dyDescent="0.5">
      <c r="C1" s="175" t="s">
        <v>632</v>
      </c>
    </row>
    <row r="2" spans="1:15" ht="15" customHeight="1" thickBot="1" x14ac:dyDescent="0.4">
      <c r="F2" s="191" t="s">
        <v>633</v>
      </c>
      <c r="G2" s="192"/>
      <c r="H2" s="51">
        <v>78</v>
      </c>
    </row>
    <row r="3" spans="1:15" ht="15" customHeight="1" thickBot="1" x14ac:dyDescent="0.4">
      <c r="C3" s="52" t="s">
        <v>634</v>
      </c>
      <c r="D3" s="53"/>
      <c r="F3" s="191" t="s">
        <v>844</v>
      </c>
      <c r="G3" s="192"/>
      <c r="H3" s="70">
        <f>VLOOKUP(D3,AAN_2b_ES,82,FALSE)</f>
        <v>0</v>
      </c>
    </row>
    <row r="4" spans="1:15" ht="15" customHeight="1" thickBot="1" x14ac:dyDescent="0.4"/>
    <row r="5" spans="1:15" ht="15" customHeight="1" thickBot="1" x14ac:dyDescent="0.4">
      <c r="C5" s="191" t="s">
        <v>845</v>
      </c>
      <c r="D5" s="192"/>
      <c r="F5" s="193" t="s">
        <v>846</v>
      </c>
      <c r="G5" s="194"/>
      <c r="H5" s="194"/>
      <c r="I5" s="194"/>
      <c r="J5" s="194"/>
      <c r="K5" s="194"/>
      <c r="L5" s="194"/>
      <c r="M5" s="194"/>
      <c r="N5" s="194"/>
      <c r="O5" s="195"/>
    </row>
    <row r="6" spans="1:15" ht="35.25" customHeight="1" thickBot="1" x14ac:dyDescent="0.4">
      <c r="A6">
        <v>2</v>
      </c>
      <c r="C6" s="87" t="s">
        <v>847</v>
      </c>
      <c r="D6" s="95" t="s">
        <v>848</v>
      </c>
      <c r="F6" s="71" t="s">
        <v>849</v>
      </c>
      <c r="G6" s="102" t="s">
        <v>848</v>
      </c>
      <c r="H6" s="71" t="s">
        <v>850</v>
      </c>
      <c r="I6" s="94" t="s">
        <v>851</v>
      </c>
      <c r="J6" s="108" t="s">
        <v>852</v>
      </c>
      <c r="K6" s="102" t="s">
        <v>851</v>
      </c>
      <c r="L6" s="71" t="s">
        <v>853</v>
      </c>
      <c r="M6" s="94" t="s">
        <v>851</v>
      </c>
      <c r="N6" s="108" t="s">
        <v>854</v>
      </c>
      <c r="O6" s="94" t="s">
        <v>851</v>
      </c>
    </row>
    <row r="7" spans="1:15" ht="15" customHeight="1" x14ac:dyDescent="0.35">
      <c r="A7">
        <v>3</v>
      </c>
      <c r="C7" s="35" t="s">
        <v>125</v>
      </c>
      <c r="D7" s="93" t="str">
        <f>VLOOKUP($D$3,AAN_2b_ES,A6,FALSE)</f>
        <v/>
      </c>
      <c r="F7" s="35" t="s">
        <v>137</v>
      </c>
      <c r="G7" s="103" t="str">
        <f t="shared" ref="G7:G18" si="0">VLOOKUP($D$3,AAN_2b_ES,A24,FALSE)</f>
        <v/>
      </c>
      <c r="H7" s="35" t="s">
        <v>149</v>
      </c>
      <c r="I7" s="93" t="str">
        <f t="shared" ref="I7:I18" si="1">VLOOKUP($D$3,AAN_2b_ES,A36,FALSE)</f>
        <v/>
      </c>
      <c r="J7" s="109" t="s">
        <v>161</v>
      </c>
      <c r="K7" s="103" t="str">
        <f t="shared" ref="K7:K18" si="2">VLOOKUP($D$3,AAN_2b_ES,A48,FALSE)</f>
        <v/>
      </c>
      <c r="L7" s="35" t="s">
        <v>173</v>
      </c>
      <c r="M7" s="93" t="str">
        <f t="shared" ref="M7:M18" si="3">VLOOKUP($D$3,AAN_2b_ES,A60,FALSE)</f>
        <v/>
      </c>
      <c r="N7" s="109" t="s">
        <v>185</v>
      </c>
      <c r="O7" s="93" t="str">
        <f t="shared" ref="O7:O18" si="4">VLOOKUP($D$3,AAN_2b_ES,A72,FALSE)</f>
        <v/>
      </c>
    </row>
    <row r="8" spans="1:15" ht="15" customHeight="1" x14ac:dyDescent="0.35">
      <c r="A8">
        <v>4</v>
      </c>
      <c r="C8" s="33" t="s">
        <v>104</v>
      </c>
      <c r="D8" s="88" t="str">
        <f t="shared" ref="D8:D23" si="5">VLOOKUP($D$3,AAN_2b_ES,A7,FALSE)</f>
        <v/>
      </c>
      <c r="F8" s="33" t="s">
        <v>138</v>
      </c>
      <c r="G8" s="104" t="str">
        <f t="shared" si="0"/>
        <v/>
      </c>
      <c r="H8" s="33" t="s">
        <v>150</v>
      </c>
      <c r="I8" s="88" t="str">
        <f t="shared" si="1"/>
        <v/>
      </c>
      <c r="J8" s="110" t="s">
        <v>162</v>
      </c>
      <c r="K8" s="104" t="str">
        <f t="shared" si="2"/>
        <v/>
      </c>
      <c r="L8" s="33" t="s">
        <v>174</v>
      </c>
      <c r="M8" s="88" t="str">
        <f t="shared" si="3"/>
        <v/>
      </c>
      <c r="N8" s="110" t="s">
        <v>186</v>
      </c>
      <c r="O8" s="88" t="str">
        <f t="shared" si="4"/>
        <v/>
      </c>
    </row>
    <row r="9" spans="1:15" ht="15" customHeight="1" x14ac:dyDescent="0.35">
      <c r="A9">
        <v>5</v>
      </c>
      <c r="C9" s="33" t="s">
        <v>126</v>
      </c>
      <c r="D9" s="88" t="str">
        <f t="shared" si="5"/>
        <v/>
      </c>
      <c r="F9" s="33" t="s">
        <v>139</v>
      </c>
      <c r="G9" s="104" t="str">
        <f t="shared" si="0"/>
        <v/>
      </c>
      <c r="H9" s="33" t="s">
        <v>151</v>
      </c>
      <c r="I9" s="88" t="str">
        <f t="shared" si="1"/>
        <v/>
      </c>
      <c r="J9" s="110" t="s">
        <v>163</v>
      </c>
      <c r="K9" s="104" t="str">
        <f t="shared" si="2"/>
        <v/>
      </c>
      <c r="L9" s="33" t="s">
        <v>175</v>
      </c>
      <c r="M9" s="88" t="str">
        <f t="shared" si="3"/>
        <v/>
      </c>
      <c r="N9" s="110" t="s">
        <v>187</v>
      </c>
      <c r="O9" s="88" t="str">
        <f t="shared" si="4"/>
        <v/>
      </c>
    </row>
    <row r="10" spans="1:15" ht="15" customHeight="1" x14ac:dyDescent="0.35">
      <c r="A10">
        <v>6</v>
      </c>
      <c r="C10" s="33" t="s">
        <v>102</v>
      </c>
      <c r="D10" s="88" t="str">
        <f t="shared" si="5"/>
        <v/>
      </c>
      <c r="F10" s="33" t="s">
        <v>140</v>
      </c>
      <c r="G10" s="104" t="str">
        <f t="shared" si="0"/>
        <v/>
      </c>
      <c r="H10" s="33" t="s">
        <v>152</v>
      </c>
      <c r="I10" s="88" t="str">
        <f t="shared" si="1"/>
        <v/>
      </c>
      <c r="J10" s="110" t="s">
        <v>164</v>
      </c>
      <c r="K10" s="104" t="str">
        <f t="shared" si="2"/>
        <v/>
      </c>
      <c r="L10" s="33" t="s">
        <v>176</v>
      </c>
      <c r="M10" s="88" t="str">
        <f t="shared" si="3"/>
        <v/>
      </c>
      <c r="N10" s="110" t="s">
        <v>188</v>
      </c>
      <c r="O10" s="88" t="str">
        <f t="shared" si="4"/>
        <v/>
      </c>
    </row>
    <row r="11" spans="1:15" ht="15" customHeight="1" x14ac:dyDescent="0.35">
      <c r="A11">
        <v>7</v>
      </c>
      <c r="C11" s="33" t="s">
        <v>43</v>
      </c>
      <c r="D11" s="88" t="str">
        <f t="shared" si="5"/>
        <v/>
      </c>
      <c r="F11" s="33" t="s">
        <v>141</v>
      </c>
      <c r="G11" s="104" t="str">
        <f t="shared" si="0"/>
        <v/>
      </c>
      <c r="H11" s="33" t="s">
        <v>153</v>
      </c>
      <c r="I11" s="88" t="str">
        <f t="shared" si="1"/>
        <v/>
      </c>
      <c r="J11" s="110" t="s">
        <v>165</v>
      </c>
      <c r="K11" s="104" t="str">
        <f t="shared" si="2"/>
        <v/>
      </c>
      <c r="L11" s="33" t="s">
        <v>177</v>
      </c>
      <c r="M11" s="88" t="str">
        <f t="shared" si="3"/>
        <v/>
      </c>
      <c r="N11" s="110" t="s">
        <v>189</v>
      </c>
      <c r="O11" s="88" t="str">
        <f t="shared" si="4"/>
        <v/>
      </c>
    </row>
    <row r="12" spans="1:15" ht="15" customHeight="1" x14ac:dyDescent="0.35">
      <c r="A12">
        <v>8</v>
      </c>
      <c r="C12" s="33" t="s">
        <v>127</v>
      </c>
      <c r="D12" s="88" t="str">
        <f t="shared" si="5"/>
        <v/>
      </c>
      <c r="F12" s="33" t="s">
        <v>142</v>
      </c>
      <c r="G12" s="104" t="str">
        <f t="shared" si="0"/>
        <v/>
      </c>
      <c r="H12" s="33" t="s">
        <v>154</v>
      </c>
      <c r="I12" s="88" t="str">
        <f t="shared" si="1"/>
        <v/>
      </c>
      <c r="J12" s="110" t="s">
        <v>166</v>
      </c>
      <c r="K12" s="104" t="str">
        <f t="shared" si="2"/>
        <v/>
      </c>
      <c r="L12" s="33" t="s">
        <v>178</v>
      </c>
      <c r="M12" s="88" t="str">
        <f t="shared" si="3"/>
        <v/>
      </c>
      <c r="N12" s="110" t="s">
        <v>190</v>
      </c>
      <c r="O12" s="88" t="str">
        <f t="shared" si="4"/>
        <v/>
      </c>
    </row>
    <row r="13" spans="1:15" ht="15" customHeight="1" x14ac:dyDescent="0.35">
      <c r="A13">
        <v>9</v>
      </c>
      <c r="C13" s="33" t="s">
        <v>128</v>
      </c>
      <c r="D13" s="88" t="str">
        <f t="shared" si="5"/>
        <v/>
      </c>
      <c r="F13" s="33" t="s">
        <v>143</v>
      </c>
      <c r="G13" s="104" t="str">
        <f t="shared" si="0"/>
        <v/>
      </c>
      <c r="H13" s="33" t="s">
        <v>155</v>
      </c>
      <c r="I13" s="88" t="str">
        <f t="shared" si="1"/>
        <v/>
      </c>
      <c r="J13" s="110" t="s">
        <v>167</v>
      </c>
      <c r="K13" s="104" t="str">
        <f t="shared" si="2"/>
        <v/>
      </c>
      <c r="L13" s="33" t="s">
        <v>179</v>
      </c>
      <c r="M13" s="88" t="str">
        <f t="shared" si="3"/>
        <v/>
      </c>
      <c r="N13" s="110" t="s">
        <v>191</v>
      </c>
      <c r="O13" s="88" t="str">
        <f t="shared" si="4"/>
        <v/>
      </c>
    </row>
    <row r="14" spans="1:15" ht="15" customHeight="1" x14ac:dyDescent="0.35">
      <c r="A14">
        <v>10</v>
      </c>
      <c r="C14" s="33" t="s">
        <v>106</v>
      </c>
      <c r="D14" s="88" t="str">
        <f t="shared" si="5"/>
        <v/>
      </c>
      <c r="F14" s="33" t="s">
        <v>144</v>
      </c>
      <c r="G14" s="104" t="str">
        <f t="shared" si="0"/>
        <v/>
      </c>
      <c r="H14" s="33" t="s">
        <v>156</v>
      </c>
      <c r="I14" s="88" t="str">
        <f t="shared" si="1"/>
        <v/>
      </c>
      <c r="J14" s="110" t="s">
        <v>168</v>
      </c>
      <c r="K14" s="104" t="str">
        <f t="shared" si="2"/>
        <v/>
      </c>
      <c r="L14" s="33" t="s">
        <v>180</v>
      </c>
      <c r="M14" s="88" t="str">
        <f t="shared" si="3"/>
        <v/>
      </c>
      <c r="N14" s="110" t="s">
        <v>192</v>
      </c>
      <c r="O14" s="88" t="str">
        <f t="shared" si="4"/>
        <v/>
      </c>
    </row>
    <row r="15" spans="1:15" ht="15" customHeight="1" x14ac:dyDescent="0.35">
      <c r="A15">
        <v>11</v>
      </c>
      <c r="C15" s="33" t="s">
        <v>129</v>
      </c>
      <c r="D15" s="88" t="str">
        <f t="shared" si="5"/>
        <v/>
      </c>
      <c r="F15" s="33" t="s">
        <v>145</v>
      </c>
      <c r="G15" s="104" t="str">
        <f t="shared" si="0"/>
        <v/>
      </c>
      <c r="H15" s="33" t="s">
        <v>157</v>
      </c>
      <c r="I15" s="88" t="str">
        <f t="shared" si="1"/>
        <v/>
      </c>
      <c r="J15" s="110" t="s">
        <v>169</v>
      </c>
      <c r="K15" s="104" t="str">
        <f t="shared" si="2"/>
        <v/>
      </c>
      <c r="L15" s="33" t="s">
        <v>181</v>
      </c>
      <c r="M15" s="88" t="str">
        <f t="shared" si="3"/>
        <v/>
      </c>
      <c r="N15" s="110" t="s">
        <v>193</v>
      </c>
      <c r="O15" s="88" t="str">
        <f t="shared" si="4"/>
        <v/>
      </c>
    </row>
    <row r="16" spans="1:15" ht="15" customHeight="1" x14ac:dyDescent="0.35">
      <c r="A16">
        <v>12</v>
      </c>
      <c r="C16" s="33" t="s">
        <v>46</v>
      </c>
      <c r="D16" s="88" t="str">
        <f t="shared" si="5"/>
        <v/>
      </c>
      <c r="F16" s="33" t="s">
        <v>146</v>
      </c>
      <c r="G16" s="104" t="str">
        <f t="shared" si="0"/>
        <v/>
      </c>
      <c r="H16" s="33" t="s">
        <v>158</v>
      </c>
      <c r="I16" s="88" t="str">
        <f t="shared" si="1"/>
        <v/>
      </c>
      <c r="J16" s="110" t="s">
        <v>170</v>
      </c>
      <c r="K16" s="104" t="str">
        <f t="shared" si="2"/>
        <v/>
      </c>
      <c r="L16" s="33" t="s">
        <v>182</v>
      </c>
      <c r="M16" s="88" t="str">
        <f t="shared" si="3"/>
        <v/>
      </c>
      <c r="N16" s="110" t="s">
        <v>194</v>
      </c>
      <c r="O16" s="88" t="str">
        <f t="shared" si="4"/>
        <v/>
      </c>
    </row>
    <row r="17" spans="1:15" ht="15" customHeight="1" x14ac:dyDescent="0.35">
      <c r="A17">
        <v>13</v>
      </c>
      <c r="C17" s="33" t="s">
        <v>110</v>
      </c>
      <c r="D17" s="88" t="str">
        <f t="shared" si="5"/>
        <v/>
      </c>
      <c r="F17" s="33" t="s">
        <v>147</v>
      </c>
      <c r="G17" s="104" t="str">
        <f t="shared" si="0"/>
        <v/>
      </c>
      <c r="H17" s="33" t="s">
        <v>159</v>
      </c>
      <c r="I17" s="88" t="str">
        <f t="shared" si="1"/>
        <v/>
      </c>
      <c r="J17" s="110" t="s">
        <v>171</v>
      </c>
      <c r="K17" s="104" t="str">
        <f t="shared" si="2"/>
        <v/>
      </c>
      <c r="L17" s="33" t="s">
        <v>183</v>
      </c>
      <c r="M17" s="88" t="str">
        <f t="shared" si="3"/>
        <v/>
      </c>
      <c r="N17" s="110" t="s">
        <v>195</v>
      </c>
      <c r="O17" s="88" t="str">
        <f t="shared" si="4"/>
        <v/>
      </c>
    </row>
    <row r="18" spans="1:15" ht="15" customHeight="1" thickBot="1" x14ac:dyDescent="0.4">
      <c r="A18">
        <v>14</v>
      </c>
      <c r="C18" s="33" t="s">
        <v>130</v>
      </c>
      <c r="D18" s="88" t="str">
        <f t="shared" si="5"/>
        <v/>
      </c>
      <c r="F18" s="89" t="s">
        <v>148</v>
      </c>
      <c r="G18" s="105" t="str">
        <f t="shared" si="0"/>
        <v/>
      </c>
      <c r="H18" s="89" t="s">
        <v>160</v>
      </c>
      <c r="I18" s="91" t="str">
        <f t="shared" si="1"/>
        <v/>
      </c>
      <c r="J18" s="111" t="s">
        <v>172</v>
      </c>
      <c r="K18" s="105" t="str">
        <f t="shared" si="2"/>
        <v/>
      </c>
      <c r="L18" s="89" t="s">
        <v>184</v>
      </c>
      <c r="M18" s="91" t="str">
        <f t="shared" si="3"/>
        <v/>
      </c>
      <c r="N18" s="111" t="s">
        <v>196</v>
      </c>
      <c r="O18" s="91" t="str">
        <f t="shared" si="4"/>
        <v/>
      </c>
    </row>
    <row r="19" spans="1:15" ht="15" customHeight="1" x14ac:dyDescent="0.35">
      <c r="A19">
        <v>15</v>
      </c>
      <c r="C19" s="33" t="s">
        <v>131</v>
      </c>
      <c r="D19" s="88" t="str">
        <f t="shared" si="5"/>
        <v/>
      </c>
      <c r="F19" s="96" t="s">
        <v>639</v>
      </c>
      <c r="G19" s="106">
        <v>12</v>
      </c>
      <c r="H19" s="96" t="s">
        <v>639</v>
      </c>
      <c r="I19" s="97">
        <v>12</v>
      </c>
      <c r="J19" s="112" t="s">
        <v>639</v>
      </c>
      <c r="K19" s="106">
        <v>12</v>
      </c>
      <c r="L19" s="96" t="s">
        <v>639</v>
      </c>
      <c r="M19" s="97">
        <v>12</v>
      </c>
      <c r="N19" s="112" t="s">
        <v>639</v>
      </c>
      <c r="O19" s="97">
        <v>12</v>
      </c>
    </row>
    <row r="20" spans="1:15" ht="15" customHeight="1" thickBot="1" x14ac:dyDescent="0.4">
      <c r="A20">
        <v>16</v>
      </c>
      <c r="C20" s="33" t="s">
        <v>132</v>
      </c>
      <c r="D20" s="88" t="str">
        <f t="shared" si="5"/>
        <v/>
      </c>
      <c r="F20" s="98" t="s">
        <v>855</v>
      </c>
      <c r="G20" s="107">
        <f>VLOOKUP($D$3,AAN_2b_ES,83,FALSE)</f>
        <v>0</v>
      </c>
      <c r="H20" s="98" t="s">
        <v>855</v>
      </c>
      <c r="I20" s="99">
        <f>VLOOKUP($D$3,AAN_2b_ES,84,FALSE)</f>
        <v>0</v>
      </c>
      <c r="J20" s="113" t="s">
        <v>855</v>
      </c>
      <c r="K20" s="107">
        <f>VLOOKUP($D$3,AAN_2b_ES,85,FALSE)</f>
        <v>0</v>
      </c>
      <c r="L20" s="98" t="s">
        <v>855</v>
      </c>
      <c r="M20" s="99">
        <f>VLOOKUP($D$3,AAN_2b_ES,86,FALSE)</f>
        <v>0</v>
      </c>
      <c r="N20" s="113" t="s">
        <v>855</v>
      </c>
      <c r="O20" s="99">
        <f>VLOOKUP($D$3,AAN_2b_ES,87,FALSE)</f>
        <v>0</v>
      </c>
    </row>
    <row r="21" spans="1:15" ht="15" customHeight="1" thickBot="1" x14ac:dyDescent="0.4">
      <c r="A21">
        <v>17</v>
      </c>
      <c r="C21" s="33" t="s">
        <v>133</v>
      </c>
      <c r="D21" s="88" t="str">
        <f t="shared" si="5"/>
        <v/>
      </c>
    </row>
    <row r="22" spans="1:15" ht="15" customHeight="1" x14ac:dyDescent="0.35">
      <c r="A22">
        <v>18</v>
      </c>
      <c r="C22" s="33" t="s">
        <v>134</v>
      </c>
      <c r="D22" s="88" t="str">
        <f t="shared" si="5"/>
        <v/>
      </c>
      <c r="N22" s="76" t="s">
        <v>639</v>
      </c>
      <c r="O22" s="97">
        <v>60</v>
      </c>
    </row>
    <row r="23" spans="1:15" ht="15" customHeight="1" x14ac:dyDescent="0.35">
      <c r="A23">
        <v>19</v>
      </c>
      <c r="C23" s="33" t="s">
        <v>135</v>
      </c>
      <c r="D23" s="88" t="str">
        <f t="shared" si="5"/>
        <v/>
      </c>
      <c r="N23" s="196" t="s">
        <v>635</v>
      </c>
      <c r="O23" s="198">
        <f>VLOOKUP($D$3,AAN_2b_ES,81,FALSE)</f>
        <v>0</v>
      </c>
    </row>
    <row r="24" spans="1:15" ht="15" customHeight="1" thickBot="1" x14ac:dyDescent="0.4">
      <c r="A24">
        <v>20</v>
      </c>
      <c r="C24" s="89" t="s">
        <v>136</v>
      </c>
      <c r="D24" s="91" t="str">
        <f>VLOOKUP($D$3,AAN_2b_ES,A23,FALSE)</f>
        <v/>
      </c>
      <c r="N24" s="196"/>
      <c r="O24" s="198"/>
    </row>
    <row r="25" spans="1:15" ht="15" customHeight="1" thickBot="1" x14ac:dyDescent="0.4">
      <c r="A25">
        <v>21</v>
      </c>
      <c r="C25" s="96" t="s">
        <v>639</v>
      </c>
      <c r="D25" s="97">
        <v>18</v>
      </c>
      <c r="N25" s="197"/>
      <c r="O25" s="199"/>
    </row>
    <row r="26" spans="1:15" ht="15" customHeight="1" thickBot="1" x14ac:dyDescent="0.4">
      <c r="A26">
        <v>22</v>
      </c>
      <c r="C26" s="98" t="s">
        <v>635</v>
      </c>
      <c r="D26" s="99">
        <f>VLOOKUP($D$3,AAN_2b_ES,80,FALSE)</f>
        <v>0</v>
      </c>
    </row>
    <row r="27" spans="1:15" x14ac:dyDescent="0.35">
      <c r="A27">
        <v>23</v>
      </c>
    </row>
    <row r="28" spans="1:15" x14ac:dyDescent="0.35">
      <c r="A28">
        <v>24</v>
      </c>
    </row>
    <row r="29" spans="1:15" ht="15.5" x14ac:dyDescent="0.35">
      <c r="A29">
        <v>25</v>
      </c>
      <c r="C29" s="64" t="s">
        <v>640</v>
      </c>
    </row>
    <row r="30" spans="1:15" ht="15.5" x14ac:dyDescent="0.35">
      <c r="A30">
        <v>26</v>
      </c>
      <c r="C30" s="65" t="s">
        <v>641</v>
      </c>
    </row>
    <row r="31" spans="1:15" ht="15.5" x14ac:dyDescent="0.35">
      <c r="A31">
        <v>27</v>
      </c>
      <c r="C31" s="65" t="s">
        <v>642</v>
      </c>
    </row>
    <row r="32" spans="1:15" ht="15.5" x14ac:dyDescent="0.35">
      <c r="A32">
        <v>28</v>
      </c>
      <c r="C32" s="65" t="s">
        <v>643</v>
      </c>
    </row>
    <row r="33" spans="1:3" ht="15.5" x14ac:dyDescent="0.35">
      <c r="A33">
        <v>29</v>
      </c>
      <c r="C33" s="65" t="s">
        <v>644</v>
      </c>
    </row>
    <row r="34" spans="1:3" ht="15.5" x14ac:dyDescent="0.35">
      <c r="A34">
        <v>30</v>
      </c>
      <c r="C34" s="65" t="s">
        <v>645</v>
      </c>
    </row>
    <row r="35" spans="1:3" x14ac:dyDescent="0.35">
      <c r="A35">
        <v>31</v>
      </c>
    </row>
    <row r="36" spans="1:3" x14ac:dyDescent="0.35">
      <c r="A36">
        <v>32</v>
      </c>
    </row>
    <row r="37" spans="1:3" x14ac:dyDescent="0.35">
      <c r="A37">
        <v>33</v>
      </c>
    </row>
    <row r="38" spans="1:3" x14ac:dyDescent="0.35">
      <c r="A38">
        <v>34</v>
      </c>
    </row>
    <row r="39" spans="1:3" x14ac:dyDescent="0.35">
      <c r="A39">
        <v>35</v>
      </c>
    </row>
    <row r="40" spans="1:3" x14ac:dyDescent="0.35">
      <c r="A40">
        <v>36</v>
      </c>
    </row>
    <row r="41" spans="1:3" x14ac:dyDescent="0.35">
      <c r="A41">
        <v>37</v>
      </c>
    </row>
    <row r="42" spans="1:3" x14ac:dyDescent="0.35">
      <c r="A42">
        <v>38</v>
      </c>
    </row>
    <row r="43" spans="1:3" x14ac:dyDescent="0.35">
      <c r="A43">
        <v>39</v>
      </c>
    </row>
    <row r="44" spans="1:3" x14ac:dyDescent="0.35">
      <c r="A44">
        <v>40</v>
      </c>
    </row>
    <row r="45" spans="1:3" x14ac:dyDescent="0.35">
      <c r="A45">
        <v>41</v>
      </c>
    </row>
    <row r="46" spans="1:3" x14ac:dyDescent="0.35">
      <c r="A46">
        <v>42</v>
      </c>
    </row>
    <row r="47" spans="1:3" x14ac:dyDescent="0.35">
      <c r="A47">
        <v>43</v>
      </c>
    </row>
    <row r="48" spans="1:3" x14ac:dyDescent="0.35">
      <c r="A48">
        <v>44</v>
      </c>
    </row>
    <row r="49" spans="1:1" x14ac:dyDescent="0.35">
      <c r="A49">
        <v>45</v>
      </c>
    </row>
    <row r="50" spans="1:1" x14ac:dyDescent="0.35">
      <c r="A50">
        <v>46</v>
      </c>
    </row>
    <row r="51" spans="1:1" x14ac:dyDescent="0.35">
      <c r="A51">
        <v>47</v>
      </c>
    </row>
    <row r="52" spans="1:1" x14ac:dyDescent="0.35">
      <c r="A52">
        <v>48</v>
      </c>
    </row>
    <row r="53" spans="1:1" x14ac:dyDescent="0.35">
      <c r="A53">
        <v>49</v>
      </c>
    </row>
    <row r="54" spans="1:1" x14ac:dyDescent="0.35">
      <c r="A54">
        <v>50</v>
      </c>
    </row>
    <row r="55" spans="1:1" x14ac:dyDescent="0.35">
      <c r="A55">
        <v>51</v>
      </c>
    </row>
    <row r="56" spans="1:1" x14ac:dyDescent="0.35">
      <c r="A56">
        <v>52</v>
      </c>
    </row>
    <row r="57" spans="1:1" x14ac:dyDescent="0.35">
      <c r="A57">
        <v>53</v>
      </c>
    </row>
    <row r="58" spans="1:1" x14ac:dyDescent="0.35">
      <c r="A58">
        <v>54</v>
      </c>
    </row>
    <row r="59" spans="1:1" x14ac:dyDescent="0.35">
      <c r="A59">
        <v>55</v>
      </c>
    </row>
    <row r="60" spans="1:1" x14ac:dyDescent="0.35">
      <c r="A60">
        <v>56</v>
      </c>
    </row>
    <row r="61" spans="1:1" x14ac:dyDescent="0.35">
      <c r="A61">
        <v>57</v>
      </c>
    </row>
    <row r="62" spans="1:1" x14ac:dyDescent="0.35">
      <c r="A62">
        <v>58</v>
      </c>
    </row>
    <row r="63" spans="1:1" x14ac:dyDescent="0.35">
      <c r="A63">
        <v>59</v>
      </c>
    </row>
    <row r="64" spans="1:1" x14ac:dyDescent="0.35">
      <c r="A64">
        <v>60</v>
      </c>
    </row>
    <row r="65" spans="1:1" x14ac:dyDescent="0.35">
      <c r="A65">
        <v>61</v>
      </c>
    </row>
    <row r="66" spans="1:1" x14ac:dyDescent="0.35">
      <c r="A66">
        <v>62</v>
      </c>
    </row>
    <row r="67" spans="1:1" x14ac:dyDescent="0.35">
      <c r="A67">
        <v>63</v>
      </c>
    </row>
    <row r="68" spans="1:1" x14ac:dyDescent="0.35">
      <c r="A68">
        <v>64</v>
      </c>
    </row>
    <row r="69" spans="1:1" x14ac:dyDescent="0.35">
      <c r="A69">
        <v>65</v>
      </c>
    </row>
    <row r="70" spans="1:1" x14ac:dyDescent="0.35">
      <c r="A70">
        <v>66</v>
      </c>
    </row>
    <row r="71" spans="1:1" x14ac:dyDescent="0.35">
      <c r="A71">
        <v>67</v>
      </c>
    </row>
    <row r="72" spans="1:1" x14ac:dyDescent="0.35">
      <c r="A72">
        <v>68</v>
      </c>
    </row>
    <row r="73" spans="1:1" x14ac:dyDescent="0.35">
      <c r="A73">
        <v>69</v>
      </c>
    </row>
    <row r="74" spans="1:1" x14ac:dyDescent="0.35">
      <c r="A74">
        <v>70</v>
      </c>
    </row>
    <row r="75" spans="1:1" x14ac:dyDescent="0.35">
      <c r="A75">
        <v>71</v>
      </c>
    </row>
    <row r="76" spans="1:1" x14ac:dyDescent="0.35">
      <c r="A76">
        <v>72</v>
      </c>
    </row>
    <row r="77" spans="1:1" x14ac:dyDescent="0.35">
      <c r="A77">
        <v>73</v>
      </c>
    </row>
    <row r="78" spans="1:1" x14ac:dyDescent="0.35">
      <c r="A78">
        <v>74</v>
      </c>
    </row>
    <row r="79" spans="1:1" x14ac:dyDescent="0.35">
      <c r="A79">
        <v>75</v>
      </c>
    </row>
    <row r="80" spans="1:1" x14ac:dyDescent="0.35">
      <c r="A80">
        <v>76</v>
      </c>
    </row>
    <row r="81" spans="1:1" x14ac:dyDescent="0.35">
      <c r="A81">
        <v>77</v>
      </c>
    </row>
    <row r="82" spans="1:1" x14ac:dyDescent="0.35">
      <c r="A82">
        <v>78</v>
      </c>
    </row>
    <row r="83" spans="1:1" x14ac:dyDescent="0.35">
      <c r="A83">
        <v>79</v>
      </c>
    </row>
  </sheetData>
  <sheetProtection algorithmName="SHA-512" hashValue="iMlcXjhbf76rBZse08YM38HB2l2ag338D/y2DevxPks6jW+gVhLaznyx8ThOfRFrGrTv7z80k2WOFrHcfqGm3A==" saltValue="DmjraXH7jF8/lnHMlE1Ilw==" spinCount="100000" sheet="1" objects="1" scenarios="1"/>
  <mergeCells count="6">
    <mergeCell ref="F2:G2"/>
    <mergeCell ref="F3:G3"/>
    <mergeCell ref="C5:D5"/>
    <mergeCell ref="F5:O5"/>
    <mergeCell ref="N23:N25"/>
    <mergeCell ref="O23:O25"/>
  </mergeCells>
  <conditionalFormatting sqref="D7">
    <cfRule type="cellIs" dxfId="711" priority="80" operator="equal">
      <formula>$C$7</formula>
    </cfRule>
  </conditionalFormatting>
  <conditionalFormatting sqref="D7:D24">
    <cfRule type="cellIs" dxfId="710" priority="160" operator="equal">
      <formula>$C$7</formula>
    </cfRule>
  </conditionalFormatting>
  <conditionalFormatting sqref="D8">
    <cfRule type="cellIs" dxfId="709" priority="79" operator="equal">
      <formula>$C$8</formula>
    </cfRule>
  </conditionalFormatting>
  <conditionalFormatting sqref="D9">
    <cfRule type="cellIs" dxfId="708" priority="78" operator="equal">
      <formula>$C$9</formula>
    </cfRule>
  </conditionalFormatting>
  <conditionalFormatting sqref="D10">
    <cfRule type="cellIs" dxfId="707" priority="77" operator="equal">
      <formula>$C$10</formula>
    </cfRule>
  </conditionalFormatting>
  <conditionalFormatting sqref="D11">
    <cfRule type="cellIs" dxfId="706" priority="76" operator="equal">
      <formula>$C$11</formula>
    </cfRule>
  </conditionalFormatting>
  <conditionalFormatting sqref="D12">
    <cfRule type="cellIs" dxfId="705" priority="75" operator="equal">
      <formula>$C$12</formula>
    </cfRule>
  </conditionalFormatting>
  <conditionalFormatting sqref="D13">
    <cfRule type="cellIs" dxfId="704" priority="74" operator="equal">
      <formula>$C$13</formula>
    </cfRule>
  </conditionalFormatting>
  <conditionalFormatting sqref="D14">
    <cfRule type="cellIs" dxfId="703" priority="73" operator="equal">
      <formula>$C$14</formula>
    </cfRule>
  </conditionalFormatting>
  <conditionalFormatting sqref="D15">
    <cfRule type="cellIs" dxfId="702" priority="72" operator="equal">
      <formula>$C$15</formula>
    </cfRule>
  </conditionalFormatting>
  <conditionalFormatting sqref="D16">
    <cfRule type="cellIs" dxfId="701" priority="71" operator="equal">
      <formula>$C$16</formula>
    </cfRule>
  </conditionalFormatting>
  <conditionalFormatting sqref="D17">
    <cfRule type="cellIs" dxfId="700" priority="70" operator="equal">
      <formula>$C$17</formula>
    </cfRule>
  </conditionalFormatting>
  <conditionalFormatting sqref="D18">
    <cfRule type="cellIs" dxfId="699" priority="69" operator="equal">
      <formula>$C$18</formula>
    </cfRule>
  </conditionalFormatting>
  <conditionalFormatting sqref="D19">
    <cfRule type="cellIs" dxfId="698" priority="68" operator="equal">
      <formula>$C$19</formula>
    </cfRule>
  </conditionalFormatting>
  <conditionalFormatting sqref="D20">
    <cfRule type="cellIs" dxfId="697" priority="67" operator="equal">
      <formula>$C$20</formula>
    </cfRule>
  </conditionalFormatting>
  <conditionalFormatting sqref="D21">
    <cfRule type="cellIs" dxfId="696" priority="66" operator="equal">
      <formula>$C$21</formula>
    </cfRule>
  </conditionalFormatting>
  <conditionalFormatting sqref="D22">
    <cfRule type="cellIs" dxfId="695" priority="65" operator="equal">
      <formula>$C$22</formula>
    </cfRule>
  </conditionalFormatting>
  <conditionalFormatting sqref="D23">
    <cfRule type="cellIs" dxfId="694" priority="64" operator="equal">
      <formula>$C$23</formula>
    </cfRule>
  </conditionalFormatting>
  <conditionalFormatting sqref="D24">
    <cfRule type="cellIs" priority="63" operator="equal">
      <formula>$C$24</formula>
    </cfRule>
    <cfRule type="cellIs" dxfId="693" priority="62" operator="equal">
      <formula>$C$24</formula>
    </cfRule>
  </conditionalFormatting>
  <conditionalFormatting sqref="G7">
    <cfRule type="cellIs" dxfId="692" priority="61" operator="equal">
      <formula>$F$7</formula>
    </cfRule>
  </conditionalFormatting>
  <conditionalFormatting sqref="G7:G18">
    <cfRule type="cellIs" dxfId="691" priority="142" operator="equal">
      <formula>$F$7</formula>
    </cfRule>
  </conditionalFormatting>
  <conditionalFormatting sqref="G8">
    <cfRule type="cellIs" dxfId="690" priority="60" operator="equal">
      <formula>$F$8</formula>
    </cfRule>
  </conditionalFormatting>
  <conditionalFormatting sqref="G9">
    <cfRule type="cellIs" dxfId="689" priority="59" operator="equal">
      <formula>$F$9</formula>
    </cfRule>
  </conditionalFormatting>
  <conditionalFormatting sqref="G10">
    <cfRule type="cellIs" dxfId="688" priority="58" operator="equal">
      <formula>$F$10</formula>
    </cfRule>
  </conditionalFormatting>
  <conditionalFormatting sqref="G11">
    <cfRule type="cellIs" dxfId="687" priority="57" operator="equal">
      <formula>$F$11</formula>
    </cfRule>
  </conditionalFormatting>
  <conditionalFormatting sqref="G12">
    <cfRule type="cellIs" dxfId="686" priority="56" operator="equal">
      <formula>$F$12</formula>
    </cfRule>
  </conditionalFormatting>
  <conditionalFormatting sqref="G13">
    <cfRule type="cellIs" dxfId="685" priority="55" operator="equal">
      <formula>$F$13</formula>
    </cfRule>
  </conditionalFormatting>
  <conditionalFormatting sqref="G14">
    <cfRule type="cellIs" dxfId="684" priority="54" operator="equal">
      <formula>$F$14</formula>
    </cfRule>
  </conditionalFormatting>
  <conditionalFormatting sqref="G15">
    <cfRule type="cellIs" dxfId="683" priority="53" operator="equal">
      <formula>$F$15</formula>
    </cfRule>
  </conditionalFormatting>
  <conditionalFormatting sqref="G16">
    <cfRule type="cellIs" dxfId="682" priority="52" operator="equal">
      <formula>$F$16</formula>
    </cfRule>
  </conditionalFormatting>
  <conditionalFormatting sqref="G17">
    <cfRule type="cellIs" dxfId="681" priority="51" operator="equal">
      <formula>$F$17</formula>
    </cfRule>
  </conditionalFormatting>
  <conditionalFormatting sqref="G18">
    <cfRule type="cellIs" dxfId="680" priority="50" operator="equal">
      <formula>$F$18</formula>
    </cfRule>
  </conditionalFormatting>
  <conditionalFormatting sqref="I7">
    <cfRule type="cellIs" dxfId="679" priority="49" operator="equal">
      <formula>$H$7</formula>
    </cfRule>
  </conditionalFormatting>
  <conditionalFormatting sqref="I7:I18">
    <cfRule type="cellIs" dxfId="678" priority="130" operator="equal">
      <formula>$H$7</formula>
    </cfRule>
  </conditionalFormatting>
  <conditionalFormatting sqref="I8">
    <cfRule type="cellIs" dxfId="677" priority="48" operator="equal">
      <formula>$H$8</formula>
    </cfRule>
  </conditionalFormatting>
  <conditionalFormatting sqref="I9">
    <cfRule type="cellIs" dxfId="676" priority="47" operator="equal">
      <formula>$H$9</formula>
    </cfRule>
  </conditionalFormatting>
  <conditionalFormatting sqref="I10">
    <cfRule type="cellIs" dxfId="675" priority="46" operator="equal">
      <formula>$H$10</formula>
    </cfRule>
  </conditionalFormatting>
  <conditionalFormatting sqref="I11">
    <cfRule type="cellIs" dxfId="674" priority="45" operator="equal">
      <formula>$H$11</formula>
    </cfRule>
  </conditionalFormatting>
  <conditionalFormatting sqref="I12">
    <cfRule type="cellIs" dxfId="673" priority="44" operator="equal">
      <formula>$H$12</formula>
    </cfRule>
  </conditionalFormatting>
  <conditionalFormatting sqref="I13">
    <cfRule type="cellIs" dxfId="672" priority="43" operator="equal">
      <formula>$H$13</formula>
    </cfRule>
  </conditionalFormatting>
  <conditionalFormatting sqref="I14">
    <cfRule type="cellIs" dxfId="671" priority="42" operator="equal">
      <formula>$H$14</formula>
    </cfRule>
  </conditionalFormatting>
  <conditionalFormatting sqref="I15">
    <cfRule type="cellIs" dxfId="670" priority="41" operator="equal">
      <formula>$H$15</formula>
    </cfRule>
  </conditionalFormatting>
  <conditionalFormatting sqref="I16">
    <cfRule type="cellIs" dxfId="669" priority="40" operator="equal">
      <formula>$H$16</formula>
    </cfRule>
  </conditionalFormatting>
  <conditionalFormatting sqref="I17">
    <cfRule type="cellIs" dxfId="668" priority="39" operator="equal">
      <formula>$H$17</formula>
    </cfRule>
  </conditionalFormatting>
  <conditionalFormatting sqref="I18">
    <cfRule type="cellIs" dxfId="667" priority="38" operator="equal">
      <formula>$H$18</formula>
    </cfRule>
  </conditionalFormatting>
  <conditionalFormatting sqref="K7">
    <cfRule type="cellIs" dxfId="666" priority="37" operator="equal">
      <formula>$J$7</formula>
    </cfRule>
  </conditionalFormatting>
  <conditionalFormatting sqref="K7:K18">
    <cfRule type="cellIs" dxfId="665" priority="118" operator="equal">
      <formula>$J$7</formula>
    </cfRule>
  </conditionalFormatting>
  <conditionalFormatting sqref="K8">
    <cfRule type="cellIs" dxfId="664" priority="36" operator="equal">
      <formula>$J$8</formula>
    </cfRule>
  </conditionalFormatting>
  <conditionalFormatting sqref="K9">
    <cfRule type="cellIs" dxfId="663" priority="35" operator="equal">
      <formula>$J$9</formula>
    </cfRule>
  </conditionalFormatting>
  <conditionalFormatting sqref="K10">
    <cfRule type="cellIs" dxfId="662" priority="34" operator="equal">
      <formula>$J$10</formula>
    </cfRule>
  </conditionalFormatting>
  <conditionalFormatting sqref="K11">
    <cfRule type="cellIs" dxfId="661" priority="33" operator="equal">
      <formula>$J$11</formula>
    </cfRule>
  </conditionalFormatting>
  <conditionalFormatting sqref="K12">
    <cfRule type="cellIs" dxfId="660" priority="32" operator="equal">
      <formula>$J$12</formula>
    </cfRule>
  </conditionalFormatting>
  <conditionalFormatting sqref="K13">
    <cfRule type="cellIs" dxfId="659" priority="31" operator="equal">
      <formula>$J$13</formula>
    </cfRule>
  </conditionalFormatting>
  <conditionalFormatting sqref="K14">
    <cfRule type="cellIs" dxfId="658" priority="30" operator="equal">
      <formula>$J$14</formula>
    </cfRule>
  </conditionalFormatting>
  <conditionalFormatting sqref="K15">
    <cfRule type="cellIs" dxfId="657" priority="29" operator="equal">
      <formula>$J$15</formula>
    </cfRule>
  </conditionalFormatting>
  <conditionalFormatting sqref="K16">
    <cfRule type="cellIs" dxfId="656" priority="28" operator="equal">
      <formula>$J$16</formula>
    </cfRule>
  </conditionalFormatting>
  <conditionalFormatting sqref="K17">
    <cfRule type="cellIs" dxfId="655" priority="27" operator="equal">
      <formula>$J$17</formula>
    </cfRule>
  </conditionalFormatting>
  <conditionalFormatting sqref="K18">
    <cfRule type="cellIs" dxfId="654" priority="26" operator="equal">
      <formula>$J$18</formula>
    </cfRule>
  </conditionalFormatting>
  <conditionalFormatting sqref="M7">
    <cfRule type="cellIs" dxfId="653" priority="25" operator="equal">
      <formula>$L$7</formula>
    </cfRule>
  </conditionalFormatting>
  <conditionalFormatting sqref="M7:M18">
    <cfRule type="cellIs" dxfId="652" priority="105" operator="equal">
      <formula>$L$7</formula>
    </cfRule>
  </conditionalFormatting>
  <conditionalFormatting sqref="M8">
    <cfRule type="cellIs" dxfId="651" priority="24" operator="equal">
      <formula>$L$8</formula>
    </cfRule>
  </conditionalFormatting>
  <conditionalFormatting sqref="M9">
    <cfRule type="cellIs" dxfId="650" priority="23" operator="equal">
      <formula>$L$9</formula>
    </cfRule>
  </conditionalFormatting>
  <conditionalFormatting sqref="M10">
    <cfRule type="cellIs" dxfId="649" priority="22" operator="equal">
      <formula>$L$10</formula>
    </cfRule>
  </conditionalFormatting>
  <conditionalFormatting sqref="M11">
    <cfRule type="cellIs" dxfId="648" priority="21" operator="equal">
      <formula>$L$11</formula>
    </cfRule>
  </conditionalFormatting>
  <conditionalFormatting sqref="M12">
    <cfRule type="cellIs" dxfId="647" priority="20" operator="equal">
      <formula>$L$12</formula>
    </cfRule>
  </conditionalFormatting>
  <conditionalFormatting sqref="M13">
    <cfRule type="cellIs" dxfId="646" priority="19" operator="equal">
      <formula>$L$13</formula>
    </cfRule>
  </conditionalFormatting>
  <conditionalFormatting sqref="M14">
    <cfRule type="cellIs" dxfId="645" priority="18" operator="equal">
      <formula>$L$14</formula>
    </cfRule>
  </conditionalFormatting>
  <conditionalFormatting sqref="M15">
    <cfRule type="cellIs" dxfId="644" priority="17" operator="equal">
      <formula>$L$15</formula>
    </cfRule>
  </conditionalFormatting>
  <conditionalFormatting sqref="M16">
    <cfRule type="cellIs" dxfId="643" priority="16" operator="equal">
      <formula>$L$16</formula>
    </cfRule>
  </conditionalFormatting>
  <conditionalFormatting sqref="M17">
    <cfRule type="cellIs" dxfId="642" priority="15" operator="equal">
      <formula>$L$17</formula>
    </cfRule>
  </conditionalFormatting>
  <conditionalFormatting sqref="M18">
    <cfRule type="cellIs" dxfId="641" priority="1" operator="equal">
      <formula>$L$18</formula>
    </cfRule>
  </conditionalFormatting>
  <conditionalFormatting sqref="O7">
    <cfRule type="cellIs" dxfId="640" priority="13" operator="equal">
      <formula>$N$7</formula>
    </cfRule>
  </conditionalFormatting>
  <conditionalFormatting sqref="O7:O18">
    <cfRule type="cellIs" dxfId="639" priority="94" operator="equal">
      <formula>$N$7</formula>
    </cfRule>
  </conditionalFormatting>
  <conditionalFormatting sqref="O8">
    <cfRule type="cellIs" dxfId="638" priority="12" operator="equal">
      <formula>$N$8</formula>
    </cfRule>
  </conditionalFormatting>
  <conditionalFormatting sqref="O9">
    <cfRule type="cellIs" dxfId="637" priority="11" operator="equal">
      <formula>$N$9</formula>
    </cfRule>
  </conditionalFormatting>
  <conditionalFormatting sqref="O10">
    <cfRule type="cellIs" dxfId="636" priority="10" operator="equal">
      <formula>$N$10</formula>
    </cfRule>
  </conditionalFormatting>
  <conditionalFormatting sqref="O11">
    <cfRule type="cellIs" dxfId="635" priority="9" operator="equal">
      <formula>$N$11</formula>
    </cfRule>
  </conditionalFormatting>
  <conditionalFormatting sqref="O12">
    <cfRule type="cellIs" dxfId="634" priority="8" operator="equal">
      <formula>$N$12</formula>
    </cfRule>
  </conditionalFormatting>
  <conditionalFormatting sqref="O13">
    <cfRule type="cellIs" dxfId="633" priority="7" operator="equal">
      <formula>$N$13</formula>
    </cfRule>
  </conditionalFormatting>
  <conditionalFormatting sqref="O14">
    <cfRule type="cellIs" dxfId="632" priority="6" operator="equal">
      <formula>$N$14</formula>
    </cfRule>
  </conditionalFormatting>
  <conditionalFormatting sqref="O15">
    <cfRule type="cellIs" dxfId="631" priority="5" operator="equal">
      <formula>$N$15</formula>
    </cfRule>
  </conditionalFormatting>
  <conditionalFormatting sqref="O16">
    <cfRule type="cellIs" dxfId="630" priority="4" operator="equal">
      <formula>$N$16</formula>
    </cfRule>
  </conditionalFormatting>
  <conditionalFormatting sqref="O17">
    <cfRule type="cellIs" dxfId="629" priority="3" operator="equal">
      <formula>$N$17</formula>
    </cfRule>
  </conditionalFormatting>
  <conditionalFormatting sqref="O18">
    <cfRule type="cellIs" dxfId="628" priority="2" operator="equal">
      <formula>$N$18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C00-000000000000}">
          <x14:formula1>
            <xm:f>'Midt 2.kl. -Klasse'!$B$21:$B$46</xm:f>
          </x14:formula1>
          <xm:sqref>D3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B1:GH187"/>
  <sheetViews>
    <sheetView zoomScaleNormal="100" workbookViewId="0">
      <selection activeCell="R56" sqref="R56"/>
    </sheetView>
  </sheetViews>
  <sheetFormatPr defaultRowHeight="14.5" x14ac:dyDescent="0.35"/>
  <cols>
    <col min="2" max="2" width="16" customWidth="1"/>
    <col min="171" max="171" width="12.81640625" bestFit="1" customWidth="1"/>
    <col min="172" max="174" width="12.7265625" bestFit="1" customWidth="1"/>
  </cols>
  <sheetData>
    <row r="1" spans="2:114" x14ac:dyDescent="0.35">
      <c r="BH1">
        <v>59</v>
      </c>
      <c r="BI1">
        <v>60</v>
      </c>
      <c r="BJ1">
        <v>61</v>
      </c>
      <c r="BK1">
        <v>62</v>
      </c>
    </row>
    <row r="2" spans="2:114" ht="15" thickBot="1" x14ac:dyDescent="0.4">
      <c r="B2" s="201" t="s">
        <v>58</v>
      </c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 t="s">
        <v>630</v>
      </c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201"/>
      <c r="AM2" s="201"/>
      <c r="AN2" s="201"/>
      <c r="AO2" s="201"/>
      <c r="AP2" s="201"/>
      <c r="AQ2" s="201"/>
      <c r="AR2" s="201"/>
      <c r="AS2" s="201"/>
      <c r="AT2" s="201" t="s">
        <v>631</v>
      </c>
      <c r="AU2" s="201"/>
      <c r="AV2" s="201"/>
      <c r="AW2" s="201"/>
      <c r="AX2" s="201"/>
      <c r="AY2" s="201"/>
      <c r="AZ2" s="201"/>
      <c r="BA2" s="201"/>
      <c r="BB2" s="201"/>
      <c r="BC2" s="201"/>
      <c r="BD2" s="201"/>
      <c r="BE2" s="201"/>
      <c r="BF2" s="201"/>
      <c r="BG2" s="201"/>
      <c r="BH2" s="208" t="s">
        <v>683</v>
      </c>
      <c r="BI2" s="208"/>
      <c r="BJ2" s="208"/>
      <c r="BK2" s="208"/>
    </row>
    <row r="3" spans="2:114" x14ac:dyDescent="0.35">
      <c r="B3" s="46"/>
      <c r="C3" s="39">
        <v>2</v>
      </c>
      <c r="D3" s="39">
        <v>3</v>
      </c>
      <c r="E3" s="39">
        <v>4</v>
      </c>
      <c r="F3" s="39">
        <v>5</v>
      </c>
      <c r="G3" s="39">
        <v>6</v>
      </c>
      <c r="H3" s="39">
        <v>7</v>
      </c>
      <c r="I3" s="39">
        <v>8</v>
      </c>
      <c r="J3" s="39">
        <v>9</v>
      </c>
      <c r="K3" s="39">
        <v>10</v>
      </c>
      <c r="L3" s="39">
        <v>11</v>
      </c>
      <c r="M3" s="39">
        <v>12</v>
      </c>
      <c r="N3" s="39">
        <v>13</v>
      </c>
      <c r="O3" s="39">
        <v>14</v>
      </c>
      <c r="P3" s="39">
        <v>15</v>
      </c>
      <c r="Q3" s="39">
        <v>16</v>
      </c>
      <c r="R3" s="39">
        <v>17</v>
      </c>
      <c r="S3" s="39">
        <v>18</v>
      </c>
      <c r="T3" s="39">
        <v>19</v>
      </c>
      <c r="U3" s="39">
        <v>20</v>
      </c>
      <c r="V3" s="39">
        <v>21</v>
      </c>
      <c r="W3" s="39">
        <v>22</v>
      </c>
      <c r="X3" s="39">
        <v>23</v>
      </c>
      <c r="Y3" s="39">
        <v>24</v>
      </c>
      <c r="Z3" s="39">
        <v>25</v>
      </c>
      <c r="AA3" s="38">
        <v>26</v>
      </c>
      <c r="AB3" s="39">
        <v>27</v>
      </c>
      <c r="AC3" s="39">
        <v>28</v>
      </c>
      <c r="AD3" s="39">
        <v>29</v>
      </c>
      <c r="AE3" s="39">
        <v>30</v>
      </c>
      <c r="AF3" s="39">
        <v>31</v>
      </c>
      <c r="AG3" s="39">
        <v>32</v>
      </c>
      <c r="AH3" s="39">
        <v>33</v>
      </c>
      <c r="AI3" s="39">
        <v>34</v>
      </c>
      <c r="AJ3" s="39">
        <v>35</v>
      </c>
      <c r="AK3" s="39">
        <v>36</v>
      </c>
      <c r="AL3" s="39">
        <v>37</v>
      </c>
      <c r="AM3" s="39">
        <v>38</v>
      </c>
      <c r="AN3" s="39">
        <v>39</v>
      </c>
      <c r="AO3" s="39">
        <v>40</v>
      </c>
      <c r="AP3" s="39">
        <v>41</v>
      </c>
      <c r="AQ3" s="39">
        <v>42</v>
      </c>
      <c r="AR3" s="39">
        <v>43</v>
      </c>
      <c r="AS3" s="40">
        <v>44</v>
      </c>
      <c r="AT3" s="39">
        <v>45</v>
      </c>
      <c r="AU3" s="39">
        <v>46</v>
      </c>
      <c r="AV3" s="39">
        <v>47</v>
      </c>
      <c r="AW3" s="39">
        <v>48</v>
      </c>
      <c r="AX3" s="39">
        <v>49</v>
      </c>
      <c r="AY3" s="39">
        <v>50</v>
      </c>
      <c r="AZ3" s="39">
        <v>51</v>
      </c>
      <c r="BA3" s="39">
        <v>52</v>
      </c>
      <c r="BB3" s="39">
        <v>53</v>
      </c>
      <c r="BC3" s="39">
        <v>54</v>
      </c>
      <c r="BD3" s="39">
        <v>55</v>
      </c>
      <c r="BE3" s="39">
        <v>56</v>
      </c>
      <c r="BF3" s="39">
        <v>57</v>
      </c>
      <c r="BG3" s="40">
        <v>58</v>
      </c>
      <c r="BH3" s="202" t="str">
        <f>B2</f>
        <v>Naqinnerit Nipaat</v>
      </c>
      <c r="BI3" s="209" t="str">
        <f>AA2</f>
        <v>Naqinnernik Allanneq</v>
      </c>
      <c r="BJ3" s="209" t="str">
        <f>AT2</f>
        <v>Oqaatsimi Nipi Siulleq</v>
      </c>
      <c r="BK3" s="206" t="s">
        <v>684</v>
      </c>
      <c r="CM3" t="s">
        <v>603</v>
      </c>
    </row>
    <row r="4" spans="2:114" ht="15" thickBot="1" x14ac:dyDescent="0.4">
      <c r="B4" s="48" t="s">
        <v>602</v>
      </c>
      <c r="C4" s="44" t="s">
        <v>0</v>
      </c>
      <c r="D4" s="44" t="s">
        <v>1</v>
      </c>
      <c r="E4" s="44" t="s">
        <v>2</v>
      </c>
      <c r="F4" s="44" t="s">
        <v>3</v>
      </c>
      <c r="G4" s="44" t="s">
        <v>4</v>
      </c>
      <c r="H4" s="44" t="s">
        <v>5</v>
      </c>
      <c r="I4" s="44" t="s">
        <v>6</v>
      </c>
      <c r="J4" s="44" t="s">
        <v>7</v>
      </c>
      <c r="K4" s="44" t="s">
        <v>8</v>
      </c>
      <c r="L4" s="44" t="s">
        <v>9</v>
      </c>
      <c r="M4" s="44" t="s">
        <v>10</v>
      </c>
      <c r="N4" s="44" t="s">
        <v>11</v>
      </c>
      <c r="O4" s="44" t="s">
        <v>12</v>
      </c>
      <c r="P4" s="44" t="s">
        <v>13</v>
      </c>
      <c r="Q4" s="44" t="s">
        <v>14</v>
      </c>
      <c r="R4" s="44" t="s">
        <v>15</v>
      </c>
      <c r="S4" s="44" t="s">
        <v>16</v>
      </c>
      <c r="T4" s="44" t="s">
        <v>17</v>
      </c>
      <c r="U4" s="44" t="s">
        <v>18</v>
      </c>
      <c r="V4" s="44" t="s">
        <v>19</v>
      </c>
      <c r="W4" s="44" t="s">
        <v>20</v>
      </c>
      <c r="X4" s="44" t="s">
        <v>21</v>
      </c>
      <c r="Y4" s="44" t="s">
        <v>22</v>
      </c>
      <c r="Z4" s="44" t="s">
        <v>23</v>
      </c>
      <c r="AA4" s="43" t="s">
        <v>24</v>
      </c>
      <c r="AB4" s="44" t="s">
        <v>25</v>
      </c>
      <c r="AC4" s="44" t="s">
        <v>26</v>
      </c>
      <c r="AD4" s="44" t="s">
        <v>27</v>
      </c>
      <c r="AE4" s="44" t="s">
        <v>28</v>
      </c>
      <c r="AF4" s="44" t="s">
        <v>29</v>
      </c>
      <c r="AG4" s="44" t="s">
        <v>30</v>
      </c>
      <c r="AH4" s="44" t="s">
        <v>31</v>
      </c>
      <c r="AI4" s="44" t="s">
        <v>32</v>
      </c>
      <c r="AJ4" s="44" t="s">
        <v>33</v>
      </c>
      <c r="AK4" s="44" t="s">
        <v>34</v>
      </c>
      <c r="AL4" s="44" t="s">
        <v>35</v>
      </c>
      <c r="AM4" s="44" t="s">
        <v>36</v>
      </c>
      <c r="AN4" s="44" t="s">
        <v>37</v>
      </c>
      <c r="AO4" s="44" t="s">
        <v>38</v>
      </c>
      <c r="AP4" s="44" t="s">
        <v>39</v>
      </c>
      <c r="AQ4" s="44" t="s">
        <v>40</v>
      </c>
      <c r="AR4" s="44" t="s">
        <v>41</v>
      </c>
      <c r="AS4" s="45" t="s">
        <v>42</v>
      </c>
      <c r="AT4" t="s">
        <v>43</v>
      </c>
      <c r="AU4" t="s">
        <v>44</v>
      </c>
      <c r="AV4" t="s">
        <v>45</v>
      </c>
      <c r="AW4" t="s">
        <v>46</v>
      </c>
      <c r="AX4" t="s">
        <v>47</v>
      </c>
      <c r="AY4" t="s">
        <v>48</v>
      </c>
      <c r="AZ4" t="s">
        <v>49</v>
      </c>
      <c r="BA4" t="s">
        <v>50</v>
      </c>
      <c r="BB4" t="s">
        <v>51</v>
      </c>
      <c r="BC4" t="s">
        <v>52</v>
      </c>
      <c r="BD4" t="s">
        <v>53</v>
      </c>
      <c r="BE4" t="s">
        <v>54</v>
      </c>
      <c r="BF4" t="s">
        <v>55</v>
      </c>
      <c r="BG4" s="42" t="s">
        <v>56</v>
      </c>
      <c r="BH4" s="203"/>
      <c r="BI4" s="210"/>
      <c r="BJ4" s="210"/>
      <c r="BK4" s="207"/>
      <c r="CM4">
        <v>1</v>
      </c>
      <c r="CN4">
        <v>2</v>
      </c>
      <c r="CO4">
        <v>3</v>
      </c>
      <c r="CP4">
        <v>4</v>
      </c>
      <c r="CQ4">
        <v>5</v>
      </c>
      <c r="CR4">
        <v>6</v>
      </c>
      <c r="CS4">
        <v>7</v>
      </c>
      <c r="CT4">
        <v>8</v>
      </c>
      <c r="CU4">
        <v>9</v>
      </c>
      <c r="CV4">
        <v>10</v>
      </c>
      <c r="CW4">
        <v>11</v>
      </c>
      <c r="CX4">
        <v>12</v>
      </c>
      <c r="CY4">
        <v>13</v>
      </c>
      <c r="CZ4">
        <v>14</v>
      </c>
      <c r="DA4">
        <v>15</v>
      </c>
      <c r="DB4">
        <v>16</v>
      </c>
      <c r="DC4">
        <v>17</v>
      </c>
      <c r="DD4">
        <v>18</v>
      </c>
      <c r="DE4">
        <v>19</v>
      </c>
      <c r="DF4">
        <v>20</v>
      </c>
      <c r="DG4">
        <v>21</v>
      </c>
      <c r="DH4">
        <v>22</v>
      </c>
      <c r="DI4">
        <v>23</v>
      </c>
      <c r="DJ4">
        <v>24</v>
      </c>
    </row>
    <row r="5" spans="2:114" x14ac:dyDescent="0.35">
      <c r="B5" s="47">
        <f>'Midt 1.kl. -Klasse'!B21</f>
        <v>0</v>
      </c>
      <c r="C5" t="str">
        <f>IF(ISBLANK('Midt 1.kl. -Klasse'!P21),"",VLOOKUP('Midt 1.kl. -Klasse'!P21,Naqinn_Nipaat_1b,C$3,FALSE))</f>
        <v/>
      </c>
      <c r="D5" t="str">
        <f>IF(ISBLANK('Midt 1.kl. -Klasse'!Q21),"",VLOOKUP('Midt 1.kl. -Klasse'!Q21,Naqinn_Nipaat_1b,D$3,FALSE))</f>
        <v/>
      </c>
      <c r="E5" t="str">
        <f>IF(ISBLANK('Midt 1.kl. -Klasse'!R21),"",VLOOKUP('Midt 1.kl. -Klasse'!R21,Naqinn_Nipaat_1b,E$3,FALSE))</f>
        <v/>
      </c>
      <c r="F5" t="str">
        <f>IF(ISBLANK('Midt 1.kl. -Klasse'!S21),"",VLOOKUP('Midt 1.kl. -Klasse'!S21,Naqinn_Nipaat_1b,F$3,FALSE))</f>
        <v/>
      </c>
      <c r="G5" t="str">
        <f>IF(ISBLANK('Midt 1.kl. -Klasse'!T21),"",VLOOKUP('Midt 1.kl. -Klasse'!T21,Naqinn_Nipaat_1b,G$3,FALSE))</f>
        <v/>
      </c>
      <c r="H5" t="str">
        <f>IF(ISBLANK('Midt 1.kl. -Klasse'!U21),"",VLOOKUP('Midt 1.kl. -Klasse'!U21,Naqinn_Nipaat_1b,H$3,FALSE))</f>
        <v/>
      </c>
      <c r="I5" t="str">
        <f>IF(ISBLANK('Midt 1.kl. -Klasse'!V21),"",VLOOKUP('Midt 1.kl. -Klasse'!V21,Naqinn_Nipaat_1b,I$3,FALSE))</f>
        <v/>
      </c>
      <c r="J5" t="str">
        <f>IF(ISBLANK('Midt 1.kl. -Klasse'!W21),"",VLOOKUP('Midt 1.kl. -Klasse'!W21,Naqinn_Nipaat_1b,J$3,FALSE))</f>
        <v/>
      </c>
      <c r="K5" t="str">
        <f>IF(ISBLANK('Midt 1.kl. -Klasse'!X21),"",VLOOKUP('Midt 1.kl. -Klasse'!X21,Naqinn_Nipaat_1b,K$3,FALSE))</f>
        <v/>
      </c>
      <c r="L5" t="str">
        <f>IF(ISBLANK('Midt 1.kl. -Klasse'!Y21),"",VLOOKUP('Midt 1.kl. -Klasse'!Y21,Naqinn_Nipaat_1b,L$3,FALSE))</f>
        <v/>
      </c>
      <c r="M5" t="str">
        <f>IF(ISBLANK('Midt 1.kl. -Klasse'!Z21),"",VLOOKUP('Midt 1.kl. -Klasse'!Z21,Naqinn_Nipaat_1b,M$3,FALSE))</f>
        <v/>
      </c>
      <c r="N5" t="str">
        <f>IF(ISBLANK('Midt 1.kl. -Klasse'!AA21),"",VLOOKUP('Midt 1.kl. -Klasse'!AA21,Naqinn_Nipaat_1b,N$3,FALSE))</f>
        <v/>
      </c>
      <c r="O5" t="str">
        <f>IF(ISBLANK('Midt 1.kl. -Klasse'!AB21),"",VLOOKUP('Midt 1.kl. -Klasse'!AB21,Naqinn_Nipaat_1b,O$3,FALSE))</f>
        <v/>
      </c>
      <c r="P5" t="str">
        <f>IF(ISBLANK('Midt 1.kl. -Klasse'!AC21),"",VLOOKUP('Midt 1.kl. -Klasse'!AC21,Naqinn_Nipaat_1b,P$3,FALSE))</f>
        <v/>
      </c>
      <c r="Q5" t="str">
        <f>IF(ISBLANK('Midt 1.kl. -Klasse'!AD21),"",VLOOKUP('Midt 1.kl. -Klasse'!AD21,Naqinn_Nipaat_1b,Q$3,FALSE))</f>
        <v/>
      </c>
      <c r="R5" t="str">
        <f>IF(ISBLANK('Midt 1.kl. -Klasse'!AE21),"",VLOOKUP('Midt 1.kl. -Klasse'!AE21,Naqinn_Nipaat_1b,R$3,FALSE))</f>
        <v/>
      </c>
      <c r="S5" t="str">
        <f>IF(ISBLANK('Midt 1.kl. -Klasse'!AF21),"",VLOOKUP('Midt 1.kl. -Klasse'!AF21,Naqinn_Nipaat_1b,S$3,FALSE))</f>
        <v/>
      </c>
      <c r="T5" t="str">
        <f>IF(ISBLANK('Midt 1.kl. -Klasse'!AG21),"",VLOOKUP('Midt 1.kl. -Klasse'!AG21,Naqinn_Nipaat_1b,T$3,FALSE))</f>
        <v/>
      </c>
      <c r="U5" t="str">
        <f>IF(ISBLANK('Midt 1.kl. -Klasse'!AH21),"",VLOOKUP('Midt 1.kl. -Klasse'!AH21,Naqinn_Nipaat_1b,U$3,FALSE))</f>
        <v/>
      </c>
      <c r="V5" t="str">
        <f>IF(ISBLANK('Midt 1.kl. -Klasse'!AI21),"",VLOOKUP('Midt 1.kl. -Klasse'!AI21,Naqinn_Nipaat_1b,V$3,FALSE))</f>
        <v/>
      </c>
      <c r="W5" t="str">
        <f>IF(ISBLANK('Midt 1.kl. -Klasse'!AJ21),"",VLOOKUP('Midt 1.kl. -Klasse'!AJ21,Naqinn_Nipaat_1b,W$3,FALSE))</f>
        <v/>
      </c>
      <c r="X5" t="str">
        <f>IF(ISBLANK('Midt 1.kl. -Klasse'!AK21),"",VLOOKUP('Midt 1.kl. -Klasse'!AK21,Naqinn_Nipaat_1b,X$3,FALSE))</f>
        <v/>
      </c>
      <c r="Y5" t="str">
        <f>IF(ISBLANK('Midt 1.kl. -Klasse'!AL21),"",VLOOKUP('Midt 1.kl. -Klasse'!AL21,Naqinn_Nipaat_1b,Y$3,FALSE))</f>
        <v/>
      </c>
      <c r="Z5" t="str">
        <f>IF(ISBLANK('Midt 1.kl. -Klasse'!AM21),"",VLOOKUP('Midt 1.kl. -Klasse'!AM21,Naqinn_Nipaat_1b,Z$3,FALSE))</f>
        <v/>
      </c>
      <c r="AA5" s="41" t="str">
        <f>IF(COUNTIF('Midt 1.kl. -Klasse'!AN21,5),"Ugyldig",(IF(ISBLANK('Midt 1.kl. -Klasse'!AN21),"",'Midt 1.kl. -Klasse'!AN21)))</f>
        <v/>
      </c>
      <c r="AB5" t="str">
        <f>IF(COUNTIF('Midt 1.kl. -Klasse'!AO21,5),"Ugyldig",(IF(ISBLANK('Midt 1.kl. -Klasse'!AO21),"",'Midt 1.kl. -Klasse'!AO21)))</f>
        <v/>
      </c>
      <c r="AC5" t="str">
        <f>IF(COUNTIF('Midt 1.kl. -Klasse'!AP21,5),"Ugyldig",(IF(ISBLANK('Midt 1.kl. -Klasse'!AP21),"",'Midt 1.kl. -Klasse'!AP21)))</f>
        <v/>
      </c>
      <c r="AD5" t="str">
        <f>IF(COUNTIF('Midt 1.kl. -Klasse'!AQ21,5),"Ugyldig",(IF(ISBLANK('Midt 1.kl. -Klasse'!AQ21),"",'Midt 1.kl. -Klasse'!AQ21)))</f>
        <v/>
      </c>
      <c r="AE5" t="str">
        <f>IF(COUNTIF('Midt 1.kl. -Klasse'!AR21,5),"Ugyldig",(IF(ISBLANK('Midt 1.kl. -Klasse'!AR21),"",'Midt 1.kl. -Klasse'!AR21)))</f>
        <v/>
      </c>
      <c r="AF5" t="str">
        <f>IF(COUNTIF('Midt 1.kl. -Klasse'!AS21,5),"Ugyldig",(IF(ISBLANK('Midt 1.kl. -Klasse'!AS21),"",'Midt 1.kl. -Klasse'!AS21)))</f>
        <v/>
      </c>
      <c r="AG5" t="str">
        <f>IF(COUNTIF('Midt 1.kl. -Klasse'!AT21,5),"Ugyldig",(IF(ISBLANK('Midt 1.kl. -Klasse'!AT21),"",'Midt 1.kl. -Klasse'!AT21)))</f>
        <v/>
      </c>
      <c r="AH5" t="str">
        <f>IF(COUNTIF('Midt 1.kl. -Klasse'!AU21,5),"Ugyldig",(IF(ISBLANK('Midt 1.kl. -Klasse'!AU21),"",'Midt 1.kl. -Klasse'!AU21)))</f>
        <v/>
      </c>
      <c r="AI5" t="str">
        <f>IF(COUNTIF('Midt 1.kl. -Klasse'!AV21,5),"Ugyldig",(IF(ISBLANK('Midt 1.kl. -Klasse'!AV21),"",'Midt 1.kl. -Klasse'!AV21)))</f>
        <v/>
      </c>
      <c r="AJ5" t="str">
        <f>IF(COUNTIF('Midt 1.kl. -Klasse'!AW21,5),"Ugyldig",(IF(ISBLANK('Midt 1.kl. -Klasse'!AW21),"",'Midt 1.kl. -Klasse'!AW21)))</f>
        <v/>
      </c>
      <c r="AK5" t="str">
        <f>IF(COUNTIF('Midt 1.kl. -Klasse'!AX21,5),"Ugyldig",(IF(ISBLANK('Midt 1.kl. -Klasse'!AX21),"",'Midt 1.kl. -Klasse'!AX21)))</f>
        <v/>
      </c>
      <c r="AL5" t="str">
        <f>IF(COUNTIF('Midt 1.kl. -Klasse'!AY21,5),"Ugyldig",(IF(ISBLANK('Midt 1.kl. -Klasse'!AY21),"",'Midt 1.kl. -Klasse'!AY21)))</f>
        <v/>
      </c>
      <c r="AM5" t="str">
        <f>IF(COUNTIF('Midt 1.kl. -Klasse'!AZ21,5),"Ugyldig",(IF(ISBLANK('Midt 1.kl. -Klasse'!AZ21),"",'Midt 1.kl. -Klasse'!AZ21)))</f>
        <v/>
      </c>
      <c r="AN5" t="str">
        <f>IF(COUNTIF('Midt 1.kl. -Klasse'!BA21,5),"Ugyldig",(IF(ISBLANK('Midt 1.kl. -Klasse'!BA21),"",'Midt 1.kl. -Klasse'!BA21)))</f>
        <v/>
      </c>
      <c r="AO5" t="str">
        <f>IF(COUNTIF('Midt 1.kl. -Klasse'!BB21,5),"Ugyldig",(IF(ISBLANK('Midt 1.kl. -Klasse'!BB21),"",'Midt 1.kl. -Klasse'!BB21)))</f>
        <v/>
      </c>
      <c r="AP5" t="str">
        <f>IF(COUNTIF('Midt 1.kl. -Klasse'!BC21,5),"Ugyldig",(IF(ISBLANK('Midt 1.kl. -Klasse'!BC21),"",'Midt 1.kl. -Klasse'!BC21)))</f>
        <v/>
      </c>
      <c r="AQ5" t="str">
        <f>IF(COUNTIF('Midt 1.kl. -Klasse'!BD21,5),"Ugyldig",(IF(ISBLANK('Midt 1.kl. -Klasse'!BD21),"",'Midt 1.kl. -Klasse'!BD21)))</f>
        <v/>
      </c>
      <c r="AR5" t="str">
        <f>IF(COUNTIF('Midt 1.kl. -Klasse'!BE21,5),"Ugyldig",(IF(ISBLANK('Midt 1.kl. -Klasse'!BE21),"",'Midt 1.kl. -Klasse'!BE21)))</f>
        <v/>
      </c>
      <c r="AS5" s="42" t="str">
        <f>IF(COUNTIF('Midt 1.kl. -Klasse'!BF21,5),"Ugyldig",(IF(ISBLANK('Midt 1.kl. -Klasse'!BF21),"",'Midt 1.kl. -Klasse'!BF21)))</f>
        <v/>
      </c>
      <c r="AT5" s="39" t="str">
        <f>IF(ISBLANK('Midt 1.kl. -Klasse'!BG21),"",VLOOKUP('Midt 1.kl. -Klasse'!BG21,Ordets_Førstelyd_1b,C$3,FALSE))</f>
        <v/>
      </c>
      <c r="AU5" s="39" t="str">
        <f>IF(ISBLANK('Midt 1.kl. -Klasse'!BH21),"",VLOOKUP('Midt 1.kl. -Klasse'!BH21,Ordets_Førstelyd_1b,D$3,FALSE))</f>
        <v/>
      </c>
      <c r="AV5" s="39" t="str">
        <f>IF(ISBLANK('Midt 1.kl. -Klasse'!BI21),"",VLOOKUP('Midt 1.kl. -Klasse'!BI21,Ordets_Førstelyd_1b,E$3,FALSE))</f>
        <v/>
      </c>
      <c r="AW5" s="39" t="str">
        <f>IF(ISBLANK('Midt 1.kl. -Klasse'!BJ21),"",VLOOKUP('Midt 1.kl. -Klasse'!BJ21,Ordets_Førstelyd_1b,F$3,FALSE))</f>
        <v/>
      </c>
      <c r="AX5" s="39" t="str">
        <f>IF(ISBLANK('Midt 1.kl. -Klasse'!BK21),"",VLOOKUP('Midt 1.kl. -Klasse'!BK21,Ordets_Førstelyd_1b,G$3,FALSE))</f>
        <v/>
      </c>
      <c r="AY5" s="39" t="str">
        <f>IF(ISBLANK('Midt 1.kl. -Klasse'!BL21),"",VLOOKUP('Midt 1.kl. -Klasse'!BL21,Ordets_Førstelyd_1b,H$3,FALSE))</f>
        <v/>
      </c>
      <c r="AZ5" s="39" t="str">
        <f>IF(ISBLANK('Midt 1.kl. -Klasse'!BM21),"",VLOOKUP('Midt 1.kl. -Klasse'!BM21,Ordets_Førstelyd_1b,I$3,FALSE))</f>
        <v/>
      </c>
      <c r="BA5" s="39" t="str">
        <f>IF(ISBLANK('Midt 1.kl. -Klasse'!BN21),"",VLOOKUP('Midt 1.kl. -Klasse'!BN21,Ordets_Førstelyd_1b,J$3,FALSE))</f>
        <v/>
      </c>
      <c r="BB5" s="39" t="str">
        <f>IF(ISBLANK('Midt 1.kl. -Klasse'!BO21),"",VLOOKUP('Midt 1.kl. -Klasse'!BO21,Ordets_Førstelyd_1b,K$3,FALSE))</f>
        <v/>
      </c>
      <c r="BC5" s="39" t="str">
        <f>IF(ISBLANK('Midt 1.kl. -Klasse'!BP21),"",VLOOKUP('Midt 1.kl. -Klasse'!BP21,Ordets_Førstelyd_1b,L$3,FALSE))</f>
        <v/>
      </c>
      <c r="BD5" s="39" t="str">
        <f>IF(ISBLANK('Midt 1.kl. -Klasse'!BQ21),"",VLOOKUP('Midt 1.kl. -Klasse'!BQ21,Ordets_Førstelyd_1b,M$3,FALSE))</f>
        <v/>
      </c>
      <c r="BE5" s="39" t="str">
        <f>IF(ISBLANK('Midt 1.kl. -Klasse'!BR21),"",VLOOKUP('Midt 1.kl. -Klasse'!BR21,Ordets_Førstelyd_1b,N$3,FALSE))</f>
        <v/>
      </c>
      <c r="BF5" s="39" t="str">
        <f>IF(ISBLANK('Midt 1.kl. -Klasse'!BS21),"",VLOOKUP('Midt 1.kl. -Klasse'!BS21,Ordets_Førstelyd_1b,O$3,FALSE))</f>
        <v/>
      </c>
      <c r="BG5" s="40" t="str">
        <f>IF(ISBLANK('Midt 1.kl. -Klasse'!BT21),"",VLOOKUP('Midt 1.kl. -Klasse'!BT21,Ordets_Førstelyd_1b,P$3,FALSE))</f>
        <v/>
      </c>
      <c r="BH5" s="46">
        <f>COUNTIF('Skole scoring'!B4:Y4,1)</f>
        <v>0</v>
      </c>
      <c r="BI5" s="46">
        <f>COUNTIF('Skole scoring'!Z4:AR4,1)</f>
        <v>0</v>
      </c>
      <c r="BJ5" s="46">
        <f>COUNTIF('Skole scoring'!AS4:BF4,1)</f>
        <v>0</v>
      </c>
      <c r="BK5" s="46">
        <f>SUM(BH5:BJ5)</f>
        <v>0</v>
      </c>
      <c r="CL5">
        <v>1</v>
      </c>
      <c r="CM5" t="s">
        <v>0</v>
      </c>
      <c r="CN5" t="s">
        <v>18</v>
      </c>
      <c r="CO5" t="s">
        <v>0</v>
      </c>
      <c r="CP5" t="s">
        <v>18</v>
      </c>
      <c r="CQ5" t="s">
        <v>12</v>
      </c>
      <c r="CR5" t="s">
        <v>16</v>
      </c>
      <c r="CS5" t="s">
        <v>6</v>
      </c>
      <c r="CT5" t="s">
        <v>2</v>
      </c>
      <c r="CU5" t="s">
        <v>20</v>
      </c>
      <c r="CV5" t="s">
        <v>11</v>
      </c>
      <c r="CW5" t="s">
        <v>10</v>
      </c>
      <c r="CX5" t="s">
        <v>14</v>
      </c>
      <c r="CY5" t="s">
        <v>4</v>
      </c>
      <c r="CZ5" t="s">
        <v>6</v>
      </c>
      <c r="DA5" t="s">
        <v>14</v>
      </c>
      <c r="DB5" t="s">
        <v>0</v>
      </c>
      <c r="DC5" t="s">
        <v>14</v>
      </c>
      <c r="DD5" t="s">
        <v>17</v>
      </c>
      <c r="DE5" t="s">
        <v>1</v>
      </c>
      <c r="DF5" t="s">
        <v>11</v>
      </c>
      <c r="DG5" t="s">
        <v>13</v>
      </c>
      <c r="DH5" t="s">
        <v>20</v>
      </c>
      <c r="DI5" t="s">
        <v>22</v>
      </c>
      <c r="DJ5" t="s">
        <v>11</v>
      </c>
    </row>
    <row r="6" spans="2:114" x14ac:dyDescent="0.35">
      <c r="B6" s="47">
        <f>'Midt 1.kl. -Klasse'!B22</f>
        <v>0</v>
      </c>
      <c r="C6" t="str">
        <f>IF(ISBLANK('Midt 1.kl. -Klasse'!P22),"",VLOOKUP('Midt 1.kl. -Klasse'!P22,Naqinn_Nipaat_1b,C$3,FALSE))</f>
        <v/>
      </c>
      <c r="D6" t="str">
        <f>IF(ISBLANK('Midt 1.kl. -Klasse'!Q22),"",VLOOKUP('Midt 1.kl. -Klasse'!Q22,Naqinn_Nipaat_1b,D$3,FALSE))</f>
        <v/>
      </c>
      <c r="E6" t="str">
        <f>IF(ISBLANK('Midt 1.kl. -Klasse'!R22),"",VLOOKUP('Midt 1.kl. -Klasse'!R22,Naqinn_Nipaat_1b,E$3,FALSE))</f>
        <v/>
      </c>
      <c r="F6" t="str">
        <f>IF(ISBLANK('Midt 1.kl. -Klasse'!S22),"",VLOOKUP('Midt 1.kl. -Klasse'!S22,Naqinn_Nipaat_1b,F$3,FALSE))</f>
        <v/>
      </c>
      <c r="G6" t="str">
        <f>IF(ISBLANK('Midt 1.kl. -Klasse'!T22),"",VLOOKUP('Midt 1.kl. -Klasse'!T22,Naqinn_Nipaat_1b,G$3,FALSE))</f>
        <v/>
      </c>
      <c r="H6" t="str">
        <f>IF(ISBLANK('Midt 1.kl. -Klasse'!U22),"",VLOOKUP('Midt 1.kl. -Klasse'!U22,Naqinn_Nipaat_1b,H$3,FALSE))</f>
        <v/>
      </c>
      <c r="I6" t="str">
        <f>IF(ISBLANK('Midt 1.kl. -Klasse'!V22),"",VLOOKUP('Midt 1.kl. -Klasse'!V22,Naqinn_Nipaat_1b,I$3,FALSE))</f>
        <v/>
      </c>
      <c r="J6" t="str">
        <f>IF(ISBLANK('Midt 1.kl. -Klasse'!W22),"",VLOOKUP('Midt 1.kl. -Klasse'!W22,Naqinn_Nipaat_1b,J$3,FALSE))</f>
        <v/>
      </c>
      <c r="K6" t="str">
        <f>IF(ISBLANK('Midt 1.kl. -Klasse'!X22),"",VLOOKUP('Midt 1.kl. -Klasse'!X22,Naqinn_Nipaat_1b,K$3,FALSE))</f>
        <v/>
      </c>
      <c r="L6" t="str">
        <f>IF(ISBLANK('Midt 1.kl. -Klasse'!Y22),"",VLOOKUP('Midt 1.kl. -Klasse'!Y22,Naqinn_Nipaat_1b,L$3,FALSE))</f>
        <v/>
      </c>
      <c r="M6" t="str">
        <f>IF(ISBLANK('Midt 1.kl. -Klasse'!Z22),"",VLOOKUP('Midt 1.kl. -Klasse'!Z22,Naqinn_Nipaat_1b,M$3,FALSE))</f>
        <v/>
      </c>
      <c r="N6" t="str">
        <f>IF(ISBLANK('Midt 1.kl. -Klasse'!AA22),"",VLOOKUP('Midt 1.kl. -Klasse'!AA22,Naqinn_Nipaat_1b,N$3,FALSE))</f>
        <v/>
      </c>
      <c r="O6" t="str">
        <f>IF(ISBLANK('Midt 1.kl. -Klasse'!AB22),"",VLOOKUP('Midt 1.kl. -Klasse'!AB22,Naqinn_Nipaat_1b,O$3,FALSE))</f>
        <v/>
      </c>
      <c r="P6" t="str">
        <f>IF(ISBLANK('Midt 1.kl. -Klasse'!AC22),"",VLOOKUP('Midt 1.kl. -Klasse'!AC22,Naqinn_Nipaat_1b,P$3,FALSE))</f>
        <v/>
      </c>
      <c r="Q6" t="str">
        <f>IF(ISBLANK('Midt 1.kl. -Klasse'!AD22),"",VLOOKUP('Midt 1.kl. -Klasse'!AD22,Naqinn_Nipaat_1b,Q$3,FALSE))</f>
        <v/>
      </c>
      <c r="R6" t="str">
        <f>IF(ISBLANK('Midt 1.kl. -Klasse'!AE22),"",VLOOKUP('Midt 1.kl. -Klasse'!AE22,Naqinn_Nipaat_1b,R$3,FALSE))</f>
        <v/>
      </c>
      <c r="S6" t="str">
        <f>IF(ISBLANK('Midt 1.kl. -Klasse'!AF22),"",VLOOKUP('Midt 1.kl. -Klasse'!AF22,Naqinn_Nipaat_1b,S$3,FALSE))</f>
        <v/>
      </c>
      <c r="T6" t="str">
        <f>IF(ISBLANK('Midt 1.kl. -Klasse'!AG22),"",VLOOKUP('Midt 1.kl. -Klasse'!AG22,Naqinn_Nipaat_1b,T$3,FALSE))</f>
        <v/>
      </c>
      <c r="U6" t="str">
        <f>IF(ISBLANK('Midt 1.kl. -Klasse'!AH22),"",VLOOKUP('Midt 1.kl. -Klasse'!AH22,Naqinn_Nipaat_1b,U$3,FALSE))</f>
        <v/>
      </c>
      <c r="V6" t="str">
        <f>IF(ISBLANK('Midt 1.kl. -Klasse'!AI22),"",VLOOKUP('Midt 1.kl. -Klasse'!AI22,Naqinn_Nipaat_1b,V$3,FALSE))</f>
        <v/>
      </c>
      <c r="W6" t="str">
        <f>IF(ISBLANK('Midt 1.kl. -Klasse'!AJ22),"",VLOOKUP('Midt 1.kl. -Klasse'!AJ22,Naqinn_Nipaat_1b,W$3,FALSE))</f>
        <v/>
      </c>
      <c r="X6" t="str">
        <f>IF(ISBLANK('Midt 1.kl. -Klasse'!AK22),"",VLOOKUP('Midt 1.kl. -Klasse'!AK22,Naqinn_Nipaat_1b,X$3,FALSE))</f>
        <v/>
      </c>
      <c r="Y6" t="str">
        <f>IF(ISBLANK('Midt 1.kl. -Klasse'!AL22),"",VLOOKUP('Midt 1.kl. -Klasse'!AL22,Naqinn_Nipaat_1b,Y$3,FALSE))</f>
        <v/>
      </c>
      <c r="Z6" t="str">
        <f>IF(ISBLANK('Midt 1.kl. -Klasse'!AM22),"",VLOOKUP('Midt 1.kl. -Klasse'!AM22,Naqinn_Nipaat_1b,Z$3,FALSE))</f>
        <v/>
      </c>
      <c r="AA6" s="41" t="str">
        <f>IF(COUNTIF('Midt 1.kl. -Klasse'!AN22,5),"Ugyldig",(IF(ISBLANK('Midt 1.kl. -Klasse'!AN22),"",'Midt 1.kl. -Klasse'!AN22)))</f>
        <v/>
      </c>
      <c r="AB6" t="str">
        <f>IF(COUNTIF('Midt 1.kl. -Klasse'!AO22,5),"Ugyldig",(IF(ISBLANK('Midt 1.kl. -Klasse'!AO22),"",'Midt 1.kl. -Klasse'!AO22)))</f>
        <v/>
      </c>
      <c r="AC6" t="str">
        <f>IF(COUNTIF('Midt 1.kl. -Klasse'!AP22,5),"Ugyldig",(IF(ISBLANK('Midt 1.kl. -Klasse'!AP22),"",'Midt 1.kl. -Klasse'!AP22)))</f>
        <v/>
      </c>
      <c r="AD6" t="str">
        <f>IF(COUNTIF('Midt 1.kl. -Klasse'!AQ22,5),"Ugyldig",(IF(ISBLANK('Midt 1.kl. -Klasse'!AQ22),"",'Midt 1.kl. -Klasse'!AQ22)))</f>
        <v/>
      </c>
      <c r="AE6" t="str">
        <f>IF(COUNTIF('Midt 1.kl. -Klasse'!AR22,5),"Ugyldig",(IF(ISBLANK('Midt 1.kl. -Klasse'!AR22),"",'Midt 1.kl. -Klasse'!AR22)))</f>
        <v/>
      </c>
      <c r="AF6" t="str">
        <f>IF(COUNTIF('Midt 1.kl. -Klasse'!AS22,5),"Ugyldig",(IF(ISBLANK('Midt 1.kl. -Klasse'!AS22),"",'Midt 1.kl. -Klasse'!AS22)))</f>
        <v/>
      </c>
      <c r="AG6" t="str">
        <f>IF(COUNTIF('Midt 1.kl. -Klasse'!AT22,5),"Ugyldig",(IF(ISBLANK('Midt 1.kl. -Klasse'!AT22),"",'Midt 1.kl. -Klasse'!AT22)))</f>
        <v/>
      </c>
      <c r="AH6" t="str">
        <f>IF(COUNTIF('Midt 1.kl. -Klasse'!AU22,5),"Ugyldig",(IF(ISBLANK('Midt 1.kl. -Klasse'!AU22),"",'Midt 1.kl. -Klasse'!AU22)))</f>
        <v/>
      </c>
      <c r="AI6" t="str">
        <f>IF(COUNTIF('Midt 1.kl. -Klasse'!AV22,5),"Ugyldig",(IF(ISBLANK('Midt 1.kl. -Klasse'!AV22),"",'Midt 1.kl. -Klasse'!AV22)))</f>
        <v/>
      </c>
      <c r="AJ6" t="str">
        <f>IF(COUNTIF('Midt 1.kl. -Klasse'!AW22,5),"Ugyldig",(IF(ISBLANK('Midt 1.kl. -Klasse'!AW22),"",'Midt 1.kl. -Klasse'!AW22)))</f>
        <v/>
      </c>
      <c r="AK6" t="str">
        <f>IF(COUNTIF('Midt 1.kl. -Klasse'!AX22,5),"Ugyldig",(IF(ISBLANK('Midt 1.kl. -Klasse'!AX22),"",'Midt 1.kl. -Klasse'!AX22)))</f>
        <v/>
      </c>
      <c r="AL6" t="str">
        <f>IF(COUNTIF('Midt 1.kl. -Klasse'!AY22,5),"Ugyldig",(IF(ISBLANK('Midt 1.kl. -Klasse'!AY22),"",'Midt 1.kl. -Klasse'!AY22)))</f>
        <v/>
      </c>
      <c r="AM6" t="str">
        <f>IF(COUNTIF('Midt 1.kl. -Klasse'!AZ22,5),"Ugyldig",(IF(ISBLANK('Midt 1.kl. -Klasse'!AZ22),"",'Midt 1.kl. -Klasse'!AZ22)))</f>
        <v/>
      </c>
      <c r="AN6" t="str">
        <f>IF(COUNTIF('Midt 1.kl. -Klasse'!BA22,5),"Ugyldig",(IF(ISBLANK('Midt 1.kl. -Klasse'!BA22),"",'Midt 1.kl. -Klasse'!BA22)))</f>
        <v/>
      </c>
      <c r="AO6" t="str">
        <f>IF(COUNTIF('Midt 1.kl. -Klasse'!BB22,5),"Ugyldig",(IF(ISBLANK('Midt 1.kl. -Klasse'!BB22),"",'Midt 1.kl. -Klasse'!BB22)))</f>
        <v/>
      </c>
      <c r="AP6" t="str">
        <f>IF(COUNTIF('Midt 1.kl. -Klasse'!BC22,5),"Ugyldig",(IF(ISBLANK('Midt 1.kl. -Klasse'!BC22),"",'Midt 1.kl. -Klasse'!BC22)))</f>
        <v/>
      </c>
      <c r="AQ6" t="str">
        <f>IF(COUNTIF('Midt 1.kl. -Klasse'!BD22,5),"Ugyldig",(IF(ISBLANK('Midt 1.kl. -Klasse'!BD22),"",'Midt 1.kl. -Klasse'!BD22)))</f>
        <v/>
      </c>
      <c r="AR6" t="str">
        <f>IF(COUNTIF('Midt 1.kl. -Klasse'!BE22,5),"Ugyldig",(IF(ISBLANK('Midt 1.kl. -Klasse'!BE22),"",'Midt 1.kl. -Klasse'!BE22)))</f>
        <v/>
      </c>
      <c r="AS6" s="42" t="str">
        <f>IF(COUNTIF('Midt 1.kl. -Klasse'!BF22,5),"Ugyldig",(IF(ISBLANK('Midt 1.kl. -Klasse'!BF22),"",'Midt 1.kl. -Klasse'!BF22)))</f>
        <v/>
      </c>
      <c r="AT6" t="str">
        <f>IF(ISBLANK('Midt 1.kl. -Klasse'!BG22),"",VLOOKUP('Midt 1.kl. -Klasse'!BG22,Ordets_Førstelyd_1b,C$3,FALSE))</f>
        <v/>
      </c>
      <c r="AU6" t="str">
        <f>IF(ISBLANK('Midt 1.kl. -Klasse'!BH22),"",VLOOKUP('Midt 1.kl. -Klasse'!BH22,Ordets_Førstelyd_1b,D$3,FALSE))</f>
        <v/>
      </c>
      <c r="AV6" t="str">
        <f>IF(ISBLANK('Midt 1.kl. -Klasse'!BI22),"",VLOOKUP('Midt 1.kl. -Klasse'!BI22,Ordets_Førstelyd_1b,E$3,FALSE))</f>
        <v/>
      </c>
      <c r="AW6" t="str">
        <f>IF(ISBLANK('Midt 1.kl. -Klasse'!BJ22),"",VLOOKUP('Midt 1.kl. -Klasse'!BJ22,Ordets_Førstelyd_1b,F$3,FALSE))</f>
        <v/>
      </c>
      <c r="AX6" t="str">
        <f>IF(ISBLANK('Midt 1.kl. -Klasse'!BK22),"",VLOOKUP('Midt 1.kl. -Klasse'!BK22,Ordets_Førstelyd_1b,G$3,FALSE))</f>
        <v/>
      </c>
      <c r="AY6" t="str">
        <f>IF(ISBLANK('Midt 1.kl. -Klasse'!BL22),"",VLOOKUP('Midt 1.kl. -Klasse'!BL22,Ordets_Førstelyd_1b,H$3,FALSE))</f>
        <v/>
      </c>
      <c r="AZ6" t="str">
        <f>IF(ISBLANK('Midt 1.kl. -Klasse'!BM22),"",VLOOKUP('Midt 1.kl. -Klasse'!BM22,Ordets_Førstelyd_1b,I$3,FALSE))</f>
        <v/>
      </c>
      <c r="BA6" t="str">
        <f>IF(ISBLANK('Midt 1.kl. -Klasse'!BN22),"",VLOOKUP('Midt 1.kl. -Klasse'!BN22,Ordets_Førstelyd_1b,J$3,FALSE))</f>
        <v/>
      </c>
      <c r="BB6" t="str">
        <f>IF(ISBLANK('Midt 1.kl. -Klasse'!BO22),"",VLOOKUP('Midt 1.kl. -Klasse'!BO22,Ordets_Førstelyd_1b,K$3,FALSE))</f>
        <v/>
      </c>
      <c r="BC6" t="str">
        <f>IF(ISBLANK('Midt 1.kl. -Klasse'!BP22),"",VLOOKUP('Midt 1.kl. -Klasse'!BP22,Ordets_Førstelyd_1b,L$3,FALSE))</f>
        <v/>
      </c>
      <c r="BD6" t="str">
        <f>IF(ISBLANK('Midt 1.kl. -Klasse'!BQ22),"",VLOOKUP('Midt 1.kl. -Klasse'!BQ22,Ordets_Førstelyd_1b,M$3,FALSE))</f>
        <v/>
      </c>
      <c r="BE6" t="str">
        <f>IF(ISBLANK('Midt 1.kl. -Klasse'!BR22),"",VLOOKUP('Midt 1.kl. -Klasse'!BR22,Ordets_Førstelyd_1b,N$3,FALSE))</f>
        <v/>
      </c>
      <c r="BF6" t="str">
        <f>IF(ISBLANK('Midt 1.kl. -Klasse'!BS22),"",VLOOKUP('Midt 1.kl. -Klasse'!BS22,Ordets_Førstelyd_1b,O$3,FALSE))</f>
        <v/>
      </c>
      <c r="BG6" s="42" t="str">
        <f>IF(ISBLANK('Midt 1.kl. -Klasse'!BT22),"",VLOOKUP('Midt 1.kl. -Klasse'!BT22,Ordets_Førstelyd_1b,P$3,FALSE))</f>
        <v/>
      </c>
      <c r="BH6" s="47">
        <f>COUNTIF('Skole scoring'!B5:Y5,1)</f>
        <v>0</v>
      </c>
      <c r="BI6" s="47">
        <f>COUNTIF('Skole scoring'!Z5:AR5,1)</f>
        <v>0</v>
      </c>
      <c r="BJ6" s="47">
        <f>COUNTIF('Skole scoring'!AS5:BF5,1)</f>
        <v>0</v>
      </c>
      <c r="BK6" s="47">
        <f t="shared" ref="BK6:BK30" si="0">SUM(BH6:BJ6)</f>
        <v>0</v>
      </c>
      <c r="CL6">
        <v>2</v>
      </c>
      <c r="CM6" t="s">
        <v>20</v>
      </c>
      <c r="CN6" t="s">
        <v>22</v>
      </c>
      <c r="CO6" t="s">
        <v>10</v>
      </c>
      <c r="CP6" t="s">
        <v>3</v>
      </c>
      <c r="CQ6" t="s">
        <v>1</v>
      </c>
      <c r="CR6" t="s">
        <v>21</v>
      </c>
      <c r="CS6" t="s">
        <v>8</v>
      </c>
      <c r="CT6" t="s">
        <v>7</v>
      </c>
      <c r="CU6" t="s">
        <v>8</v>
      </c>
      <c r="CV6" t="s">
        <v>7</v>
      </c>
      <c r="CW6" t="s">
        <v>13</v>
      </c>
      <c r="CX6" t="s">
        <v>10</v>
      </c>
      <c r="CY6" t="s">
        <v>12</v>
      </c>
      <c r="CZ6" t="s">
        <v>10</v>
      </c>
      <c r="DA6" t="s">
        <v>15</v>
      </c>
      <c r="DB6" t="s">
        <v>14</v>
      </c>
      <c r="DC6" t="s">
        <v>16</v>
      </c>
      <c r="DD6" t="s">
        <v>11</v>
      </c>
      <c r="DE6" t="s">
        <v>2</v>
      </c>
      <c r="DF6" t="s">
        <v>19</v>
      </c>
      <c r="DG6" t="s">
        <v>2</v>
      </c>
      <c r="DH6" t="s">
        <v>2</v>
      </c>
      <c r="DI6" t="s">
        <v>18</v>
      </c>
      <c r="DJ6" t="s">
        <v>6</v>
      </c>
    </row>
    <row r="7" spans="2:114" x14ac:dyDescent="0.35">
      <c r="B7" s="47">
        <f>'Midt 1.kl. -Klasse'!B23</f>
        <v>0</v>
      </c>
      <c r="C7" t="str">
        <f>IF(ISBLANK('Midt 1.kl. -Klasse'!P23),"",VLOOKUP('Midt 1.kl. -Klasse'!P23,Naqinn_Nipaat_1b,C$3,FALSE))</f>
        <v/>
      </c>
      <c r="D7" t="str">
        <f>IF(ISBLANK('Midt 1.kl. -Klasse'!Q23),"",VLOOKUP('Midt 1.kl. -Klasse'!Q23,Naqinn_Nipaat_1b,D$3,FALSE))</f>
        <v/>
      </c>
      <c r="E7" t="str">
        <f>IF(ISBLANK('Midt 1.kl. -Klasse'!R23),"",VLOOKUP('Midt 1.kl. -Klasse'!R23,Naqinn_Nipaat_1b,E$3,FALSE))</f>
        <v/>
      </c>
      <c r="F7" t="str">
        <f>IF(ISBLANK('Midt 1.kl. -Klasse'!S23),"",VLOOKUP('Midt 1.kl. -Klasse'!S23,Naqinn_Nipaat_1b,F$3,FALSE))</f>
        <v/>
      </c>
      <c r="G7" t="str">
        <f>IF(ISBLANK('Midt 1.kl. -Klasse'!T23),"",VLOOKUP('Midt 1.kl. -Klasse'!T23,Naqinn_Nipaat_1b,G$3,FALSE))</f>
        <v/>
      </c>
      <c r="H7" t="str">
        <f>IF(ISBLANK('Midt 1.kl. -Klasse'!U23),"",VLOOKUP('Midt 1.kl. -Klasse'!U23,Naqinn_Nipaat_1b,H$3,FALSE))</f>
        <v/>
      </c>
      <c r="I7" t="str">
        <f>IF(ISBLANK('Midt 1.kl. -Klasse'!V23),"",VLOOKUP('Midt 1.kl. -Klasse'!V23,Naqinn_Nipaat_1b,I$3,FALSE))</f>
        <v/>
      </c>
      <c r="J7" t="str">
        <f>IF(ISBLANK('Midt 1.kl. -Klasse'!W23),"",VLOOKUP('Midt 1.kl. -Klasse'!W23,Naqinn_Nipaat_1b,J$3,FALSE))</f>
        <v/>
      </c>
      <c r="K7" t="str">
        <f>IF(ISBLANK('Midt 1.kl. -Klasse'!X23),"",VLOOKUP('Midt 1.kl. -Klasse'!X23,Naqinn_Nipaat_1b,K$3,FALSE))</f>
        <v/>
      </c>
      <c r="L7" t="str">
        <f>IF(ISBLANK('Midt 1.kl. -Klasse'!Y23),"",VLOOKUP('Midt 1.kl. -Klasse'!Y23,Naqinn_Nipaat_1b,L$3,FALSE))</f>
        <v/>
      </c>
      <c r="M7" t="str">
        <f>IF(ISBLANK('Midt 1.kl. -Klasse'!Z23),"",VLOOKUP('Midt 1.kl. -Klasse'!Z23,Naqinn_Nipaat_1b,M$3,FALSE))</f>
        <v/>
      </c>
      <c r="N7" t="str">
        <f>IF(ISBLANK('Midt 1.kl. -Klasse'!AA23),"",VLOOKUP('Midt 1.kl. -Klasse'!AA23,Naqinn_Nipaat_1b,N$3,FALSE))</f>
        <v/>
      </c>
      <c r="O7" t="str">
        <f>IF(ISBLANK('Midt 1.kl. -Klasse'!AB23),"",VLOOKUP('Midt 1.kl. -Klasse'!AB23,Naqinn_Nipaat_1b,O$3,FALSE))</f>
        <v/>
      </c>
      <c r="P7" t="str">
        <f>IF(ISBLANK('Midt 1.kl. -Klasse'!AC23),"",VLOOKUP('Midt 1.kl. -Klasse'!AC23,Naqinn_Nipaat_1b,P$3,FALSE))</f>
        <v/>
      </c>
      <c r="Q7" t="str">
        <f>IF(ISBLANK('Midt 1.kl. -Klasse'!AD23),"",VLOOKUP('Midt 1.kl. -Klasse'!AD23,Naqinn_Nipaat_1b,Q$3,FALSE))</f>
        <v/>
      </c>
      <c r="R7" t="str">
        <f>IF(ISBLANK('Midt 1.kl. -Klasse'!AE23),"",VLOOKUP('Midt 1.kl. -Klasse'!AE23,Naqinn_Nipaat_1b,R$3,FALSE))</f>
        <v/>
      </c>
      <c r="S7" t="str">
        <f>IF(ISBLANK('Midt 1.kl. -Klasse'!AF23),"",VLOOKUP('Midt 1.kl. -Klasse'!AF23,Naqinn_Nipaat_1b,S$3,FALSE))</f>
        <v/>
      </c>
      <c r="T7" t="str">
        <f>IF(ISBLANK('Midt 1.kl. -Klasse'!AG23),"",VLOOKUP('Midt 1.kl. -Klasse'!AG23,Naqinn_Nipaat_1b,T$3,FALSE))</f>
        <v/>
      </c>
      <c r="U7" t="str">
        <f>IF(ISBLANK('Midt 1.kl. -Klasse'!AH23),"",VLOOKUP('Midt 1.kl. -Klasse'!AH23,Naqinn_Nipaat_1b,U$3,FALSE))</f>
        <v/>
      </c>
      <c r="V7" t="str">
        <f>IF(ISBLANK('Midt 1.kl. -Klasse'!AI23),"",VLOOKUP('Midt 1.kl. -Klasse'!AI23,Naqinn_Nipaat_1b,V$3,FALSE))</f>
        <v/>
      </c>
      <c r="W7" t="str">
        <f>IF(ISBLANK('Midt 1.kl. -Klasse'!AJ23),"",VLOOKUP('Midt 1.kl. -Klasse'!AJ23,Naqinn_Nipaat_1b,W$3,FALSE))</f>
        <v/>
      </c>
      <c r="X7" t="str">
        <f>IF(ISBLANK('Midt 1.kl. -Klasse'!AK23),"",VLOOKUP('Midt 1.kl. -Klasse'!AK23,Naqinn_Nipaat_1b,X$3,FALSE))</f>
        <v/>
      </c>
      <c r="Y7" t="str">
        <f>IF(ISBLANK('Midt 1.kl. -Klasse'!AL23),"",VLOOKUP('Midt 1.kl. -Klasse'!AL23,Naqinn_Nipaat_1b,Y$3,FALSE))</f>
        <v/>
      </c>
      <c r="Z7" t="str">
        <f>IF(ISBLANK('Midt 1.kl. -Klasse'!AM23),"",VLOOKUP('Midt 1.kl. -Klasse'!AM23,Naqinn_Nipaat_1b,Z$3,FALSE))</f>
        <v/>
      </c>
      <c r="AA7" s="41" t="str">
        <f>IF(COUNTIF('Midt 1.kl. -Klasse'!AN23,5),"Ugyldig",(IF(ISBLANK('Midt 1.kl. -Klasse'!AN23),"",'Midt 1.kl. -Klasse'!AN23)))</f>
        <v/>
      </c>
      <c r="AB7" t="str">
        <f>IF(COUNTIF('Midt 1.kl. -Klasse'!AO23,5),"Ugyldig",(IF(ISBLANK('Midt 1.kl. -Klasse'!AO23),"",'Midt 1.kl. -Klasse'!AO23)))</f>
        <v/>
      </c>
      <c r="AC7" t="str">
        <f>IF(COUNTIF('Midt 1.kl. -Klasse'!AP23,5),"Ugyldig",(IF(ISBLANK('Midt 1.kl. -Klasse'!AP23),"",'Midt 1.kl. -Klasse'!AP23)))</f>
        <v/>
      </c>
      <c r="AD7" t="str">
        <f>IF(COUNTIF('Midt 1.kl. -Klasse'!AQ23,5),"Ugyldig",(IF(ISBLANK('Midt 1.kl. -Klasse'!AQ23),"",'Midt 1.kl. -Klasse'!AQ23)))</f>
        <v/>
      </c>
      <c r="AE7" t="str">
        <f>IF(COUNTIF('Midt 1.kl. -Klasse'!AR23,5),"Ugyldig",(IF(ISBLANK('Midt 1.kl. -Klasse'!AR23),"",'Midt 1.kl. -Klasse'!AR23)))</f>
        <v/>
      </c>
      <c r="AF7" t="str">
        <f>IF(COUNTIF('Midt 1.kl. -Klasse'!AS23,5),"Ugyldig",(IF(ISBLANK('Midt 1.kl. -Klasse'!AS23),"",'Midt 1.kl. -Klasse'!AS23)))</f>
        <v/>
      </c>
      <c r="AG7" t="str">
        <f>IF(COUNTIF('Midt 1.kl. -Klasse'!AT23,5),"Ugyldig",(IF(ISBLANK('Midt 1.kl. -Klasse'!AT23),"",'Midt 1.kl. -Klasse'!AT23)))</f>
        <v/>
      </c>
      <c r="AH7" t="str">
        <f>IF(COUNTIF('Midt 1.kl. -Klasse'!AU23,5),"Ugyldig",(IF(ISBLANK('Midt 1.kl. -Klasse'!AU23),"",'Midt 1.kl. -Klasse'!AU23)))</f>
        <v/>
      </c>
      <c r="AI7" t="str">
        <f>IF(COUNTIF('Midt 1.kl. -Klasse'!AV23,5),"Ugyldig",(IF(ISBLANK('Midt 1.kl. -Klasse'!AV23),"",'Midt 1.kl. -Klasse'!AV23)))</f>
        <v/>
      </c>
      <c r="AJ7" t="str">
        <f>IF(COUNTIF('Midt 1.kl. -Klasse'!AW23,5),"Ugyldig",(IF(ISBLANK('Midt 1.kl. -Klasse'!AW23),"",'Midt 1.kl. -Klasse'!AW23)))</f>
        <v/>
      </c>
      <c r="AK7" t="str">
        <f>IF(COUNTIF('Midt 1.kl. -Klasse'!AX23,5),"Ugyldig",(IF(ISBLANK('Midt 1.kl. -Klasse'!AX23),"",'Midt 1.kl. -Klasse'!AX23)))</f>
        <v/>
      </c>
      <c r="AL7" t="str">
        <f>IF(COUNTIF('Midt 1.kl. -Klasse'!AY23,5),"Ugyldig",(IF(ISBLANK('Midt 1.kl. -Klasse'!AY23),"",'Midt 1.kl. -Klasse'!AY23)))</f>
        <v/>
      </c>
      <c r="AM7" t="str">
        <f>IF(COUNTIF('Midt 1.kl. -Klasse'!AZ23,5),"Ugyldig",(IF(ISBLANK('Midt 1.kl. -Klasse'!AZ23),"",'Midt 1.kl. -Klasse'!AZ23)))</f>
        <v/>
      </c>
      <c r="AN7" t="str">
        <f>IF(COUNTIF('Midt 1.kl. -Klasse'!BA23,5),"Ugyldig",(IF(ISBLANK('Midt 1.kl. -Klasse'!BA23),"",'Midt 1.kl. -Klasse'!BA23)))</f>
        <v/>
      </c>
      <c r="AO7" t="str">
        <f>IF(COUNTIF('Midt 1.kl. -Klasse'!BB23,5),"Ugyldig",(IF(ISBLANK('Midt 1.kl. -Klasse'!BB23),"",'Midt 1.kl. -Klasse'!BB23)))</f>
        <v/>
      </c>
      <c r="AP7" t="str">
        <f>IF(COUNTIF('Midt 1.kl. -Klasse'!BC23,5),"Ugyldig",(IF(ISBLANK('Midt 1.kl. -Klasse'!BC23),"",'Midt 1.kl. -Klasse'!BC23)))</f>
        <v/>
      </c>
      <c r="AQ7" t="str">
        <f>IF(COUNTIF('Midt 1.kl. -Klasse'!BD23,5),"Ugyldig",(IF(ISBLANK('Midt 1.kl. -Klasse'!BD23),"",'Midt 1.kl. -Klasse'!BD23)))</f>
        <v/>
      </c>
      <c r="AR7" t="str">
        <f>IF(COUNTIF('Midt 1.kl. -Klasse'!BE23,5),"Ugyldig",(IF(ISBLANK('Midt 1.kl. -Klasse'!BE23),"",'Midt 1.kl. -Klasse'!BE23)))</f>
        <v/>
      </c>
      <c r="AS7" s="42" t="str">
        <f>IF(COUNTIF('Midt 1.kl. -Klasse'!BF23,5),"Ugyldig",(IF(ISBLANK('Midt 1.kl. -Klasse'!BF23),"",'Midt 1.kl. -Klasse'!BF23)))</f>
        <v/>
      </c>
      <c r="AT7" t="str">
        <f>IF(ISBLANK('Midt 1.kl. -Klasse'!BG23),"",VLOOKUP('Midt 1.kl. -Klasse'!BG23,Ordets_Førstelyd_1b,C$3,FALSE))</f>
        <v/>
      </c>
      <c r="AU7" t="str">
        <f>IF(ISBLANK('Midt 1.kl. -Klasse'!BH23),"",VLOOKUP('Midt 1.kl. -Klasse'!BH23,Ordets_Førstelyd_1b,D$3,FALSE))</f>
        <v/>
      </c>
      <c r="AV7" t="str">
        <f>IF(ISBLANK('Midt 1.kl. -Klasse'!BI23),"",VLOOKUP('Midt 1.kl. -Klasse'!BI23,Ordets_Førstelyd_1b,E$3,FALSE))</f>
        <v/>
      </c>
      <c r="AW7" t="str">
        <f>IF(ISBLANK('Midt 1.kl. -Klasse'!BJ23),"",VLOOKUP('Midt 1.kl. -Klasse'!BJ23,Ordets_Førstelyd_1b,F$3,FALSE))</f>
        <v/>
      </c>
      <c r="AX7" t="str">
        <f>IF(ISBLANK('Midt 1.kl. -Klasse'!BK23),"",VLOOKUP('Midt 1.kl. -Klasse'!BK23,Ordets_Førstelyd_1b,G$3,FALSE))</f>
        <v/>
      </c>
      <c r="AY7" t="str">
        <f>IF(ISBLANK('Midt 1.kl. -Klasse'!BL23),"",VLOOKUP('Midt 1.kl. -Klasse'!BL23,Ordets_Førstelyd_1b,H$3,FALSE))</f>
        <v/>
      </c>
      <c r="AZ7" t="str">
        <f>IF(ISBLANK('Midt 1.kl. -Klasse'!BM23),"",VLOOKUP('Midt 1.kl. -Klasse'!BM23,Ordets_Førstelyd_1b,I$3,FALSE))</f>
        <v/>
      </c>
      <c r="BA7" t="str">
        <f>IF(ISBLANK('Midt 1.kl. -Klasse'!BN23),"",VLOOKUP('Midt 1.kl. -Klasse'!BN23,Ordets_Førstelyd_1b,J$3,FALSE))</f>
        <v/>
      </c>
      <c r="BB7" t="str">
        <f>IF(ISBLANK('Midt 1.kl. -Klasse'!BO23),"",VLOOKUP('Midt 1.kl. -Klasse'!BO23,Ordets_Førstelyd_1b,K$3,FALSE))</f>
        <v/>
      </c>
      <c r="BC7" t="str">
        <f>IF(ISBLANK('Midt 1.kl. -Klasse'!BP23),"",VLOOKUP('Midt 1.kl. -Klasse'!BP23,Ordets_Førstelyd_1b,L$3,FALSE))</f>
        <v/>
      </c>
      <c r="BD7" t="str">
        <f>IF(ISBLANK('Midt 1.kl. -Klasse'!BQ23),"",VLOOKUP('Midt 1.kl. -Klasse'!BQ23,Ordets_Førstelyd_1b,M$3,FALSE))</f>
        <v/>
      </c>
      <c r="BE7" t="str">
        <f>IF(ISBLANK('Midt 1.kl. -Klasse'!BR23),"",VLOOKUP('Midt 1.kl. -Klasse'!BR23,Ordets_Førstelyd_1b,N$3,FALSE))</f>
        <v/>
      </c>
      <c r="BF7" t="str">
        <f>IF(ISBLANK('Midt 1.kl. -Klasse'!BS23),"",VLOOKUP('Midt 1.kl. -Klasse'!BS23,Ordets_Førstelyd_1b,O$3,FALSE))</f>
        <v/>
      </c>
      <c r="BG7" s="42" t="str">
        <f>IF(ISBLANK('Midt 1.kl. -Klasse'!BT23),"",VLOOKUP('Midt 1.kl. -Klasse'!BT23,Ordets_Førstelyd_1b,P$3,FALSE))</f>
        <v/>
      </c>
      <c r="BH7" s="47">
        <f>COUNTIF('Skole scoring'!B6:Y6,1)</f>
        <v>0</v>
      </c>
      <c r="BI7" s="47">
        <f>COUNTIF('Skole scoring'!Z6:AR6,1)</f>
        <v>0</v>
      </c>
      <c r="BJ7" s="47">
        <f>COUNTIF('Skole scoring'!AS6:BF6,1)</f>
        <v>0</v>
      </c>
      <c r="BK7" s="47">
        <f t="shared" si="0"/>
        <v>0</v>
      </c>
      <c r="CL7">
        <v>3</v>
      </c>
      <c r="CM7" t="s">
        <v>2</v>
      </c>
      <c r="CN7" t="s">
        <v>4</v>
      </c>
      <c r="CO7" t="s">
        <v>2</v>
      </c>
      <c r="CP7" t="s">
        <v>10</v>
      </c>
      <c r="CQ7" t="s">
        <v>4</v>
      </c>
      <c r="CR7" t="s">
        <v>10</v>
      </c>
      <c r="CS7" t="s">
        <v>9</v>
      </c>
      <c r="CT7" t="s">
        <v>6</v>
      </c>
      <c r="CU7" t="s">
        <v>6</v>
      </c>
      <c r="CV7" t="s">
        <v>8</v>
      </c>
      <c r="CW7" t="s">
        <v>15</v>
      </c>
      <c r="CX7" t="s">
        <v>11</v>
      </c>
      <c r="CY7" t="s">
        <v>16</v>
      </c>
      <c r="CZ7" t="s">
        <v>7</v>
      </c>
      <c r="DA7" t="s">
        <v>9</v>
      </c>
      <c r="DB7" t="s">
        <v>15</v>
      </c>
      <c r="DC7" t="s">
        <v>13</v>
      </c>
      <c r="DD7" t="s">
        <v>9</v>
      </c>
      <c r="DE7" t="s">
        <v>12</v>
      </c>
      <c r="DF7" t="s">
        <v>0</v>
      </c>
      <c r="DG7" t="s">
        <v>20</v>
      </c>
      <c r="DH7" t="s">
        <v>8</v>
      </c>
      <c r="DI7" t="s">
        <v>10</v>
      </c>
      <c r="DJ7" t="s">
        <v>23</v>
      </c>
    </row>
    <row r="8" spans="2:114" x14ac:dyDescent="0.35">
      <c r="B8" s="47">
        <f>'Midt 1.kl. -Klasse'!B24</f>
        <v>0</v>
      </c>
      <c r="C8" t="str">
        <f>IF(ISBLANK('Midt 1.kl. -Klasse'!P24),"",VLOOKUP('Midt 1.kl. -Klasse'!P24,Naqinn_Nipaat_1b,C$3,FALSE))</f>
        <v/>
      </c>
      <c r="D8" t="str">
        <f>IF(ISBLANK('Midt 1.kl. -Klasse'!Q24),"",VLOOKUP('Midt 1.kl. -Klasse'!Q24,Naqinn_Nipaat_1b,D$3,FALSE))</f>
        <v/>
      </c>
      <c r="E8" t="str">
        <f>IF(ISBLANK('Midt 1.kl. -Klasse'!R24),"",VLOOKUP('Midt 1.kl. -Klasse'!R24,Naqinn_Nipaat_1b,E$3,FALSE))</f>
        <v/>
      </c>
      <c r="F8" t="str">
        <f>IF(ISBLANK('Midt 1.kl. -Klasse'!S24),"",VLOOKUP('Midt 1.kl. -Klasse'!S24,Naqinn_Nipaat_1b,F$3,FALSE))</f>
        <v/>
      </c>
      <c r="G8" t="str">
        <f>IF(ISBLANK('Midt 1.kl. -Klasse'!T24),"",VLOOKUP('Midt 1.kl. -Klasse'!T24,Naqinn_Nipaat_1b,G$3,FALSE))</f>
        <v/>
      </c>
      <c r="H8" t="str">
        <f>IF(ISBLANK('Midt 1.kl. -Klasse'!U24),"",VLOOKUP('Midt 1.kl. -Klasse'!U24,Naqinn_Nipaat_1b,H$3,FALSE))</f>
        <v/>
      </c>
      <c r="I8" t="str">
        <f>IF(ISBLANK('Midt 1.kl. -Klasse'!V24),"",VLOOKUP('Midt 1.kl. -Klasse'!V24,Naqinn_Nipaat_1b,I$3,FALSE))</f>
        <v/>
      </c>
      <c r="J8" t="str">
        <f>IF(ISBLANK('Midt 1.kl. -Klasse'!W24),"",VLOOKUP('Midt 1.kl. -Klasse'!W24,Naqinn_Nipaat_1b,J$3,FALSE))</f>
        <v/>
      </c>
      <c r="K8" t="str">
        <f>IF(ISBLANK('Midt 1.kl. -Klasse'!X24),"",VLOOKUP('Midt 1.kl. -Klasse'!X24,Naqinn_Nipaat_1b,K$3,FALSE))</f>
        <v/>
      </c>
      <c r="L8" t="str">
        <f>IF(ISBLANK('Midt 1.kl. -Klasse'!Y24),"",VLOOKUP('Midt 1.kl. -Klasse'!Y24,Naqinn_Nipaat_1b,L$3,FALSE))</f>
        <v/>
      </c>
      <c r="M8" t="str">
        <f>IF(ISBLANK('Midt 1.kl. -Klasse'!Z24),"",VLOOKUP('Midt 1.kl. -Klasse'!Z24,Naqinn_Nipaat_1b,M$3,FALSE))</f>
        <v/>
      </c>
      <c r="N8" t="str">
        <f>IF(ISBLANK('Midt 1.kl. -Klasse'!AA24),"",VLOOKUP('Midt 1.kl. -Klasse'!AA24,Naqinn_Nipaat_1b,N$3,FALSE))</f>
        <v/>
      </c>
      <c r="O8" t="str">
        <f>IF(ISBLANK('Midt 1.kl. -Klasse'!AB24),"",VLOOKUP('Midt 1.kl. -Klasse'!AB24,Naqinn_Nipaat_1b,O$3,FALSE))</f>
        <v/>
      </c>
      <c r="P8" t="str">
        <f>IF(ISBLANK('Midt 1.kl. -Klasse'!AC24),"",VLOOKUP('Midt 1.kl. -Klasse'!AC24,Naqinn_Nipaat_1b,P$3,FALSE))</f>
        <v/>
      </c>
      <c r="Q8" t="str">
        <f>IF(ISBLANK('Midt 1.kl. -Klasse'!AD24),"",VLOOKUP('Midt 1.kl. -Klasse'!AD24,Naqinn_Nipaat_1b,Q$3,FALSE))</f>
        <v/>
      </c>
      <c r="R8" t="str">
        <f>IF(ISBLANK('Midt 1.kl. -Klasse'!AE24),"",VLOOKUP('Midt 1.kl. -Klasse'!AE24,Naqinn_Nipaat_1b,R$3,FALSE))</f>
        <v/>
      </c>
      <c r="S8" t="str">
        <f>IF(ISBLANK('Midt 1.kl. -Klasse'!AF24),"",VLOOKUP('Midt 1.kl. -Klasse'!AF24,Naqinn_Nipaat_1b,S$3,FALSE))</f>
        <v/>
      </c>
      <c r="T8" t="str">
        <f>IF(ISBLANK('Midt 1.kl. -Klasse'!AG24),"",VLOOKUP('Midt 1.kl. -Klasse'!AG24,Naqinn_Nipaat_1b,T$3,FALSE))</f>
        <v/>
      </c>
      <c r="U8" t="str">
        <f>IF(ISBLANK('Midt 1.kl. -Klasse'!AH24),"",VLOOKUP('Midt 1.kl. -Klasse'!AH24,Naqinn_Nipaat_1b,U$3,FALSE))</f>
        <v/>
      </c>
      <c r="V8" t="str">
        <f>IF(ISBLANK('Midt 1.kl. -Klasse'!AI24),"",VLOOKUP('Midt 1.kl. -Klasse'!AI24,Naqinn_Nipaat_1b,V$3,FALSE))</f>
        <v/>
      </c>
      <c r="W8" t="str">
        <f>IF(ISBLANK('Midt 1.kl. -Klasse'!AJ24),"",VLOOKUP('Midt 1.kl. -Klasse'!AJ24,Naqinn_Nipaat_1b,W$3,FALSE))</f>
        <v/>
      </c>
      <c r="X8" t="str">
        <f>IF(ISBLANK('Midt 1.kl. -Klasse'!AK24),"",VLOOKUP('Midt 1.kl. -Klasse'!AK24,Naqinn_Nipaat_1b,X$3,FALSE))</f>
        <v/>
      </c>
      <c r="Y8" t="str">
        <f>IF(ISBLANK('Midt 1.kl. -Klasse'!AL24),"",VLOOKUP('Midt 1.kl. -Klasse'!AL24,Naqinn_Nipaat_1b,Y$3,FALSE))</f>
        <v/>
      </c>
      <c r="Z8" t="str">
        <f>IF(ISBLANK('Midt 1.kl. -Klasse'!AM24),"",VLOOKUP('Midt 1.kl. -Klasse'!AM24,Naqinn_Nipaat_1b,Z$3,FALSE))</f>
        <v/>
      </c>
      <c r="AA8" s="41" t="str">
        <f>IF(COUNTIF('Midt 1.kl. -Klasse'!AN24,5),"Ugyldig",(IF(ISBLANK('Midt 1.kl. -Klasse'!AN24),"",'Midt 1.kl. -Klasse'!AN24)))</f>
        <v/>
      </c>
      <c r="AB8" t="str">
        <f>IF(COUNTIF('Midt 1.kl. -Klasse'!AO24,5),"Ugyldig",(IF(ISBLANK('Midt 1.kl. -Klasse'!AO24),"",'Midt 1.kl. -Klasse'!AO24)))</f>
        <v/>
      </c>
      <c r="AC8" t="str">
        <f>IF(COUNTIF('Midt 1.kl. -Klasse'!AP24,5),"Ugyldig",(IF(ISBLANK('Midt 1.kl. -Klasse'!AP24),"",'Midt 1.kl. -Klasse'!AP24)))</f>
        <v/>
      </c>
      <c r="AD8" t="str">
        <f>IF(COUNTIF('Midt 1.kl. -Klasse'!AQ24,5),"Ugyldig",(IF(ISBLANK('Midt 1.kl. -Klasse'!AQ24),"",'Midt 1.kl. -Klasse'!AQ24)))</f>
        <v/>
      </c>
      <c r="AE8" t="str">
        <f>IF(COUNTIF('Midt 1.kl. -Klasse'!AR24,5),"Ugyldig",(IF(ISBLANK('Midt 1.kl. -Klasse'!AR24),"",'Midt 1.kl. -Klasse'!AR24)))</f>
        <v/>
      </c>
      <c r="AF8" t="str">
        <f>IF(COUNTIF('Midt 1.kl. -Klasse'!AS24,5),"Ugyldig",(IF(ISBLANK('Midt 1.kl. -Klasse'!AS24),"",'Midt 1.kl. -Klasse'!AS24)))</f>
        <v/>
      </c>
      <c r="AG8" t="str">
        <f>IF(COUNTIF('Midt 1.kl. -Klasse'!AT24,5),"Ugyldig",(IF(ISBLANK('Midt 1.kl. -Klasse'!AT24),"",'Midt 1.kl. -Klasse'!AT24)))</f>
        <v/>
      </c>
      <c r="AH8" t="str">
        <f>IF(COUNTIF('Midt 1.kl. -Klasse'!AU24,5),"Ugyldig",(IF(ISBLANK('Midt 1.kl. -Klasse'!AU24),"",'Midt 1.kl. -Klasse'!AU24)))</f>
        <v/>
      </c>
      <c r="AI8" t="str">
        <f>IF(COUNTIF('Midt 1.kl. -Klasse'!AV24,5),"Ugyldig",(IF(ISBLANK('Midt 1.kl. -Klasse'!AV24),"",'Midt 1.kl. -Klasse'!AV24)))</f>
        <v/>
      </c>
      <c r="AJ8" t="str">
        <f>IF(COUNTIF('Midt 1.kl. -Klasse'!AW24,5),"Ugyldig",(IF(ISBLANK('Midt 1.kl. -Klasse'!AW24),"",'Midt 1.kl. -Klasse'!AW24)))</f>
        <v/>
      </c>
      <c r="AK8" t="str">
        <f>IF(COUNTIF('Midt 1.kl. -Klasse'!AX24,5),"Ugyldig",(IF(ISBLANK('Midt 1.kl. -Klasse'!AX24),"",'Midt 1.kl. -Klasse'!AX24)))</f>
        <v/>
      </c>
      <c r="AL8" t="str">
        <f>IF(COUNTIF('Midt 1.kl. -Klasse'!AY24,5),"Ugyldig",(IF(ISBLANK('Midt 1.kl. -Klasse'!AY24),"",'Midt 1.kl. -Klasse'!AY24)))</f>
        <v/>
      </c>
      <c r="AM8" t="str">
        <f>IF(COUNTIF('Midt 1.kl. -Klasse'!AZ24,5),"Ugyldig",(IF(ISBLANK('Midt 1.kl. -Klasse'!AZ24),"",'Midt 1.kl. -Klasse'!AZ24)))</f>
        <v/>
      </c>
      <c r="AN8" t="str">
        <f>IF(COUNTIF('Midt 1.kl. -Klasse'!BA24,5),"Ugyldig",(IF(ISBLANK('Midt 1.kl. -Klasse'!BA24),"",'Midt 1.kl. -Klasse'!BA24)))</f>
        <v/>
      </c>
      <c r="AO8" t="str">
        <f>IF(COUNTIF('Midt 1.kl. -Klasse'!BB24,5),"Ugyldig",(IF(ISBLANK('Midt 1.kl. -Klasse'!BB24),"",'Midt 1.kl. -Klasse'!BB24)))</f>
        <v/>
      </c>
      <c r="AP8" t="str">
        <f>IF(COUNTIF('Midt 1.kl. -Klasse'!BC24,5),"Ugyldig",(IF(ISBLANK('Midt 1.kl. -Klasse'!BC24),"",'Midt 1.kl. -Klasse'!BC24)))</f>
        <v/>
      </c>
      <c r="AQ8" t="str">
        <f>IF(COUNTIF('Midt 1.kl. -Klasse'!BD24,5),"Ugyldig",(IF(ISBLANK('Midt 1.kl. -Klasse'!BD24),"",'Midt 1.kl. -Klasse'!BD24)))</f>
        <v/>
      </c>
      <c r="AR8" t="str">
        <f>IF(COUNTIF('Midt 1.kl. -Klasse'!BE24,5),"Ugyldig",(IF(ISBLANK('Midt 1.kl. -Klasse'!BE24),"",'Midt 1.kl. -Klasse'!BE24)))</f>
        <v/>
      </c>
      <c r="AS8" s="42" t="str">
        <f>IF(COUNTIF('Midt 1.kl. -Klasse'!BF24,5),"Ugyldig",(IF(ISBLANK('Midt 1.kl. -Klasse'!BF24),"",'Midt 1.kl. -Klasse'!BF24)))</f>
        <v/>
      </c>
      <c r="AT8" t="str">
        <f>IF(ISBLANK('Midt 1.kl. -Klasse'!BG24),"",VLOOKUP('Midt 1.kl. -Klasse'!BG24,Ordets_Førstelyd_1b,C$3,FALSE))</f>
        <v/>
      </c>
      <c r="AU8" t="str">
        <f>IF(ISBLANK('Midt 1.kl. -Klasse'!BH24),"",VLOOKUP('Midt 1.kl. -Klasse'!BH24,Ordets_Førstelyd_1b,D$3,FALSE))</f>
        <v/>
      </c>
      <c r="AV8" t="str">
        <f>IF(ISBLANK('Midt 1.kl. -Klasse'!BI24),"",VLOOKUP('Midt 1.kl. -Klasse'!BI24,Ordets_Førstelyd_1b,E$3,FALSE))</f>
        <v/>
      </c>
      <c r="AW8" t="str">
        <f>IF(ISBLANK('Midt 1.kl. -Klasse'!BJ24),"",VLOOKUP('Midt 1.kl. -Klasse'!BJ24,Ordets_Førstelyd_1b,F$3,FALSE))</f>
        <v/>
      </c>
      <c r="AX8" t="str">
        <f>IF(ISBLANK('Midt 1.kl. -Klasse'!BK24),"",VLOOKUP('Midt 1.kl. -Klasse'!BK24,Ordets_Førstelyd_1b,G$3,FALSE))</f>
        <v/>
      </c>
      <c r="AY8" t="str">
        <f>IF(ISBLANK('Midt 1.kl. -Klasse'!BL24),"",VLOOKUP('Midt 1.kl. -Klasse'!BL24,Ordets_Førstelyd_1b,H$3,FALSE))</f>
        <v/>
      </c>
      <c r="AZ8" t="str">
        <f>IF(ISBLANK('Midt 1.kl. -Klasse'!BM24),"",VLOOKUP('Midt 1.kl. -Klasse'!BM24,Ordets_Førstelyd_1b,I$3,FALSE))</f>
        <v/>
      </c>
      <c r="BA8" t="str">
        <f>IF(ISBLANK('Midt 1.kl. -Klasse'!BN24),"",VLOOKUP('Midt 1.kl. -Klasse'!BN24,Ordets_Førstelyd_1b,J$3,FALSE))</f>
        <v/>
      </c>
      <c r="BB8" t="str">
        <f>IF(ISBLANK('Midt 1.kl. -Klasse'!BO24),"",VLOOKUP('Midt 1.kl. -Klasse'!BO24,Ordets_Førstelyd_1b,K$3,FALSE))</f>
        <v/>
      </c>
      <c r="BC8" t="str">
        <f>IF(ISBLANK('Midt 1.kl. -Klasse'!BP24),"",VLOOKUP('Midt 1.kl. -Klasse'!BP24,Ordets_Førstelyd_1b,L$3,FALSE))</f>
        <v/>
      </c>
      <c r="BD8" t="str">
        <f>IF(ISBLANK('Midt 1.kl. -Klasse'!BQ24),"",VLOOKUP('Midt 1.kl. -Klasse'!BQ24,Ordets_Førstelyd_1b,M$3,FALSE))</f>
        <v/>
      </c>
      <c r="BE8" t="str">
        <f>IF(ISBLANK('Midt 1.kl. -Klasse'!BR24),"",VLOOKUP('Midt 1.kl. -Klasse'!BR24,Ordets_Førstelyd_1b,N$3,FALSE))</f>
        <v/>
      </c>
      <c r="BF8" t="str">
        <f>IF(ISBLANK('Midt 1.kl. -Klasse'!BS24),"",VLOOKUP('Midt 1.kl. -Klasse'!BS24,Ordets_Førstelyd_1b,O$3,FALSE))</f>
        <v/>
      </c>
      <c r="BG8" s="42" t="str">
        <f>IF(ISBLANK('Midt 1.kl. -Klasse'!BT24),"",VLOOKUP('Midt 1.kl. -Klasse'!BT24,Ordets_Førstelyd_1b,P$3,FALSE))</f>
        <v/>
      </c>
      <c r="BH8" s="47">
        <f>COUNTIF('Skole scoring'!B7:Y7,1)</f>
        <v>0</v>
      </c>
      <c r="BI8" s="47">
        <f>COUNTIF('Skole scoring'!Z7:AR7,1)</f>
        <v>0</v>
      </c>
      <c r="BJ8" s="47">
        <f>COUNTIF('Skole scoring'!AS7:BF7,1)</f>
        <v>0</v>
      </c>
      <c r="BK8" s="47">
        <f t="shared" si="0"/>
        <v>0</v>
      </c>
      <c r="CL8">
        <v>4</v>
      </c>
      <c r="CM8" t="s">
        <v>13</v>
      </c>
      <c r="CN8" t="s">
        <v>1</v>
      </c>
      <c r="CO8" t="s">
        <v>14</v>
      </c>
      <c r="CP8" t="s">
        <v>1</v>
      </c>
      <c r="CQ8" t="s">
        <v>22</v>
      </c>
      <c r="CR8" t="s">
        <v>5</v>
      </c>
      <c r="CS8" t="s">
        <v>16</v>
      </c>
      <c r="CT8" t="s">
        <v>8</v>
      </c>
      <c r="CU8" t="s">
        <v>21</v>
      </c>
      <c r="CV8" t="s">
        <v>9</v>
      </c>
      <c r="CW8" t="s">
        <v>19</v>
      </c>
      <c r="CX8" t="s">
        <v>4</v>
      </c>
      <c r="CY8" t="s">
        <v>1</v>
      </c>
      <c r="CZ8" t="s">
        <v>13</v>
      </c>
      <c r="DA8" t="s">
        <v>20</v>
      </c>
      <c r="DB8" t="s">
        <v>8</v>
      </c>
      <c r="DC8" t="s">
        <v>10</v>
      </c>
      <c r="DD8" t="s">
        <v>21</v>
      </c>
      <c r="DE8" t="s">
        <v>18</v>
      </c>
      <c r="DF8" t="s">
        <v>14</v>
      </c>
      <c r="DG8" t="s">
        <v>0</v>
      </c>
      <c r="DH8" t="s">
        <v>21</v>
      </c>
      <c r="DI8" t="s">
        <v>1</v>
      </c>
      <c r="DJ8" t="s">
        <v>0</v>
      </c>
    </row>
    <row r="9" spans="2:114" x14ac:dyDescent="0.35">
      <c r="B9" s="47">
        <f>'Midt 1.kl. -Klasse'!B25</f>
        <v>0</v>
      </c>
      <c r="C9" t="str">
        <f>IF(ISBLANK('Midt 1.kl. -Klasse'!P25),"",VLOOKUP('Midt 1.kl. -Klasse'!P25,Naqinn_Nipaat_1b,C$3,FALSE))</f>
        <v/>
      </c>
      <c r="D9" t="str">
        <f>IF(ISBLANK('Midt 1.kl. -Klasse'!Q25),"",VLOOKUP('Midt 1.kl. -Klasse'!Q25,Naqinn_Nipaat_1b,D$3,FALSE))</f>
        <v/>
      </c>
      <c r="E9" t="str">
        <f>IF(ISBLANK('Midt 1.kl. -Klasse'!R25),"",VLOOKUP('Midt 1.kl. -Klasse'!R25,Naqinn_Nipaat_1b,E$3,FALSE))</f>
        <v/>
      </c>
      <c r="F9" t="str">
        <f>IF(ISBLANK('Midt 1.kl. -Klasse'!S25),"",VLOOKUP('Midt 1.kl. -Klasse'!S25,Naqinn_Nipaat_1b,F$3,FALSE))</f>
        <v/>
      </c>
      <c r="G9" t="str">
        <f>IF(ISBLANK('Midt 1.kl. -Klasse'!T25),"",VLOOKUP('Midt 1.kl. -Klasse'!T25,Naqinn_Nipaat_1b,G$3,FALSE))</f>
        <v/>
      </c>
      <c r="H9" t="str">
        <f>IF(ISBLANK('Midt 1.kl. -Klasse'!U25),"",VLOOKUP('Midt 1.kl. -Klasse'!U25,Naqinn_Nipaat_1b,H$3,FALSE))</f>
        <v/>
      </c>
      <c r="I9" t="str">
        <f>IF(ISBLANK('Midt 1.kl. -Klasse'!V25),"",VLOOKUP('Midt 1.kl. -Klasse'!V25,Naqinn_Nipaat_1b,I$3,FALSE))</f>
        <v/>
      </c>
      <c r="J9" t="str">
        <f>IF(ISBLANK('Midt 1.kl. -Klasse'!W25),"",VLOOKUP('Midt 1.kl. -Klasse'!W25,Naqinn_Nipaat_1b,J$3,FALSE))</f>
        <v/>
      </c>
      <c r="K9" t="str">
        <f>IF(ISBLANK('Midt 1.kl. -Klasse'!X25),"",VLOOKUP('Midt 1.kl. -Klasse'!X25,Naqinn_Nipaat_1b,K$3,FALSE))</f>
        <v/>
      </c>
      <c r="L9" t="str">
        <f>IF(ISBLANK('Midt 1.kl. -Klasse'!Y25),"",VLOOKUP('Midt 1.kl. -Klasse'!Y25,Naqinn_Nipaat_1b,L$3,FALSE))</f>
        <v/>
      </c>
      <c r="M9" t="str">
        <f>IF(ISBLANK('Midt 1.kl. -Klasse'!Z25),"",VLOOKUP('Midt 1.kl. -Klasse'!Z25,Naqinn_Nipaat_1b,M$3,FALSE))</f>
        <v/>
      </c>
      <c r="N9" t="str">
        <f>IF(ISBLANK('Midt 1.kl. -Klasse'!AA25),"",VLOOKUP('Midt 1.kl. -Klasse'!AA25,Naqinn_Nipaat_1b,N$3,FALSE))</f>
        <v/>
      </c>
      <c r="O9" t="str">
        <f>IF(ISBLANK('Midt 1.kl. -Klasse'!AB25),"",VLOOKUP('Midt 1.kl. -Klasse'!AB25,Naqinn_Nipaat_1b,O$3,FALSE))</f>
        <v/>
      </c>
      <c r="P9" t="str">
        <f>IF(ISBLANK('Midt 1.kl. -Klasse'!AC25),"",VLOOKUP('Midt 1.kl. -Klasse'!AC25,Naqinn_Nipaat_1b,P$3,FALSE))</f>
        <v/>
      </c>
      <c r="Q9" t="str">
        <f>IF(ISBLANK('Midt 1.kl. -Klasse'!AD25),"",VLOOKUP('Midt 1.kl. -Klasse'!AD25,Naqinn_Nipaat_1b,Q$3,FALSE))</f>
        <v/>
      </c>
      <c r="R9" t="str">
        <f>IF(ISBLANK('Midt 1.kl. -Klasse'!AE25),"",VLOOKUP('Midt 1.kl. -Klasse'!AE25,Naqinn_Nipaat_1b,R$3,FALSE))</f>
        <v/>
      </c>
      <c r="S9" t="str">
        <f>IF(ISBLANK('Midt 1.kl. -Klasse'!AF25),"",VLOOKUP('Midt 1.kl. -Klasse'!AF25,Naqinn_Nipaat_1b,S$3,FALSE))</f>
        <v/>
      </c>
      <c r="T9" t="str">
        <f>IF(ISBLANK('Midt 1.kl. -Klasse'!AG25),"",VLOOKUP('Midt 1.kl. -Klasse'!AG25,Naqinn_Nipaat_1b,T$3,FALSE))</f>
        <v/>
      </c>
      <c r="U9" t="str">
        <f>IF(ISBLANK('Midt 1.kl. -Klasse'!AH25),"",VLOOKUP('Midt 1.kl. -Klasse'!AH25,Naqinn_Nipaat_1b,U$3,FALSE))</f>
        <v/>
      </c>
      <c r="V9" t="str">
        <f>IF(ISBLANK('Midt 1.kl. -Klasse'!AI25),"",VLOOKUP('Midt 1.kl. -Klasse'!AI25,Naqinn_Nipaat_1b,V$3,FALSE))</f>
        <v/>
      </c>
      <c r="W9" t="str">
        <f>IF(ISBLANK('Midt 1.kl. -Klasse'!AJ25),"",VLOOKUP('Midt 1.kl. -Klasse'!AJ25,Naqinn_Nipaat_1b,W$3,FALSE))</f>
        <v/>
      </c>
      <c r="X9" t="str">
        <f>IF(ISBLANK('Midt 1.kl. -Klasse'!AK25),"",VLOOKUP('Midt 1.kl. -Klasse'!AK25,Naqinn_Nipaat_1b,X$3,FALSE))</f>
        <v/>
      </c>
      <c r="Y9" t="str">
        <f>IF(ISBLANK('Midt 1.kl. -Klasse'!AL25),"",VLOOKUP('Midt 1.kl. -Klasse'!AL25,Naqinn_Nipaat_1b,Y$3,FALSE))</f>
        <v/>
      </c>
      <c r="Z9" t="str">
        <f>IF(ISBLANK('Midt 1.kl. -Klasse'!AM25),"",VLOOKUP('Midt 1.kl. -Klasse'!AM25,Naqinn_Nipaat_1b,Z$3,FALSE))</f>
        <v/>
      </c>
      <c r="AA9" s="41" t="str">
        <f>IF(COUNTIF('Midt 1.kl. -Klasse'!AN25,5),"Ugyldig",(IF(ISBLANK('Midt 1.kl. -Klasse'!AN25),"",'Midt 1.kl. -Klasse'!AN25)))</f>
        <v/>
      </c>
      <c r="AB9" t="str">
        <f>IF(COUNTIF('Midt 1.kl. -Klasse'!AO25,5),"Ugyldig",(IF(ISBLANK('Midt 1.kl. -Klasse'!AO25),"",'Midt 1.kl. -Klasse'!AO25)))</f>
        <v/>
      </c>
      <c r="AC9" t="str">
        <f>IF(COUNTIF('Midt 1.kl. -Klasse'!AP25,5),"Ugyldig",(IF(ISBLANK('Midt 1.kl. -Klasse'!AP25),"",'Midt 1.kl. -Klasse'!AP25)))</f>
        <v/>
      </c>
      <c r="AD9" t="str">
        <f>IF(COUNTIF('Midt 1.kl. -Klasse'!AQ25,5),"Ugyldig",(IF(ISBLANK('Midt 1.kl. -Klasse'!AQ25),"",'Midt 1.kl. -Klasse'!AQ25)))</f>
        <v/>
      </c>
      <c r="AE9" t="str">
        <f>IF(COUNTIF('Midt 1.kl. -Klasse'!AR25,5),"Ugyldig",(IF(ISBLANK('Midt 1.kl. -Klasse'!AR25),"",'Midt 1.kl. -Klasse'!AR25)))</f>
        <v/>
      </c>
      <c r="AF9" t="str">
        <f>IF(COUNTIF('Midt 1.kl. -Klasse'!AS25,5),"Ugyldig",(IF(ISBLANK('Midt 1.kl. -Klasse'!AS25),"",'Midt 1.kl. -Klasse'!AS25)))</f>
        <v/>
      </c>
      <c r="AG9" t="str">
        <f>IF(COUNTIF('Midt 1.kl. -Klasse'!AT25,5),"Ugyldig",(IF(ISBLANK('Midt 1.kl. -Klasse'!AT25),"",'Midt 1.kl. -Klasse'!AT25)))</f>
        <v/>
      </c>
      <c r="AH9" t="str">
        <f>IF(COUNTIF('Midt 1.kl. -Klasse'!AU25,5),"Ugyldig",(IF(ISBLANK('Midt 1.kl. -Klasse'!AU25),"",'Midt 1.kl. -Klasse'!AU25)))</f>
        <v/>
      </c>
      <c r="AI9" t="str">
        <f>IF(COUNTIF('Midt 1.kl. -Klasse'!AV25,5),"Ugyldig",(IF(ISBLANK('Midt 1.kl. -Klasse'!AV25),"",'Midt 1.kl. -Klasse'!AV25)))</f>
        <v/>
      </c>
      <c r="AJ9" t="str">
        <f>IF(COUNTIF('Midt 1.kl. -Klasse'!AW25,5),"Ugyldig",(IF(ISBLANK('Midt 1.kl. -Klasse'!AW25),"",'Midt 1.kl. -Klasse'!AW25)))</f>
        <v/>
      </c>
      <c r="AK9" t="str">
        <f>IF(COUNTIF('Midt 1.kl. -Klasse'!AX25,5),"Ugyldig",(IF(ISBLANK('Midt 1.kl. -Klasse'!AX25),"",'Midt 1.kl. -Klasse'!AX25)))</f>
        <v/>
      </c>
      <c r="AL9" t="str">
        <f>IF(COUNTIF('Midt 1.kl. -Klasse'!AY25,5),"Ugyldig",(IF(ISBLANK('Midt 1.kl. -Klasse'!AY25),"",'Midt 1.kl. -Klasse'!AY25)))</f>
        <v/>
      </c>
      <c r="AM9" t="str">
        <f>IF(COUNTIF('Midt 1.kl. -Klasse'!AZ25,5),"Ugyldig",(IF(ISBLANK('Midt 1.kl. -Klasse'!AZ25),"",'Midt 1.kl. -Klasse'!AZ25)))</f>
        <v/>
      </c>
      <c r="AN9" t="str">
        <f>IF(COUNTIF('Midt 1.kl. -Klasse'!BA25,5),"Ugyldig",(IF(ISBLANK('Midt 1.kl. -Klasse'!BA25),"",'Midt 1.kl. -Klasse'!BA25)))</f>
        <v/>
      </c>
      <c r="AO9" t="str">
        <f>IF(COUNTIF('Midt 1.kl. -Klasse'!BB25,5),"Ugyldig",(IF(ISBLANK('Midt 1.kl. -Klasse'!BB25),"",'Midt 1.kl. -Klasse'!BB25)))</f>
        <v/>
      </c>
      <c r="AP9" t="str">
        <f>IF(COUNTIF('Midt 1.kl. -Klasse'!BC25,5),"Ugyldig",(IF(ISBLANK('Midt 1.kl. -Klasse'!BC25),"",'Midt 1.kl. -Klasse'!BC25)))</f>
        <v/>
      </c>
      <c r="AQ9" t="str">
        <f>IF(COUNTIF('Midt 1.kl. -Klasse'!BD25,5),"Ugyldig",(IF(ISBLANK('Midt 1.kl. -Klasse'!BD25),"",'Midt 1.kl. -Klasse'!BD25)))</f>
        <v/>
      </c>
      <c r="AR9" t="str">
        <f>IF(COUNTIF('Midt 1.kl. -Klasse'!BE25,5),"Ugyldig",(IF(ISBLANK('Midt 1.kl. -Klasse'!BE25),"",'Midt 1.kl. -Klasse'!BE25)))</f>
        <v/>
      </c>
      <c r="AS9" s="42" t="str">
        <f>IF(COUNTIF('Midt 1.kl. -Klasse'!BF25,5),"Ugyldig",(IF(ISBLANK('Midt 1.kl. -Klasse'!BF25),"",'Midt 1.kl. -Klasse'!BF25)))</f>
        <v/>
      </c>
      <c r="AT9" t="str">
        <f>IF(ISBLANK('Midt 1.kl. -Klasse'!BG25),"",VLOOKUP('Midt 1.kl. -Klasse'!BG25,Ordets_Førstelyd_1b,C$3,FALSE))</f>
        <v/>
      </c>
      <c r="AU9" t="str">
        <f>IF(ISBLANK('Midt 1.kl. -Klasse'!BH25),"",VLOOKUP('Midt 1.kl. -Klasse'!BH25,Ordets_Førstelyd_1b,D$3,FALSE))</f>
        <v/>
      </c>
      <c r="AV9" t="str">
        <f>IF(ISBLANK('Midt 1.kl. -Klasse'!BI25),"",VLOOKUP('Midt 1.kl. -Klasse'!BI25,Ordets_Førstelyd_1b,E$3,FALSE))</f>
        <v/>
      </c>
      <c r="AW9" t="str">
        <f>IF(ISBLANK('Midt 1.kl. -Klasse'!BJ25),"",VLOOKUP('Midt 1.kl. -Klasse'!BJ25,Ordets_Førstelyd_1b,F$3,FALSE))</f>
        <v/>
      </c>
      <c r="AX9" t="str">
        <f>IF(ISBLANK('Midt 1.kl. -Klasse'!BK25),"",VLOOKUP('Midt 1.kl. -Klasse'!BK25,Ordets_Førstelyd_1b,G$3,FALSE))</f>
        <v/>
      </c>
      <c r="AY9" t="str">
        <f>IF(ISBLANK('Midt 1.kl. -Klasse'!BL25),"",VLOOKUP('Midt 1.kl. -Klasse'!BL25,Ordets_Førstelyd_1b,H$3,FALSE))</f>
        <v/>
      </c>
      <c r="AZ9" t="str">
        <f>IF(ISBLANK('Midt 1.kl. -Klasse'!BM25),"",VLOOKUP('Midt 1.kl. -Klasse'!BM25,Ordets_Førstelyd_1b,I$3,FALSE))</f>
        <v/>
      </c>
      <c r="BA9" t="str">
        <f>IF(ISBLANK('Midt 1.kl. -Klasse'!BN25),"",VLOOKUP('Midt 1.kl. -Klasse'!BN25,Ordets_Førstelyd_1b,J$3,FALSE))</f>
        <v/>
      </c>
      <c r="BB9" t="str">
        <f>IF(ISBLANK('Midt 1.kl. -Klasse'!BO25),"",VLOOKUP('Midt 1.kl. -Klasse'!BO25,Ordets_Førstelyd_1b,K$3,FALSE))</f>
        <v/>
      </c>
      <c r="BC9" t="str">
        <f>IF(ISBLANK('Midt 1.kl. -Klasse'!BP25),"",VLOOKUP('Midt 1.kl. -Klasse'!BP25,Ordets_Førstelyd_1b,L$3,FALSE))</f>
        <v/>
      </c>
      <c r="BD9" t="str">
        <f>IF(ISBLANK('Midt 1.kl. -Klasse'!BQ25),"",VLOOKUP('Midt 1.kl. -Klasse'!BQ25,Ordets_Førstelyd_1b,M$3,FALSE))</f>
        <v/>
      </c>
      <c r="BE9" t="str">
        <f>IF(ISBLANK('Midt 1.kl. -Klasse'!BR25),"",VLOOKUP('Midt 1.kl. -Klasse'!BR25,Ordets_Førstelyd_1b,N$3,FALSE))</f>
        <v/>
      </c>
      <c r="BF9" t="str">
        <f>IF(ISBLANK('Midt 1.kl. -Klasse'!BS25),"",VLOOKUP('Midt 1.kl. -Klasse'!BS25,Ordets_Førstelyd_1b,O$3,FALSE))</f>
        <v/>
      </c>
      <c r="BG9" s="42" t="str">
        <f>IF(ISBLANK('Midt 1.kl. -Klasse'!BT25),"",VLOOKUP('Midt 1.kl. -Klasse'!BT25,Ordets_Førstelyd_1b,P$3,FALSE))</f>
        <v/>
      </c>
      <c r="BH9" s="47">
        <f>COUNTIF('Skole scoring'!B8:Y8,1)</f>
        <v>0</v>
      </c>
      <c r="BI9" s="47">
        <f>COUNTIF('Skole scoring'!Z8:AR8,1)</f>
        <v>0</v>
      </c>
      <c r="BJ9" s="47">
        <f>COUNTIF('Skole scoring'!AS8:BF8,1)</f>
        <v>0</v>
      </c>
      <c r="BK9" s="47">
        <f t="shared" si="0"/>
        <v>0</v>
      </c>
      <c r="CL9">
        <v>5</v>
      </c>
      <c r="CM9" t="s">
        <v>604</v>
      </c>
      <c r="CN9" t="s">
        <v>604</v>
      </c>
      <c r="CO9" t="s">
        <v>604</v>
      </c>
      <c r="CP9" t="s">
        <v>604</v>
      </c>
      <c r="CQ9" t="s">
        <v>604</v>
      </c>
      <c r="CR9" t="s">
        <v>604</v>
      </c>
      <c r="CS9" t="s">
        <v>604</v>
      </c>
      <c r="CT9" t="s">
        <v>604</v>
      </c>
      <c r="CU9" t="s">
        <v>604</v>
      </c>
      <c r="CV9" t="s">
        <v>604</v>
      </c>
      <c r="CW9" t="s">
        <v>604</v>
      </c>
      <c r="CX9" t="s">
        <v>604</v>
      </c>
      <c r="CY9" t="s">
        <v>604</v>
      </c>
      <c r="CZ9" t="s">
        <v>604</v>
      </c>
      <c r="DA9" t="s">
        <v>604</v>
      </c>
      <c r="DB9" t="s">
        <v>604</v>
      </c>
      <c r="DC9" t="s">
        <v>604</v>
      </c>
      <c r="DD9" t="s">
        <v>604</v>
      </c>
      <c r="DE9" t="s">
        <v>604</v>
      </c>
      <c r="DF9" t="s">
        <v>604</v>
      </c>
      <c r="DG9" t="s">
        <v>604</v>
      </c>
      <c r="DH9" t="s">
        <v>604</v>
      </c>
      <c r="DI9" t="s">
        <v>604</v>
      </c>
      <c r="DJ9" t="s">
        <v>604</v>
      </c>
    </row>
    <row r="10" spans="2:114" x14ac:dyDescent="0.35">
      <c r="B10" s="47">
        <f>'Midt 1.kl. -Klasse'!B26</f>
        <v>0</v>
      </c>
      <c r="C10" t="str">
        <f>IF(ISBLANK('Midt 1.kl. -Klasse'!P26),"",VLOOKUP('Midt 1.kl. -Klasse'!P26,Naqinn_Nipaat_1b,C$3,FALSE))</f>
        <v/>
      </c>
      <c r="D10" t="str">
        <f>IF(ISBLANK('Midt 1.kl. -Klasse'!Q26),"",VLOOKUP('Midt 1.kl. -Klasse'!Q26,Naqinn_Nipaat_1b,D$3,FALSE))</f>
        <v/>
      </c>
      <c r="E10" t="str">
        <f>IF(ISBLANK('Midt 1.kl. -Klasse'!R26),"",VLOOKUP('Midt 1.kl. -Klasse'!R26,Naqinn_Nipaat_1b,E$3,FALSE))</f>
        <v/>
      </c>
      <c r="F10" t="str">
        <f>IF(ISBLANK('Midt 1.kl. -Klasse'!S26),"",VLOOKUP('Midt 1.kl. -Klasse'!S26,Naqinn_Nipaat_1b,F$3,FALSE))</f>
        <v/>
      </c>
      <c r="G10" t="str">
        <f>IF(ISBLANK('Midt 1.kl. -Klasse'!T26),"",VLOOKUP('Midt 1.kl. -Klasse'!T26,Naqinn_Nipaat_1b,G$3,FALSE))</f>
        <v/>
      </c>
      <c r="H10" t="str">
        <f>IF(ISBLANK('Midt 1.kl. -Klasse'!U26),"",VLOOKUP('Midt 1.kl. -Klasse'!U26,Naqinn_Nipaat_1b,H$3,FALSE))</f>
        <v/>
      </c>
      <c r="I10" t="str">
        <f>IF(ISBLANK('Midt 1.kl. -Klasse'!V26),"",VLOOKUP('Midt 1.kl. -Klasse'!V26,Naqinn_Nipaat_1b,I$3,FALSE))</f>
        <v/>
      </c>
      <c r="J10" t="str">
        <f>IF(ISBLANK('Midt 1.kl. -Klasse'!W26),"",VLOOKUP('Midt 1.kl. -Klasse'!W26,Naqinn_Nipaat_1b,J$3,FALSE))</f>
        <v/>
      </c>
      <c r="K10" t="str">
        <f>IF(ISBLANK('Midt 1.kl. -Klasse'!X26),"",VLOOKUP('Midt 1.kl. -Klasse'!X26,Naqinn_Nipaat_1b,K$3,FALSE))</f>
        <v/>
      </c>
      <c r="L10" t="str">
        <f>IF(ISBLANK('Midt 1.kl. -Klasse'!Y26),"",VLOOKUP('Midt 1.kl. -Klasse'!Y26,Naqinn_Nipaat_1b,L$3,FALSE))</f>
        <v/>
      </c>
      <c r="M10" t="str">
        <f>IF(ISBLANK('Midt 1.kl. -Klasse'!Z26),"",VLOOKUP('Midt 1.kl. -Klasse'!Z26,Naqinn_Nipaat_1b,M$3,FALSE))</f>
        <v/>
      </c>
      <c r="N10" t="str">
        <f>IF(ISBLANK('Midt 1.kl. -Klasse'!AA26),"",VLOOKUP('Midt 1.kl. -Klasse'!AA26,Naqinn_Nipaat_1b,N$3,FALSE))</f>
        <v/>
      </c>
      <c r="O10" t="str">
        <f>IF(ISBLANK('Midt 1.kl. -Klasse'!AB26),"",VLOOKUP('Midt 1.kl. -Klasse'!AB26,Naqinn_Nipaat_1b,O$3,FALSE))</f>
        <v/>
      </c>
      <c r="P10" t="str">
        <f>IF(ISBLANK('Midt 1.kl. -Klasse'!AC26),"",VLOOKUP('Midt 1.kl. -Klasse'!AC26,Naqinn_Nipaat_1b,P$3,FALSE))</f>
        <v/>
      </c>
      <c r="Q10" t="str">
        <f>IF(ISBLANK('Midt 1.kl. -Klasse'!AD26),"",VLOOKUP('Midt 1.kl. -Klasse'!AD26,Naqinn_Nipaat_1b,Q$3,FALSE))</f>
        <v/>
      </c>
      <c r="R10" t="str">
        <f>IF(ISBLANK('Midt 1.kl. -Klasse'!AE26),"",VLOOKUP('Midt 1.kl. -Klasse'!AE26,Naqinn_Nipaat_1b,R$3,FALSE))</f>
        <v/>
      </c>
      <c r="S10" t="str">
        <f>IF(ISBLANK('Midt 1.kl. -Klasse'!AF26),"",VLOOKUP('Midt 1.kl. -Klasse'!AF26,Naqinn_Nipaat_1b,S$3,FALSE))</f>
        <v/>
      </c>
      <c r="T10" t="str">
        <f>IF(ISBLANK('Midt 1.kl. -Klasse'!AG26),"",VLOOKUP('Midt 1.kl. -Klasse'!AG26,Naqinn_Nipaat_1b,T$3,FALSE))</f>
        <v/>
      </c>
      <c r="U10" t="str">
        <f>IF(ISBLANK('Midt 1.kl. -Klasse'!AH26),"",VLOOKUP('Midt 1.kl. -Klasse'!AH26,Naqinn_Nipaat_1b,U$3,FALSE))</f>
        <v/>
      </c>
      <c r="V10" t="str">
        <f>IF(ISBLANK('Midt 1.kl. -Klasse'!AI26),"",VLOOKUP('Midt 1.kl. -Klasse'!AI26,Naqinn_Nipaat_1b,V$3,FALSE))</f>
        <v/>
      </c>
      <c r="W10" t="str">
        <f>IF(ISBLANK('Midt 1.kl. -Klasse'!AJ26),"",VLOOKUP('Midt 1.kl. -Klasse'!AJ26,Naqinn_Nipaat_1b,W$3,FALSE))</f>
        <v/>
      </c>
      <c r="X10" t="str">
        <f>IF(ISBLANK('Midt 1.kl. -Klasse'!AK26),"",VLOOKUP('Midt 1.kl. -Klasse'!AK26,Naqinn_Nipaat_1b,X$3,FALSE))</f>
        <v/>
      </c>
      <c r="Y10" t="str">
        <f>IF(ISBLANK('Midt 1.kl. -Klasse'!AL26),"",VLOOKUP('Midt 1.kl. -Klasse'!AL26,Naqinn_Nipaat_1b,Y$3,FALSE))</f>
        <v/>
      </c>
      <c r="Z10" t="str">
        <f>IF(ISBLANK('Midt 1.kl. -Klasse'!AM26),"",VLOOKUP('Midt 1.kl. -Klasse'!AM26,Naqinn_Nipaat_1b,Z$3,FALSE))</f>
        <v/>
      </c>
      <c r="AA10" s="41" t="str">
        <f>IF(COUNTIF('Midt 1.kl. -Klasse'!AN26,5),"Ugyldig",(IF(ISBLANK('Midt 1.kl. -Klasse'!AN26),"",'Midt 1.kl. -Klasse'!AN26)))</f>
        <v/>
      </c>
      <c r="AB10" t="str">
        <f>IF(COUNTIF('Midt 1.kl. -Klasse'!AO26,5),"Ugyldig",(IF(ISBLANK('Midt 1.kl. -Klasse'!AO26),"",'Midt 1.kl. -Klasse'!AO26)))</f>
        <v/>
      </c>
      <c r="AC10" t="str">
        <f>IF(COUNTIF('Midt 1.kl. -Klasse'!AP26,5),"Ugyldig",(IF(ISBLANK('Midt 1.kl. -Klasse'!AP26),"",'Midt 1.kl. -Klasse'!AP26)))</f>
        <v/>
      </c>
      <c r="AD10" t="str">
        <f>IF(COUNTIF('Midt 1.kl. -Klasse'!AQ26,5),"Ugyldig",(IF(ISBLANK('Midt 1.kl. -Klasse'!AQ26),"",'Midt 1.kl. -Klasse'!AQ26)))</f>
        <v/>
      </c>
      <c r="AE10" t="str">
        <f>IF(COUNTIF('Midt 1.kl. -Klasse'!AR26,5),"Ugyldig",(IF(ISBLANK('Midt 1.kl. -Klasse'!AR26),"",'Midt 1.kl. -Klasse'!AR26)))</f>
        <v/>
      </c>
      <c r="AF10" t="str">
        <f>IF(COUNTIF('Midt 1.kl. -Klasse'!AS26,5),"Ugyldig",(IF(ISBLANK('Midt 1.kl. -Klasse'!AS26),"",'Midt 1.kl. -Klasse'!AS26)))</f>
        <v/>
      </c>
      <c r="AG10" t="str">
        <f>IF(COUNTIF('Midt 1.kl. -Klasse'!AT26,5),"Ugyldig",(IF(ISBLANK('Midt 1.kl. -Klasse'!AT26),"",'Midt 1.kl. -Klasse'!AT26)))</f>
        <v/>
      </c>
      <c r="AH10" t="str">
        <f>IF(COUNTIF('Midt 1.kl. -Klasse'!AU26,5),"Ugyldig",(IF(ISBLANK('Midt 1.kl. -Klasse'!AU26),"",'Midt 1.kl. -Klasse'!AU26)))</f>
        <v/>
      </c>
      <c r="AI10" t="str">
        <f>IF(COUNTIF('Midt 1.kl. -Klasse'!AV26,5),"Ugyldig",(IF(ISBLANK('Midt 1.kl. -Klasse'!AV26),"",'Midt 1.kl. -Klasse'!AV26)))</f>
        <v/>
      </c>
      <c r="AJ10" t="str">
        <f>IF(COUNTIF('Midt 1.kl. -Klasse'!AW26,5),"Ugyldig",(IF(ISBLANK('Midt 1.kl. -Klasse'!AW26),"",'Midt 1.kl. -Klasse'!AW26)))</f>
        <v/>
      </c>
      <c r="AK10" t="str">
        <f>IF(COUNTIF('Midt 1.kl. -Klasse'!AX26,5),"Ugyldig",(IF(ISBLANK('Midt 1.kl. -Klasse'!AX26),"",'Midt 1.kl. -Klasse'!AX26)))</f>
        <v/>
      </c>
      <c r="AL10" t="str">
        <f>IF(COUNTIF('Midt 1.kl. -Klasse'!AY26,5),"Ugyldig",(IF(ISBLANK('Midt 1.kl. -Klasse'!AY26),"",'Midt 1.kl. -Klasse'!AY26)))</f>
        <v/>
      </c>
      <c r="AM10" t="str">
        <f>IF(COUNTIF('Midt 1.kl. -Klasse'!AZ26,5),"Ugyldig",(IF(ISBLANK('Midt 1.kl. -Klasse'!AZ26),"",'Midt 1.kl. -Klasse'!AZ26)))</f>
        <v/>
      </c>
      <c r="AN10" t="str">
        <f>IF(COUNTIF('Midt 1.kl. -Klasse'!BA26,5),"Ugyldig",(IF(ISBLANK('Midt 1.kl. -Klasse'!BA26),"",'Midt 1.kl. -Klasse'!BA26)))</f>
        <v/>
      </c>
      <c r="AO10" t="str">
        <f>IF(COUNTIF('Midt 1.kl. -Klasse'!BB26,5),"Ugyldig",(IF(ISBLANK('Midt 1.kl. -Klasse'!BB26),"",'Midt 1.kl. -Klasse'!BB26)))</f>
        <v/>
      </c>
      <c r="AP10" t="str">
        <f>IF(COUNTIF('Midt 1.kl. -Klasse'!BC26,5),"Ugyldig",(IF(ISBLANK('Midt 1.kl. -Klasse'!BC26),"",'Midt 1.kl. -Klasse'!BC26)))</f>
        <v/>
      </c>
      <c r="AQ10" t="str">
        <f>IF(COUNTIF('Midt 1.kl. -Klasse'!BD26,5),"Ugyldig",(IF(ISBLANK('Midt 1.kl. -Klasse'!BD26),"",'Midt 1.kl. -Klasse'!BD26)))</f>
        <v/>
      </c>
      <c r="AR10" t="str">
        <f>IF(COUNTIF('Midt 1.kl. -Klasse'!BE26,5),"Ugyldig",(IF(ISBLANK('Midt 1.kl. -Klasse'!BE26),"",'Midt 1.kl. -Klasse'!BE26)))</f>
        <v/>
      </c>
      <c r="AS10" s="42" t="str">
        <f>IF(COUNTIF('Midt 1.kl. -Klasse'!BF26,5),"Ugyldig",(IF(ISBLANK('Midt 1.kl. -Klasse'!BF26),"",'Midt 1.kl. -Klasse'!BF26)))</f>
        <v/>
      </c>
      <c r="AT10" t="str">
        <f>IF(ISBLANK('Midt 1.kl. -Klasse'!BG26),"",VLOOKUP('Midt 1.kl. -Klasse'!BG26,Ordets_Førstelyd_1b,C$3,FALSE))</f>
        <v/>
      </c>
      <c r="AU10" t="str">
        <f>IF(ISBLANK('Midt 1.kl. -Klasse'!BH26),"",VLOOKUP('Midt 1.kl. -Klasse'!BH26,Ordets_Førstelyd_1b,D$3,FALSE))</f>
        <v/>
      </c>
      <c r="AV10" t="str">
        <f>IF(ISBLANK('Midt 1.kl. -Klasse'!BI26),"",VLOOKUP('Midt 1.kl. -Klasse'!BI26,Ordets_Førstelyd_1b,E$3,FALSE))</f>
        <v/>
      </c>
      <c r="AW10" t="str">
        <f>IF(ISBLANK('Midt 1.kl. -Klasse'!BJ26),"",VLOOKUP('Midt 1.kl. -Klasse'!BJ26,Ordets_Førstelyd_1b,F$3,FALSE))</f>
        <v/>
      </c>
      <c r="AX10" t="str">
        <f>IF(ISBLANK('Midt 1.kl. -Klasse'!BK26),"",VLOOKUP('Midt 1.kl. -Klasse'!BK26,Ordets_Førstelyd_1b,G$3,FALSE))</f>
        <v/>
      </c>
      <c r="AY10" t="str">
        <f>IF(ISBLANK('Midt 1.kl. -Klasse'!BL26),"",VLOOKUP('Midt 1.kl. -Klasse'!BL26,Ordets_Førstelyd_1b,H$3,FALSE))</f>
        <v/>
      </c>
      <c r="AZ10" t="str">
        <f>IF(ISBLANK('Midt 1.kl. -Klasse'!BM26),"",VLOOKUP('Midt 1.kl. -Klasse'!BM26,Ordets_Førstelyd_1b,I$3,FALSE))</f>
        <v/>
      </c>
      <c r="BA10" t="str">
        <f>IF(ISBLANK('Midt 1.kl. -Klasse'!BN26),"",VLOOKUP('Midt 1.kl. -Klasse'!BN26,Ordets_Førstelyd_1b,J$3,FALSE))</f>
        <v/>
      </c>
      <c r="BB10" t="str">
        <f>IF(ISBLANK('Midt 1.kl. -Klasse'!BO26),"",VLOOKUP('Midt 1.kl. -Klasse'!BO26,Ordets_Førstelyd_1b,K$3,FALSE))</f>
        <v/>
      </c>
      <c r="BC10" t="str">
        <f>IF(ISBLANK('Midt 1.kl. -Klasse'!BP26),"",VLOOKUP('Midt 1.kl. -Klasse'!BP26,Ordets_Førstelyd_1b,L$3,FALSE))</f>
        <v/>
      </c>
      <c r="BD10" t="str">
        <f>IF(ISBLANK('Midt 1.kl. -Klasse'!BQ26),"",VLOOKUP('Midt 1.kl. -Klasse'!BQ26,Ordets_Førstelyd_1b,M$3,FALSE))</f>
        <v/>
      </c>
      <c r="BE10" t="str">
        <f>IF(ISBLANK('Midt 1.kl. -Klasse'!BR26),"",VLOOKUP('Midt 1.kl. -Klasse'!BR26,Ordets_Førstelyd_1b,N$3,FALSE))</f>
        <v/>
      </c>
      <c r="BF10" t="str">
        <f>IF(ISBLANK('Midt 1.kl. -Klasse'!BS26),"",VLOOKUP('Midt 1.kl. -Klasse'!BS26,Ordets_Førstelyd_1b,O$3,FALSE))</f>
        <v/>
      </c>
      <c r="BG10" s="42" t="str">
        <f>IF(ISBLANK('Midt 1.kl. -Klasse'!BT26),"",VLOOKUP('Midt 1.kl. -Klasse'!BT26,Ordets_Førstelyd_1b,P$3,FALSE))</f>
        <v/>
      </c>
      <c r="BH10" s="47">
        <f>COUNTIF('Skole scoring'!B9:Y9,1)</f>
        <v>0</v>
      </c>
      <c r="BI10" s="47">
        <f>COUNTIF('Skole scoring'!Z9:AR9,1)</f>
        <v>0</v>
      </c>
      <c r="BJ10" s="47">
        <f>COUNTIF('Skole scoring'!AS9:BF9,1)</f>
        <v>0</v>
      </c>
      <c r="BK10" s="47">
        <f t="shared" si="0"/>
        <v>0</v>
      </c>
    </row>
    <row r="11" spans="2:114" x14ac:dyDescent="0.35">
      <c r="B11" s="47">
        <f>'Midt 1.kl. -Klasse'!B27</f>
        <v>0</v>
      </c>
      <c r="C11" t="str">
        <f>IF(ISBLANK('Midt 1.kl. -Klasse'!P27),"",VLOOKUP('Midt 1.kl. -Klasse'!P27,Naqinn_Nipaat_1b,C$3,FALSE))</f>
        <v/>
      </c>
      <c r="D11" t="str">
        <f>IF(ISBLANK('Midt 1.kl. -Klasse'!Q27),"",VLOOKUP('Midt 1.kl. -Klasse'!Q27,Naqinn_Nipaat_1b,D$3,FALSE))</f>
        <v/>
      </c>
      <c r="E11" t="str">
        <f>IF(ISBLANK('Midt 1.kl. -Klasse'!R27),"",VLOOKUP('Midt 1.kl. -Klasse'!R27,Naqinn_Nipaat_1b,E$3,FALSE))</f>
        <v/>
      </c>
      <c r="F11" t="str">
        <f>IF(ISBLANK('Midt 1.kl. -Klasse'!S27),"",VLOOKUP('Midt 1.kl. -Klasse'!S27,Naqinn_Nipaat_1b,F$3,FALSE))</f>
        <v/>
      </c>
      <c r="G11" t="str">
        <f>IF(ISBLANK('Midt 1.kl. -Klasse'!T27),"",VLOOKUP('Midt 1.kl. -Klasse'!T27,Naqinn_Nipaat_1b,G$3,FALSE))</f>
        <v/>
      </c>
      <c r="H11" t="str">
        <f>IF(ISBLANK('Midt 1.kl. -Klasse'!U27),"",VLOOKUP('Midt 1.kl. -Klasse'!U27,Naqinn_Nipaat_1b,H$3,FALSE))</f>
        <v/>
      </c>
      <c r="I11" t="str">
        <f>IF(ISBLANK('Midt 1.kl. -Klasse'!V27),"",VLOOKUP('Midt 1.kl. -Klasse'!V27,Naqinn_Nipaat_1b,I$3,FALSE))</f>
        <v/>
      </c>
      <c r="J11" t="str">
        <f>IF(ISBLANK('Midt 1.kl. -Klasse'!W27),"",VLOOKUP('Midt 1.kl. -Klasse'!W27,Naqinn_Nipaat_1b,J$3,FALSE))</f>
        <v/>
      </c>
      <c r="K11" t="str">
        <f>IF(ISBLANK('Midt 1.kl. -Klasse'!X27),"",VLOOKUP('Midt 1.kl. -Klasse'!X27,Naqinn_Nipaat_1b,K$3,FALSE))</f>
        <v/>
      </c>
      <c r="L11" t="str">
        <f>IF(ISBLANK('Midt 1.kl. -Klasse'!Y27),"",VLOOKUP('Midt 1.kl. -Klasse'!Y27,Naqinn_Nipaat_1b,L$3,FALSE))</f>
        <v/>
      </c>
      <c r="M11" t="str">
        <f>IF(ISBLANK('Midt 1.kl. -Klasse'!Z27),"",VLOOKUP('Midt 1.kl. -Klasse'!Z27,Naqinn_Nipaat_1b,M$3,FALSE))</f>
        <v/>
      </c>
      <c r="N11" t="str">
        <f>IF(ISBLANK('Midt 1.kl. -Klasse'!AA27),"",VLOOKUP('Midt 1.kl. -Klasse'!AA27,Naqinn_Nipaat_1b,N$3,FALSE))</f>
        <v/>
      </c>
      <c r="O11" t="str">
        <f>IF(ISBLANK('Midt 1.kl. -Klasse'!AB27),"",VLOOKUP('Midt 1.kl. -Klasse'!AB27,Naqinn_Nipaat_1b,O$3,FALSE))</f>
        <v/>
      </c>
      <c r="P11" t="str">
        <f>IF(ISBLANK('Midt 1.kl. -Klasse'!AC27),"",VLOOKUP('Midt 1.kl. -Klasse'!AC27,Naqinn_Nipaat_1b,P$3,FALSE))</f>
        <v/>
      </c>
      <c r="Q11" t="str">
        <f>IF(ISBLANK('Midt 1.kl. -Klasse'!AD27),"",VLOOKUP('Midt 1.kl. -Klasse'!AD27,Naqinn_Nipaat_1b,Q$3,FALSE))</f>
        <v/>
      </c>
      <c r="R11" t="str">
        <f>IF(ISBLANK('Midt 1.kl. -Klasse'!AE27),"",VLOOKUP('Midt 1.kl. -Klasse'!AE27,Naqinn_Nipaat_1b,R$3,FALSE))</f>
        <v/>
      </c>
      <c r="S11" t="str">
        <f>IF(ISBLANK('Midt 1.kl. -Klasse'!AF27),"",VLOOKUP('Midt 1.kl. -Klasse'!AF27,Naqinn_Nipaat_1b,S$3,FALSE))</f>
        <v/>
      </c>
      <c r="T11" t="str">
        <f>IF(ISBLANK('Midt 1.kl. -Klasse'!AG27),"",VLOOKUP('Midt 1.kl. -Klasse'!AG27,Naqinn_Nipaat_1b,T$3,FALSE))</f>
        <v/>
      </c>
      <c r="U11" t="str">
        <f>IF(ISBLANK('Midt 1.kl. -Klasse'!AH27),"",VLOOKUP('Midt 1.kl. -Klasse'!AH27,Naqinn_Nipaat_1b,U$3,FALSE))</f>
        <v/>
      </c>
      <c r="V11" t="str">
        <f>IF(ISBLANK('Midt 1.kl. -Klasse'!AI27),"",VLOOKUP('Midt 1.kl. -Klasse'!AI27,Naqinn_Nipaat_1b,V$3,FALSE))</f>
        <v/>
      </c>
      <c r="W11" t="str">
        <f>IF(ISBLANK('Midt 1.kl. -Klasse'!AJ27),"",VLOOKUP('Midt 1.kl. -Klasse'!AJ27,Naqinn_Nipaat_1b,W$3,FALSE))</f>
        <v/>
      </c>
      <c r="X11" t="str">
        <f>IF(ISBLANK('Midt 1.kl. -Klasse'!AK27),"",VLOOKUP('Midt 1.kl. -Klasse'!AK27,Naqinn_Nipaat_1b,X$3,FALSE))</f>
        <v/>
      </c>
      <c r="Y11" t="str">
        <f>IF(ISBLANK('Midt 1.kl. -Klasse'!AL27),"",VLOOKUP('Midt 1.kl. -Klasse'!AL27,Naqinn_Nipaat_1b,Y$3,FALSE))</f>
        <v/>
      </c>
      <c r="Z11" t="str">
        <f>IF(ISBLANK('Midt 1.kl. -Klasse'!AM27),"",VLOOKUP('Midt 1.kl. -Klasse'!AM27,Naqinn_Nipaat_1b,Z$3,FALSE))</f>
        <v/>
      </c>
      <c r="AA11" s="41" t="str">
        <f>IF(COUNTIF('Midt 1.kl. -Klasse'!AN27,5),"Ugyldig",(IF(ISBLANK('Midt 1.kl. -Klasse'!AN27),"",'Midt 1.kl. -Klasse'!AN27)))</f>
        <v/>
      </c>
      <c r="AB11" t="str">
        <f>IF(COUNTIF('Midt 1.kl. -Klasse'!AO27,5),"Ugyldig",(IF(ISBLANK('Midt 1.kl. -Klasse'!AO27),"",'Midt 1.kl. -Klasse'!AO27)))</f>
        <v/>
      </c>
      <c r="AC11" t="str">
        <f>IF(COUNTIF('Midt 1.kl. -Klasse'!AP27,5),"Ugyldig",(IF(ISBLANK('Midt 1.kl. -Klasse'!AP27),"",'Midt 1.kl. -Klasse'!AP27)))</f>
        <v/>
      </c>
      <c r="AD11" t="str">
        <f>IF(COUNTIF('Midt 1.kl. -Klasse'!AQ27,5),"Ugyldig",(IF(ISBLANK('Midt 1.kl. -Klasse'!AQ27),"",'Midt 1.kl. -Klasse'!AQ27)))</f>
        <v/>
      </c>
      <c r="AE11" t="str">
        <f>IF(COUNTIF('Midt 1.kl. -Klasse'!AR27,5),"Ugyldig",(IF(ISBLANK('Midt 1.kl. -Klasse'!AR27),"",'Midt 1.kl. -Klasse'!AR27)))</f>
        <v/>
      </c>
      <c r="AF11" t="str">
        <f>IF(COUNTIF('Midt 1.kl. -Klasse'!AS27,5),"Ugyldig",(IF(ISBLANK('Midt 1.kl. -Klasse'!AS27),"",'Midt 1.kl. -Klasse'!AS27)))</f>
        <v/>
      </c>
      <c r="AG11" t="str">
        <f>IF(COUNTIF('Midt 1.kl. -Klasse'!AT27,5),"Ugyldig",(IF(ISBLANK('Midt 1.kl. -Klasse'!AT27),"",'Midt 1.kl. -Klasse'!AT27)))</f>
        <v/>
      </c>
      <c r="AH11" t="str">
        <f>IF(COUNTIF('Midt 1.kl. -Klasse'!AU27,5),"Ugyldig",(IF(ISBLANK('Midt 1.kl. -Klasse'!AU27),"",'Midt 1.kl. -Klasse'!AU27)))</f>
        <v/>
      </c>
      <c r="AI11" t="str">
        <f>IF(COUNTIF('Midt 1.kl. -Klasse'!AV27,5),"Ugyldig",(IF(ISBLANK('Midt 1.kl. -Klasse'!AV27),"",'Midt 1.kl. -Klasse'!AV27)))</f>
        <v/>
      </c>
      <c r="AJ11" t="str">
        <f>IF(COUNTIF('Midt 1.kl. -Klasse'!AW27,5),"Ugyldig",(IF(ISBLANK('Midt 1.kl. -Klasse'!AW27),"",'Midt 1.kl. -Klasse'!AW27)))</f>
        <v/>
      </c>
      <c r="AK11" t="str">
        <f>IF(COUNTIF('Midt 1.kl. -Klasse'!AX27,5),"Ugyldig",(IF(ISBLANK('Midt 1.kl. -Klasse'!AX27),"",'Midt 1.kl. -Klasse'!AX27)))</f>
        <v/>
      </c>
      <c r="AL11" t="str">
        <f>IF(COUNTIF('Midt 1.kl. -Klasse'!AY27,5),"Ugyldig",(IF(ISBLANK('Midt 1.kl. -Klasse'!AY27),"",'Midt 1.kl. -Klasse'!AY27)))</f>
        <v/>
      </c>
      <c r="AM11" t="str">
        <f>IF(COUNTIF('Midt 1.kl. -Klasse'!AZ27,5),"Ugyldig",(IF(ISBLANK('Midt 1.kl. -Klasse'!AZ27),"",'Midt 1.kl. -Klasse'!AZ27)))</f>
        <v/>
      </c>
      <c r="AN11" t="str">
        <f>IF(COUNTIF('Midt 1.kl. -Klasse'!BA27,5),"Ugyldig",(IF(ISBLANK('Midt 1.kl. -Klasse'!BA27),"",'Midt 1.kl. -Klasse'!BA27)))</f>
        <v/>
      </c>
      <c r="AO11" t="str">
        <f>IF(COUNTIF('Midt 1.kl. -Klasse'!BB27,5),"Ugyldig",(IF(ISBLANK('Midt 1.kl. -Klasse'!BB27),"",'Midt 1.kl. -Klasse'!BB27)))</f>
        <v/>
      </c>
      <c r="AP11" t="str">
        <f>IF(COUNTIF('Midt 1.kl. -Klasse'!BC27,5),"Ugyldig",(IF(ISBLANK('Midt 1.kl. -Klasse'!BC27),"",'Midt 1.kl. -Klasse'!BC27)))</f>
        <v/>
      </c>
      <c r="AQ11" t="str">
        <f>IF(COUNTIF('Midt 1.kl. -Klasse'!BD27,5),"Ugyldig",(IF(ISBLANK('Midt 1.kl. -Klasse'!BD27),"",'Midt 1.kl. -Klasse'!BD27)))</f>
        <v/>
      </c>
      <c r="AR11" t="str">
        <f>IF(COUNTIF('Midt 1.kl. -Klasse'!BE27,5),"Ugyldig",(IF(ISBLANK('Midt 1.kl. -Klasse'!BE27),"",'Midt 1.kl. -Klasse'!BE27)))</f>
        <v/>
      </c>
      <c r="AS11" s="42" t="str">
        <f>IF(COUNTIF('Midt 1.kl. -Klasse'!BF27,5),"Ugyldig",(IF(ISBLANK('Midt 1.kl. -Klasse'!BF27),"",'Midt 1.kl. -Klasse'!BF27)))</f>
        <v/>
      </c>
      <c r="AT11" t="str">
        <f>IF(ISBLANK('Midt 1.kl. -Klasse'!BG27),"",VLOOKUP('Midt 1.kl. -Klasse'!BG27,Ordets_Førstelyd_1b,C$3,FALSE))</f>
        <v/>
      </c>
      <c r="AU11" t="str">
        <f>IF(ISBLANK('Midt 1.kl. -Klasse'!BH27),"",VLOOKUP('Midt 1.kl. -Klasse'!BH27,Ordets_Førstelyd_1b,D$3,FALSE))</f>
        <v/>
      </c>
      <c r="AV11" t="str">
        <f>IF(ISBLANK('Midt 1.kl. -Klasse'!BI27),"",VLOOKUP('Midt 1.kl. -Klasse'!BI27,Ordets_Førstelyd_1b,E$3,FALSE))</f>
        <v/>
      </c>
      <c r="AW11" t="str">
        <f>IF(ISBLANK('Midt 1.kl. -Klasse'!BJ27),"",VLOOKUP('Midt 1.kl. -Klasse'!BJ27,Ordets_Førstelyd_1b,F$3,FALSE))</f>
        <v/>
      </c>
      <c r="AX11" t="str">
        <f>IF(ISBLANK('Midt 1.kl. -Klasse'!BK27),"",VLOOKUP('Midt 1.kl. -Klasse'!BK27,Ordets_Førstelyd_1b,G$3,FALSE))</f>
        <v/>
      </c>
      <c r="AY11" t="str">
        <f>IF(ISBLANK('Midt 1.kl. -Klasse'!BL27),"",VLOOKUP('Midt 1.kl. -Klasse'!BL27,Ordets_Førstelyd_1b,H$3,FALSE))</f>
        <v/>
      </c>
      <c r="AZ11" t="str">
        <f>IF(ISBLANK('Midt 1.kl. -Klasse'!BM27),"",VLOOKUP('Midt 1.kl. -Klasse'!BM27,Ordets_Førstelyd_1b,I$3,FALSE))</f>
        <v/>
      </c>
      <c r="BA11" t="str">
        <f>IF(ISBLANK('Midt 1.kl. -Klasse'!BN27),"",VLOOKUP('Midt 1.kl. -Klasse'!BN27,Ordets_Førstelyd_1b,J$3,FALSE))</f>
        <v/>
      </c>
      <c r="BB11" t="str">
        <f>IF(ISBLANK('Midt 1.kl. -Klasse'!BO27),"",VLOOKUP('Midt 1.kl. -Klasse'!BO27,Ordets_Førstelyd_1b,K$3,FALSE))</f>
        <v/>
      </c>
      <c r="BC11" t="str">
        <f>IF(ISBLANK('Midt 1.kl. -Klasse'!BP27),"",VLOOKUP('Midt 1.kl. -Klasse'!BP27,Ordets_Førstelyd_1b,L$3,FALSE))</f>
        <v/>
      </c>
      <c r="BD11" t="str">
        <f>IF(ISBLANK('Midt 1.kl. -Klasse'!BQ27),"",VLOOKUP('Midt 1.kl. -Klasse'!BQ27,Ordets_Førstelyd_1b,M$3,FALSE))</f>
        <v/>
      </c>
      <c r="BE11" t="str">
        <f>IF(ISBLANK('Midt 1.kl. -Klasse'!BR27),"",VLOOKUP('Midt 1.kl. -Klasse'!BR27,Ordets_Førstelyd_1b,N$3,FALSE))</f>
        <v/>
      </c>
      <c r="BF11" t="str">
        <f>IF(ISBLANK('Midt 1.kl. -Klasse'!BS27),"",VLOOKUP('Midt 1.kl. -Klasse'!BS27,Ordets_Førstelyd_1b,O$3,FALSE))</f>
        <v/>
      </c>
      <c r="BG11" s="42" t="str">
        <f>IF(ISBLANK('Midt 1.kl. -Klasse'!BT27),"",VLOOKUP('Midt 1.kl. -Klasse'!BT27,Ordets_Førstelyd_1b,P$3,FALSE))</f>
        <v/>
      </c>
      <c r="BH11" s="47">
        <f>COUNTIF('Skole scoring'!B10:Y10,1)</f>
        <v>0</v>
      </c>
      <c r="BI11" s="47">
        <f>COUNTIF('Skole scoring'!Z10:AR10,1)</f>
        <v>0</v>
      </c>
      <c r="BJ11" s="47">
        <f>COUNTIF('Skole scoring'!AS10:BF10,1)</f>
        <v>0</v>
      </c>
      <c r="BK11" s="47">
        <f t="shared" si="0"/>
        <v>0</v>
      </c>
    </row>
    <row r="12" spans="2:114" x14ac:dyDescent="0.35">
      <c r="B12" s="47">
        <f>'Midt 1.kl. -Klasse'!B28</f>
        <v>0</v>
      </c>
      <c r="C12" t="str">
        <f>IF(ISBLANK('Midt 1.kl. -Klasse'!P28),"",VLOOKUP('Midt 1.kl. -Klasse'!P28,Naqinn_Nipaat_1b,C$3,FALSE))</f>
        <v/>
      </c>
      <c r="D12" t="str">
        <f>IF(ISBLANK('Midt 1.kl. -Klasse'!Q28),"",VLOOKUP('Midt 1.kl. -Klasse'!Q28,Naqinn_Nipaat_1b,D$3,FALSE))</f>
        <v/>
      </c>
      <c r="E12" t="str">
        <f>IF(ISBLANK('Midt 1.kl. -Klasse'!R28),"",VLOOKUP('Midt 1.kl. -Klasse'!R28,Naqinn_Nipaat_1b,E$3,FALSE))</f>
        <v/>
      </c>
      <c r="F12" t="str">
        <f>IF(ISBLANK('Midt 1.kl. -Klasse'!S28),"",VLOOKUP('Midt 1.kl. -Klasse'!S28,Naqinn_Nipaat_1b,F$3,FALSE))</f>
        <v/>
      </c>
      <c r="G12" t="str">
        <f>IF(ISBLANK('Midt 1.kl. -Klasse'!T28),"",VLOOKUP('Midt 1.kl. -Klasse'!T28,Naqinn_Nipaat_1b,G$3,FALSE))</f>
        <v/>
      </c>
      <c r="H12" t="str">
        <f>IF(ISBLANK('Midt 1.kl. -Klasse'!U28),"",VLOOKUP('Midt 1.kl. -Klasse'!U28,Naqinn_Nipaat_1b,H$3,FALSE))</f>
        <v/>
      </c>
      <c r="I12" t="str">
        <f>IF(ISBLANK('Midt 1.kl. -Klasse'!V28),"",VLOOKUP('Midt 1.kl. -Klasse'!V28,Naqinn_Nipaat_1b,I$3,FALSE))</f>
        <v/>
      </c>
      <c r="J12" t="str">
        <f>IF(ISBLANK('Midt 1.kl. -Klasse'!W28),"",VLOOKUP('Midt 1.kl. -Klasse'!W28,Naqinn_Nipaat_1b,J$3,FALSE))</f>
        <v/>
      </c>
      <c r="K12" t="str">
        <f>IF(ISBLANK('Midt 1.kl. -Klasse'!X28),"",VLOOKUP('Midt 1.kl. -Klasse'!X28,Naqinn_Nipaat_1b,K$3,FALSE))</f>
        <v/>
      </c>
      <c r="L12" t="str">
        <f>IF(ISBLANK('Midt 1.kl. -Klasse'!Y28),"",VLOOKUP('Midt 1.kl. -Klasse'!Y28,Naqinn_Nipaat_1b,L$3,FALSE))</f>
        <v/>
      </c>
      <c r="M12" t="str">
        <f>IF(ISBLANK('Midt 1.kl. -Klasse'!Z28),"",VLOOKUP('Midt 1.kl. -Klasse'!Z28,Naqinn_Nipaat_1b,M$3,FALSE))</f>
        <v/>
      </c>
      <c r="N12" t="str">
        <f>IF(ISBLANK('Midt 1.kl. -Klasse'!AA28),"",VLOOKUP('Midt 1.kl. -Klasse'!AA28,Naqinn_Nipaat_1b,N$3,FALSE))</f>
        <v/>
      </c>
      <c r="O12" t="str">
        <f>IF(ISBLANK('Midt 1.kl. -Klasse'!AB28),"",VLOOKUP('Midt 1.kl. -Klasse'!AB28,Naqinn_Nipaat_1b,O$3,FALSE))</f>
        <v/>
      </c>
      <c r="P12" t="str">
        <f>IF(ISBLANK('Midt 1.kl. -Klasse'!AC28),"",VLOOKUP('Midt 1.kl. -Klasse'!AC28,Naqinn_Nipaat_1b,P$3,FALSE))</f>
        <v/>
      </c>
      <c r="Q12" t="str">
        <f>IF(ISBLANK('Midt 1.kl. -Klasse'!AD28),"",VLOOKUP('Midt 1.kl. -Klasse'!AD28,Naqinn_Nipaat_1b,Q$3,FALSE))</f>
        <v/>
      </c>
      <c r="R12" t="str">
        <f>IF(ISBLANK('Midt 1.kl. -Klasse'!AE28),"",VLOOKUP('Midt 1.kl. -Klasse'!AE28,Naqinn_Nipaat_1b,R$3,FALSE))</f>
        <v/>
      </c>
      <c r="S12" t="str">
        <f>IF(ISBLANK('Midt 1.kl. -Klasse'!AF28),"",VLOOKUP('Midt 1.kl. -Klasse'!AF28,Naqinn_Nipaat_1b,S$3,FALSE))</f>
        <v/>
      </c>
      <c r="T12" t="str">
        <f>IF(ISBLANK('Midt 1.kl. -Klasse'!AG28),"",VLOOKUP('Midt 1.kl. -Klasse'!AG28,Naqinn_Nipaat_1b,T$3,FALSE))</f>
        <v/>
      </c>
      <c r="U12" t="str">
        <f>IF(ISBLANK('Midt 1.kl. -Klasse'!AH28),"",VLOOKUP('Midt 1.kl. -Klasse'!AH28,Naqinn_Nipaat_1b,U$3,FALSE))</f>
        <v/>
      </c>
      <c r="V12" t="str">
        <f>IF(ISBLANK('Midt 1.kl. -Klasse'!AI28),"",VLOOKUP('Midt 1.kl. -Klasse'!AI28,Naqinn_Nipaat_1b,V$3,FALSE))</f>
        <v/>
      </c>
      <c r="W12" t="str">
        <f>IF(ISBLANK('Midt 1.kl. -Klasse'!AJ28),"",VLOOKUP('Midt 1.kl. -Klasse'!AJ28,Naqinn_Nipaat_1b,W$3,FALSE))</f>
        <v/>
      </c>
      <c r="X12" t="str">
        <f>IF(ISBLANK('Midt 1.kl. -Klasse'!AK28),"",VLOOKUP('Midt 1.kl. -Klasse'!AK28,Naqinn_Nipaat_1b,X$3,FALSE))</f>
        <v/>
      </c>
      <c r="Y12" t="str">
        <f>IF(ISBLANK('Midt 1.kl. -Klasse'!AL28),"",VLOOKUP('Midt 1.kl. -Klasse'!AL28,Naqinn_Nipaat_1b,Y$3,FALSE))</f>
        <v/>
      </c>
      <c r="Z12" t="str">
        <f>IF(ISBLANK('Midt 1.kl. -Klasse'!AM28),"",VLOOKUP('Midt 1.kl. -Klasse'!AM28,Naqinn_Nipaat_1b,Z$3,FALSE))</f>
        <v/>
      </c>
      <c r="AA12" s="41" t="str">
        <f>IF(COUNTIF('Midt 1.kl. -Klasse'!AN28,5),"Ugyldig",(IF(ISBLANK('Midt 1.kl. -Klasse'!AN28),"",'Midt 1.kl. -Klasse'!AN28)))</f>
        <v/>
      </c>
      <c r="AB12" t="str">
        <f>IF(COUNTIF('Midt 1.kl. -Klasse'!AO28,5),"Ugyldig",(IF(ISBLANK('Midt 1.kl. -Klasse'!AO28),"",'Midt 1.kl. -Klasse'!AO28)))</f>
        <v/>
      </c>
      <c r="AC12" t="str">
        <f>IF(COUNTIF('Midt 1.kl. -Klasse'!AP28,5),"Ugyldig",(IF(ISBLANK('Midt 1.kl. -Klasse'!AP28),"",'Midt 1.kl. -Klasse'!AP28)))</f>
        <v/>
      </c>
      <c r="AD12" t="str">
        <f>IF(COUNTIF('Midt 1.kl. -Klasse'!AQ28,5),"Ugyldig",(IF(ISBLANK('Midt 1.kl. -Klasse'!AQ28),"",'Midt 1.kl. -Klasse'!AQ28)))</f>
        <v/>
      </c>
      <c r="AE12" t="str">
        <f>IF(COUNTIF('Midt 1.kl. -Klasse'!AR28,5),"Ugyldig",(IF(ISBLANK('Midt 1.kl. -Klasse'!AR28),"",'Midt 1.kl. -Klasse'!AR28)))</f>
        <v/>
      </c>
      <c r="AF12" t="str">
        <f>IF(COUNTIF('Midt 1.kl. -Klasse'!AS28,5),"Ugyldig",(IF(ISBLANK('Midt 1.kl. -Klasse'!AS28),"",'Midt 1.kl. -Klasse'!AS28)))</f>
        <v/>
      </c>
      <c r="AG12" t="str">
        <f>IF(COUNTIF('Midt 1.kl. -Klasse'!AT28,5),"Ugyldig",(IF(ISBLANK('Midt 1.kl. -Klasse'!AT28),"",'Midt 1.kl. -Klasse'!AT28)))</f>
        <v/>
      </c>
      <c r="AH12" t="str">
        <f>IF(COUNTIF('Midt 1.kl. -Klasse'!AU28,5),"Ugyldig",(IF(ISBLANK('Midt 1.kl. -Klasse'!AU28),"",'Midt 1.kl. -Klasse'!AU28)))</f>
        <v/>
      </c>
      <c r="AI12" t="str">
        <f>IF(COUNTIF('Midt 1.kl. -Klasse'!AV28,5),"Ugyldig",(IF(ISBLANK('Midt 1.kl. -Klasse'!AV28),"",'Midt 1.kl. -Klasse'!AV28)))</f>
        <v/>
      </c>
      <c r="AJ12" t="str">
        <f>IF(COUNTIF('Midt 1.kl. -Klasse'!AW28,5),"Ugyldig",(IF(ISBLANK('Midt 1.kl. -Klasse'!AW28),"",'Midt 1.kl. -Klasse'!AW28)))</f>
        <v/>
      </c>
      <c r="AK12" t="str">
        <f>IF(COUNTIF('Midt 1.kl. -Klasse'!AX28,5),"Ugyldig",(IF(ISBLANK('Midt 1.kl. -Klasse'!AX28),"",'Midt 1.kl. -Klasse'!AX28)))</f>
        <v/>
      </c>
      <c r="AL12" t="str">
        <f>IF(COUNTIF('Midt 1.kl. -Klasse'!AY28,5),"Ugyldig",(IF(ISBLANK('Midt 1.kl. -Klasse'!AY28),"",'Midt 1.kl. -Klasse'!AY28)))</f>
        <v/>
      </c>
      <c r="AM12" t="str">
        <f>IF(COUNTIF('Midt 1.kl. -Klasse'!AZ28,5),"Ugyldig",(IF(ISBLANK('Midt 1.kl. -Klasse'!AZ28),"",'Midt 1.kl. -Klasse'!AZ28)))</f>
        <v/>
      </c>
      <c r="AN12" t="str">
        <f>IF(COUNTIF('Midt 1.kl. -Klasse'!BA28,5),"Ugyldig",(IF(ISBLANK('Midt 1.kl. -Klasse'!BA28),"",'Midt 1.kl. -Klasse'!BA28)))</f>
        <v/>
      </c>
      <c r="AO12" t="str">
        <f>IF(COUNTIF('Midt 1.kl. -Klasse'!BB28,5),"Ugyldig",(IF(ISBLANK('Midt 1.kl. -Klasse'!BB28),"",'Midt 1.kl. -Klasse'!BB28)))</f>
        <v/>
      </c>
      <c r="AP12" t="str">
        <f>IF(COUNTIF('Midt 1.kl. -Klasse'!BC28,5),"Ugyldig",(IF(ISBLANK('Midt 1.kl. -Klasse'!BC28),"",'Midt 1.kl. -Klasse'!BC28)))</f>
        <v/>
      </c>
      <c r="AQ12" t="str">
        <f>IF(COUNTIF('Midt 1.kl. -Klasse'!BD28,5),"Ugyldig",(IF(ISBLANK('Midt 1.kl. -Klasse'!BD28),"",'Midt 1.kl. -Klasse'!BD28)))</f>
        <v/>
      </c>
      <c r="AR12" t="str">
        <f>IF(COUNTIF('Midt 1.kl. -Klasse'!BE28,5),"Ugyldig",(IF(ISBLANK('Midt 1.kl. -Klasse'!BE28),"",'Midt 1.kl. -Klasse'!BE28)))</f>
        <v/>
      </c>
      <c r="AS12" s="42" t="str">
        <f>IF(COUNTIF('Midt 1.kl. -Klasse'!BF28,5),"Ugyldig",(IF(ISBLANK('Midt 1.kl. -Klasse'!BF28),"",'Midt 1.kl. -Klasse'!BF28)))</f>
        <v/>
      </c>
      <c r="AT12" t="str">
        <f>IF(ISBLANK('Midt 1.kl. -Klasse'!BG28),"",VLOOKUP('Midt 1.kl. -Klasse'!BG28,Ordets_Førstelyd_1b,C$3,FALSE))</f>
        <v/>
      </c>
      <c r="AU12" t="str">
        <f>IF(ISBLANK('Midt 1.kl. -Klasse'!BH28),"",VLOOKUP('Midt 1.kl. -Klasse'!BH28,Ordets_Førstelyd_1b,D$3,FALSE))</f>
        <v/>
      </c>
      <c r="AV12" t="str">
        <f>IF(ISBLANK('Midt 1.kl. -Klasse'!BI28),"",VLOOKUP('Midt 1.kl. -Klasse'!BI28,Ordets_Førstelyd_1b,E$3,FALSE))</f>
        <v/>
      </c>
      <c r="AW12" t="str">
        <f>IF(ISBLANK('Midt 1.kl. -Klasse'!BJ28),"",VLOOKUP('Midt 1.kl. -Klasse'!BJ28,Ordets_Førstelyd_1b,F$3,FALSE))</f>
        <v/>
      </c>
      <c r="AX12" t="str">
        <f>IF(ISBLANK('Midt 1.kl. -Klasse'!BK28),"",VLOOKUP('Midt 1.kl. -Klasse'!BK28,Ordets_Førstelyd_1b,G$3,FALSE))</f>
        <v/>
      </c>
      <c r="AY12" t="str">
        <f>IF(ISBLANK('Midt 1.kl. -Klasse'!BL28),"",VLOOKUP('Midt 1.kl. -Klasse'!BL28,Ordets_Førstelyd_1b,H$3,FALSE))</f>
        <v/>
      </c>
      <c r="AZ12" t="str">
        <f>IF(ISBLANK('Midt 1.kl. -Klasse'!BM28),"",VLOOKUP('Midt 1.kl. -Klasse'!BM28,Ordets_Førstelyd_1b,I$3,FALSE))</f>
        <v/>
      </c>
      <c r="BA12" t="str">
        <f>IF(ISBLANK('Midt 1.kl. -Klasse'!BN28),"",VLOOKUP('Midt 1.kl. -Klasse'!BN28,Ordets_Førstelyd_1b,J$3,FALSE))</f>
        <v/>
      </c>
      <c r="BB12" t="str">
        <f>IF(ISBLANK('Midt 1.kl. -Klasse'!BO28),"",VLOOKUP('Midt 1.kl. -Klasse'!BO28,Ordets_Førstelyd_1b,K$3,FALSE))</f>
        <v/>
      </c>
      <c r="BC12" t="str">
        <f>IF(ISBLANK('Midt 1.kl. -Klasse'!BP28),"",VLOOKUP('Midt 1.kl. -Klasse'!BP28,Ordets_Førstelyd_1b,L$3,FALSE))</f>
        <v/>
      </c>
      <c r="BD12" t="str">
        <f>IF(ISBLANK('Midt 1.kl. -Klasse'!BQ28),"",VLOOKUP('Midt 1.kl. -Klasse'!BQ28,Ordets_Førstelyd_1b,M$3,FALSE))</f>
        <v/>
      </c>
      <c r="BE12" t="str">
        <f>IF(ISBLANK('Midt 1.kl. -Klasse'!BR28),"",VLOOKUP('Midt 1.kl. -Klasse'!BR28,Ordets_Førstelyd_1b,N$3,FALSE))</f>
        <v/>
      </c>
      <c r="BF12" t="str">
        <f>IF(ISBLANK('Midt 1.kl. -Klasse'!BS28),"",VLOOKUP('Midt 1.kl. -Klasse'!BS28,Ordets_Førstelyd_1b,O$3,FALSE))</f>
        <v/>
      </c>
      <c r="BG12" s="42" t="str">
        <f>IF(ISBLANK('Midt 1.kl. -Klasse'!BT28),"",VLOOKUP('Midt 1.kl. -Klasse'!BT28,Ordets_Førstelyd_1b,P$3,FALSE))</f>
        <v/>
      </c>
      <c r="BH12" s="47">
        <f>COUNTIF('Skole scoring'!B11:Y11,1)</f>
        <v>0</v>
      </c>
      <c r="BI12" s="47">
        <f>COUNTIF('Skole scoring'!Z11:AR11,1)</f>
        <v>0</v>
      </c>
      <c r="BJ12" s="47">
        <f>COUNTIF('Skole scoring'!AS11:BF11,1)</f>
        <v>0</v>
      </c>
      <c r="BK12" s="47">
        <f t="shared" si="0"/>
        <v>0</v>
      </c>
      <c r="CM12" t="s">
        <v>605</v>
      </c>
    </row>
    <row r="13" spans="2:114" x14ac:dyDescent="0.35">
      <c r="B13" s="47">
        <f>'Midt 1.kl. -Klasse'!B29</f>
        <v>0</v>
      </c>
      <c r="C13" t="str">
        <f>IF(ISBLANK('Midt 1.kl. -Klasse'!P29),"",VLOOKUP('Midt 1.kl. -Klasse'!P29,Naqinn_Nipaat_1b,C$3,FALSE))</f>
        <v/>
      </c>
      <c r="D13" t="str">
        <f>IF(ISBLANK('Midt 1.kl. -Klasse'!Q29),"",VLOOKUP('Midt 1.kl. -Klasse'!Q29,Naqinn_Nipaat_1b,D$3,FALSE))</f>
        <v/>
      </c>
      <c r="E13" t="str">
        <f>IF(ISBLANK('Midt 1.kl. -Klasse'!R29),"",VLOOKUP('Midt 1.kl. -Klasse'!R29,Naqinn_Nipaat_1b,E$3,FALSE))</f>
        <v/>
      </c>
      <c r="F13" t="str">
        <f>IF(ISBLANK('Midt 1.kl. -Klasse'!S29),"",VLOOKUP('Midt 1.kl. -Klasse'!S29,Naqinn_Nipaat_1b,F$3,FALSE))</f>
        <v/>
      </c>
      <c r="G13" t="str">
        <f>IF(ISBLANK('Midt 1.kl. -Klasse'!T29),"",VLOOKUP('Midt 1.kl. -Klasse'!T29,Naqinn_Nipaat_1b,G$3,FALSE))</f>
        <v/>
      </c>
      <c r="H13" t="str">
        <f>IF(ISBLANK('Midt 1.kl. -Klasse'!U29),"",VLOOKUP('Midt 1.kl. -Klasse'!U29,Naqinn_Nipaat_1b,H$3,FALSE))</f>
        <v/>
      </c>
      <c r="I13" t="str">
        <f>IF(ISBLANK('Midt 1.kl. -Klasse'!V29),"",VLOOKUP('Midt 1.kl. -Klasse'!V29,Naqinn_Nipaat_1b,I$3,FALSE))</f>
        <v/>
      </c>
      <c r="J13" t="str">
        <f>IF(ISBLANK('Midt 1.kl. -Klasse'!W29),"",VLOOKUP('Midt 1.kl. -Klasse'!W29,Naqinn_Nipaat_1b,J$3,FALSE))</f>
        <v/>
      </c>
      <c r="K13" t="str">
        <f>IF(ISBLANK('Midt 1.kl. -Klasse'!X29),"",VLOOKUP('Midt 1.kl. -Klasse'!X29,Naqinn_Nipaat_1b,K$3,FALSE))</f>
        <v/>
      </c>
      <c r="L13" t="str">
        <f>IF(ISBLANK('Midt 1.kl. -Klasse'!Y29),"",VLOOKUP('Midt 1.kl. -Klasse'!Y29,Naqinn_Nipaat_1b,L$3,FALSE))</f>
        <v/>
      </c>
      <c r="M13" t="str">
        <f>IF(ISBLANK('Midt 1.kl. -Klasse'!Z29),"",VLOOKUP('Midt 1.kl. -Klasse'!Z29,Naqinn_Nipaat_1b,M$3,FALSE))</f>
        <v/>
      </c>
      <c r="N13" t="str">
        <f>IF(ISBLANK('Midt 1.kl. -Klasse'!AA29),"",VLOOKUP('Midt 1.kl. -Klasse'!AA29,Naqinn_Nipaat_1b,N$3,FALSE))</f>
        <v/>
      </c>
      <c r="O13" t="str">
        <f>IF(ISBLANK('Midt 1.kl. -Klasse'!AB29),"",VLOOKUP('Midt 1.kl. -Klasse'!AB29,Naqinn_Nipaat_1b,O$3,FALSE))</f>
        <v/>
      </c>
      <c r="P13" t="str">
        <f>IF(ISBLANK('Midt 1.kl. -Klasse'!AC29),"",VLOOKUP('Midt 1.kl. -Klasse'!AC29,Naqinn_Nipaat_1b,P$3,FALSE))</f>
        <v/>
      </c>
      <c r="Q13" t="str">
        <f>IF(ISBLANK('Midt 1.kl. -Klasse'!AD29),"",VLOOKUP('Midt 1.kl. -Klasse'!AD29,Naqinn_Nipaat_1b,Q$3,FALSE))</f>
        <v/>
      </c>
      <c r="R13" t="str">
        <f>IF(ISBLANK('Midt 1.kl. -Klasse'!AE29),"",VLOOKUP('Midt 1.kl. -Klasse'!AE29,Naqinn_Nipaat_1b,R$3,FALSE))</f>
        <v/>
      </c>
      <c r="S13" t="str">
        <f>IF(ISBLANK('Midt 1.kl. -Klasse'!AF29),"",VLOOKUP('Midt 1.kl. -Klasse'!AF29,Naqinn_Nipaat_1b,S$3,FALSE))</f>
        <v/>
      </c>
      <c r="T13" t="str">
        <f>IF(ISBLANK('Midt 1.kl. -Klasse'!AG29),"",VLOOKUP('Midt 1.kl. -Klasse'!AG29,Naqinn_Nipaat_1b,T$3,FALSE))</f>
        <v/>
      </c>
      <c r="U13" t="str">
        <f>IF(ISBLANK('Midt 1.kl. -Klasse'!AH29),"",VLOOKUP('Midt 1.kl. -Klasse'!AH29,Naqinn_Nipaat_1b,U$3,FALSE))</f>
        <v/>
      </c>
      <c r="V13" t="str">
        <f>IF(ISBLANK('Midt 1.kl. -Klasse'!AI29),"",VLOOKUP('Midt 1.kl. -Klasse'!AI29,Naqinn_Nipaat_1b,V$3,FALSE))</f>
        <v/>
      </c>
      <c r="W13" t="str">
        <f>IF(ISBLANK('Midt 1.kl. -Klasse'!AJ29),"",VLOOKUP('Midt 1.kl. -Klasse'!AJ29,Naqinn_Nipaat_1b,W$3,FALSE))</f>
        <v/>
      </c>
      <c r="X13" t="str">
        <f>IF(ISBLANK('Midt 1.kl. -Klasse'!AK29),"",VLOOKUP('Midt 1.kl. -Klasse'!AK29,Naqinn_Nipaat_1b,X$3,FALSE))</f>
        <v/>
      </c>
      <c r="Y13" t="str">
        <f>IF(ISBLANK('Midt 1.kl. -Klasse'!AL29),"",VLOOKUP('Midt 1.kl. -Klasse'!AL29,Naqinn_Nipaat_1b,Y$3,FALSE))</f>
        <v/>
      </c>
      <c r="Z13" t="str">
        <f>IF(ISBLANK('Midt 1.kl. -Klasse'!AM29),"",VLOOKUP('Midt 1.kl. -Klasse'!AM29,Naqinn_Nipaat_1b,Z$3,FALSE))</f>
        <v/>
      </c>
      <c r="AA13" s="41" t="str">
        <f>IF(COUNTIF('Midt 1.kl. -Klasse'!AN29,5),"Ugyldig",(IF(ISBLANK('Midt 1.kl. -Klasse'!AN29),"",'Midt 1.kl. -Klasse'!AN29)))</f>
        <v/>
      </c>
      <c r="AB13" t="str">
        <f>IF(COUNTIF('Midt 1.kl. -Klasse'!AO29,5),"Ugyldig",(IF(ISBLANK('Midt 1.kl. -Klasse'!AO29),"",'Midt 1.kl. -Klasse'!AO29)))</f>
        <v/>
      </c>
      <c r="AC13" t="str">
        <f>IF(COUNTIF('Midt 1.kl. -Klasse'!AP29,5),"Ugyldig",(IF(ISBLANK('Midt 1.kl. -Klasse'!AP29),"",'Midt 1.kl. -Klasse'!AP29)))</f>
        <v/>
      </c>
      <c r="AD13" t="str">
        <f>IF(COUNTIF('Midt 1.kl. -Klasse'!AQ29,5),"Ugyldig",(IF(ISBLANK('Midt 1.kl. -Klasse'!AQ29),"",'Midt 1.kl. -Klasse'!AQ29)))</f>
        <v/>
      </c>
      <c r="AE13" t="str">
        <f>IF(COUNTIF('Midt 1.kl. -Klasse'!AR29,5),"Ugyldig",(IF(ISBLANK('Midt 1.kl. -Klasse'!AR29),"",'Midt 1.kl. -Klasse'!AR29)))</f>
        <v/>
      </c>
      <c r="AF13" t="str">
        <f>IF(COUNTIF('Midt 1.kl. -Klasse'!AS29,5),"Ugyldig",(IF(ISBLANK('Midt 1.kl. -Klasse'!AS29),"",'Midt 1.kl. -Klasse'!AS29)))</f>
        <v/>
      </c>
      <c r="AG13" t="str">
        <f>IF(COUNTIF('Midt 1.kl. -Klasse'!AT29,5),"Ugyldig",(IF(ISBLANK('Midt 1.kl. -Klasse'!AT29),"",'Midt 1.kl. -Klasse'!AT29)))</f>
        <v/>
      </c>
      <c r="AH13" t="str">
        <f>IF(COUNTIF('Midt 1.kl. -Klasse'!AU29,5),"Ugyldig",(IF(ISBLANK('Midt 1.kl. -Klasse'!AU29),"",'Midt 1.kl. -Klasse'!AU29)))</f>
        <v/>
      </c>
      <c r="AI13" t="str">
        <f>IF(COUNTIF('Midt 1.kl. -Klasse'!AV29,5),"Ugyldig",(IF(ISBLANK('Midt 1.kl. -Klasse'!AV29),"",'Midt 1.kl. -Klasse'!AV29)))</f>
        <v/>
      </c>
      <c r="AJ13" t="str">
        <f>IF(COUNTIF('Midt 1.kl. -Klasse'!AW29,5),"Ugyldig",(IF(ISBLANK('Midt 1.kl. -Klasse'!AW29),"",'Midt 1.kl. -Klasse'!AW29)))</f>
        <v/>
      </c>
      <c r="AK13" t="str">
        <f>IF(COUNTIF('Midt 1.kl. -Klasse'!AX29,5),"Ugyldig",(IF(ISBLANK('Midt 1.kl. -Klasse'!AX29),"",'Midt 1.kl. -Klasse'!AX29)))</f>
        <v/>
      </c>
      <c r="AL13" t="str">
        <f>IF(COUNTIF('Midt 1.kl. -Klasse'!AY29,5),"Ugyldig",(IF(ISBLANK('Midt 1.kl. -Klasse'!AY29),"",'Midt 1.kl. -Klasse'!AY29)))</f>
        <v/>
      </c>
      <c r="AM13" t="str">
        <f>IF(COUNTIF('Midt 1.kl. -Klasse'!AZ29,5),"Ugyldig",(IF(ISBLANK('Midt 1.kl. -Klasse'!AZ29),"",'Midt 1.kl. -Klasse'!AZ29)))</f>
        <v/>
      </c>
      <c r="AN13" t="str">
        <f>IF(COUNTIF('Midt 1.kl. -Klasse'!BA29,5),"Ugyldig",(IF(ISBLANK('Midt 1.kl. -Klasse'!BA29),"",'Midt 1.kl. -Klasse'!BA29)))</f>
        <v/>
      </c>
      <c r="AO13" t="str">
        <f>IF(COUNTIF('Midt 1.kl. -Klasse'!BB29,5),"Ugyldig",(IF(ISBLANK('Midt 1.kl. -Klasse'!BB29),"",'Midt 1.kl. -Klasse'!BB29)))</f>
        <v/>
      </c>
      <c r="AP13" t="str">
        <f>IF(COUNTIF('Midt 1.kl. -Klasse'!BC29,5),"Ugyldig",(IF(ISBLANK('Midt 1.kl. -Klasse'!BC29),"",'Midt 1.kl. -Klasse'!BC29)))</f>
        <v/>
      </c>
      <c r="AQ13" t="str">
        <f>IF(COUNTIF('Midt 1.kl. -Klasse'!BD29,5),"Ugyldig",(IF(ISBLANK('Midt 1.kl. -Klasse'!BD29),"",'Midt 1.kl. -Klasse'!BD29)))</f>
        <v/>
      </c>
      <c r="AR13" t="str">
        <f>IF(COUNTIF('Midt 1.kl. -Klasse'!BE29,5),"Ugyldig",(IF(ISBLANK('Midt 1.kl. -Klasse'!BE29),"",'Midt 1.kl. -Klasse'!BE29)))</f>
        <v/>
      </c>
      <c r="AS13" s="42" t="str">
        <f>IF(COUNTIF('Midt 1.kl. -Klasse'!BF29,5),"Ugyldig",(IF(ISBLANK('Midt 1.kl. -Klasse'!BF29),"",'Midt 1.kl. -Klasse'!BF29)))</f>
        <v/>
      </c>
      <c r="AT13" t="str">
        <f>IF(ISBLANK('Midt 1.kl. -Klasse'!BG29),"",VLOOKUP('Midt 1.kl. -Klasse'!BG29,Ordets_Førstelyd_1b,C$3,FALSE))</f>
        <v/>
      </c>
      <c r="AU13" t="str">
        <f>IF(ISBLANK('Midt 1.kl. -Klasse'!BH29),"",VLOOKUP('Midt 1.kl. -Klasse'!BH29,Ordets_Førstelyd_1b,D$3,FALSE))</f>
        <v/>
      </c>
      <c r="AV13" t="str">
        <f>IF(ISBLANK('Midt 1.kl. -Klasse'!BI29),"",VLOOKUP('Midt 1.kl. -Klasse'!BI29,Ordets_Førstelyd_1b,E$3,FALSE))</f>
        <v/>
      </c>
      <c r="AW13" t="str">
        <f>IF(ISBLANK('Midt 1.kl. -Klasse'!BJ29),"",VLOOKUP('Midt 1.kl. -Klasse'!BJ29,Ordets_Førstelyd_1b,F$3,FALSE))</f>
        <v/>
      </c>
      <c r="AX13" t="str">
        <f>IF(ISBLANK('Midt 1.kl. -Klasse'!BK29),"",VLOOKUP('Midt 1.kl. -Klasse'!BK29,Ordets_Førstelyd_1b,G$3,FALSE))</f>
        <v/>
      </c>
      <c r="AY13" t="str">
        <f>IF(ISBLANK('Midt 1.kl. -Klasse'!BL29),"",VLOOKUP('Midt 1.kl. -Klasse'!BL29,Ordets_Førstelyd_1b,H$3,FALSE))</f>
        <v/>
      </c>
      <c r="AZ13" t="str">
        <f>IF(ISBLANK('Midt 1.kl. -Klasse'!BM29),"",VLOOKUP('Midt 1.kl. -Klasse'!BM29,Ordets_Førstelyd_1b,I$3,FALSE))</f>
        <v/>
      </c>
      <c r="BA13" t="str">
        <f>IF(ISBLANK('Midt 1.kl. -Klasse'!BN29),"",VLOOKUP('Midt 1.kl. -Klasse'!BN29,Ordets_Førstelyd_1b,J$3,FALSE))</f>
        <v/>
      </c>
      <c r="BB13" t="str">
        <f>IF(ISBLANK('Midt 1.kl. -Klasse'!BO29),"",VLOOKUP('Midt 1.kl. -Klasse'!BO29,Ordets_Førstelyd_1b,K$3,FALSE))</f>
        <v/>
      </c>
      <c r="BC13" t="str">
        <f>IF(ISBLANK('Midt 1.kl. -Klasse'!BP29),"",VLOOKUP('Midt 1.kl. -Klasse'!BP29,Ordets_Førstelyd_1b,L$3,FALSE))</f>
        <v/>
      </c>
      <c r="BD13" t="str">
        <f>IF(ISBLANK('Midt 1.kl. -Klasse'!BQ29),"",VLOOKUP('Midt 1.kl. -Klasse'!BQ29,Ordets_Førstelyd_1b,M$3,FALSE))</f>
        <v/>
      </c>
      <c r="BE13" t="str">
        <f>IF(ISBLANK('Midt 1.kl. -Klasse'!BR29),"",VLOOKUP('Midt 1.kl. -Klasse'!BR29,Ordets_Førstelyd_1b,N$3,FALSE))</f>
        <v/>
      </c>
      <c r="BF13" t="str">
        <f>IF(ISBLANK('Midt 1.kl. -Klasse'!BS29),"",VLOOKUP('Midt 1.kl. -Klasse'!BS29,Ordets_Førstelyd_1b,O$3,FALSE))</f>
        <v/>
      </c>
      <c r="BG13" s="42" t="str">
        <f>IF(ISBLANK('Midt 1.kl. -Klasse'!BT29),"",VLOOKUP('Midt 1.kl. -Klasse'!BT29,Ordets_Førstelyd_1b,P$3,FALSE))</f>
        <v/>
      </c>
      <c r="BH13" s="47">
        <f>COUNTIF('Skole scoring'!B12:Y12,1)</f>
        <v>0</v>
      </c>
      <c r="BI13" s="47">
        <f>COUNTIF('Skole scoring'!Z12:AR12,1)</f>
        <v>0</v>
      </c>
      <c r="BJ13" s="47">
        <f>COUNTIF('Skole scoring'!AS12:BF12,1)</f>
        <v>0</v>
      </c>
      <c r="BK13" s="47">
        <f t="shared" si="0"/>
        <v>0</v>
      </c>
      <c r="CL13">
        <v>1</v>
      </c>
      <c r="CM13" t="s">
        <v>606</v>
      </c>
      <c r="CN13" t="s">
        <v>120</v>
      </c>
      <c r="CO13" t="s">
        <v>107</v>
      </c>
      <c r="CP13" t="s">
        <v>607</v>
      </c>
      <c r="CQ13" t="s">
        <v>608</v>
      </c>
      <c r="CR13" t="s">
        <v>48</v>
      </c>
      <c r="CS13" t="s">
        <v>609</v>
      </c>
      <c r="CT13" t="s">
        <v>610</v>
      </c>
      <c r="CU13" t="s">
        <v>611</v>
      </c>
      <c r="CV13" t="s">
        <v>612</v>
      </c>
      <c r="CW13" t="s">
        <v>53</v>
      </c>
      <c r="CX13" t="s">
        <v>613</v>
      </c>
      <c r="CY13" t="s">
        <v>614</v>
      </c>
      <c r="CZ13" t="s">
        <v>56</v>
      </c>
    </row>
    <row r="14" spans="2:114" x14ac:dyDescent="0.35">
      <c r="B14" s="47">
        <f>'Midt 1.kl. -Klasse'!B30</f>
        <v>0</v>
      </c>
      <c r="C14" t="str">
        <f>IF(ISBLANK('Midt 1.kl. -Klasse'!P30),"",VLOOKUP('Midt 1.kl. -Klasse'!P30,Naqinn_Nipaat_1b,C$3,FALSE))</f>
        <v/>
      </c>
      <c r="D14" t="str">
        <f>IF(ISBLANK('Midt 1.kl. -Klasse'!Q30),"",VLOOKUP('Midt 1.kl. -Klasse'!Q30,Naqinn_Nipaat_1b,D$3,FALSE))</f>
        <v/>
      </c>
      <c r="E14" t="str">
        <f>IF(ISBLANK('Midt 1.kl. -Klasse'!R30),"",VLOOKUP('Midt 1.kl. -Klasse'!R30,Naqinn_Nipaat_1b,E$3,FALSE))</f>
        <v/>
      </c>
      <c r="F14" t="str">
        <f>IF(ISBLANK('Midt 1.kl. -Klasse'!S30),"",VLOOKUP('Midt 1.kl. -Klasse'!S30,Naqinn_Nipaat_1b,F$3,FALSE))</f>
        <v/>
      </c>
      <c r="G14" t="str">
        <f>IF(ISBLANK('Midt 1.kl. -Klasse'!T30),"",VLOOKUP('Midt 1.kl. -Klasse'!T30,Naqinn_Nipaat_1b,G$3,FALSE))</f>
        <v/>
      </c>
      <c r="H14" t="str">
        <f>IF(ISBLANK('Midt 1.kl. -Klasse'!U30),"",VLOOKUP('Midt 1.kl. -Klasse'!U30,Naqinn_Nipaat_1b,H$3,FALSE))</f>
        <v/>
      </c>
      <c r="I14" t="str">
        <f>IF(ISBLANK('Midt 1.kl. -Klasse'!V30),"",VLOOKUP('Midt 1.kl. -Klasse'!V30,Naqinn_Nipaat_1b,I$3,FALSE))</f>
        <v/>
      </c>
      <c r="J14" t="str">
        <f>IF(ISBLANK('Midt 1.kl. -Klasse'!W30),"",VLOOKUP('Midt 1.kl. -Klasse'!W30,Naqinn_Nipaat_1b,J$3,FALSE))</f>
        <v/>
      </c>
      <c r="K14" t="str">
        <f>IF(ISBLANK('Midt 1.kl. -Klasse'!X30),"",VLOOKUP('Midt 1.kl. -Klasse'!X30,Naqinn_Nipaat_1b,K$3,FALSE))</f>
        <v/>
      </c>
      <c r="L14" t="str">
        <f>IF(ISBLANK('Midt 1.kl. -Klasse'!Y30),"",VLOOKUP('Midt 1.kl. -Klasse'!Y30,Naqinn_Nipaat_1b,L$3,FALSE))</f>
        <v/>
      </c>
      <c r="M14" t="str">
        <f>IF(ISBLANK('Midt 1.kl. -Klasse'!Z30),"",VLOOKUP('Midt 1.kl. -Klasse'!Z30,Naqinn_Nipaat_1b,M$3,FALSE))</f>
        <v/>
      </c>
      <c r="N14" t="str">
        <f>IF(ISBLANK('Midt 1.kl. -Klasse'!AA30),"",VLOOKUP('Midt 1.kl. -Klasse'!AA30,Naqinn_Nipaat_1b,N$3,FALSE))</f>
        <v/>
      </c>
      <c r="O14" t="str">
        <f>IF(ISBLANK('Midt 1.kl. -Klasse'!AB30),"",VLOOKUP('Midt 1.kl. -Klasse'!AB30,Naqinn_Nipaat_1b,O$3,FALSE))</f>
        <v/>
      </c>
      <c r="P14" t="str">
        <f>IF(ISBLANK('Midt 1.kl. -Klasse'!AC30),"",VLOOKUP('Midt 1.kl. -Klasse'!AC30,Naqinn_Nipaat_1b,P$3,FALSE))</f>
        <v/>
      </c>
      <c r="Q14" t="str">
        <f>IF(ISBLANK('Midt 1.kl. -Klasse'!AD30),"",VLOOKUP('Midt 1.kl. -Klasse'!AD30,Naqinn_Nipaat_1b,Q$3,FALSE))</f>
        <v/>
      </c>
      <c r="R14" t="str">
        <f>IF(ISBLANK('Midt 1.kl. -Klasse'!AE30),"",VLOOKUP('Midt 1.kl. -Klasse'!AE30,Naqinn_Nipaat_1b,R$3,FALSE))</f>
        <v/>
      </c>
      <c r="S14" t="str">
        <f>IF(ISBLANK('Midt 1.kl. -Klasse'!AF30),"",VLOOKUP('Midt 1.kl. -Klasse'!AF30,Naqinn_Nipaat_1b,S$3,FALSE))</f>
        <v/>
      </c>
      <c r="T14" t="str">
        <f>IF(ISBLANK('Midt 1.kl. -Klasse'!AG30),"",VLOOKUP('Midt 1.kl. -Klasse'!AG30,Naqinn_Nipaat_1b,T$3,FALSE))</f>
        <v/>
      </c>
      <c r="U14" t="str">
        <f>IF(ISBLANK('Midt 1.kl. -Klasse'!AH30),"",VLOOKUP('Midt 1.kl. -Klasse'!AH30,Naqinn_Nipaat_1b,U$3,FALSE))</f>
        <v/>
      </c>
      <c r="V14" t="str">
        <f>IF(ISBLANK('Midt 1.kl. -Klasse'!AI30),"",VLOOKUP('Midt 1.kl. -Klasse'!AI30,Naqinn_Nipaat_1b,V$3,FALSE))</f>
        <v/>
      </c>
      <c r="W14" t="str">
        <f>IF(ISBLANK('Midt 1.kl. -Klasse'!AJ30),"",VLOOKUP('Midt 1.kl. -Klasse'!AJ30,Naqinn_Nipaat_1b,W$3,FALSE))</f>
        <v/>
      </c>
      <c r="X14" t="str">
        <f>IF(ISBLANK('Midt 1.kl. -Klasse'!AK30),"",VLOOKUP('Midt 1.kl. -Klasse'!AK30,Naqinn_Nipaat_1b,X$3,FALSE))</f>
        <v/>
      </c>
      <c r="Y14" t="str">
        <f>IF(ISBLANK('Midt 1.kl. -Klasse'!AL30),"",VLOOKUP('Midt 1.kl. -Klasse'!AL30,Naqinn_Nipaat_1b,Y$3,FALSE))</f>
        <v/>
      </c>
      <c r="Z14" t="str">
        <f>IF(ISBLANK('Midt 1.kl. -Klasse'!AM30),"",VLOOKUP('Midt 1.kl. -Klasse'!AM30,Naqinn_Nipaat_1b,Z$3,FALSE))</f>
        <v/>
      </c>
      <c r="AA14" s="41" t="str">
        <f>IF(COUNTIF('Midt 1.kl. -Klasse'!AN30,5),"Ugyldig",(IF(ISBLANK('Midt 1.kl. -Klasse'!AN30),"",'Midt 1.kl. -Klasse'!AN30)))</f>
        <v/>
      </c>
      <c r="AB14" t="str">
        <f>IF(COUNTIF('Midt 1.kl. -Klasse'!AO30,5),"Ugyldig",(IF(ISBLANK('Midt 1.kl. -Klasse'!AO30),"",'Midt 1.kl. -Klasse'!AO30)))</f>
        <v/>
      </c>
      <c r="AC14" t="str">
        <f>IF(COUNTIF('Midt 1.kl. -Klasse'!AP30,5),"Ugyldig",(IF(ISBLANK('Midt 1.kl. -Klasse'!AP30),"",'Midt 1.kl. -Klasse'!AP30)))</f>
        <v/>
      </c>
      <c r="AD14" t="str">
        <f>IF(COUNTIF('Midt 1.kl. -Klasse'!AQ30,5),"Ugyldig",(IF(ISBLANK('Midt 1.kl. -Klasse'!AQ30),"",'Midt 1.kl. -Klasse'!AQ30)))</f>
        <v/>
      </c>
      <c r="AE14" t="str">
        <f>IF(COUNTIF('Midt 1.kl. -Klasse'!AR30,5),"Ugyldig",(IF(ISBLANK('Midt 1.kl. -Klasse'!AR30),"",'Midt 1.kl. -Klasse'!AR30)))</f>
        <v/>
      </c>
      <c r="AF14" t="str">
        <f>IF(COUNTIF('Midt 1.kl. -Klasse'!AS30,5),"Ugyldig",(IF(ISBLANK('Midt 1.kl. -Klasse'!AS30),"",'Midt 1.kl. -Klasse'!AS30)))</f>
        <v/>
      </c>
      <c r="AG14" t="str">
        <f>IF(COUNTIF('Midt 1.kl. -Klasse'!AT30,5),"Ugyldig",(IF(ISBLANK('Midt 1.kl. -Klasse'!AT30),"",'Midt 1.kl. -Klasse'!AT30)))</f>
        <v/>
      </c>
      <c r="AH14" t="str">
        <f>IF(COUNTIF('Midt 1.kl. -Klasse'!AU30,5),"Ugyldig",(IF(ISBLANK('Midt 1.kl. -Klasse'!AU30),"",'Midt 1.kl. -Klasse'!AU30)))</f>
        <v/>
      </c>
      <c r="AI14" t="str">
        <f>IF(COUNTIF('Midt 1.kl. -Klasse'!AV30,5),"Ugyldig",(IF(ISBLANK('Midt 1.kl. -Klasse'!AV30),"",'Midt 1.kl. -Klasse'!AV30)))</f>
        <v/>
      </c>
      <c r="AJ14" t="str">
        <f>IF(COUNTIF('Midt 1.kl. -Klasse'!AW30,5),"Ugyldig",(IF(ISBLANK('Midt 1.kl. -Klasse'!AW30),"",'Midt 1.kl. -Klasse'!AW30)))</f>
        <v/>
      </c>
      <c r="AK14" t="str">
        <f>IF(COUNTIF('Midt 1.kl. -Klasse'!AX30,5),"Ugyldig",(IF(ISBLANK('Midt 1.kl. -Klasse'!AX30),"",'Midt 1.kl. -Klasse'!AX30)))</f>
        <v/>
      </c>
      <c r="AL14" t="str">
        <f>IF(COUNTIF('Midt 1.kl. -Klasse'!AY30,5),"Ugyldig",(IF(ISBLANK('Midt 1.kl. -Klasse'!AY30),"",'Midt 1.kl. -Klasse'!AY30)))</f>
        <v/>
      </c>
      <c r="AM14" t="str">
        <f>IF(COUNTIF('Midt 1.kl. -Klasse'!AZ30,5),"Ugyldig",(IF(ISBLANK('Midt 1.kl. -Klasse'!AZ30),"",'Midt 1.kl. -Klasse'!AZ30)))</f>
        <v/>
      </c>
      <c r="AN14" t="str">
        <f>IF(COUNTIF('Midt 1.kl. -Klasse'!BA30,5),"Ugyldig",(IF(ISBLANK('Midt 1.kl. -Klasse'!BA30),"",'Midt 1.kl. -Klasse'!BA30)))</f>
        <v/>
      </c>
      <c r="AO14" t="str">
        <f>IF(COUNTIF('Midt 1.kl. -Klasse'!BB30,5),"Ugyldig",(IF(ISBLANK('Midt 1.kl. -Klasse'!BB30),"",'Midt 1.kl. -Klasse'!BB30)))</f>
        <v/>
      </c>
      <c r="AP14" t="str">
        <f>IF(COUNTIF('Midt 1.kl. -Klasse'!BC30,5),"Ugyldig",(IF(ISBLANK('Midt 1.kl. -Klasse'!BC30),"",'Midt 1.kl. -Klasse'!BC30)))</f>
        <v/>
      </c>
      <c r="AQ14" t="str">
        <f>IF(COUNTIF('Midt 1.kl. -Klasse'!BD30,5),"Ugyldig",(IF(ISBLANK('Midt 1.kl. -Klasse'!BD30),"",'Midt 1.kl. -Klasse'!BD30)))</f>
        <v/>
      </c>
      <c r="AR14" t="str">
        <f>IF(COUNTIF('Midt 1.kl. -Klasse'!BE30,5),"Ugyldig",(IF(ISBLANK('Midt 1.kl. -Klasse'!BE30),"",'Midt 1.kl. -Klasse'!BE30)))</f>
        <v/>
      </c>
      <c r="AS14" s="42" t="str">
        <f>IF(COUNTIF('Midt 1.kl. -Klasse'!BF30,5),"Ugyldig",(IF(ISBLANK('Midt 1.kl. -Klasse'!BF30),"",'Midt 1.kl. -Klasse'!BF30)))</f>
        <v/>
      </c>
      <c r="AT14" t="str">
        <f>IF(ISBLANK('Midt 1.kl. -Klasse'!BG30),"",VLOOKUP('Midt 1.kl. -Klasse'!BG30,Ordets_Førstelyd_1b,C$3,FALSE))</f>
        <v/>
      </c>
      <c r="AU14" t="str">
        <f>IF(ISBLANK('Midt 1.kl. -Klasse'!BH30),"",VLOOKUP('Midt 1.kl. -Klasse'!BH30,Ordets_Førstelyd_1b,D$3,FALSE))</f>
        <v/>
      </c>
      <c r="AV14" t="str">
        <f>IF(ISBLANK('Midt 1.kl. -Klasse'!BI30),"",VLOOKUP('Midt 1.kl. -Klasse'!BI30,Ordets_Førstelyd_1b,E$3,FALSE))</f>
        <v/>
      </c>
      <c r="AW14" t="str">
        <f>IF(ISBLANK('Midt 1.kl. -Klasse'!BJ30),"",VLOOKUP('Midt 1.kl. -Klasse'!BJ30,Ordets_Førstelyd_1b,F$3,FALSE))</f>
        <v/>
      </c>
      <c r="AX14" t="str">
        <f>IF(ISBLANK('Midt 1.kl. -Klasse'!BK30),"",VLOOKUP('Midt 1.kl. -Klasse'!BK30,Ordets_Førstelyd_1b,G$3,FALSE))</f>
        <v/>
      </c>
      <c r="AY14" t="str">
        <f>IF(ISBLANK('Midt 1.kl. -Klasse'!BL30),"",VLOOKUP('Midt 1.kl. -Klasse'!BL30,Ordets_Førstelyd_1b,H$3,FALSE))</f>
        <v/>
      </c>
      <c r="AZ14" t="str">
        <f>IF(ISBLANK('Midt 1.kl. -Klasse'!BM30),"",VLOOKUP('Midt 1.kl. -Klasse'!BM30,Ordets_Førstelyd_1b,I$3,FALSE))</f>
        <v/>
      </c>
      <c r="BA14" t="str">
        <f>IF(ISBLANK('Midt 1.kl. -Klasse'!BN30),"",VLOOKUP('Midt 1.kl. -Klasse'!BN30,Ordets_Førstelyd_1b,J$3,FALSE))</f>
        <v/>
      </c>
      <c r="BB14" t="str">
        <f>IF(ISBLANK('Midt 1.kl. -Klasse'!BO30),"",VLOOKUP('Midt 1.kl. -Klasse'!BO30,Ordets_Førstelyd_1b,K$3,FALSE))</f>
        <v/>
      </c>
      <c r="BC14" t="str">
        <f>IF(ISBLANK('Midt 1.kl. -Klasse'!BP30),"",VLOOKUP('Midt 1.kl. -Klasse'!BP30,Ordets_Førstelyd_1b,L$3,FALSE))</f>
        <v/>
      </c>
      <c r="BD14" t="str">
        <f>IF(ISBLANK('Midt 1.kl. -Klasse'!BQ30),"",VLOOKUP('Midt 1.kl. -Klasse'!BQ30,Ordets_Førstelyd_1b,M$3,FALSE))</f>
        <v/>
      </c>
      <c r="BE14" t="str">
        <f>IF(ISBLANK('Midt 1.kl. -Klasse'!BR30),"",VLOOKUP('Midt 1.kl. -Klasse'!BR30,Ordets_Førstelyd_1b,N$3,FALSE))</f>
        <v/>
      </c>
      <c r="BF14" t="str">
        <f>IF(ISBLANK('Midt 1.kl. -Klasse'!BS30),"",VLOOKUP('Midt 1.kl. -Klasse'!BS30,Ordets_Førstelyd_1b,O$3,FALSE))</f>
        <v/>
      </c>
      <c r="BG14" s="42" t="str">
        <f>IF(ISBLANK('Midt 1.kl. -Klasse'!BT30),"",VLOOKUP('Midt 1.kl. -Klasse'!BT30,Ordets_Førstelyd_1b,P$3,FALSE))</f>
        <v/>
      </c>
      <c r="BH14" s="47">
        <f>COUNTIF('Skole scoring'!B13:Y13,1)</f>
        <v>0</v>
      </c>
      <c r="BI14" s="47">
        <f>COUNTIF('Skole scoring'!Z13:AR13,1)</f>
        <v>0</v>
      </c>
      <c r="BJ14" s="47">
        <f>COUNTIF('Skole scoring'!AS13:BF13,1)</f>
        <v>0</v>
      </c>
      <c r="BK14" s="47">
        <f t="shared" si="0"/>
        <v>0</v>
      </c>
      <c r="CL14">
        <v>2</v>
      </c>
      <c r="CM14" t="s">
        <v>113</v>
      </c>
      <c r="CN14" t="s">
        <v>44</v>
      </c>
      <c r="CO14" t="s">
        <v>867</v>
      </c>
      <c r="CP14" t="s">
        <v>46</v>
      </c>
      <c r="CQ14" t="s">
        <v>105</v>
      </c>
      <c r="CR14" t="s">
        <v>121</v>
      </c>
      <c r="CS14" t="s">
        <v>679</v>
      </c>
      <c r="CT14" t="s">
        <v>615</v>
      </c>
      <c r="CU14" t="s">
        <v>616</v>
      </c>
      <c r="CV14" t="s">
        <v>110</v>
      </c>
      <c r="CW14" t="s">
        <v>617</v>
      </c>
      <c r="CX14" t="s">
        <v>618</v>
      </c>
      <c r="CY14" t="s">
        <v>55</v>
      </c>
      <c r="CZ14" t="s">
        <v>619</v>
      </c>
    </row>
    <row r="15" spans="2:114" x14ac:dyDescent="0.35">
      <c r="B15" s="47">
        <f>'Midt 1.kl. -Klasse'!B31</f>
        <v>0</v>
      </c>
      <c r="C15" t="str">
        <f>IF(ISBLANK('Midt 1.kl. -Klasse'!P31),"",VLOOKUP('Midt 1.kl. -Klasse'!P31,Naqinn_Nipaat_1b,C$3,FALSE))</f>
        <v/>
      </c>
      <c r="D15" t="str">
        <f>IF(ISBLANK('Midt 1.kl. -Klasse'!Q31),"",VLOOKUP('Midt 1.kl. -Klasse'!Q31,Naqinn_Nipaat_1b,D$3,FALSE))</f>
        <v/>
      </c>
      <c r="E15" t="str">
        <f>IF(ISBLANK('Midt 1.kl. -Klasse'!R31),"",VLOOKUP('Midt 1.kl. -Klasse'!R31,Naqinn_Nipaat_1b,E$3,FALSE))</f>
        <v/>
      </c>
      <c r="F15" t="str">
        <f>IF(ISBLANK('Midt 1.kl. -Klasse'!S31),"",VLOOKUP('Midt 1.kl. -Klasse'!S31,Naqinn_Nipaat_1b,F$3,FALSE))</f>
        <v/>
      </c>
      <c r="G15" t="str">
        <f>IF(ISBLANK('Midt 1.kl. -Klasse'!T31),"",VLOOKUP('Midt 1.kl. -Klasse'!T31,Naqinn_Nipaat_1b,G$3,FALSE))</f>
        <v/>
      </c>
      <c r="H15" t="str">
        <f>IF(ISBLANK('Midt 1.kl. -Klasse'!U31),"",VLOOKUP('Midt 1.kl. -Klasse'!U31,Naqinn_Nipaat_1b,H$3,FALSE))</f>
        <v/>
      </c>
      <c r="I15" t="str">
        <f>IF(ISBLANK('Midt 1.kl. -Klasse'!V31),"",VLOOKUP('Midt 1.kl. -Klasse'!V31,Naqinn_Nipaat_1b,I$3,FALSE))</f>
        <v/>
      </c>
      <c r="J15" t="str">
        <f>IF(ISBLANK('Midt 1.kl. -Klasse'!W31),"",VLOOKUP('Midt 1.kl. -Klasse'!W31,Naqinn_Nipaat_1b,J$3,FALSE))</f>
        <v/>
      </c>
      <c r="K15" t="str">
        <f>IF(ISBLANK('Midt 1.kl. -Klasse'!X31),"",VLOOKUP('Midt 1.kl. -Klasse'!X31,Naqinn_Nipaat_1b,K$3,FALSE))</f>
        <v/>
      </c>
      <c r="L15" t="str">
        <f>IF(ISBLANK('Midt 1.kl. -Klasse'!Y31),"",VLOOKUP('Midt 1.kl. -Klasse'!Y31,Naqinn_Nipaat_1b,L$3,FALSE))</f>
        <v/>
      </c>
      <c r="M15" t="str">
        <f>IF(ISBLANK('Midt 1.kl. -Klasse'!Z31),"",VLOOKUP('Midt 1.kl. -Klasse'!Z31,Naqinn_Nipaat_1b,M$3,FALSE))</f>
        <v/>
      </c>
      <c r="N15" t="str">
        <f>IF(ISBLANK('Midt 1.kl. -Klasse'!AA31),"",VLOOKUP('Midt 1.kl. -Klasse'!AA31,Naqinn_Nipaat_1b,N$3,FALSE))</f>
        <v/>
      </c>
      <c r="O15" t="str">
        <f>IF(ISBLANK('Midt 1.kl. -Klasse'!AB31),"",VLOOKUP('Midt 1.kl. -Klasse'!AB31,Naqinn_Nipaat_1b,O$3,FALSE))</f>
        <v/>
      </c>
      <c r="P15" t="str">
        <f>IF(ISBLANK('Midt 1.kl. -Klasse'!AC31),"",VLOOKUP('Midt 1.kl. -Klasse'!AC31,Naqinn_Nipaat_1b,P$3,FALSE))</f>
        <v/>
      </c>
      <c r="Q15" t="str">
        <f>IF(ISBLANK('Midt 1.kl. -Klasse'!AD31),"",VLOOKUP('Midt 1.kl. -Klasse'!AD31,Naqinn_Nipaat_1b,Q$3,FALSE))</f>
        <v/>
      </c>
      <c r="R15" t="str">
        <f>IF(ISBLANK('Midt 1.kl. -Klasse'!AE31),"",VLOOKUP('Midt 1.kl. -Klasse'!AE31,Naqinn_Nipaat_1b,R$3,FALSE))</f>
        <v/>
      </c>
      <c r="S15" t="str">
        <f>IF(ISBLANK('Midt 1.kl. -Klasse'!AF31),"",VLOOKUP('Midt 1.kl. -Klasse'!AF31,Naqinn_Nipaat_1b,S$3,FALSE))</f>
        <v/>
      </c>
      <c r="T15" t="str">
        <f>IF(ISBLANK('Midt 1.kl. -Klasse'!AG31),"",VLOOKUP('Midt 1.kl. -Klasse'!AG31,Naqinn_Nipaat_1b,T$3,FALSE))</f>
        <v/>
      </c>
      <c r="U15" t="str">
        <f>IF(ISBLANK('Midt 1.kl. -Klasse'!AH31),"",VLOOKUP('Midt 1.kl. -Klasse'!AH31,Naqinn_Nipaat_1b,U$3,FALSE))</f>
        <v/>
      </c>
      <c r="V15" t="str">
        <f>IF(ISBLANK('Midt 1.kl. -Klasse'!AI31),"",VLOOKUP('Midt 1.kl. -Klasse'!AI31,Naqinn_Nipaat_1b,V$3,FALSE))</f>
        <v/>
      </c>
      <c r="W15" t="str">
        <f>IF(ISBLANK('Midt 1.kl. -Klasse'!AJ31),"",VLOOKUP('Midt 1.kl. -Klasse'!AJ31,Naqinn_Nipaat_1b,W$3,FALSE))</f>
        <v/>
      </c>
      <c r="X15" t="str">
        <f>IF(ISBLANK('Midt 1.kl. -Klasse'!AK31),"",VLOOKUP('Midt 1.kl. -Klasse'!AK31,Naqinn_Nipaat_1b,X$3,FALSE))</f>
        <v/>
      </c>
      <c r="Y15" t="str">
        <f>IF(ISBLANK('Midt 1.kl. -Klasse'!AL31),"",VLOOKUP('Midt 1.kl. -Klasse'!AL31,Naqinn_Nipaat_1b,Y$3,FALSE))</f>
        <v/>
      </c>
      <c r="Z15" t="str">
        <f>IF(ISBLANK('Midt 1.kl. -Klasse'!AM31),"",VLOOKUP('Midt 1.kl. -Klasse'!AM31,Naqinn_Nipaat_1b,Z$3,FALSE))</f>
        <v/>
      </c>
      <c r="AA15" s="41" t="str">
        <f>IF(COUNTIF('Midt 1.kl. -Klasse'!AN31,5),"Ugyldig",(IF(ISBLANK('Midt 1.kl. -Klasse'!AN31),"",'Midt 1.kl. -Klasse'!AN31)))</f>
        <v/>
      </c>
      <c r="AB15" t="str">
        <f>IF(COUNTIF('Midt 1.kl. -Klasse'!AO31,5),"Ugyldig",(IF(ISBLANK('Midt 1.kl. -Klasse'!AO31),"",'Midt 1.kl. -Klasse'!AO31)))</f>
        <v/>
      </c>
      <c r="AC15" t="str">
        <f>IF(COUNTIF('Midt 1.kl. -Klasse'!AP31,5),"Ugyldig",(IF(ISBLANK('Midt 1.kl. -Klasse'!AP31),"",'Midt 1.kl. -Klasse'!AP31)))</f>
        <v/>
      </c>
      <c r="AD15" t="str">
        <f>IF(COUNTIF('Midt 1.kl. -Klasse'!AQ31,5),"Ugyldig",(IF(ISBLANK('Midt 1.kl. -Klasse'!AQ31),"",'Midt 1.kl. -Klasse'!AQ31)))</f>
        <v/>
      </c>
      <c r="AE15" t="str">
        <f>IF(COUNTIF('Midt 1.kl. -Klasse'!AR31,5),"Ugyldig",(IF(ISBLANK('Midt 1.kl. -Klasse'!AR31),"",'Midt 1.kl. -Klasse'!AR31)))</f>
        <v/>
      </c>
      <c r="AF15" t="str">
        <f>IF(COUNTIF('Midt 1.kl. -Klasse'!AS31,5),"Ugyldig",(IF(ISBLANK('Midt 1.kl. -Klasse'!AS31),"",'Midt 1.kl. -Klasse'!AS31)))</f>
        <v/>
      </c>
      <c r="AG15" t="str">
        <f>IF(COUNTIF('Midt 1.kl. -Klasse'!AT31,5),"Ugyldig",(IF(ISBLANK('Midt 1.kl. -Klasse'!AT31),"",'Midt 1.kl. -Klasse'!AT31)))</f>
        <v/>
      </c>
      <c r="AH15" t="str">
        <f>IF(COUNTIF('Midt 1.kl. -Klasse'!AU31,5),"Ugyldig",(IF(ISBLANK('Midt 1.kl. -Klasse'!AU31),"",'Midt 1.kl. -Klasse'!AU31)))</f>
        <v/>
      </c>
      <c r="AI15" t="str">
        <f>IF(COUNTIF('Midt 1.kl. -Klasse'!AV31,5),"Ugyldig",(IF(ISBLANK('Midt 1.kl. -Klasse'!AV31),"",'Midt 1.kl. -Klasse'!AV31)))</f>
        <v/>
      </c>
      <c r="AJ15" t="str">
        <f>IF(COUNTIF('Midt 1.kl. -Klasse'!AW31,5),"Ugyldig",(IF(ISBLANK('Midt 1.kl. -Klasse'!AW31),"",'Midt 1.kl. -Klasse'!AW31)))</f>
        <v/>
      </c>
      <c r="AK15" t="str">
        <f>IF(COUNTIF('Midt 1.kl. -Klasse'!AX31,5),"Ugyldig",(IF(ISBLANK('Midt 1.kl. -Klasse'!AX31),"",'Midt 1.kl. -Klasse'!AX31)))</f>
        <v/>
      </c>
      <c r="AL15" t="str">
        <f>IF(COUNTIF('Midt 1.kl. -Klasse'!AY31,5),"Ugyldig",(IF(ISBLANK('Midt 1.kl. -Klasse'!AY31),"",'Midt 1.kl. -Klasse'!AY31)))</f>
        <v/>
      </c>
      <c r="AM15" t="str">
        <f>IF(COUNTIF('Midt 1.kl. -Klasse'!AZ31,5),"Ugyldig",(IF(ISBLANK('Midt 1.kl. -Klasse'!AZ31),"",'Midt 1.kl. -Klasse'!AZ31)))</f>
        <v/>
      </c>
      <c r="AN15" t="str">
        <f>IF(COUNTIF('Midt 1.kl. -Klasse'!BA31,5),"Ugyldig",(IF(ISBLANK('Midt 1.kl. -Klasse'!BA31),"",'Midt 1.kl. -Klasse'!BA31)))</f>
        <v/>
      </c>
      <c r="AO15" t="str">
        <f>IF(COUNTIF('Midt 1.kl. -Klasse'!BB31,5),"Ugyldig",(IF(ISBLANK('Midt 1.kl. -Klasse'!BB31),"",'Midt 1.kl. -Klasse'!BB31)))</f>
        <v/>
      </c>
      <c r="AP15" t="str">
        <f>IF(COUNTIF('Midt 1.kl. -Klasse'!BC31,5),"Ugyldig",(IF(ISBLANK('Midt 1.kl. -Klasse'!BC31),"",'Midt 1.kl. -Klasse'!BC31)))</f>
        <v/>
      </c>
      <c r="AQ15" t="str">
        <f>IF(COUNTIF('Midt 1.kl. -Klasse'!BD31,5),"Ugyldig",(IF(ISBLANK('Midt 1.kl. -Klasse'!BD31),"",'Midt 1.kl. -Klasse'!BD31)))</f>
        <v/>
      </c>
      <c r="AR15" t="str">
        <f>IF(COUNTIF('Midt 1.kl. -Klasse'!BE31,5),"Ugyldig",(IF(ISBLANK('Midt 1.kl. -Klasse'!BE31),"",'Midt 1.kl. -Klasse'!BE31)))</f>
        <v/>
      </c>
      <c r="AS15" s="42" t="str">
        <f>IF(COUNTIF('Midt 1.kl. -Klasse'!BF31,5),"Ugyldig",(IF(ISBLANK('Midt 1.kl. -Klasse'!BF31),"",'Midt 1.kl. -Klasse'!BF31)))</f>
        <v/>
      </c>
      <c r="AT15" t="str">
        <f>IF(ISBLANK('Midt 1.kl. -Klasse'!BG31),"",VLOOKUP('Midt 1.kl. -Klasse'!BG31,Ordets_Førstelyd_1b,C$3,FALSE))</f>
        <v/>
      </c>
      <c r="AU15" t="str">
        <f>IF(ISBLANK('Midt 1.kl. -Klasse'!BH31),"",VLOOKUP('Midt 1.kl. -Klasse'!BH31,Ordets_Førstelyd_1b,D$3,FALSE))</f>
        <v/>
      </c>
      <c r="AV15" t="str">
        <f>IF(ISBLANK('Midt 1.kl. -Klasse'!BI31),"",VLOOKUP('Midt 1.kl. -Klasse'!BI31,Ordets_Førstelyd_1b,E$3,FALSE))</f>
        <v/>
      </c>
      <c r="AW15" t="str">
        <f>IF(ISBLANK('Midt 1.kl. -Klasse'!BJ31),"",VLOOKUP('Midt 1.kl. -Klasse'!BJ31,Ordets_Førstelyd_1b,F$3,FALSE))</f>
        <v/>
      </c>
      <c r="AX15" t="str">
        <f>IF(ISBLANK('Midt 1.kl. -Klasse'!BK31),"",VLOOKUP('Midt 1.kl. -Klasse'!BK31,Ordets_Førstelyd_1b,G$3,FALSE))</f>
        <v/>
      </c>
      <c r="AY15" t="str">
        <f>IF(ISBLANK('Midt 1.kl. -Klasse'!BL31),"",VLOOKUP('Midt 1.kl. -Klasse'!BL31,Ordets_Førstelyd_1b,H$3,FALSE))</f>
        <v/>
      </c>
      <c r="AZ15" t="str">
        <f>IF(ISBLANK('Midt 1.kl. -Klasse'!BM31),"",VLOOKUP('Midt 1.kl. -Klasse'!BM31,Ordets_Førstelyd_1b,I$3,FALSE))</f>
        <v/>
      </c>
      <c r="BA15" t="str">
        <f>IF(ISBLANK('Midt 1.kl. -Klasse'!BN31),"",VLOOKUP('Midt 1.kl. -Klasse'!BN31,Ordets_Førstelyd_1b,J$3,FALSE))</f>
        <v/>
      </c>
      <c r="BB15" t="str">
        <f>IF(ISBLANK('Midt 1.kl. -Klasse'!BO31),"",VLOOKUP('Midt 1.kl. -Klasse'!BO31,Ordets_Førstelyd_1b,K$3,FALSE))</f>
        <v/>
      </c>
      <c r="BC15" t="str">
        <f>IF(ISBLANK('Midt 1.kl. -Klasse'!BP31),"",VLOOKUP('Midt 1.kl. -Klasse'!BP31,Ordets_Førstelyd_1b,L$3,FALSE))</f>
        <v/>
      </c>
      <c r="BD15" t="str">
        <f>IF(ISBLANK('Midt 1.kl. -Klasse'!BQ31),"",VLOOKUP('Midt 1.kl. -Klasse'!BQ31,Ordets_Førstelyd_1b,M$3,FALSE))</f>
        <v/>
      </c>
      <c r="BE15" t="str">
        <f>IF(ISBLANK('Midt 1.kl. -Klasse'!BR31),"",VLOOKUP('Midt 1.kl. -Klasse'!BR31,Ordets_Førstelyd_1b,N$3,FALSE))</f>
        <v/>
      </c>
      <c r="BF15" t="str">
        <f>IF(ISBLANK('Midt 1.kl. -Klasse'!BS31),"",VLOOKUP('Midt 1.kl. -Klasse'!BS31,Ordets_Førstelyd_1b,O$3,FALSE))</f>
        <v/>
      </c>
      <c r="BG15" s="42" t="str">
        <f>IF(ISBLANK('Midt 1.kl. -Klasse'!BT31),"",VLOOKUP('Midt 1.kl. -Klasse'!BT31,Ordets_Førstelyd_1b,P$3,FALSE))</f>
        <v/>
      </c>
      <c r="BH15" s="47">
        <f>COUNTIF('Skole scoring'!B14:Y14,1)</f>
        <v>0</v>
      </c>
      <c r="BI15" s="47">
        <f>COUNTIF('Skole scoring'!Z14:AR14,1)</f>
        <v>0</v>
      </c>
      <c r="BJ15" s="47">
        <f>COUNTIF('Skole scoring'!AS14:BF14,1)</f>
        <v>0</v>
      </c>
      <c r="BK15" s="47">
        <f t="shared" si="0"/>
        <v>0</v>
      </c>
      <c r="CL15">
        <v>3</v>
      </c>
      <c r="CM15" t="s">
        <v>620</v>
      </c>
      <c r="CN15" t="s">
        <v>108</v>
      </c>
      <c r="CO15" t="s">
        <v>45</v>
      </c>
      <c r="CP15" t="s">
        <v>621</v>
      </c>
      <c r="CQ15" t="s">
        <v>622</v>
      </c>
      <c r="CR15" t="s">
        <v>868</v>
      </c>
      <c r="CS15" t="s">
        <v>49</v>
      </c>
      <c r="CT15" t="s">
        <v>662</v>
      </c>
      <c r="CU15" t="s">
        <v>51</v>
      </c>
      <c r="CV15" t="s">
        <v>52</v>
      </c>
      <c r="CW15" t="s">
        <v>624</v>
      </c>
      <c r="CX15" t="s">
        <v>869</v>
      </c>
      <c r="CY15" t="s">
        <v>107</v>
      </c>
      <c r="CZ15" t="s">
        <v>624</v>
      </c>
    </row>
    <row r="16" spans="2:114" x14ac:dyDescent="0.35">
      <c r="B16" s="47">
        <f>'Midt 1.kl. -Klasse'!B32</f>
        <v>0</v>
      </c>
      <c r="C16" t="str">
        <f>IF(ISBLANK('Midt 1.kl. -Klasse'!P32),"",VLOOKUP('Midt 1.kl. -Klasse'!P32,Naqinn_Nipaat_1b,C$3,FALSE))</f>
        <v/>
      </c>
      <c r="D16" t="str">
        <f>IF(ISBLANK('Midt 1.kl. -Klasse'!Q32),"",VLOOKUP('Midt 1.kl. -Klasse'!Q32,Naqinn_Nipaat_1b,D$3,FALSE))</f>
        <v/>
      </c>
      <c r="E16" t="str">
        <f>IF(ISBLANK('Midt 1.kl. -Klasse'!R32),"",VLOOKUP('Midt 1.kl. -Klasse'!R32,Naqinn_Nipaat_1b,E$3,FALSE))</f>
        <v/>
      </c>
      <c r="F16" t="str">
        <f>IF(ISBLANK('Midt 1.kl. -Klasse'!S32),"",VLOOKUP('Midt 1.kl. -Klasse'!S32,Naqinn_Nipaat_1b,F$3,FALSE))</f>
        <v/>
      </c>
      <c r="G16" t="str">
        <f>IF(ISBLANK('Midt 1.kl. -Klasse'!T32),"",VLOOKUP('Midt 1.kl. -Klasse'!T32,Naqinn_Nipaat_1b,G$3,FALSE))</f>
        <v/>
      </c>
      <c r="H16" t="str">
        <f>IF(ISBLANK('Midt 1.kl. -Klasse'!U32),"",VLOOKUP('Midt 1.kl. -Klasse'!U32,Naqinn_Nipaat_1b,H$3,FALSE))</f>
        <v/>
      </c>
      <c r="I16" t="str">
        <f>IF(ISBLANK('Midt 1.kl. -Klasse'!V32),"",VLOOKUP('Midt 1.kl. -Klasse'!V32,Naqinn_Nipaat_1b,I$3,FALSE))</f>
        <v/>
      </c>
      <c r="J16" t="str">
        <f>IF(ISBLANK('Midt 1.kl. -Klasse'!W32),"",VLOOKUP('Midt 1.kl. -Klasse'!W32,Naqinn_Nipaat_1b,J$3,FALSE))</f>
        <v/>
      </c>
      <c r="K16" t="str">
        <f>IF(ISBLANK('Midt 1.kl. -Klasse'!X32),"",VLOOKUP('Midt 1.kl. -Klasse'!X32,Naqinn_Nipaat_1b,K$3,FALSE))</f>
        <v/>
      </c>
      <c r="L16" t="str">
        <f>IF(ISBLANK('Midt 1.kl. -Klasse'!Y32),"",VLOOKUP('Midt 1.kl. -Klasse'!Y32,Naqinn_Nipaat_1b,L$3,FALSE))</f>
        <v/>
      </c>
      <c r="M16" t="str">
        <f>IF(ISBLANK('Midt 1.kl. -Klasse'!Z32),"",VLOOKUP('Midt 1.kl. -Klasse'!Z32,Naqinn_Nipaat_1b,M$3,FALSE))</f>
        <v/>
      </c>
      <c r="N16" t="str">
        <f>IF(ISBLANK('Midt 1.kl. -Klasse'!AA32),"",VLOOKUP('Midt 1.kl. -Klasse'!AA32,Naqinn_Nipaat_1b,N$3,FALSE))</f>
        <v/>
      </c>
      <c r="O16" t="str">
        <f>IF(ISBLANK('Midt 1.kl. -Klasse'!AB32),"",VLOOKUP('Midt 1.kl. -Klasse'!AB32,Naqinn_Nipaat_1b,O$3,FALSE))</f>
        <v/>
      </c>
      <c r="P16" t="str">
        <f>IF(ISBLANK('Midt 1.kl. -Klasse'!AC32),"",VLOOKUP('Midt 1.kl. -Klasse'!AC32,Naqinn_Nipaat_1b,P$3,FALSE))</f>
        <v/>
      </c>
      <c r="Q16" t="str">
        <f>IF(ISBLANK('Midt 1.kl. -Klasse'!AD32),"",VLOOKUP('Midt 1.kl. -Klasse'!AD32,Naqinn_Nipaat_1b,Q$3,FALSE))</f>
        <v/>
      </c>
      <c r="R16" t="str">
        <f>IF(ISBLANK('Midt 1.kl. -Klasse'!AE32),"",VLOOKUP('Midt 1.kl. -Klasse'!AE32,Naqinn_Nipaat_1b,R$3,FALSE))</f>
        <v/>
      </c>
      <c r="S16" t="str">
        <f>IF(ISBLANK('Midt 1.kl. -Klasse'!AF32),"",VLOOKUP('Midt 1.kl. -Klasse'!AF32,Naqinn_Nipaat_1b,S$3,FALSE))</f>
        <v/>
      </c>
      <c r="T16" t="str">
        <f>IF(ISBLANK('Midt 1.kl. -Klasse'!AG32),"",VLOOKUP('Midt 1.kl. -Klasse'!AG32,Naqinn_Nipaat_1b,T$3,FALSE))</f>
        <v/>
      </c>
      <c r="U16" t="str">
        <f>IF(ISBLANK('Midt 1.kl. -Klasse'!AH32),"",VLOOKUP('Midt 1.kl. -Klasse'!AH32,Naqinn_Nipaat_1b,U$3,FALSE))</f>
        <v/>
      </c>
      <c r="V16" t="str">
        <f>IF(ISBLANK('Midt 1.kl. -Klasse'!AI32),"",VLOOKUP('Midt 1.kl. -Klasse'!AI32,Naqinn_Nipaat_1b,V$3,FALSE))</f>
        <v/>
      </c>
      <c r="W16" t="str">
        <f>IF(ISBLANK('Midt 1.kl. -Klasse'!AJ32),"",VLOOKUP('Midt 1.kl. -Klasse'!AJ32,Naqinn_Nipaat_1b,W$3,FALSE))</f>
        <v/>
      </c>
      <c r="X16" t="str">
        <f>IF(ISBLANK('Midt 1.kl. -Klasse'!AK32),"",VLOOKUP('Midt 1.kl. -Klasse'!AK32,Naqinn_Nipaat_1b,X$3,FALSE))</f>
        <v/>
      </c>
      <c r="Y16" t="str">
        <f>IF(ISBLANK('Midt 1.kl. -Klasse'!AL32),"",VLOOKUP('Midt 1.kl. -Klasse'!AL32,Naqinn_Nipaat_1b,Y$3,FALSE))</f>
        <v/>
      </c>
      <c r="Z16" t="str">
        <f>IF(ISBLANK('Midt 1.kl. -Klasse'!AM32),"",VLOOKUP('Midt 1.kl. -Klasse'!AM32,Naqinn_Nipaat_1b,Z$3,FALSE))</f>
        <v/>
      </c>
      <c r="AA16" s="41" t="str">
        <f>IF(COUNTIF('Midt 1.kl. -Klasse'!AN32,5),"Ugyldig",(IF(ISBLANK('Midt 1.kl. -Klasse'!AN32),"",'Midt 1.kl. -Klasse'!AN32)))</f>
        <v/>
      </c>
      <c r="AB16" t="str">
        <f>IF(COUNTIF('Midt 1.kl. -Klasse'!AO32,5),"Ugyldig",(IF(ISBLANK('Midt 1.kl. -Klasse'!AO32),"",'Midt 1.kl. -Klasse'!AO32)))</f>
        <v/>
      </c>
      <c r="AC16" t="str">
        <f>IF(COUNTIF('Midt 1.kl. -Klasse'!AP32,5),"Ugyldig",(IF(ISBLANK('Midt 1.kl. -Klasse'!AP32),"",'Midt 1.kl. -Klasse'!AP32)))</f>
        <v/>
      </c>
      <c r="AD16" t="str">
        <f>IF(COUNTIF('Midt 1.kl. -Klasse'!AQ32,5),"Ugyldig",(IF(ISBLANK('Midt 1.kl. -Klasse'!AQ32),"",'Midt 1.kl. -Klasse'!AQ32)))</f>
        <v/>
      </c>
      <c r="AE16" t="str">
        <f>IF(COUNTIF('Midt 1.kl. -Klasse'!AR32,5),"Ugyldig",(IF(ISBLANK('Midt 1.kl. -Klasse'!AR32),"",'Midt 1.kl. -Klasse'!AR32)))</f>
        <v/>
      </c>
      <c r="AF16" t="str">
        <f>IF(COUNTIF('Midt 1.kl. -Klasse'!AS32,5),"Ugyldig",(IF(ISBLANK('Midt 1.kl. -Klasse'!AS32),"",'Midt 1.kl. -Klasse'!AS32)))</f>
        <v/>
      </c>
      <c r="AG16" t="str">
        <f>IF(COUNTIF('Midt 1.kl. -Klasse'!AT32,5),"Ugyldig",(IF(ISBLANK('Midt 1.kl. -Klasse'!AT32),"",'Midt 1.kl. -Klasse'!AT32)))</f>
        <v/>
      </c>
      <c r="AH16" t="str">
        <f>IF(COUNTIF('Midt 1.kl. -Klasse'!AU32,5),"Ugyldig",(IF(ISBLANK('Midt 1.kl. -Klasse'!AU32),"",'Midt 1.kl. -Klasse'!AU32)))</f>
        <v/>
      </c>
      <c r="AI16" t="str">
        <f>IF(COUNTIF('Midt 1.kl. -Klasse'!AV32,5),"Ugyldig",(IF(ISBLANK('Midt 1.kl. -Klasse'!AV32),"",'Midt 1.kl. -Klasse'!AV32)))</f>
        <v/>
      </c>
      <c r="AJ16" t="str">
        <f>IF(COUNTIF('Midt 1.kl. -Klasse'!AW32,5),"Ugyldig",(IF(ISBLANK('Midt 1.kl. -Klasse'!AW32),"",'Midt 1.kl. -Klasse'!AW32)))</f>
        <v/>
      </c>
      <c r="AK16" t="str">
        <f>IF(COUNTIF('Midt 1.kl. -Klasse'!AX32,5),"Ugyldig",(IF(ISBLANK('Midt 1.kl. -Klasse'!AX32),"",'Midt 1.kl. -Klasse'!AX32)))</f>
        <v/>
      </c>
      <c r="AL16" t="str">
        <f>IF(COUNTIF('Midt 1.kl. -Klasse'!AY32,5),"Ugyldig",(IF(ISBLANK('Midt 1.kl. -Klasse'!AY32),"",'Midt 1.kl. -Klasse'!AY32)))</f>
        <v/>
      </c>
      <c r="AM16" t="str">
        <f>IF(COUNTIF('Midt 1.kl. -Klasse'!AZ32,5),"Ugyldig",(IF(ISBLANK('Midt 1.kl. -Klasse'!AZ32),"",'Midt 1.kl. -Klasse'!AZ32)))</f>
        <v/>
      </c>
      <c r="AN16" t="str">
        <f>IF(COUNTIF('Midt 1.kl. -Klasse'!BA32,5),"Ugyldig",(IF(ISBLANK('Midt 1.kl. -Klasse'!BA32),"",'Midt 1.kl. -Klasse'!BA32)))</f>
        <v/>
      </c>
      <c r="AO16" t="str">
        <f>IF(COUNTIF('Midt 1.kl. -Klasse'!BB32,5),"Ugyldig",(IF(ISBLANK('Midt 1.kl. -Klasse'!BB32),"",'Midt 1.kl. -Klasse'!BB32)))</f>
        <v/>
      </c>
      <c r="AP16" t="str">
        <f>IF(COUNTIF('Midt 1.kl. -Klasse'!BC32,5),"Ugyldig",(IF(ISBLANK('Midt 1.kl. -Klasse'!BC32),"",'Midt 1.kl. -Klasse'!BC32)))</f>
        <v/>
      </c>
      <c r="AQ16" t="str">
        <f>IF(COUNTIF('Midt 1.kl. -Klasse'!BD32,5),"Ugyldig",(IF(ISBLANK('Midt 1.kl. -Klasse'!BD32),"",'Midt 1.kl. -Klasse'!BD32)))</f>
        <v/>
      </c>
      <c r="AR16" t="str">
        <f>IF(COUNTIF('Midt 1.kl. -Klasse'!BE32,5),"Ugyldig",(IF(ISBLANK('Midt 1.kl. -Klasse'!BE32),"",'Midt 1.kl. -Klasse'!BE32)))</f>
        <v/>
      </c>
      <c r="AS16" s="42" t="str">
        <f>IF(COUNTIF('Midt 1.kl. -Klasse'!BF32,5),"Ugyldig",(IF(ISBLANK('Midt 1.kl. -Klasse'!BF32),"",'Midt 1.kl. -Klasse'!BF32)))</f>
        <v/>
      </c>
      <c r="AT16" t="str">
        <f>IF(ISBLANK('Midt 1.kl. -Klasse'!BG32),"",VLOOKUP('Midt 1.kl. -Klasse'!BG32,Ordets_Førstelyd_1b,C$3,FALSE))</f>
        <v/>
      </c>
      <c r="AU16" t="str">
        <f>IF(ISBLANK('Midt 1.kl. -Klasse'!BH32),"",VLOOKUP('Midt 1.kl. -Klasse'!BH32,Ordets_Førstelyd_1b,D$3,FALSE))</f>
        <v/>
      </c>
      <c r="AV16" t="str">
        <f>IF(ISBLANK('Midt 1.kl. -Klasse'!BI32),"",VLOOKUP('Midt 1.kl. -Klasse'!BI32,Ordets_Førstelyd_1b,E$3,FALSE))</f>
        <v/>
      </c>
      <c r="AW16" t="str">
        <f>IF(ISBLANK('Midt 1.kl. -Klasse'!BJ32),"",VLOOKUP('Midt 1.kl. -Klasse'!BJ32,Ordets_Førstelyd_1b,F$3,FALSE))</f>
        <v/>
      </c>
      <c r="AX16" t="str">
        <f>IF(ISBLANK('Midt 1.kl. -Klasse'!BK32),"",VLOOKUP('Midt 1.kl. -Klasse'!BK32,Ordets_Førstelyd_1b,G$3,FALSE))</f>
        <v/>
      </c>
      <c r="AY16" t="str">
        <f>IF(ISBLANK('Midt 1.kl. -Klasse'!BL32),"",VLOOKUP('Midt 1.kl. -Klasse'!BL32,Ordets_Førstelyd_1b,H$3,FALSE))</f>
        <v/>
      </c>
      <c r="AZ16" t="str">
        <f>IF(ISBLANK('Midt 1.kl. -Klasse'!BM32),"",VLOOKUP('Midt 1.kl. -Klasse'!BM32,Ordets_Førstelyd_1b,I$3,FALSE))</f>
        <v/>
      </c>
      <c r="BA16" t="str">
        <f>IF(ISBLANK('Midt 1.kl. -Klasse'!BN32),"",VLOOKUP('Midt 1.kl. -Klasse'!BN32,Ordets_Førstelyd_1b,J$3,FALSE))</f>
        <v/>
      </c>
      <c r="BB16" t="str">
        <f>IF(ISBLANK('Midt 1.kl. -Klasse'!BO32),"",VLOOKUP('Midt 1.kl. -Klasse'!BO32,Ordets_Førstelyd_1b,K$3,FALSE))</f>
        <v/>
      </c>
      <c r="BC16" t="str">
        <f>IF(ISBLANK('Midt 1.kl. -Klasse'!BP32),"",VLOOKUP('Midt 1.kl. -Klasse'!BP32,Ordets_Førstelyd_1b,L$3,FALSE))</f>
        <v/>
      </c>
      <c r="BD16" t="str">
        <f>IF(ISBLANK('Midt 1.kl. -Klasse'!BQ32),"",VLOOKUP('Midt 1.kl. -Klasse'!BQ32,Ordets_Førstelyd_1b,M$3,FALSE))</f>
        <v/>
      </c>
      <c r="BE16" t="str">
        <f>IF(ISBLANK('Midt 1.kl. -Klasse'!BR32),"",VLOOKUP('Midt 1.kl. -Klasse'!BR32,Ordets_Førstelyd_1b,N$3,FALSE))</f>
        <v/>
      </c>
      <c r="BF16" t="str">
        <f>IF(ISBLANK('Midt 1.kl. -Klasse'!BS32),"",VLOOKUP('Midt 1.kl. -Klasse'!BS32,Ordets_Førstelyd_1b,O$3,FALSE))</f>
        <v/>
      </c>
      <c r="BG16" s="42" t="str">
        <f>IF(ISBLANK('Midt 1.kl. -Klasse'!BT32),"",VLOOKUP('Midt 1.kl. -Klasse'!BT32,Ordets_Førstelyd_1b,P$3,FALSE))</f>
        <v/>
      </c>
      <c r="BH16" s="47">
        <f>COUNTIF('Skole scoring'!B15:Y15,1)</f>
        <v>0</v>
      </c>
      <c r="BI16" s="47">
        <f>COUNTIF('Skole scoring'!Z15:AR15,1)</f>
        <v>0</v>
      </c>
      <c r="BJ16" s="47">
        <f>COUNTIF('Skole scoring'!AS15:BF15,1)</f>
        <v>0</v>
      </c>
      <c r="BK16" s="47">
        <f t="shared" si="0"/>
        <v>0</v>
      </c>
      <c r="CL16">
        <v>4</v>
      </c>
      <c r="CM16" t="s">
        <v>43</v>
      </c>
      <c r="CN16" t="s">
        <v>866</v>
      </c>
      <c r="CO16" t="s">
        <v>611</v>
      </c>
      <c r="CP16" t="s">
        <v>626</v>
      </c>
      <c r="CQ16" t="s">
        <v>47</v>
      </c>
      <c r="CR16" t="s">
        <v>627</v>
      </c>
      <c r="CS16" t="s">
        <v>129</v>
      </c>
      <c r="CT16" t="s">
        <v>50</v>
      </c>
      <c r="CU16" t="s">
        <v>623</v>
      </c>
      <c r="CV16" t="s">
        <v>552</v>
      </c>
      <c r="CW16" t="s">
        <v>629</v>
      </c>
      <c r="CX16" t="s">
        <v>54</v>
      </c>
      <c r="CY16" t="s">
        <v>870</v>
      </c>
      <c r="CZ16" t="s">
        <v>871</v>
      </c>
    </row>
    <row r="17" spans="2:150" x14ac:dyDescent="0.35">
      <c r="B17" s="47">
        <f>'Midt 1.kl. -Klasse'!B33</f>
        <v>0</v>
      </c>
      <c r="C17" t="str">
        <f>IF(ISBLANK('Midt 1.kl. -Klasse'!P33),"",VLOOKUP('Midt 1.kl. -Klasse'!P33,Naqinn_Nipaat_1b,C$3,FALSE))</f>
        <v/>
      </c>
      <c r="D17" t="str">
        <f>IF(ISBLANK('Midt 1.kl. -Klasse'!Q33),"",VLOOKUP('Midt 1.kl. -Klasse'!Q33,Naqinn_Nipaat_1b,D$3,FALSE))</f>
        <v/>
      </c>
      <c r="E17" t="str">
        <f>IF(ISBLANK('Midt 1.kl. -Klasse'!R33),"",VLOOKUP('Midt 1.kl. -Klasse'!R33,Naqinn_Nipaat_1b,E$3,FALSE))</f>
        <v/>
      </c>
      <c r="F17" t="str">
        <f>IF(ISBLANK('Midt 1.kl. -Klasse'!S33),"",VLOOKUP('Midt 1.kl. -Klasse'!S33,Naqinn_Nipaat_1b,F$3,FALSE))</f>
        <v/>
      </c>
      <c r="G17" t="str">
        <f>IF(ISBLANK('Midt 1.kl. -Klasse'!T33),"",VLOOKUP('Midt 1.kl. -Klasse'!T33,Naqinn_Nipaat_1b,G$3,FALSE))</f>
        <v/>
      </c>
      <c r="H17" t="str">
        <f>IF(ISBLANK('Midt 1.kl. -Klasse'!U33),"",VLOOKUP('Midt 1.kl. -Klasse'!U33,Naqinn_Nipaat_1b,H$3,FALSE))</f>
        <v/>
      </c>
      <c r="I17" t="str">
        <f>IF(ISBLANK('Midt 1.kl. -Klasse'!V33),"",VLOOKUP('Midt 1.kl. -Klasse'!V33,Naqinn_Nipaat_1b,I$3,FALSE))</f>
        <v/>
      </c>
      <c r="J17" t="str">
        <f>IF(ISBLANK('Midt 1.kl. -Klasse'!W33),"",VLOOKUP('Midt 1.kl. -Klasse'!W33,Naqinn_Nipaat_1b,J$3,FALSE))</f>
        <v/>
      </c>
      <c r="K17" t="str">
        <f>IF(ISBLANK('Midt 1.kl. -Klasse'!X33),"",VLOOKUP('Midt 1.kl. -Klasse'!X33,Naqinn_Nipaat_1b,K$3,FALSE))</f>
        <v/>
      </c>
      <c r="L17" t="str">
        <f>IF(ISBLANK('Midt 1.kl. -Klasse'!Y33),"",VLOOKUP('Midt 1.kl. -Klasse'!Y33,Naqinn_Nipaat_1b,L$3,FALSE))</f>
        <v/>
      </c>
      <c r="M17" t="str">
        <f>IF(ISBLANK('Midt 1.kl. -Klasse'!Z33),"",VLOOKUP('Midt 1.kl. -Klasse'!Z33,Naqinn_Nipaat_1b,M$3,FALSE))</f>
        <v/>
      </c>
      <c r="N17" t="str">
        <f>IF(ISBLANK('Midt 1.kl. -Klasse'!AA33),"",VLOOKUP('Midt 1.kl. -Klasse'!AA33,Naqinn_Nipaat_1b,N$3,FALSE))</f>
        <v/>
      </c>
      <c r="O17" t="str">
        <f>IF(ISBLANK('Midt 1.kl. -Klasse'!AB33),"",VLOOKUP('Midt 1.kl. -Klasse'!AB33,Naqinn_Nipaat_1b,O$3,FALSE))</f>
        <v/>
      </c>
      <c r="P17" t="str">
        <f>IF(ISBLANK('Midt 1.kl. -Klasse'!AC33),"",VLOOKUP('Midt 1.kl. -Klasse'!AC33,Naqinn_Nipaat_1b,P$3,FALSE))</f>
        <v/>
      </c>
      <c r="Q17" t="str">
        <f>IF(ISBLANK('Midt 1.kl. -Klasse'!AD33),"",VLOOKUP('Midt 1.kl. -Klasse'!AD33,Naqinn_Nipaat_1b,Q$3,FALSE))</f>
        <v/>
      </c>
      <c r="R17" t="str">
        <f>IF(ISBLANK('Midt 1.kl. -Klasse'!AE33),"",VLOOKUP('Midt 1.kl. -Klasse'!AE33,Naqinn_Nipaat_1b,R$3,FALSE))</f>
        <v/>
      </c>
      <c r="S17" t="str">
        <f>IF(ISBLANK('Midt 1.kl. -Klasse'!AF33),"",VLOOKUP('Midt 1.kl. -Klasse'!AF33,Naqinn_Nipaat_1b,S$3,FALSE))</f>
        <v/>
      </c>
      <c r="T17" t="str">
        <f>IF(ISBLANK('Midt 1.kl. -Klasse'!AG33),"",VLOOKUP('Midt 1.kl. -Klasse'!AG33,Naqinn_Nipaat_1b,T$3,FALSE))</f>
        <v/>
      </c>
      <c r="U17" t="str">
        <f>IF(ISBLANK('Midt 1.kl. -Klasse'!AH33),"",VLOOKUP('Midt 1.kl. -Klasse'!AH33,Naqinn_Nipaat_1b,U$3,FALSE))</f>
        <v/>
      </c>
      <c r="V17" t="str">
        <f>IF(ISBLANK('Midt 1.kl. -Klasse'!AI33),"",VLOOKUP('Midt 1.kl. -Klasse'!AI33,Naqinn_Nipaat_1b,V$3,FALSE))</f>
        <v/>
      </c>
      <c r="W17" t="str">
        <f>IF(ISBLANK('Midt 1.kl. -Klasse'!AJ33),"",VLOOKUP('Midt 1.kl. -Klasse'!AJ33,Naqinn_Nipaat_1b,W$3,FALSE))</f>
        <v/>
      </c>
      <c r="X17" t="str">
        <f>IF(ISBLANK('Midt 1.kl. -Klasse'!AK33),"",VLOOKUP('Midt 1.kl. -Klasse'!AK33,Naqinn_Nipaat_1b,X$3,FALSE))</f>
        <v/>
      </c>
      <c r="Y17" t="str">
        <f>IF(ISBLANK('Midt 1.kl. -Klasse'!AL33),"",VLOOKUP('Midt 1.kl. -Klasse'!AL33,Naqinn_Nipaat_1b,Y$3,FALSE))</f>
        <v/>
      </c>
      <c r="Z17" t="str">
        <f>IF(ISBLANK('Midt 1.kl. -Klasse'!AM33),"",VLOOKUP('Midt 1.kl. -Klasse'!AM33,Naqinn_Nipaat_1b,Z$3,FALSE))</f>
        <v/>
      </c>
      <c r="AA17" s="41" t="str">
        <f>IF(COUNTIF('Midt 1.kl. -Klasse'!AN33,5),"Ugyldig",(IF(ISBLANK('Midt 1.kl. -Klasse'!AN33),"",'Midt 1.kl. -Klasse'!AN33)))</f>
        <v/>
      </c>
      <c r="AB17" t="str">
        <f>IF(COUNTIF('Midt 1.kl. -Klasse'!AO33,5),"Ugyldig",(IF(ISBLANK('Midt 1.kl. -Klasse'!AO33),"",'Midt 1.kl. -Klasse'!AO33)))</f>
        <v/>
      </c>
      <c r="AC17" t="str">
        <f>IF(COUNTIF('Midt 1.kl. -Klasse'!AP33,5),"Ugyldig",(IF(ISBLANK('Midt 1.kl. -Klasse'!AP33),"",'Midt 1.kl. -Klasse'!AP33)))</f>
        <v/>
      </c>
      <c r="AD17" t="str">
        <f>IF(COUNTIF('Midt 1.kl. -Klasse'!AQ33,5),"Ugyldig",(IF(ISBLANK('Midt 1.kl. -Klasse'!AQ33),"",'Midt 1.kl. -Klasse'!AQ33)))</f>
        <v/>
      </c>
      <c r="AE17" t="str">
        <f>IF(COUNTIF('Midt 1.kl. -Klasse'!AR33,5),"Ugyldig",(IF(ISBLANK('Midt 1.kl. -Klasse'!AR33),"",'Midt 1.kl. -Klasse'!AR33)))</f>
        <v/>
      </c>
      <c r="AF17" t="str">
        <f>IF(COUNTIF('Midt 1.kl. -Klasse'!AS33,5),"Ugyldig",(IF(ISBLANK('Midt 1.kl. -Klasse'!AS33),"",'Midt 1.kl. -Klasse'!AS33)))</f>
        <v/>
      </c>
      <c r="AG17" t="str">
        <f>IF(COUNTIF('Midt 1.kl. -Klasse'!AT33,5),"Ugyldig",(IF(ISBLANK('Midt 1.kl. -Klasse'!AT33),"",'Midt 1.kl. -Klasse'!AT33)))</f>
        <v/>
      </c>
      <c r="AH17" t="str">
        <f>IF(COUNTIF('Midt 1.kl. -Klasse'!AU33,5),"Ugyldig",(IF(ISBLANK('Midt 1.kl. -Klasse'!AU33),"",'Midt 1.kl. -Klasse'!AU33)))</f>
        <v/>
      </c>
      <c r="AI17" t="str">
        <f>IF(COUNTIF('Midt 1.kl. -Klasse'!AV33,5),"Ugyldig",(IF(ISBLANK('Midt 1.kl. -Klasse'!AV33),"",'Midt 1.kl. -Klasse'!AV33)))</f>
        <v/>
      </c>
      <c r="AJ17" t="str">
        <f>IF(COUNTIF('Midt 1.kl. -Klasse'!AW33,5),"Ugyldig",(IF(ISBLANK('Midt 1.kl. -Klasse'!AW33),"",'Midt 1.kl. -Klasse'!AW33)))</f>
        <v/>
      </c>
      <c r="AK17" t="str">
        <f>IF(COUNTIF('Midt 1.kl. -Klasse'!AX33,5),"Ugyldig",(IF(ISBLANK('Midt 1.kl. -Klasse'!AX33),"",'Midt 1.kl. -Klasse'!AX33)))</f>
        <v/>
      </c>
      <c r="AL17" t="str">
        <f>IF(COUNTIF('Midt 1.kl. -Klasse'!AY33,5),"Ugyldig",(IF(ISBLANK('Midt 1.kl. -Klasse'!AY33),"",'Midt 1.kl. -Klasse'!AY33)))</f>
        <v/>
      </c>
      <c r="AM17" t="str">
        <f>IF(COUNTIF('Midt 1.kl. -Klasse'!AZ33,5),"Ugyldig",(IF(ISBLANK('Midt 1.kl. -Klasse'!AZ33),"",'Midt 1.kl. -Klasse'!AZ33)))</f>
        <v/>
      </c>
      <c r="AN17" t="str">
        <f>IF(COUNTIF('Midt 1.kl. -Klasse'!BA33,5),"Ugyldig",(IF(ISBLANK('Midt 1.kl. -Klasse'!BA33),"",'Midt 1.kl. -Klasse'!BA33)))</f>
        <v/>
      </c>
      <c r="AO17" t="str">
        <f>IF(COUNTIF('Midt 1.kl. -Klasse'!BB33,5),"Ugyldig",(IF(ISBLANK('Midt 1.kl. -Klasse'!BB33),"",'Midt 1.kl. -Klasse'!BB33)))</f>
        <v/>
      </c>
      <c r="AP17" t="str">
        <f>IF(COUNTIF('Midt 1.kl. -Klasse'!BC33,5),"Ugyldig",(IF(ISBLANK('Midt 1.kl. -Klasse'!BC33),"",'Midt 1.kl. -Klasse'!BC33)))</f>
        <v/>
      </c>
      <c r="AQ17" t="str">
        <f>IF(COUNTIF('Midt 1.kl. -Klasse'!BD33,5),"Ugyldig",(IF(ISBLANK('Midt 1.kl. -Klasse'!BD33),"",'Midt 1.kl. -Klasse'!BD33)))</f>
        <v/>
      </c>
      <c r="AR17" t="str">
        <f>IF(COUNTIF('Midt 1.kl. -Klasse'!BE33,5),"Ugyldig",(IF(ISBLANK('Midt 1.kl. -Klasse'!BE33),"",'Midt 1.kl. -Klasse'!BE33)))</f>
        <v/>
      </c>
      <c r="AS17" s="42" t="str">
        <f>IF(COUNTIF('Midt 1.kl. -Klasse'!BF33,5),"Ugyldig",(IF(ISBLANK('Midt 1.kl. -Klasse'!BF33),"",'Midt 1.kl. -Klasse'!BF33)))</f>
        <v/>
      </c>
      <c r="AT17" t="str">
        <f>IF(ISBLANK('Midt 1.kl. -Klasse'!BG33),"",VLOOKUP('Midt 1.kl. -Klasse'!BG33,Ordets_Førstelyd_1b,C$3,FALSE))</f>
        <v/>
      </c>
      <c r="AU17" t="str">
        <f>IF(ISBLANK('Midt 1.kl. -Klasse'!BH33),"",VLOOKUP('Midt 1.kl. -Klasse'!BH33,Ordets_Førstelyd_1b,D$3,FALSE))</f>
        <v/>
      </c>
      <c r="AV17" t="str">
        <f>IF(ISBLANK('Midt 1.kl. -Klasse'!BI33),"",VLOOKUP('Midt 1.kl. -Klasse'!BI33,Ordets_Førstelyd_1b,E$3,FALSE))</f>
        <v/>
      </c>
      <c r="AW17" t="str">
        <f>IF(ISBLANK('Midt 1.kl. -Klasse'!BJ33),"",VLOOKUP('Midt 1.kl. -Klasse'!BJ33,Ordets_Førstelyd_1b,F$3,FALSE))</f>
        <v/>
      </c>
      <c r="AX17" t="str">
        <f>IF(ISBLANK('Midt 1.kl. -Klasse'!BK33),"",VLOOKUP('Midt 1.kl. -Klasse'!BK33,Ordets_Førstelyd_1b,G$3,FALSE))</f>
        <v/>
      </c>
      <c r="AY17" t="str">
        <f>IF(ISBLANK('Midt 1.kl. -Klasse'!BL33),"",VLOOKUP('Midt 1.kl. -Klasse'!BL33,Ordets_Førstelyd_1b,H$3,FALSE))</f>
        <v/>
      </c>
      <c r="AZ17" t="str">
        <f>IF(ISBLANK('Midt 1.kl. -Klasse'!BM33),"",VLOOKUP('Midt 1.kl. -Klasse'!BM33,Ordets_Førstelyd_1b,I$3,FALSE))</f>
        <v/>
      </c>
      <c r="BA17" t="str">
        <f>IF(ISBLANK('Midt 1.kl. -Klasse'!BN33),"",VLOOKUP('Midt 1.kl. -Klasse'!BN33,Ordets_Førstelyd_1b,J$3,FALSE))</f>
        <v/>
      </c>
      <c r="BB17" t="str">
        <f>IF(ISBLANK('Midt 1.kl. -Klasse'!BO33),"",VLOOKUP('Midt 1.kl. -Klasse'!BO33,Ordets_Førstelyd_1b,K$3,FALSE))</f>
        <v/>
      </c>
      <c r="BC17" t="str">
        <f>IF(ISBLANK('Midt 1.kl. -Klasse'!BP33),"",VLOOKUP('Midt 1.kl. -Klasse'!BP33,Ordets_Førstelyd_1b,L$3,FALSE))</f>
        <v/>
      </c>
      <c r="BD17" t="str">
        <f>IF(ISBLANK('Midt 1.kl. -Klasse'!BQ33),"",VLOOKUP('Midt 1.kl. -Klasse'!BQ33,Ordets_Førstelyd_1b,M$3,FALSE))</f>
        <v/>
      </c>
      <c r="BE17" t="str">
        <f>IF(ISBLANK('Midt 1.kl. -Klasse'!BR33),"",VLOOKUP('Midt 1.kl. -Klasse'!BR33,Ordets_Førstelyd_1b,N$3,FALSE))</f>
        <v/>
      </c>
      <c r="BF17" t="str">
        <f>IF(ISBLANK('Midt 1.kl. -Klasse'!BS33),"",VLOOKUP('Midt 1.kl. -Klasse'!BS33,Ordets_Førstelyd_1b,O$3,FALSE))</f>
        <v/>
      </c>
      <c r="BG17" s="42" t="str">
        <f>IF(ISBLANK('Midt 1.kl. -Klasse'!BT33),"",VLOOKUP('Midt 1.kl. -Klasse'!BT33,Ordets_Førstelyd_1b,P$3,FALSE))</f>
        <v/>
      </c>
      <c r="BH17" s="47">
        <f>COUNTIF('Skole scoring'!B16:Y16,1)</f>
        <v>0</v>
      </c>
      <c r="BI17" s="47">
        <f>COUNTIF('Skole scoring'!Z16:AR16,1)</f>
        <v>0</v>
      </c>
      <c r="BJ17" s="47">
        <f>COUNTIF('Skole scoring'!AS16:BF16,1)</f>
        <v>0</v>
      </c>
      <c r="BK17" s="47">
        <f t="shared" si="0"/>
        <v>0</v>
      </c>
      <c r="CL17">
        <v>5</v>
      </c>
      <c r="CM17" t="s">
        <v>604</v>
      </c>
      <c r="CN17" t="s">
        <v>604</v>
      </c>
      <c r="CO17" t="s">
        <v>604</v>
      </c>
      <c r="CP17" t="s">
        <v>604</v>
      </c>
      <c r="CQ17" t="s">
        <v>604</v>
      </c>
      <c r="CR17" t="s">
        <v>604</v>
      </c>
      <c r="CS17" t="s">
        <v>604</v>
      </c>
      <c r="CT17" t="s">
        <v>604</v>
      </c>
      <c r="CU17" t="s">
        <v>604</v>
      </c>
      <c r="CV17" t="s">
        <v>604</v>
      </c>
      <c r="CW17" t="s">
        <v>604</v>
      </c>
      <c r="CX17" t="s">
        <v>604</v>
      </c>
      <c r="CY17" t="s">
        <v>604</v>
      </c>
      <c r="CZ17" t="s">
        <v>604</v>
      </c>
    </row>
    <row r="18" spans="2:150" x14ac:dyDescent="0.35">
      <c r="B18" s="47">
        <f>'Midt 1.kl. -Klasse'!B34</f>
        <v>0</v>
      </c>
      <c r="C18" t="str">
        <f>IF(ISBLANK('Midt 1.kl. -Klasse'!P34),"",VLOOKUP('Midt 1.kl. -Klasse'!P34,Naqinn_Nipaat_1b,C$3,FALSE))</f>
        <v/>
      </c>
      <c r="D18" t="str">
        <f>IF(ISBLANK('Midt 1.kl. -Klasse'!Q34),"",VLOOKUP('Midt 1.kl. -Klasse'!Q34,Naqinn_Nipaat_1b,D$3,FALSE))</f>
        <v/>
      </c>
      <c r="E18" t="str">
        <f>IF(ISBLANK('Midt 1.kl. -Klasse'!R34),"",VLOOKUP('Midt 1.kl. -Klasse'!R34,Naqinn_Nipaat_1b,E$3,FALSE))</f>
        <v/>
      </c>
      <c r="F18" t="str">
        <f>IF(ISBLANK('Midt 1.kl. -Klasse'!S34),"",VLOOKUP('Midt 1.kl. -Klasse'!S34,Naqinn_Nipaat_1b,F$3,FALSE))</f>
        <v/>
      </c>
      <c r="G18" t="str">
        <f>IF(ISBLANK('Midt 1.kl. -Klasse'!T34),"",VLOOKUP('Midt 1.kl. -Klasse'!T34,Naqinn_Nipaat_1b,G$3,FALSE))</f>
        <v/>
      </c>
      <c r="H18" t="str">
        <f>IF(ISBLANK('Midt 1.kl. -Klasse'!U34),"",VLOOKUP('Midt 1.kl. -Klasse'!U34,Naqinn_Nipaat_1b,H$3,FALSE))</f>
        <v/>
      </c>
      <c r="I18" t="str">
        <f>IF(ISBLANK('Midt 1.kl. -Klasse'!V34),"",VLOOKUP('Midt 1.kl. -Klasse'!V34,Naqinn_Nipaat_1b,I$3,FALSE))</f>
        <v/>
      </c>
      <c r="J18" t="str">
        <f>IF(ISBLANK('Midt 1.kl. -Klasse'!W34),"",VLOOKUP('Midt 1.kl. -Klasse'!W34,Naqinn_Nipaat_1b,J$3,FALSE))</f>
        <v/>
      </c>
      <c r="K18" t="str">
        <f>IF(ISBLANK('Midt 1.kl. -Klasse'!X34),"",VLOOKUP('Midt 1.kl. -Klasse'!X34,Naqinn_Nipaat_1b,K$3,FALSE))</f>
        <v/>
      </c>
      <c r="L18" t="str">
        <f>IF(ISBLANK('Midt 1.kl. -Klasse'!Y34),"",VLOOKUP('Midt 1.kl. -Klasse'!Y34,Naqinn_Nipaat_1b,L$3,FALSE))</f>
        <v/>
      </c>
      <c r="M18" t="str">
        <f>IF(ISBLANK('Midt 1.kl. -Klasse'!Z34),"",VLOOKUP('Midt 1.kl. -Klasse'!Z34,Naqinn_Nipaat_1b,M$3,FALSE))</f>
        <v/>
      </c>
      <c r="N18" t="str">
        <f>IF(ISBLANK('Midt 1.kl. -Klasse'!AA34),"",VLOOKUP('Midt 1.kl. -Klasse'!AA34,Naqinn_Nipaat_1b,N$3,FALSE))</f>
        <v/>
      </c>
      <c r="O18" t="str">
        <f>IF(ISBLANK('Midt 1.kl. -Klasse'!AB34),"",VLOOKUP('Midt 1.kl. -Klasse'!AB34,Naqinn_Nipaat_1b,O$3,FALSE))</f>
        <v/>
      </c>
      <c r="P18" t="str">
        <f>IF(ISBLANK('Midt 1.kl. -Klasse'!AC34),"",VLOOKUP('Midt 1.kl. -Klasse'!AC34,Naqinn_Nipaat_1b,P$3,FALSE))</f>
        <v/>
      </c>
      <c r="Q18" t="str">
        <f>IF(ISBLANK('Midt 1.kl. -Klasse'!AD34),"",VLOOKUP('Midt 1.kl. -Klasse'!AD34,Naqinn_Nipaat_1b,Q$3,FALSE))</f>
        <v/>
      </c>
      <c r="R18" t="str">
        <f>IF(ISBLANK('Midt 1.kl. -Klasse'!AE34),"",VLOOKUP('Midt 1.kl. -Klasse'!AE34,Naqinn_Nipaat_1b,R$3,FALSE))</f>
        <v/>
      </c>
      <c r="S18" t="str">
        <f>IF(ISBLANK('Midt 1.kl. -Klasse'!AF34),"",VLOOKUP('Midt 1.kl. -Klasse'!AF34,Naqinn_Nipaat_1b,S$3,FALSE))</f>
        <v/>
      </c>
      <c r="T18" t="str">
        <f>IF(ISBLANK('Midt 1.kl. -Klasse'!AG34),"",VLOOKUP('Midt 1.kl. -Klasse'!AG34,Naqinn_Nipaat_1b,T$3,FALSE))</f>
        <v/>
      </c>
      <c r="U18" t="str">
        <f>IF(ISBLANK('Midt 1.kl. -Klasse'!AH34),"",VLOOKUP('Midt 1.kl. -Klasse'!AH34,Naqinn_Nipaat_1b,U$3,FALSE))</f>
        <v/>
      </c>
      <c r="V18" t="str">
        <f>IF(ISBLANK('Midt 1.kl. -Klasse'!AI34),"",VLOOKUP('Midt 1.kl. -Klasse'!AI34,Naqinn_Nipaat_1b,V$3,FALSE))</f>
        <v/>
      </c>
      <c r="W18" t="str">
        <f>IF(ISBLANK('Midt 1.kl. -Klasse'!AJ34),"",VLOOKUP('Midt 1.kl. -Klasse'!AJ34,Naqinn_Nipaat_1b,W$3,FALSE))</f>
        <v/>
      </c>
      <c r="X18" t="str">
        <f>IF(ISBLANK('Midt 1.kl. -Klasse'!AK34),"",VLOOKUP('Midt 1.kl. -Klasse'!AK34,Naqinn_Nipaat_1b,X$3,FALSE))</f>
        <v/>
      </c>
      <c r="Y18" t="str">
        <f>IF(ISBLANK('Midt 1.kl. -Klasse'!AL34),"",VLOOKUP('Midt 1.kl. -Klasse'!AL34,Naqinn_Nipaat_1b,Y$3,FALSE))</f>
        <v/>
      </c>
      <c r="Z18" t="str">
        <f>IF(ISBLANK('Midt 1.kl. -Klasse'!AM34),"",VLOOKUP('Midt 1.kl. -Klasse'!AM34,Naqinn_Nipaat_1b,Z$3,FALSE))</f>
        <v/>
      </c>
      <c r="AA18" s="41" t="str">
        <f>IF(COUNTIF('Midt 1.kl. -Klasse'!AN34,5),"Ugyldig",(IF(ISBLANK('Midt 1.kl. -Klasse'!AN34),"",'Midt 1.kl. -Klasse'!AN34)))</f>
        <v/>
      </c>
      <c r="AB18" t="str">
        <f>IF(COUNTIF('Midt 1.kl. -Klasse'!AO34,5),"Ugyldig",(IF(ISBLANK('Midt 1.kl. -Klasse'!AO34),"",'Midt 1.kl. -Klasse'!AO34)))</f>
        <v/>
      </c>
      <c r="AC18" t="str">
        <f>IF(COUNTIF('Midt 1.kl. -Klasse'!AP34,5),"Ugyldig",(IF(ISBLANK('Midt 1.kl. -Klasse'!AP34),"",'Midt 1.kl. -Klasse'!AP34)))</f>
        <v/>
      </c>
      <c r="AD18" t="str">
        <f>IF(COUNTIF('Midt 1.kl. -Klasse'!AQ34,5),"Ugyldig",(IF(ISBLANK('Midt 1.kl. -Klasse'!AQ34),"",'Midt 1.kl. -Klasse'!AQ34)))</f>
        <v/>
      </c>
      <c r="AE18" t="str">
        <f>IF(COUNTIF('Midt 1.kl. -Klasse'!AR34,5),"Ugyldig",(IF(ISBLANK('Midt 1.kl. -Klasse'!AR34),"",'Midt 1.kl. -Klasse'!AR34)))</f>
        <v/>
      </c>
      <c r="AF18" t="str">
        <f>IF(COUNTIF('Midt 1.kl. -Klasse'!AS34,5),"Ugyldig",(IF(ISBLANK('Midt 1.kl. -Klasse'!AS34),"",'Midt 1.kl. -Klasse'!AS34)))</f>
        <v/>
      </c>
      <c r="AG18" t="str">
        <f>IF(COUNTIF('Midt 1.kl. -Klasse'!AT34,5),"Ugyldig",(IF(ISBLANK('Midt 1.kl. -Klasse'!AT34),"",'Midt 1.kl. -Klasse'!AT34)))</f>
        <v/>
      </c>
      <c r="AH18" t="str">
        <f>IF(COUNTIF('Midt 1.kl. -Klasse'!AU34,5),"Ugyldig",(IF(ISBLANK('Midt 1.kl. -Klasse'!AU34),"",'Midt 1.kl. -Klasse'!AU34)))</f>
        <v/>
      </c>
      <c r="AI18" t="str">
        <f>IF(COUNTIF('Midt 1.kl. -Klasse'!AV34,5),"Ugyldig",(IF(ISBLANK('Midt 1.kl. -Klasse'!AV34),"",'Midt 1.kl. -Klasse'!AV34)))</f>
        <v/>
      </c>
      <c r="AJ18" t="str">
        <f>IF(COUNTIF('Midt 1.kl. -Klasse'!AW34,5),"Ugyldig",(IF(ISBLANK('Midt 1.kl. -Klasse'!AW34),"",'Midt 1.kl. -Klasse'!AW34)))</f>
        <v/>
      </c>
      <c r="AK18" t="str">
        <f>IF(COUNTIF('Midt 1.kl. -Klasse'!AX34,5),"Ugyldig",(IF(ISBLANK('Midt 1.kl. -Klasse'!AX34),"",'Midt 1.kl. -Klasse'!AX34)))</f>
        <v/>
      </c>
      <c r="AL18" t="str">
        <f>IF(COUNTIF('Midt 1.kl. -Klasse'!AY34,5),"Ugyldig",(IF(ISBLANK('Midt 1.kl. -Klasse'!AY34),"",'Midt 1.kl. -Klasse'!AY34)))</f>
        <v/>
      </c>
      <c r="AM18" t="str">
        <f>IF(COUNTIF('Midt 1.kl. -Klasse'!AZ34,5),"Ugyldig",(IF(ISBLANK('Midt 1.kl. -Klasse'!AZ34),"",'Midt 1.kl. -Klasse'!AZ34)))</f>
        <v/>
      </c>
      <c r="AN18" t="str">
        <f>IF(COUNTIF('Midt 1.kl. -Klasse'!BA34,5),"Ugyldig",(IF(ISBLANK('Midt 1.kl. -Klasse'!BA34),"",'Midt 1.kl. -Klasse'!BA34)))</f>
        <v/>
      </c>
      <c r="AO18" t="str">
        <f>IF(COUNTIF('Midt 1.kl. -Klasse'!BB34,5),"Ugyldig",(IF(ISBLANK('Midt 1.kl. -Klasse'!BB34),"",'Midt 1.kl. -Klasse'!BB34)))</f>
        <v/>
      </c>
      <c r="AP18" t="str">
        <f>IF(COUNTIF('Midt 1.kl. -Klasse'!BC34,5),"Ugyldig",(IF(ISBLANK('Midt 1.kl. -Klasse'!BC34),"",'Midt 1.kl. -Klasse'!BC34)))</f>
        <v/>
      </c>
      <c r="AQ18" t="str">
        <f>IF(COUNTIF('Midt 1.kl. -Klasse'!BD34,5),"Ugyldig",(IF(ISBLANK('Midt 1.kl. -Klasse'!BD34),"",'Midt 1.kl. -Klasse'!BD34)))</f>
        <v/>
      </c>
      <c r="AR18" t="str">
        <f>IF(COUNTIF('Midt 1.kl. -Klasse'!BE34,5),"Ugyldig",(IF(ISBLANK('Midt 1.kl. -Klasse'!BE34),"",'Midt 1.kl. -Klasse'!BE34)))</f>
        <v/>
      </c>
      <c r="AS18" s="42" t="str">
        <f>IF(COUNTIF('Midt 1.kl. -Klasse'!BF34,5),"Ugyldig",(IF(ISBLANK('Midt 1.kl. -Klasse'!BF34),"",'Midt 1.kl. -Klasse'!BF34)))</f>
        <v/>
      </c>
      <c r="AT18" t="str">
        <f>IF(ISBLANK('Midt 1.kl. -Klasse'!BG34),"",VLOOKUP('Midt 1.kl. -Klasse'!BG34,Ordets_Førstelyd_1b,C$3,FALSE))</f>
        <v/>
      </c>
      <c r="AU18" t="str">
        <f>IF(ISBLANK('Midt 1.kl. -Klasse'!BH34),"",VLOOKUP('Midt 1.kl. -Klasse'!BH34,Ordets_Førstelyd_1b,D$3,FALSE))</f>
        <v/>
      </c>
      <c r="AV18" t="str">
        <f>IF(ISBLANK('Midt 1.kl. -Klasse'!BI34),"",VLOOKUP('Midt 1.kl. -Klasse'!BI34,Ordets_Førstelyd_1b,E$3,FALSE))</f>
        <v/>
      </c>
      <c r="AW18" t="str">
        <f>IF(ISBLANK('Midt 1.kl. -Klasse'!BJ34),"",VLOOKUP('Midt 1.kl. -Klasse'!BJ34,Ordets_Førstelyd_1b,F$3,FALSE))</f>
        <v/>
      </c>
      <c r="AX18" t="str">
        <f>IF(ISBLANK('Midt 1.kl. -Klasse'!BK34),"",VLOOKUP('Midt 1.kl. -Klasse'!BK34,Ordets_Førstelyd_1b,G$3,FALSE))</f>
        <v/>
      </c>
      <c r="AY18" t="str">
        <f>IF(ISBLANK('Midt 1.kl. -Klasse'!BL34),"",VLOOKUP('Midt 1.kl. -Klasse'!BL34,Ordets_Førstelyd_1b,H$3,FALSE))</f>
        <v/>
      </c>
      <c r="AZ18" t="str">
        <f>IF(ISBLANK('Midt 1.kl. -Klasse'!BM34),"",VLOOKUP('Midt 1.kl. -Klasse'!BM34,Ordets_Førstelyd_1b,I$3,FALSE))</f>
        <v/>
      </c>
      <c r="BA18" t="str">
        <f>IF(ISBLANK('Midt 1.kl. -Klasse'!BN34),"",VLOOKUP('Midt 1.kl. -Klasse'!BN34,Ordets_Førstelyd_1b,J$3,FALSE))</f>
        <v/>
      </c>
      <c r="BB18" t="str">
        <f>IF(ISBLANK('Midt 1.kl. -Klasse'!BO34),"",VLOOKUP('Midt 1.kl. -Klasse'!BO34,Ordets_Førstelyd_1b,K$3,FALSE))</f>
        <v/>
      </c>
      <c r="BC18" t="str">
        <f>IF(ISBLANK('Midt 1.kl. -Klasse'!BP34),"",VLOOKUP('Midt 1.kl. -Klasse'!BP34,Ordets_Førstelyd_1b,L$3,FALSE))</f>
        <v/>
      </c>
      <c r="BD18" t="str">
        <f>IF(ISBLANK('Midt 1.kl. -Klasse'!BQ34),"",VLOOKUP('Midt 1.kl. -Klasse'!BQ34,Ordets_Førstelyd_1b,M$3,FALSE))</f>
        <v/>
      </c>
      <c r="BE18" t="str">
        <f>IF(ISBLANK('Midt 1.kl. -Klasse'!BR34),"",VLOOKUP('Midt 1.kl. -Klasse'!BR34,Ordets_Førstelyd_1b,N$3,FALSE))</f>
        <v/>
      </c>
      <c r="BF18" t="str">
        <f>IF(ISBLANK('Midt 1.kl. -Klasse'!BS34),"",VLOOKUP('Midt 1.kl. -Klasse'!BS34,Ordets_Førstelyd_1b,O$3,FALSE))</f>
        <v/>
      </c>
      <c r="BG18" s="42" t="str">
        <f>IF(ISBLANK('Midt 1.kl. -Klasse'!BT34),"",VLOOKUP('Midt 1.kl. -Klasse'!BT34,Ordets_Førstelyd_1b,P$3,FALSE))</f>
        <v/>
      </c>
      <c r="BH18" s="47">
        <f>COUNTIF('Skole scoring'!B17:Y17,1)</f>
        <v>0</v>
      </c>
      <c r="BI18" s="47">
        <f>COUNTIF('Skole scoring'!Z17:AR17,1)</f>
        <v>0</v>
      </c>
      <c r="BJ18" s="47">
        <f>COUNTIF('Skole scoring'!AS17:BF17,1)</f>
        <v>0</v>
      </c>
      <c r="BK18" s="47">
        <f t="shared" si="0"/>
        <v>0</v>
      </c>
    </row>
    <row r="19" spans="2:150" x14ac:dyDescent="0.35">
      <c r="B19" s="47">
        <f>'Midt 1.kl. -Klasse'!B35</f>
        <v>0</v>
      </c>
      <c r="C19" t="str">
        <f>IF(ISBLANK('Midt 1.kl. -Klasse'!P35),"",VLOOKUP('Midt 1.kl. -Klasse'!P35,Naqinn_Nipaat_1b,C$3,FALSE))</f>
        <v/>
      </c>
      <c r="D19" t="str">
        <f>IF(ISBLANK('Midt 1.kl. -Klasse'!Q35),"",VLOOKUP('Midt 1.kl. -Klasse'!Q35,Naqinn_Nipaat_1b,D$3,FALSE))</f>
        <v/>
      </c>
      <c r="E19" t="str">
        <f>IF(ISBLANK('Midt 1.kl. -Klasse'!R35),"",VLOOKUP('Midt 1.kl. -Klasse'!R35,Naqinn_Nipaat_1b,E$3,FALSE))</f>
        <v/>
      </c>
      <c r="F19" t="str">
        <f>IF(ISBLANK('Midt 1.kl. -Klasse'!S35),"",VLOOKUP('Midt 1.kl. -Klasse'!S35,Naqinn_Nipaat_1b,F$3,FALSE))</f>
        <v/>
      </c>
      <c r="G19" t="str">
        <f>IF(ISBLANK('Midt 1.kl. -Klasse'!T35),"",VLOOKUP('Midt 1.kl. -Klasse'!T35,Naqinn_Nipaat_1b,G$3,FALSE))</f>
        <v/>
      </c>
      <c r="H19" t="str">
        <f>IF(ISBLANK('Midt 1.kl. -Klasse'!U35),"",VLOOKUP('Midt 1.kl. -Klasse'!U35,Naqinn_Nipaat_1b,H$3,FALSE))</f>
        <v/>
      </c>
      <c r="I19" t="str">
        <f>IF(ISBLANK('Midt 1.kl. -Klasse'!V35),"",VLOOKUP('Midt 1.kl. -Klasse'!V35,Naqinn_Nipaat_1b,I$3,FALSE))</f>
        <v/>
      </c>
      <c r="J19" t="str">
        <f>IF(ISBLANK('Midt 1.kl. -Klasse'!W35),"",VLOOKUP('Midt 1.kl. -Klasse'!W35,Naqinn_Nipaat_1b,J$3,FALSE))</f>
        <v/>
      </c>
      <c r="K19" t="str">
        <f>IF(ISBLANK('Midt 1.kl. -Klasse'!X35),"",VLOOKUP('Midt 1.kl. -Klasse'!X35,Naqinn_Nipaat_1b,K$3,FALSE))</f>
        <v/>
      </c>
      <c r="L19" t="str">
        <f>IF(ISBLANK('Midt 1.kl. -Klasse'!Y35),"",VLOOKUP('Midt 1.kl. -Klasse'!Y35,Naqinn_Nipaat_1b,L$3,FALSE))</f>
        <v/>
      </c>
      <c r="M19" t="str">
        <f>IF(ISBLANK('Midt 1.kl. -Klasse'!Z35),"",VLOOKUP('Midt 1.kl. -Klasse'!Z35,Naqinn_Nipaat_1b,M$3,FALSE))</f>
        <v/>
      </c>
      <c r="N19" t="str">
        <f>IF(ISBLANK('Midt 1.kl. -Klasse'!AA35),"",VLOOKUP('Midt 1.kl. -Klasse'!AA35,Naqinn_Nipaat_1b,N$3,FALSE))</f>
        <v/>
      </c>
      <c r="O19" t="str">
        <f>IF(ISBLANK('Midt 1.kl. -Klasse'!AB35),"",VLOOKUP('Midt 1.kl. -Klasse'!AB35,Naqinn_Nipaat_1b,O$3,FALSE))</f>
        <v/>
      </c>
      <c r="P19" t="str">
        <f>IF(ISBLANK('Midt 1.kl. -Klasse'!AC35),"",VLOOKUP('Midt 1.kl. -Klasse'!AC35,Naqinn_Nipaat_1b,P$3,FALSE))</f>
        <v/>
      </c>
      <c r="Q19" t="str">
        <f>IF(ISBLANK('Midt 1.kl. -Klasse'!AD35),"",VLOOKUP('Midt 1.kl. -Klasse'!AD35,Naqinn_Nipaat_1b,Q$3,FALSE))</f>
        <v/>
      </c>
      <c r="R19" t="str">
        <f>IF(ISBLANK('Midt 1.kl. -Klasse'!AE35),"",VLOOKUP('Midt 1.kl. -Klasse'!AE35,Naqinn_Nipaat_1b,R$3,FALSE))</f>
        <v/>
      </c>
      <c r="S19" t="str">
        <f>IF(ISBLANK('Midt 1.kl. -Klasse'!AF35),"",VLOOKUP('Midt 1.kl. -Klasse'!AF35,Naqinn_Nipaat_1b,S$3,FALSE))</f>
        <v/>
      </c>
      <c r="T19" t="str">
        <f>IF(ISBLANK('Midt 1.kl. -Klasse'!AG35),"",VLOOKUP('Midt 1.kl. -Klasse'!AG35,Naqinn_Nipaat_1b,T$3,FALSE))</f>
        <v/>
      </c>
      <c r="U19" t="str">
        <f>IF(ISBLANK('Midt 1.kl. -Klasse'!AH35),"",VLOOKUP('Midt 1.kl. -Klasse'!AH35,Naqinn_Nipaat_1b,U$3,FALSE))</f>
        <v/>
      </c>
      <c r="V19" t="str">
        <f>IF(ISBLANK('Midt 1.kl. -Klasse'!AI35),"",VLOOKUP('Midt 1.kl. -Klasse'!AI35,Naqinn_Nipaat_1b,V$3,FALSE))</f>
        <v/>
      </c>
      <c r="W19" t="str">
        <f>IF(ISBLANK('Midt 1.kl. -Klasse'!AJ35),"",VLOOKUP('Midt 1.kl. -Klasse'!AJ35,Naqinn_Nipaat_1b,W$3,FALSE))</f>
        <v/>
      </c>
      <c r="X19" t="str">
        <f>IF(ISBLANK('Midt 1.kl. -Klasse'!AK35),"",VLOOKUP('Midt 1.kl. -Klasse'!AK35,Naqinn_Nipaat_1b,X$3,FALSE))</f>
        <v/>
      </c>
      <c r="Y19" t="str">
        <f>IF(ISBLANK('Midt 1.kl. -Klasse'!AL35),"",VLOOKUP('Midt 1.kl. -Klasse'!AL35,Naqinn_Nipaat_1b,Y$3,FALSE))</f>
        <v/>
      </c>
      <c r="Z19" t="str">
        <f>IF(ISBLANK('Midt 1.kl. -Klasse'!AM35),"",VLOOKUP('Midt 1.kl. -Klasse'!AM35,Naqinn_Nipaat_1b,Z$3,FALSE))</f>
        <v/>
      </c>
      <c r="AA19" s="41" t="str">
        <f>IF(COUNTIF('Midt 1.kl. -Klasse'!AN35,5),"Ugyldig",(IF(ISBLANK('Midt 1.kl. -Klasse'!AN35),"",'Midt 1.kl. -Klasse'!AN35)))</f>
        <v/>
      </c>
      <c r="AB19" t="str">
        <f>IF(COUNTIF('Midt 1.kl. -Klasse'!AO35,5),"Ugyldig",(IF(ISBLANK('Midt 1.kl. -Klasse'!AO35),"",'Midt 1.kl. -Klasse'!AO35)))</f>
        <v/>
      </c>
      <c r="AC19" t="str">
        <f>IF(COUNTIF('Midt 1.kl. -Klasse'!AP35,5),"Ugyldig",(IF(ISBLANK('Midt 1.kl. -Klasse'!AP35),"",'Midt 1.kl. -Klasse'!AP35)))</f>
        <v/>
      </c>
      <c r="AD19" t="str">
        <f>IF(COUNTIF('Midt 1.kl. -Klasse'!AQ35,5),"Ugyldig",(IF(ISBLANK('Midt 1.kl. -Klasse'!AQ35),"",'Midt 1.kl. -Klasse'!AQ35)))</f>
        <v/>
      </c>
      <c r="AE19" t="str">
        <f>IF(COUNTIF('Midt 1.kl. -Klasse'!AR35,5),"Ugyldig",(IF(ISBLANK('Midt 1.kl. -Klasse'!AR35),"",'Midt 1.kl. -Klasse'!AR35)))</f>
        <v/>
      </c>
      <c r="AF19" t="str">
        <f>IF(COUNTIF('Midt 1.kl. -Klasse'!AS35,5),"Ugyldig",(IF(ISBLANK('Midt 1.kl. -Klasse'!AS35),"",'Midt 1.kl. -Klasse'!AS35)))</f>
        <v/>
      </c>
      <c r="AG19" t="str">
        <f>IF(COUNTIF('Midt 1.kl. -Klasse'!AT35,5),"Ugyldig",(IF(ISBLANK('Midt 1.kl. -Klasse'!AT35),"",'Midt 1.kl. -Klasse'!AT35)))</f>
        <v/>
      </c>
      <c r="AH19" t="str">
        <f>IF(COUNTIF('Midt 1.kl. -Klasse'!AU35,5),"Ugyldig",(IF(ISBLANK('Midt 1.kl. -Klasse'!AU35),"",'Midt 1.kl. -Klasse'!AU35)))</f>
        <v/>
      </c>
      <c r="AI19" t="str">
        <f>IF(COUNTIF('Midt 1.kl. -Klasse'!AV35,5),"Ugyldig",(IF(ISBLANK('Midt 1.kl. -Klasse'!AV35),"",'Midt 1.kl. -Klasse'!AV35)))</f>
        <v/>
      </c>
      <c r="AJ19" t="str">
        <f>IF(COUNTIF('Midt 1.kl. -Klasse'!AW35,5),"Ugyldig",(IF(ISBLANK('Midt 1.kl. -Klasse'!AW35),"",'Midt 1.kl. -Klasse'!AW35)))</f>
        <v/>
      </c>
      <c r="AK19" t="str">
        <f>IF(COUNTIF('Midt 1.kl. -Klasse'!AX35,5),"Ugyldig",(IF(ISBLANK('Midt 1.kl. -Klasse'!AX35),"",'Midt 1.kl. -Klasse'!AX35)))</f>
        <v/>
      </c>
      <c r="AL19" t="str">
        <f>IF(COUNTIF('Midt 1.kl. -Klasse'!AY35,5),"Ugyldig",(IF(ISBLANK('Midt 1.kl. -Klasse'!AY35),"",'Midt 1.kl. -Klasse'!AY35)))</f>
        <v/>
      </c>
      <c r="AM19" t="str">
        <f>IF(COUNTIF('Midt 1.kl. -Klasse'!AZ35,5),"Ugyldig",(IF(ISBLANK('Midt 1.kl. -Klasse'!AZ35),"",'Midt 1.kl. -Klasse'!AZ35)))</f>
        <v/>
      </c>
      <c r="AN19" t="str">
        <f>IF(COUNTIF('Midt 1.kl. -Klasse'!BA35,5),"Ugyldig",(IF(ISBLANK('Midt 1.kl. -Klasse'!BA35),"",'Midt 1.kl. -Klasse'!BA35)))</f>
        <v/>
      </c>
      <c r="AO19" t="str">
        <f>IF(COUNTIF('Midt 1.kl. -Klasse'!BB35,5),"Ugyldig",(IF(ISBLANK('Midt 1.kl. -Klasse'!BB35),"",'Midt 1.kl. -Klasse'!BB35)))</f>
        <v/>
      </c>
      <c r="AP19" t="str">
        <f>IF(COUNTIF('Midt 1.kl. -Klasse'!BC35,5),"Ugyldig",(IF(ISBLANK('Midt 1.kl. -Klasse'!BC35),"",'Midt 1.kl. -Klasse'!BC35)))</f>
        <v/>
      </c>
      <c r="AQ19" t="str">
        <f>IF(COUNTIF('Midt 1.kl. -Klasse'!BD35,5),"Ugyldig",(IF(ISBLANK('Midt 1.kl. -Klasse'!BD35),"",'Midt 1.kl. -Klasse'!BD35)))</f>
        <v/>
      </c>
      <c r="AR19" t="str">
        <f>IF(COUNTIF('Midt 1.kl. -Klasse'!BE35,5),"Ugyldig",(IF(ISBLANK('Midt 1.kl. -Klasse'!BE35),"",'Midt 1.kl. -Klasse'!BE35)))</f>
        <v/>
      </c>
      <c r="AS19" s="42" t="str">
        <f>IF(COUNTIF('Midt 1.kl. -Klasse'!BF35,5),"Ugyldig",(IF(ISBLANK('Midt 1.kl. -Klasse'!BF35),"",'Midt 1.kl. -Klasse'!BF35)))</f>
        <v/>
      </c>
      <c r="AT19" t="str">
        <f>IF(ISBLANK('Midt 1.kl. -Klasse'!BG35),"",VLOOKUP('Midt 1.kl. -Klasse'!BG35,Ordets_Førstelyd_1b,C$3,FALSE))</f>
        <v/>
      </c>
      <c r="AU19" t="str">
        <f>IF(ISBLANK('Midt 1.kl. -Klasse'!BH35),"",VLOOKUP('Midt 1.kl. -Klasse'!BH35,Ordets_Førstelyd_1b,D$3,FALSE))</f>
        <v/>
      </c>
      <c r="AV19" t="str">
        <f>IF(ISBLANK('Midt 1.kl. -Klasse'!BI35),"",VLOOKUP('Midt 1.kl. -Klasse'!BI35,Ordets_Førstelyd_1b,E$3,FALSE))</f>
        <v/>
      </c>
      <c r="AW19" t="str">
        <f>IF(ISBLANK('Midt 1.kl. -Klasse'!BJ35),"",VLOOKUP('Midt 1.kl. -Klasse'!BJ35,Ordets_Førstelyd_1b,F$3,FALSE))</f>
        <v/>
      </c>
      <c r="AX19" t="str">
        <f>IF(ISBLANK('Midt 1.kl. -Klasse'!BK35),"",VLOOKUP('Midt 1.kl. -Klasse'!BK35,Ordets_Førstelyd_1b,G$3,FALSE))</f>
        <v/>
      </c>
      <c r="AY19" t="str">
        <f>IF(ISBLANK('Midt 1.kl. -Klasse'!BL35),"",VLOOKUP('Midt 1.kl. -Klasse'!BL35,Ordets_Førstelyd_1b,H$3,FALSE))</f>
        <v/>
      </c>
      <c r="AZ19" t="str">
        <f>IF(ISBLANK('Midt 1.kl. -Klasse'!BM35),"",VLOOKUP('Midt 1.kl. -Klasse'!BM35,Ordets_Førstelyd_1b,I$3,FALSE))</f>
        <v/>
      </c>
      <c r="BA19" t="str">
        <f>IF(ISBLANK('Midt 1.kl. -Klasse'!BN35),"",VLOOKUP('Midt 1.kl. -Klasse'!BN35,Ordets_Førstelyd_1b,J$3,FALSE))</f>
        <v/>
      </c>
      <c r="BB19" t="str">
        <f>IF(ISBLANK('Midt 1.kl. -Klasse'!BO35),"",VLOOKUP('Midt 1.kl. -Klasse'!BO35,Ordets_Førstelyd_1b,K$3,FALSE))</f>
        <v/>
      </c>
      <c r="BC19" t="str">
        <f>IF(ISBLANK('Midt 1.kl. -Klasse'!BP35),"",VLOOKUP('Midt 1.kl. -Klasse'!BP35,Ordets_Førstelyd_1b,L$3,FALSE))</f>
        <v/>
      </c>
      <c r="BD19" t="str">
        <f>IF(ISBLANK('Midt 1.kl. -Klasse'!BQ35),"",VLOOKUP('Midt 1.kl. -Klasse'!BQ35,Ordets_Førstelyd_1b,M$3,FALSE))</f>
        <v/>
      </c>
      <c r="BE19" t="str">
        <f>IF(ISBLANK('Midt 1.kl. -Klasse'!BR35),"",VLOOKUP('Midt 1.kl. -Klasse'!BR35,Ordets_Førstelyd_1b,N$3,FALSE))</f>
        <v/>
      </c>
      <c r="BF19" t="str">
        <f>IF(ISBLANK('Midt 1.kl. -Klasse'!BS35),"",VLOOKUP('Midt 1.kl. -Klasse'!BS35,Ordets_Førstelyd_1b,O$3,FALSE))</f>
        <v/>
      </c>
      <c r="BG19" s="42" t="str">
        <f>IF(ISBLANK('Midt 1.kl. -Klasse'!BT35),"",VLOOKUP('Midt 1.kl. -Klasse'!BT35,Ordets_Førstelyd_1b,P$3,FALSE))</f>
        <v/>
      </c>
      <c r="BH19" s="47">
        <f>COUNTIF('Skole scoring'!B18:Y18,1)</f>
        <v>0</v>
      </c>
      <c r="BI19" s="47">
        <f>COUNTIF('Skole scoring'!Z18:AR18,1)</f>
        <v>0</v>
      </c>
      <c r="BJ19" s="47">
        <f>COUNTIF('Skole scoring'!AS18:BF18,1)</f>
        <v>0</v>
      </c>
      <c r="BK19" s="47">
        <f t="shared" si="0"/>
        <v>0</v>
      </c>
    </row>
    <row r="20" spans="2:150" x14ac:dyDescent="0.35">
      <c r="B20" s="47">
        <f>'Midt 1.kl. -Klasse'!B36</f>
        <v>0</v>
      </c>
      <c r="C20" t="str">
        <f>IF(ISBLANK('Midt 1.kl. -Klasse'!P36),"",VLOOKUP('Midt 1.kl. -Klasse'!P36,Naqinn_Nipaat_1b,C$3,FALSE))</f>
        <v/>
      </c>
      <c r="D20" t="str">
        <f>IF(ISBLANK('Midt 1.kl. -Klasse'!Q36),"",VLOOKUP('Midt 1.kl. -Klasse'!Q36,Naqinn_Nipaat_1b,D$3,FALSE))</f>
        <v/>
      </c>
      <c r="E20" t="str">
        <f>IF(ISBLANK('Midt 1.kl. -Klasse'!R36),"",VLOOKUP('Midt 1.kl. -Klasse'!R36,Naqinn_Nipaat_1b,E$3,FALSE))</f>
        <v/>
      </c>
      <c r="F20" t="str">
        <f>IF(ISBLANK('Midt 1.kl. -Klasse'!S36),"",VLOOKUP('Midt 1.kl. -Klasse'!S36,Naqinn_Nipaat_1b,F$3,FALSE))</f>
        <v/>
      </c>
      <c r="G20" t="str">
        <f>IF(ISBLANK('Midt 1.kl. -Klasse'!T36),"",VLOOKUP('Midt 1.kl. -Klasse'!T36,Naqinn_Nipaat_1b,G$3,FALSE))</f>
        <v/>
      </c>
      <c r="H20" t="str">
        <f>IF(ISBLANK('Midt 1.kl. -Klasse'!U36),"",VLOOKUP('Midt 1.kl. -Klasse'!U36,Naqinn_Nipaat_1b,H$3,FALSE))</f>
        <v/>
      </c>
      <c r="I20" t="str">
        <f>IF(ISBLANK('Midt 1.kl. -Klasse'!V36),"",VLOOKUP('Midt 1.kl. -Klasse'!V36,Naqinn_Nipaat_1b,I$3,FALSE))</f>
        <v/>
      </c>
      <c r="J20" t="str">
        <f>IF(ISBLANK('Midt 1.kl. -Klasse'!W36),"",VLOOKUP('Midt 1.kl. -Klasse'!W36,Naqinn_Nipaat_1b,J$3,FALSE))</f>
        <v/>
      </c>
      <c r="K20" t="str">
        <f>IF(ISBLANK('Midt 1.kl. -Klasse'!X36),"",VLOOKUP('Midt 1.kl. -Klasse'!X36,Naqinn_Nipaat_1b,K$3,FALSE))</f>
        <v/>
      </c>
      <c r="L20" t="str">
        <f>IF(ISBLANK('Midt 1.kl. -Klasse'!Y36),"",VLOOKUP('Midt 1.kl. -Klasse'!Y36,Naqinn_Nipaat_1b,L$3,FALSE))</f>
        <v/>
      </c>
      <c r="M20" t="str">
        <f>IF(ISBLANK('Midt 1.kl. -Klasse'!Z36),"",VLOOKUP('Midt 1.kl. -Klasse'!Z36,Naqinn_Nipaat_1b,M$3,FALSE))</f>
        <v/>
      </c>
      <c r="N20" t="str">
        <f>IF(ISBLANK('Midt 1.kl. -Klasse'!AA36),"",VLOOKUP('Midt 1.kl. -Klasse'!AA36,Naqinn_Nipaat_1b,N$3,FALSE))</f>
        <v/>
      </c>
      <c r="O20" t="str">
        <f>IF(ISBLANK('Midt 1.kl. -Klasse'!AB36),"",VLOOKUP('Midt 1.kl. -Klasse'!AB36,Naqinn_Nipaat_1b,O$3,FALSE))</f>
        <v/>
      </c>
      <c r="P20" t="str">
        <f>IF(ISBLANK('Midt 1.kl. -Klasse'!AC36),"",VLOOKUP('Midt 1.kl. -Klasse'!AC36,Naqinn_Nipaat_1b,P$3,FALSE))</f>
        <v/>
      </c>
      <c r="Q20" t="str">
        <f>IF(ISBLANK('Midt 1.kl. -Klasse'!AD36),"",VLOOKUP('Midt 1.kl. -Klasse'!AD36,Naqinn_Nipaat_1b,Q$3,FALSE))</f>
        <v/>
      </c>
      <c r="R20" t="str">
        <f>IF(ISBLANK('Midt 1.kl. -Klasse'!AE36),"",VLOOKUP('Midt 1.kl. -Klasse'!AE36,Naqinn_Nipaat_1b,R$3,FALSE))</f>
        <v/>
      </c>
      <c r="S20" t="str">
        <f>IF(ISBLANK('Midt 1.kl. -Klasse'!AF36),"",VLOOKUP('Midt 1.kl. -Klasse'!AF36,Naqinn_Nipaat_1b,S$3,FALSE))</f>
        <v/>
      </c>
      <c r="T20" t="str">
        <f>IF(ISBLANK('Midt 1.kl. -Klasse'!AG36),"",VLOOKUP('Midt 1.kl. -Klasse'!AG36,Naqinn_Nipaat_1b,T$3,FALSE))</f>
        <v/>
      </c>
      <c r="U20" t="str">
        <f>IF(ISBLANK('Midt 1.kl. -Klasse'!AH36),"",VLOOKUP('Midt 1.kl. -Klasse'!AH36,Naqinn_Nipaat_1b,U$3,FALSE))</f>
        <v/>
      </c>
      <c r="V20" t="str">
        <f>IF(ISBLANK('Midt 1.kl. -Klasse'!AI36),"",VLOOKUP('Midt 1.kl. -Klasse'!AI36,Naqinn_Nipaat_1b,V$3,FALSE))</f>
        <v/>
      </c>
      <c r="W20" t="str">
        <f>IF(ISBLANK('Midt 1.kl. -Klasse'!AJ36),"",VLOOKUP('Midt 1.kl. -Klasse'!AJ36,Naqinn_Nipaat_1b,W$3,FALSE))</f>
        <v/>
      </c>
      <c r="X20" t="str">
        <f>IF(ISBLANK('Midt 1.kl. -Klasse'!AK36),"",VLOOKUP('Midt 1.kl. -Klasse'!AK36,Naqinn_Nipaat_1b,X$3,FALSE))</f>
        <v/>
      </c>
      <c r="Y20" t="str">
        <f>IF(ISBLANK('Midt 1.kl. -Klasse'!AL36),"",VLOOKUP('Midt 1.kl. -Klasse'!AL36,Naqinn_Nipaat_1b,Y$3,FALSE))</f>
        <v/>
      </c>
      <c r="Z20" t="str">
        <f>IF(ISBLANK('Midt 1.kl. -Klasse'!AM36),"",VLOOKUP('Midt 1.kl. -Klasse'!AM36,Naqinn_Nipaat_1b,Z$3,FALSE))</f>
        <v/>
      </c>
      <c r="AA20" s="41" t="str">
        <f>IF(COUNTIF('Midt 1.kl. -Klasse'!AN36,5),"Ugyldig",(IF(ISBLANK('Midt 1.kl. -Klasse'!AN36),"",'Midt 1.kl. -Klasse'!AN36)))</f>
        <v/>
      </c>
      <c r="AB20" t="str">
        <f>IF(COUNTIF('Midt 1.kl. -Klasse'!AO36,5),"Ugyldig",(IF(ISBLANK('Midt 1.kl. -Klasse'!AO36),"",'Midt 1.kl. -Klasse'!AO36)))</f>
        <v/>
      </c>
      <c r="AC20" t="str">
        <f>IF(COUNTIF('Midt 1.kl. -Klasse'!AP36,5),"Ugyldig",(IF(ISBLANK('Midt 1.kl. -Klasse'!AP36),"",'Midt 1.kl. -Klasse'!AP36)))</f>
        <v/>
      </c>
      <c r="AD20" t="str">
        <f>IF(COUNTIF('Midt 1.kl. -Klasse'!AQ36,5),"Ugyldig",(IF(ISBLANK('Midt 1.kl. -Klasse'!AQ36),"",'Midt 1.kl. -Klasse'!AQ36)))</f>
        <v/>
      </c>
      <c r="AE20" t="str">
        <f>IF(COUNTIF('Midt 1.kl. -Klasse'!AR36,5),"Ugyldig",(IF(ISBLANK('Midt 1.kl. -Klasse'!AR36),"",'Midt 1.kl. -Klasse'!AR36)))</f>
        <v/>
      </c>
      <c r="AF20" t="str">
        <f>IF(COUNTIF('Midt 1.kl. -Klasse'!AS36,5),"Ugyldig",(IF(ISBLANK('Midt 1.kl. -Klasse'!AS36),"",'Midt 1.kl. -Klasse'!AS36)))</f>
        <v/>
      </c>
      <c r="AG20" t="str">
        <f>IF(COUNTIF('Midt 1.kl. -Klasse'!AT36,5),"Ugyldig",(IF(ISBLANK('Midt 1.kl. -Klasse'!AT36),"",'Midt 1.kl. -Klasse'!AT36)))</f>
        <v/>
      </c>
      <c r="AH20" t="str">
        <f>IF(COUNTIF('Midt 1.kl. -Klasse'!AU36,5),"Ugyldig",(IF(ISBLANK('Midt 1.kl. -Klasse'!AU36),"",'Midt 1.kl. -Klasse'!AU36)))</f>
        <v/>
      </c>
      <c r="AI20" t="str">
        <f>IF(COUNTIF('Midt 1.kl. -Klasse'!AV36,5),"Ugyldig",(IF(ISBLANK('Midt 1.kl. -Klasse'!AV36),"",'Midt 1.kl. -Klasse'!AV36)))</f>
        <v/>
      </c>
      <c r="AJ20" t="str">
        <f>IF(COUNTIF('Midt 1.kl. -Klasse'!AW36,5),"Ugyldig",(IF(ISBLANK('Midt 1.kl. -Klasse'!AW36),"",'Midt 1.kl. -Klasse'!AW36)))</f>
        <v/>
      </c>
      <c r="AK20" t="str">
        <f>IF(COUNTIF('Midt 1.kl. -Klasse'!AX36,5),"Ugyldig",(IF(ISBLANK('Midt 1.kl. -Klasse'!AX36),"",'Midt 1.kl. -Klasse'!AX36)))</f>
        <v/>
      </c>
      <c r="AL20" t="str">
        <f>IF(COUNTIF('Midt 1.kl. -Klasse'!AY36,5),"Ugyldig",(IF(ISBLANK('Midt 1.kl. -Klasse'!AY36),"",'Midt 1.kl. -Klasse'!AY36)))</f>
        <v/>
      </c>
      <c r="AM20" t="str">
        <f>IF(COUNTIF('Midt 1.kl. -Klasse'!AZ36,5),"Ugyldig",(IF(ISBLANK('Midt 1.kl. -Klasse'!AZ36),"",'Midt 1.kl. -Klasse'!AZ36)))</f>
        <v/>
      </c>
      <c r="AN20" t="str">
        <f>IF(COUNTIF('Midt 1.kl. -Klasse'!BA36,5),"Ugyldig",(IF(ISBLANK('Midt 1.kl. -Klasse'!BA36),"",'Midt 1.kl. -Klasse'!BA36)))</f>
        <v/>
      </c>
      <c r="AO20" t="str">
        <f>IF(COUNTIF('Midt 1.kl. -Klasse'!BB36,5),"Ugyldig",(IF(ISBLANK('Midt 1.kl. -Klasse'!BB36),"",'Midt 1.kl. -Klasse'!BB36)))</f>
        <v/>
      </c>
      <c r="AP20" t="str">
        <f>IF(COUNTIF('Midt 1.kl. -Klasse'!BC36,5),"Ugyldig",(IF(ISBLANK('Midt 1.kl. -Klasse'!BC36),"",'Midt 1.kl. -Klasse'!BC36)))</f>
        <v/>
      </c>
      <c r="AQ20" t="str">
        <f>IF(COUNTIF('Midt 1.kl. -Klasse'!BD36,5),"Ugyldig",(IF(ISBLANK('Midt 1.kl. -Klasse'!BD36),"",'Midt 1.kl. -Klasse'!BD36)))</f>
        <v/>
      </c>
      <c r="AR20" t="str">
        <f>IF(COUNTIF('Midt 1.kl. -Klasse'!BE36,5),"Ugyldig",(IF(ISBLANK('Midt 1.kl. -Klasse'!BE36),"",'Midt 1.kl. -Klasse'!BE36)))</f>
        <v/>
      </c>
      <c r="AS20" s="42" t="str">
        <f>IF(COUNTIF('Midt 1.kl. -Klasse'!BF36,5),"Ugyldig",(IF(ISBLANK('Midt 1.kl. -Klasse'!BF36),"",'Midt 1.kl. -Klasse'!BF36)))</f>
        <v/>
      </c>
      <c r="AT20" t="str">
        <f>IF(ISBLANK('Midt 1.kl. -Klasse'!BG36),"",VLOOKUP('Midt 1.kl. -Klasse'!BG36,Ordets_Førstelyd_1b,C$3,FALSE))</f>
        <v/>
      </c>
      <c r="AU20" t="str">
        <f>IF(ISBLANK('Midt 1.kl. -Klasse'!BH36),"",VLOOKUP('Midt 1.kl. -Klasse'!BH36,Ordets_Førstelyd_1b,D$3,FALSE))</f>
        <v/>
      </c>
      <c r="AV20" t="str">
        <f>IF(ISBLANK('Midt 1.kl. -Klasse'!BI36),"",VLOOKUP('Midt 1.kl. -Klasse'!BI36,Ordets_Førstelyd_1b,E$3,FALSE))</f>
        <v/>
      </c>
      <c r="AW20" t="str">
        <f>IF(ISBLANK('Midt 1.kl. -Klasse'!BJ36),"",VLOOKUP('Midt 1.kl. -Klasse'!BJ36,Ordets_Førstelyd_1b,F$3,FALSE))</f>
        <v/>
      </c>
      <c r="AX20" t="str">
        <f>IF(ISBLANK('Midt 1.kl. -Klasse'!BK36),"",VLOOKUP('Midt 1.kl. -Klasse'!BK36,Ordets_Førstelyd_1b,G$3,FALSE))</f>
        <v/>
      </c>
      <c r="AY20" t="str">
        <f>IF(ISBLANK('Midt 1.kl. -Klasse'!BL36),"",VLOOKUP('Midt 1.kl. -Klasse'!BL36,Ordets_Førstelyd_1b,H$3,FALSE))</f>
        <v/>
      </c>
      <c r="AZ20" t="str">
        <f>IF(ISBLANK('Midt 1.kl. -Klasse'!BM36),"",VLOOKUP('Midt 1.kl. -Klasse'!BM36,Ordets_Førstelyd_1b,I$3,FALSE))</f>
        <v/>
      </c>
      <c r="BA20" t="str">
        <f>IF(ISBLANK('Midt 1.kl. -Klasse'!BN36),"",VLOOKUP('Midt 1.kl. -Klasse'!BN36,Ordets_Førstelyd_1b,J$3,FALSE))</f>
        <v/>
      </c>
      <c r="BB20" t="str">
        <f>IF(ISBLANK('Midt 1.kl. -Klasse'!BO36),"",VLOOKUP('Midt 1.kl. -Klasse'!BO36,Ordets_Førstelyd_1b,K$3,FALSE))</f>
        <v/>
      </c>
      <c r="BC20" t="str">
        <f>IF(ISBLANK('Midt 1.kl. -Klasse'!BP36),"",VLOOKUP('Midt 1.kl. -Klasse'!BP36,Ordets_Førstelyd_1b,L$3,FALSE))</f>
        <v/>
      </c>
      <c r="BD20" t="str">
        <f>IF(ISBLANK('Midt 1.kl. -Klasse'!BQ36),"",VLOOKUP('Midt 1.kl. -Klasse'!BQ36,Ordets_Førstelyd_1b,M$3,FALSE))</f>
        <v/>
      </c>
      <c r="BE20" t="str">
        <f>IF(ISBLANK('Midt 1.kl. -Klasse'!BR36),"",VLOOKUP('Midt 1.kl. -Klasse'!BR36,Ordets_Førstelyd_1b,N$3,FALSE))</f>
        <v/>
      </c>
      <c r="BF20" t="str">
        <f>IF(ISBLANK('Midt 1.kl. -Klasse'!BS36),"",VLOOKUP('Midt 1.kl. -Klasse'!BS36,Ordets_Førstelyd_1b,O$3,FALSE))</f>
        <v/>
      </c>
      <c r="BG20" s="42" t="str">
        <f>IF(ISBLANK('Midt 1.kl. -Klasse'!BT36),"",VLOOKUP('Midt 1.kl. -Klasse'!BT36,Ordets_Førstelyd_1b,P$3,FALSE))</f>
        <v/>
      </c>
      <c r="BH20" s="47">
        <f>COUNTIF('Skole scoring'!B19:Y19,1)</f>
        <v>0</v>
      </c>
      <c r="BI20" s="47">
        <f>COUNTIF('Skole scoring'!Z19:AR19,1)</f>
        <v>0</v>
      </c>
      <c r="BJ20" s="47">
        <f>COUNTIF('Skole scoring'!AS19:BF19,1)</f>
        <v>0</v>
      </c>
      <c r="BK20" s="47">
        <f t="shared" si="0"/>
        <v>0</v>
      </c>
      <c r="CM20" t="s">
        <v>646</v>
      </c>
    </row>
    <row r="21" spans="2:150" x14ac:dyDescent="0.35">
      <c r="B21" s="47">
        <f>'Midt 1.kl. -Klasse'!B37</f>
        <v>0</v>
      </c>
      <c r="C21" t="str">
        <f>IF(ISBLANK('Midt 1.kl. -Klasse'!P37),"",VLOOKUP('Midt 1.kl. -Klasse'!P37,Naqinn_Nipaat_1b,C$3,FALSE))</f>
        <v/>
      </c>
      <c r="D21" t="str">
        <f>IF(ISBLANK('Midt 1.kl. -Klasse'!Q37),"",VLOOKUP('Midt 1.kl. -Klasse'!Q37,Naqinn_Nipaat_1b,D$3,FALSE))</f>
        <v/>
      </c>
      <c r="E21" t="str">
        <f>IF(ISBLANK('Midt 1.kl. -Klasse'!R37),"",VLOOKUP('Midt 1.kl. -Klasse'!R37,Naqinn_Nipaat_1b,E$3,FALSE))</f>
        <v/>
      </c>
      <c r="F21" t="str">
        <f>IF(ISBLANK('Midt 1.kl. -Klasse'!S37),"",VLOOKUP('Midt 1.kl. -Klasse'!S37,Naqinn_Nipaat_1b,F$3,FALSE))</f>
        <v/>
      </c>
      <c r="G21" t="str">
        <f>IF(ISBLANK('Midt 1.kl. -Klasse'!T37),"",VLOOKUP('Midt 1.kl. -Klasse'!T37,Naqinn_Nipaat_1b,G$3,FALSE))</f>
        <v/>
      </c>
      <c r="H21" t="str">
        <f>IF(ISBLANK('Midt 1.kl. -Klasse'!U37),"",VLOOKUP('Midt 1.kl. -Klasse'!U37,Naqinn_Nipaat_1b,H$3,FALSE))</f>
        <v/>
      </c>
      <c r="I21" t="str">
        <f>IF(ISBLANK('Midt 1.kl. -Klasse'!V37),"",VLOOKUP('Midt 1.kl. -Klasse'!V37,Naqinn_Nipaat_1b,I$3,FALSE))</f>
        <v/>
      </c>
      <c r="J21" t="str">
        <f>IF(ISBLANK('Midt 1.kl. -Klasse'!W37),"",VLOOKUP('Midt 1.kl. -Klasse'!W37,Naqinn_Nipaat_1b,J$3,FALSE))</f>
        <v/>
      </c>
      <c r="K21" t="str">
        <f>IF(ISBLANK('Midt 1.kl. -Klasse'!X37),"",VLOOKUP('Midt 1.kl. -Klasse'!X37,Naqinn_Nipaat_1b,K$3,FALSE))</f>
        <v/>
      </c>
      <c r="L21" t="str">
        <f>IF(ISBLANK('Midt 1.kl. -Klasse'!Y37),"",VLOOKUP('Midt 1.kl. -Klasse'!Y37,Naqinn_Nipaat_1b,L$3,FALSE))</f>
        <v/>
      </c>
      <c r="M21" t="str">
        <f>IF(ISBLANK('Midt 1.kl. -Klasse'!Z37),"",VLOOKUP('Midt 1.kl. -Klasse'!Z37,Naqinn_Nipaat_1b,M$3,FALSE))</f>
        <v/>
      </c>
      <c r="N21" t="str">
        <f>IF(ISBLANK('Midt 1.kl. -Klasse'!AA37),"",VLOOKUP('Midt 1.kl. -Klasse'!AA37,Naqinn_Nipaat_1b,N$3,FALSE))</f>
        <v/>
      </c>
      <c r="O21" t="str">
        <f>IF(ISBLANK('Midt 1.kl. -Klasse'!AB37),"",VLOOKUP('Midt 1.kl. -Klasse'!AB37,Naqinn_Nipaat_1b,O$3,FALSE))</f>
        <v/>
      </c>
      <c r="P21" t="str">
        <f>IF(ISBLANK('Midt 1.kl. -Klasse'!AC37),"",VLOOKUP('Midt 1.kl. -Klasse'!AC37,Naqinn_Nipaat_1b,P$3,FALSE))</f>
        <v/>
      </c>
      <c r="Q21" t="str">
        <f>IF(ISBLANK('Midt 1.kl. -Klasse'!AD37),"",VLOOKUP('Midt 1.kl. -Klasse'!AD37,Naqinn_Nipaat_1b,Q$3,FALSE))</f>
        <v/>
      </c>
      <c r="R21" t="str">
        <f>IF(ISBLANK('Midt 1.kl. -Klasse'!AE37),"",VLOOKUP('Midt 1.kl. -Klasse'!AE37,Naqinn_Nipaat_1b,R$3,FALSE))</f>
        <v/>
      </c>
      <c r="S21" t="str">
        <f>IF(ISBLANK('Midt 1.kl. -Klasse'!AF37),"",VLOOKUP('Midt 1.kl. -Klasse'!AF37,Naqinn_Nipaat_1b,S$3,FALSE))</f>
        <v/>
      </c>
      <c r="T21" t="str">
        <f>IF(ISBLANK('Midt 1.kl. -Klasse'!AG37),"",VLOOKUP('Midt 1.kl. -Klasse'!AG37,Naqinn_Nipaat_1b,T$3,FALSE))</f>
        <v/>
      </c>
      <c r="U21" t="str">
        <f>IF(ISBLANK('Midt 1.kl. -Klasse'!AH37),"",VLOOKUP('Midt 1.kl. -Klasse'!AH37,Naqinn_Nipaat_1b,U$3,FALSE))</f>
        <v/>
      </c>
      <c r="V21" t="str">
        <f>IF(ISBLANK('Midt 1.kl. -Klasse'!AI37),"",VLOOKUP('Midt 1.kl. -Klasse'!AI37,Naqinn_Nipaat_1b,V$3,FALSE))</f>
        <v/>
      </c>
      <c r="W21" t="str">
        <f>IF(ISBLANK('Midt 1.kl. -Klasse'!AJ37),"",VLOOKUP('Midt 1.kl. -Klasse'!AJ37,Naqinn_Nipaat_1b,W$3,FALSE))</f>
        <v/>
      </c>
      <c r="X21" t="str">
        <f>IF(ISBLANK('Midt 1.kl. -Klasse'!AK37),"",VLOOKUP('Midt 1.kl. -Klasse'!AK37,Naqinn_Nipaat_1b,X$3,FALSE))</f>
        <v/>
      </c>
      <c r="Y21" t="str">
        <f>IF(ISBLANK('Midt 1.kl. -Klasse'!AL37),"",VLOOKUP('Midt 1.kl. -Klasse'!AL37,Naqinn_Nipaat_1b,Y$3,FALSE))</f>
        <v/>
      </c>
      <c r="Z21" t="str">
        <f>IF(ISBLANK('Midt 1.kl. -Klasse'!AM37),"",VLOOKUP('Midt 1.kl. -Klasse'!AM37,Naqinn_Nipaat_1b,Z$3,FALSE))</f>
        <v/>
      </c>
      <c r="AA21" s="41" t="str">
        <f>IF(COUNTIF('Midt 1.kl. -Klasse'!AN37,5),"Ugyldig",(IF(ISBLANK('Midt 1.kl. -Klasse'!AN37),"",'Midt 1.kl. -Klasse'!AN37)))</f>
        <v/>
      </c>
      <c r="AB21" t="str">
        <f>IF(COUNTIF('Midt 1.kl. -Klasse'!AO37,5),"Ugyldig",(IF(ISBLANK('Midt 1.kl. -Klasse'!AO37),"",'Midt 1.kl. -Klasse'!AO37)))</f>
        <v/>
      </c>
      <c r="AC21" t="str">
        <f>IF(COUNTIF('Midt 1.kl. -Klasse'!AP37,5),"Ugyldig",(IF(ISBLANK('Midt 1.kl. -Klasse'!AP37),"",'Midt 1.kl. -Klasse'!AP37)))</f>
        <v/>
      </c>
      <c r="AD21" t="str">
        <f>IF(COUNTIF('Midt 1.kl. -Klasse'!AQ37,5),"Ugyldig",(IF(ISBLANK('Midt 1.kl. -Klasse'!AQ37),"",'Midt 1.kl. -Klasse'!AQ37)))</f>
        <v/>
      </c>
      <c r="AE21" t="str">
        <f>IF(COUNTIF('Midt 1.kl. -Klasse'!AR37,5),"Ugyldig",(IF(ISBLANK('Midt 1.kl. -Klasse'!AR37),"",'Midt 1.kl. -Klasse'!AR37)))</f>
        <v/>
      </c>
      <c r="AF21" t="str">
        <f>IF(COUNTIF('Midt 1.kl. -Klasse'!AS37,5),"Ugyldig",(IF(ISBLANK('Midt 1.kl. -Klasse'!AS37),"",'Midt 1.kl. -Klasse'!AS37)))</f>
        <v/>
      </c>
      <c r="AG21" t="str">
        <f>IF(COUNTIF('Midt 1.kl. -Klasse'!AT37,5),"Ugyldig",(IF(ISBLANK('Midt 1.kl. -Klasse'!AT37),"",'Midt 1.kl. -Klasse'!AT37)))</f>
        <v/>
      </c>
      <c r="AH21" t="str">
        <f>IF(COUNTIF('Midt 1.kl. -Klasse'!AU37,5),"Ugyldig",(IF(ISBLANK('Midt 1.kl. -Klasse'!AU37),"",'Midt 1.kl. -Klasse'!AU37)))</f>
        <v/>
      </c>
      <c r="AI21" t="str">
        <f>IF(COUNTIF('Midt 1.kl. -Klasse'!AV37,5),"Ugyldig",(IF(ISBLANK('Midt 1.kl. -Klasse'!AV37),"",'Midt 1.kl. -Klasse'!AV37)))</f>
        <v/>
      </c>
      <c r="AJ21" t="str">
        <f>IF(COUNTIF('Midt 1.kl. -Klasse'!AW37,5),"Ugyldig",(IF(ISBLANK('Midt 1.kl. -Klasse'!AW37),"",'Midt 1.kl. -Klasse'!AW37)))</f>
        <v/>
      </c>
      <c r="AK21" t="str">
        <f>IF(COUNTIF('Midt 1.kl. -Klasse'!AX37,5),"Ugyldig",(IF(ISBLANK('Midt 1.kl. -Klasse'!AX37),"",'Midt 1.kl. -Klasse'!AX37)))</f>
        <v/>
      </c>
      <c r="AL21" t="str">
        <f>IF(COUNTIF('Midt 1.kl. -Klasse'!AY37,5),"Ugyldig",(IF(ISBLANK('Midt 1.kl. -Klasse'!AY37),"",'Midt 1.kl. -Klasse'!AY37)))</f>
        <v/>
      </c>
      <c r="AM21" t="str">
        <f>IF(COUNTIF('Midt 1.kl. -Klasse'!AZ37,5),"Ugyldig",(IF(ISBLANK('Midt 1.kl. -Klasse'!AZ37),"",'Midt 1.kl. -Klasse'!AZ37)))</f>
        <v/>
      </c>
      <c r="AN21" t="str">
        <f>IF(COUNTIF('Midt 1.kl. -Klasse'!BA37,5),"Ugyldig",(IF(ISBLANK('Midt 1.kl. -Klasse'!BA37),"",'Midt 1.kl. -Klasse'!BA37)))</f>
        <v/>
      </c>
      <c r="AO21" t="str">
        <f>IF(COUNTIF('Midt 1.kl. -Klasse'!BB37,5),"Ugyldig",(IF(ISBLANK('Midt 1.kl. -Klasse'!BB37),"",'Midt 1.kl. -Klasse'!BB37)))</f>
        <v/>
      </c>
      <c r="AP21" t="str">
        <f>IF(COUNTIF('Midt 1.kl. -Klasse'!BC37,5),"Ugyldig",(IF(ISBLANK('Midt 1.kl. -Klasse'!BC37),"",'Midt 1.kl. -Klasse'!BC37)))</f>
        <v/>
      </c>
      <c r="AQ21" t="str">
        <f>IF(COUNTIF('Midt 1.kl. -Klasse'!BD37,5),"Ugyldig",(IF(ISBLANK('Midt 1.kl. -Klasse'!BD37),"",'Midt 1.kl. -Klasse'!BD37)))</f>
        <v/>
      </c>
      <c r="AR21" t="str">
        <f>IF(COUNTIF('Midt 1.kl. -Klasse'!BE37,5),"Ugyldig",(IF(ISBLANK('Midt 1.kl. -Klasse'!BE37),"",'Midt 1.kl. -Klasse'!BE37)))</f>
        <v/>
      </c>
      <c r="AS21" s="42" t="str">
        <f>IF(COUNTIF('Midt 1.kl. -Klasse'!BF37,5),"Ugyldig",(IF(ISBLANK('Midt 1.kl. -Klasse'!BF37),"",'Midt 1.kl. -Klasse'!BF37)))</f>
        <v/>
      </c>
      <c r="AT21" t="str">
        <f>IF(ISBLANK('Midt 1.kl. -Klasse'!BG37),"",VLOOKUP('Midt 1.kl. -Klasse'!BG37,Ordets_Førstelyd_1b,C$3,FALSE))</f>
        <v/>
      </c>
      <c r="AU21" t="str">
        <f>IF(ISBLANK('Midt 1.kl. -Klasse'!BH37),"",VLOOKUP('Midt 1.kl. -Klasse'!BH37,Ordets_Førstelyd_1b,D$3,FALSE))</f>
        <v/>
      </c>
      <c r="AV21" t="str">
        <f>IF(ISBLANK('Midt 1.kl. -Klasse'!BI37),"",VLOOKUP('Midt 1.kl. -Klasse'!BI37,Ordets_Førstelyd_1b,E$3,FALSE))</f>
        <v/>
      </c>
      <c r="AW21" t="str">
        <f>IF(ISBLANK('Midt 1.kl. -Klasse'!BJ37),"",VLOOKUP('Midt 1.kl. -Klasse'!BJ37,Ordets_Førstelyd_1b,F$3,FALSE))</f>
        <v/>
      </c>
      <c r="AX21" t="str">
        <f>IF(ISBLANK('Midt 1.kl. -Klasse'!BK37),"",VLOOKUP('Midt 1.kl. -Klasse'!BK37,Ordets_Førstelyd_1b,G$3,FALSE))</f>
        <v/>
      </c>
      <c r="AY21" t="str">
        <f>IF(ISBLANK('Midt 1.kl. -Klasse'!BL37),"",VLOOKUP('Midt 1.kl. -Klasse'!BL37,Ordets_Førstelyd_1b,H$3,FALSE))</f>
        <v/>
      </c>
      <c r="AZ21" t="str">
        <f>IF(ISBLANK('Midt 1.kl. -Klasse'!BM37),"",VLOOKUP('Midt 1.kl. -Klasse'!BM37,Ordets_Førstelyd_1b,I$3,FALSE))</f>
        <v/>
      </c>
      <c r="BA21" t="str">
        <f>IF(ISBLANK('Midt 1.kl. -Klasse'!BN37),"",VLOOKUP('Midt 1.kl. -Klasse'!BN37,Ordets_Førstelyd_1b,J$3,FALSE))</f>
        <v/>
      </c>
      <c r="BB21" t="str">
        <f>IF(ISBLANK('Midt 1.kl. -Klasse'!BO37),"",VLOOKUP('Midt 1.kl. -Klasse'!BO37,Ordets_Førstelyd_1b,K$3,FALSE))</f>
        <v/>
      </c>
      <c r="BC21" t="str">
        <f>IF(ISBLANK('Midt 1.kl. -Klasse'!BP37),"",VLOOKUP('Midt 1.kl. -Klasse'!BP37,Ordets_Førstelyd_1b,L$3,FALSE))</f>
        <v/>
      </c>
      <c r="BD21" t="str">
        <f>IF(ISBLANK('Midt 1.kl. -Klasse'!BQ37),"",VLOOKUP('Midt 1.kl. -Klasse'!BQ37,Ordets_Førstelyd_1b,M$3,FALSE))</f>
        <v/>
      </c>
      <c r="BE21" t="str">
        <f>IF(ISBLANK('Midt 1.kl. -Klasse'!BR37),"",VLOOKUP('Midt 1.kl. -Klasse'!BR37,Ordets_Førstelyd_1b,N$3,FALSE))</f>
        <v/>
      </c>
      <c r="BF21" t="str">
        <f>IF(ISBLANK('Midt 1.kl. -Klasse'!BS37),"",VLOOKUP('Midt 1.kl. -Klasse'!BS37,Ordets_Førstelyd_1b,O$3,FALSE))</f>
        <v/>
      </c>
      <c r="BG21" s="42" t="str">
        <f>IF(ISBLANK('Midt 1.kl. -Klasse'!BT37),"",VLOOKUP('Midt 1.kl. -Klasse'!BT37,Ordets_Førstelyd_1b,P$3,FALSE))</f>
        <v/>
      </c>
      <c r="BH21" s="47">
        <f>COUNTIF('Skole scoring'!B20:Y20,1)</f>
        <v>0</v>
      </c>
      <c r="BI21" s="47">
        <f>COUNTIF('Skole scoring'!Z20:AR20,1)</f>
        <v>0</v>
      </c>
      <c r="BJ21" s="47">
        <f>COUNTIF('Skole scoring'!AS20:BF20,1)</f>
        <v>0</v>
      </c>
      <c r="BK21" s="47">
        <f t="shared" si="0"/>
        <v>0</v>
      </c>
      <c r="CM21" t="s">
        <v>102</v>
      </c>
      <c r="CN21" t="s">
        <v>103</v>
      </c>
      <c r="CO21" t="s">
        <v>104</v>
      </c>
      <c r="CP21" t="s">
        <v>43</v>
      </c>
      <c r="CQ21" t="s">
        <v>105</v>
      </c>
      <c r="CR21" t="s">
        <v>106</v>
      </c>
      <c r="CS21" t="s">
        <v>107</v>
      </c>
      <c r="CT21" t="s">
        <v>108</v>
      </c>
      <c r="CU21" t="s">
        <v>109</v>
      </c>
      <c r="CV21" t="s">
        <v>110</v>
      </c>
      <c r="CW21" t="s">
        <v>55</v>
      </c>
      <c r="CX21" t="s">
        <v>46</v>
      </c>
      <c r="CY21" t="s">
        <v>111</v>
      </c>
      <c r="CZ21" t="s">
        <v>112</v>
      </c>
      <c r="DA21" t="s">
        <v>113</v>
      </c>
      <c r="DB21" t="s">
        <v>114</v>
      </c>
      <c r="DC21" t="s">
        <v>115</v>
      </c>
      <c r="DD21" t="s">
        <v>116</v>
      </c>
      <c r="DE21" t="s">
        <v>117</v>
      </c>
      <c r="DF21" t="s">
        <v>118</v>
      </c>
      <c r="DG21" t="s">
        <v>119</v>
      </c>
      <c r="DH21" t="s">
        <v>50</v>
      </c>
      <c r="DI21" t="s">
        <v>120</v>
      </c>
      <c r="DJ21" t="s">
        <v>121</v>
      </c>
      <c r="DK21" t="s">
        <v>122</v>
      </c>
    </row>
    <row r="22" spans="2:150" x14ac:dyDescent="0.35">
      <c r="B22" s="47">
        <f>'Midt 1.kl. -Klasse'!B38</f>
        <v>0</v>
      </c>
      <c r="C22" t="str">
        <f>IF(ISBLANK('Midt 1.kl. -Klasse'!P38),"",VLOOKUP('Midt 1.kl. -Klasse'!P38,Naqinn_Nipaat_1b,C$3,FALSE))</f>
        <v/>
      </c>
      <c r="D22" t="str">
        <f>IF(ISBLANK('Midt 1.kl. -Klasse'!Q38),"",VLOOKUP('Midt 1.kl. -Klasse'!Q38,Naqinn_Nipaat_1b,D$3,FALSE))</f>
        <v/>
      </c>
      <c r="E22" t="str">
        <f>IF(ISBLANK('Midt 1.kl. -Klasse'!R38),"",VLOOKUP('Midt 1.kl. -Klasse'!R38,Naqinn_Nipaat_1b,E$3,FALSE))</f>
        <v/>
      </c>
      <c r="F22" t="str">
        <f>IF(ISBLANK('Midt 1.kl. -Klasse'!S38),"",VLOOKUP('Midt 1.kl. -Klasse'!S38,Naqinn_Nipaat_1b,F$3,FALSE))</f>
        <v/>
      </c>
      <c r="G22" t="str">
        <f>IF(ISBLANK('Midt 1.kl. -Klasse'!T38),"",VLOOKUP('Midt 1.kl. -Klasse'!T38,Naqinn_Nipaat_1b,G$3,FALSE))</f>
        <v/>
      </c>
      <c r="H22" t="str">
        <f>IF(ISBLANK('Midt 1.kl. -Klasse'!U38),"",VLOOKUP('Midt 1.kl. -Klasse'!U38,Naqinn_Nipaat_1b,H$3,FALSE))</f>
        <v/>
      </c>
      <c r="I22" t="str">
        <f>IF(ISBLANK('Midt 1.kl. -Klasse'!V38),"",VLOOKUP('Midt 1.kl. -Klasse'!V38,Naqinn_Nipaat_1b,I$3,FALSE))</f>
        <v/>
      </c>
      <c r="J22" t="str">
        <f>IF(ISBLANK('Midt 1.kl. -Klasse'!W38),"",VLOOKUP('Midt 1.kl. -Klasse'!W38,Naqinn_Nipaat_1b,J$3,FALSE))</f>
        <v/>
      </c>
      <c r="K22" t="str">
        <f>IF(ISBLANK('Midt 1.kl. -Klasse'!X38),"",VLOOKUP('Midt 1.kl. -Klasse'!X38,Naqinn_Nipaat_1b,K$3,FALSE))</f>
        <v/>
      </c>
      <c r="L22" t="str">
        <f>IF(ISBLANK('Midt 1.kl. -Klasse'!Y38),"",VLOOKUP('Midt 1.kl. -Klasse'!Y38,Naqinn_Nipaat_1b,L$3,FALSE))</f>
        <v/>
      </c>
      <c r="M22" t="str">
        <f>IF(ISBLANK('Midt 1.kl. -Klasse'!Z38),"",VLOOKUP('Midt 1.kl. -Klasse'!Z38,Naqinn_Nipaat_1b,M$3,FALSE))</f>
        <v/>
      </c>
      <c r="N22" t="str">
        <f>IF(ISBLANK('Midt 1.kl. -Klasse'!AA38),"",VLOOKUP('Midt 1.kl. -Klasse'!AA38,Naqinn_Nipaat_1b,N$3,FALSE))</f>
        <v/>
      </c>
      <c r="O22" t="str">
        <f>IF(ISBLANK('Midt 1.kl. -Klasse'!AB38),"",VLOOKUP('Midt 1.kl. -Klasse'!AB38,Naqinn_Nipaat_1b,O$3,FALSE))</f>
        <v/>
      </c>
      <c r="P22" t="str">
        <f>IF(ISBLANK('Midt 1.kl. -Klasse'!AC38),"",VLOOKUP('Midt 1.kl. -Klasse'!AC38,Naqinn_Nipaat_1b,P$3,FALSE))</f>
        <v/>
      </c>
      <c r="Q22" t="str">
        <f>IF(ISBLANK('Midt 1.kl. -Klasse'!AD38),"",VLOOKUP('Midt 1.kl. -Klasse'!AD38,Naqinn_Nipaat_1b,Q$3,FALSE))</f>
        <v/>
      </c>
      <c r="R22" t="str">
        <f>IF(ISBLANK('Midt 1.kl. -Klasse'!AE38),"",VLOOKUP('Midt 1.kl. -Klasse'!AE38,Naqinn_Nipaat_1b,R$3,FALSE))</f>
        <v/>
      </c>
      <c r="S22" t="str">
        <f>IF(ISBLANK('Midt 1.kl. -Klasse'!AF38),"",VLOOKUP('Midt 1.kl. -Klasse'!AF38,Naqinn_Nipaat_1b,S$3,FALSE))</f>
        <v/>
      </c>
      <c r="T22" t="str">
        <f>IF(ISBLANK('Midt 1.kl. -Klasse'!AG38),"",VLOOKUP('Midt 1.kl. -Klasse'!AG38,Naqinn_Nipaat_1b,T$3,FALSE))</f>
        <v/>
      </c>
      <c r="U22" t="str">
        <f>IF(ISBLANK('Midt 1.kl. -Klasse'!AH38),"",VLOOKUP('Midt 1.kl. -Klasse'!AH38,Naqinn_Nipaat_1b,U$3,FALSE))</f>
        <v/>
      </c>
      <c r="V22" t="str">
        <f>IF(ISBLANK('Midt 1.kl. -Klasse'!AI38),"",VLOOKUP('Midt 1.kl. -Klasse'!AI38,Naqinn_Nipaat_1b,V$3,FALSE))</f>
        <v/>
      </c>
      <c r="W22" t="str">
        <f>IF(ISBLANK('Midt 1.kl. -Klasse'!AJ38),"",VLOOKUP('Midt 1.kl. -Klasse'!AJ38,Naqinn_Nipaat_1b,W$3,FALSE))</f>
        <v/>
      </c>
      <c r="X22" t="str">
        <f>IF(ISBLANK('Midt 1.kl. -Klasse'!AK38),"",VLOOKUP('Midt 1.kl. -Klasse'!AK38,Naqinn_Nipaat_1b,X$3,FALSE))</f>
        <v/>
      </c>
      <c r="Y22" t="str">
        <f>IF(ISBLANK('Midt 1.kl. -Klasse'!AL38),"",VLOOKUP('Midt 1.kl. -Klasse'!AL38,Naqinn_Nipaat_1b,Y$3,FALSE))</f>
        <v/>
      </c>
      <c r="Z22" t="str">
        <f>IF(ISBLANK('Midt 1.kl. -Klasse'!AM38),"",VLOOKUP('Midt 1.kl. -Klasse'!AM38,Naqinn_Nipaat_1b,Z$3,FALSE))</f>
        <v/>
      </c>
      <c r="AA22" s="41" t="str">
        <f>IF(COUNTIF('Midt 1.kl. -Klasse'!AN38,5),"Ugyldig",(IF(ISBLANK('Midt 1.kl. -Klasse'!AN38),"",'Midt 1.kl. -Klasse'!AN38)))</f>
        <v/>
      </c>
      <c r="AB22" t="str">
        <f>IF(COUNTIF('Midt 1.kl. -Klasse'!AO38,5),"Ugyldig",(IF(ISBLANK('Midt 1.kl. -Klasse'!AO38),"",'Midt 1.kl. -Klasse'!AO38)))</f>
        <v/>
      </c>
      <c r="AC22" t="str">
        <f>IF(COUNTIF('Midt 1.kl. -Klasse'!AP38,5),"Ugyldig",(IF(ISBLANK('Midt 1.kl. -Klasse'!AP38),"",'Midt 1.kl. -Klasse'!AP38)))</f>
        <v/>
      </c>
      <c r="AD22" t="str">
        <f>IF(COUNTIF('Midt 1.kl. -Klasse'!AQ38,5),"Ugyldig",(IF(ISBLANK('Midt 1.kl. -Klasse'!AQ38),"",'Midt 1.kl. -Klasse'!AQ38)))</f>
        <v/>
      </c>
      <c r="AE22" t="str">
        <f>IF(COUNTIF('Midt 1.kl. -Klasse'!AR38,5),"Ugyldig",(IF(ISBLANK('Midt 1.kl. -Klasse'!AR38),"",'Midt 1.kl. -Klasse'!AR38)))</f>
        <v/>
      </c>
      <c r="AF22" t="str">
        <f>IF(COUNTIF('Midt 1.kl. -Klasse'!AS38,5),"Ugyldig",(IF(ISBLANK('Midt 1.kl. -Klasse'!AS38),"",'Midt 1.kl. -Klasse'!AS38)))</f>
        <v/>
      </c>
      <c r="AG22" t="str">
        <f>IF(COUNTIF('Midt 1.kl. -Klasse'!AT38,5),"Ugyldig",(IF(ISBLANK('Midt 1.kl. -Klasse'!AT38),"",'Midt 1.kl. -Klasse'!AT38)))</f>
        <v/>
      </c>
      <c r="AH22" t="str">
        <f>IF(COUNTIF('Midt 1.kl. -Klasse'!AU38,5),"Ugyldig",(IF(ISBLANK('Midt 1.kl. -Klasse'!AU38),"",'Midt 1.kl. -Klasse'!AU38)))</f>
        <v/>
      </c>
      <c r="AI22" t="str">
        <f>IF(COUNTIF('Midt 1.kl. -Klasse'!AV38,5),"Ugyldig",(IF(ISBLANK('Midt 1.kl. -Klasse'!AV38),"",'Midt 1.kl. -Klasse'!AV38)))</f>
        <v/>
      </c>
      <c r="AJ22" t="str">
        <f>IF(COUNTIF('Midt 1.kl. -Klasse'!AW38,5),"Ugyldig",(IF(ISBLANK('Midt 1.kl. -Klasse'!AW38),"",'Midt 1.kl. -Klasse'!AW38)))</f>
        <v/>
      </c>
      <c r="AK22" t="str">
        <f>IF(COUNTIF('Midt 1.kl. -Klasse'!AX38,5),"Ugyldig",(IF(ISBLANK('Midt 1.kl. -Klasse'!AX38),"",'Midt 1.kl. -Klasse'!AX38)))</f>
        <v/>
      </c>
      <c r="AL22" t="str">
        <f>IF(COUNTIF('Midt 1.kl. -Klasse'!AY38,5),"Ugyldig",(IF(ISBLANK('Midt 1.kl. -Klasse'!AY38),"",'Midt 1.kl. -Klasse'!AY38)))</f>
        <v/>
      </c>
      <c r="AM22" t="str">
        <f>IF(COUNTIF('Midt 1.kl. -Klasse'!AZ38,5),"Ugyldig",(IF(ISBLANK('Midt 1.kl. -Klasse'!AZ38),"",'Midt 1.kl. -Klasse'!AZ38)))</f>
        <v/>
      </c>
      <c r="AN22" t="str">
        <f>IF(COUNTIF('Midt 1.kl. -Klasse'!BA38,5),"Ugyldig",(IF(ISBLANK('Midt 1.kl. -Klasse'!BA38),"",'Midt 1.kl. -Klasse'!BA38)))</f>
        <v/>
      </c>
      <c r="AO22" t="str">
        <f>IF(COUNTIF('Midt 1.kl. -Klasse'!BB38,5),"Ugyldig",(IF(ISBLANK('Midt 1.kl. -Klasse'!BB38),"",'Midt 1.kl. -Klasse'!BB38)))</f>
        <v/>
      </c>
      <c r="AP22" t="str">
        <f>IF(COUNTIF('Midt 1.kl. -Klasse'!BC38,5),"Ugyldig",(IF(ISBLANK('Midt 1.kl. -Klasse'!BC38),"",'Midt 1.kl. -Klasse'!BC38)))</f>
        <v/>
      </c>
      <c r="AQ22" t="str">
        <f>IF(COUNTIF('Midt 1.kl. -Klasse'!BD38,5),"Ugyldig",(IF(ISBLANK('Midt 1.kl. -Klasse'!BD38),"",'Midt 1.kl. -Klasse'!BD38)))</f>
        <v/>
      </c>
      <c r="AR22" t="str">
        <f>IF(COUNTIF('Midt 1.kl. -Klasse'!BE38,5),"Ugyldig",(IF(ISBLANK('Midt 1.kl. -Klasse'!BE38),"",'Midt 1.kl. -Klasse'!BE38)))</f>
        <v/>
      </c>
      <c r="AS22" s="42" t="str">
        <f>IF(COUNTIF('Midt 1.kl. -Klasse'!BF38,5),"Ugyldig",(IF(ISBLANK('Midt 1.kl. -Klasse'!BF38),"",'Midt 1.kl. -Klasse'!BF38)))</f>
        <v/>
      </c>
      <c r="AT22" t="str">
        <f>IF(ISBLANK('Midt 1.kl. -Klasse'!BG38),"",VLOOKUP('Midt 1.kl. -Klasse'!BG38,Ordets_Førstelyd_1b,C$3,FALSE))</f>
        <v/>
      </c>
      <c r="AU22" t="str">
        <f>IF(ISBLANK('Midt 1.kl. -Klasse'!BH38),"",VLOOKUP('Midt 1.kl. -Klasse'!BH38,Ordets_Førstelyd_1b,D$3,FALSE))</f>
        <v/>
      </c>
      <c r="AV22" t="str">
        <f>IF(ISBLANK('Midt 1.kl. -Klasse'!BI38),"",VLOOKUP('Midt 1.kl. -Klasse'!BI38,Ordets_Førstelyd_1b,E$3,FALSE))</f>
        <v/>
      </c>
      <c r="AW22" t="str">
        <f>IF(ISBLANK('Midt 1.kl. -Klasse'!BJ38),"",VLOOKUP('Midt 1.kl. -Klasse'!BJ38,Ordets_Førstelyd_1b,F$3,FALSE))</f>
        <v/>
      </c>
      <c r="AX22" t="str">
        <f>IF(ISBLANK('Midt 1.kl. -Klasse'!BK38),"",VLOOKUP('Midt 1.kl. -Klasse'!BK38,Ordets_Førstelyd_1b,G$3,FALSE))</f>
        <v/>
      </c>
      <c r="AY22" t="str">
        <f>IF(ISBLANK('Midt 1.kl. -Klasse'!BL38),"",VLOOKUP('Midt 1.kl. -Klasse'!BL38,Ordets_Førstelyd_1b,H$3,FALSE))</f>
        <v/>
      </c>
      <c r="AZ22" t="str">
        <f>IF(ISBLANK('Midt 1.kl. -Klasse'!BM38),"",VLOOKUP('Midt 1.kl. -Klasse'!BM38,Ordets_Førstelyd_1b,I$3,FALSE))</f>
        <v/>
      </c>
      <c r="BA22" t="str">
        <f>IF(ISBLANK('Midt 1.kl. -Klasse'!BN38),"",VLOOKUP('Midt 1.kl. -Klasse'!BN38,Ordets_Førstelyd_1b,J$3,FALSE))</f>
        <v/>
      </c>
      <c r="BB22" t="str">
        <f>IF(ISBLANK('Midt 1.kl. -Klasse'!BO38),"",VLOOKUP('Midt 1.kl. -Klasse'!BO38,Ordets_Førstelyd_1b,K$3,FALSE))</f>
        <v/>
      </c>
      <c r="BC22" t="str">
        <f>IF(ISBLANK('Midt 1.kl. -Klasse'!BP38),"",VLOOKUP('Midt 1.kl. -Klasse'!BP38,Ordets_Førstelyd_1b,L$3,FALSE))</f>
        <v/>
      </c>
      <c r="BD22" t="str">
        <f>IF(ISBLANK('Midt 1.kl. -Klasse'!BQ38),"",VLOOKUP('Midt 1.kl. -Klasse'!BQ38,Ordets_Førstelyd_1b,M$3,FALSE))</f>
        <v/>
      </c>
      <c r="BE22" t="str">
        <f>IF(ISBLANK('Midt 1.kl. -Klasse'!BR38),"",VLOOKUP('Midt 1.kl. -Klasse'!BR38,Ordets_Førstelyd_1b,N$3,FALSE))</f>
        <v/>
      </c>
      <c r="BF22" t="str">
        <f>IF(ISBLANK('Midt 1.kl. -Klasse'!BS38),"",VLOOKUP('Midt 1.kl. -Klasse'!BS38,Ordets_Førstelyd_1b,O$3,FALSE))</f>
        <v/>
      </c>
      <c r="BG22" s="42" t="str">
        <f>IF(ISBLANK('Midt 1.kl. -Klasse'!BT38),"",VLOOKUP('Midt 1.kl. -Klasse'!BT38,Ordets_Førstelyd_1b,P$3,FALSE))</f>
        <v/>
      </c>
      <c r="BH22" s="47">
        <f>COUNTIF('Skole scoring'!B21:Y21,1)</f>
        <v>0</v>
      </c>
      <c r="BI22" s="47">
        <f>COUNTIF('Skole scoring'!Z21:AR21,1)</f>
        <v>0</v>
      </c>
      <c r="BJ22" s="47">
        <f>COUNTIF('Skole scoring'!AS21:BF21,1)</f>
        <v>0</v>
      </c>
      <c r="BK22" s="47">
        <f t="shared" si="0"/>
        <v>0</v>
      </c>
      <c r="CL22">
        <v>1</v>
      </c>
      <c r="CM22" t="s">
        <v>47</v>
      </c>
      <c r="CN22" t="s">
        <v>103</v>
      </c>
      <c r="CO22" t="s">
        <v>601</v>
      </c>
      <c r="CP22" t="s">
        <v>647</v>
      </c>
      <c r="CQ22" t="s">
        <v>648</v>
      </c>
      <c r="CR22" t="s">
        <v>106</v>
      </c>
      <c r="CS22" t="s">
        <v>649</v>
      </c>
      <c r="CT22" t="s">
        <v>611</v>
      </c>
      <c r="CU22" t="s">
        <v>609</v>
      </c>
      <c r="CV22" t="s">
        <v>129</v>
      </c>
      <c r="CW22" t="s">
        <v>55</v>
      </c>
      <c r="CX22" t="s">
        <v>620</v>
      </c>
      <c r="CY22" t="s">
        <v>650</v>
      </c>
      <c r="CZ22" t="s">
        <v>52</v>
      </c>
      <c r="DA22" t="s">
        <v>651</v>
      </c>
      <c r="DB22" t="s">
        <v>130</v>
      </c>
      <c r="DC22" t="s">
        <v>115</v>
      </c>
      <c r="DD22" t="s">
        <v>624</v>
      </c>
      <c r="DE22" t="s">
        <v>652</v>
      </c>
      <c r="DF22" t="s">
        <v>653</v>
      </c>
      <c r="DG22" t="s">
        <v>654</v>
      </c>
      <c r="DH22" t="s">
        <v>50</v>
      </c>
      <c r="DI22" t="s">
        <v>655</v>
      </c>
      <c r="DJ22" t="s">
        <v>656</v>
      </c>
      <c r="DK22" t="s">
        <v>122</v>
      </c>
    </row>
    <row r="23" spans="2:150" x14ac:dyDescent="0.35">
      <c r="B23" s="47">
        <f>'Midt 1.kl. -Klasse'!B39</f>
        <v>0</v>
      </c>
      <c r="C23" t="str">
        <f>IF(ISBLANK('Midt 1.kl. -Klasse'!P39),"",VLOOKUP('Midt 1.kl. -Klasse'!P39,Naqinn_Nipaat_1b,C$3,FALSE))</f>
        <v/>
      </c>
      <c r="D23" t="str">
        <f>IF(ISBLANK('Midt 1.kl. -Klasse'!Q39),"",VLOOKUP('Midt 1.kl. -Klasse'!Q39,Naqinn_Nipaat_1b,D$3,FALSE))</f>
        <v/>
      </c>
      <c r="E23" t="str">
        <f>IF(ISBLANK('Midt 1.kl. -Klasse'!R39),"",VLOOKUP('Midt 1.kl. -Klasse'!R39,Naqinn_Nipaat_1b,E$3,FALSE))</f>
        <v/>
      </c>
      <c r="F23" t="str">
        <f>IF(ISBLANK('Midt 1.kl. -Klasse'!S39),"",VLOOKUP('Midt 1.kl. -Klasse'!S39,Naqinn_Nipaat_1b,F$3,FALSE))</f>
        <v/>
      </c>
      <c r="G23" t="str">
        <f>IF(ISBLANK('Midt 1.kl. -Klasse'!T39),"",VLOOKUP('Midt 1.kl. -Klasse'!T39,Naqinn_Nipaat_1b,G$3,FALSE))</f>
        <v/>
      </c>
      <c r="H23" t="str">
        <f>IF(ISBLANK('Midt 1.kl. -Klasse'!U39),"",VLOOKUP('Midt 1.kl. -Klasse'!U39,Naqinn_Nipaat_1b,H$3,FALSE))</f>
        <v/>
      </c>
      <c r="I23" t="str">
        <f>IF(ISBLANK('Midt 1.kl. -Klasse'!V39),"",VLOOKUP('Midt 1.kl. -Klasse'!V39,Naqinn_Nipaat_1b,I$3,FALSE))</f>
        <v/>
      </c>
      <c r="J23" t="str">
        <f>IF(ISBLANK('Midt 1.kl. -Klasse'!W39),"",VLOOKUP('Midt 1.kl. -Klasse'!W39,Naqinn_Nipaat_1b,J$3,FALSE))</f>
        <v/>
      </c>
      <c r="K23" t="str">
        <f>IF(ISBLANK('Midt 1.kl. -Klasse'!X39),"",VLOOKUP('Midt 1.kl. -Klasse'!X39,Naqinn_Nipaat_1b,K$3,FALSE))</f>
        <v/>
      </c>
      <c r="L23" t="str">
        <f>IF(ISBLANK('Midt 1.kl. -Klasse'!Y39),"",VLOOKUP('Midt 1.kl. -Klasse'!Y39,Naqinn_Nipaat_1b,L$3,FALSE))</f>
        <v/>
      </c>
      <c r="M23" t="str">
        <f>IF(ISBLANK('Midt 1.kl. -Klasse'!Z39),"",VLOOKUP('Midt 1.kl. -Klasse'!Z39,Naqinn_Nipaat_1b,M$3,FALSE))</f>
        <v/>
      </c>
      <c r="N23" t="str">
        <f>IF(ISBLANK('Midt 1.kl. -Klasse'!AA39),"",VLOOKUP('Midt 1.kl. -Klasse'!AA39,Naqinn_Nipaat_1b,N$3,FALSE))</f>
        <v/>
      </c>
      <c r="O23" t="str">
        <f>IF(ISBLANK('Midt 1.kl. -Klasse'!AB39),"",VLOOKUP('Midt 1.kl. -Klasse'!AB39,Naqinn_Nipaat_1b,O$3,FALSE))</f>
        <v/>
      </c>
      <c r="P23" t="str">
        <f>IF(ISBLANK('Midt 1.kl. -Klasse'!AC39),"",VLOOKUP('Midt 1.kl. -Klasse'!AC39,Naqinn_Nipaat_1b,P$3,FALSE))</f>
        <v/>
      </c>
      <c r="Q23" t="str">
        <f>IF(ISBLANK('Midt 1.kl. -Klasse'!AD39),"",VLOOKUP('Midt 1.kl. -Klasse'!AD39,Naqinn_Nipaat_1b,Q$3,FALSE))</f>
        <v/>
      </c>
      <c r="R23" t="str">
        <f>IF(ISBLANK('Midt 1.kl. -Klasse'!AE39),"",VLOOKUP('Midt 1.kl. -Klasse'!AE39,Naqinn_Nipaat_1b,R$3,FALSE))</f>
        <v/>
      </c>
      <c r="S23" t="str">
        <f>IF(ISBLANK('Midt 1.kl. -Klasse'!AF39),"",VLOOKUP('Midt 1.kl. -Klasse'!AF39,Naqinn_Nipaat_1b,S$3,FALSE))</f>
        <v/>
      </c>
      <c r="T23" t="str">
        <f>IF(ISBLANK('Midt 1.kl. -Klasse'!AG39),"",VLOOKUP('Midt 1.kl. -Klasse'!AG39,Naqinn_Nipaat_1b,T$3,FALSE))</f>
        <v/>
      </c>
      <c r="U23" t="str">
        <f>IF(ISBLANK('Midt 1.kl. -Klasse'!AH39),"",VLOOKUP('Midt 1.kl. -Klasse'!AH39,Naqinn_Nipaat_1b,U$3,FALSE))</f>
        <v/>
      </c>
      <c r="V23" t="str">
        <f>IF(ISBLANK('Midt 1.kl. -Klasse'!AI39),"",VLOOKUP('Midt 1.kl. -Klasse'!AI39,Naqinn_Nipaat_1b,V$3,FALSE))</f>
        <v/>
      </c>
      <c r="W23" t="str">
        <f>IF(ISBLANK('Midt 1.kl. -Klasse'!AJ39),"",VLOOKUP('Midt 1.kl. -Klasse'!AJ39,Naqinn_Nipaat_1b,W$3,FALSE))</f>
        <v/>
      </c>
      <c r="X23" t="str">
        <f>IF(ISBLANK('Midt 1.kl. -Klasse'!AK39),"",VLOOKUP('Midt 1.kl. -Klasse'!AK39,Naqinn_Nipaat_1b,X$3,FALSE))</f>
        <v/>
      </c>
      <c r="Y23" t="str">
        <f>IF(ISBLANK('Midt 1.kl. -Klasse'!AL39),"",VLOOKUP('Midt 1.kl. -Klasse'!AL39,Naqinn_Nipaat_1b,Y$3,FALSE))</f>
        <v/>
      </c>
      <c r="Z23" t="str">
        <f>IF(ISBLANK('Midt 1.kl. -Klasse'!AM39),"",VLOOKUP('Midt 1.kl. -Klasse'!AM39,Naqinn_Nipaat_1b,Z$3,FALSE))</f>
        <v/>
      </c>
      <c r="AA23" s="41" t="str">
        <f>IF(COUNTIF('Midt 1.kl. -Klasse'!AN39,5),"Ugyldig",(IF(ISBLANK('Midt 1.kl. -Klasse'!AN39),"",'Midt 1.kl. -Klasse'!AN39)))</f>
        <v/>
      </c>
      <c r="AB23" t="str">
        <f>IF(COUNTIF('Midt 1.kl. -Klasse'!AO39,5),"Ugyldig",(IF(ISBLANK('Midt 1.kl. -Klasse'!AO39),"",'Midt 1.kl. -Klasse'!AO39)))</f>
        <v/>
      </c>
      <c r="AC23" t="str">
        <f>IF(COUNTIF('Midt 1.kl. -Klasse'!AP39,5),"Ugyldig",(IF(ISBLANK('Midt 1.kl. -Klasse'!AP39),"",'Midt 1.kl. -Klasse'!AP39)))</f>
        <v/>
      </c>
      <c r="AD23" t="str">
        <f>IF(COUNTIF('Midt 1.kl. -Klasse'!AQ39,5),"Ugyldig",(IF(ISBLANK('Midt 1.kl. -Klasse'!AQ39),"",'Midt 1.kl. -Klasse'!AQ39)))</f>
        <v/>
      </c>
      <c r="AE23" t="str">
        <f>IF(COUNTIF('Midt 1.kl. -Klasse'!AR39,5),"Ugyldig",(IF(ISBLANK('Midt 1.kl. -Klasse'!AR39),"",'Midt 1.kl. -Klasse'!AR39)))</f>
        <v/>
      </c>
      <c r="AF23" t="str">
        <f>IF(COUNTIF('Midt 1.kl. -Klasse'!AS39,5),"Ugyldig",(IF(ISBLANK('Midt 1.kl. -Klasse'!AS39),"",'Midt 1.kl. -Klasse'!AS39)))</f>
        <v/>
      </c>
      <c r="AG23" t="str">
        <f>IF(COUNTIF('Midt 1.kl. -Klasse'!AT39,5),"Ugyldig",(IF(ISBLANK('Midt 1.kl. -Klasse'!AT39),"",'Midt 1.kl. -Klasse'!AT39)))</f>
        <v/>
      </c>
      <c r="AH23" t="str">
        <f>IF(COUNTIF('Midt 1.kl. -Klasse'!AU39,5),"Ugyldig",(IF(ISBLANK('Midt 1.kl. -Klasse'!AU39),"",'Midt 1.kl. -Klasse'!AU39)))</f>
        <v/>
      </c>
      <c r="AI23" t="str">
        <f>IF(COUNTIF('Midt 1.kl. -Klasse'!AV39,5),"Ugyldig",(IF(ISBLANK('Midt 1.kl. -Klasse'!AV39),"",'Midt 1.kl. -Klasse'!AV39)))</f>
        <v/>
      </c>
      <c r="AJ23" t="str">
        <f>IF(COUNTIF('Midt 1.kl. -Klasse'!AW39,5),"Ugyldig",(IF(ISBLANK('Midt 1.kl. -Klasse'!AW39),"",'Midt 1.kl. -Klasse'!AW39)))</f>
        <v/>
      </c>
      <c r="AK23" t="str">
        <f>IF(COUNTIF('Midt 1.kl. -Klasse'!AX39,5),"Ugyldig",(IF(ISBLANK('Midt 1.kl. -Klasse'!AX39),"",'Midt 1.kl. -Klasse'!AX39)))</f>
        <v/>
      </c>
      <c r="AL23" t="str">
        <f>IF(COUNTIF('Midt 1.kl. -Klasse'!AY39,5),"Ugyldig",(IF(ISBLANK('Midt 1.kl. -Klasse'!AY39),"",'Midt 1.kl. -Klasse'!AY39)))</f>
        <v/>
      </c>
      <c r="AM23" t="str">
        <f>IF(COUNTIF('Midt 1.kl. -Klasse'!AZ39,5),"Ugyldig",(IF(ISBLANK('Midt 1.kl. -Klasse'!AZ39),"",'Midt 1.kl. -Klasse'!AZ39)))</f>
        <v/>
      </c>
      <c r="AN23" t="str">
        <f>IF(COUNTIF('Midt 1.kl. -Klasse'!BA39,5),"Ugyldig",(IF(ISBLANK('Midt 1.kl. -Klasse'!BA39),"",'Midt 1.kl. -Klasse'!BA39)))</f>
        <v/>
      </c>
      <c r="AO23" t="str">
        <f>IF(COUNTIF('Midt 1.kl. -Klasse'!BB39,5),"Ugyldig",(IF(ISBLANK('Midt 1.kl. -Klasse'!BB39),"",'Midt 1.kl. -Klasse'!BB39)))</f>
        <v/>
      </c>
      <c r="AP23" t="str">
        <f>IF(COUNTIF('Midt 1.kl. -Klasse'!BC39,5),"Ugyldig",(IF(ISBLANK('Midt 1.kl. -Klasse'!BC39),"",'Midt 1.kl. -Klasse'!BC39)))</f>
        <v/>
      </c>
      <c r="AQ23" t="str">
        <f>IF(COUNTIF('Midt 1.kl. -Klasse'!BD39,5),"Ugyldig",(IF(ISBLANK('Midt 1.kl. -Klasse'!BD39),"",'Midt 1.kl. -Klasse'!BD39)))</f>
        <v/>
      </c>
      <c r="AR23" t="str">
        <f>IF(COUNTIF('Midt 1.kl. -Klasse'!BE39,5),"Ugyldig",(IF(ISBLANK('Midt 1.kl. -Klasse'!BE39),"",'Midt 1.kl. -Klasse'!BE39)))</f>
        <v/>
      </c>
      <c r="AS23" s="42" t="str">
        <f>IF(COUNTIF('Midt 1.kl. -Klasse'!BF39,5),"Ugyldig",(IF(ISBLANK('Midt 1.kl. -Klasse'!BF39),"",'Midt 1.kl. -Klasse'!BF39)))</f>
        <v/>
      </c>
      <c r="AT23" t="str">
        <f>IF(ISBLANK('Midt 1.kl. -Klasse'!BG39),"",VLOOKUP('Midt 1.kl. -Klasse'!BG39,Ordets_Førstelyd_1b,C$3,FALSE))</f>
        <v/>
      </c>
      <c r="AU23" t="str">
        <f>IF(ISBLANK('Midt 1.kl. -Klasse'!BH39),"",VLOOKUP('Midt 1.kl. -Klasse'!BH39,Ordets_Førstelyd_1b,D$3,FALSE))</f>
        <v/>
      </c>
      <c r="AV23" t="str">
        <f>IF(ISBLANK('Midt 1.kl. -Klasse'!BI39),"",VLOOKUP('Midt 1.kl. -Klasse'!BI39,Ordets_Førstelyd_1b,E$3,FALSE))</f>
        <v/>
      </c>
      <c r="AW23" t="str">
        <f>IF(ISBLANK('Midt 1.kl. -Klasse'!BJ39),"",VLOOKUP('Midt 1.kl. -Klasse'!BJ39,Ordets_Førstelyd_1b,F$3,FALSE))</f>
        <v/>
      </c>
      <c r="AX23" t="str">
        <f>IF(ISBLANK('Midt 1.kl. -Klasse'!BK39),"",VLOOKUP('Midt 1.kl. -Klasse'!BK39,Ordets_Førstelyd_1b,G$3,FALSE))</f>
        <v/>
      </c>
      <c r="AY23" t="str">
        <f>IF(ISBLANK('Midt 1.kl. -Klasse'!BL39),"",VLOOKUP('Midt 1.kl. -Klasse'!BL39,Ordets_Førstelyd_1b,H$3,FALSE))</f>
        <v/>
      </c>
      <c r="AZ23" t="str">
        <f>IF(ISBLANK('Midt 1.kl. -Klasse'!BM39),"",VLOOKUP('Midt 1.kl. -Klasse'!BM39,Ordets_Førstelyd_1b,I$3,FALSE))</f>
        <v/>
      </c>
      <c r="BA23" t="str">
        <f>IF(ISBLANK('Midt 1.kl. -Klasse'!BN39),"",VLOOKUP('Midt 1.kl. -Klasse'!BN39,Ordets_Førstelyd_1b,J$3,FALSE))</f>
        <v/>
      </c>
      <c r="BB23" t="str">
        <f>IF(ISBLANK('Midt 1.kl. -Klasse'!BO39),"",VLOOKUP('Midt 1.kl. -Klasse'!BO39,Ordets_Førstelyd_1b,K$3,FALSE))</f>
        <v/>
      </c>
      <c r="BC23" t="str">
        <f>IF(ISBLANK('Midt 1.kl. -Klasse'!BP39),"",VLOOKUP('Midt 1.kl. -Klasse'!BP39,Ordets_Førstelyd_1b,L$3,FALSE))</f>
        <v/>
      </c>
      <c r="BD23" t="str">
        <f>IF(ISBLANK('Midt 1.kl. -Klasse'!BQ39),"",VLOOKUP('Midt 1.kl. -Klasse'!BQ39,Ordets_Førstelyd_1b,M$3,FALSE))</f>
        <v/>
      </c>
      <c r="BE23" t="str">
        <f>IF(ISBLANK('Midt 1.kl. -Klasse'!BR39),"",VLOOKUP('Midt 1.kl. -Klasse'!BR39,Ordets_Førstelyd_1b,N$3,FALSE))</f>
        <v/>
      </c>
      <c r="BF23" t="str">
        <f>IF(ISBLANK('Midt 1.kl. -Klasse'!BS39),"",VLOOKUP('Midt 1.kl. -Klasse'!BS39,Ordets_Førstelyd_1b,O$3,FALSE))</f>
        <v/>
      </c>
      <c r="BG23" s="42" t="str">
        <f>IF(ISBLANK('Midt 1.kl. -Klasse'!BT39),"",VLOOKUP('Midt 1.kl. -Klasse'!BT39,Ordets_Førstelyd_1b,P$3,FALSE))</f>
        <v/>
      </c>
      <c r="BH23" s="47">
        <f>COUNTIF('Skole scoring'!B22:Y22,1)</f>
        <v>0</v>
      </c>
      <c r="BI23" s="47">
        <f>COUNTIF('Skole scoring'!Z22:AR22,1)</f>
        <v>0</v>
      </c>
      <c r="BJ23" s="47">
        <f>COUNTIF('Skole scoring'!AS22:BF22,1)</f>
        <v>0</v>
      </c>
      <c r="BK23" s="47">
        <f t="shared" si="0"/>
        <v>0</v>
      </c>
      <c r="CL23">
        <v>2</v>
      </c>
      <c r="CM23" t="s">
        <v>45</v>
      </c>
      <c r="CN23" t="s">
        <v>657</v>
      </c>
      <c r="CO23" t="s">
        <v>129</v>
      </c>
      <c r="CP23" t="s">
        <v>113</v>
      </c>
      <c r="CQ23" t="s">
        <v>105</v>
      </c>
      <c r="CR23" t="s">
        <v>658</v>
      </c>
      <c r="CS23" t="s">
        <v>45</v>
      </c>
      <c r="CT23" t="s">
        <v>108</v>
      </c>
      <c r="CU23" t="s">
        <v>112</v>
      </c>
      <c r="CV23" t="s">
        <v>659</v>
      </c>
      <c r="CW23" t="s">
        <v>660</v>
      </c>
      <c r="CX23" t="s">
        <v>46</v>
      </c>
      <c r="CY23" t="s">
        <v>612</v>
      </c>
      <c r="CZ23" t="s">
        <v>106</v>
      </c>
      <c r="DA23" t="s">
        <v>113</v>
      </c>
      <c r="DB23" t="s">
        <v>117</v>
      </c>
      <c r="DC23" t="s">
        <v>43</v>
      </c>
      <c r="DD23" t="s">
        <v>658</v>
      </c>
      <c r="DE23" t="s">
        <v>117</v>
      </c>
      <c r="DF23" t="s">
        <v>108</v>
      </c>
      <c r="DG23" t="s">
        <v>661</v>
      </c>
      <c r="DH23" t="s">
        <v>662</v>
      </c>
      <c r="DI23" t="s">
        <v>663</v>
      </c>
      <c r="DJ23" t="s">
        <v>121</v>
      </c>
      <c r="DK23" t="s">
        <v>664</v>
      </c>
    </row>
    <row r="24" spans="2:150" x14ac:dyDescent="0.35">
      <c r="B24" s="47">
        <f>'Midt 1.kl. -Klasse'!B40</f>
        <v>0</v>
      </c>
      <c r="C24" t="str">
        <f>IF(ISBLANK('Midt 1.kl. -Klasse'!P40),"",VLOOKUP('Midt 1.kl. -Klasse'!P40,Naqinn_Nipaat_1b,C$3,FALSE))</f>
        <v/>
      </c>
      <c r="D24" t="str">
        <f>IF(ISBLANK('Midt 1.kl. -Klasse'!Q40),"",VLOOKUP('Midt 1.kl. -Klasse'!Q40,Naqinn_Nipaat_1b,D$3,FALSE))</f>
        <v/>
      </c>
      <c r="E24" t="str">
        <f>IF(ISBLANK('Midt 1.kl. -Klasse'!R40),"",VLOOKUP('Midt 1.kl. -Klasse'!R40,Naqinn_Nipaat_1b,E$3,FALSE))</f>
        <v/>
      </c>
      <c r="F24" t="str">
        <f>IF(ISBLANK('Midt 1.kl. -Klasse'!S40),"",VLOOKUP('Midt 1.kl. -Klasse'!S40,Naqinn_Nipaat_1b,F$3,FALSE))</f>
        <v/>
      </c>
      <c r="G24" t="str">
        <f>IF(ISBLANK('Midt 1.kl. -Klasse'!T40),"",VLOOKUP('Midt 1.kl. -Klasse'!T40,Naqinn_Nipaat_1b,G$3,FALSE))</f>
        <v/>
      </c>
      <c r="H24" t="str">
        <f>IF(ISBLANK('Midt 1.kl. -Klasse'!U40),"",VLOOKUP('Midt 1.kl. -Klasse'!U40,Naqinn_Nipaat_1b,H$3,FALSE))</f>
        <v/>
      </c>
      <c r="I24" t="str">
        <f>IF(ISBLANK('Midt 1.kl. -Klasse'!V40),"",VLOOKUP('Midt 1.kl. -Klasse'!V40,Naqinn_Nipaat_1b,I$3,FALSE))</f>
        <v/>
      </c>
      <c r="J24" t="str">
        <f>IF(ISBLANK('Midt 1.kl. -Klasse'!W40),"",VLOOKUP('Midt 1.kl. -Klasse'!W40,Naqinn_Nipaat_1b,J$3,FALSE))</f>
        <v/>
      </c>
      <c r="K24" t="str">
        <f>IF(ISBLANK('Midt 1.kl. -Klasse'!X40),"",VLOOKUP('Midt 1.kl. -Klasse'!X40,Naqinn_Nipaat_1b,K$3,FALSE))</f>
        <v/>
      </c>
      <c r="L24" t="str">
        <f>IF(ISBLANK('Midt 1.kl. -Klasse'!Y40),"",VLOOKUP('Midt 1.kl. -Klasse'!Y40,Naqinn_Nipaat_1b,L$3,FALSE))</f>
        <v/>
      </c>
      <c r="M24" t="str">
        <f>IF(ISBLANK('Midt 1.kl. -Klasse'!Z40),"",VLOOKUP('Midt 1.kl. -Klasse'!Z40,Naqinn_Nipaat_1b,M$3,FALSE))</f>
        <v/>
      </c>
      <c r="N24" t="str">
        <f>IF(ISBLANK('Midt 1.kl. -Klasse'!AA40),"",VLOOKUP('Midt 1.kl. -Klasse'!AA40,Naqinn_Nipaat_1b,N$3,FALSE))</f>
        <v/>
      </c>
      <c r="O24" t="str">
        <f>IF(ISBLANK('Midt 1.kl. -Klasse'!AB40),"",VLOOKUP('Midt 1.kl. -Klasse'!AB40,Naqinn_Nipaat_1b,O$3,FALSE))</f>
        <v/>
      </c>
      <c r="P24" t="str">
        <f>IF(ISBLANK('Midt 1.kl. -Klasse'!AC40),"",VLOOKUP('Midt 1.kl. -Klasse'!AC40,Naqinn_Nipaat_1b,P$3,FALSE))</f>
        <v/>
      </c>
      <c r="Q24" t="str">
        <f>IF(ISBLANK('Midt 1.kl. -Klasse'!AD40),"",VLOOKUP('Midt 1.kl. -Klasse'!AD40,Naqinn_Nipaat_1b,Q$3,FALSE))</f>
        <v/>
      </c>
      <c r="R24" t="str">
        <f>IF(ISBLANK('Midt 1.kl. -Klasse'!AE40),"",VLOOKUP('Midt 1.kl. -Klasse'!AE40,Naqinn_Nipaat_1b,R$3,FALSE))</f>
        <v/>
      </c>
      <c r="S24" t="str">
        <f>IF(ISBLANK('Midt 1.kl. -Klasse'!AF40),"",VLOOKUP('Midt 1.kl. -Klasse'!AF40,Naqinn_Nipaat_1b,S$3,FALSE))</f>
        <v/>
      </c>
      <c r="T24" t="str">
        <f>IF(ISBLANK('Midt 1.kl. -Klasse'!AG40),"",VLOOKUP('Midt 1.kl. -Klasse'!AG40,Naqinn_Nipaat_1b,T$3,FALSE))</f>
        <v/>
      </c>
      <c r="U24" t="str">
        <f>IF(ISBLANK('Midt 1.kl. -Klasse'!AH40),"",VLOOKUP('Midt 1.kl. -Klasse'!AH40,Naqinn_Nipaat_1b,U$3,FALSE))</f>
        <v/>
      </c>
      <c r="V24" t="str">
        <f>IF(ISBLANK('Midt 1.kl. -Klasse'!AI40),"",VLOOKUP('Midt 1.kl. -Klasse'!AI40,Naqinn_Nipaat_1b,V$3,FALSE))</f>
        <v/>
      </c>
      <c r="W24" t="str">
        <f>IF(ISBLANK('Midt 1.kl. -Klasse'!AJ40),"",VLOOKUP('Midt 1.kl. -Klasse'!AJ40,Naqinn_Nipaat_1b,W$3,FALSE))</f>
        <v/>
      </c>
      <c r="X24" t="str">
        <f>IF(ISBLANK('Midt 1.kl. -Klasse'!AK40),"",VLOOKUP('Midt 1.kl. -Klasse'!AK40,Naqinn_Nipaat_1b,X$3,FALSE))</f>
        <v/>
      </c>
      <c r="Y24" t="str">
        <f>IF(ISBLANK('Midt 1.kl. -Klasse'!AL40),"",VLOOKUP('Midt 1.kl. -Klasse'!AL40,Naqinn_Nipaat_1b,Y$3,FALSE))</f>
        <v/>
      </c>
      <c r="Z24" t="str">
        <f>IF(ISBLANK('Midt 1.kl. -Klasse'!AM40),"",VLOOKUP('Midt 1.kl. -Klasse'!AM40,Naqinn_Nipaat_1b,Z$3,FALSE))</f>
        <v/>
      </c>
      <c r="AA24" s="41" t="str">
        <f>IF(COUNTIF('Midt 1.kl. -Klasse'!AN40,5),"Ugyldig",(IF(ISBLANK('Midt 1.kl. -Klasse'!AN40),"",'Midt 1.kl. -Klasse'!AN40)))</f>
        <v/>
      </c>
      <c r="AB24" t="str">
        <f>IF(COUNTIF('Midt 1.kl. -Klasse'!AO40,5),"Ugyldig",(IF(ISBLANK('Midt 1.kl. -Klasse'!AO40),"",'Midt 1.kl. -Klasse'!AO40)))</f>
        <v/>
      </c>
      <c r="AC24" t="str">
        <f>IF(COUNTIF('Midt 1.kl. -Klasse'!AP40,5),"Ugyldig",(IF(ISBLANK('Midt 1.kl. -Klasse'!AP40),"",'Midt 1.kl. -Klasse'!AP40)))</f>
        <v/>
      </c>
      <c r="AD24" t="str">
        <f>IF(COUNTIF('Midt 1.kl. -Klasse'!AQ40,5),"Ugyldig",(IF(ISBLANK('Midt 1.kl. -Klasse'!AQ40),"",'Midt 1.kl. -Klasse'!AQ40)))</f>
        <v/>
      </c>
      <c r="AE24" t="str">
        <f>IF(COUNTIF('Midt 1.kl. -Klasse'!AR40,5),"Ugyldig",(IF(ISBLANK('Midt 1.kl. -Klasse'!AR40),"",'Midt 1.kl. -Klasse'!AR40)))</f>
        <v/>
      </c>
      <c r="AF24" t="str">
        <f>IF(COUNTIF('Midt 1.kl. -Klasse'!AS40,5),"Ugyldig",(IF(ISBLANK('Midt 1.kl. -Klasse'!AS40),"",'Midt 1.kl. -Klasse'!AS40)))</f>
        <v/>
      </c>
      <c r="AG24" t="str">
        <f>IF(COUNTIF('Midt 1.kl. -Klasse'!AT40,5),"Ugyldig",(IF(ISBLANK('Midt 1.kl. -Klasse'!AT40),"",'Midt 1.kl. -Klasse'!AT40)))</f>
        <v/>
      </c>
      <c r="AH24" t="str">
        <f>IF(COUNTIF('Midt 1.kl. -Klasse'!AU40,5),"Ugyldig",(IF(ISBLANK('Midt 1.kl. -Klasse'!AU40),"",'Midt 1.kl. -Klasse'!AU40)))</f>
        <v/>
      </c>
      <c r="AI24" t="str">
        <f>IF(COUNTIF('Midt 1.kl. -Klasse'!AV40,5),"Ugyldig",(IF(ISBLANK('Midt 1.kl. -Klasse'!AV40),"",'Midt 1.kl. -Klasse'!AV40)))</f>
        <v/>
      </c>
      <c r="AJ24" t="str">
        <f>IF(COUNTIF('Midt 1.kl. -Klasse'!AW40,5),"Ugyldig",(IF(ISBLANK('Midt 1.kl. -Klasse'!AW40),"",'Midt 1.kl. -Klasse'!AW40)))</f>
        <v/>
      </c>
      <c r="AK24" t="str">
        <f>IF(COUNTIF('Midt 1.kl. -Klasse'!AX40,5),"Ugyldig",(IF(ISBLANK('Midt 1.kl. -Klasse'!AX40),"",'Midt 1.kl. -Klasse'!AX40)))</f>
        <v/>
      </c>
      <c r="AL24" t="str">
        <f>IF(COUNTIF('Midt 1.kl. -Klasse'!AY40,5),"Ugyldig",(IF(ISBLANK('Midt 1.kl. -Klasse'!AY40),"",'Midt 1.kl. -Klasse'!AY40)))</f>
        <v/>
      </c>
      <c r="AM24" t="str">
        <f>IF(COUNTIF('Midt 1.kl. -Klasse'!AZ40,5),"Ugyldig",(IF(ISBLANK('Midt 1.kl. -Klasse'!AZ40),"",'Midt 1.kl. -Klasse'!AZ40)))</f>
        <v/>
      </c>
      <c r="AN24" t="str">
        <f>IF(COUNTIF('Midt 1.kl. -Klasse'!BA40,5),"Ugyldig",(IF(ISBLANK('Midt 1.kl. -Klasse'!BA40),"",'Midt 1.kl. -Klasse'!BA40)))</f>
        <v/>
      </c>
      <c r="AO24" t="str">
        <f>IF(COUNTIF('Midt 1.kl. -Klasse'!BB40,5),"Ugyldig",(IF(ISBLANK('Midt 1.kl. -Klasse'!BB40),"",'Midt 1.kl. -Klasse'!BB40)))</f>
        <v/>
      </c>
      <c r="AP24" t="str">
        <f>IF(COUNTIF('Midt 1.kl. -Klasse'!BC40,5),"Ugyldig",(IF(ISBLANK('Midt 1.kl. -Klasse'!BC40),"",'Midt 1.kl. -Klasse'!BC40)))</f>
        <v/>
      </c>
      <c r="AQ24" t="str">
        <f>IF(COUNTIF('Midt 1.kl. -Klasse'!BD40,5),"Ugyldig",(IF(ISBLANK('Midt 1.kl. -Klasse'!BD40),"",'Midt 1.kl. -Klasse'!BD40)))</f>
        <v/>
      </c>
      <c r="AR24" t="str">
        <f>IF(COUNTIF('Midt 1.kl. -Klasse'!BE40,5),"Ugyldig",(IF(ISBLANK('Midt 1.kl. -Klasse'!BE40),"",'Midt 1.kl. -Klasse'!BE40)))</f>
        <v/>
      </c>
      <c r="AS24" s="42" t="str">
        <f>IF(COUNTIF('Midt 1.kl. -Klasse'!BF40,5),"Ugyldig",(IF(ISBLANK('Midt 1.kl. -Klasse'!BF40),"",'Midt 1.kl. -Klasse'!BF40)))</f>
        <v/>
      </c>
      <c r="AT24" t="str">
        <f>IF(ISBLANK('Midt 1.kl. -Klasse'!BG40),"",VLOOKUP('Midt 1.kl. -Klasse'!BG40,Ordets_Førstelyd_1b,C$3,FALSE))</f>
        <v/>
      </c>
      <c r="AU24" t="str">
        <f>IF(ISBLANK('Midt 1.kl. -Klasse'!BH40),"",VLOOKUP('Midt 1.kl. -Klasse'!BH40,Ordets_Førstelyd_1b,D$3,FALSE))</f>
        <v/>
      </c>
      <c r="AV24" t="str">
        <f>IF(ISBLANK('Midt 1.kl. -Klasse'!BI40),"",VLOOKUP('Midt 1.kl. -Klasse'!BI40,Ordets_Førstelyd_1b,E$3,FALSE))</f>
        <v/>
      </c>
      <c r="AW24" t="str">
        <f>IF(ISBLANK('Midt 1.kl. -Klasse'!BJ40),"",VLOOKUP('Midt 1.kl. -Klasse'!BJ40,Ordets_Førstelyd_1b,F$3,FALSE))</f>
        <v/>
      </c>
      <c r="AX24" t="str">
        <f>IF(ISBLANK('Midt 1.kl. -Klasse'!BK40),"",VLOOKUP('Midt 1.kl. -Klasse'!BK40,Ordets_Førstelyd_1b,G$3,FALSE))</f>
        <v/>
      </c>
      <c r="AY24" t="str">
        <f>IF(ISBLANK('Midt 1.kl. -Klasse'!BL40),"",VLOOKUP('Midt 1.kl. -Klasse'!BL40,Ordets_Førstelyd_1b,H$3,FALSE))</f>
        <v/>
      </c>
      <c r="AZ24" t="str">
        <f>IF(ISBLANK('Midt 1.kl. -Klasse'!BM40),"",VLOOKUP('Midt 1.kl. -Klasse'!BM40,Ordets_Førstelyd_1b,I$3,FALSE))</f>
        <v/>
      </c>
      <c r="BA24" t="str">
        <f>IF(ISBLANK('Midt 1.kl. -Klasse'!BN40),"",VLOOKUP('Midt 1.kl. -Klasse'!BN40,Ordets_Førstelyd_1b,J$3,FALSE))</f>
        <v/>
      </c>
      <c r="BB24" t="str">
        <f>IF(ISBLANK('Midt 1.kl. -Klasse'!BO40),"",VLOOKUP('Midt 1.kl. -Klasse'!BO40,Ordets_Førstelyd_1b,K$3,FALSE))</f>
        <v/>
      </c>
      <c r="BC24" t="str">
        <f>IF(ISBLANK('Midt 1.kl. -Klasse'!BP40),"",VLOOKUP('Midt 1.kl. -Klasse'!BP40,Ordets_Førstelyd_1b,L$3,FALSE))</f>
        <v/>
      </c>
      <c r="BD24" t="str">
        <f>IF(ISBLANK('Midt 1.kl. -Klasse'!BQ40),"",VLOOKUP('Midt 1.kl. -Klasse'!BQ40,Ordets_Førstelyd_1b,M$3,FALSE))</f>
        <v/>
      </c>
      <c r="BE24" t="str">
        <f>IF(ISBLANK('Midt 1.kl. -Klasse'!BR40),"",VLOOKUP('Midt 1.kl. -Klasse'!BR40,Ordets_Førstelyd_1b,N$3,FALSE))</f>
        <v/>
      </c>
      <c r="BF24" t="str">
        <f>IF(ISBLANK('Midt 1.kl. -Klasse'!BS40),"",VLOOKUP('Midt 1.kl. -Klasse'!BS40,Ordets_Førstelyd_1b,O$3,FALSE))</f>
        <v/>
      </c>
      <c r="BG24" s="42" t="str">
        <f>IF(ISBLANK('Midt 1.kl. -Klasse'!BT40),"",VLOOKUP('Midt 1.kl. -Klasse'!BT40,Ordets_Førstelyd_1b,P$3,FALSE))</f>
        <v/>
      </c>
      <c r="BH24" s="47">
        <f>COUNTIF('Skole scoring'!B23:Y23,1)</f>
        <v>0</v>
      </c>
      <c r="BI24" s="47">
        <f>COUNTIF('Skole scoring'!Z23:AR23,1)</f>
        <v>0</v>
      </c>
      <c r="BJ24" s="47">
        <f>COUNTIF('Skole scoring'!AS23:BF23,1)</f>
        <v>0</v>
      </c>
      <c r="BK24" s="47">
        <f t="shared" si="0"/>
        <v>0</v>
      </c>
      <c r="CL24">
        <v>3</v>
      </c>
      <c r="CM24" t="s">
        <v>55</v>
      </c>
      <c r="CN24" t="s">
        <v>665</v>
      </c>
      <c r="CO24" t="s">
        <v>104</v>
      </c>
      <c r="CP24" t="s">
        <v>666</v>
      </c>
      <c r="CQ24" t="s">
        <v>55</v>
      </c>
      <c r="CR24" t="s">
        <v>667</v>
      </c>
      <c r="CS24" t="s">
        <v>107</v>
      </c>
      <c r="CT24" t="s">
        <v>668</v>
      </c>
      <c r="CU24" t="s">
        <v>49</v>
      </c>
      <c r="CV24" t="s">
        <v>110</v>
      </c>
      <c r="CW24" t="s">
        <v>669</v>
      </c>
      <c r="CX24" t="s">
        <v>110</v>
      </c>
      <c r="CY24" t="s">
        <v>111</v>
      </c>
      <c r="CZ24" t="s">
        <v>648</v>
      </c>
      <c r="DA24" t="s">
        <v>670</v>
      </c>
      <c r="DB24" t="s">
        <v>614</v>
      </c>
      <c r="DC24" t="s">
        <v>102</v>
      </c>
      <c r="DD24" t="s">
        <v>116</v>
      </c>
      <c r="DE24" t="s">
        <v>671</v>
      </c>
      <c r="DF24" t="s">
        <v>672</v>
      </c>
      <c r="DG24" t="s">
        <v>119</v>
      </c>
      <c r="DH24" t="s">
        <v>673</v>
      </c>
      <c r="DI24" t="s">
        <v>674</v>
      </c>
      <c r="DJ24" t="s">
        <v>659</v>
      </c>
      <c r="DK24" t="s">
        <v>625</v>
      </c>
    </row>
    <row r="25" spans="2:150" x14ac:dyDescent="0.35">
      <c r="B25" s="47">
        <f>'Midt 1.kl. -Klasse'!B41</f>
        <v>0</v>
      </c>
      <c r="C25" t="str">
        <f>IF(ISBLANK('Midt 1.kl. -Klasse'!P41),"",VLOOKUP('Midt 1.kl. -Klasse'!P41,Naqinn_Nipaat_1b,C$3,FALSE))</f>
        <v/>
      </c>
      <c r="D25" t="str">
        <f>IF(ISBLANK('Midt 1.kl. -Klasse'!Q41),"",VLOOKUP('Midt 1.kl. -Klasse'!Q41,Naqinn_Nipaat_1b,D$3,FALSE))</f>
        <v/>
      </c>
      <c r="E25" t="str">
        <f>IF(ISBLANK('Midt 1.kl. -Klasse'!R41),"",VLOOKUP('Midt 1.kl. -Klasse'!R41,Naqinn_Nipaat_1b,E$3,FALSE))</f>
        <v/>
      </c>
      <c r="F25" t="str">
        <f>IF(ISBLANK('Midt 1.kl. -Klasse'!S41),"",VLOOKUP('Midt 1.kl. -Klasse'!S41,Naqinn_Nipaat_1b,F$3,FALSE))</f>
        <v/>
      </c>
      <c r="G25" t="str">
        <f>IF(ISBLANK('Midt 1.kl. -Klasse'!T41),"",VLOOKUP('Midt 1.kl. -Klasse'!T41,Naqinn_Nipaat_1b,G$3,FALSE))</f>
        <v/>
      </c>
      <c r="H25" t="str">
        <f>IF(ISBLANK('Midt 1.kl. -Klasse'!U41),"",VLOOKUP('Midt 1.kl. -Klasse'!U41,Naqinn_Nipaat_1b,H$3,FALSE))</f>
        <v/>
      </c>
      <c r="I25" t="str">
        <f>IF(ISBLANK('Midt 1.kl. -Klasse'!V41),"",VLOOKUP('Midt 1.kl. -Klasse'!V41,Naqinn_Nipaat_1b,I$3,FALSE))</f>
        <v/>
      </c>
      <c r="J25" t="str">
        <f>IF(ISBLANK('Midt 1.kl. -Klasse'!W41),"",VLOOKUP('Midt 1.kl. -Klasse'!W41,Naqinn_Nipaat_1b,J$3,FALSE))</f>
        <v/>
      </c>
      <c r="K25" t="str">
        <f>IF(ISBLANK('Midt 1.kl. -Klasse'!X41),"",VLOOKUP('Midt 1.kl. -Klasse'!X41,Naqinn_Nipaat_1b,K$3,FALSE))</f>
        <v/>
      </c>
      <c r="L25" t="str">
        <f>IF(ISBLANK('Midt 1.kl. -Klasse'!Y41),"",VLOOKUP('Midt 1.kl. -Klasse'!Y41,Naqinn_Nipaat_1b,L$3,FALSE))</f>
        <v/>
      </c>
      <c r="M25" t="str">
        <f>IF(ISBLANK('Midt 1.kl. -Klasse'!Z41),"",VLOOKUP('Midt 1.kl. -Klasse'!Z41,Naqinn_Nipaat_1b,M$3,FALSE))</f>
        <v/>
      </c>
      <c r="N25" t="str">
        <f>IF(ISBLANK('Midt 1.kl. -Klasse'!AA41),"",VLOOKUP('Midt 1.kl. -Klasse'!AA41,Naqinn_Nipaat_1b,N$3,FALSE))</f>
        <v/>
      </c>
      <c r="O25" t="str">
        <f>IF(ISBLANK('Midt 1.kl. -Klasse'!AB41),"",VLOOKUP('Midt 1.kl. -Klasse'!AB41,Naqinn_Nipaat_1b,O$3,FALSE))</f>
        <v/>
      </c>
      <c r="P25" t="str">
        <f>IF(ISBLANK('Midt 1.kl. -Klasse'!AC41),"",VLOOKUP('Midt 1.kl. -Klasse'!AC41,Naqinn_Nipaat_1b,P$3,FALSE))</f>
        <v/>
      </c>
      <c r="Q25" t="str">
        <f>IF(ISBLANK('Midt 1.kl. -Klasse'!AD41),"",VLOOKUP('Midt 1.kl. -Klasse'!AD41,Naqinn_Nipaat_1b,Q$3,FALSE))</f>
        <v/>
      </c>
      <c r="R25" t="str">
        <f>IF(ISBLANK('Midt 1.kl. -Klasse'!AE41),"",VLOOKUP('Midt 1.kl. -Klasse'!AE41,Naqinn_Nipaat_1b,R$3,FALSE))</f>
        <v/>
      </c>
      <c r="S25" t="str">
        <f>IF(ISBLANK('Midt 1.kl. -Klasse'!AF41),"",VLOOKUP('Midt 1.kl. -Klasse'!AF41,Naqinn_Nipaat_1b,S$3,FALSE))</f>
        <v/>
      </c>
      <c r="T25" t="str">
        <f>IF(ISBLANK('Midt 1.kl. -Klasse'!AG41),"",VLOOKUP('Midt 1.kl. -Klasse'!AG41,Naqinn_Nipaat_1b,T$3,FALSE))</f>
        <v/>
      </c>
      <c r="U25" t="str">
        <f>IF(ISBLANK('Midt 1.kl. -Klasse'!AH41),"",VLOOKUP('Midt 1.kl. -Klasse'!AH41,Naqinn_Nipaat_1b,U$3,FALSE))</f>
        <v/>
      </c>
      <c r="V25" t="str">
        <f>IF(ISBLANK('Midt 1.kl. -Klasse'!AI41),"",VLOOKUP('Midt 1.kl. -Klasse'!AI41,Naqinn_Nipaat_1b,V$3,FALSE))</f>
        <v/>
      </c>
      <c r="W25" t="str">
        <f>IF(ISBLANK('Midt 1.kl. -Klasse'!AJ41),"",VLOOKUP('Midt 1.kl. -Klasse'!AJ41,Naqinn_Nipaat_1b,W$3,FALSE))</f>
        <v/>
      </c>
      <c r="X25" t="str">
        <f>IF(ISBLANK('Midt 1.kl. -Klasse'!AK41),"",VLOOKUP('Midt 1.kl. -Klasse'!AK41,Naqinn_Nipaat_1b,X$3,FALSE))</f>
        <v/>
      </c>
      <c r="Y25" t="str">
        <f>IF(ISBLANK('Midt 1.kl. -Klasse'!AL41),"",VLOOKUP('Midt 1.kl. -Klasse'!AL41,Naqinn_Nipaat_1b,Y$3,FALSE))</f>
        <v/>
      </c>
      <c r="Z25" t="str">
        <f>IF(ISBLANK('Midt 1.kl. -Klasse'!AM41),"",VLOOKUP('Midt 1.kl. -Klasse'!AM41,Naqinn_Nipaat_1b,Z$3,FALSE))</f>
        <v/>
      </c>
      <c r="AA25" s="41" t="str">
        <f>IF(COUNTIF('Midt 1.kl. -Klasse'!AN41,5),"Ugyldig",(IF(ISBLANK('Midt 1.kl. -Klasse'!AN41),"",'Midt 1.kl. -Klasse'!AN41)))</f>
        <v/>
      </c>
      <c r="AB25" t="str">
        <f>IF(COUNTIF('Midt 1.kl. -Klasse'!AO41,5),"Ugyldig",(IF(ISBLANK('Midt 1.kl. -Klasse'!AO41),"",'Midt 1.kl. -Klasse'!AO41)))</f>
        <v/>
      </c>
      <c r="AC25" t="str">
        <f>IF(COUNTIF('Midt 1.kl. -Klasse'!AP41,5),"Ugyldig",(IF(ISBLANK('Midt 1.kl. -Klasse'!AP41),"",'Midt 1.kl. -Klasse'!AP41)))</f>
        <v/>
      </c>
      <c r="AD25" t="str">
        <f>IF(COUNTIF('Midt 1.kl. -Klasse'!AQ41,5),"Ugyldig",(IF(ISBLANK('Midt 1.kl. -Klasse'!AQ41),"",'Midt 1.kl. -Klasse'!AQ41)))</f>
        <v/>
      </c>
      <c r="AE25" t="str">
        <f>IF(COUNTIF('Midt 1.kl. -Klasse'!AR41,5),"Ugyldig",(IF(ISBLANK('Midt 1.kl. -Klasse'!AR41),"",'Midt 1.kl. -Klasse'!AR41)))</f>
        <v/>
      </c>
      <c r="AF25" t="str">
        <f>IF(COUNTIF('Midt 1.kl. -Klasse'!AS41,5),"Ugyldig",(IF(ISBLANK('Midt 1.kl. -Klasse'!AS41),"",'Midt 1.kl. -Klasse'!AS41)))</f>
        <v/>
      </c>
      <c r="AG25" t="str">
        <f>IF(COUNTIF('Midt 1.kl. -Klasse'!AT41,5),"Ugyldig",(IF(ISBLANK('Midt 1.kl. -Klasse'!AT41),"",'Midt 1.kl. -Klasse'!AT41)))</f>
        <v/>
      </c>
      <c r="AH25" t="str">
        <f>IF(COUNTIF('Midt 1.kl. -Klasse'!AU41,5),"Ugyldig",(IF(ISBLANK('Midt 1.kl. -Klasse'!AU41),"",'Midt 1.kl. -Klasse'!AU41)))</f>
        <v/>
      </c>
      <c r="AI25" t="str">
        <f>IF(COUNTIF('Midt 1.kl. -Klasse'!AV41,5),"Ugyldig",(IF(ISBLANK('Midt 1.kl. -Klasse'!AV41),"",'Midt 1.kl. -Klasse'!AV41)))</f>
        <v/>
      </c>
      <c r="AJ25" t="str">
        <f>IF(COUNTIF('Midt 1.kl. -Klasse'!AW41,5),"Ugyldig",(IF(ISBLANK('Midt 1.kl. -Klasse'!AW41),"",'Midt 1.kl. -Klasse'!AW41)))</f>
        <v/>
      </c>
      <c r="AK25" t="str">
        <f>IF(COUNTIF('Midt 1.kl. -Klasse'!AX41,5),"Ugyldig",(IF(ISBLANK('Midt 1.kl. -Klasse'!AX41),"",'Midt 1.kl. -Klasse'!AX41)))</f>
        <v/>
      </c>
      <c r="AL25" t="str">
        <f>IF(COUNTIF('Midt 1.kl. -Klasse'!AY41,5),"Ugyldig",(IF(ISBLANK('Midt 1.kl. -Klasse'!AY41),"",'Midt 1.kl. -Klasse'!AY41)))</f>
        <v/>
      </c>
      <c r="AM25" t="str">
        <f>IF(COUNTIF('Midt 1.kl. -Klasse'!AZ41,5),"Ugyldig",(IF(ISBLANK('Midt 1.kl. -Klasse'!AZ41),"",'Midt 1.kl. -Klasse'!AZ41)))</f>
        <v/>
      </c>
      <c r="AN25" t="str">
        <f>IF(COUNTIF('Midt 1.kl. -Klasse'!BA41,5),"Ugyldig",(IF(ISBLANK('Midt 1.kl. -Klasse'!BA41),"",'Midt 1.kl. -Klasse'!BA41)))</f>
        <v/>
      </c>
      <c r="AO25" t="str">
        <f>IF(COUNTIF('Midt 1.kl. -Klasse'!BB41,5),"Ugyldig",(IF(ISBLANK('Midt 1.kl. -Klasse'!BB41),"",'Midt 1.kl. -Klasse'!BB41)))</f>
        <v/>
      </c>
      <c r="AP25" t="str">
        <f>IF(COUNTIF('Midt 1.kl. -Klasse'!BC41,5),"Ugyldig",(IF(ISBLANK('Midt 1.kl. -Klasse'!BC41),"",'Midt 1.kl. -Klasse'!BC41)))</f>
        <v/>
      </c>
      <c r="AQ25" t="str">
        <f>IF(COUNTIF('Midt 1.kl. -Klasse'!BD41,5),"Ugyldig",(IF(ISBLANK('Midt 1.kl. -Klasse'!BD41),"",'Midt 1.kl. -Klasse'!BD41)))</f>
        <v/>
      </c>
      <c r="AR25" t="str">
        <f>IF(COUNTIF('Midt 1.kl. -Klasse'!BE41,5),"Ugyldig",(IF(ISBLANK('Midt 1.kl. -Klasse'!BE41),"",'Midt 1.kl. -Klasse'!BE41)))</f>
        <v/>
      </c>
      <c r="AS25" s="42" t="str">
        <f>IF(COUNTIF('Midt 1.kl. -Klasse'!BF41,5),"Ugyldig",(IF(ISBLANK('Midt 1.kl. -Klasse'!BF41),"",'Midt 1.kl. -Klasse'!BF41)))</f>
        <v/>
      </c>
      <c r="AT25" t="str">
        <f>IF(ISBLANK('Midt 1.kl. -Klasse'!BG41),"",VLOOKUP('Midt 1.kl. -Klasse'!BG41,Ordets_Førstelyd_1b,C$3,FALSE))</f>
        <v/>
      </c>
      <c r="AU25" t="str">
        <f>IF(ISBLANK('Midt 1.kl. -Klasse'!BH41),"",VLOOKUP('Midt 1.kl. -Klasse'!BH41,Ordets_Førstelyd_1b,D$3,FALSE))</f>
        <v/>
      </c>
      <c r="AV25" t="str">
        <f>IF(ISBLANK('Midt 1.kl. -Klasse'!BI41),"",VLOOKUP('Midt 1.kl. -Klasse'!BI41,Ordets_Førstelyd_1b,E$3,FALSE))</f>
        <v/>
      </c>
      <c r="AW25" t="str">
        <f>IF(ISBLANK('Midt 1.kl. -Klasse'!BJ41),"",VLOOKUP('Midt 1.kl. -Klasse'!BJ41,Ordets_Førstelyd_1b,F$3,FALSE))</f>
        <v/>
      </c>
      <c r="AX25" t="str">
        <f>IF(ISBLANK('Midt 1.kl. -Klasse'!BK41),"",VLOOKUP('Midt 1.kl. -Klasse'!BK41,Ordets_Førstelyd_1b,G$3,FALSE))</f>
        <v/>
      </c>
      <c r="AY25" t="str">
        <f>IF(ISBLANK('Midt 1.kl. -Klasse'!BL41),"",VLOOKUP('Midt 1.kl. -Klasse'!BL41,Ordets_Førstelyd_1b,H$3,FALSE))</f>
        <v/>
      </c>
      <c r="AZ25" t="str">
        <f>IF(ISBLANK('Midt 1.kl. -Klasse'!BM41),"",VLOOKUP('Midt 1.kl. -Klasse'!BM41,Ordets_Førstelyd_1b,I$3,FALSE))</f>
        <v/>
      </c>
      <c r="BA25" t="str">
        <f>IF(ISBLANK('Midt 1.kl. -Klasse'!BN41),"",VLOOKUP('Midt 1.kl. -Klasse'!BN41,Ordets_Førstelyd_1b,J$3,FALSE))</f>
        <v/>
      </c>
      <c r="BB25" t="str">
        <f>IF(ISBLANK('Midt 1.kl. -Klasse'!BO41),"",VLOOKUP('Midt 1.kl. -Klasse'!BO41,Ordets_Førstelyd_1b,K$3,FALSE))</f>
        <v/>
      </c>
      <c r="BC25" t="str">
        <f>IF(ISBLANK('Midt 1.kl. -Klasse'!BP41),"",VLOOKUP('Midt 1.kl. -Klasse'!BP41,Ordets_Førstelyd_1b,L$3,FALSE))</f>
        <v/>
      </c>
      <c r="BD25" t="str">
        <f>IF(ISBLANK('Midt 1.kl. -Klasse'!BQ41),"",VLOOKUP('Midt 1.kl. -Klasse'!BQ41,Ordets_Førstelyd_1b,M$3,FALSE))</f>
        <v/>
      </c>
      <c r="BE25" t="str">
        <f>IF(ISBLANK('Midt 1.kl. -Klasse'!BR41),"",VLOOKUP('Midt 1.kl. -Klasse'!BR41,Ordets_Førstelyd_1b,N$3,FALSE))</f>
        <v/>
      </c>
      <c r="BF25" t="str">
        <f>IF(ISBLANK('Midt 1.kl. -Klasse'!BS41),"",VLOOKUP('Midt 1.kl. -Klasse'!BS41,Ordets_Førstelyd_1b,O$3,FALSE))</f>
        <v/>
      </c>
      <c r="BG25" s="42" t="str">
        <f>IF(ISBLANK('Midt 1.kl. -Klasse'!BT41),"",VLOOKUP('Midt 1.kl. -Klasse'!BT41,Ordets_Førstelyd_1b,P$3,FALSE))</f>
        <v/>
      </c>
      <c r="BH25" s="47">
        <f>COUNTIF('Skole scoring'!B24:Y24,1)</f>
        <v>0</v>
      </c>
      <c r="BI25" s="47">
        <f>COUNTIF('Skole scoring'!Z24:AR24,1)</f>
        <v>0</v>
      </c>
      <c r="BJ25" s="47">
        <f>COUNTIF('Skole scoring'!AS24:BF24,1)</f>
        <v>0</v>
      </c>
      <c r="BK25" s="47">
        <f t="shared" si="0"/>
        <v>0</v>
      </c>
      <c r="CL25">
        <v>4</v>
      </c>
      <c r="CM25" t="s">
        <v>102</v>
      </c>
      <c r="CN25" t="s">
        <v>670</v>
      </c>
      <c r="CO25" t="s">
        <v>675</v>
      </c>
      <c r="CP25" t="s">
        <v>43</v>
      </c>
      <c r="CQ25" t="s">
        <v>676</v>
      </c>
      <c r="CR25" t="s">
        <v>46</v>
      </c>
      <c r="CS25" t="s">
        <v>52</v>
      </c>
      <c r="CT25" t="s">
        <v>601</v>
      </c>
      <c r="CU25" t="s">
        <v>109</v>
      </c>
      <c r="CV25" t="s">
        <v>677</v>
      </c>
      <c r="CW25" t="s">
        <v>108</v>
      </c>
      <c r="CX25" t="s">
        <v>625</v>
      </c>
      <c r="CY25" t="s">
        <v>678</v>
      </c>
      <c r="CZ25" t="s">
        <v>112</v>
      </c>
      <c r="DA25" t="s">
        <v>612</v>
      </c>
      <c r="DB25" t="s">
        <v>114</v>
      </c>
      <c r="DC25" t="s">
        <v>679</v>
      </c>
      <c r="DD25" t="s">
        <v>680</v>
      </c>
      <c r="DE25" t="s">
        <v>681</v>
      </c>
      <c r="DF25" t="s">
        <v>118</v>
      </c>
      <c r="DG25" t="s">
        <v>676</v>
      </c>
      <c r="DH25" t="s">
        <v>682</v>
      </c>
      <c r="DI25" t="s">
        <v>120</v>
      </c>
      <c r="DJ25" t="s">
        <v>49</v>
      </c>
      <c r="DK25" t="s">
        <v>615</v>
      </c>
    </row>
    <row r="26" spans="2:150" x14ac:dyDescent="0.35">
      <c r="B26" s="47">
        <f>'Midt 1.kl. -Klasse'!B42</f>
        <v>0</v>
      </c>
      <c r="C26" t="str">
        <f>IF(ISBLANK('Midt 1.kl. -Klasse'!P42),"",VLOOKUP('Midt 1.kl. -Klasse'!P42,Naqinn_Nipaat_1b,C$3,FALSE))</f>
        <v/>
      </c>
      <c r="D26" t="str">
        <f>IF(ISBLANK('Midt 1.kl. -Klasse'!Q42),"",VLOOKUP('Midt 1.kl. -Klasse'!Q42,Naqinn_Nipaat_1b,D$3,FALSE))</f>
        <v/>
      </c>
      <c r="E26" t="str">
        <f>IF(ISBLANK('Midt 1.kl. -Klasse'!R42),"",VLOOKUP('Midt 1.kl. -Klasse'!R42,Naqinn_Nipaat_1b,E$3,FALSE))</f>
        <v/>
      </c>
      <c r="F26" t="str">
        <f>IF(ISBLANK('Midt 1.kl. -Klasse'!S42),"",VLOOKUP('Midt 1.kl. -Klasse'!S42,Naqinn_Nipaat_1b,F$3,FALSE))</f>
        <v/>
      </c>
      <c r="G26" t="str">
        <f>IF(ISBLANK('Midt 1.kl. -Klasse'!T42),"",VLOOKUP('Midt 1.kl. -Klasse'!T42,Naqinn_Nipaat_1b,G$3,FALSE))</f>
        <v/>
      </c>
      <c r="H26" t="str">
        <f>IF(ISBLANK('Midt 1.kl. -Klasse'!U42),"",VLOOKUP('Midt 1.kl. -Klasse'!U42,Naqinn_Nipaat_1b,H$3,FALSE))</f>
        <v/>
      </c>
      <c r="I26" t="str">
        <f>IF(ISBLANK('Midt 1.kl. -Klasse'!V42),"",VLOOKUP('Midt 1.kl. -Klasse'!V42,Naqinn_Nipaat_1b,I$3,FALSE))</f>
        <v/>
      </c>
      <c r="J26" t="str">
        <f>IF(ISBLANK('Midt 1.kl. -Klasse'!W42),"",VLOOKUP('Midt 1.kl. -Klasse'!W42,Naqinn_Nipaat_1b,J$3,FALSE))</f>
        <v/>
      </c>
      <c r="K26" t="str">
        <f>IF(ISBLANK('Midt 1.kl. -Klasse'!X42),"",VLOOKUP('Midt 1.kl. -Klasse'!X42,Naqinn_Nipaat_1b,K$3,FALSE))</f>
        <v/>
      </c>
      <c r="L26" t="str">
        <f>IF(ISBLANK('Midt 1.kl. -Klasse'!Y42),"",VLOOKUP('Midt 1.kl. -Klasse'!Y42,Naqinn_Nipaat_1b,L$3,FALSE))</f>
        <v/>
      </c>
      <c r="M26" t="str">
        <f>IF(ISBLANK('Midt 1.kl. -Klasse'!Z42),"",VLOOKUP('Midt 1.kl. -Klasse'!Z42,Naqinn_Nipaat_1b,M$3,FALSE))</f>
        <v/>
      </c>
      <c r="N26" t="str">
        <f>IF(ISBLANK('Midt 1.kl. -Klasse'!AA42),"",VLOOKUP('Midt 1.kl. -Klasse'!AA42,Naqinn_Nipaat_1b,N$3,FALSE))</f>
        <v/>
      </c>
      <c r="O26" t="str">
        <f>IF(ISBLANK('Midt 1.kl. -Klasse'!AB42),"",VLOOKUP('Midt 1.kl. -Klasse'!AB42,Naqinn_Nipaat_1b,O$3,FALSE))</f>
        <v/>
      </c>
      <c r="P26" t="str">
        <f>IF(ISBLANK('Midt 1.kl. -Klasse'!AC42),"",VLOOKUP('Midt 1.kl. -Klasse'!AC42,Naqinn_Nipaat_1b,P$3,FALSE))</f>
        <v/>
      </c>
      <c r="Q26" t="str">
        <f>IF(ISBLANK('Midt 1.kl. -Klasse'!AD42),"",VLOOKUP('Midt 1.kl. -Klasse'!AD42,Naqinn_Nipaat_1b,Q$3,FALSE))</f>
        <v/>
      </c>
      <c r="R26" t="str">
        <f>IF(ISBLANK('Midt 1.kl. -Klasse'!AE42),"",VLOOKUP('Midt 1.kl. -Klasse'!AE42,Naqinn_Nipaat_1b,R$3,FALSE))</f>
        <v/>
      </c>
      <c r="S26" t="str">
        <f>IF(ISBLANK('Midt 1.kl. -Klasse'!AF42),"",VLOOKUP('Midt 1.kl. -Klasse'!AF42,Naqinn_Nipaat_1b,S$3,FALSE))</f>
        <v/>
      </c>
      <c r="T26" t="str">
        <f>IF(ISBLANK('Midt 1.kl. -Klasse'!AG42),"",VLOOKUP('Midt 1.kl. -Klasse'!AG42,Naqinn_Nipaat_1b,T$3,FALSE))</f>
        <v/>
      </c>
      <c r="U26" t="str">
        <f>IF(ISBLANK('Midt 1.kl. -Klasse'!AH42),"",VLOOKUP('Midt 1.kl. -Klasse'!AH42,Naqinn_Nipaat_1b,U$3,FALSE))</f>
        <v/>
      </c>
      <c r="V26" t="str">
        <f>IF(ISBLANK('Midt 1.kl. -Klasse'!AI42),"",VLOOKUP('Midt 1.kl. -Klasse'!AI42,Naqinn_Nipaat_1b,V$3,FALSE))</f>
        <v/>
      </c>
      <c r="W26" t="str">
        <f>IF(ISBLANK('Midt 1.kl. -Klasse'!AJ42),"",VLOOKUP('Midt 1.kl. -Klasse'!AJ42,Naqinn_Nipaat_1b,W$3,FALSE))</f>
        <v/>
      </c>
      <c r="X26" t="str">
        <f>IF(ISBLANK('Midt 1.kl. -Klasse'!AK42),"",VLOOKUP('Midt 1.kl. -Klasse'!AK42,Naqinn_Nipaat_1b,X$3,FALSE))</f>
        <v/>
      </c>
      <c r="Y26" t="str">
        <f>IF(ISBLANK('Midt 1.kl. -Klasse'!AL42),"",VLOOKUP('Midt 1.kl. -Klasse'!AL42,Naqinn_Nipaat_1b,Y$3,FALSE))</f>
        <v/>
      </c>
      <c r="Z26" t="str">
        <f>IF(ISBLANK('Midt 1.kl. -Klasse'!AM42),"",VLOOKUP('Midt 1.kl. -Klasse'!AM42,Naqinn_Nipaat_1b,Z$3,FALSE))</f>
        <v/>
      </c>
      <c r="AA26" s="41" t="str">
        <f>IF(COUNTIF('Midt 1.kl. -Klasse'!AN42,5),"Ugyldig",(IF(ISBLANK('Midt 1.kl. -Klasse'!AN42),"",'Midt 1.kl. -Klasse'!AN42)))</f>
        <v/>
      </c>
      <c r="AB26" t="str">
        <f>IF(COUNTIF('Midt 1.kl. -Klasse'!AO42,5),"Ugyldig",(IF(ISBLANK('Midt 1.kl. -Klasse'!AO42),"",'Midt 1.kl. -Klasse'!AO42)))</f>
        <v/>
      </c>
      <c r="AC26" t="str">
        <f>IF(COUNTIF('Midt 1.kl. -Klasse'!AP42,5),"Ugyldig",(IF(ISBLANK('Midt 1.kl. -Klasse'!AP42),"",'Midt 1.kl. -Klasse'!AP42)))</f>
        <v/>
      </c>
      <c r="AD26" t="str">
        <f>IF(COUNTIF('Midt 1.kl. -Klasse'!AQ42,5),"Ugyldig",(IF(ISBLANK('Midt 1.kl. -Klasse'!AQ42),"",'Midt 1.kl. -Klasse'!AQ42)))</f>
        <v/>
      </c>
      <c r="AE26" t="str">
        <f>IF(COUNTIF('Midt 1.kl. -Klasse'!AR42,5),"Ugyldig",(IF(ISBLANK('Midt 1.kl. -Klasse'!AR42),"",'Midt 1.kl. -Klasse'!AR42)))</f>
        <v/>
      </c>
      <c r="AF26" t="str">
        <f>IF(COUNTIF('Midt 1.kl. -Klasse'!AS42,5),"Ugyldig",(IF(ISBLANK('Midt 1.kl. -Klasse'!AS42),"",'Midt 1.kl. -Klasse'!AS42)))</f>
        <v/>
      </c>
      <c r="AG26" t="str">
        <f>IF(COUNTIF('Midt 1.kl. -Klasse'!AT42,5),"Ugyldig",(IF(ISBLANK('Midt 1.kl. -Klasse'!AT42),"",'Midt 1.kl. -Klasse'!AT42)))</f>
        <v/>
      </c>
      <c r="AH26" t="str">
        <f>IF(COUNTIF('Midt 1.kl. -Klasse'!AU42,5),"Ugyldig",(IF(ISBLANK('Midt 1.kl. -Klasse'!AU42),"",'Midt 1.kl. -Klasse'!AU42)))</f>
        <v/>
      </c>
      <c r="AI26" t="str">
        <f>IF(COUNTIF('Midt 1.kl. -Klasse'!AV42,5),"Ugyldig",(IF(ISBLANK('Midt 1.kl. -Klasse'!AV42),"",'Midt 1.kl. -Klasse'!AV42)))</f>
        <v/>
      </c>
      <c r="AJ26" t="str">
        <f>IF(COUNTIF('Midt 1.kl. -Klasse'!AW42,5),"Ugyldig",(IF(ISBLANK('Midt 1.kl. -Klasse'!AW42),"",'Midt 1.kl. -Klasse'!AW42)))</f>
        <v/>
      </c>
      <c r="AK26" t="str">
        <f>IF(COUNTIF('Midt 1.kl. -Klasse'!AX42,5),"Ugyldig",(IF(ISBLANK('Midt 1.kl. -Klasse'!AX42),"",'Midt 1.kl. -Klasse'!AX42)))</f>
        <v/>
      </c>
      <c r="AL26" t="str">
        <f>IF(COUNTIF('Midt 1.kl. -Klasse'!AY42,5),"Ugyldig",(IF(ISBLANK('Midt 1.kl. -Klasse'!AY42),"",'Midt 1.kl. -Klasse'!AY42)))</f>
        <v/>
      </c>
      <c r="AM26" t="str">
        <f>IF(COUNTIF('Midt 1.kl. -Klasse'!AZ42,5),"Ugyldig",(IF(ISBLANK('Midt 1.kl. -Klasse'!AZ42),"",'Midt 1.kl. -Klasse'!AZ42)))</f>
        <v/>
      </c>
      <c r="AN26" t="str">
        <f>IF(COUNTIF('Midt 1.kl. -Klasse'!BA42,5),"Ugyldig",(IF(ISBLANK('Midt 1.kl. -Klasse'!BA42),"",'Midt 1.kl. -Klasse'!BA42)))</f>
        <v/>
      </c>
      <c r="AO26" t="str">
        <f>IF(COUNTIF('Midt 1.kl. -Klasse'!BB42,5),"Ugyldig",(IF(ISBLANK('Midt 1.kl. -Klasse'!BB42),"",'Midt 1.kl. -Klasse'!BB42)))</f>
        <v/>
      </c>
      <c r="AP26" t="str">
        <f>IF(COUNTIF('Midt 1.kl. -Klasse'!BC42,5),"Ugyldig",(IF(ISBLANK('Midt 1.kl. -Klasse'!BC42),"",'Midt 1.kl. -Klasse'!BC42)))</f>
        <v/>
      </c>
      <c r="AQ26" t="str">
        <f>IF(COUNTIF('Midt 1.kl. -Klasse'!BD42,5),"Ugyldig",(IF(ISBLANK('Midt 1.kl. -Klasse'!BD42),"",'Midt 1.kl. -Klasse'!BD42)))</f>
        <v/>
      </c>
      <c r="AR26" t="str">
        <f>IF(COUNTIF('Midt 1.kl. -Klasse'!BE42,5),"Ugyldig",(IF(ISBLANK('Midt 1.kl. -Klasse'!BE42),"",'Midt 1.kl. -Klasse'!BE42)))</f>
        <v/>
      </c>
      <c r="AS26" s="42" t="str">
        <f>IF(COUNTIF('Midt 1.kl. -Klasse'!BF42,5),"Ugyldig",(IF(ISBLANK('Midt 1.kl. -Klasse'!BF42),"",'Midt 1.kl. -Klasse'!BF42)))</f>
        <v/>
      </c>
      <c r="AT26" t="str">
        <f>IF(ISBLANK('Midt 1.kl. -Klasse'!BG42),"",VLOOKUP('Midt 1.kl. -Klasse'!BG42,Ordets_Førstelyd_1b,C$3,FALSE))</f>
        <v/>
      </c>
      <c r="AU26" t="str">
        <f>IF(ISBLANK('Midt 1.kl. -Klasse'!BH42),"",VLOOKUP('Midt 1.kl. -Klasse'!BH42,Ordets_Førstelyd_1b,D$3,FALSE))</f>
        <v/>
      </c>
      <c r="AV26" t="str">
        <f>IF(ISBLANK('Midt 1.kl. -Klasse'!BI42),"",VLOOKUP('Midt 1.kl. -Klasse'!BI42,Ordets_Førstelyd_1b,E$3,FALSE))</f>
        <v/>
      </c>
      <c r="AW26" t="str">
        <f>IF(ISBLANK('Midt 1.kl. -Klasse'!BJ42),"",VLOOKUP('Midt 1.kl. -Klasse'!BJ42,Ordets_Førstelyd_1b,F$3,FALSE))</f>
        <v/>
      </c>
      <c r="AX26" t="str">
        <f>IF(ISBLANK('Midt 1.kl. -Klasse'!BK42),"",VLOOKUP('Midt 1.kl. -Klasse'!BK42,Ordets_Førstelyd_1b,G$3,FALSE))</f>
        <v/>
      </c>
      <c r="AY26" t="str">
        <f>IF(ISBLANK('Midt 1.kl. -Klasse'!BL42),"",VLOOKUP('Midt 1.kl. -Klasse'!BL42,Ordets_Førstelyd_1b,H$3,FALSE))</f>
        <v/>
      </c>
      <c r="AZ26" t="str">
        <f>IF(ISBLANK('Midt 1.kl. -Klasse'!BM42),"",VLOOKUP('Midt 1.kl. -Klasse'!BM42,Ordets_Førstelyd_1b,I$3,FALSE))</f>
        <v/>
      </c>
      <c r="BA26" t="str">
        <f>IF(ISBLANK('Midt 1.kl. -Klasse'!BN42),"",VLOOKUP('Midt 1.kl. -Klasse'!BN42,Ordets_Førstelyd_1b,J$3,FALSE))</f>
        <v/>
      </c>
      <c r="BB26" t="str">
        <f>IF(ISBLANK('Midt 1.kl. -Klasse'!BO42),"",VLOOKUP('Midt 1.kl. -Klasse'!BO42,Ordets_Førstelyd_1b,K$3,FALSE))</f>
        <v/>
      </c>
      <c r="BC26" t="str">
        <f>IF(ISBLANK('Midt 1.kl. -Klasse'!BP42),"",VLOOKUP('Midt 1.kl. -Klasse'!BP42,Ordets_Førstelyd_1b,L$3,FALSE))</f>
        <v/>
      </c>
      <c r="BD26" t="str">
        <f>IF(ISBLANK('Midt 1.kl. -Klasse'!BQ42),"",VLOOKUP('Midt 1.kl. -Klasse'!BQ42,Ordets_Førstelyd_1b,M$3,FALSE))</f>
        <v/>
      </c>
      <c r="BE26" t="str">
        <f>IF(ISBLANK('Midt 1.kl. -Klasse'!BR42),"",VLOOKUP('Midt 1.kl. -Klasse'!BR42,Ordets_Førstelyd_1b,N$3,FALSE))</f>
        <v/>
      </c>
      <c r="BF26" t="str">
        <f>IF(ISBLANK('Midt 1.kl. -Klasse'!BS42),"",VLOOKUP('Midt 1.kl. -Klasse'!BS42,Ordets_Førstelyd_1b,O$3,FALSE))</f>
        <v/>
      </c>
      <c r="BG26" s="42" t="str">
        <f>IF(ISBLANK('Midt 1.kl. -Klasse'!BT42),"",VLOOKUP('Midt 1.kl. -Klasse'!BT42,Ordets_Førstelyd_1b,P$3,FALSE))</f>
        <v/>
      </c>
      <c r="BH26" s="47">
        <f>COUNTIF('Skole scoring'!B25:Y25,1)</f>
        <v>0</v>
      </c>
      <c r="BI26" s="47">
        <f>COUNTIF('Skole scoring'!Z25:AR25,1)</f>
        <v>0</v>
      </c>
      <c r="BJ26" s="47">
        <f>COUNTIF('Skole scoring'!AS25:BF25,1)</f>
        <v>0</v>
      </c>
      <c r="BK26" s="47">
        <f t="shared" si="0"/>
        <v>0</v>
      </c>
      <c r="CL26">
        <v>5</v>
      </c>
      <c r="CM26" t="s">
        <v>604</v>
      </c>
      <c r="CN26" t="s">
        <v>604</v>
      </c>
      <c r="CO26" t="s">
        <v>604</v>
      </c>
      <c r="CP26" t="s">
        <v>604</v>
      </c>
      <c r="CQ26" t="s">
        <v>604</v>
      </c>
      <c r="CR26" t="s">
        <v>604</v>
      </c>
      <c r="CS26" t="s">
        <v>604</v>
      </c>
      <c r="CT26" t="s">
        <v>604</v>
      </c>
      <c r="CU26" t="s">
        <v>604</v>
      </c>
      <c r="CV26" t="s">
        <v>604</v>
      </c>
      <c r="CW26" t="s">
        <v>604</v>
      </c>
      <c r="CX26" t="s">
        <v>604</v>
      </c>
      <c r="CY26" t="s">
        <v>604</v>
      </c>
      <c r="CZ26" t="s">
        <v>604</v>
      </c>
      <c r="DA26" t="s">
        <v>604</v>
      </c>
      <c r="DB26" t="s">
        <v>604</v>
      </c>
      <c r="DC26" t="s">
        <v>604</v>
      </c>
      <c r="DD26" t="s">
        <v>604</v>
      </c>
      <c r="DE26" t="s">
        <v>604</v>
      </c>
      <c r="DF26" t="s">
        <v>604</v>
      </c>
      <c r="DG26" t="s">
        <v>604</v>
      </c>
      <c r="DH26" t="s">
        <v>604</v>
      </c>
      <c r="DI26" t="s">
        <v>604</v>
      </c>
      <c r="DJ26" t="s">
        <v>604</v>
      </c>
      <c r="DK26" t="s">
        <v>604</v>
      </c>
    </row>
    <row r="27" spans="2:150" x14ac:dyDescent="0.35">
      <c r="B27" s="47">
        <f>'Midt 1.kl. -Klasse'!B43</f>
        <v>0</v>
      </c>
      <c r="C27" t="str">
        <f>IF(ISBLANK('Midt 1.kl. -Klasse'!P43),"",VLOOKUP('Midt 1.kl. -Klasse'!P43,Naqinn_Nipaat_1b,C$3,FALSE))</f>
        <v/>
      </c>
      <c r="D27" t="str">
        <f>IF(ISBLANK('Midt 1.kl. -Klasse'!Q43),"",VLOOKUP('Midt 1.kl. -Klasse'!Q43,Naqinn_Nipaat_1b,D$3,FALSE))</f>
        <v/>
      </c>
      <c r="E27" t="str">
        <f>IF(ISBLANK('Midt 1.kl. -Klasse'!R43),"",VLOOKUP('Midt 1.kl. -Klasse'!R43,Naqinn_Nipaat_1b,E$3,FALSE))</f>
        <v/>
      </c>
      <c r="F27" t="str">
        <f>IF(ISBLANK('Midt 1.kl. -Klasse'!S43),"",VLOOKUP('Midt 1.kl. -Klasse'!S43,Naqinn_Nipaat_1b,F$3,FALSE))</f>
        <v/>
      </c>
      <c r="G27" t="str">
        <f>IF(ISBLANK('Midt 1.kl. -Klasse'!T43),"",VLOOKUP('Midt 1.kl. -Klasse'!T43,Naqinn_Nipaat_1b,G$3,FALSE))</f>
        <v/>
      </c>
      <c r="H27" t="str">
        <f>IF(ISBLANK('Midt 1.kl. -Klasse'!U43),"",VLOOKUP('Midt 1.kl. -Klasse'!U43,Naqinn_Nipaat_1b,H$3,FALSE))</f>
        <v/>
      </c>
      <c r="I27" t="str">
        <f>IF(ISBLANK('Midt 1.kl. -Klasse'!V43),"",VLOOKUP('Midt 1.kl. -Klasse'!V43,Naqinn_Nipaat_1b,I$3,FALSE))</f>
        <v/>
      </c>
      <c r="J27" t="str">
        <f>IF(ISBLANK('Midt 1.kl. -Klasse'!W43),"",VLOOKUP('Midt 1.kl. -Klasse'!W43,Naqinn_Nipaat_1b,J$3,FALSE))</f>
        <v/>
      </c>
      <c r="K27" t="str">
        <f>IF(ISBLANK('Midt 1.kl. -Klasse'!X43),"",VLOOKUP('Midt 1.kl. -Klasse'!X43,Naqinn_Nipaat_1b,K$3,FALSE))</f>
        <v/>
      </c>
      <c r="L27" t="str">
        <f>IF(ISBLANK('Midt 1.kl. -Klasse'!Y43),"",VLOOKUP('Midt 1.kl. -Klasse'!Y43,Naqinn_Nipaat_1b,L$3,FALSE))</f>
        <v/>
      </c>
      <c r="M27" t="str">
        <f>IF(ISBLANK('Midt 1.kl. -Klasse'!Z43),"",VLOOKUP('Midt 1.kl. -Klasse'!Z43,Naqinn_Nipaat_1b,M$3,FALSE))</f>
        <v/>
      </c>
      <c r="N27" t="str">
        <f>IF(ISBLANK('Midt 1.kl. -Klasse'!AA43),"",VLOOKUP('Midt 1.kl. -Klasse'!AA43,Naqinn_Nipaat_1b,N$3,FALSE))</f>
        <v/>
      </c>
      <c r="O27" t="str">
        <f>IF(ISBLANK('Midt 1.kl. -Klasse'!AB43),"",VLOOKUP('Midt 1.kl. -Klasse'!AB43,Naqinn_Nipaat_1b,O$3,FALSE))</f>
        <v/>
      </c>
      <c r="P27" t="str">
        <f>IF(ISBLANK('Midt 1.kl. -Klasse'!AC43),"",VLOOKUP('Midt 1.kl. -Klasse'!AC43,Naqinn_Nipaat_1b,P$3,FALSE))</f>
        <v/>
      </c>
      <c r="Q27" t="str">
        <f>IF(ISBLANK('Midt 1.kl. -Klasse'!AD43),"",VLOOKUP('Midt 1.kl. -Klasse'!AD43,Naqinn_Nipaat_1b,Q$3,FALSE))</f>
        <v/>
      </c>
      <c r="R27" t="str">
        <f>IF(ISBLANK('Midt 1.kl. -Klasse'!AE43),"",VLOOKUP('Midt 1.kl. -Klasse'!AE43,Naqinn_Nipaat_1b,R$3,FALSE))</f>
        <v/>
      </c>
      <c r="S27" t="str">
        <f>IF(ISBLANK('Midt 1.kl. -Klasse'!AF43),"",VLOOKUP('Midt 1.kl. -Klasse'!AF43,Naqinn_Nipaat_1b,S$3,FALSE))</f>
        <v/>
      </c>
      <c r="T27" t="str">
        <f>IF(ISBLANK('Midt 1.kl. -Klasse'!AG43),"",VLOOKUP('Midt 1.kl. -Klasse'!AG43,Naqinn_Nipaat_1b,T$3,FALSE))</f>
        <v/>
      </c>
      <c r="U27" t="str">
        <f>IF(ISBLANK('Midt 1.kl. -Klasse'!AH43),"",VLOOKUP('Midt 1.kl. -Klasse'!AH43,Naqinn_Nipaat_1b,U$3,FALSE))</f>
        <v/>
      </c>
      <c r="V27" t="str">
        <f>IF(ISBLANK('Midt 1.kl. -Klasse'!AI43),"",VLOOKUP('Midt 1.kl. -Klasse'!AI43,Naqinn_Nipaat_1b,V$3,FALSE))</f>
        <v/>
      </c>
      <c r="W27" t="str">
        <f>IF(ISBLANK('Midt 1.kl. -Klasse'!AJ43),"",VLOOKUP('Midt 1.kl. -Klasse'!AJ43,Naqinn_Nipaat_1b,W$3,FALSE))</f>
        <v/>
      </c>
      <c r="X27" t="str">
        <f>IF(ISBLANK('Midt 1.kl. -Klasse'!AK43),"",VLOOKUP('Midt 1.kl. -Klasse'!AK43,Naqinn_Nipaat_1b,X$3,FALSE))</f>
        <v/>
      </c>
      <c r="Y27" t="str">
        <f>IF(ISBLANK('Midt 1.kl. -Klasse'!AL43),"",VLOOKUP('Midt 1.kl. -Klasse'!AL43,Naqinn_Nipaat_1b,Y$3,FALSE))</f>
        <v/>
      </c>
      <c r="Z27" t="str">
        <f>IF(ISBLANK('Midt 1.kl. -Klasse'!AM43),"",VLOOKUP('Midt 1.kl. -Klasse'!AM43,Naqinn_Nipaat_1b,Z$3,FALSE))</f>
        <v/>
      </c>
      <c r="AA27" s="41" t="str">
        <f>IF(COUNTIF('Midt 1.kl. -Klasse'!AN43,5),"Ugyldig",(IF(ISBLANK('Midt 1.kl. -Klasse'!AN43),"",'Midt 1.kl. -Klasse'!AN43)))</f>
        <v/>
      </c>
      <c r="AB27" t="str">
        <f>IF(COUNTIF('Midt 1.kl. -Klasse'!AO43,5),"Ugyldig",(IF(ISBLANK('Midt 1.kl. -Klasse'!AO43),"",'Midt 1.kl. -Klasse'!AO43)))</f>
        <v/>
      </c>
      <c r="AC27" t="str">
        <f>IF(COUNTIF('Midt 1.kl. -Klasse'!AP43,5),"Ugyldig",(IF(ISBLANK('Midt 1.kl. -Klasse'!AP43),"",'Midt 1.kl. -Klasse'!AP43)))</f>
        <v/>
      </c>
      <c r="AD27" t="str">
        <f>IF(COUNTIF('Midt 1.kl. -Klasse'!AQ43,5),"Ugyldig",(IF(ISBLANK('Midt 1.kl. -Klasse'!AQ43),"",'Midt 1.kl. -Klasse'!AQ43)))</f>
        <v/>
      </c>
      <c r="AE27" t="str">
        <f>IF(COUNTIF('Midt 1.kl. -Klasse'!AR43,5),"Ugyldig",(IF(ISBLANK('Midt 1.kl. -Klasse'!AR43),"",'Midt 1.kl. -Klasse'!AR43)))</f>
        <v/>
      </c>
      <c r="AF27" t="str">
        <f>IF(COUNTIF('Midt 1.kl. -Klasse'!AS43,5),"Ugyldig",(IF(ISBLANK('Midt 1.kl. -Klasse'!AS43),"",'Midt 1.kl. -Klasse'!AS43)))</f>
        <v/>
      </c>
      <c r="AG27" t="str">
        <f>IF(COUNTIF('Midt 1.kl. -Klasse'!AT43,5),"Ugyldig",(IF(ISBLANK('Midt 1.kl. -Klasse'!AT43),"",'Midt 1.kl. -Klasse'!AT43)))</f>
        <v/>
      </c>
      <c r="AH27" t="str">
        <f>IF(COUNTIF('Midt 1.kl. -Klasse'!AU43,5),"Ugyldig",(IF(ISBLANK('Midt 1.kl. -Klasse'!AU43),"",'Midt 1.kl. -Klasse'!AU43)))</f>
        <v/>
      </c>
      <c r="AI27" t="str">
        <f>IF(COUNTIF('Midt 1.kl. -Klasse'!AV43,5),"Ugyldig",(IF(ISBLANK('Midt 1.kl. -Klasse'!AV43),"",'Midt 1.kl. -Klasse'!AV43)))</f>
        <v/>
      </c>
      <c r="AJ27" t="str">
        <f>IF(COUNTIF('Midt 1.kl. -Klasse'!AW43,5),"Ugyldig",(IF(ISBLANK('Midt 1.kl. -Klasse'!AW43),"",'Midt 1.kl. -Klasse'!AW43)))</f>
        <v/>
      </c>
      <c r="AK27" t="str">
        <f>IF(COUNTIF('Midt 1.kl. -Klasse'!AX43,5),"Ugyldig",(IF(ISBLANK('Midt 1.kl. -Klasse'!AX43),"",'Midt 1.kl. -Klasse'!AX43)))</f>
        <v/>
      </c>
      <c r="AL27" t="str">
        <f>IF(COUNTIF('Midt 1.kl. -Klasse'!AY43,5),"Ugyldig",(IF(ISBLANK('Midt 1.kl. -Klasse'!AY43),"",'Midt 1.kl. -Klasse'!AY43)))</f>
        <v/>
      </c>
      <c r="AM27" t="str">
        <f>IF(COUNTIF('Midt 1.kl. -Klasse'!AZ43,5),"Ugyldig",(IF(ISBLANK('Midt 1.kl. -Klasse'!AZ43),"",'Midt 1.kl. -Klasse'!AZ43)))</f>
        <v/>
      </c>
      <c r="AN27" t="str">
        <f>IF(COUNTIF('Midt 1.kl. -Klasse'!BA43,5),"Ugyldig",(IF(ISBLANK('Midt 1.kl. -Klasse'!BA43),"",'Midt 1.kl. -Klasse'!BA43)))</f>
        <v/>
      </c>
      <c r="AO27" t="str">
        <f>IF(COUNTIF('Midt 1.kl. -Klasse'!BB43,5),"Ugyldig",(IF(ISBLANK('Midt 1.kl. -Klasse'!BB43),"",'Midt 1.kl. -Klasse'!BB43)))</f>
        <v/>
      </c>
      <c r="AP27" t="str">
        <f>IF(COUNTIF('Midt 1.kl. -Klasse'!BC43,5),"Ugyldig",(IF(ISBLANK('Midt 1.kl. -Klasse'!BC43),"",'Midt 1.kl. -Klasse'!BC43)))</f>
        <v/>
      </c>
      <c r="AQ27" t="str">
        <f>IF(COUNTIF('Midt 1.kl. -Klasse'!BD43,5),"Ugyldig",(IF(ISBLANK('Midt 1.kl. -Klasse'!BD43),"",'Midt 1.kl. -Klasse'!BD43)))</f>
        <v/>
      </c>
      <c r="AR27" t="str">
        <f>IF(COUNTIF('Midt 1.kl. -Klasse'!BE43,5),"Ugyldig",(IF(ISBLANK('Midt 1.kl. -Klasse'!BE43),"",'Midt 1.kl. -Klasse'!BE43)))</f>
        <v/>
      </c>
      <c r="AS27" s="42" t="str">
        <f>IF(COUNTIF('Midt 1.kl. -Klasse'!BF43,5),"Ugyldig",(IF(ISBLANK('Midt 1.kl. -Klasse'!BF43),"",'Midt 1.kl. -Klasse'!BF43)))</f>
        <v/>
      </c>
      <c r="AT27" t="str">
        <f>IF(ISBLANK('Midt 1.kl. -Klasse'!BG43),"",VLOOKUP('Midt 1.kl. -Klasse'!BG43,Ordets_Førstelyd_1b,C$3,FALSE))</f>
        <v/>
      </c>
      <c r="AU27" t="str">
        <f>IF(ISBLANK('Midt 1.kl. -Klasse'!BH43),"",VLOOKUP('Midt 1.kl. -Klasse'!BH43,Ordets_Førstelyd_1b,D$3,FALSE))</f>
        <v/>
      </c>
      <c r="AV27" t="str">
        <f>IF(ISBLANK('Midt 1.kl. -Klasse'!BI43),"",VLOOKUP('Midt 1.kl. -Klasse'!BI43,Ordets_Førstelyd_1b,E$3,FALSE))</f>
        <v/>
      </c>
      <c r="AW27" t="str">
        <f>IF(ISBLANK('Midt 1.kl. -Klasse'!BJ43),"",VLOOKUP('Midt 1.kl. -Klasse'!BJ43,Ordets_Førstelyd_1b,F$3,FALSE))</f>
        <v/>
      </c>
      <c r="AX27" t="str">
        <f>IF(ISBLANK('Midt 1.kl. -Klasse'!BK43),"",VLOOKUP('Midt 1.kl. -Klasse'!BK43,Ordets_Førstelyd_1b,G$3,FALSE))</f>
        <v/>
      </c>
      <c r="AY27" t="str">
        <f>IF(ISBLANK('Midt 1.kl. -Klasse'!BL43),"",VLOOKUP('Midt 1.kl. -Klasse'!BL43,Ordets_Førstelyd_1b,H$3,FALSE))</f>
        <v/>
      </c>
      <c r="AZ27" t="str">
        <f>IF(ISBLANK('Midt 1.kl. -Klasse'!BM43),"",VLOOKUP('Midt 1.kl. -Klasse'!BM43,Ordets_Førstelyd_1b,I$3,FALSE))</f>
        <v/>
      </c>
      <c r="BA27" t="str">
        <f>IF(ISBLANK('Midt 1.kl. -Klasse'!BN43),"",VLOOKUP('Midt 1.kl. -Klasse'!BN43,Ordets_Førstelyd_1b,J$3,FALSE))</f>
        <v/>
      </c>
      <c r="BB27" t="str">
        <f>IF(ISBLANK('Midt 1.kl. -Klasse'!BO43),"",VLOOKUP('Midt 1.kl. -Klasse'!BO43,Ordets_Førstelyd_1b,K$3,FALSE))</f>
        <v/>
      </c>
      <c r="BC27" t="str">
        <f>IF(ISBLANK('Midt 1.kl. -Klasse'!BP43),"",VLOOKUP('Midt 1.kl. -Klasse'!BP43,Ordets_Førstelyd_1b,L$3,FALSE))</f>
        <v/>
      </c>
      <c r="BD27" t="str">
        <f>IF(ISBLANK('Midt 1.kl. -Klasse'!BQ43),"",VLOOKUP('Midt 1.kl. -Klasse'!BQ43,Ordets_Førstelyd_1b,M$3,FALSE))</f>
        <v/>
      </c>
      <c r="BE27" t="str">
        <f>IF(ISBLANK('Midt 1.kl. -Klasse'!BR43),"",VLOOKUP('Midt 1.kl. -Klasse'!BR43,Ordets_Førstelyd_1b,N$3,FALSE))</f>
        <v/>
      </c>
      <c r="BF27" t="str">
        <f>IF(ISBLANK('Midt 1.kl. -Klasse'!BS43),"",VLOOKUP('Midt 1.kl. -Klasse'!BS43,Ordets_Førstelyd_1b,O$3,FALSE))</f>
        <v/>
      </c>
      <c r="BG27" s="42" t="str">
        <f>IF(ISBLANK('Midt 1.kl. -Klasse'!BT43),"",VLOOKUP('Midt 1.kl. -Klasse'!BT43,Ordets_Førstelyd_1b,P$3,FALSE))</f>
        <v/>
      </c>
      <c r="BH27" s="47">
        <f>COUNTIF('Skole scoring'!B26:Y26,1)</f>
        <v>0</v>
      </c>
      <c r="BI27" s="47">
        <f>COUNTIF('Skole scoring'!Z26:AR26,1)</f>
        <v>0</v>
      </c>
      <c r="BJ27" s="47">
        <f>COUNTIF('Skole scoring'!AS26:BF26,1)</f>
        <v>0</v>
      </c>
      <c r="BK27" s="47">
        <f t="shared" si="0"/>
        <v>0</v>
      </c>
    </row>
    <row r="28" spans="2:150" x14ac:dyDescent="0.35">
      <c r="B28" s="47">
        <f>'Midt 1.kl. -Klasse'!B44</f>
        <v>0</v>
      </c>
      <c r="C28" t="str">
        <f>IF(ISBLANK('Midt 1.kl. -Klasse'!P44),"",VLOOKUP('Midt 1.kl. -Klasse'!P44,Naqinn_Nipaat_1b,C$3,FALSE))</f>
        <v/>
      </c>
      <c r="D28" t="str">
        <f>IF(ISBLANK('Midt 1.kl. -Klasse'!Q44),"",VLOOKUP('Midt 1.kl. -Klasse'!Q44,Naqinn_Nipaat_1b,D$3,FALSE))</f>
        <v/>
      </c>
      <c r="E28" t="str">
        <f>IF(ISBLANK('Midt 1.kl. -Klasse'!R44),"",VLOOKUP('Midt 1.kl. -Klasse'!R44,Naqinn_Nipaat_1b,E$3,FALSE))</f>
        <v/>
      </c>
      <c r="F28" t="str">
        <f>IF(ISBLANK('Midt 1.kl. -Klasse'!S44),"",VLOOKUP('Midt 1.kl. -Klasse'!S44,Naqinn_Nipaat_1b,F$3,FALSE))</f>
        <v/>
      </c>
      <c r="G28" t="str">
        <f>IF(ISBLANK('Midt 1.kl. -Klasse'!T44),"",VLOOKUP('Midt 1.kl. -Klasse'!T44,Naqinn_Nipaat_1b,G$3,FALSE))</f>
        <v/>
      </c>
      <c r="H28" t="str">
        <f>IF(ISBLANK('Midt 1.kl. -Klasse'!U44),"",VLOOKUP('Midt 1.kl. -Klasse'!U44,Naqinn_Nipaat_1b,H$3,FALSE))</f>
        <v/>
      </c>
      <c r="I28" t="str">
        <f>IF(ISBLANK('Midt 1.kl. -Klasse'!V44),"",VLOOKUP('Midt 1.kl. -Klasse'!V44,Naqinn_Nipaat_1b,I$3,FALSE))</f>
        <v/>
      </c>
      <c r="J28" t="str">
        <f>IF(ISBLANK('Midt 1.kl. -Klasse'!W44),"",VLOOKUP('Midt 1.kl. -Klasse'!W44,Naqinn_Nipaat_1b,J$3,FALSE))</f>
        <v/>
      </c>
      <c r="K28" t="str">
        <f>IF(ISBLANK('Midt 1.kl. -Klasse'!X44),"",VLOOKUP('Midt 1.kl. -Klasse'!X44,Naqinn_Nipaat_1b,K$3,FALSE))</f>
        <v/>
      </c>
      <c r="L28" t="str">
        <f>IF(ISBLANK('Midt 1.kl. -Klasse'!Y44),"",VLOOKUP('Midt 1.kl. -Klasse'!Y44,Naqinn_Nipaat_1b,L$3,FALSE))</f>
        <v/>
      </c>
      <c r="M28" t="str">
        <f>IF(ISBLANK('Midt 1.kl. -Klasse'!Z44),"",VLOOKUP('Midt 1.kl. -Klasse'!Z44,Naqinn_Nipaat_1b,M$3,FALSE))</f>
        <v/>
      </c>
      <c r="N28" t="str">
        <f>IF(ISBLANK('Midt 1.kl. -Klasse'!AA44),"",VLOOKUP('Midt 1.kl. -Klasse'!AA44,Naqinn_Nipaat_1b,N$3,FALSE))</f>
        <v/>
      </c>
      <c r="O28" t="str">
        <f>IF(ISBLANK('Midt 1.kl. -Klasse'!AB44),"",VLOOKUP('Midt 1.kl. -Klasse'!AB44,Naqinn_Nipaat_1b,O$3,FALSE))</f>
        <v/>
      </c>
      <c r="P28" t="str">
        <f>IF(ISBLANK('Midt 1.kl. -Klasse'!AC44),"",VLOOKUP('Midt 1.kl. -Klasse'!AC44,Naqinn_Nipaat_1b,P$3,FALSE))</f>
        <v/>
      </c>
      <c r="Q28" t="str">
        <f>IF(ISBLANK('Midt 1.kl. -Klasse'!AD44),"",VLOOKUP('Midt 1.kl. -Klasse'!AD44,Naqinn_Nipaat_1b,Q$3,FALSE))</f>
        <v/>
      </c>
      <c r="R28" t="str">
        <f>IF(ISBLANK('Midt 1.kl. -Klasse'!AE44),"",VLOOKUP('Midt 1.kl. -Klasse'!AE44,Naqinn_Nipaat_1b,R$3,FALSE))</f>
        <v/>
      </c>
      <c r="S28" t="str">
        <f>IF(ISBLANK('Midt 1.kl. -Klasse'!AF44),"",VLOOKUP('Midt 1.kl. -Klasse'!AF44,Naqinn_Nipaat_1b,S$3,FALSE))</f>
        <v/>
      </c>
      <c r="T28" t="str">
        <f>IF(ISBLANK('Midt 1.kl. -Klasse'!AG44),"",VLOOKUP('Midt 1.kl. -Klasse'!AG44,Naqinn_Nipaat_1b,T$3,FALSE))</f>
        <v/>
      </c>
      <c r="U28" t="str">
        <f>IF(ISBLANK('Midt 1.kl. -Klasse'!AH44),"",VLOOKUP('Midt 1.kl. -Klasse'!AH44,Naqinn_Nipaat_1b,U$3,FALSE))</f>
        <v/>
      </c>
      <c r="V28" t="str">
        <f>IF(ISBLANK('Midt 1.kl. -Klasse'!AI44),"",VLOOKUP('Midt 1.kl. -Klasse'!AI44,Naqinn_Nipaat_1b,V$3,FALSE))</f>
        <v/>
      </c>
      <c r="W28" t="str">
        <f>IF(ISBLANK('Midt 1.kl. -Klasse'!AJ44),"",VLOOKUP('Midt 1.kl. -Klasse'!AJ44,Naqinn_Nipaat_1b,W$3,FALSE))</f>
        <v/>
      </c>
      <c r="X28" t="str">
        <f>IF(ISBLANK('Midt 1.kl. -Klasse'!AK44),"",VLOOKUP('Midt 1.kl. -Klasse'!AK44,Naqinn_Nipaat_1b,X$3,FALSE))</f>
        <v/>
      </c>
      <c r="Y28" t="str">
        <f>IF(ISBLANK('Midt 1.kl. -Klasse'!AL44),"",VLOOKUP('Midt 1.kl. -Klasse'!AL44,Naqinn_Nipaat_1b,Y$3,FALSE))</f>
        <v/>
      </c>
      <c r="Z28" t="str">
        <f>IF(ISBLANK('Midt 1.kl. -Klasse'!AM44),"",VLOOKUP('Midt 1.kl. -Klasse'!AM44,Naqinn_Nipaat_1b,Z$3,FALSE))</f>
        <v/>
      </c>
      <c r="AA28" s="41" t="str">
        <f>IF(COUNTIF('Midt 1.kl. -Klasse'!AN44,5),"Ugyldig",(IF(ISBLANK('Midt 1.kl. -Klasse'!AN44),"",'Midt 1.kl. -Klasse'!AN44)))</f>
        <v/>
      </c>
      <c r="AB28" t="str">
        <f>IF(COUNTIF('Midt 1.kl. -Klasse'!AO44,5),"Ugyldig",(IF(ISBLANK('Midt 1.kl. -Klasse'!AO44),"",'Midt 1.kl. -Klasse'!AO44)))</f>
        <v/>
      </c>
      <c r="AC28" t="str">
        <f>IF(COUNTIF('Midt 1.kl. -Klasse'!AP44,5),"Ugyldig",(IF(ISBLANK('Midt 1.kl. -Klasse'!AP44),"",'Midt 1.kl. -Klasse'!AP44)))</f>
        <v/>
      </c>
      <c r="AD28" t="str">
        <f>IF(COUNTIF('Midt 1.kl. -Klasse'!AQ44,5),"Ugyldig",(IF(ISBLANK('Midt 1.kl. -Klasse'!AQ44),"",'Midt 1.kl. -Klasse'!AQ44)))</f>
        <v/>
      </c>
      <c r="AE28" t="str">
        <f>IF(COUNTIF('Midt 1.kl. -Klasse'!AR44,5),"Ugyldig",(IF(ISBLANK('Midt 1.kl. -Klasse'!AR44),"",'Midt 1.kl. -Klasse'!AR44)))</f>
        <v/>
      </c>
      <c r="AF28" t="str">
        <f>IF(COUNTIF('Midt 1.kl. -Klasse'!AS44,5),"Ugyldig",(IF(ISBLANK('Midt 1.kl. -Klasse'!AS44),"",'Midt 1.kl. -Klasse'!AS44)))</f>
        <v/>
      </c>
      <c r="AG28" t="str">
        <f>IF(COUNTIF('Midt 1.kl. -Klasse'!AT44,5),"Ugyldig",(IF(ISBLANK('Midt 1.kl. -Klasse'!AT44),"",'Midt 1.kl. -Klasse'!AT44)))</f>
        <v/>
      </c>
      <c r="AH28" t="str">
        <f>IF(COUNTIF('Midt 1.kl. -Klasse'!AU44,5),"Ugyldig",(IF(ISBLANK('Midt 1.kl. -Klasse'!AU44),"",'Midt 1.kl. -Klasse'!AU44)))</f>
        <v/>
      </c>
      <c r="AI28" t="str">
        <f>IF(COUNTIF('Midt 1.kl. -Klasse'!AV44,5),"Ugyldig",(IF(ISBLANK('Midt 1.kl. -Klasse'!AV44),"",'Midt 1.kl. -Klasse'!AV44)))</f>
        <v/>
      </c>
      <c r="AJ28" t="str">
        <f>IF(COUNTIF('Midt 1.kl. -Klasse'!AW44,5),"Ugyldig",(IF(ISBLANK('Midt 1.kl. -Klasse'!AW44),"",'Midt 1.kl. -Klasse'!AW44)))</f>
        <v/>
      </c>
      <c r="AK28" t="str">
        <f>IF(COUNTIF('Midt 1.kl. -Klasse'!AX44,5),"Ugyldig",(IF(ISBLANK('Midt 1.kl. -Klasse'!AX44),"",'Midt 1.kl. -Klasse'!AX44)))</f>
        <v/>
      </c>
      <c r="AL28" t="str">
        <f>IF(COUNTIF('Midt 1.kl. -Klasse'!AY44,5),"Ugyldig",(IF(ISBLANK('Midt 1.kl. -Klasse'!AY44),"",'Midt 1.kl. -Klasse'!AY44)))</f>
        <v/>
      </c>
      <c r="AM28" t="str">
        <f>IF(COUNTIF('Midt 1.kl. -Klasse'!AZ44,5),"Ugyldig",(IF(ISBLANK('Midt 1.kl. -Klasse'!AZ44),"",'Midt 1.kl. -Klasse'!AZ44)))</f>
        <v/>
      </c>
      <c r="AN28" t="str">
        <f>IF(COUNTIF('Midt 1.kl. -Klasse'!BA44,5),"Ugyldig",(IF(ISBLANK('Midt 1.kl. -Klasse'!BA44),"",'Midt 1.kl. -Klasse'!BA44)))</f>
        <v/>
      </c>
      <c r="AO28" t="str">
        <f>IF(COUNTIF('Midt 1.kl. -Klasse'!BB44,5),"Ugyldig",(IF(ISBLANK('Midt 1.kl. -Klasse'!BB44),"",'Midt 1.kl. -Klasse'!BB44)))</f>
        <v/>
      </c>
      <c r="AP28" t="str">
        <f>IF(COUNTIF('Midt 1.kl. -Klasse'!BC44,5),"Ugyldig",(IF(ISBLANK('Midt 1.kl. -Klasse'!BC44),"",'Midt 1.kl. -Klasse'!BC44)))</f>
        <v/>
      </c>
      <c r="AQ28" t="str">
        <f>IF(COUNTIF('Midt 1.kl. -Klasse'!BD44,5),"Ugyldig",(IF(ISBLANK('Midt 1.kl. -Klasse'!BD44),"",'Midt 1.kl. -Klasse'!BD44)))</f>
        <v/>
      </c>
      <c r="AR28" t="str">
        <f>IF(COUNTIF('Midt 1.kl. -Klasse'!BE44,5),"Ugyldig",(IF(ISBLANK('Midt 1.kl. -Klasse'!BE44),"",'Midt 1.kl. -Klasse'!BE44)))</f>
        <v/>
      </c>
      <c r="AS28" s="42" t="str">
        <f>IF(COUNTIF('Midt 1.kl. -Klasse'!BF44,5),"Ugyldig",(IF(ISBLANK('Midt 1.kl. -Klasse'!BF44),"",'Midt 1.kl. -Klasse'!BF44)))</f>
        <v/>
      </c>
      <c r="AT28" t="str">
        <f>IF(ISBLANK('Midt 1.kl. -Klasse'!BG44),"",VLOOKUP('Midt 1.kl. -Klasse'!BG44,Ordets_Førstelyd_1b,C$3,FALSE))</f>
        <v/>
      </c>
      <c r="AU28" t="str">
        <f>IF(ISBLANK('Midt 1.kl. -Klasse'!BH44),"",VLOOKUP('Midt 1.kl. -Klasse'!BH44,Ordets_Førstelyd_1b,D$3,FALSE))</f>
        <v/>
      </c>
      <c r="AV28" t="str">
        <f>IF(ISBLANK('Midt 1.kl. -Klasse'!BI44),"",VLOOKUP('Midt 1.kl. -Klasse'!BI44,Ordets_Førstelyd_1b,E$3,FALSE))</f>
        <v/>
      </c>
      <c r="AW28" t="str">
        <f>IF(ISBLANK('Midt 1.kl. -Klasse'!BJ44),"",VLOOKUP('Midt 1.kl. -Klasse'!BJ44,Ordets_Førstelyd_1b,F$3,FALSE))</f>
        <v/>
      </c>
      <c r="AX28" t="str">
        <f>IF(ISBLANK('Midt 1.kl. -Klasse'!BK44),"",VLOOKUP('Midt 1.kl. -Klasse'!BK44,Ordets_Førstelyd_1b,G$3,FALSE))</f>
        <v/>
      </c>
      <c r="AY28" t="str">
        <f>IF(ISBLANK('Midt 1.kl. -Klasse'!BL44),"",VLOOKUP('Midt 1.kl. -Klasse'!BL44,Ordets_Førstelyd_1b,H$3,FALSE))</f>
        <v/>
      </c>
      <c r="AZ28" t="str">
        <f>IF(ISBLANK('Midt 1.kl. -Klasse'!BM44),"",VLOOKUP('Midt 1.kl. -Klasse'!BM44,Ordets_Førstelyd_1b,I$3,FALSE))</f>
        <v/>
      </c>
      <c r="BA28" t="str">
        <f>IF(ISBLANK('Midt 1.kl. -Klasse'!BN44),"",VLOOKUP('Midt 1.kl. -Klasse'!BN44,Ordets_Førstelyd_1b,J$3,FALSE))</f>
        <v/>
      </c>
      <c r="BB28" t="str">
        <f>IF(ISBLANK('Midt 1.kl. -Klasse'!BO44),"",VLOOKUP('Midt 1.kl. -Klasse'!BO44,Ordets_Førstelyd_1b,K$3,FALSE))</f>
        <v/>
      </c>
      <c r="BC28" t="str">
        <f>IF(ISBLANK('Midt 1.kl. -Klasse'!BP44),"",VLOOKUP('Midt 1.kl. -Klasse'!BP44,Ordets_Førstelyd_1b,L$3,FALSE))</f>
        <v/>
      </c>
      <c r="BD28" t="str">
        <f>IF(ISBLANK('Midt 1.kl. -Klasse'!BQ44),"",VLOOKUP('Midt 1.kl. -Klasse'!BQ44,Ordets_Førstelyd_1b,M$3,FALSE))</f>
        <v/>
      </c>
      <c r="BE28" t="str">
        <f>IF(ISBLANK('Midt 1.kl. -Klasse'!BR44),"",VLOOKUP('Midt 1.kl. -Klasse'!BR44,Ordets_Førstelyd_1b,N$3,FALSE))</f>
        <v/>
      </c>
      <c r="BF28" t="str">
        <f>IF(ISBLANK('Midt 1.kl. -Klasse'!BS44),"",VLOOKUP('Midt 1.kl. -Klasse'!BS44,Ordets_Førstelyd_1b,O$3,FALSE))</f>
        <v/>
      </c>
      <c r="BG28" s="42" t="str">
        <f>IF(ISBLANK('Midt 1.kl. -Klasse'!BT44),"",VLOOKUP('Midt 1.kl. -Klasse'!BT44,Ordets_Førstelyd_1b,P$3,FALSE))</f>
        <v/>
      </c>
      <c r="BH28" s="47">
        <f>COUNTIF('Skole scoring'!B27:Y27,1)</f>
        <v>0</v>
      </c>
      <c r="BI28" s="47">
        <f>COUNTIF('Skole scoring'!Z27:AR27,1)</f>
        <v>0</v>
      </c>
      <c r="BJ28" s="47">
        <f>COUNTIF('Skole scoring'!AS27:BF27,1)</f>
        <v>0</v>
      </c>
      <c r="BK28" s="47">
        <f t="shared" si="0"/>
        <v>0</v>
      </c>
    </row>
    <row r="29" spans="2:150" x14ac:dyDescent="0.35">
      <c r="B29" s="47">
        <f>'Midt 1.kl. -Klasse'!B45</f>
        <v>0</v>
      </c>
      <c r="C29" t="str">
        <f>IF(ISBLANK('Midt 1.kl. -Klasse'!P45),"",VLOOKUP('Midt 1.kl. -Klasse'!P45,Naqinn_Nipaat_1b,C$3,FALSE))</f>
        <v/>
      </c>
      <c r="D29" t="str">
        <f>IF(ISBLANK('Midt 1.kl. -Klasse'!Q45),"",VLOOKUP('Midt 1.kl. -Klasse'!Q45,Naqinn_Nipaat_1b,D$3,FALSE))</f>
        <v/>
      </c>
      <c r="E29" t="str">
        <f>IF(ISBLANK('Midt 1.kl. -Klasse'!R45),"",VLOOKUP('Midt 1.kl. -Klasse'!R45,Naqinn_Nipaat_1b,E$3,FALSE))</f>
        <v/>
      </c>
      <c r="F29" t="str">
        <f>IF(ISBLANK('Midt 1.kl. -Klasse'!S45),"",VLOOKUP('Midt 1.kl. -Klasse'!S45,Naqinn_Nipaat_1b,F$3,FALSE))</f>
        <v/>
      </c>
      <c r="G29" t="str">
        <f>IF(ISBLANK('Midt 1.kl. -Klasse'!T45),"",VLOOKUP('Midt 1.kl. -Klasse'!T45,Naqinn_Nipaat_1b,G$3,FALSE))</f>
        <v/>
      </c>
      <c r="H29" t="str">
        <f>IF(ISBLANK('Midt 1.kl. -Klasse'!U45),"",VLOOKUP('Midt 1.kl. -Klasse'!U45,Naqinn_Nipaat_1b,H$3,FALSE))</f>
        <v/>
      </c>
      <c r="I29" t="str">
        <f>IF(ISBLANK('Midt 1.kl. -Klasse'!V45),"",VLOOKUP('Midt 1.kl. -Klasse'!V45,Naqinn_Nipaat_1b,I$3,FALSE))</f>
        <v/>
      </c>
      <c r="J29" t="str">
        <f>IF(ISBLANK('Midt 1.kl. -Klasse'!W45),"",VLOOKUP('Midt 1.kl. -Klasse'!W45,Naqinn_Nipaat_1b,J$3,FALSE))</f>
        <v/>
      </c>
      <c r="K29" t="str">
        <f>IF(ISBLANK('Midt 1.kl. -Klasse'!X45),"",VLOOKUP('Midt 1.kl. -Klasse'!X45,Naqinn_Nipaat_1b,K$3,FALSE))</f>
        <v/>
      </c>
      <c r="L29" t="str">
        <f>IF(ISBLANK('Midt 1.kl. -Klasse'!Y45),"",VLOOKUP('Midt 1.kl. -Klasse'!Y45,Naqinn_Nipaat_1b,L$3,FALSE))</f>
        <v/>
      </c>
      <c r="M29" t="str">
        <f>IF(ISBLANK('Midt 1.kl. -Klasse'!Z45),"",VLOOKUP('Midt 1.kl. -Klasse'!Z45,Naqinn_Nipaat_1b,M$3,FALSE))</f>
        <v/>
      </c>
      <c r="N29" t="str">
        <f>IF(ISBLANK('Midt 1.kl. -Klasse'!AA45),"",VLOOKUP('Midt 1.kl. -Klasse'!AA45,Naqinn_Nipaat_1b,N$3,FALSE))</f>
        <v/>
      </c>
      <c r="O29" t="str">
        <f>IF(ISBLANK('Midt 1.kl. -Klasse'!AB45),"",VLOOKUP('Midt 1.kl. -Klasse'!AB45,Naqinn_Nipaat_1b,O$3,FALSE))</f>
        <v/>
      </c>
      <c r="P29" t="str">
        <f>IF(ISBLANK('Midt 1.kl. -Klasse'!AC45),"",VLOOKUP('Midt 1.kl. -Klasse'!AC45,Naqinn_Nipaat_1b,P$3,FALSE))</f>
        <v/>
      </c>
      <c r="Q29" t="str">
        <f>IF(ISBLANK('Midt 1.kl. -Klasse'!AD45),"",VLOOKUP('Midt 1.kl. -Klasse'!AD45,Naqinn_Nipaat_1b,Q$3,FALSE))</f>
        <v/>
      </c>
      <c r="R29" t="str">
        <f>IF(ISBLANK('Midt 1.kl. -Klasse'!AE45),"",VLOOKUP('Midt 1.kl. -Klasse'!AE45,Naqinn_Nipaat_1b,R$3,FALSE))</f>
        <v/>
      </c>
      <c r="S29" t="str">
        <f>IF(ISBLANK('Midt 1.kl. -Klasse'!AF45),"",VLOOKUP('Midt 1.kl. -Klasse'!AF45,Naqinn_Nipaat_1b,S$3,FALSE))</f>
        <v/>
      </c>
      <c r="T29" t="str">
        <f>IF(ISBLANK('Midt 1.kl. -Klasse'!AG45),"",VLOOKUP('Midt 1.kl. -Klasse'!AG45,Naqinn_Nipaat_1b,T$3,FALSE))</f>
        <v/>
      </c>
      <c r="U29" t="str">
        <f>IF(ISBLANK('Midt 1.kl. -Klasse'!AH45),"",VLOOKUP('Midt 1.kl. -Klasse'!AH45,Naqinn_Nipaat_1b,U$3,FALSE))</f>
        <v/>
      </c>
      <c r="V29" t="str">
        <f>IF(ISBLANK('Midt 1.kl. -Klasse'!AI45),"",VLOOKUP('Midt 1.kl. -Klasse'!AI45,Naqinn_Nipaat_1b,V$3,FALSE))</f>
        <v/>
      </c>
      <c r="W29" t="str">
        <f>IF(ISBLANK('Midt 1.kl. -Klasse'!AJ45),"",VLOOKUP('Midt 1.kl. -Klasse'!AJ45,Naqinn_Nipaat_1b,W$3,FALSE))</f>
        <v/>
      </c>
      <c r="X29" t="str">
        <f>IF(ISBLANK('Midt 1.kl. -Klasse'!AK45),"",VLOOKUP('Midt 1.kl. -Klasse'!AK45,Naqinn_Nipaat_1b,X$3,FALSE))</f>
        <v/>
      </c>
      <c r="Y29" t="str">
        <f>IF(ISBLANK('Midt 1.kl. -Klasse'!AL45),"",VLOOKUP('Midt 1.kl. -Klasse'!AL45,Naqinn_Nipaat_1b,Y$3,FALSE))</f>
        <v/>
      </c>
      <c r="Z29" t="str">
        <f>IF(ISBLANK('Midt 1.kl. -Klasse'!AM45),"",VLOOKUP('Midt 1.kl. -Klasse'!AM45,Naqinn_Nipaat_1b,Z$3,FALSE))</f>
        <v/>
      </c>
      <c r="AA29" s="41" t="str">
        <f>IF(COUNTIF('Midt 1.kl. -Klasse'!AN45,5),"Ugyldig",(IF(ISBLANK('Midt 1.kl. -Klasse'!AN45),"",'Midt 1.kl. -Klasse'!AN45)))</f>
        <v/>
      </c>
      <c r="AB29" t="str">
        <f>IF(COUNTIF('Midt 1.kl. -Klasse'!AO45,5),"Ugyldig",(IF(ISBLANK('Midt 1.kl. -Klasse'!AO45),"",'Midt 1.kl. -Klasse'!AO45)))</f>
        <v/>
      </c>
      <c r="AC29" t="str">
        <f>IF(COUNTIF('Midt 1.kl. -Klasse'!AP45,5),"Ugyldig",(IF(ISBLANK('Midt 1.kl. -Klasse'!AP45),"",'Midt 1.kl. -Klasse'!AP45)))</f>
        <v/>
      </c>
      <c r="AD29" t="str">
        <f>IF(COUNTIF('Midt 1.kl. -Klasse'!AQ45,5),"Ugyldig",(IF(ISBLANK('Midt 1.kl. -Klasse'!AQ45),"",'Midt 1.kl. -Klasse'!AQ45)))</f>
        <v/>
      </c>
      <c r="AE29" t="str">
        <f>IF(COUNTIF('Midt 1.kl. -Klasse'!AR45,5),"Ugyldig",(IF(ISBLANK('Midt 1.kl. -Klasse'!AR45),"",'Midt 1.kl. -Klasse'!AR45)))</f>
        <v/>
      </c>
      <c r="AF29" t="str">
        <f>IF(COUNTIF('Midt 1.kl. -Klasse'!AS45,5),"Ugyldig",(IF(ISBLANK('Midt 1.kl. -Klasse'!AS45),"",'Midt 1.kl. -Klasse'!AS45)))</f>
        <v/>
      </c>
      <c r="AG29" t="str">
        <f>IF(COUNTIF('Midt 1.kl. -Klasse'!AT45,5),"Ugyldig",(IF(ISBLANK('Midt 1.kl. -Klasse'!AT45),"",'Midt 1.kl. -Klasse'!AT45)))</f>
        <v/>
      </c>
      <c r="AH29" t="str">
        <f>IF(COUNTIF('Midt 1.kl. -Klasse'!AU45,5),"Ugyldig",(IF(ISBLANK('Midt 1.kl. -Klasse'!AU45),"",'Midt 1.kl. -Klasse'!AU45)))</f>
        <v/>
      </c>
      <c r="AI29" t="str">
        <f>IF(COUNTIF('Midt 1.kl. -Klasse'!AV45,5),"Ugyldig",(IF(ISBLANK('Midt 1.kl. -Klasse'!AV45),"",'Midt 1.kl. -Klasse'!AV45)))</f>
        <v/>
      </c>
      <c r="AJ29" t="str">
        <f>IF(COUNTIF('Midt 1.kl. -Klasse'!AW45,5),"Ugyldig",(IF(ISBLANK('Midt 1.kl. -Klasse'!AW45),"",'Midt 1.kl. -Klasse'!AW45)))</f>
        <v/>
      </c>
      <c r="AK29" t="str">
        <f>IF(COUNTIF('Midt 1.kl. -Klasse'!AX45,5),"Ugyldig",(IF(ISBLANK('Midt 1.kl. -Klasse'!AX45),"",'Midt 1.kl. -Klasse'!AX45)))</f>
        <v/>
      </c>
      <c r="AL29" t="str">
        <f>IF(COUNTIF('Midt 1.kl. -Klasse'!AY45,5),"Ugyldig",(IF(ISBLANK('Midt 1.kl. -Klasse'!AY45),"",'Midt 1.kl. -Klasse'!AY45)))</f>
        <v/>
      </c>
      <c r="AM29" t="str">
        <f>IF(COUNTIF('Midt 1.kl. -Klasse'!AZ45,5),"Ugyldig",(IF(ISBLANK('Midt 1.kl. -Klasse'!AZ45),"",'Midt 1.kl. -Klasse'!AZ45)))</f>
        <v/>
      </c>
      <c r="AN29" t="str">
        <f>IF(COUNTIF('Midt 1.kl. -Klasse'!BA45,5),"Ugyldig",(IF(ISBLANK('Midt 1.kl. -Klasse'!BA45),"",'Midt 1.kl. -Klasse'!BA45)))</f>
        <v/>
      </c>
      <c r="AO29" t="str">
        <f>IF(COUNTIF('Midt 1.kl. -Klasse'!BB45,5),"Ugyldig",(IF(ISBLANK('Midt 1.kl. -Klasse'!BB45),"",'Midt 1.kl. -Klasse'!BB45)))</f>
        <v/>
      </c>
      <c r="AP29" t="str">
        <f>IF(COUNTIF('Midt 1.kl. -Klasse'!BC45,5),"Ugyldig",(IF(ISBLANK('Midt 1.kl. -Klasse'!BC45),"",'Midt 1.kl. -Klasse'!BC45)))</f>
        <v/>
      </c>
      <c r="AQ29" t="str">
        <f>IF(COUNTIF('Midt 1.kl. -Klasse'!BD45,5),"Ugyldig",(IF(ISBLANK('Midt 1.kl. -Klasse'!BD45),"",'Midt 1.kl. -Klasse'!BD45)))</f>
        <v/>
      </c>
      <c r="AR29" t="str">
        <f>IF(COUNTIF('Midt 1.kl. -Klasse'!BE45,5),"Ugyldig",(IF(ISBLANK('Midt 1.kl. -Klasse'!BE45),"",'Midt 1.kl. -Klasse'!BE45)))</f>
        <v/>
      </c>
      <c r="AS29" s="42" t="str">
        <f>IF(COUNTIF('Midt 1.kl. -Klasse'!BF45,5),"Ugyldig",(IF(ISBLANK('Midt 1.kl. -Klasse'!BF45),"",'Midt 1.kl. -Klasse'!BF45)))</f>
        <v/>
      </c>
      <c r="AT29" t="str">
        <f>IF(ISBLANK('Midt 1.kl. -Klasse'!BG45),"",VLOOKUP('Midt 1.kl. -Klasse'!BG45,Ordets_Førstelyd_1b,C$3,FALSE))</f>
        <v/>
      </c>
      <c r="AU29" t="str">
        <f>IF(ISBLANK('Midt 1.kl. -Klasse'!BH45),"",VLOOKUP('Midt 1.kl. -Klasse'!BH45,Ordets_Førstelyd_1b,D$3,FALSE))</f>
        <v/>
      </c>
      <c r="AV29" t="str">
        <f>IF(ISBLANK('Midt 1.kl. -Klasse'!BI45),"",VLOOKUP('Midt 1.kl. -Klasse'!BI45,Ordets_Førstelyd_1b,E$3,FALSE))</f>
        <v/>
      </c>
      <c r="AW29" t="str">
        <f>IF(ISBLANK('Midt 1.kl. -Klasse'!BJ45),"",VLOOKUP('Midt 1.kl. -Klasse'!BJ45,Ordets_Førstelyd_1b,F$3,FALSE))</f>
        <v/>
      </c>
      <c r="AX29" t="str">
        <f>IF(ISBLANK('Midt 1.kl. -Klasse'!BK45),"",VLOOKUP('Midt 1.kl. -Klasse'!BK45,Ordets_Førstelyd_1b,G$3,FALSE))</f>
        <v/>
      </c>
      <c r="AY29" t="str">
        <f>IF(ISBLANK('Midt 1.kl. -Klasse'!BL45),"",VLOOKUP('Midt 1.kl. -Klasse'!BL45,Ordets_Førstelyd_1b,H$3,FALSE))</f>
        <v/>
      </c>
      <c r="AZ29" t="str">
        <f>IF(ISBLANK('Midt 1.kl. -Klasse'!BM45),"",VLOOKUP('Midt 1.kl. -Klasse'!BM45,Ordets_Førstelyd_1b,I$3,FALSE))</f>
        <v/>
      </c>
      <c r="BA29" t="str">
        <f>IF(ISBLANK('Midt 1.kl. -Klasse'!BN45),"",VLOOKUP('Midt 1.kl. -Klasse'!BN45,Ordets_Førstelyd_1b,J$3,FALSE))</f>
        <v/>
      </c>
      <c r="BB29" t="str">
        <f>IF(ISBLANK('Midt 1.kl. -Klasse'!BO45),"",VLOOKUP('Midt 1.kl. -Klasse'!BO45,Ordets_Førstelyd_1b,K$3,FALSE))</f>
        <v/>
      </c>
      <c r="BC29" t="str">
        <f>IF(ISBLANK('Midt 1.kl. -Klasse'!BP45),"",VLOOKUP('Midt 1.kl. -Klasse'!BP45,Ordets_Førstelyd_1b,L$3,FALSE))</f>
        <v/>
      </c>
      <c r="BD29" t="str">
        <f>IF(ISBLANK('Midt 1.kl. -Klasse'!BQ45),"",VLOOKUP('Midt 1.kl. -Klasse'!BQ45,Ordets_Førstelyd_1b,M$3,FALSE))</f>
        <v/>
      </c>
      <c r="BE29" t="str">
        <f>IF(ISBLANK('Midt 1.kl. -Klasse'!BR45),"",VLOOKUP('Midt 1.kl. -Klasse'!BR45,Ordets_Førstelyd_1b,N$3,FALSE))</f>
        <v/>
      </c>
      <c r="BF29" t="str">
        <f>IF(ISBLANK('Midt 1.kl. -Klasse'!BS45),"",VLOOKUP('Midt 1.kl. -Klasse'!BS45,Ordets_Førstelyd_1b,O$3,FALSE))</f>
        <v/>
      </c>
      <c r="BG29" s="42" t="str">
        <f>IF(ISBLANK('Midt 1.kl. -Klasse'!BT45),"",VLOOKUP('Midt 1.kl. -Klasse'!BT45,Ordets_Førstelyd_1b,P$3,FALSE))</f>
        <v/>
      </c>
      <c r="BH29" s="47">
        <f>COUNTIF('Skole scoring'!B28:Y28,1)</f>
        <v>0</v>
      </c>
      <c r="BI29" s="47">
        <f>COUNTIF('Skole scoring'!Z28:AR28,1)</f>
        <v>0</v>
      </c>
      <c r="BJ29" s="47">
        <f>COUNTIF('Skole scoring'!AS28:BF28,1)</f>
        <v>0</v>
      </c>
      <c r="BK29" s="47">
        <f t="shared" si="0"/>
        <v>0</v>
      </c>
      <c r="CM29">
        <v>1</v>
      </c>
      <c r="CN29">
        <v>2</v>
      </c>
      <c r="CO29">
        <v>3</v>
      </c>
      <c r="CP29">
        <v>4</v>
      </c>
      <c r="CQ29">
        <v>5</v>
      </c>
      <c r="CR29">
        <v>6</v>
      </c>
      <c r="CS29">
        <v>7</v>
      </c>
      <c r="CT29">
        <v>8</v>
      </c>
      <c r="CU29">
        <v>9</v>
      </c>
      <c r="CV29">
        <v>10</v>
      </c>
      <c r="CW29">
        <v>11</v>
      </c>
      <c r="CX29">
        <v>12</v>
      </c>
      <c r="CY29">
        <v>13</v>
      </c>
      <c r="CZ29">
        <v>14</v>
      </c>
      <c r="DA29">
        <v>15</v>
      </c>
      <c r="DB29">
        <v>16</v>
      </c>
      <c r="DC29">
        <v>17</v>
      </c>
      <c r="DD29">
        <v>18</v>
      </c>
      <c r="DE29">
        <v>19</v>
      </c>
      <c r="DF29">
        <v>20</v>
      </c>
      <c r="DG29">
        <v>21</v>
      </c>
      <c r="DH29">
        <v>22</v>
      </c>
      <c r="DI29">
        <v>23</v>
      </c>
      <c r="DJ29">
        <v>24</v>
      </c>
      <c r="DK29">
        <v>25</v>
      </c>
      <c r="DL29">
        <v>26</v>
      </c>
      <c r="DM29">
        <v>27</v>
      </c>
      <c r="DN29">
        <v>28</v>
      </c>
      <c r="DO29">
        <v>29</v>
      </c>
      <c r="DP29">
        <v>30</v>
      </c>
      <c r="DQ29">
        <v>31</v>
      </c>
      <c r="DR29">
        <v>32</v>
      </c>
      <c r="DS29">
        <v>33</v>
      </c>
      <c r="DT29">
        <v>34</v>
      </c>
      <c r="DU29">
        <v>35</v>
      </c>
      <c r="DV29">
        <v>36</v>
      </c>
      <c r="DW29">
        <v>37</v>
      </c>
      <c r="DX29">
        <v>38</v>
      </c>
      <c r="DY29">
        <v>39</v>
      </c>
      <c r="DZ29">
        <v>40</v>
      </c>
      <c r="EA29">
        <v>41</v>
      </c>
      <c r="EB29">
        <v>42</v>
      </c>
      <c r="EC29">
        <v>43</v>
      </c>
      <c r="ED29">
        <v>44</v>
      </c>
      <c r="EE29">
        <v>45</v>
      </c>
      <c r="EF29">
        <v>46</v>
      </c>
      <c r="EG29">
        <v>47</v>
      </c>
      <c r="EH29">
        <v>48</v>
      </c>
      <c r="EI29">
        <v>49</v>
      </c>
      <c r="EJ29">
        <v>50</v>
      </c>
      <c r="EK29">
        <v>51</v>
      </c>
      <c r="EL29">
        <v>52</v>
      </c>
      <c r="EM29">
        <v>53</v>
      </c>
      <c r="EN29">
        <v>54</v>
      </c>
      <c r="EO29">
        <v>55</v>
      </c>
      <c r="EP29">
        <v>56</v>
      </c>
      <c r="EQ29">
        <v>57</v>
      </c>
      <c r="ER29">
        <v>58</v>
      </c>
      <c r="ES29">
        <v>59</v>
      </c>
      <c r="ET29">
        <v>60</v>
      </c>
    </row>
    <row r="30" spans="2:150" ht="15" thickBot="1" x14ac:dyDescent="0.4">
      <c r="B30" s="48">
        <f>'Midt 1.kl. -Klasse'!B46</f>
        <v>0</v>
      </c>
      <c r="C30" s="44" t="str">
        <f>IF(ISBLANK('Midt 1.kl. -Klasse'!P46),"",VLOOKUP('Midt 1.kl. -Klasse'!P46,Naqinn_Nipaat_1b,C$3,FALSE))</f>
        <v/>
      </c>
      <c r="D30" s="44" t="str">
        <f>IF(ISBLANK('Midt 1.kl. -Klasse'!Q46),"",VLOOKUP('Midt 1.kl. -Klasse'!Q46,Naqinn_Nipaat_1b,D$3,FALSE))</f>
        <v/>
      </c>
      <c r="E30" s="44" t="str">
        <f>IF(ISBLANK('Midt 1.kl. -Klasse'!R46),"",VLOOKUP('Midt 1.kl. -Klasse'!R46,Naqinn_Nipaat_1b,E$3,FALSE))</f>
        <v/>
      </c>
      <c r="F30" s="44" t="str">
        <f>IF(ISBLANK('Midt 1.kl. -Klasse'!S46),"",VLOOKUP('Midt 1.kl. -Klasse'!S46,Naqinn_Nipaat_1b,F$3,FALSE))</f>
        <v/>
      </c>
      <c r="G30" s="44" t="str">
        <f>IF(ISBLANK('Midt 1.kl. -Klasse'!T46),"",VLOOKUP('Midt 1.kl. -Klasse'!T46,Naqinn_Nipaat_1b,G$3,FALSE))</f>
        <v/>
      </c>
      <c r="H30" s="44" t="str">
        <f>IF(ISBLANK('Midt 1.kl. -Klasse'!U46),"",VLOOKUP('Midt 1.kl. -Klasse'!U46,Naqinn_Nipaat_1b,H$3,FALSE))</f>
        <v/>
      </c>
      <c r="I30" s="44" t="str">
        <f>IF(ISBLANK('Midt 1.kl. -Klasse'!V46),"",VLOOKUP('Midt 1.kl. -Klasse'!V46,Naqinn_Nipaat_1b,I$3,FALSE))</f>
        <v/>
      </c>
      <c r="J30" s="44" t="str">
        <f>IF(ISBLANK('Midt 1.kl. -Klasse'!W46),"",VLOOKUP('Midt 1.kl. -Klasse'!W46,Naqinn_Nipaat_1b,J$3,FALSE))</f>
        <v/>
      </c>
      <c r="K30" s="44" t="str">
        <f>IF(ISBLANK('Midt 1.kl. -Klasse'!X46),"",VLOOKUP('Midt 1.kl. -Klasse'!X46,Naqinn_Nipaat_1b,K$3,FALSE))</f>
        <v/>
      </c>
      <c r="L30" s="44" t="str">
        <f>IF(ISBLANK('Midt 1.kl. -Klasse'!Y46),"",VLOOKUP('Midt 1.kl. -Klasse'!Y46,Naqinn_Nipaat_1b,L$3,FALSE))</f>
        <v/>
      </c>
      <c r="M30" s="44" t="str">
        <f>IF(ISBLANK('Midt 1.kl. -Klasse'!Z46),"",VLOOKUP('Midt 1.kl. -Klasse'!Z46,Naqinn_Nipaat_1b,M$3,FALSE))</f>
        <v/>
      </c>
      <c r="N30" s="44" t="str">
        <f>IF(ISBLANK('Midt 1.kl. -Klasse'!AA46),"",VLOOKUP('Midt 1.kl. -Klasse'!AA46,Naqinn_Nipaat_1b,N$3,FALSE))</f>
        <v/>
      </c>
      <c r="O30" s="44" t="str">
        <f>IF(ISBLANK('Midt 1.kl. -Klasse'!AB46),"",VLOOKUP('Midt 1.kl. -Klasse'!AB46,Naqinn_Nipaat_1b,O$3,FALSE))</f>
        <v/>
      </c>
      <c r="P30" s="44" t="str">
        <f>IF(ISBLANK('Midt 1.kl. -Klasse'!AC46),"",VLOOKUP('Midt 1.kl. -Klasse'!AC46,Naqinn_Nipaat_1b,P$3,FALSE))</f>
        <v/>
      </c>
      <c r="Q30" s="44" t="str">
        <f>IF(ISBLANK('Midt 1.kl. -Klasse'!AD46),"",VLOOKUP('Midt 1.kl. -Klasse'!AD46,Naqinn_Nipaat_1b,Q$3,FALSE))</f>
        <v/>
      </c>
      <c r="R30" s="44" t="str">
        <f>IF(ISBLANK('Midt 1.kl. -Klasse'!AE46),"",VLOOKUP('Midt 1.kl. -Klasse'!AE46,Naqinn_Nipaat_1b,R$3,FALSE))</f>
        <v/>
      </c>
      <c r="S30" s="44" t="str">
        <f>IF(ISBLANK('Midt 1.kl. -Klasse'!AF46),"",VLOOKUP('Midt 1.kl. -Klasse'!AF46,Naqinn_Nipaat_1b,S$3,FALSE))</f>
        <v/>
      </c>
      <c r="T30" s="44" t="str">
        <f>IF(ISBLANK('Midt 1.kl. -Klasse'!AG46),"",VLOOKUP('Midt 1.kl. -Klasse'!AG46,Naqinn_Nipaat_1b,T$3,FALSE))</f>
        <v/>
      </c>
      <c r="U30" s="44" t="str">
        <f>IF(ISBLANK('Midt 1.kl. -Klasse'!AH46),"",VLOOKUP('Midt 1.kl. -Klasse'!AH46,Naqinn_Nipaat_1b,U$3,FALSE))</f>
        <v/>
      </c>
      <c r="V30" s="44" t="str">
        <f>IF(ISBLANK('Midt 1.kl. -Klasse'!AI46),"",VLOOKUP('Midt 1.kl. -Klasse'!AI46,Naqinn_Nipaat_1b,V$3,FALSE))</f>
        <v/>
      </c>
      <c r="W30" s="44" t="str">
        <f>IF(ISBLANK('Midt 1.kl. -Klasse'!AJ46),"",VLOOKUP('Midt 1.kl. -Klasse'!AJ46,Naqinn_Nipaat_1b,W$3,FALSE))</f>
        <v/>
      </c>
      <c r="X30" s="44" t="str">
        <f>IF(ISBLANK('Midt 1.kl. -Klasse'!AK46),"",VLOOKUP('Midt 1.kl. -Klasse'!AK46,Naqinn_Nipaat_1b,X$3,FALSE))</f>
        <v/>
      </c>
      <c r="Y30" s="44" t="str">
        <f>IF(ISBLANK('Midt 1.kl. -Klasse'!AL46),"",VLOOKUP('Midt 1.kl. -Klasse'!AL46,Naqinn_Nipaat_1b,Y$3,FALSE))</f>
        <v/>
      </c>
      <c r="Z30" s="44" t="str">
        <f>IF(ISBLANK('Midt 1.kl. -Klasse'!AM46),"",VLOOKUP('Midt 1.kl. -Klasse'!AM46,Naqinn_Nipaat_1b,Z$3,FALSE))</f>
        <v/>
      </c>
      <c r="AA30" s="43" t="str">
        <f>IF(COUNTIF('Midt 1.kl. -Klasse'!AN46,5),"Ugyldig",(IF(ISBLANK('Midt 1.kl. -Klasse'!AN46),"",'Midt 1.kl. -Klasse'!AN46)))</f>
        <v/>
      </c>
      <c r="AB30" s="44" t="str">
        <f>IF(COUNTIF('Midt 1.kl. -Klasse'!AO46,5),"Ugyldig",(IF(ISBLANK('Midt 1.kl. -Klasse'!AO46),"",'Midt 1.kl. -Klasse'!AO46)))</f>
        <v/>
      </c>
      <c r="AC30" s="44" t="str">
        <f>IF(COUNTIF('Midt 1.kl. -Klasse'!AP46,5),"Ugyldig",(IF(ISBLANK('Midt 1.kl. -Klasse'!AP46),"",'Midt 1.kl. -Klasse'!AP46)))</f>
        <v/>
      </c>
      <c r="AD30" s="44" t="str">
        <f>IF(COUNTIF('Midt 1.kl. -Klasse'!AQ46,5),"Ugyldig",(IF(ISBLANK('Midt 1.kl. -Klasse'!AQ46),"",'Midt 1.kl. -Klasse'!AQ46)))</f>
        <v/>
      </c>
      <c r="AE30" s="44" t="str">
        <f>IF(COUNTIF('Midt 1.kl. -Klasse'!AR46,5),"Ugyldig",(IF(ISBLANK('Midt 1.kl. -Klasse'!AR46),"",'Midt 1.kl. -Klasse'!AR46)))</f>
        <v/>
      </c>
      <c r="AF30" s="44" t="str">
        <f>IF(COUNTIF('Midt 1.kl. -Klasse'!AS46,5),"Ugyldig",(IF(ISBLANK('Midt 1.kl. -Klasse'!AS46),"",'Midt 1.kl. -Klasse'!AS46)))</f>
        <v/>
      </c>
      <c r="AG30" s="44" t="str">
        <f>IF(COUNTIF('Midt 1.kl. -Klasse'!AT46,5),"Ugyldig",(IF(ISBLANK('Midt 1.kl. -Klasse'!AT46),"",'Midt 1.kl. -Klasse'!AT46)))</f>
        <v/>
      </c>
      <c r="AH30" s="44" t="str">
        <f>IF(COUNTIF('Midt 1.kl. -Klasse'!AU46,5),"Ugyldig",(IF(ISBLANK('Midt 1.kl. -Klasse'!AU46),"",'Midt 1.kl. -Klasse'!AU46)))</f>
        <v/>
      </c>
      <c r="AI30" s="44" t="str">
        <f>IF(COUNTIF('Midt 1.kl. -Klasse'!AV46,5),"Ugyldig",(IF(ISBLANK('Midt 1.kl. -Klasse'!AV46),"",'Midt 1.kl. -Klasse'!AV46)))</f>
        <v/>
      </c>
      <c r="AJ30" s="44" t="str">
        <f>IF(COUNTIF('Midt 1.kl. -Klasse'!AW46,5),"Ugyldig",(IF(ISBLANK('Midt 1.kl. -Klasse'!AW46),"",'Midt 1.kl. -Klasse'!AW46)))</f>
        <v/>
      </c>
      <c r="AK30" s="44" t="str">
        <f>IF(COUNTIF('Midt 1.kl. -Klasse'!AX46,5),"Ugyldig",(IF(ISBLANK('Midt 1.kl. -Klasse'!AX46),"",'Midt 1.kl. -Klasse'!AX46)))</f>
        <v/>
      </c>
      <c r="AL30" s="44" t="str">
        <f>IF(COUNTIF('Midt 1.kl. -Klasse'!AY46,5),"Ugyldig",(IF(ISBLANK('Midt 1.kl. -Klasse'!AY46),"",'Midt 1.kl. -Klasse'!AY46)))</f>
        <v/>
      </c>
      <c r="AM30" s="44" t="str">
        <f>IF(COUNTIF('Midt 1.kl. -Klasse'!AZ46,5),"Ugyldig",(IF(ISBLANK('Midt 1.kl. -Klasse'!AZ46),"",'Midt 1.kl. -Klasse'!AZ46)))</f>
        <v/>
      </c>
      <c r="AN30" s="44" t="str">
        <f>IF(COUNTIF('Midt 1.kl. -Klasse'!BA46,5),"Ugyldig",(IF(ISBLANK('Midt 1.kl. -Klasse'!BA46),"",'Midt 1.kl. -Klasse'!BA46)))</f>
        <v/>
      </c>
      <c r="AO30" s="44" t="str">
        <f>IF(COUNTIF('Midt 1.kl. -Klasse'!BB46,5),"Ugyldig",(IF(ISBLANK('Midt 1.kl. -Klasse'!BB46),"",'Midt 1.kl. -Klasse'!BB46)))</f>
        <v/>
      </c>
      <c r="AP30" s="44" t="str">
        <f>IF(COUNTIF('Midt 1.kl. -Klasse'!BC46,5),"Ugyldig",(IF(ISBLANK('Midt 1.kl. -Klasse'!BC46),"",'Midt 1.kl. -Klasse'!BC46)))</f>
        <v/>
      </c>
      <c r="AQ30" s="44" t="str">
        <f>IF(COUNTIF('Midt 1.kl. -Klasse'!BD46,5),"Ugyldig",(IF(ISBLANK('Midt 1.kl. -Klasse'!BD46),"",'Midt 1.kl. -Klasse'!BD46)))</f>
        <v/>
      </c>
      <c r="AR30" s="44" t="str">
        <f>IF(COUNTIF('Midt 1.kl. -Klasse'!BE46,5),"Ugyldig",(IF(ISBLANK('Midt 1.kl. -Klasse'!BE46),"",'Midt 1.kl. -Klasse'!BE46)))</f>
        <v/>
      </c>
      <c r="AS30" s="45" t="str">
        <f>IF(COUNTIF('Midt 1.kl. -Klasse'!BF46,5),"Ugyldig",(IF(ISBLANK('Midt 1.kl. -Klasse'!BF46),"",'Midt 1.kl. -Klasse'!BF46)))</f>
        <v/>
      </c>
      <c r="AT30" s="44" t="str">
        <f>IF(ISBLANK('Midt 1.kl. -Klasse'!BG46),"",VLOOKUP('Midt 1.kl. -Klasse'!BG46,Ordets_Førstelyd_1b,C$3,FALSE))</f>
        <v/>
      </c>
      <c r="AU30" s="44" t="str">
        <f>IF(ISBLANK('Midt 1.kl. -Klasse'!BH46),"",VLOOKUP('Midt 1.kl. -Klasse'!BH46,Ordets_Førstelyd_1b,D$3,FALSE))</f>
        <v/>
      </c>
      <c r="AV30" s="44" t="str">
        <f>IF(ISBLANK('Midt 1.kl. -Klasse'!BI46),"",VLOOKUP('Midt 1.kl. -Klasse'!BI46,Ordets_Førstelyd_1b,E$3,FALSE))</f>
        <v/>
      </c>
      <c r="AW30" s="44" t="str">
        <f>IF(ISBLANK('Midt 1.kl. -Klasse'!BJ46),"",VLOOKUP('Midt 1.kl. -Klasse'!BJ46,Ordets_Førstelyd_1b,F$3,FALSE))</f>
        <v/>
      </c>
      <c r="AX30" s="44" t="str">
        <f>IF(ISBLANK('Midt 1.kl. -Klasse'!BK46),"",VLOOKUP('Midt 1.kl. -Klasse'!BK46,Ordets_Førstelyd_1b,G$3,FALSE))</f>
        <v/>
      </c>
      <c r="AY30" s="44" t="str">
        <f>IF(ISBLANK('Midt 1.kl. -Klasse'!BL46),"",VLOOKUP('Midt 1.kl. -Klasse'!BL46,Ordets_Førstelyd_1b,H$3,FALSE))</f>
        <v/>
      </c>
      <c r="AZ30" s="44" t="str">
        <f>IF(ISBLANK('Midt 1.kl. -Klasse'!BM46),"",VLOOKUP('Midt 1.kl. -Klasse'!BM46,Ordets_Førstelyd_1b,I$3,FALSE))</f>
        <v/>
      </c>
      <c r="BA30" s="44" t="str">
        <f>IF(ISBLANK('Midt 1.kl. -Klasse'!BN46),"",VLOOKUP('Midt 1.kl. -Klasse'!BN46,Ordets_Førstelyd_1b,J$3,FALSE))</f>
        <v/>
      </c>
      <c r="BB30" s="44" t="str">
        <f>IF(ISBLANK('Midt 1.kl. -Klasse'!BO46),"",VLOOKUP('Midt 1.kl. -Klasse'!BO46,Ordets_Førstelyd_1b,K$3,FALSE))</f>
        <v/>
      </c>
      <c r="BC30" s="44" t="str">
        <f>IF(ISBLANK('Midt 1.kl. -Klasse'!BP46),"",VLOOKUP('Midt 1.kl. -Klasse'!BP46,Ordets_Førstelyd_1b,L$3,FALSE))</f>
        <v/>
      </c>
      <c r="BD30" s="44" t="str">
        <f>IF(ISBLANK('Midt 1.kl. -Klasse'!BQ46),"",VLOOKUP('Midt 1.kl. -Klasse'!BQ46,Ordets_Førstelyd_1b,M$3,FALSE))</f>
        <v/>
      </c>
      <c r="BE30" s="44" t="str">
        <f>IF(ISBLANK('Midt 1.kl. -Klasse'!BR46),"",VLOOKUP('Midt 1.kl. -Klasse'!BR46,Ordets_Førstelyd_1b,N$3,FALSE))</f>
        <v/>
      </c>
      <c r="BF30" s="44" t="str">
        <f>IF(ISBLANK('Midt 1.kl. -Klasse'!BS46),"",VLOOKUP('Midt 1.kl. -Klasse'!BS46,Ordets_Førstelyd_1b,O$3,FALSE))</f>
        <v/>
      </c>
      <c r="BG30" s="45" t="str">
        <f>IF(ISBLANK('Midt 1.kl. -Klasse'!BT46),"",VLOOKUP('Midt 1.kl. -Klasse'!BT46,Ordets_Førstelyd_1b,P$3,FALSE))</f>
        <v/>
      </c>
      <c r="BH30" s="48">
        <f>COUNTIF('Skole scoring'!B29:Y29,1)</f>
        <v>0</v>
      </c>
      <c r="BI30" s="48">
        <f>COUNTIF('Skole scoring'!Z29:AR29,1)</f>
        <v>0</v>
      </c>
      <c r="BJ30" s="48">
        <f>COUNTIF('Skole scoring'!AS29:BF29,1)</f>
        <v>0</v>
      </c>
      <c r="BK30" s="48">
        <f t="shared" si="0"/>
        <v>0</v>
      </c>
      <c r="CM30" t="s">
        <v>685</v>
      </c>
    </row>
    <row r="31" spans="2:150" x14ac:dyDescent="0.35">
      <c r="B31">
        <f>COUNTIF(B5:B30,0)</f>
        <v>26</v>
      </c>
      <c r="BH31">
        <f>COUNTA(C3:Z3)</f>
        <v>24</v>
      </c>
      <c r="BI31">
        <f>COUNTA(AA3:AS3)</f>
        <v>19</v>
      </c>
      <c r="BJ31">
        <f>COUNTA(AT3:BG3)</f>
        <v>14</v>
      </c>
      <c r="BK31" s="47">
        <f>SUM(BH31:BJ31)</f>
        <v>57</v>
      </c>
      <c r="CL31">
        <v>1</v>
      </c>
      <c r="CM31" t="s">
        <v>137</v>
      </c>
      <c r="CN31" t="s">
        <v>686</v>
      </c>
      <c r="CO31" t="s">
        <v>168</v>
      </c>
      <c r="CP31" t="s">
        <v>687</v>
      </c>
      <c r="CQ31" t="s">
        <v>141</v>
      </c>
      <c r="CR31" t="s">
        <v>178</v>
      </c>
      <c r="CS31" t="s">
        <v>143</v>
      </c>
      <c r="CT31" t="s">
        <v>688</v>
      </c>
      <c r="CU31" t="s">
        <v>164</v>
      </c>
      <c r="CV31" t="s">
        <v>687</v>
      </c>
      <c r="CW31" t="s">
        <v>689</v>
      </c>
      <c r="CX31" t="s">
        <v>690</v>
      </c>
      <c r="CY31" t="s">
        <v>691</v>
      </c>
      <c r="CZ31" t="s">
        <v>145</v>
      </c>
      <c r="DA31" t="s">
        <v>151</v>
      </c>
      <c r="DB31" t="s">
        <v>152</v>
      </c>
      <c r="DC31" t="s">
        <v>195</v>
      </c>
      <c r="DD31" t="s">
        <v>154</v>
      </c>
      <c r="DE31" t="s">
        <v>146</v>
      </c>
      <c r="DF31" t="s">
        <v>156</v>
      </c>
      <c r="DG31" t="s">
        <v>143</v>
      </c>
      <c r="DH31" t="s">
        <v>188</v>
      </c>
      <c r="DI31" t="s">
        <v>692</v>
      </c>
      <c r="DJ31" t="s">
        <v>138</v>
      </c>
      <c r="DK31" t="s">
        <v>693</v>
      </c>
      <c r="DL31" t="s">
        <v>694</v>
      </c>
      <c r="DM31" t="s">
        <v>163</v>
      </c>
      <c r="DN31" t="s">
        <v>695</v>
      </c>
      <c r="DO31" t="s">
        <v>696</v>
      </c>
      <c r="DP31" t="s">
        <v>697</v>
      </c>
      <c r="DQ31" t="s">
        <v>167</v>
      </c>
      <c r="DR31" t="s">
        <v>139</v>
      </c>
      <c r="DS31" t="s">
        <v>151</v>
      </c>
      <c r="DT31" t="s">
        <v>170</v>
      </c>
      <c r="DU31" t="s">
        <v>564</v>
      </c>
      <c r="DV31" t="s">
        <v>698</v>
      </c>
      <c r="DW31" t="s">
        <v>693</v>
      </c>
      <c r="DX31" t="s">
        <v>699</v>
      </c>
      <c r="DY31" t="s">
        <v>628</v>
      </c>
      <c r="DZ31" t="s">
        <v>687</v>
      </c>
      <c r="EA31" t="s">
        <v>177</v>
      </c>
      <c r="EB31" t="s">
        <v>700</v>
      </c>
      <c r="EC31" t="s">
        <v>701</v>
      </c>
      <c r="ED31" t="s">
        <v>702</v>
      </c>
      <c r="EE31" t="s">
        <v>181</v>
      </c>
      <c r="EF31" t="s">
        <v>703</v>
      </c>
      <c r="EG31" t="s">
        <v>183</v>
      </c>
      <c r="EH31" t="s">
        <v>184</v>
      </c>
      <c r="EI31" t="s">
        <v>160</v>
      </c>
      <c r="EJ31" t="s">
        <v>704</v>
      </c>
      <c r="EK31" t="s">
        <v>180</v>
      </c>
      <c r="EL31" t="s">
        <v>188</v>
      </c>
      <c r="EM31" t="s">
        <v>705</v>
      </c>
      <c r="EN31" t="s">
        <v>144</v>
      </c>
      <c r="EO31" t="s">
        <v>706</v>
      </c>
      <c r="EP31" t="s">
        <v>776</v>
      </c>
      <c r="EQ31" t="s">
        <v>193</v>
      </c>
      <c r="ER31" t="s">
        <v>707</v>
      </c>
      <c r="ES31" t="s">
        <v>708</v>
      </c>
      <c r="ET31" t="s">
        <v>164</v>
      </c>
    </row>
    <row r="32" spans="2:150" x14ac:dyDescent="0.35">
      <c r="BH32" s="161" t="e">
        <f>(SUM(BH5:BH30)/(26-$B$31))/BH31</f>
        <v>#DIV/0!</v>
      </c>
      <c r="BI32" s="161" t="e">
        <f>(SUM(BI5:BI30)/(26-$B$31))/BI31</f>
        <v>#DIV/0!</v>
      </c>
      <c r="BJ32" s="161" t="e">
        <f>(SUM(BJ5:BJ30)/(26-$B$31))/BJ31</f>
        <v>#DIV/0!</v>
      </c>
      <c r="BK32" s="161" t="e">
        <f>(SUM(BK5:BK30)/(26-$B$31))/BK31</f>
        <v>#DIV/0!</v>
      </c>
      <c r="CL32">
        <v>2</v>
      </c>
      <c r="CM32" t="s">
        <v>709</v>
      </c>
      <c r="CN32" t="s">
        <v>160</v>
      </c>
      <c r="CO32" t="s">
        <v>710</v>
      </c>
      <c r="CP32" t="s">
        <v>711</v>
      </c>
      <c r="CQ32" t="s">
        <v>697</v>
      </c>
      <c r="CR32" t="s">
        <v>142</v>
      </c>
      <c r="CS32" t="s">
        <v>712</v>
      </c>
      <c r="CT32" t="s">
        <v>144</v>
      </c>
      <c r="CU32" t="s">
        <v>145</v>
      </c>
      <c r="CV32" t="s">
        <v>155</v>
      </c>
      <c r="CW32" t="s">
        <v>713</v>
      </c>
      <c r="CX32" t="s">
        <v>714</v>
      </c>
      <c r="CY32" t="s">
        <v>170</v>
      </c>
      <c r="CZ32" t="s">
        <v>563</v>
      </c>
      <c r="DA32" t="s">
        <v>715</v>
      </c>
      <c r="DB32" t="s">
        <v>716</v>
      </c>
      <c r="DC32" t="s">
        <v>686</v>
      </c>
      <c r="DD32" t="s">
        <v>687</v>
      </c>
      <c r="DE32" t="s">
        <v>155</v>
      </c>
      <c r="DF32" t="s">
        <v>717</v>
      </c>
      <c r="DG32" t="s">
        <v>559</v>
      </c>
      <c r="DH32" t="s">
        <v>718</v>
      </c>
      <c r="DI32" t="s">
        <v>560</v>
      </c>
      <c r="DJ32" t="s">
        <v>719</v>
      </c>
      <c r="DK32" t="s">
        <v>720</v>
      </c>
      <c r="DL32" t="s">
        <v>162</v>
      </c>
      <c r="DM32" t="s">
        <v>150</v>
      </c>
      <c r="DN32" t="s">
        <v>558</v>
      </c>
      <c r="DO32" t="s">
        <v>165</v>
      </c>
      <c r="DP32" t="s">
        <v>721</v>
      </c>
      <c r="DQ32" t="s">
        <v>722</v>
      </c>
      <c r="DR32" t="s">
        <v>723</v>
      </c>
      <c r="DS32" t="s">
        <v>724</v>
      </c>
      <c r="DT32" t="s">
        <v>554</v>
      </c>
      <c r="DU32" t="s">
        <v>171</v>
      </c>
      <c r="DV32" t="s">
        <v>714</v>
      </c>
      <c r="DW32" t="s">
        <v>173</v>
      </c>
      <c r="DX32" t="s">
        <v>569</v>
      </c>
      <c r="DY32" t="s">
        <v>725</v>
      </c>
      <c r="DZ32" t="s">
        <v>726</v>
      </c>
      <c r="EA32" t="s">
        <v>727</v>
      </c>
      <c r="EB32" t="s">
        <v>178</v>
      </c>
      <c r="EC32" t="s">
        <v>179</v>
      </c>
      <c r="ED32" t="s">
        <v>180</v>
      </c>
      <c r="EE32" t="s">
        <v>728</v>
      </c>
      <c r="EF32" t="s">
        <v>729</v>
      </c>
      <c r="EG32" t="s">
        <v>137</v>
      </c>
      <c r="EH32" t="s">
        <v>730</v>
      </c>
      <c r="EI32" t="s">
        <v>719</v>
      </c>
      <c r="EJ32" t="s">
        <v>186</v>
      </c>
      <c r="EK32" t="s">
        <v>187</v>
      </c>
      <c r="EL32" t="s">
        <v>712</v>
      </c>
      <c r="EM32" t="s">
        <v>731</v>
      </c>
      <c r="EN32" t="s">
        <v>190</v>
      </c>
      <c r="EO32" t="s">
        <v>191</v>
      </c>
      <c r="EP32" t="s">
        <v>732</v>
      </c>
      <c r="EQ32" t="s">
        <v>733</v>
      </c>
      <c r="ER32" t="s">
        <v>734</v>
      </c>
      <c r="ES32" t="s">
        <v>735</v>
      </c>
      <c r="ET32" t="s">
        <v>736</v>
      </c>
    </row>
    <row r="33" spans="2:190" ht="15" thickBot="1" x14ac:dyDescent="0.4">
      <c r="C33" s="201" t="s">
        <v>59</v>
      </c>
      <c r="D33" s="201"/>
      <c r="E33" s="201"/>
      <c r="F33" s="201"/>
      <c r="G33" s="201"/>
      <c r="H33" s="201"/>
      <c r="I33" s="201"/>
      <c r="J33" s="201"/>
      <c r="K33" s="201"/>
      <c r="L33" s="201"/>
      <c r="M33" s="201"/>
      <c r="N33" s="201"/>
      <c r="O33" s="201"/>
      <c r="P33" s="201"/>
      <c r="Q33" s="201"/>
      <c r="R33" s="201"/>
      <c r="S33" s="201"/>
      <c r="T33" s="201"/>
      <c r="U33" s="201"/>
      <c r="V33" s="201"/>
      <c r="W33" s="201"/>
      <c r="X33" s="201"/>
      <c r="Y33" s="201"/>
      <c r="Z33" s="201"/>
      <c r="AA33" s="201"/>
      <c r="AB33" s="201"/>
      <c r="AC33" s="201"/>
      <c r="AD33" s="201"/>
      <c r="AE33" s="201"/>
      <c r="AF33" s="201"/>
      <c r="AG33" s="201"/>
      <c r="AH33" s="201"/>
      <c r="AI33" s="201"/>
      <c r="AJ33" s="201"/>
      <c r="AK33" s="201"/>
      <c r="AL33" s="201"/>
      <c r="AM33" s="201"/>
      <c r="AN33" s="201"/>
      <c r="AO33" s="201" t="s">
        <v>123</v>
      </c>
      <c r="AP33" s="201"/>
      <c r="AQ33" s="201"/>
      <c r="AR33" s="201"/>
      <c r="AS33" s="201"/>
      <c r="AT33" s="201"/>
      <c r="AU33" s="201"/>
      <c r="AV33" s="201"/>
      <c r="AW33" s="201"/>
      <c r="AX33" s="201"/>
      <c r="AY33" s="201"/>
      <c r="AZ33" s="201"/>
      <c r="BA33" s="201"/>
      <c r="BB33" s="201"/>
      <c r="BC33" s="201"/>
      <c r="BD33" s="201"/>
      <c r="BE33" s="201"/>
      <c r="BF33" s="201" t="s">
        <v>124</v>
      </c>
      <c r="BG33" s="200"/>
      <c r="BH33" s="200"/>
      <c r="BI33" s="200"/>
      <c r="BJ33" s="200"/>
      <c r="BK33" s="200"/>
      <c r="BL33" s="200"/>
      <c r="BM33" s="200"/>
      <c r="BN33" s="200"/>
      <c r="BO33" s="200"/>
      <c r="BP33" s="200"/>
      <c r="BQ33" s="200"/>
      <c r="BR33" s="200"/>
      <c r="BS33" s="200"/>
      <c r="BT33" s="200"/>
      <c r="BU33" s="200"/>
      <c r="BV33" s="200"/>
      <c r="BW33" s="200"/>
      <c r="BX33" s="200"/>
      <c r="BY33" s="200"/>
      <c r="BZ33" s="200"/>
      <c r="CA33" s="200"/>
      <c r="CB33" s="200"/>
      <c r="CC33" s="200"/>
      <c r="CD33" s="200"/>
      <c r="CE33" s="208" t="s">
        <v>683</v>
      </c>
      <c r="CF33" s="208"/>
      <c r="CG33" s="208"/>
      <c r="CH33" s="208"/>
      <c r="CL33">
        <v>3</v>
      </c>
      <c r="CM33" t="s">
        <v>144</v>
      </c>
      <c r="CN33" t="s">
        <v>195</v>
      </c>
      <c r="CO33" t="s">
        <v>139</v>
      </c>
      <c r="CP33" t="s">
        <v>737</v>
      </c>
      <c r="CQ33" t="s">
        <v>571</v>
      </c>
      <c r="CR33" t="s">
        <v>691</v>
      </c>
      <c r="CS33" t="s">
        <v>738</v>
      </c>
      <c r="CT33" t="s">
        <v>190</v>
      </c>
      <c r="CU33" t="s">
        <v>739</v>
      </c>
      <c r="CV33" t="s">
        <v>146</v>
      </c>
      <c r="CW33" t="s">
        <v>147</v>
      </c>
      <c r="CX33" t="s">
        <v>740</v>
      </c>
      <c r="CY33" t="s">
        <v>741</v>
      </c>
      <c r="CZ33" t="s">
        <v>150</v>
      </c>
      <c r="DA33" t="s">
        <v>169</v>
      </c>
      <c r="DB33" t="s">
        <v>566</v>
      </c>
      <c r="DC33" t="s">
        <v>742</v>
      </c>
      <c r="DD33" t="s">
        <v>738</v>
      </c>
      <c r="DE33" t="s">
        <v>180</v>
      </c>
      <c r="DF33" t="s">
        <v>743</v>
      </c>
      <c r="DG33" t="s">
        <v>157</v>
      </c>
      <c r="DH33" t="s">
        <v>726</v>
      </c>
      <c r="DI33" t="s">
        <v>159</v>
      </c>
      <c r="DJ33" t="s">
        <v>160</v>
      </c>
      <c r="DK33" t="s">
        <v>744</v>
      </c>
      <c r="DL33" t="s">
        <v>745</v>
      </c>
      <c r="DM33" t="s">
        <v>746</v>
      </c>
      <c r="DN33" t="s">
        <v>196</v>
      </c>
      <c r="DO33" t="s">
        <v>710</v>
      </c>
      <c r="DP33" t="s">
        <v>166</v>
      </c>
      <c r="DQ33" t="s">
        <v>747</v>
      </c>
      <c r="DR33" t="s">
        <v>168</v>
      </c>
      <c r="DS33" t="s">
        <v>556</v>
      </c>
      <c r="DT33" t="s">
        <v>142</v>
      </c>
      <c r="DU33" t="s">
        <v>691</v>
      </c>
      <c r="DV33" t="s">
        <v>172</v>
      </c>
      <c r="DW33" t="s">
        <v>720</v>
      </c>
      <c r="DX33" t="s">
        <v>161</v>
      </c>
      <c r="DY33" t="s">
        <v>175</v>
      </c>
      <c r="DZ33" t="s">
        <v>155</v>
      </c>
      <c r="EA33" t="s">
        <v>748</v>
      </c>
      <c r="EB33" t="s">
        <v>149</v>
      </c>
      <c r="EC33" t="s">
        <v>704</v>
      </c>
      <c r="ED33" t="s">
        <v>158</v>
      </c>
      <c r="EE33" t="s">
        <v>566</v>
      </c>
      <c r="EF33" t="s">
        <v>749</v>
      </c>
      <c r="EG33" t="s">
        <v>750</v>
      </c>
      <c r="EH33" t="s">
        <v>150</v>
      </c>
      <c r="EI33" t="s">
        <v>138</v>
      </c>
      <c r="EJ33" t="s">
        <v>751</v>
      </c>
      <c r="EK33" t="s">
        <v>702</v>
      </c>
      <c r="EL33" t="s">
        <v>687</v>
      </c>
      <c r="EM33" t="s">
        <v>189</v>
      </c>
      <c r="EN33" t="s">
        <v>688</v>
      </c>
      <c r="EO33" t="s">
        <v>143</v>
      </c>
      <c r="EP33" t="s">
        <v>752</v>
      </c>
      <c r="EQ33" t="s">
        <v>753</v>
      </c>
      <c r="ER33" t="s">
        <v>194</v>
      </c>
      <c r="ES33" t="s">
        <v>754</v>
      </c>
      <c r="ET33" t="s">
        <v>196</v>
      </c>
    </row>
    <row r="34" spans="2:190" x14ac:dyDescent="0.35">
      <c r="B34" s="46"/>
      <c r="C34" s="38">
        <v>2</v>
      </c>
      <c r="D34" s="39">
        <v>3</v>
      </c>
      <c r="E34" s="39">
        <v>4</v>
      </c>
      <c r="F34" s="39">
        <v>5</v>
      </c>
      <c r="G34" s="39">
        <v>6</v>
      </c>
      <c r="H34" s="39">
        <v>7</v>
      </c>
      <c r="I34" s="39">
        <v>8</v>
      </c>
      <c r="J34" s="39">
        <v>9</v>
      </c>
      <c r="K34" s="39">
        <v>10</v>
      </c>
      <c r="L34" s="39">
        <v>11</v>
      </c>
      <c r="M34" s="39">
        <v>12</v>
      </c>
      <c r="N34" s="39">
        <v>13</v>
      </c>
      <c r="O34" s="39">
        <v>14</v>
      </c>
      <c r="P34" s="39">
        <v>15</v>
      </c>
      <c r="Q34" s="39">
        <v>16</v>
      </c>
      <c r="R34" s="39">
        <v>17</v>
      </c>
      <c r="S34" s="39">
        <v>18</v>
      </c>
      <c r="T34" s="39">
        <v>19</v>
      </c>
      <c r="U34" s="39">
        <v>20</v>
      </c>
      <c r="V34" s="39">
        <v>21</v>
      </c>
      <c r="W34" s="39">
        <v>22</v>
      </c>
      <c r="X34" s="39">
        <v>23</v>
      </c>
      <c r="Y34" s="39">
        <v>24</v>
      </c>
      <c r="Z34" s="39">
        <v>25</v>
      </c>
      <c r="AA34" s="39">
        <v>26</v>
      </c>
      <c r="AB34" s="39">
        <v>27</v>
      </c>
      <c r="AC34" s="39">
        <v>28</v>
      </c>
      <c r="AD34" s="39">
        <v>29</v>
      </c>
      <c r="AE34" s="39">
        <v>30</v>
      </c>
      <c r="AF34" s="39">
        <v>31</v>
      </c>
      <c r="AG34" s="39">
        <v>32</v>
      </c>
      <c r="AH34" s="39">
        <v>33</v>
      </c>
      <c r="AI34" s="39">
        <v>34</v>
      </c>
      <c r="AJ34" s="39">
        <v>35</v>
      </c>
      <c r="AK34" s="39">
        <v>36</v>
      </c>
      <c r="AL34" s="39">
        <v>37</v>
      </c>
      <c r="AM34" s="39">
        <v>38</v>
      </c>
      <c r="AN34" s="40">
        <v>39</v>
      </c>
      <c r="AO34" s="38">
        <v>40</v>
      </c>
      <c r="AP34" s="39">
        <v>41</v>
      </c>
      <c r="AQ34" s="39">
        <v>42</v>
      </c>
      <c r="AR34" s="39">
        <v>43</v>
      </c>
      <c r="AS34" s="39">
        <v>44</v>
      </c>
      <c r="AT34" s="39">
        <v>45</v>
      </c>
      <c r="AU34" s="39">
        <v>46</v>
      </c>
      <c r="AV34" s="39">
        <v>47</v>
      </c>
      <c r="AW34" s="39">
        <v>48</v>
      </c>
      <c r="AX34" s="39">
        <v>49</v>
      </c>
      <c r="AY34" s="39">
        <v>50</v>
      </c>
      <c r="AZ34" s="39">
        <v>51</v>
      </c>
      <c r="BA34" s="39">
        <v>52</v>
      </c>
      <c r="BB34" s="39">
        <v>53</v>
      </c>
      <c r="BC34" s="39">
        <v>54</v>
      </c>
      <c r="BD34" s="39">
        <v>55</v>
      </c>
      <c r="BE34" s="40">
        <v>56</v>
      </c>
      <c r="BF34" s="38">
        <v>57</v>
      </c>
      <c r="BG34" s="39">
        <v>58</v>
      </c>
      <c r="BH34" s="39">
        <v>59</v>
      </c>
      <c r="BI34" s="39">
        <v>60</v>
      </c>
      <c r="BJ34" s="39">
        <v>61</v>
      </c>
      <c r="BK34" s="39">
        <v>62</v>
      </c>
      <c r="BL34" s="39">
        <v>63</v>
      </c>
      <c r="BM34" s="39">
        <v>64</v>
      </c>
      <c r="BN34" s="39">
        <v>65</v>
      </c>
      <c r="BO34" s="39">
        <v>66</v>
      </c>
      <c r="BP34" s="39">
        <v>67</v>
      </c>
      <c r="BQ34" s="39">
        <v>68</v>
      </c>
      <c r="BR34" s="39">
        <v>69</v>
      </c>
      <c r="BS34" s="39">
        <v>70</v>
      </c>
      <c r="BT34" s="39">
        <v>71</v>
      </c>
      <c r="BU34" s="39">
        <v>72</v>
      </c>
      <c r="BV34" s="39">
        <v>73</v>
      </c>
      <c r="BW34" s="39">
        <v>74</v>
      </c>
      <c r="BX34" s="39">
        <v>75</v>
      </c>
      <c r="BY34" s="39">
        <v>76</v>
      </c>
      <c r="BZ34" s="39">
        <v>77</v>
      </c>
      <c r="CA34" s="39">
        <v>78</v>
      </c>
      <c r="CB34" s="39">
        <v>79</v>
      </c>
      <c r="CC34" s="39">
        <v>80</v>
      </c>
      <c r="CD34" s="40">
        <v>81</v>
      </c>
      <c r="CE34" s="202" t="str">
        <f>C33</f>
        <v>Naqinnernik allanneq</v>
      </c>
      <c r="CF34" s="209" t="str">
        <f>AO33</f>
        <v>Oqaasiusanik allanneq</v>
      </c>
      <c r="CG34" s="209" t="str">
        <f>BF33</f>
        <v>Oqaatsinik atuarneq</v>
      </c>
      <c r="CH34" s="206" t="s">
        <v>684</v>
      </c>
      <c r="CL34">
        <v>4</v>
      </c>
      <c r="CM34" t="s">
        <v>755</v>
      </c>
      <c r="CN34" t="s">
        <v>138</v>
      </c>
      <c r="CO34" t="s">
        <v>720</v>
      </c>
      <c r="CP34" t="s">
        <v>140</v>
      </c>
      <c r="CQ34" t="s">
        <v>166</v>
      </c>
      <c r="CR34" t="s">
        <v>756</v>
      </c>
      <c r="CS34" t="s">
        <v>156</v>
      </c>
      <c r="CT34" t="s">
        <v>757</v>
      </c>
      <c r="CU34" t="s">
        <v>758</v>
      </c>
      <c r="CV34" t="s">
        <v>181</v>
      </c>
      <c r="CW34" t="s">
        <v>169</v>
      </c>
      <c r="CX34" t="s">
        <v>148</v>
      </c>
      <c r="CY34" t="s">
        <v>149</v>
      </c>
      <c r="CZ34" t="s">
        <v>164</v>
      </c>
      <c r="DA34" t="s">
        <v>182</v>
      </c>
      <c r="DB34" t="s">
        <v>759</v>
      </c>
      <c r="DC34" t="s">
        <v>153</v>
      </c>
      <c r="DD34" t="s">
        <v>760</v>
      </c>
      <c r="DE34" t="s">
        <v>728</v>
      </c>
      <c r="DF34" t="s">
        <v>711</v>
      </c>
      <c r="DG34" t="s">
        <v>702</v>
      </c>
      <c r="DH34" t="s">
        <v>158</v>
      </c>
      <c r="DI34" t="s">
        <v>761</v>
      </c>
      <c r="DJ34" t="s">
        <v>153</v>
      </c>
      <c r="DK34" t="s">
        <v>161</v>
      </c>
      <c r="DL34" t="s">
        <v>762</v>
      </c>
      <c r="DM34" t="s">
        <v>739</v>
      </c>
      <c r="DN34" t="s">
        <v>164</v>
      </c>
      <c r="DO34" t="s">
        <v>763</v>
      </c>
      <c r="DP34" t="s">
        <v>141</v>
      </c>
      <c r="DQ34" t="s">
        <v>764</v>
      </c>
      <c r="DR34" t="s">
        <v>765</v>
      </c>
      <c r="DS34" t="s">
        <v>169</v>
      </c>
      <c r="DT34" t="s">
        <v>567</v>
      </c>
      <c r="DU34" t="s">
        <v>766</v>
      </c>
      <c r="DV34" t="s">
        <v>767</v>
      </c>
      <c r="DW34" t="s">
        <v>696</v>
      </c>
      <c r="DX34" t="s">
        <v>174</v>
      </c>
      <c r="DY34" t="s">
        <v>690</v>
      </c>
      <c r="DZ34" t="s">
        <v>176</v>
      </c>
      <c r="EA34" t="s">
        <v>144</v>
      </c>
      <c r="EB34" t="s">
        <v>768</v>
      </c>
      <c r="EC34" t="s">
        <v>769</v>
      </c>
      <c r="ED34" t="s">
        <v>187</v>
      </c>
      <c r="EE34" t="s">
        <v>152</v>
      </c>
      <c r="EF34" t="s">
        <v>182</v>
      </c>
      <c r="EG34" t="s">
        <v>755</v>
      </c>
      <c r="EH34" t="s">
        <v>736</v>
      </c>
      <c r="EI34" t="s">
        <v>185</v>
      </c>
      <c r="EJ34" t="s">
        <v>769</v>
      </c>
      <c r="EK34" t="s">
        <v>770</v>
      </c>
      <c r="EL34" t="s">
        <v>718</v>
      </c>
      <c r="EM34" t="s">
        <v>771</v>
      </c>
      <c r="EN34" t="s">
        <v>574</v>
      </c>
      <c r="EO34" t="s">
        <v>772</v>
      </c>
      <c r="EP34" t="s">
        <v>192</v>
      </c>
      <c r="EQ34" t="s">
        <v>773</v>
      </c>
      <c r="ER34" t="s">
        <v>774</v>
      </c>
      <c r="ES34" t="s">
        <v>195</v>
      </c>
      <c r="ET34" t="s">
        <v>163</v>
      </c>
    </row>
    <row r="35" spans="2:190" ht="15" thickBot="1" x14ac:dyDescent="0.4">
      <c r="B35" s="48" t="s">
        <v>602</v>
      </c>
      <c r="C35" s="41" t="s">
        <v>41</v>
      </c>
      <c r="D35" t="s">
        <v>14</v>
      </c>
      <c r="E35" t="s">
        <v>25</v>
      </c>
      <c r="F35" t="s">
        <v>6</v>
      </c>
      <c r="G35" t="s">
        <v>26</v>
      </c>
      <c r="H35" t="s">
        <v>10</v>
      </c>
      <c r="I35" t="s">
        <v>27</v>
      </c>
      <c r="J35" t="s">
        <v>2</v>
      </c>
      <c r="K35" t="s">
        <v>28</v>
      </c>
      <c r="L35" t="s">
        <v>12</v>
      </c>
      <c r="M35" t="s">
        <v>29</v>
      </c>
      <c r="N35" t="s">
        <v>20</v>
      </c>
      <c r="O35" t="s">
        <v>30</v>
      </c>
      <c r="P35" t="s">
        <v>21</v>
      </c>
      <c r="Q35" t="s">
        <v>31</v>
      </c>
      <c r="R35" t="s">
        <v>4</v>
      </c>
      <c r="S35" t="s">
        <v>35</v>
      </c>
      <c r="T35" t="s">
        <v>16</v>
      </c>
      <c r="U35" t="s">
        <v>33</v>
      </c>
      <c r="V35" t="s">
        <v>15</v>
      </c>
      <c r="W35" t="s">
        <v>34</v>
      </c>
      <c r="X35" t="s">
        <v>0</v>
      </c>
      <c r="Y35" t="s">
        <v>32</v>
      </c>
      <c r="Z35" t="s">
        <v>7</v>
      </c>
      <c r="AA35" t="s">
        <v>36</v>
      </c>
      <c r="AB35" t="s">
        <v>18</v>
      </c>
      <c r="AC35" t="s">
        <v>37</v>
      </c>
      <c r="AD35" t="s">
        <v>8</v>
      </c>
      <c r="AE35" t="s">
        <v>39</v>
      </c>
      <c r="AF35" t="s">
        <v>13</v>
      </c>
      <c r="AG35" t="s">
        <v>40</v>
      </c>
      <c r="AH35" t="s">
        <v>9</v>
      </c>
      <c r="AI35" t="s">
        <v>24</v>
      </c>
      <c r="AJ35" t="s">
        <v>11</v>
      </c>
      <c r="AK35" t="s">
        <v>42</v>
      </c>
      <c r="AL35" t="s">
        <v>22</v>
      </c>
      <c r="AM35" t="s">
        <v>38</v>
      </c>
      <c r="AN35" s="42" t="s">
        <v>1</v>
      </c>
      <c r="AO35" s="43" t="s">
        <v>85</v>
      </c>
      <c r="AP35" s="44" t="s">
        <v>86</v>
      </c>
      <c r="AQ35" s="44" t="s">
        <v>87</v>
      </c>
      <c r="AR35" s="44" t="s">
        <v>88</v>
      </c>
      <c r="AS35" s="44" t="s">
        <v>89</v>
      </c>
      <c r="AT35" s="44" t="s">
        <v>90</v>
      </c>
      <c r="AU35" s="44" t="s">
        <v>91</v>
      </c>
      <c r="AV35" s="44" t="s">
        <v>92</v>
      </c>
      <c r="AW35" s="44" t="s">
        <v>93</v>
      </c>
      <c r="AX35" s="44" t="s">
        <v>94</v>
      </c>
      <c r="AY35" s="44" t="s">
        <v>95</v>
      </c>
      <c r="AZ35" s="44" t="s">
        <v>96</v>
      </c>
      <c r="BA35" s="44" t="s">
        <v>97</v>
      </c>
      <c r="BB35" s="44" t="s">
        <v>98</v>
      </c>
      <c r="BC35" s="44" t="s">
        <v>99</v>
      </c>
      <c r="BD35" s="44" t="s">
        <v>100</v>
      </c>
      <c r="BE35" s="45" t="s">
        <v>101</v>
      </c>
      <c r="BF35" s="43" t="s">
        <v>102</v>
      </c>
      <c r="BG35" s="44" t="s">
        <v>103</v>
      </c>
      <c r="BH35" s="44" t="s">
        <v>104</v>
      </c>
      <c r="BI35" s="44" t="s">
        <v>43</v>
      </c>
      <c r="BJ35" s="44" t="s">
        <v>105</v>
      </c>
      <c r="BK35" s="44" t="s">
        <v>106</v>
      </c>
      <c r="BL35" s="44" t="s">
        <v>107</v>
      </c>
      <c r="BM35" s="44" t="s">
        <v>108</v>
      </c>
      <c r="BN35" s="44" t="s">
        <v>109</v>
      </c>
      <c r="BO35" s="44" t="s">
        <v>110</v>
      </c>
      <c r="BP35" s="44" t="s">
        <v>55</v>
      </c>
      <c r="BQ35" s="44" t="s">
        <v>46</v>
      </c>
      <c r="BR35" s="44" t="s">
        <v>111</v>
      </c>
      <c r="BS35" s="44" t="s">
        <v>112</v>
      </c>
      <c r="BT35" s="44" t="s">
        <v>113</v>
      </c>
      <c r="BU35" s="44" t="s">
        <v>114</v>
      </c>
      <c r="BV35" s="44" t="s">
        <v>115</v>
      </c>
      <c r="BW35" s="44" t="s">
        <v>116</v>
      </c>
      <c r="BX35" s="44" t="s">
        <v>117</v>
      </c>
      <c r="BY35" s="44" t="s">
        <v>118</v>
      </c>
      <c r="BZ35" s="44" t="s">
        <v>119</v>
      </c>
      <c r="CA35" s="44" t="s">
        <v>50</v>
      </c>
      <c r="CB35" s="44" t="s">
        <v>120</v>
      </c>
      <c r="CC35" s="44" t="s">
        <v>121</v>
      </c>
      <c r="CD35" s="45" t="s">
        <v>122</v>
      </c>
      <c r="CE35" s="203"/>
      <c r="CF35" s="210"/>
      <c r="CG35" s="210"/>
      <c r="CH35" s="207"/>
      <c r="CL35">
        <v>5</v>
      </c>
      <c r="CM35" t="s">
        <v>775</v>
      </c>
      <c r="CN35" t="s">
        <v>775</v>
      </c>
      <c r="CO35" t="s">
        <v>775</v>
      </c>
      <c r="CP35" t="s">
        <v>775</v>
      </c>
      <c r="CQ35" t="s">
        <v>775</v>
      </c>
      <c r="CR35" t="s">
        <v>775</v>
      </c>
      <c r="CS35" t="s">
        <v>775</v>
      </c>
      <c r="CT35" t="s">
        <v>775</v>
      </c>
      <c r="CU35" t="s">
        <v>775</v>
      </c>
      <c r="CV35" t="s">
        <v>775</v>
      </c>
      <c r="CW35" t="s">
        <v>775</v>
      </c>
      <c r="CX35" t="s">
        <v>775</v>
      </c>
      <c r="CY35" t="s">
        <v>775</v>
      </c>
      <c r="CZ35" t="s">
        <v>775</v>
      </c>
      <c r="DA35" t="s">
        <v>775</v>
      </c>
      <c r="DB35" t="s">
        <v>775</v>
      </c>
      <c r="DC35" t="s">
        <v>775</v>
      </c>
      <c r="DD35" t="s">
        <v>775</v>
      </c>
      <c r="DE35" t="s">
        <v>775</v>
      </c>
      <c r="DF35" t="s">
        <v>775</v>
      </c>
      <c r="DG35" t="s">
        <v>775</v>
      </c>
      <c r="DH35" t="s">
        <v>775</v>
      </c>
      <c r="DI35" t="s">
        <v>775</v>
      </c>
      <c r="DJ35" t="s">
        <v>775</v>
      </c>
      <c r="DK35" t="s">
        <v>775</v>
      </c>
      <c r="DL35" t="s">
        <v>775</v>
      </c>
      <c r="DM35" t="s">
        <v>775</v>
      </c>
      <c r="DN35" t="s">
        <v>775</v>
      </c>
      <c r="DO35" t="s">
        <v>775</v>
      </c>
      <c r="DP35" t="s">
        <v>775</v>
      </c>
      <c r="DQ35" t="s">
        <v>775</v>
      </c>
      <c r="DR35" t="s">
        <v>775</v>
      </c>
      <c r="DS35" t="s">
        <v>775</v>
      </c>
      <c r="DT35" t="s">
        <v>775</v>
      </c>
      <c r="DU35" t="s">
        <v>775</v>
      </c>
      <c r="DV35" t="s">
        <v>775</v>
      </c>
      <c r="DW35" t="s">
        <v>775</v>
      </c>
      <c r="DX35" t="s">
        <v>775</v>
      </c>
      <c r="DY35" t="s">
        <v>775</v>
      </c>
      <c r="DZ35" t="s">
        <v>775</v>
      </c>
      <c r="EA35" t="s">
        <v>775</v>
      </c>
      <c r="EB35" t="s">
        <v>775</v>
      </c>
      <c r="EC35" t="s">
        <v>775</v>
      </c>
      <c r="ED35" t="s">
        <v>775</v>
      </c>
      <c r="EE35" t="s">
        <v>775</v>
      </c>
      <c r="EF35" t="s">
        <v>775</v>
      </c>
      <c r="EG35" t="s">
        <v>775</v>
      </c>
      <c r="EH35" t="s">
        <v>775</v>
      </c>
      <c r="EI35" t="s">
        <v>775</v>
      </c>
      <c r="EJ35" t="s">
        <v>775</v>
      </c>
      <c r="EK35" t="s">
        <v>775</v>
      </c>
      <c r="EL35" t="s">
        <v>775</v>
      </c>
      <c r="EM35" t="s">
        <v>775</v>
      </c>
      <c r="EN35" t="s">
        <v>775</v>
      </c>
      <c r="EO35" t="s">
        <v>775</v>
      </c>
      <c r="EP35" t="s">
        <v>775</v>
      </c>
      <c r="EQ35" t="s">
        <v>775</v>
      </c>
      <c r="ER35" t="s">
        <v>775</v>
      </c>
      <c r="ES35" t="s">
        <v>775</v>
      </c>
      <c r="ET35" t="s">
        <v>775</v>
      </c>
    </row>
    <row r="36" spans="2:190" x14ac:dyDescent="0.35">
      <c r="B36" s="41">
        <f>'Slut 1.kl. -Klasse'!B21</f>
        <v>0</v>
      </c>
      <c r="C36" s="38" t="str">
        <f>IF(COUNTIF('Slut 1.kl. -Klasse'!P21,5),"Ugyldig",(IF(ISBLANK('Slut 1.kl. -Klasse'!P21),"",'Slut 1.kl. -Klasse'!P21)))</f>
        <v/>
      </c>
      <c r="D36" s="39" t="str">
        <f>IF(COUNTIF('Slut 1.kl. -Klasse'!Q21,5),"Ugyldig",(IF(ISBLANK('Slut 1.kl. -Klasse'!Q21),"",'Slut 1.kl. -Klasse'!Q21)))</f>
        <v/>
      </c>
      <c r="E36" s="39" t="str">
        <f>IF(COUNTIF('Slut 1.kl. -Klasse'!R21,5),"Ugyldig",(IF(ISBLANK('Slut 1.kl. -Klasse'!R21),"",'Slut 1.kl. -Klasse'!R21)))</f>
        <v/>
      </c>
      <c r="F36" s="39" t="str">
        <f>IF(COUNTIF('Slut 1.kl. -Klasse'!S21,5),"Ugyldig",(IF(ISBLANK('Slut 1.kl. -Klasse'!S21),"",'Slut 1.kl. -Klasse'!S21)))</f>
        <v/>
      </c>
      <c r="G36" s="39" t="str">
        <f>IF(COUNTIF('Slut 1.kl. -Klasse'!T21,5),"Ugyldig",(IF(ISBLANK('Slut 1.kl. -Klasse'!T21),"",'Slut 1.kl. -Klasse'!T21)))</f>
        <v/>
      </c>
      <c r="H36" s="39" t="str">
        <f>IF(COUNTIF('Slut 1.kl. -Klasse'!U21,5),"Ugyldig",(IF(ISBLANK('Slut 1.kl. -Klasse'!U21),"",'Slut 1.kl. -Klasse'!U21)))</f>
        <v/>
      </c>
      <c r="I36" s="39" t="str">
        <f>IF(COUNTIF('Slut 1.kl. -Klasse'!V21,5),"Ugyldig",(IF(ISBLANK('Slut 1.kl. -Klasse'!V21),"",'Slut 1.kl. -Klasse'!V21)))</f>
        <v/>
      </c>
      <c r="J36" s="39" t="str">
        <f>IF(COUNTIF('Slut 1.kl. -Klasse'!W21,5),"Ugyldig",(IF(ISBLANK('Slut 1.kl. -Klasse'!W21),"",'Slut 1.kl. -Klasse'!W21)))</f>
        <v/>
      </c>
      <c r="K36" s="39" t="str">
        <f>IF(COUNTIF('Slut 1.kl. -Klasse'!X21,5),"Ugyldig",(IF(ISBLANK('Slut 1.kl. -Klasse'!X21),"",'Slut 1.kl. -Klasse'!X21)))</f>
        <v/>
      </c>
      <c r="L36" s="39" t="str">
        <f>IF(COUNTIF('Slut 1.kl. -Klasse'!Y21,5),"Ugyldig",(IF(ISBLANK('Slut 1.kl. -Klasse'!Y21),"",'Slut 1.kl. -Klasse'!Y21)))</f>
        <v/>
      </c>
      <c r="M36" s="39" t="str">
        <f>IF(COUNTIF('Slut 1.kl. -Klasse'!Z21,5),"Ugyldig",(IF(ISBLANK('Slut 1.kl. -Klasse'!Z21),"",'Slut 1.kl. -Klasse'!Z21)))</f>
        <v/>
      </c>
      <c r="N36" s="39" t="str">
        <f>IF(COUNTIF('Slut 1.kl. -Klasse'!AA21,5),"Ugyldig",(IF(ISBLANK('Slut 1.kl. -Klasse'!AA21),"",'Slut 1.kl. -Klasse'!AA21)))</f>
        <v/>
      </c>
      <c r="O36" s="39" t="str">
        <f>IF(COUNTIF('Slut 1.kl. -Klasse'!AB21,5),"Ugyldig",(IF(ISBLANK('Slut 1.kl. -Klasse'!AB21),"",'Slut 1.kl. -Klasse'!AB21)))</f>
        <v/>
      </c>
      <c r="P36" s="39" t="str">
        <f>IF(COUNTIF('Slut 1.kl. -Klasse'!AC21,5),"Ugyldig",(IF(ISBLANK('Slut 1.kl. -Klasse'!AC21),"",'Slut 1.kl. -Klasse'!AC21)))</f>
        <v/>
      </c>
      <c r="Q36" s="39" t="str">
        <f>IF(COUNTIF('Slut 1.kl. -Klasse'!AD21,5),"Ugyldig",(IF(ISBLANK('Slut 1.kl. -Klasse'!AD21),"",'Slut 1.kl. -Klasse'!AD21)))</f>
        <v/>
      </c>
      <c r="R36" s="39" t="str">
        <f>IF(COUNTIF('Slut 1.kl. -Klasse'!AE21,5),"Ugyldig",(IF(ISBLANK('Slut 1.kl. -Klasse'!AE21),"",'Slut 1.kl. -Klasse'!AE21)))</f>
        <v/>
      </c>
      <c r="S36" s="39" t="str">
        <f>IF(COUNTIF('Slut 1.kl. -Klasse'!AF21,5),"Ugyldig",(IF(ISBLANK('Slut 1.kl. -Klasse'!AF21),"",'Slut 1.kl. -Klasse'!AF21)))</f>
        <v/>
      </c>
      <c r="T36" s="39" t="str">
        <f>IF(COUNTIF('Slut 1.kl. -Klasse'!AG21,5),"Ugyldig",(IF(ISBLANK('Slut 1.kl. -Klasse'!AG21),"",'Slut 1.kl. -Klasse'!AG21)))</f>
        <v/>
      </c>
      <c r="U36" s="39" t="str">
        <f>IF(COUNTIF('Slut 1.kl. -Klasse'!AH21,5),"Ugyldig",(IF(ISBLANK('Slut 1.kl. -Klasse'!AH21),"",'Slut 1.kl. -Klasse'!AH21)))</f>
        <v/>
      </c>
      <c r="V36" s="39" t="str">
        <f>IF(COUNTIF('Slut 1.kl. -Klasse'!AI21,5),"Ugyldig",(IF(ISBLANK('Slut 1.kl. -Klasse'!AI21),"",'Slut 1.kl. -Klasse'!AI21)))</f>
        <v/>
      </c>
      <c r="W36" s="39" t="str">
        <f>IF(COUNTIF('Slut 1.kl. -Klasse'!AJ21,5),"Ugyldig",(IF(ISBLANK('Slut 1.kl. -Klasse'!AJ21),"",'Slut 1.kl. -Klasse'!AJ21)))</f>
        <v/>
      </c>
      <c r="X36" s="39" t="str">
        <f>IF(COUNTIF('Slut 1.kl. -Klasse'!AK21,5),"Ugyldig",(IF(ISBLANK('Slut 1.kl. -Klasse'!AK21),"",'Slut 1.kl. -Klasse'!AK21)))</f>
        <v/>
      </c>
      <c r="Y36" s="39" t="str">
        <f>IF(COUNTIF('Slut 1.kl. -Klasse'!AL21,5),"Ugyldig",(IF(ISBLANK('Slut 1.kl. -Klasse'!AL21),"",'Slut 1.kl. -Klasse'!AL21)))</f>
        <v/>
      </c>
      <c r="Z36" s="39" t="str">
        <f>IF(COUNTIF('Slut 1.kl. -Klasse'!AM21,5),"Ugyldig",(IF(ISBLANK('Slut 1.kl. -Klasse'!AM21),"",'Slut 1.kl. -Klasse'!AM21)))</f>
        <v/>
      </c>
      <c r="AA36" s="39" t="str">
        <f>IF(COUNTIF('Slut 1.kl. -Klasse'!AN21,5),"Ugyldig",(IF(ISBLANK('Slut 1.kl. -Klasse'!AN21),"",'Slut 1.kl. -Klasse'!AN21)))</f>
        <v/>
      </c>
      <c r="AB36" s="39" t="str">
        <f>IF(COUNTIF('Slut 1.kl. -Klasse'!AO21,5),"Ugyldig",(IF(ISBLANK('Slut 1.kl. -Klasse'!AO21),"",'Slut 1.kl. -Klasse'!AO21)))</f>
        <v/>
      </c>
      <c r="AC36" s="39" t="str">
        <f>IF(COUNTIF('Slut 1.kl. -Klasse'!AP21,5),"Ugyldig",(IF(ISBLANK('Slut 1.kl. -Klasse'!AP21),"",'Slut 1.kl. -Klasse'!AP21)))</f>
        <v/>
      </c>
      <c r="AD36" s="39" t="str">
        <f>IF(COUNTIF('Slut 1.kl. -Klasse'!AQ21,5),"Ugyldig",(IF(ISBLANK('Slut 1.kl. -Klasse'!AQ21),"",'Slut 1.kl. -Klasse'!AQ21)))</f>
        <v/>
      </c>
      <c r="AE36" s="39" t="str">
        <f>IF(COUNTIF('Slut 1.kl. -Klasse'!AR21,5),"Ugyldig",(IF(ISBLANK('Slut 1.kl. -Klasse'!AR21),"",'Slut 1.kl. -Klasse'!AR21)))</f>
        <v/>
      </c>
      <c r="AF36" s="39" t="str">
        <f>IF(COUNTIF('Slut 1.kl. -Klasse'!AS21,5),"Ugyldig",(IF(ISBLANK('Slut 1.kl. -Klasse'!AS21),"",'Slut 1.kl. -Klasse'!AS21)))</f>
        <v/>
      </c>
      <c r="AG36" s="39" t="str">
        <f>IF(COUNTIF('Slut 1.kl. -Klasse'!AT21,5),"Ugyldig",(IF(ISBLANK('Slut 1.kl. -Klasse'!AT21),"",'Slut 1.kl. -Klasse'!AT21)))</f>
        <v/>
      </c>
      <c r="AH36" s="39" t="str">
        <f>IF(COUNTIF('Slut 1.kl. -Klasse'!AU21,5),"Ugyldig",(IF(ISBLANK('Slut 1.kl. -Klasse'!AU21),"",'Slut 1.kl. -Klasse'!AU21)))</f>
        <v/>
      </c>
      <c r="AI36" s="39" t="str">
        <f>IF(COUNTIF('Slut 1.kl. -Klasse'!AV21,5),"Ugyldig",(IF(ISBLANK('Slut 1.kl. -Klasse'!AV21),"",'Slut 1.kl. -Klasse'!AV21)))</f>
        <v/>
      </c>
      <c r="AJ36" s="39" t="str">
        <f>IF(COUNTIF('Slut 1.kl. -Klasse'!AW21,5),"Ugyldig",(IF(ISBLANK('Slut 1.kl. -Klasse'!AW21),"",'Slut 1.kl. -Klasse'!AW21)))</f>
        <v/>
      </c>
      <c r="AK36" s="39" t="str">
        <f>IF(COUNTIF('Slut 1.kl. -Klasse'!AX21,5),"Ugyldig",(IF(ISBLANK('Slut 1.kl. -Klasse'!AX21),"",'Slut 1.kl. -Klasse'!AX21)))</f>
        <v/>
      </c>
      <c r="AL36" s="39" t="str">
        <f>IF(COUNTIF('Slut 1.kl. -Klasse'!AY21,5),"Ugyldig",(IF(ISBLANK('Slut 1.kl. -Klasse'!AY21),"",'Slut 1.kl. -Klasse'!AY21)))</f>
        <v/>
      </c>
      <c r="AM36" s="39" t="str">
        <f>IF(COUNTIF('Slut 1.kl. -Klasse'!AZ21,5),"Ugyldig",(IF(ISBLANK('Slut 1.kl. -Klasse'!AZ21),"",'Slut 1.kl. -Klasse'!AZ21)))</f>
        <v/>
      </c>
      <c r="AN36" s="40" t="str">
        <f>IF(COUNTIF('Slut 1.kl. -Klasse'!BA21,5),"Ugyldig",(IF(ISBLANK('Slut 1.kl. -Klasse'!BA21),"",'Slut 1.kl. -Klasse'!BA21)))</f>
        <v/>
      </c>
      <c r="AO36" t="str">
        <f>IF(COUNTIF('Slut 1.kl. -Klasse'!BB21,5),"Ugyldig",(IF(ISBLANK('Slut 1.kl. -Klasse'!BB21),"",'Slut 1.kl. -Klasse'!BB21)))</f>
        <v/>
      </c>
      <c r="AP36" t="str">
        <f>IF(COUNTIF('Slut 1.kl. -Klasse'!BC21,5),"Ugyldig",(IF(ISBLANK('Slut 1.kl. -Klasse'!BC21),"",'Slut 1.kl. -Klasse'!BC21)))</f>
        <v/>
      </c>
      <c r="AQ36" t="str">
        <f>IF(COUNTIF('Slut 1.kl. -Klasse'!BD21,5),"Ugyldig",(IF(ISBLANK('Slut 1.kl. -Klasse'!BD21),"",'Slut 1.kl. -Klasse'!BD21)))</f>
        <v/>
      </c>
      <c r="AR36" t="str">
        <f>IF(COUNTIF('Slut 1.kl. -Klasse'!BE21,5),"Ugyldig",(IF(ISBLANK('Slut 1.kl. -Klasse'!BE21),"",'Slut 1.kl. -Klasse'!BE21)))</f>
        <v/>
      </c>
      <c r="AS36" t="str">
        <f>IF(COUNTIF('Slut 1.kl. -Klasse'!BF21,5),"Ugyldig",(IF(ISBLANK('Slut 1.kl. -Klasse'!BF21),"",'Slut 1.kl. -Klasse'!BF21)))</f>
        <v/>
      </c>
      <c r="AT36" t="str">
        <f>IF(COUNTIF('Slut 1.kl. -Klasse'!BG21,5),"Ugyldig",(IF(ISBLANK('Slut 1.kl. -Klasse'!BG21),"",'Slut 1.kl. -Klasse'!BG21)))</f>
        <v/>
      </c>
      <c r="AU36" t="str">
        <f>IF(COUNTIF('Slut 1.kl. -Klasse'!BH21,5),"Ugyldig",(IF(ISBLANK('Slut 1.kl. -Klasse'!BH21),"",'Slut 1.kl. -Klasse'!BH21)))</f>
        <v/>
      </c>
      <c r="AV36" t="str">
        <f>IF(COUNTIF('Slut 1.kl. -Klasse'!BI21,5),"Ugyldig",(IF(ISBLANK('Slut 1.kl. -Klasse'!BI21),"",'Slut 1.kl. -Klasse'!BI21)))</f>
        <v/>
      </c>
      <c r="AW36" t="str">
        <f>IF(COUNTIF('Slut 1.kl. -Klasse'!BJ21,5),"Ugyldig",(IF(ISBLANK('Slut 1.kl. -Klasse'!BJ21),"",'Slut 1.kl. -Klasse'!BJ21)))</f>
        <v/>
      </c>
      <c r="AX36" t="str">
        <f>IF(COUNTIF('Slut 1.kl. -Klasse'!BK21,5),"Ugyldig",(IF(ISBLANK('Slut 1.kl. -Klasse'!BK21),"",'Slut 1.kl. -Klasse'!BK21)))</f>
        <v/>
      </c>
      <c r="AY36" t="str">
        <f>IF(COUNTIF('Slut 1.kl. -Klasse'!BL21,5),"Ugyldig",(IF(ISBLANK('Slut 1.kl. -Klasse'!BL21),"",'Slut 1.kl. -Klasse'!BL21)))</f>
        <v/>
      </c>
      <c r="AZ36" t="str">
        <f>IF(COUNTIF('Slut 1.kl. -Klasse'!BM21,5),"Ugyldig",(IF(ISBLANK('Slut 1.kl. -Klasse'!BM21),"",'Slut 1.kl. -Klasse'!BM21)))</f>
        <v/>
      </c>
      <c r="BA36" t="str">
        <f>IF(COUNTIF('Slut 1.kl. -Klasse'!BN21,5),"Ugyldig",(IF(ISBLANK('Slut 1.kl. -Klasse'!BN21),"",'Slut 1.kl. -Klasse'!BN21)))</f>
        <v/>
      </c>
      <c r="BB36" t="str">
        <f>IF(COUNTIF('Slut 1.kl. -Klasse'!BO21,5),"Ugyldig",(IF(ISBLANK('Slut 1.kl. -Klasse'!BO21),"",'Slut 1.kl. -Klasse'!BO21)))</f>
        <v/>
      </c>
      <c r="BC36" t="str">
        <f>IF(COUNTIF('Slut 1.kl. -Klasse'!BP21,5),"Ugyldig",(IF(ISBLANK('Slut 1.kl. -Klasse'!BP21),"",'Slut 1.kl. -Klasse'!BP21)))</f>
        <v/>
      </c>
      <c r="BD36" t="str">
        <f>IF(COUNTIF('Slut 1.kl. -Klasse'!BQ21,5),"Ugyldig",(IF(ISBLANK('Slut 1.kl. -Klasse'!BQ21),"",'Slut 1.kl. -Klasse'!BQ21)))</f>
        <v/>
      </c>
      <c r="BE36" t="str">
        <f>IF(COUNTIF('Slut 1.kl. -Klasse'!BR21,5),"Ugyldig",(IF(ISBLANK('Slut 1.kl. -Klasse'!BR21),"",'Slut 1.kl. -Klasse'!BR21)))</f>
        <v/>
      </c>
      <c r="BF36" s="41" t="str">
        <f>IF(ISBLANK('Slut 1.kl. -Klasse'!BS21),"",VLOOKUP('Slut 1.kl. -Klasse'!BS21,Oqaats_Nipi_1c,C$34,FALSE))</f>
        <v/>
      </c>
      <c r="BG36" t="str">
        <f>IF(ISBLANK('Slut 1.kl. -Klasse'!BT21),"",VLOOKUP('Slut 1.kl. -Klasse'!BT21,Oqaats_Nipi_1c,D$34,FALSE))</f>
        <v/>
      </c>
      <c r="BH36" t="str">
        <f>IF(ISBLANK('Slut 1.kl. -Klasse'!BU21),"",VLOOKUP('Slut 1.kl. -Klasse'!BU21,Oqaats_Nipi_1c,E$34,FALSE))</f>
        <v/>
      </c>
      <c r="BI36" t="str">
        <f>IF(ISBLANK('Slut 1.kl. -Klasse'!BV21),"",VLOOKUP('Slut 1.kl. -Klasse'!BV21,Oqaats_Nipi_1c,F$34,FALSE))</f>
        <v/>
      </c>
      <c r="BJ36" t="str">
        <f>IF(ISBLANK('Slut 1.kl. -Klasse'!BW21),"",VLOOKUP('Slut 1.kl. -Klasse'!BW21,Oqaats_Nipi_1c,G$34,FALSE))</f>
        <v/>
      </c>
      <c r="BK36" t="str">
        <f>IF(ISBLANK('Slut 1.kl. -Klasse'!BX21),"",VLOOKUP('Slut 1.kl. -Klasse'!BX21,Oqaats_Nipi_1c,H$34,FALSE))</f>
        <v/>
      </c>
      <c r="BL36" t="str">
        <f>IF(ISBLANK('Slut 1.kl. -Klasse'!BY21),"",VLOOKUP('Slut 1.kl. -Klasse'!BY21,Oqaats_Nipi_1c,I$34,FALSE))</f>
        <v/>
      </c>
      <c r="BM36" t="str">
        <f>IF(ISBLANK('Slut 1.kl. -Klasse'!BZ21),"",VLOOKUP('Slut 1.kl. -Klasse'!BZ21,Oqaats_Nipi_1c,J$34,FALSE))</f>
        <v/>
      </c>
      <c r="BN36" t="str">
        <f>IF(ISBLANK('Slut 1.kl. -Klasse'!CA21),"",VLOOKUP('Slut 1.kl. -Klasse'!CA21,Oqaats_Nipi_1c,K$34,FALSE))</f>
        <v/>
      </c>
      <c r="BO36" t="str">
        <f>IF(ISBLANK('Slut 1.kl. -Klasse'!CB21),"",VLOOKUP('Slut 1.kl. -Klasse'!CB21,Oqaats_Nipi_1c,L$34,FALSE))</f>
        <v/>
      </c>
      <c r="BP36" t="str">
        <f>IF(ISBLANK('Slut 1.kl. -Klasse'!CC21),"",VLOOKUP('Slut 1.kl. -Klasse'!CC21,Oqaats_Nipi_1c,M$34,FALSE))</f>
        <v/>
      </c>
      <c r="BQ36" t="str">
        <f>IF(ISBLANK('Slut 1.kl. -Klasse'!CD21),"",VLOOKUP('Slut 1.kl. -Klasse'!CD21,Oqaats_Nipi_1c,N$34,FALSE))</f>
        <v/>
      </c>
      <c r="BR36" t="str">
        <f>IF(ISBLANK('Slut 1.kl. -Klasse'!CE21),"",VLOOKUP('Slut 1.kl. -Klasse'!CE21,Oqaats_Nipi_1c,O$34,FALSE))</f>
        <v/>
      </c>
      <c r="BS36" t="str">
        <f>IF(ISBLANK('Slut 1.kl. -Klasse'!CF21),"",VLOOKUP('Slut 1.kl. -Klasse'!CF21,Oqaats_Nipi_1c,P$34,FALSE))</f>
        <v/>
      </c>
      <c r="BT36" t="str">
        <f>IF(ISBLANK('Slut 1.kl. -Klasse'!CG21),"",VLOOKUP('Slut 1.kl. -Klasse'!CG21,Oqaats_Nipi_1c,Q$34,FALSE))</f>
        <v/>
      </c>
      <c r="BU36" t="str">
        <f>IF(ISBLANK('Slut 1.kl. -Klasse'!CH21),"",VLOOKUP('Slut 1.kl. -Klasse'!CH21,Oqaats_Nipi_1c,R$34,FALSE))</f>
        <v/>
      </c>
      <c r="BV36" t="str">
        <f>IF(ISBLANK('Slut 1.kl. -Klasse'!CI21),"",VLOOKUP('Slut 1.kl. -Klasse'!CI21,Oqaats_Nipi_1c,S$34,FALSE))</f>
        <v/>
      </c>
      <c r="BW36" t="str">
        <f>IF(ISBLANK('Slut 1.kl. -Klasse'!CJ21),"",VLOOKUP('Slut 1.kl. -Klasse'!CJ21,Oqaats_Nipi_1c,T$34,FALSE))</f>
        <v/>
      </c>
      <c r="BX36" t="str">
        <f>IF(ISBLANK('Slut 1.kl. -Klasse'!CK21),"",VLOOKUP('Slut 1.kl. -Klasse'!CK21,Oqaats_Nipi_1c,U$34,FALSE))</f>
        <v/>
      </c>
      <c r="BY36" t="str">
        <f>IF(ISBLANK('Slut 1.kl. -Klasse'!CL21),"",VLOOKUP('Slut 1.kl. -Klasse'!CL21,Oqaats_Nipi_1c,V$34,FALSE))</f>
        <v/>
      </c>
      <c r="BZ36" t="str">
        <f>IF(ISBLANK('Slut 1.kl. -Klasse'!CM21),"",VLOOKUP('Slut 1.kl. -Klasse'!CM21,Oqaats_Nipi_1c,W$34,FALSE))</f>
        <v/>
      </c>
      <c r="CA36" t="str">
        <f>IF(ISBLANK('Slut 1.kl. -Klasse'!CN21),"",VLOOKUP('Slut 1.kl. -Klasse'!CN21,Oqaats_Nipi_1c,X$34,FALSE))</f>
        <v/>
      </c>
      <c r="CB36" t="str">
        <f>IF(ISBLANK('Slut 1.kl. -Klasse'!CO21),"",VLOOKUP('Slut 1.kl. -Klasse'!CO21,Oqaats_Nipi_1c,Y$34,FALSE))</f>
        <v/>
      </c>
      <c r="CC36" t="str">
        <f>IF(ISBLANK('Slut 1.kl. -Klasse'!CP21),"",VLOOKUP('Slut 1.kl. -Klasse'!CP21,Oqaats_Nipi_1c,Z$34,FALSE))</f>
        <v/>
      </c>
      <c r="CD36" s="42" t="str">
        <f>IF(ISBLANK('Slut 1.kl. -Klasse'!CQ21),"",VLOOKUP('Slut 1.kl. -Klasse'!CQ21,Oqaats_Nipi_1c,AA$34,FALSE))</f>
        <v/>
      </c>
      <c r="CE36" s="46">
        <f>COUNTIF('Skole scoring'!B34:AM34,1)</f>
        <v>0</v>
      </c>
      <c r="CF36" s="46">
        <f>COUNTIF('Skole scoring'!AN34:BD34,1)</f>
        <v>0</v>
      </c>
      <c r="CG36" s="46">
        <f>COUNTIF('Skole scoring'!BE34:CC34,1)</f>
        <v>0</v>
      </c>
      <c r="CH36" s="46">
        <f>SUM(CE36:CG36)</f>
        <v>0</v>
      </c>
    </row>
    <row r="37" spans="2:190" x14ac:dyDescent="0.35">
      <c r="B37" s="41">
        <f>'Slut 1.kl. -Klasse'!B22</f>
        <v>0</v>
      </c>
      <c r="C37" s="41" t="str">
        <f>IF(COUNTIF('Slut 1.kl. -Klasse'!P22,5),"Ugyldig",(IF(ISBLANK('Slut 1.kl. -Klasse'!P22),"",'Slut 1.kl. -Klasse'!P22)))</f>
        <v/>
      </c>
      <c r="D37" t="str">
        <f>IF(COUNTIF('Slut 1.kl. -Klasse'!Q22,5),"Ugyldig",(IF(ISBLANK('Slut 1.kl. -Klasse'!Q22),"",'Slut 1.kl. -Klasse'!Q22)))</f>
        <v/>
      </c>
      <c r="E37" t="str">
        <f>IF(COUNTIF('Slut 1.kl. -Klasse'!R22,5),"Ugyldig",(IF(ISBLANK('Slut 1.kl. -Klasse'!R22),"",'Slut 1.kl. -Klasse'!R22)))</f>
        <v/>
      </c>
      <c r="F37" t="str">
        <f>IF(COUNTIF('Slut 1.kl. -Klasse'!S22,5),"Ugyldig",(IF(ISBLANK('Slut 1.kl. -Klasse'!S22),"",'Slut 1.kl. -Klasse'!S22)))</f>
        <v/>
      </c>
      <c r="G37" t="str">
        <f>IF(COUNTIF('Slut 1.kl. -Klasse'!T22,5),"Ugyldig",(IF(ISBLANK('Slut 1.kl. -Klasse'!T22),"",'Slut 1.kl. -Klasse'!T22)))</f>
        <v/>
      </c>
      <c r="H37" t="str">
        <f>IF(COUNTIF('Slut 1.kl. -Klasse'!U22,5),"Ugyldig",(IF(ISBLANK('Slut 1.kl. -Klasse'!U22),"",'Slut 1.kl. -Klasse'!U22)))</f>
        <v/>
      </c>
      <c r="I37" t="str">
        <f>IF(COUNTIF('Slut 1.kl. -Klasse'!V22,5),"Ugyldig",(IF(ISBLANK('Slut 1.kl. -Klasse'!V22),"",'Slut 1.kl. -Klasse'!V22)))</f>
        <v/>
      </c>
      <c r="J37" t="str">
        <f>IF(COUNTIF('Slut 1.kl. -Klasse'!W22,5),"Ugyldig",(IF(ISBLANK('Slut 1.kl. -Klasse'!W22),"",'Slut 1.kl. -Klasse'!W22)))</f>
        <v/>
      </c>
      <c r="K37" t="str">
        <f>IF(COUNTIF('Slut 1.kl. -Klasse'!X22,5),"Ugyldig",(IF(ISBLANK('Slut 1.kl. -Klasse'!X22),"",'Slut 1.kl. -Klasse'!X22)))</f>
        <v/>
      </c>
      <c r="L37" t="str">
        <f>IF(COUNTIF('Slut 1.kl. -Klasse'!Y22,5),"Ugyldig",(IF(ISBLANK('Slut 1.kl. -Klasse'!Y22),"",'Slut 1.kl. -Klasse'!Y22)))</f>
        <v/>
      </c>
      <c r="M37" t="str">
        <f>IF(COUNTIF('Slut 1.kl. -Klasse'!Z22,5),"Ugyldig",(IF(ISBLANK('Slut 1.kl. -Klasse'!Z22),"",'Slut 1.kl. -Klasse'!Z22)))</f>
        <v/>
      </c>
      <c r="N37" t="str">
        <f>IF(COUNTIF('Slut 1.kl. -Klasse'!AA22,5),"Ugyldig",(IF(ISBLANK('Slut 1.kl. -Klasse'!AA22),"",'Slut 1.kl. -Klasse'!AA22)))</f>
        <v/>
      </c>
      <c r="O37" t="str">
        <f>IF(COUNTIF('Slut 1.kl. -Klasse'!AB22,5),"Ugyldig",(IF(ISBLANK('Slut 1.kl. -Klasse'!AB22),"",'Slut 1.kl. -Klasse'!AB22)))</f>
        <v/>
      </c>
      <c r="P37" t="str">
        <f>IF(COUNTIF('Slut 1.kl. -Klasse'!AC22,5),"Ugyldig",(IF(ISBLANK('Slut 1.kl. -Klasse'!AC22),"",'Slut 1.kl. -Klasse'!AC22)))</f>
        <v/>
      </c>
      <c r="Q37" t="str">
        <f>IF(COUNTIF('Slut 1.kl. -Klasse'!AD22,5),"Ugyldig",(IF(ISBLANK('Slut 1.kl. -Klasse'!AD22),"",'Slut 1.kl. -Klasse'!AD22)))</f>
        <v/>
      </c>
      <c r="R37" t="str">
        <f>IF(COUNTIF('Slut 1.kl. -Klasse'!AE22,5),"Ugyldig",(IF(ISBLANK('Slut 1.kl. -Klasse'!AE22),"",'Slut 1.kl. -Klasse'!AE22)))</f>
        <v/>
      </c>
      <c r="S37" t="str">
        <f>IF(COUNTIF('Slut 1.kl. -Klasse'!AF22,5),"Ugyldig",(IF(ISBLANK('Slut 1.kl. -Klasse'!AF22),"",'Slut 1.kl. -Klasse'!AF22)))</f>
        <v/>
      </c>
      <c r="T37" t="str">
        <f>IF(COUNTIF('Slut 1.kl. -Klasse'!AG22,5),"Ugyldig",(IF(ISBLANK('Slut 1.kl. -Klasse'!AG22),"",'Slut 1.kl. -Klasse'!AG22)))</f>
        <v/>
      </c>
      <c r="U37" t="str">
        <f>IF(COUNTIF('Slut 1.kl. -Klasse'!AH22,5),"Ugyldig",(IF(ISBLANK('Slut 1.kl. -Klasse'!AH22),"",'Slut 1.kl. -Klasse'!AH22)))</f>
        <v/>
      </c>
      <c r="V37" t="str">
        <f>IF(COUNTIF('Slut 1.kl. -Klasse'!AI22,5),"Ugyldig",(IF(ISBLANK('Slut 1.kl. -Klasse'!AI22),"",'Slut 1.kl. -Klasse'!AI22)))</f>
        <v/>
      </c>
      <c r="W37" t="str">
        <f>IF(COUNTIF('Slut 1.kl. -Klasse'!AJ22,5),"Ugyldig",(IF(ISBLANK('Slut 1.kl. -Klasse'!AJ22),"",'Slut 1.kl. -Klasse'!AJ22)))</f>
        <v/>
      </c>
      <c r="X37" t="str">
        <f>IF(COUNTIF('Slut 1.kl. -Klasse'!AK22,5),"Ugyldig",(IF(ISBLANK('Slut 1.kl. -Klasse'!AK22),"",'Slut 1.kl. -Klasse'!AK22)))</f>
        <v/>
      </c>
      <c r="Y37" t="str">
        <f>IF(COUNTIF('Slut 1.kl. -Klasse'!AL22,5),"Ugyldig",(IF(ISBLANK('Slut 1.kl. -Klasse'!AL22),"",'Slut 1.kl. -Klasse'!AL22)))</f>
        <v/>
      </c>
      <c r="Z37" t="str">
        <f>IF(COUNTIF('Slut 1.kl. -Klasse'!AM22,5),"Ugyldig",(IF(ISBLANK('Slut 1.kl. -Klasse'!AM22),"",'Slut 1.kl. -Klasse'!AM22)))</f>
        <v/>
      </c>
      <c r="AA37" t="str">
        <f>IF(COUNTIF('Slut 1.kl. -Klasse'!AN22,5),"Ugyldig",(IF(ISBLANK('Slut 1.kl. -Klasse'!AN22),"",'Slut 1.kl. -Klasse'!AN22)))</f>
        <v/>
      </c>
      <c r="AB37" t="str">
        <f>IF(COUNTIF('Slut 1.kl. -Klasse'!AO22,5),"Ugyldig",(IF(ISBLANK('Slut 1.kl. -Klasse'!AO22),"",'Slut 1.kl. -Klasse'!AO22)))</f>
        <v/>
      </c>
      <c r="AC37" t="str">
        <f>IF(COUNTIF('Slut 1.kl. -Klasse'!AP22,5),"Ugyldig",(IF(ISBLANK('Slut 1.kl. -Klasse'!AP22),"",'Slut 1.kl. -Klasse'!AP22)))</f>
        <v/>
      </c>
      <c r="AD37" t="str">
        <f>IF(COUNTIF('Slut 1.kl. -Klasse'!AQ22,5),"Ugyldig",(IF(ISBLANK('Slut 1.kl. -Klasse'!AQ22),"",'Slut 1.kl. -Klasse'!AQ22)))</f>
        <v/>
      </c>
      <c r="AE37" t="str">
        <f>IF(COUNTIF('Slut 1.kl. -Klasse'!AR22,5),"Ugyldig",(IF(ISBLANK('Slut 1.kl. -Klasse'!AR22),"",'Slut 1.kl. -Klasse'!AR22)))</f>
        <v/>
      </c>
      <c r="AF37" t="str">
        <f>IF(COUNTIF('Slut 1.kl. -Klasse'!AS22,5),"Ugyldig",(IF(ISBLANK('Slut 1.kl. -Klasse'!AS22),"",'Slut 1.kl. -Klasse'!AS22)))</f>
        <v/>
      </c>
      <c r="AG37" t="str">
        <f>IF(COUNTIF('Slut 1.kl. -Klasse'!AT22,5),"Ugyldig",(IF(ISBLANK('Slut 1.kl. -Klasse'!AT22),"",'Slut 1.kl. -Klasse'!AT22)))</f>
        <v/>
      </c>
      <c r="AH37" t="str">
        <f>IF(COUNTIF('Slut 1.kl. -Klasse'!AU22,5),"Ugyldig",(IF(ISBLANK('Slut 1.kl. -Klasse'!AU22),"",'Slut 1.kl. -Klasse'!AU22)))</f>
        <v/>
      </c>
      <c r="AI37" t="str">
        <f>IF(COUNTIF('Slut 1.kl. -Klasse'!AV22,5),"Ugyldig",(IF(ISBLANK('Slut 1.kl. -Klasse'!AV22),"",'Slut 1.kl. -Klasse'!AV22)))</f>
        <v/>
      </c>
      <c r="AJ37" t="str">
        <f>IF(COUNTIF('Slut 1.kl. -Klasse'!AW22,5),"Ugyldig",(IF(ISBLANK('Slut 1.kl. -Klasse'!AW22),"",'Slut 1.kl. -Klasse'!AW22)))</f>
        <v/>
      </c>
      <c r="AK37" t="str">
        <f>IF(COUNTIF('Slut 1.kl. -Klasse'!AX22,5),"Ugyldig",(IF(ISBLANK('Slut 1.kl. -Klasse'!AX22),"",'Slut 1.kl. -Klasse'!AX22)))</f>
        <v/>
      </c>
      <c r="AL37" t="str">
        <f>IF(COUNTIF('Slut 1.kl. -Klasse'!AY22,5),"Ugyldig",(IF(ISBLANK('Slut 1.kl. -Klasse'!AY22),"",'Slut 1.kl. -Klasse'!AY22)))</f>
        <v/>
      </c>
      <c r="AM37" t="str">
        <f>IF(COUNTIF('Slut 1.kl. -Klasse'!AZ22,5),"Ugyldig",(IF(ISBLANK('Slut 1.kl. -Klasse'!AZ22),"",'Slut 1.kl. -Klasse'!AZ22)))</f>
        <v/>
      </c>
      <c r="AN37" s="42" t="str">
        <f>IF(COUNTIF('Slut 1.kl. -Klasse'!BA22,5),"Ugyldig",(IF(ISBLANK('Slut 1.kl. -Klasse'!BA22),"",'Slut 1.kl. -Klasse'!BA22)))</f>
        <v/>
      </c>
      <c r="AO37" t="str">
        <f>IF(COUNTIF('Slut 1.kl. -Klasse'!BB22,5),"Ugyldig",(IF(ISBLANK('Slut 1.kl. -Klasse'!BB22),"",'Slut 1.kl. -Klasse'!BB22)))</f>
        <v/>
      </c>
      <c r="AP37" t="str">
        <f>IF(COUNTIF('Slut 1.kl. -Klasse'!BC22,5),"Ugyldig",(IF(ISBLANK('Slut 1.kl. -Klasse'!BC22),"",'Slut 1.kl. -Klasse'!BC22)))</f>
        <v/>
      </c>
      <c r="AQ37" t="str">
        <f>IF(COUNTIF('Slut 1.kl. -Klasse'!BD22,5),"Ugyldig",(IF(ISBLANK('Slut 1.kl. -Klasse'!BD22),"",'Slut 1.kl. -Klasse'!BD22)))</f>
        <v/>
      </c>
      <c r="AR37" t="str">
        <f>IF(COUNTIF('Slut 1.kl. -Klasse'!BE22,5),"Ugyldig",(IF(ISBLANK('Slut 1.kl. -Klasse'!BE22),"",'Slut 1.kl. -Klasse'!BE22)))</f>
        <v/>
      </c>
      <c r="AS37" t="str">
        <f>IF(COUNTIF('Slut 1.kl. -Klasse'!BF22,5),"Ugyldig",(IF(ISBLANK('Slut 1.kl. -Klasse'!BF22),"",'Slut 1.kl. -Klasse'!BF22)))</f>
        <v/>
      </c>
      <c r="AT37" t="str">
        <f>IF(COUNTIF('Slut 1.kl. -Klasse'!BG22,5),"Ugyldig",(IF(ISBLANK('Slut 1.kl. -Klasse'!BG22),"",'Slut 1.kl. -Klasse'!BG22)))</f>
        <v/>
      </c>
      <c r="AU37" t="str">
        <f>IF(COUNTIF('Slut 1.kl. -Klasse'!BH22,5),"Ugyldig",(IF(ISBLANK('Slut 1.kl. -Klasse'!BH22),"",'Slut 1.kl. -Klasse'!BH22)))</f>
        <v/>
      </c>
      <c r="AV37" t="str">
        <f>IF(COUNTIF('Slut 1.kl. -Klasse'!BI22,5),"Ugyldig",(IF(ISBLANK('Slut 1.kl. -Klasse'!BI22),"",'Slut 1.kl. -Klasse'!BI22)))</f>
        <v/>
      </c>
      <c r="AW37" t="str">
        <f>IF(COUNTIF('Slut 1.kl. -Klasse'!BJ22,5),"Ugyldig",(IF(ISBLANK('Slut 1.kl. -Klasse'!BJ22),"",'Slut 1.kl. -Klasse'!BJ22)))</f>
        <v/>
      </c>
      <c r="AX37" t="str">
        <f>IF(COUNTIF('Slut 1.kl. -Klasse'!BK22,5),"Ugyldig",(IF(ISBLANK('Slut 1.kl. -Klasse'!BK22),"",'Slut 1.kl. -Klasse'!BK22)))</f>
        <v/>
      </c>
      <c r="AY37" t="str">
        <f>IF(COUNTIF('Slut 1.kl. -Klasse'!BL22,5),"Ugyldig",(IF(ISBLANK('Slut 1.kl. -Klasse'!BL22),"",'Slut 1.kl. -Klasse'!BL22)))</f>
        <v/>
      </c>
      <c r="AZ37" t="str">
        <f>IF(COUNTIF('Slut 1.kl. -Klasse'!BM22,5),"Ugyldig",(IF(ISBLANK('Slut 1.kl. -Klasse'!BM22),"",'Slut 1.kl. -Klasse'!BM22)))</f>
        <v/>
      </c>
      <c r="BA37" t="str">
        <f>IF(COUNTIF('Slut 1.kl. -Klasse'!BN22,5),"Ugyldig",(IF(ISBLANK('Slut 1.kl. -Klasse'!BN22),"",'Slut 1.kl. -Klasse'!BN22)))</f>
        <v/>
      </c>
      <c r="BB37" t="str">
        <f>IF(COUNTIF('Slut 1.kl. -Klasse'!BO22,5),"Ugyldig",(IF(ISBLANK('Slut 1.kl. -Klasse'!BO22),"",'Slut 1.kl. -Klasse'!BO22)))</f>
        <v/>
      </c>
      <c r="BC37" t="str">
        <f>IF(COUNTIF('Slut 1.kl. -Klasse'!BP22,5),"Ugyldig",(IF(ISBLANK('Slut 1.kl. -Klasse'!BP22),"",'Slut 1.kl. -Klasse'!BP22)))</f>
        <v/>
      </c>
      <c r="BD37" t="str">
        <f>IF(COUNTIF('Slut 1.kl. -Klasse'!BQ22,5),"Ugyldig",(IF(ISBLANK('Slut 1.kl. -Klasse'!BQ22),"",'Slut 1.kl. -Klasse'!BQ22)))</f>
        <v/>
      </c>
      <c r="BE37" t="str">
        <f>IF(COUNTIF('Slut 1.kl. -Klasse'!BR22,5),"Ugyldig",(IF(ISBLANK('Slut 1.kl. -Klasse'!BR22),"",'Slut 1.kl. -Klasse'!BR22)))</f>
        <v/>
      </c>
      <c r="BF37" s="41" t="str">
        <f>IF(ISBLANK('Slut 1.kl. -Klasse'!BS22),"",VLOOKUP('Slut 1.kl. -Klasse'!BS22,Oqaats_Nipi_1c,C$34,FALSE))</f>
        <v/>
      </c>
      <c r="BG37" t="str">
        <f>IF(ISBLANK('Slut 1.kl. -Klasse'!BT22),"",VLOOKUP('Slut 1.kl. -Klasse'!BT22,Oqaats_Nipi_1c,D$34,FALSE))</f>
        <v/>
      </c>
      <c r="BH37" t="str">
        <f>IF(ISBLANK('Slut 1.kl. -Klasse'!BU22),"",VLOOKUP('Slut 1.kl. -Klasse'!BU22,Oqaats_Nipi_1c,E$34,FALSE))</f>
        <v/>
      </c>
      <c r="BI37" t="str">
        <f>IF(ISBLANK('Slut 1.kl. -Klasse'!BV22),"",VLOOKUP('Slut 1.kl. -Klasse'!BV22,Oqaats_Nipi_1c,F$34,FALSE))</f>
        <v/>
      </c>
      <c r="BJ37" t="str">
        <f>IF(ISBLANK('Slut 1.kl. -Klasse'!BW22),"",VLOOKUP('Slut 1.kl. -Klasse'!BW22,Oqaats_Nipi_1c,G$34,FALSE))</f>
        <v/>
      </c>
      <c r="BK37" t="str">
        <f>IF(ISBLANK('Slut 1.kl. -Klasse'!BX22),"",VLOOKUP('Slut 1.kl. -Klasse'!BX22,Oqaats_Nipi_1c,H$34,FALSE))</f>
        <v/>
      </c>
      <c r="BL37" t="str">
        <f>IF(ISBLANK('Slut 1.kl. -Klasse'!BY22),"",VLOOKUP('Slut 1.kl. -Klasse'!BY22,Oqaats_Nipi_1c,I$34,FALSE))</f>
        <v/>
      </c>
      <c r="BM37" t="str">
        <f>IF(ISBLANK('Slut 1.kl. -Klasse'!BZ22),"",VLOOKUP('Slut 1.kl. -Klasse'!BZ22,Oqaats_Nipi_1c,J$34,FALSE))</f>
        <v/>
      </c>
      <c r="BN37" t="str">
        <f>IF(ISBLANK('Slut 1.kl. -Klasse'!CA22),"",VLOOKUP('Slut 1.kl. -Klasse'!CA22,Oqaats_Nipi_1c,K$34,FALSE))</f>
        <v/>
      </c>
      <c r="BO37" t="str">
        <f>IF(ISBLANK('Slut 1.kl. -Klasse'!CB22),"",VLOOKUP('Slut 1.kl. -Klasse'!CB22,Oqaats_Nipi_1c,L$34,FALSE))</f>
        <v/>
      </c>
      <c r="BP37" t="str">
        <f>IF(ISBLANK('Slut 1.kl. -Klasse'!CC22),"",VLOOKUP('Slut 1.kl. -Klasse'!CC22,Oqaats_Nipi_1c,M$34,FALSE))</f>
        <v/>
      </c>
      <c r="BQ37" t="str">
        <f>IF(ISBLANK('Slut 1.kl. -Klasse'!CD22),"",VLOOKUP('Slut 1.kl. -Klasse'!CD22,Oqaats_Nipi_1c,N$34,FALSE))</f>
        <v/>
      </c>
      <c r="BR37" t="str">
        <f>IF(ISBLANK('Slut 1.kl. -Klasse'!CE22),"",VLOOKUP('Slut 1.kl. -Klasse'!CE22,Oqaats_Nipi_1c,O$34,FALSE))</f>
        <v/>
      </c>
      <c r="BS37" t="str">
        <f>IF(ISBLANK('Slut 1.kl. -Klasse'!CF22),"",VLOOKUP('Slut 1.kl. -Klasse'!CF22,Oqaats_Nipi_1c,P$34,FALSE))</f>
        <v/>
      </c>
      <c r="BT37" t="str">
        <f>IF(ISBLANK('Slut 1.kl. -Klasse'!CG22),"",VLOOKUP('Slut 1.kl. -Klasse'!CG22,Oqaats_Nipi_1c,Q$34,FALSE))</f>
        <v/>
      </c>
      <c r="BU37" t="str">
        <f>IF(ISBLANK('Slut 1.kl. -Klasse'!CH22),"",VLOOKUP('Slut 1.kl. -Klasse'!CH22,Oqaats_Nipi_1c,R$34,FALSE))</f>
        <v/>
      </c>
      <c r="BV37" t="str">
        <f>IF(ISBLANK('Slut 1.kl. -Klasse'!CI22),"",VLOOKUP('Slut 1.kl. -Klasse'!CI22,Oqaats_Nipi_1c,S$34,FALSE))</f>
        <v/>
      </c>
      <c r="BW37" t="str">
        <f>IF(ISBLANK('Slut 1.kl. -Klasse'!CJ22),"",VLOOKUP('Slut 1.kl. -Klasse'!CJ22,Oqaats_Nipi_1c,T$34,FALSE))</f>
        <v/>
      </c>
      <c r="BX37" t="str">
        <f>IF(ISBLANK('Slut 1.kl. -Klasse'!CK22),"",VLOOKUP('Slut 1.kl. -Klasse'!CK22,Oqaats_Nipi_1c,U$34,FALSE))</f>
        <v/>
      </c>
      <c r="BY37" t="str">
        <f>IF(ISBLANK('Slut 1.kl. -Klasse'!CL22),"",VLOOKUP('Slut 1.kl. -Klasse'!CL22,Oqaats_Nipi_1c,V$34,FALSE))</f>
        <v/>
      </c>
      <c r="BZ37" t="str">
        <f>IF(ISBLANK('Slut 1.kl. -Klasse'!CM22),"",VLOOKUP('Slut 1.kl. -Klasse'!CM22,Oqaats_Nipi_1c,W$34,FALSE))</f>
        <v/>
      </c>
      <c r="CA37" t="str">
        <f>IF(ISBLANK('Slut 1.kl. -Klasse'!CN22),"",VLOOKUP('Slut 1.kl. -Klasse'!CN22,Oqaats_Nipi_1c,X$34,FALSE))</f>
        <v/>
      </c>
      <c r="CB37" t="str">
        <f>IF(ISBLANK('Slut 1.kl. -Klasse'!CO22),"",VLOOKUP('Slut 1.kl. -Klasse'!CO22,Oqaats_Nipi_1c,Y$34,FALSE))</f>
        <v/>
      </c>
      <c r="CC37" t="str">
        <f>IF(ISBLANK('Slut 1.kl. -Klasse'!CP22),"",VLOOKUP('Slut 1.kl. -Klasse'!CP22,Oqaats_Nipi_1c,Z$34,FALSE))</f>
        <v/>
      </c>
      <c r="CD37" s="42" t="str">
        <f>IF(ISBLANK('Slut 1.kl. -Klasse'!CQ22),"",VLOOKUP('Slut 1.kl. -Klasse'!CQ22,Oqaats_Nipi_1c,AA$34,FALSE))</f>
        <v/>
      </c>
      <c r="CE37" s="47">
        <f>COUNTIF('Skole scoring'!B35:AM35,1)</f>
        <v>0</v>
      </c>
      <c r="CF37" s="47">
        <f>COUNTIF('Skole scoring'!AN35:BD35,1)</f>
        <v>0</v>
      </c>
      <c r="CG37" s="47">
        <f>COUNTIF('Skole scoring'!BE35:CC35,1)</f>
        <v>0</v>
      </c>
      <c r="CH37" s="47">
        <f t="shared" ref="CH37:CH61" si="1">SUM(CE37:CG37)</f>
        <v>0</v>
      </c>
    </row>
    <row r="38" spans="2:190" x14ac:dyDescent="0.35">
      <c r="B38" s="41">
        <f>'Slut 1.kl. -Klasse'!B23</f>
        <v>0</v>
      </c>
      <c r="C38" s="41" t="str">
        <f>IF(COUNTIF('Slut 1.kl. -Klasse'!P23,5),"Ugyldig",(IF(ISBLANK('Slut 1.kl. -Klasse'!P23),"",'Slut 1.kl. -Klasse'!P23)))</f>
        <v/>
      </c>
      <c r="D38" t="str">
        <f>IF(COUNTIF('Slut 1.kl. -Klasse'!Q23,5),"Ugyldig",(IF(ISBLANK('Slut 1.kl. -Klasse'!Q23),"",'Slut 1.kl. -Klasse'!Q23)))</f>
        <v/>
      </c>
      <c r="E38" t="str">
        <f>IF(COUNTIF('Slut 1.kl. -Klasse'!R23,5),"Ugyldig",(IF(ISBLANK('Slut 1.kl. -Klasse'!R23),"",'Slut 1.kl. -Klasse'!R23)))</f>
        <v/>
      </c>
      <c r="F38" t="str">
        <f>IF(COUNTIF('Slut 1.kl. -Klasse'!S23,5),"Ugyldig",(IF(ISBLANK('Slut 1.kl. -Klasse'!S23),"",'Slut 1.kl. -Klasse'!S23)))</f>
        <v/>
      </c>
      <c r="G38" t="str">
        <f>IF(COUNTIF('Slut 1.kl. -Klasse'!T23,5),"Ugyldig",(IF(ISBLANK('Slut 1.kl. -Klasse'!T23),"",'Slut 1.kl. -Klasse'!T23)))</f>
        <v/>
      </c>
      <c r="H38" t="str">
        <f>IF(COUNTIF('Slut 1.kl. -Klasse'!U23,5),"Ugyldig",(IF(ISBLANK('Slut 1.kl. -Klasse'!U23),"",'Slut 1.kl. -Klasse'!U23)))</f>
        <v/>
      </c>
      <c r="I38" t="str">
        <f>IF(COUNTIF('Slut 1.kl. -Klasse'!V23,5),"Ugyldig",(IF(ISBLANK('Slut 1.kl. -Klasse'!V23),"",'Slut 1.kl. -Klasse'!V23)))</f>
        <v/>
      </c>
      <c r="J38" t="str">
        <f>IF(COUNTIF('Slut 1.kl. -Klasse'!W23,5),"Ugyldig",(IF(ISBLANK('Slut 1.kl. -Klasse'!W23),"",'Slut 1.kl. -Klasse'!W23)))</f>
        <v/>
      </c>
      <c r="K38" t="str">
        <f>IF(COUNTIF('Slut 1.kl. -Klasse'!X23,5),"Ugyldig",(IF(ISBLANK('Slut 1.kl. -Klasse'!X23),"",'Slut 1.kl. -Klasse'!X23)))</f>
        <v/>
      </c>
      <c r="L38" t="str">
        <f>IF(COUNTIF('Slut 1.kl. -Klasse'!Y23,5),"Ugyldig",(IF(ISBLANK('Slut 1.kl. -Klasse'!Y23),"",'Slut 1.kl. -Klasse'!Y23)))</f>
        <v/>
      </c>
      <c r="M38" t="str">
        <f>IF(COUNTIF('Slut 1.kl. -Klasse'!Z23,5),"Ugyldig",(IF(ISBLANK('Slut 1.kl. -Klasse'!Z23),"",'Slut 1.kl. -Klasse'!Z23)))</f>
        <v/>
      </c>
      <c r="N38" t="str">
        <f>IF(COUNTIF('Slut 1.kl. -Klasse'!AA23,5),"Ugyldig",(IF(ISBLANK('Slut 1.kl. -Klasse'!AA23),"",'Slut 1.kl. -Klasse'!AA23)))</f>
        <v/>
      </c>
      <c r="O38" t="str">
        <f>IF(COUNTIF('Slut 1.kl. -Klasse'!AB23,5),"Ugyldig",(IF(ISBLANK('Slut 1.kl. -Klasse'!AB23),"",'Slut 1.kl. -Klasse'!AB23)))</f>
        <v/>
      </c>
      <c r="P38" t="str">
        <f>IF(COUNTIF('Slut 1.kl. -Klasse'!AC23,5),"Ugyldig",(IF(ISBLANK('Slut 1.kl. -Klasse'!AC23),"",'Slut 1.kl. -Klasse'!AC23)))</f>
        <v/>
      </c>
      <c r="Q38" t="str">
        <f>IF(COUNTIF('Slut 1.kl. -Klasse'!AD23,5),"Ugyldig",(IF(ISBLANK('Slut 1.kl. -Klasse'!AD23),"",'Slut 1.kl. -Klasse'!AD23)))</f>
        <v/>
      </c>
      <c r="R38" t="str">
        <f>IF(COUNTIF('Slut 1.kl. -Klasse'!AE23,5),"Ugyldig",(IF(ISBLANK('Slut 1.kl. -Klasse'!AE23),"",'Slut 1.kl. -Klasse'!AE23)))</f>
        <v/>
      </c>
      <c r="S38" t="str">
        <f>IF(COUNTIF('Slut 1.kl. -Klasse'!AF23,5),"Ugyldig",(IF(ISBLANK('Slut 1.kl. -Klasse'!AF23),"",'Slut 1.kl. -Klasse'!AF23)))</f>
        <v/>
      </c>
      <c r="T38" t="str">
        <f>IF(COUNTIF('Slut 1.kl. -Klasse'!AG23,5),"Ugyldig",(IF(ISBLANK('Slut 1.kl. -Klasse'!AG23),"",'Slut 1.kl. -Klasse'!AG23)))</f>
        <v/>
      </c>
      <c r="U38" t="str">
        <f>IF(COUNTIF('Slut 1.kl. -Klasse'!AH23,5),"Ugyldig",(IF(ISBLANK('Slut 1.kl. -Klasse'!AH23),"",'Slut 1.kl. -Klasse'!AH23)))</f>
        <v/>
      </c>
      <c r="V38" t="str">
        <f>IF(COUNTIF('Slut 1.kl. -Klasse'!AI23,5),"Ugyldig",(IF(ISBLANK('Slut 1.kl. -Klasse'!AI23),"",'Slut 1.kl. -Klasse'!AI23)))</f>
        <v/>
      </c>
      <c r="W38" t="str">
        <f>IF(COUNTIF('Slut 1.kl. -Klasse'!AJ23,5),"Ugyldig",(IF(ISBLANK('Slut 1.kl. -Klasse'!AJ23),"",'Slut 1.kl. -Klasse'!AJ23)))</f>
        <v/>
      </c>
      <c r="X38" t="str">
        <f>IF(COUNTIF('Slut 1.kl. -Klasse'!AK23,5),"Ugyldig",(IF(ISBLANK('Slut 1.kl. -Klasse'!AK23),"",'Slut 1.kl. -Klasse'!AK23)))</f>
        <v/>
      </c>
      <c r="Y38" t="str">
        <f>IF(COUNTIF('Slut 1.kl. -Klasse'!AL23,5),"Ugyldig",(IF(ISBLANK('Slut 1.kl. -Klasse'!AL23),"",'Slut 1.kl. -Klasse'!AL23)))</f>
        <v/>
      </c>
      <c r="Z38" t="str">
        <f>IF(COUNTIF('Slut 1.kl. -Klasse'!AM23,5),"Ugyldig",(IF(ISBLANK('Slut 1.kl. -Klasse'!AM23),"",'Slut 1.kl. -Klasse'!AM23)))</f>
        <v/>
      </c>
      <c r="AA38" t="str">
        <f>IF(COUNTIF('Slut 1.kl. -Klasse'!AN23,5),"Ugyldig",(IF(ISBLANK('Slut 1.kl. -Klasse'!AN23),"",'Slut 1.kl. -Klasse'!AN23)))</f>
        <v/>
      </c>
      <c r="AB38" t="str">
        <f>IF(COUNTIF('Slut 1.kl. -Klasse'!AO23,5),"Ugyldig",(IF(ISBLANK('Slut 1.kl. -Klasse'!AO23),"",'Slut 1.kl. -Klasse'!AO23)))</f>
        <v/>
      </c>
      <c r="AC38" t="str">
        <f>IF(COUNTIF('Slut 1.kl. -Klasse'!AP23,5),"Ugyldig",(IF(ISBLANK('Slut 1.kl. -Klasse'!AP23),"",'Slut 1.kl. -Klasse'!AP23)))</f>
        <v/>
      </c>
      <c r="AD38" t="str">
        <f>IF(COUNTIF('Slut 1.kl. -Klasse'!AQ23,5),"Ugyldig",(IF(ISBLANK('Slut 1.kl. -Klasse'!AQ23),"",'Slut 1.kl. -Klasse'!AQ23)))</f>
        <v/>
      </c>
      <c r="AE38" t="str">
        <f>IF(COUNTIF('Slut 1.kl. -Klasse'!AR23,5),"Ugyldig",(IF(ISBLANK('Slut 1.kl. -Klasse'!AR23),"",'Slut 1.kl. -Klasse'!AR23)))</f>
        <v/>
      </c>
      <c r="AF38" t="str">
        <f>IF(COUNTIF('Slut 1.kl. -Klasse'!AS23,5),"Ugyldig",(IF(ISBLANK('Slut 1.kl. -Klasse'!AS23),"",'Slut 1.kl. -Klasse'!AS23)))</f>
        <v/>
      </c>
      <c r="AG38" t="str">
        <f>IF(COUNTIF('Slut 1.kl. -Klasse'!AT23,5),"Ugyldig",(IF(ISBLANK('Slut 1.kl. -Klasse'!AT23),"",'Slut 1.kl. -Klasse'!AT23)))</f>
        <v/>
      </c>
      <c r="AH38" t="str">
        <f>IF(COUNTIF('Slut 1.kl. -Klasse'!AU23,5),"Ugyldig",(IF(ISBLANK('Slut 1.kl. -Klasse'!AU23),"",'Slut 1.kl. -Klasse'!AU23)))</f>
        <v/>
      </c>
      <c r="AI38" t="str">
        <f>IF(COUNTIF('Slut 1.kl. -Klasse'!AV23,5),"Ugyldig",(IF(ISBLANK('Slut 1.kl. -Klasse'!AV23),"",'Slut 1.kl. -Klasse'!AV23)))</f>
        <v/>
      </c>
      <c r="AJ38" t="str">
        <f>IF(COUNTIF('Slut 1.kl. -Klasse'!AW23,5),"Ugyldig",(IF(ISBLANK('Slut 1.kl. -Klasse'!AW23),"",'Slut 1.kl. -Klasse'!AW23)))</f>
        <v/>
      </c>
      <c r="AK38" t="str">
        <f>IF(COUNTIF('Slut 1.kl. -Klasse'!AX23,5),"Ugyldig",(IF(ISBLANK('Slut 1.kl. -Klasse'!AX23),"",'Slut 1.kl. -Klasse'!AX23)))</f>
        <v/>
      </c>
      <c r="AL38" t="str">
        <f>IF(COUNTIF('Slut 1.kl. -Klasse'!AY23,5),"Ugyldig",(IF(ISBLANK('Slut 1.kl. -Klasse'!AY23),"",'Slut 1.kl. -Klasse'!AY23)))</f>
        <v/>
      </c>
      <c r="AM38" t="str">
        <f>IF(COUNTIF('Slut 1.kl. -Klasse'!AZ23,5),"Ugyldig",(IF(ISBLANK('Slut 1.kl. -Klasse'!AZ23),"",'Slut 1.kl. -Klasse'!AZ23)))</f>
        <v/>
      </c>
      <c r="AN38" s="42" t="str">
        <f>IF(COUNTIF('Slut 1.kl. -Klasse'!BA23,5),"Ugyldig",(IF(ISBLANK('Slut 1.kl. -Klasse'!BA23),"",'Slut 1.kl. -Klasse'!BA23)))</f>
        <v/>
      </c>
      <c r="AO38" t="str">
        <f>IF(COUNTIF('Slut 1.kl. -Klasse'!BB23,5),"Ugyldig",(IF(ISBLANK('Slut 1.kl. -Klasse'!BB23),"",'Slut 1.kl. -Klasse'!BB23)))</f>
        <v/>
      </c>
      <c r="AP38" t="str">
        <f>IF(COUNTIF('Slut 1.kl. -Klasse'!BC23,5),"Ugyldig",(IF(ISBLANK('Slut 1.kl. -Klasse'!BC23),"",'Slut 1.kl. -Klasse'!BC23)))</f>
        <v/>
      </c>
      <c r="AQ38" t="str">
        <f>IF(COUNTIF('Slut 1.kl. -Klasse'!BD23,5),"Ugyldig",(IF(ISBLANK('Slut 1.kl. -Klasse'!BD23),"",'Slut 1.kl. -Klasse'!BD23)))</f>
        <v/>
      </c>
      <c r="AR38" t="str">
        <f>IF(COUNTIF('Slut 1.kl. -Klasse'!BE23,5),"Ugyldig",(IF(ISBLANK('Slut 1.kl. -Klasse'!BE23),"",'Slut 1.kl. -Klasse'!BE23)))</f>
        <v/>
      </c>
      <c r="AS38" t="str">
        <f>IF(COUNTIF('Slut 1.kl. -Klasse'!BF23,5),"Ugyldig",(IF(ISBLANK('Slut 1.kl. -Klasse'!BF23),"",'Slut 1.kl. -Klasse'!BF23)))</f>
        <v/>
      </c>
      <c r="AT38" t="str">
        <f>IF(COUNTIF('Slut 1.kl. -Klasse'!BG23,5),"Ugyldig",(IF(ISBLANK('Slut 1.kl. -Klasse'!BG23),"",'Slut 1.kl. -Klasse'!BG23)))</f>
        <v/>
      </c>
      <c r="AU38" t="str">
        <f>IF(COUNTIF('Slut 1.kl. -Klasse'!BH23,5),"Ugyldig",(IF(ISBLANK('Slut 1.kl. -Klasse'!BH23),"",'Slut 1.kl. -Klasse'!BH23)))</f>
        <v/>
      </c>
      <c r="AV38" t="str">
        <f>IF(COUNTIF('Slut 1.kl. -Klasse'!BI23,5),"Ugyldig",(IF(ISBLANK('Slut 1.kl. -Klasse'!BI23),"",'Slut 1.kl. -Klasse'!BI23)))</f>
        <v/>
      </c>
      <c r="AW38" t="str">
        <f>IF(COUNTIF('Slut 1.kl. -Klasse'!BJ23,5),"Ugyldig",(IF(ISBLANK('Slut 1.kl. -Klasse'!BJ23),"",'Slut 1.kl. -Klasse'!BJ23)))</f>
        <v/>
      </c>
      <c r="AX38" t="str">
        <f>IF(COUNTIF('Slut 1.kl. -Klasse'!BK23,5),"Ugyldig",(IF(ISBLANK('Slut 1.kl. -Klasse'!BK23),"",'Slut 1.kl. -Klasse'!BK23)))</f>
        <v/>
      </c>
      <c r="AY38" t="str">
        <f>IF(COUNTIF('Slut 1.kl. -Klasse'!BL23,5),"Ugyldig",(IF(ISBLANK('Slut 1.kl. -Klasse'!BL23),"",'Slut 1.kl. -Klasse'!BL23)))</f>
        <v/>
      </c>
      <c r="AZ38" t="str">
        <f>IF(COUNTIF('Slut 1.kl. -Klasse'!BM23,5),"Ugyldig",(IF(ISBLANK('Slut 1.kl. -Klasse'!BM23),"",'Slut 1.kl. -Klasse'!BM23)))</f>
        <v/>
      </c>
      <c r="BA38" t="str">
        <f>IF(COUNTIF('Slut 1.kl. -Klasse'!BN23,5),"Ugyldig",(IF(ISBLANK('Slut 1.kl. -Klasse'!BN23),"",'Slut 1.kl. -Klasse'!BN23)))</f>
        <v/>
      </c>
      <c r="BB38" t="str">
        <f>IF(COUNTIF('Slut 1.kl. -Klasse'!BO23,5),"Ugyldig",(IF(ISBLANK('Slut 1.kl. -Klasse'!BO23),"",'Slut 1.kl. -Klasse'!BO23)))</f>
        <v/>
      </c>
      <c r="BC38" t="str">
        <f>IF(COUNTIF('Slut 1.kl. -Klasse'!BP23,5),"Ugyldig",(IF(ISBLANK('Slut 1.kl. -Klasse'!BP23),"",'Slut 1.kl. -Klasse'!BP23)))</f>
        <v/>
      </c>
      <c r="BD38" t="str">
        <f>IF(COUNTIF('Slut 1.kl. -Klasse'!BQ23,5),"Ugyldig",(IF(ISBLANK('Slut 1.kl. -Klasse'!BQ23),"",'Slut 1.kl. -Klasse'!BQ23)))</f>
        <v/>
      </c>
      <c r="BE38" t="str">
        <f>IF(COUNTIF('Slut 1.kl. -Klasse'!BR23,5),"Ugyldig",(IF(ISBLANK('Slut 1.kl. -Klasse'!BR23),"",'Slut 1.kl. -Klasse'!BR23)))</f>
        <v/>
      </c>
      <c r="BF38" s="41" t="str">
        <f>IF(ISBLANK('Slut 1.kl. -Klasse'!BS23),"",VLOOKUP('Slut 1.kl. -Klasse'!BS23,Oqaats_Nipi_1c,C$34,FALSE))</f>
        <v/>
      </c>
      <c r="BG38" t="str">
        <f>IF(ISBLANK('Slut 1.kl. -Klasse'!BT23),"",VLOOKUP('Slut 1.kl. -Klasse'!BT23,Oqaats_Nipi_1c,D$34,FALSE))</f>
        <v/>
      </c>
      <c r="BH38" t="str">
        <f>IF(ISBLANK('Slut 1.kl. -Klasse'!BU23),"",VLOOKUP('Slut 1.kl. -Klasse'!BU23,Oqaats_Nipi_1c,E$34,FALSE))</f>
        <v/>
      </c>
      <c r="BI38" t="str">
        <f>IF(ISBLANK('Slut 1.kl. -Klasse'!BV23),"",VLOOKUP('Slut 1.kl. -Klasse'!BV23,Oqaats_Nipi_1c,F$34,FALSE))</f>
        <v/>
      </c>
      <c r="BJ38" t="str">
        <f>IF(ISBLANK('Slut 1.kl. -Klasse'!BW23),"",VLOOKUP('Slut 1.kl. -Klasse'!BW23,Oqaats_Nipi_1c,G$34,FALSE))</f>
        <v/>
      </c>
      <c r="BK38" t="str">
        <f>IF(ISBLANK('Slut 1.kl. -Klasse'!BX23),"",VLOOKUP('Slut 1.kl. -Klasse'!BX23,Oqaats_Nipi_1c,H$34,FALSE))</f>
        <v/>
      </c>
      <c r="BL38" t="str">
        <f>IF(ISBLANK('Slut 1.kl. -Klasse'!BY23),"",VLOOKUP('Slut 1.kl. -Klasse'!BY23,Oqaats_Nipi_1c,I$34,FALSE))</f>
        <v/>
      </c>
      <c r="BM38" t="str">
        <f>IF(ISBLANK('Slut 1.kl. -Klasse'!BZ23),"",VLOOKUP('Slut 1.kl. -Klasse'!BZ23,Oqaats_Nipi_1c,J$34,FALSE))</f>
        <v/>
      </c>
      <c r="BN38" t="str">
        <f>IF(ISBLANK('Slut 1.kl. -Klasse'!CA23),"",VLOOKUP('Slut 1.kl. -Klasse'!CA23,Oqaats_Nipi_1c,K$34,FALSE))</f>
        <v/>
      </c>
      <c r="BO38" t="str">
        <f>IF(ISBLANK('Slut 1.kl. -Klasse'!CB23),"",VLOOKUP('Slut 1.kl. -Klasse'!CB23,Oqaats_Nipi_1c,L$34,FALSE))</f>
        <v/>
      </c>
      <c r="BP38" t="str">
        <f>IF(ISBLANK('Slut 1.kl. -Klasse'!CC23),"",VLOOKUP('Slut 1.kl. -Klasse'!CC23,Oqaats_Nipi_1c,M$34,FALSE))</f>
        <v/>
      </c>
      <c r="BQ38" t="str">
        <f>IF(ISBLANK('Slut 1.kl. -Klasse'!CD23),"",VLOOKUP('Slut 1.kl. -Klasse'!CD23,Oqaats_Nipi_1c,N$34,FALSE))</f>
        <v/>
      </c>
      <c r="BR38" t="str">
        <f>IF(ISBLANK('Slut 1.kl. -Klasse'!CE23),"",VLOOKUP('Slut 1.kl. -Klasse'!CE23,Oqaats_Nipi_1c,O$34,FALSE))</f>
        <v/>
      </c>
      <c r="BS38" t="str">
        <f>IF(ISBLANK('Slut 1.kl. -Klasse'!CF23),"",VLOOKUP('Slut 1.kl. -Klasse'!CF23,Oqaats_Nipi_1c,P$34,FALSE))</f>
        <v/>
      </c>
      <c r="BT38" t="str">
        <f>IF(ISBLANK('Slut 1.kl. -Klasse'!CG23),"",VLOOKUP('Slut 1.kl. -Klasse'!CG23,Oqaats_Nipi_1c,Q$34,FALSE))</f>
        <v/>
      </c>
      <c r="BU38" t="str">
        <f>IF(ISBLANK('Slut 1.kl. -Klasse'!CH23),"",VLOOKUP('Slut 1.kl. -Klasse'!CH23,Oqaats_Nipi_1c,R$34,FALSE))</f>
        <v/>
      </c>
      <c r="BV38" t="str">
        <f>IF(ISBLANK('Slut 1.kl. -Klasse'!CI23),"",VLOOKUP('Slut 1.kl. -Klasse'!CI23,Oqaats_Nipi_1c,S$34,FALSE))</f>
        <v/>
      </c>
      <c r="BW38" t="str">
        <f>IF(ISBLANK('Slut 1.kl. -Klasse'!CJ23),"",VLOOKUP('Slut 1.kl. -Klasse'!CJ23,Oqaats_Nipi_1c,T$34,FALSE))</f>
        <v/>
      </c>
      <c r="BX38" t="str">
        <f>IF(ISBLANK('Slut 1.kl. -Klasse'!CK23),"",VLOOKUP('Slut 1.kl. -Klasse'!CK23,Oqaats_Nipi_1c,U$34,FALSE))</f>
        <v/>
      </c>
      <c r="BY38" t="str">
        <f>IF(ISBLANK('Slut 1.kl. -Klasse'!CL23),"",VLOOKUP('Slut 1.kl. -Klasse'!CL23,Oqaats_Nipi_1c,V$34,FALSE))</f>
        <v/>
      </c>
      <c r="BZ38" t="str">
        <f>IF(ISBLANK('Slut 1.kl. -Klasse'!CM23),"",VLOOKUP('Slut 1.kl. -Klasse'!CM23,Oqaats_Nipi_1c,W$34,FALSE))</f>
        <v/>
      </c>
      <c r="CA38" t="str">
        <f>IF(ISBLANK('Slut 1.kl. -Klasse'!CN23),"",VLOOKUP('Slut 1.kl. -Klasse'!CN23,Oqaats_Nipi_1c,X$34,FALSE))</f>
        <v/>
      </c>
      <c r="CB38" t="str">
        <f>IF(ISBLANK('Slut 1.kl. -Klasse'!CO23),"",VLOOKUP('Slut 1.kl. -Klasse'!CO23,Oqaats_Nipi_1c,Y$34,FALSE))</f>
        <v/>
      </c>
      <c r="CC38" t="str">
        <f>IF(ISBLANK('Slut 1.kl. -Klasse'!CP23),"",VLOOKUP('Slut 1.kl. -Klasse'!CP23,Oqaats_Nipi_1c,Z$34,FALSE))</f>
        <v/>
      </c>
      <c r="CD38" s="42" t="str">
        <f>IF(ISBLANK('Slut 1.kl. -Klasse'!CQ23),"",VLOOKUP('Slut 1.kl. -Klasse'!CQ23,Oqaats_Nipi_1c,AA$34,FALSE))</f>
        <v/>
      </c>
      <c r="CE38" s="47">
        <f>COUNTIF('Skole scoring'!B36:AM36,1)</f>
        <v>0</v>
      </c>
      <c r="CF38" s="47">
        <f>COUNTIF('Skole scoring'!AN36:BD36,1)</f>
        <v>0</v>
      </c>
      <c r="CG38" s="47">
        <f>COUNTIF('Skole scoring'!BE36:CC36,1)</f>
        <v>0</v>
      </c>
      <c r="CH38" s="47">
        <f t="shared" si="1"/>
        <v>0</v>
      </c>
    </row>
    <row r="39" spans="2:190" x14ac:dyDescent="0.35">
      <c r="B39" s="41">
        <f>'Slut 1.kl. -Klasse'!B24</f>
        <v>0</v>
      </c>
      <c r="C39" s="41" t="str">
        <f>IF(COUNTIF('Slut 1.kl. -Klasse'!P24,5),"Ugyldig",(IF(ISBLANK('Slut 1.kl. -Klasse'!P24),"",'Slut 1.kl. -Klasse'!P24)))</f>
        <v/>
      </c>
      <c r="D39" t="str">
        <f>IF(COUNTIF('Slut 1.kl. -Klasse'!Q24,5),"Ugyldig",(IF(ISBLANK('Slut 1.kl. -Klasse'!Q24),"",'Slut 1.kl. -Klasse'!Q24)))</f>
        <v/>
      </c>
      <c r="E39" t="str">
        <f>IF(COUNTIF('Slut 1.kl. -Klasse'!R24,5),"Ugyldig",(IF(ISBLANK('Slut 1.kl. -Klasse'!R24),"",'Slut 1.kl. -Klasse'!R24)))</f>
        <v/>
      </c>
      <c r="F39" t="str">
        <f>IF(COUNTIF('Slut 1.kl. -Klasse'!S24,5),"Ugyldig",(IF(ISBLANK('Slut 1.kl. -Klasse'!S24),"",'Slut 1.kl. -Klasse'!S24)))</f>
        <v/>
      </c>
      <c r="G39" t="str">
        <f>IF(COUNTIF('Slut 1.kl. -Klasse'!T24,5),"Ugyldig",(IF(ISBLANK('Slut 1.kl. -Klasse'!T24),"",'Slut 1.kl. -Klasse'!T24)))</f>
        <v/>
      </c>
      <c r="H39" t="str">
        <f>IF(COUNTIF('Slut 1.kl. -Klasse'!U24,5),"Ugyldig",(IF(ISBLANK('Slut 1.kl. -Klasse'!U24),"",'Slut 1.kl. -Klasse'!U24)))</f>
        <v/>
      </c>
      <c r="I39" t="str">
        <f>IF(COUNTIF('Slut 1.kl. -Klasse'!V24,5),"Ugyldig",(IF(ISBLANK('Slut 1.kl. -Klasse'!V24),"",'Slut 1.kl. -Klasse'!V24)))</f>
        <v/>
      </c>
      <c r="J39" t="str">
        <f>IF(COUNTIF('Slut 1.kl. -Klasse'!W24,5),"Ugyldig",(IF(ISBLANK('Slut 1.kl. -Klasse'!W24),"",'Slut 1.kl. -Klasse'!W24)))</f>
        <v/>
      </c>
      <c r="K39" t="str">
        <f>IF(COUNTIF('Slut 1.kl. -Klasse'!X24,5),"Ugyldig",(IF(ISBLANK('Slut 1.kl. -Klasse'!X24),"",'Slut 1.kl. -Klasse'!X24)))</f>
        <v/>
      </c>
      <c r="L39" t="str">
        <f>IF(COUNTIF('Slut 1.kl. -Klasse'!Y24,5),"Ugyldig",(IF(ISBLANK('Slut 1.kl. -Klasse'!Y24),"",'Slut 1.kl. -Klasse'!Y24)))</f>
        <v/>
      </c>
      <c r="M39" t="str">
        <f>IF(COUNTIF('Slut 1.kl. -Klasse'!Z24,5),"Ugyldig",(IF(ISBLANK('Slut 1.kl. -Klasse'!Z24),"",'Slut 1.kl. -Klasse'!Z24)))</f>
        <v/>
      </c>
      <c r="N39" t="str">
        <f>IF(COUNTIF('Slut 1.kl. -Klasse'!AA24,5),"Ugyldig",(IF(ISBLANK('Slut 1.kl. -Klasse'!AA24),"",'Slut 1.kl. -Klasse'!AA24)))</f>
        <v/>
      </c>
      <c r="O39" t="str">
        <f>IF(COUNTIF('Slut 1.kl. -Klasse'!AB24,5),"Ugyldig",(IF(ISBLANK('Slut 1.kl. -Klasse'!AB24),"",'Slut 1.kl. -Klasse'!AB24)))</f>
        <v/>
      </c>
      <c r="P39" t="str">
        <f>IF(COUNTIF('Slut 1.kl. -Klasse'!AC24,5),"Ugyldig",(IF(ISBLANK('Slut 1.kl. -Klasse'!AC24),"",'Slut 1.kl. -Klasse'!AC24)))</f>
        <v/>
      </c>
      <c r="Q39" t="str">
        <f>IF(COUNTIF('Slut 1.kl. -Klasse'!AD24,5),"Ugyldig",(IF(ISBLANK('Slut 1.kl. -Klasse'!AD24),"",'Slut 1.kl. -Klasse'!AD24)))</f>
        <v/>
      </c>
      <c r="R39" t="str">
        <f>IF(COUNTIF('Slut 1.kl. -Klasse'!AE24,5),"Ugyldig",(IF(ISBLANK('Slut 1.kl. -Klasse'!AE24),"",'Slut 1.kl. -Klasse'!AE24)))</f>
        <v/>
      </c>
      <c r="S39" t="str">
        <f>IF(COUNTIF('Slut 1.kl. -Klasse'!AF24,5),"Ugyldig",(IF(ISBLANK('Slut 1.kl. -Klasse'!AF24),"",'Slut 1.kl. -Klasse'!AF24)))</f>
        <v/>
      </c>
      <c r="T39" t="str">
        <f>IF(COUNTIF('Slut 1.kl. -Klasse'!AG24,5),"Ugyldig",(IF(ISBLANK('Slut 1.kl. -Klasse'!AG24),"",'Slut 1.kl. -Klasse'!AG24)))</f>
        <v/>
      </c>
      <c r="U39" t="str">
        <f>IF(COUNTIF('Slut 1.kl. -Klasse'!AH24,5),"Ugyldig",(IF(ISBLANK('Slut 1.kl. -Klasse'!AH24),"",'Slut 1.kl. -Klasse'!AH24)))</f>
        <v/>
      </c>
      <c r="V39" t="str">
        <f>IF(COUNTIF('Slut 1.kl. -Klasse'!AI24,5),"Ugyldig",(IF(ISBLANK('Slut 1.kl. -Klasse'!AI24),"",'Slut 1.kl. -Klasse'!AI24)))</f>
        <v/>
      </c>
      <c r="W39" t="str">
        <f>IF(COUNTIF('Slut 1.kl. -Klasse'!AJ24,5),"Ugyldig",(IF(ISBLANK('Slut 1.kl. -Klasse'!AJ24),"",'Slut 1.kl. -Klasse'!AJ24)))</f>
        <v/>
      </c>
      <c r="X39" t="str">
        <f>IF(COUNTIF('Slut 1.kl. -Klasse'!AK24,5),"Ugyldig",(IF(ISBLANK('Slut 1.kl. -Klasse'!AK24),"",'Slut 1.kl. -Klasse'!AK24)))</f>
        <v/>
      </c>
      <c r="Y39" t="str">
        <f>IF(COUNTIF('Slut 1.kl. -Klasse'!AL24,5),"Ugyldig",(IF(ISBLANK('Slut 1.kl. -Klasse'!AL24),"",'Slut 1.kl. -Klasse'!AL24)))</f>
        <v/>
      </c>
      <c r="Z39" t="str">
        <f>IF(COUNTIF('Slut 1.kl. -Klasse'!AM24,5),"Ugyldig",(IF(ISBLANK('Slut 1.kl. -Klasse'!AM24),"",'Slut 1.kl. -Klasse'!AM24)))</f>
        <v/>
      </c>
      <c r="AA39" t="str">
        <f>IF(COUNTIF('Slut 1.kl. -Klasse'!AN24,5),"Ugyldig",(IF(ISBLANK('Slut 1.kl. -Klasse'!AN24),"",'Slut 1.kl. -Klasse'!AN24)))</f>
        <v/>
      </c>
      <c r="AB39" t="str">
        <f>IF(COUNTIF('Slut 1.kl. -Klasse'!AO24,5),"Ugyldig",(IF(ISBLANK('Slut 1.kl. -Klasse'!AO24),"",'Slut 1.kl. -Klasse'!AO24)))</f>
        <v/>
      </c>
      <c r="AC39" t="str">
        <f>IF(COUNTIF('Slut 1.kl. -Klasse'!AP24,5),"Ugyldig",(IF(ISBLANK('Slut 1.kl. -Klasse'!AP24),"",'Slut 1.kl. -Klasse'!AP24)))</f>
        <v/>
      </c>
      <c r="AD39" t="str">
        <f>IF(COUNTIF('Slut 1.kl. -Klasse'!AQ24,5),"Ugyldig",(IF(ISBLANK('Slut 1.kl. -Klasse'!AQ24),"",'Slut 1.kl. -Klasse'!AQ24)))</f>
        <v/>
      </c>
      <c r="AE39" t="str">
        <f>IF(COUNTIF('Slut 1.kl. -Klasse'!AR24,5),"Ugyldig",(IF(ISBLANK('Slut 1.kl. -Klasse'!AR24),"",'Slut 1.kl. -Klasse'!AR24)))</f>
        <v/>
      </c>
      <c r="AF39" t="str">
        <f>IF(COUNTIF('Slut 1.kl. -Klasse'!AS24,5),"Ugyldig",(IF(ISBLANK('Slut 1.kl. -Klasse'!AS24),"",'Slut 1.kl. -Klasse'!AS24)))</f>
        <v/>
      </c>
      <c r="AG39" t="str">
        <f>IF(COUNTIF('Slut 1.kl. -Klasse'!AT24,5),"Ugyldig",(IF(ISBLANK('Slut 1.kl. -Klasse'!AT24),"",'Slut 1.kl. -Klasse'!AT24)))</f>
        <v/>
      </c>
      <c r="AH39" t="str">
        <f>IF(COUNTIF('Slut 1.kl. -Klasse'!AU24,5),"Ugyldig",(IF(ISBLANK('Slut 1.kl. -Klasse'!AU24),"",'Slut 1.kl. -Klasse'!AU24)))</f>
        <v/>
      </c>
      <c r="AI39" t="str">
        <f>IF(COUNTIF('Slut 1.kl. -Klasse'!AV24,5),"Ugyldig",(IF(ISBLANK('Slut 1.kl. -Klasse'!AV24),"",'Slut 1.kl. -Klasse'!AV24)))</f>
        <v/>
      </c>
      <c r="AJ39" t="str">
        <f>IF(COUNTIF('Slut 1.kl. -Klasse'!AW24,5),"Ugyldig",(IF(ISBLANK('Slut 1.kl. -Klasse'!AW24),"",'Slut 1.kl. -Klasse'!AW24)))</f>
        <v/>
      </c>
      <c r="AK39" t="str">
        <f>IF(COUNTIF('Slut 1.kl. -Klasse'!AX24,5),"Ugyldig",(IF(ISBLANK('Slut 1.kl. -Klasse'!AX24),"",'Slut 1.kl. -Klasse'!AX24)))</f>
        <v/>
      </c>
      <c r="AL39" t="str">
        <f>IF(COUNTIF('Slut 1.kl. -Klasse'!AY24,5),"Ugyldig",(IF(ISBLANK('Slut 1.kl. -Klasse'!AY24),"",'Slut 1.kl. -Klasse'!AY24)))</f>
        <v/>
      </c>
      <c r="AM39" t="str">
        <f>IF(COUNTIF('Slut 1.kl. -Klasse'!AZ24,5),"Ugyldig",(IF(ISBLANK('Slut 1.kl. -Klasse'!AZ24),"",'Slut 1.kl. -Klasse'!AZ24)))</f>
        <v/>
      </c>
      <c r="AN39" s="42" t="str">
        <f>IF(COUNTIF('Slut 1.kl. -Klasse'!BA24,5),"Ugyldig",(IF(ISBLANK('Slut 1.kl. -Klasse'!BA24),"",'Slut 1.kl. -Klasse'!BA24)))</f>
        <v/>
      </c>
      <c r="AO39" t="str">
        <f>IF(COUNTIF('Slut 1.kl. -Klasse'!BB24,5),"Ugyldig",(IF(ISBLANK('Slut 1.kl. -Klasse'!BB24),"",'Slut 1.kl. -Klasse'!BB24)))</f>
        <v/>
      </c>
      <c r="AP39" t="str">
        <f>IF(COUNTIF('Slut 1.kl. -Klasse'!BC24,5),"Ugyldig",(IF(ISBLANK('Slut 1.kl. -Klasse'!BC24),"",'Slut 1.kl. -Klasse'!BC24)))</f>
        <v/>
      </c>
      <c r="AQ39" t="str">
        <f>IF(COUNTIF('Slut 1.kl. -Klasse'!BD24,5),"Ugyldig",(IF(ISBLANK('Slut 1.kl. -Klasse'!BD24),"",'Slut 1.kl. -Klasse'!BD24)))</f>
        <v/>
      </c>
      <c r="AR39" t="str">
        <f>IF(COUNTIF('Slut 1.kl. -Klasse'!BE24,5),"Ugyldig",(IF(ISBLANK('Slut 1.kl. -Klasse'!BE24),"",'Slut 1.kl. -Klasse'!BE24)))</f>
        <v/>
      </c>
      <c r="AS39" t="str">
        <f>IF(COUNTIF('Slut 1.kl. -Klasse'!BF24,5),"Ugyldig",(IF(ISBLANK('Slut 1.kl. -Klasse'!BF24),"",'Slut 1.kl. -Klasse'!BF24)))</f>
        <v/>
      </c>
      <c r="AT39" t="str">
        <f>IF(COUNTIF('Slut 1.kl. -Klasse'!BG24,5),"Ugyldig",(IF(ISBLANK('Slut 1.kl. -Klasse'!BG24),"",'Slut 1.kl. -Klasse'!BG24)))</f>
        <v/>
      </c>
      <c r="AU39" t="str">
        <f>IF(COUNTIF('Slut 1.kl. -Klasse'!BH24,5),"Ugyldig",(IF(ISBLANK('Slut 1.kl. -Klasse'!BH24),"",'Slut 1.kl. -Klasse'!BH24)))</f>
        <v/>
      </c>
      <c r="AV39" t="str">
        <f>IF(COUNTIF('Slut 1.kl. -Klasse'!BI24,5),"Ugyldig",(IF(ISBLANK('Slut 1.kl. -Klasse'!BI24),"",'Slut 1.kl. -Klasse'!BI24)))</f>
        <v/>
      </c>
      <c r="AW39" t="str">
        <f>IF(COUNTIF('Slut 1.kl. -Klasse'!BJ24,5),"Ugyldig",(IF(ISBLANK('Slut 1.kl. -Klasse'!BJ24),"",'Slut 1.kl. -Klasse'!BJ24)))</f>
        <v/>
      </c>
      <c r="AX39" t="str">
        <f>IF(COUNTIF('Slut 1.kl. -Klasse'!BK24,5),"Ugyldig",(IF(ISBLANK('Slut 1.kl. -Klasse'!BK24),"",'Slut 1.kl. -Klasse'!BK24)))</f>
        <v/>
      </c>
      <c r="AY39" t="str">
        <f>IF(COUNTIF('Slut 1.kl. -Klasse'!BL24,5),"Ugyldig",(IF(ISBLANK('Slut 1.kl. -Klasse'!BL24),"",'Slut 1.kl. -Klasse'!BL24)))</f>
        <v/>
      </c>
      <c r="AZ39" t="str">
        <f>IF(COUNTIF('Slut 1.kl. -Klasse'!BM24,5),"Ugyldig",(IF(ISBLANK('Slut 1.kl. -Klasse'!BM24),"",'Slut 1.kl. -Klasse'!BM24)))</f>
        <v/>
      </c>
      <c r="BA39" t="str">
        <f>IF(COUNTIF('Slut 1.kl. -Klasse'!BN24,5),"Ugyldig",(IF(ISBLANK('Slut 1.kl. -Klasse'!BN24),"",'Slut 1.kl. -Klasse'!BN24)))</f>
        <v/>
      </c>
      <c r="BB39" t="str">
        <f>IF(COUNTIF('Slut 1.kl. -Klasse'!BO24,5),"Ugyldig",(IF(ISBLANK('Slut 1.kl. -Klasse'!BO24),"",'Slut 1.kl. -Klasse'!BO24)))</f>
        <v/>
      </c>
      <c r="BC39" t="str">
        <f>IF(COUNTIF('Slut 1.kl. -Klasse'!BP24,5),"Ugyldig",(IF(ISBLANK('Slut 1.kl. -Klasse'!BP24),"",'Slut 1.kl. -Klasse'!BP24)))</f>
        <v/>
      </c>
      <c r="BD39" t="str">
        <f>IF(COUNTIF('Slut 1.kl. -Klasse'!BQ24,5),"Ugyldig",(IF(ISBLANK('Slut 1.kl. -Klasse'!BQ24),"",'Slut 1.kl. -Klasse'!BQ24)))</f>
        <v/>
      </c>
      <c r="BE39" t="str">
        <f>IF(COUNTIF('Slut 1.kl. -Klasse'!BR24,5),"Ugyldig",(IF(ISBLANK('Slut 1.kl. -Klasse'!BR24),"",'Slut 1.kl. -Klasse'!BR24)))</f>
        <v/>
      </c>
      <c r="BF39" s="41" t="str">
        <f>IF(ISBLANK('Slut 1.kl. -Klasse'!BS24),"",VLOOKUP('Slut 1.kl. -Klasse'!BS24,Oqaats_Nipi_1c,C$34,FALSE))</f>
        <v/>
      </c>
      <c r="BG39" t="str">
        <f>IF(ISBLANK('Slut 1.kl. -Klasse'!BT24),"",VLOOKUP('Slut 1.kl. -Klasse'!BT24,Oqaats_Nipi_1c,D$34,FALSE))</f>
        <v/>
      </c>
      <c r="BH39" t="str">
        <f>IF(ISBLANK('Slut 1.kl. -Klasse'!BU24),"",VLOOKUP('Slut 1.kl. -Klasse'!BU24,Oqaats_Nipi_1c,E$34,FALSE))</f>
        <v/>
      </c>
      <c r="BI39" t="str">
        <f>IF(ISBLANK('Slut 1.kl. -Klasse'!BV24),"",VLOOKUP('Slut 1.kl. -Klasse'!BV24,Oqaats_Nipi_1c,F$34,FALSE))</f>
        <v/>
      </c>
      <c r="BJ39" t="str">
        <f>IF(ISBLANK('Slut 1.kl. -Klasse'!BW24),"",VLOOKUP('Slut 1.kl. -Klasse'!BW24,Oqaats_Nipi_1c,G$34,FALSE))</f>
        <v/>
      </c>
      <c r="BK39" t="str">
        <f>IF(ISBLANK('Slut 1.kl. -Klasse'!BX24),"",VLOOKUP('Slut 1.kl. -Klasse'!BX24,Oqaats_Nipi_1c,H$34,FALSE))</f>
        <v/>
      </c>
      <c r="BL39" t="str">
        <f>IF(ISBLANK('Slut 1.kl. -Klasse'!BY24),"",VLOOKUP('Slut 1.kl. -Klasse'!BY24,Oqaats_Nipi_1c,I$34,FALSE))</f>
        <v/>
      </c>
      <c r="BM39" t="str">
        <f>IF(ISBLANK('Slut 1.kl. -Klasse'!BZ24),"",VLOOKUP('Slut 1.kl. -Klasse'!BZ24,Oqaats_Nipi_1c,J$34,FALSE))</f>
        <v/>
      </c>
      <c r="BN39" t="str">
        <f>IF(ISBLANK('Slut 1.kl. -Klasse'!CA24),"",VLOOKUP('Slut 1.kl. -Klasse'!CA24,Oqaats_Nipi_1c,K$34,FALSE))</f>
        <v/>
      </c>
      <c r="BO39" t="str">
        <f>IF(ISBLANK('Slut 1.kl. -Klasse'!CB24),"",VLOOKUP('Slut 1.kl. -Klasse'!CB24,Oqaats_Nipi_1c,L$34,FALSE))</f>
        <v/>
      </c>
      <c r="BP39" t="str">
        <f>IF(ISBLANK('Slut 1.kl. -Klasse'!CC24),"",VLOOKUP('Slut 1.kl. -Klasse'!CC24,Oqaats_Nipi_1c,M$34,FALSE))</f>
        <v/>
      </c>
      <c r="BQ39" t="str">
        <f>IF(ISBLANK('Slut 1.kl. -Klasse'!CD24),"",VLOOKUP('Slut 1.kl. -Klasse'!CD24,Oqaats_Nipi_1c,N$34,FALSE))</f>
        <v/>
      </c>
      <c r="BR39" t="str">
        <f>IF(ISBLANK('Slut 1.kl. -Klasse'!CE24),"",VLOOKUP('Slut 1.kl. -Klasse'!CE24,Oqaats_Nipi_1c,O$34,FALSE))</f>
        <v/>
      </c>
      <c r="BS39" t="str">
        <f>IF(ISBLANK('Slut 1.kl. -Klasse'!CF24),"",VLOOKUP('Slut 1.kl. -Klasse'!CF24,Oqaats_Nipi_1c,P$34,FALSE))</f>
        <v/>
      </c>
      <c r="BT39" t="str">
        <f>IF(ISBLANK('Slut 1.kl. -Klasse'!CG24),"",VLOOKUP('Slut 1.kl. -Klasse'!CG24,Oqaats_Nipi_1c,Q$34,FALSE))</f>
        <v/>
      </c>
      <c r="BU39" t="str">
        <f>IF(ISBLANK('Slut 1.kl. -Klasse'!CH24),"",VLOOKUP('Slut 1.kl. -Klasse'!CH24,Oqaats_Nipi_1c,R$34,FALSE))</f>
        <v/>
      </c>
      <c r="BV39" t="str">
        <f>IF(ISBLANK('Slut 1.kl. -Klasse'!CI24),"",VLOOKUP('Slut 1.kl. -Klasse'!CI24,Oqaats_Nipi_1c,S$34,FALSE))</f>
        <v/>
      </c>
      <c r="BW39" t="str">
        <f>IF(ISBLANK('Slut 1.kl. -Klasse'!CJ24),"",VLOOKUP('Slut 1.kl. -Klasse'!CJ24,Oqaats_Nipi_1c,T$34,FALSE))</f>
        <v/>
      </c>
      <c r="BX39" t="str">
        <f>IF(ISBLANK('Slut 1.kl. -Klasse'!CK24),"",VLOOKUP('Slut 1.kl. -Klasse'!CK24,Oqaats_Nipi_1c,U$34,FALSE))</f>
        <v/>
      </c>
      <c r="BY39" t="str">
        <f>IF(ISBLANK('Slut 1.kl. -Klasse'!CL24),"",VLOOKUP('Slut 1.kl. -Klasse'!CL24,Oqaats_Nipi_1c,V$34,FALSE))</f>
        <v/>
      </c>
      <c r="BZ39" t="str">
        <f>IF(ISBLANK('Slut 1.kl. -Klasse'!CM24),"",VLOOKUP('Slut 1.kl. -Klasse'!CM24,Oqaats_Nipi_1c,W$34,FALSE))</f>
        <v/>
      </c>
      <c r="CA39" t="str">
        <f>IF(ISBLANK('Slut 1.kl. -Klasse'!CN24),"",VLOOKUP('Slut 1.kl. -Klasse'!CN24,Oqaats_Nipi_1c,X$34,FALSE))</f>
        <v/>
      </c>
      <c r="CB39" t="str">
        <f>IF(ISBLANK('Slut 1.kl. -Klasse'!CO24),"",VLOOKUP('Slut 1.kl. -Klasse'!CO24,Oqaats_Nipi_1c,Y$34,FALSE))</f>
        <v/>
      </c>
      <c r="CC39" t="str">
        <f>IF(ISBLANK('Slut 1.kl. -Klasse'!CP24),"",VLOOKUP('Slut 1.kl. -Klasse'!CP24,Oqaats_Nipi_1c,Z$34,FALSE))</f>
        <v/>
      </c>
      <c r="CD39" s="42" t="str">
        <f>IF(ISBLANK('Slut 1.kl. -Klasse'!CQ24),"",VLOOKUP('Slut 1.kl. -Klasse'!CQ24,Oqaats_Nipi_1c,AA$34,FALSE))</f>
        <v/>
      </c>
      <c r="CE39" s="47">
        <f>COUNTIF('Skole scoring'!B37:AM37,1)</f>
        <v>0</v>
      </c>
      <c r="CF39" s="47">
        <f>COUNTIF('Skole scoring'!AN37:BD37,1)</f>
        <v>0</v>
      </c>
      <c r="CG39" s="47">
        <f>COUNTIF('Skole scoring'!BE37:CC37,1)</f>
        <v>0</v>
      </c>
      <c r="CH39" s="47">
        <f t="shared" si="1"/>
        <v>0</v>
      </c>
      <c r="CM39" t="s">
        <v>685</v>
      </c>
    </row>
    <row r="40" spans="2:190" x14ac:dyDescent="0.35">
      <c r="B40" s="41">
        <f>'Slut 1.kl. -Klasse'!B25</f>
        <v>0</v>
      </c>
      <c r="C40" s="41" t="str">
        <f>IF(COUNTIF('Slut 1.kl. -Klasse'!P25,5),"Ugyldig",(IF(ISBLANK('Slut 1.kl. -Klasse'!P25),"",'Slut 1.kl. -Klasse'!P25)))</f>
        <v/>
      </c>
      <c r="D40" t="str">
        <f>IF(COUNTIF('Slut 1.kl. -Klasse'!Q25,5),"Ugyldig",(IF(ISBLANK('Slut 1.kl. -Klasse'!Q25),"",'Slut 1.kl. -Klasse'!Q25)))</f>
        <v/>
      </c>
      <c r="E40" t="str">
        <f>IF(COUNTIF('Slut 1.kl. -Klasse'!R25,5),"Ugyldig",(IF(ISBLANK('Slut 1.kl. -Klasse'!R25),"",'Slut 1.kl. -Klasse'!R25)))</f>
        <v/>
      </c>
      <c r="F40" t="str">
        <f>IF(COUNTIF('Slut 1.kl. -Klasse'!S25,5),"Ugyldig",(IF(ISBLANK('Slut 1.kl. -Klasse'!S25),"",'Slut 1.kl. -Klasse'!S25)))</f>
        <v/>
      </c>
      <c r="G40" t="str">
        <f>IF(COUNTIF('Slut 1.kl. -Klasse'!T25,5),"Ugyldig",(IF(ISBLANK('Slut 1.kl. -Klasse'!T25),"",'Slut 1.kl. -Klasse'!T25)))</f>
        <v/>
      </c>
      <c r="H40" t="str">
        <f>IF(COUNTIF('Slut 1.kl. -Klasse'!U25,5),"Ugyldig",(IF(ISBLANK('Slut 1.kl. -Klasse'!U25),"",'Slut 1.kl. -Klasse'!U25)))</f>
        <v/>
      </c>
      <c r="I40" t="str">
        <f>IF(COUNTIF('Slut 1.kl. -Klasse'!V25,5),"Ugyldig",(IF(ISBLANK('Slut 1.kl. -Klasse'!V25),"",'Slut 1.kl. -Klasse'!V25)))</f>
        <v/>
      </c>
      <c r="J40" t="str">
        <f>IF(COUNTIF('Slut 1.kl. -Klasse'!W25,5),"Ugyldig",(IF(ISBLANK('Slut 1.kl. -Klasse'!W25),"",'Slut 1.kl. -Klasse'!W25)))</f>
        <v/>
      </c>
      <c r="K40" t="str">
        <f>IF(COUNTIF('Slut 1.kl. -Klasse'!X25,5),"Ugyldig",(IF(ISBLANK('Slut 1.kl. -Klasse'!X25),"",'Slut 1.kl. -Klasse'!X25)))</f>
        <v/>
      </c>
      <c r="L40" t="str">
        <f>IF(COUNTIF('Slut 1.kl. -Klasse'!Y25,5),"Ugyldig",(IF(ISBLANK('Slut 1.kl. -Klasse'!Y25),"",'Slut 1.kl. -Klasse'!Y25)))</f>
        <v/>
      </c>
      <c r="M40" t="str">
        <f>IF(COUNTIF('Slut 1.kl. -Klasse'!Z25,5),"Ugyldig",(IF(ISBLANK('Slut 1.kl. -Klasse'!Z25),"",'Slut 1.kl. -Klasse'!Z25)))</f>
        <v/>
      </c>
      <c r="N40" t="str">
        <f>IF(COUNTIF('Slut 1.kl. -Klasse'!AA25,5),"Ugyldig",(IF(ISBLANK('Slut 1.kl. -Klasse'!AA25),"",'Slut 1.kl. -Klasse'!AA25)))</f>
        <v/>
      </c>
      <c r="O40" t="str">
        <f>IF(COUNTIF('Slut 1.kl. -Klasse'!AB25,5),"Ugyldig",(IF(ISBLANK('Slut 1.kl. -Klasse'!AB25),"",'Slut 1.kl. -Klasse'!AB25)))</f>
        <v/>
      </c>
      <c r="P40" t="str">
        <f>IF(COUNTIF('Slut 1.kl. -Klasse'!AC25,5),"Ugyldig",(IF(ISBLANK('Slut 1.kl. -Klasse'!AC25),"",'Slut 1.kl. -Klasse'!AC25)))</f>
        <v/>
      </c>
      <c r="Q40" t="str">
        <f>IF(COUNTIF('Slut 1.kl. -Klasse'!AD25,5),"Ugyldig",(IF(ISBLANK('Slut 1.kl. -Klasse'!AD25),"",'Slut 1.kl. -Klasse'!AD25)))</f>
        <v/>
      </c>
      <c r="R40" t="str">
        <f>IF(COUNTIF('Slut 1.kl. -Klasse'!AE25,5),"Ugyldig",(IF(ISBLANK('Slut 1.kl. -Klasse'!AE25),"",'Slut 1.kl. -Klasse'!AE25)))</f>
        <v/>
      </c>
      <c r="S40" t="str">
        <f>IF(COUNTIF('Slut 1.kl. -Klasse'!AF25,5),"Ugyldig",(IF(ISBLANK('Slut 1.kl. -Klasse'!AF25),"",'Slut 1.kl. -Klasse'!AF25)))</f>
        <v/>
      </c>
      <c r="T40" t="str">
        <f>IF(COUNTIF('Slut 1.kl. -Klasse'!AG25,5),"Ugyldig",(IF(ISBLANK('Slut 1.kl. -Klasse'!AG25),"",'Slut 1.kl. -Klasse'!AG25)))</f>
        <v/>
      </c>
      <c r="U40" t="str">
        <f>IF(COUNTIF('Slut 1.kl. -Klasse'!AH25,5),"Ugyldig",(IF(ISBLANK('Slut 1.kl. -Klasse'!AH25),"",'Slut 1.kl. -Klasse'!AH25)))</f>
        <v/>
      </c>
      <c r="V40" t="str">
        <f>IF(COUNTIF('Slut 1.kl. -Klasse'!AI25,5),"Ugyldig",(IF(ISBLANK('Slut 1.kl. -Klasse'!AI25),"",'Slut 1.kl. -Klasse'!AI25)))</f>
        <v/>
      </c>
      <c r="W40" t="str">
        <f>IF(COUNTIF('Slut 1.kl. -Klasse'!AJ25,5),"Ugyldig",(IF(ISBLANK('Slut 1.kl. -Klasse'!AJ25),"",'Slut 1.kl. -Klasse'!AJ25)))</f>
        <v/>
      </c>
      <c r="X40" t="str">
        <f>IF(COUNTIF('Slut 1.kl. -Klasse'!AK25,5),"Ugyldig",(IF(ISBLANK('Slut 1.kl. -Klasse'!AK25),"",'Slut 1.kl. -Klasse'!AK25)))</f>
        <v/>
      </c>
      <c r="Y40" t="str">
        <f>IF(COUNTIF('Slut 1.kl. -Klasse'!AL25,5),"Ugyldig",(IF(ISBLANK('Slut 1.kl. -Klasse'!AL25),"",'Slut 1.kl. -Klasse'!AL25)))</f>
        <v/>
      </c>
      <c r="Z40" t="str">
        <f>IF(COUNTIF('Slut 1.kl. -Klasse'!AM25,5),"Ugyldig",(IF(ISBLANK('Slut 1.kl. -Klasse'!AM25),"",'Slut 1.kl. -Klasse'!AM25)))</f>
        <v/>
      </c>
      <c r="AA40" t="str">
        <f>IF(COUNTIF('Slut 1.kl. -Klasse'!AN25,5),"Ugyldig",(IF(ISBLANK('Slut 1.kl. -Klasse'!AN25),"",'Slut 1.kl. -Klasse'!AN25)))</f>
        <v/>
      </c>
      <c r="AB40" t="str">
        <f>IF(COUNTIF('Slut 1.kl. -Klasse'!AO25,5),"Ugyldig",(IF(ISBLANK('Slut 1.kl. -Klasse'!AO25),"",'Slut 1.kl. -Klasse'!AO25)))</f>
        <v/>
      </c>
      <c r="AC40" t="str">
        <f>IF(COUNTIF('Slut 1.kl. -Klasse'!AP25,5),"Ugyldig",(IF(ISBLANK('Slut 1.kl. -Klasse'!AP25),"",'Slut 1.kl. -Klasse'!AP25)))</f>
        <v/>
      </c>
      <c r="AD40" t="str">
        <f>IF(COUNTIF('Slut 1.kl. -Klasse'!AQ25,5),"Ugyldig",(IF(ISBLANK('Slut 1.kl. -Klasse'!AQ25),"",'Slut 1.kl. -Klasse'!AQ25)))</f>
        <v/>
      </c>
      <c r="AE40" t="str">
        <f>IF(COUNTIF('Slut 1.kl. -Klasse'!AR25,5),"Ugyldig",(IF(ISBLANK('Slut 1.kl. -Klasse'!AR25),"",'Slut 1.kl. -Klasse'!AR25)))</f>
        <v/>
      </c>
      <c r="AF40" t="str">
        <f>IF(COUNTIF('Slut 1.kl. -Klasse'!AS25,5),"Ugyldig",(IF(ISBLANK('Slut 1.kl. -Klasse'!AS25),"",'Slut 1.kl. -Klasse'!AS25)))</f>
        <v/>
      </c>
      <c r="AG40" t="str">
        <f>IF(COUNTIF('Slut 1.kl. -Klasse'!AT25,5),"Ugyldig",(IF(ISBLANK('Slut 1.kl. -Klasse'!AT25),"",'Slut 1.kl. -Klasse'!AT25)))</f>
        <v/>
      </c>
      <c r="AH40" t="str">
        <f>IF(COUNTIF('Slut 1.kl. -Klasse'!AU25,5),"Ugyldig",(IF(ISBLANK('Slut 1.kl. -Klasse'!AU25),"",'Slut 1.kl. -Klasse'!AU25)))</f>
        <v/>
      </c>
      <c r="AI40" t="str">
        <f>IF(COUNTIF('Slut 1.kl. -Klasse'!AV25,5),"Ugyldig",(IF(ISBLANK('Slut 1.kl. -Klasse'!AV25),"",'Slut 1.kl. -Klasse'!AV25)))</f>
        <v/>
      </c>
      <c r="AJ40" t="str">
        <f>IF(COUNTIF('Slut 1.kl. -Klasse'!AW25,5),"Ugyldig",(IF(ISBLANK('Slut 1.kl. -Klasse'!AW25),"",'Slut 1.kl. -Klasse'!AW25)))</f>
        <v/>
      </c>
      <c r="AK40" t="str">
        <f>IF(COUNTIF('Slut 1.kl. -Klasse'!AX25,5),"Ugyldig",(IF(ISBLANK('Slut 1.kl. -Klasse'!AX25),"",'Slut 1.kl. -Klasse'!AX25)))</f>
        <v/>
      </c>
      <c r="AL40" t="str">
        <f>IF(COUNTIF('Slut 1.kl. -Klasse'!AY25,5),"Ugyldig",(IF(ISBLANK('Slut 1.kl. -Klasse'!AY25),"",'Slut 1.kl. -Klasse'!AY25)))</f>
        <v/>
      </c>
      <c r="AM40" t="str">
        <f>IF(COUNTIF('Slut 1.kl. -Klasse'!AZ25,5),"Ugyldig",(IF(ISBLANK('Slut 1.kl. -Klasse'!AZ25),"",'Slut 1.kl. -Klasse'!AZ25)))</f>
        <v/>
      </c>
      <c r="AN40" s="42" t="str">
        <f>IF(COUNTIF('Slut 1.kl. -Klasse'!BA25,5),"Ugyldig",(IF(ISBLANK('Slut 1.kl. -Klasse'!BA25),"",'Slut 1.kl. -Klasse'!BA25)))</f>
        <v/>
      </c>
      <c r="AO40" t="str">
        <f>IF(COUNTIF('Slut 1.kl. -Klasse'!BB25,5),"Ugyldig",(IF(ISBLANK('Slut 1.kl. -Klasse'!BB25),"",'Slut 1.kl. -Klasse'!BB25)))</f>
        <v/>
      </c>
      <c r="AP40" t="str">
        <f>IF(COUNTIF('Slut 1.kl. -Klasse'!BC25,5),"Ugyldig",(IF(ISBLANK('Slut 1.kl. -Klasse'!BC25),"",'Slut 1.kl. -Klasse'!BC25)))</f>
        <v/>
      </c>
      <c r="AQ40" t="str">
        <f>IF(COUNTIF('Slut 1.kl. -Klasse'!BD25,5),"Ugyldig",(IF(ISBLANK('Slut 1.kl. -Klasse'!BD25),"",'Slut 1.kl. -Klasse'!BD25)))</f>
        <v/>
      </c>
      <c r="AR40" t="str">
        <f>IF(COUNTIF('Slut 1.kl. -Klasse'!BE25,5),"Ugyldig",(IF(ISBLANK('Slut 1.kl. -Klasse'!BE25),"",'Slut 1.kl. -Klasse'!BE25)))</f>
        <v/>
      </c>
      <c r="AS40" t="str">
        <f>IF(COUNTIF('Slut 1.kl. -Klasse'!BF25,5),"Ugyldig",(IF(ISBLANK('Slut 1.kl. -Klasse'!BF25),"",'Slut 1.kl. -Klasse'!BF25)))</f>
        <v/>
      </c>
      <c r="AT40" t="str">
        <f>IF(COUNTIF('Slut 1.kl. -Klasse'!BG25,5),"Ugyldig",(IF(ISBLANK('Slut 1.kl. -Klasse'!BG25),"",'Slut 1.kl. -Klasse'!BG25)))</f>
        <v/>
      </c>
      <c r="AU40" t="str">
        <f>IF(COUNTIF('Slut 1.kl. -Klasse'!BH25,5),"Ugyldig",(IF(ISBLANK('Slut 1.kl. -Klasse'!BH25),"",'Slut 1.kl. -Klasse'!BH25)))</f>
        <v/>
      </c>
      <c r="AV40" t="str">
        <f>IF(COUNTIF('Slut 1.kl. -Klasse'!BI25,5),"Ugyldig",(IF(ISBLANK('Slut 1.kl. -Klasse'!BI25),"",'Slut 1.kl. -Klasse'!BI25)))</f>
        <v/>
      </c>
      <c r="AW40" t="str">
        <f>IF(COUNTIF('Slut 1.kl. -Klasse'!BJ25,5),"Ugyldig",(IF(ISBLANK('Slut 1.kl. -Klasse'!BJ25),"",'Slut 1.kl. -Klasse'!BJ25)))</f>
        <v/>
      </c>
      <c r="AX40" t="str">
        <f>IF(COUNTIF('Slut 1.kl. -Klasse'!BK25,5),"Ugyldig",(IF(ISBLANK('Slut 1.kl. -Klasse'!BK25),"",'Slut 1.kl. -Klasse'!BK25)))</f>
        <v/>
      </c>
      <c r="AY40" t="str">
        <f>IF(COUNTIF('Slut 1.kl. -Klasse'!BL25,5),"Ugyldig",(IF(ISBLANK('Slut 1.kl. -Klasse'!BL25),"",'Slut 1.kl. -Klasse'!BL25)))</f>
        <v/>
      </c>
      <c r="AZ40" t="str">
        <f>IF(COUNTIF('Slut 1.kl. -Klasse'!BM25,5),"Ugyldig",(IF(ISBLANK('Slut 1.kl. -Klasse'!BM25),"",'Slut 1.kl. -Klasse'!BM25)))</f>
        <v/>
      </c>
      <c r="BA40" t="str">
        <f>IF(COUNTIF('Slut 1.kl. -Klasse'!BN25,5),"Ugyldig",(IF(ISBLANK('Slut 1.kl. -Klasse'!BN25),"",'Slut 1.kl. -Klasse'!BN25)))</f>
        <v/>
      </c>
      <c r="BB40" t="str">
        <f>IF(COUNTIF('Slut 1.kl. -Klasse'!BO25,5),"Ugyldig",(IF(ISBLANK('Slut 1.kl. -Klasse'!BO25),"",'Slut 1.kl. -Klasse'!BO25)))</f>
        <v/>
      </c>
      <c r="BC40" t="str">
        <f>IF(COUNTIF('Slut 1.kl. -Klasse'!BP25,5),"Ugyldig",(IF(ISBLANK('Slut 1.kl. -Klasse'!BP25),"",'Slut 1.kl. -Klasse'!BP25)))</f>
        <v/>
      </c>
      <c r="BD40" t="str">
        <f>IF(COUNTIF('Slut 1.kl. -Klasse'!BQ25,5),"Ugyldig",(IF(ISBLANK('Slut 1.kl. -Klasse'!BQ25),"",'Slut 1.kl. -Klasse'!BQ25)))</f>
        <v/>
      </c>
      <c r="BE40" t="str">
        <f>IF(COUNTIF('Slut 1.kl. -Klasse'!BR25,5),"Ugyldig",(IF(ISBLANK('Slut 1.kl. -Klasse'!BR25),"",'Slut 1.kl. -Klasse'!BR25)))</f>
        <v/>
      </c>
      <c r="BF40" s="41" t="str">
        <f>IF(ISBLANK('Slut 1.kl. -Klasse'!BS25),"",VLOOKUP('Slut 1.kl. -Klasse'!BS25,Oqaats_Nipi_1c,C$34,FALSE))</f>
        <v/>
      </c>
      <c r="BG40" t="str">
        <f>IF(ISBLANK('Slut 1.kl. -Klasse'!BT25),"",VLOOKUP('Slut 1.kl. -Klasse'!BT25,Oqaats_Nipi_1c,D$34,FALSE))</f>
        <v/>
      </c>
      <c r="BH40" t="str">
        <f>IF(ISBLANK('Slut 1.kl. -Klasse'!BU25),"",VLOOKUP('Slut 1.kl. -Klasse'!BU25,Oqaats_Nipi_1c,E$34,FALSE))</f>
        <v/>
      </c>
      <c r="BI40" t="str">
        <f>IF(ISBLANK('Slut 1.kl. -Klasse'!BV25),"",VLOOKUP('Slut 1.kl. -Klasse'!BV25,Oqaats_Nipi_1c,F$34,FALSE))</f>
        <v/>
      </c>
      <c r="BJ40" t="str">
        <f>IF(ISBLANK('Slut 1.kl. -Klasse'!BW25),"",VLOOKUP('Slut 1.kl. -Klasse'!BW25,Oqaats_Nipi_1c,G$34,FALSE))</f>
        <v/>
      </c>
      <c r="BK40" t="str">
        <f>IF(ISBLANK('Slut 1.kl. -Klasse'!BX25),"",VLOOKUP('Slut 1.kl. -Klasse'!BX25,Oqaats_Nipi_1c,H$34,FALSE))</f>
        <v/>
      </c>
      <c r="BL40" t="str">
        <f>IF(ISBLANK('Slut 1.kl. -Klasse'!BY25),"",VLOOKUP('Slut 1.kl. -Klasse'!BY25,Oqaats_Nipi_1c,I$34,FALSE))</f>
        <v/>
      </c>
      <c r="BM40" t="str">
        <f>IF(ISBLANK('Slut 1.kl. -Klasse'!BZ25),"",VLOOKUP('Slut 1.kl. -Klasse'!BZ25,Oqaats_Nipi_1c,J$34,FALSE))</f>
        <v/>
      </c>
      <c r="BN40" t="str">
        <f>IF(ISBLANK('Slut 1.kl. -Klasse'!CA25),"",VLOOKUP('Slut 1.kl. -Klasse'!CA25,Oqaats_Nipi_1c,K$34,FALSE))</f>
        <v/>
      </c>
      <c r="BO40" t="str">
        <f>IF(ISBLANK('Slut 1.kl. -Klasse'!CB25),"",VLOOKUP('Slut 1.kl. -Klasse'!CB25,Oqaats_Nipi_1c,L$34,FALSE))</f>
        <v/>
      </c>
      <c r="BP40" t="str">
        <f>IF(ISBLANK('Slut 1.kl. -Klasse'!CC25),"",VLOOKUP('Slut 1.kl. -Klasse'!CC25,Oqaats_Nipi_1c,M$34,FALSE))</f>
        <v/>
      </c>
      <c r="BQ40" t="str">
        <f>IF(ISBLANK('Slut 1.kl. -Klasse'!CD25),"",VLOOKUP('Slut 1.kl. -Klasse'!CD25,Oqaats_Nipi_1c,N$34,FALSE))</f>
        <v/>
      </c>
      <c r="BR40" t="str">
        <f>IF(ISBLANK('Slut 1.kl. -Klasse'!CE25),"",VLOOKUP('Slut 1.kl. -Klasse'!CE25,Oqaats_Nipi_1c,O$34,FALSE))</f>
        <v/>
      </c>
      <c r="BS40" t="str">
        <f>IF(ISBLANK('Slut 1.kl. -Klasse'!CF25),"",VLOOKUP('Slut 1.kl. -Klasse'!CF25,Oqaats_Nipi_1c,P$34,FALSE))</f>
        <v/>
      </c>
      <c r="BT40" t="str">
        <f>IF(ISBLANK('Slut 1.kl. -Klasse'!CG25),"",VLOOKUP('Slut 1.kl. -Klasse'!CG25,Oqaats_Nipi_1c,Q$34,FALSE))</f>
        <v/>
      </c>
      <c r="BU40" t="str">
        <f>IF(ISBLANK('Slut 1.kl. -Klasse'!CH25),"",VLOOKUP('Slut 1.kl. -Klasse'!CH25,Oqaats_Nipi_1c,R$34,FALSE))</f>
        <v/>
      </c>
      <c r="BV40" t="str">
        <f>IF(ISBLANK('Slut 1.kl. -Klasse'!CI25),"",VLOOKUP('Slut 1.kl. -Klasse'!CI25,Oqaats_Nipi_1c,S$34,FALSE))</f>
        <v/>
      </c>
      <c r="BW40" t="str">
        <f>IF(ISBLANK('Slut 1.kl. -Klasse'!CJ25),"",VLOOKUP('Slut 1.kl. -Klasse'!CJ25,Oqaats_Nipi_1c,T$34,FALSE))</f>
        <v/>
      </c>
      <c r="BX40" t="str">
        <f>IF(ISBLANK('Slut 1.kl. -Klasse'!CK25),"",VLOOKUP('Slut 1.kl. -Klasse'!CK25,Oqaats_Nipi_1c,U$34,FALSE))</f>
        <v/>
      </c>
      <c r="BY40" t="str">
        <f>IF(ISBLANK('Slut 1.kl. -Klasse'!CL25),"",VLOOKUP('Slut 1.kl. -Klasse'!CL25,Oqaats_Nipi_1c,V$34,FALSE))</f>
        <v/>
      </c>
      <c r="BZ40" t="str">
        <f>IF(ISBLANK('Slut 1.kl. -Klasse'!CM25),"",VLOOKUP('Slut 1.kl. -Klasse'!CM25,Oqaats_Nipi_1c,W$34,FALSE))</f>
        <v/>
      </c>
      <c r="CA40" t="str">
        <f>IF(ISBLANK('Slut 1.kl. -Klasse'!CN25),"",VLOOKUP('Slut 1.kl. -Klasse'!CN25,Oqaats_Nipi_1c,X$34,FALSE))</f>
        <v/>
      </c>
      <c r="CB40" t="str">
        <f>IF(ISBLANK('Slut 1.kl. -Klasse'!CO25),"",VLOOKUP('Slut 1.kl. -Klasse'!CO25,Oqaats_Nipi_1c,Y$34,FALSE))</f>
        <v/>
      </c>
      <c r="CC40" t="str">
        <f>IF(ISBLANK('Slut 1.kl. -Klasse'!CP25),"",VLOOKUP('Slut 1.kl. -Klasse'!CP25,Oqaats_Nipi_1c,Z$34,FALSE))</f>
        <v/>
      </c>
      <c r="CD40" s="42" t="str">
        <f>IF(ISBLANK('Slut 1.kl. -Klasse'!CQ25),"",VLOOKUP('Slut 1.kl. -Klasse'!CQ25,Oqaats_Nipi_1c,AA$34,FALSE))</f>
        <v/>
      </c>
      <c r="CE40" s="47">
        <f>COUNTIF('Skole scoring'!B38:AM38,1)</f>
        <v>0</v>
      </c>
      <c r="CF40" s="47">
        <f>COUNTIF('Skole scoring'!AN38:BD38,1)</f>
        <v>0</v>
      </c>
      <c r="CG40" s="47">
        <f>COUNTIF('Skole scoring'!BE38:CC38,1)</f>
        <v>0</v>
      </c>
      <c r="CH40" s="47">
        <f t="shared" si="1"/>
        <v>0</v>
      </c>
      <c r="CL40">
        <v>1</v>
      </c>
      <c r="CM40" t="s">
        <v>137</v>
      </c>
      <c r="CN40" t="s">
        <v>686</v>
      </c>
      <c r="CO40" t="s">
        <v>168</v>
      </c>
      <c r="CP40" t="s">
        <v>687</v>
      </c>
      <c r="CQ40" t="s">
        <v>141</v>
      </c>
      <c r="CR40" t="s">
        <v>178</v>
      </c>
      <c r="CS40" t="s">
        <v>143</v>
      </c>
      <c r="CT40" t="s">
        <v>688</v>
      </c>
      <c r="CU40" t="s">
        <v>164</v>
      </c>
      <c r="CV40" t="s">
        <v>687</v>
      </c>
      <c r="CW40" t="s">
        <v>689</v>
      </c>
      <c r="CX40" t="s">
        <v>690</v>
      </c>
      <c r="CY40" t="s">
        <v>691</v>
      </c>
      <c r="CZ40" t="s">
        <v>145</v>
      </c>
      <c r="DA40" t="s">
        <v>151</v>
      </c>
      <c r="DB40" t="s">
        <v>152</v>
      </c>
      <c r="DC40" t="s">
        <v>195</v>
      </c>
      <c r="DD40" t="s">
        <v>154</v>
      </c>
      <c r="DE40" t="s">
        <v>146</v>
      </c>
      <c r="DF40" t="s">
        <v>156</v>
      </c>
      <c r="DG40" t="s">
        <v>143</v>
      </c>
      <c r="DH40" t="s">
        <v>188</v>
      </c>
      <c r="DI40" t="s">
        <v>692</v>
      </c>
      <c r="DJ40" t="s">
        <v>138</v>
      </c>
      <c r="DK40" t="s">
        <v>693</v>
      </c>
      <c r="DL40" t="s">
        <v>694</v>
      </c>
      <c r="DM40" t="s">
        <v>163</v>
      </c>
      <c r="DN40" t="s">
        <v>695</v>
      </c>
      <c r="DO40" t="s">
        <v>696</v>
      </c>
      <c r="DP40" t="s">
        <v>697</v>
      </c>
      <c r="DQ40" t="s">
        <v>167</v>
      </c>
      <c r="DR40" t="s">
        <v>139</v>
      </c>
      <c r="DS40" t="s">
        <v>151</v>
      </c>
      <c r="DT40" t="s">
        <v>170</v>
      </c>
      <c r="DU40" t="s">
        <v>564</v>
      </c>
      <c r="DV40" t="s">
        <v>698</v>
      </c>
      <c r="DW40" t="s">
        <v>693</v>
      </c>
      <c r="DX40" t="s">
        <v>699</v>
      </c>
      <c r="DY40" t="s">
        <v>628</v>
      </c>
      <c r="DZ40" t="s">
        <v>687</v>
      </c>
      <c r="EA40" t="s">
        <v>177</v>
      </c>
      <c r="EB40" t="s">
        <v>700</v>
      </c>
      <c r="EC40" t="s">
        <v>701</v>
      </c>
      <c r="ED40" t="s">
        <v>702</v>
      </c>
      <c r="EE40" t="s">
        <v>181</v>
      </c>
      <c r="EF40" t="s">
        <v>703</v>
      </c>
      <c r="EG40" t="s">
        <v>183</v>
      </c>
      <c r="EH40" t="s">
        <v>184</v>
      </c>
      <c r="EI40" t="s">
        <v>160</v>
      </c>
      <c r="EJ40" t="s">
        <v>704</v>
      </c>
      <c r="EK40" t="s">
        <v>180</v>
      </c>
      <c r="EL40" t="s">
        <v>188</v>
      </c>
      <c r="EM40" t="s">
        <v>705</v>
      </c>
      <c r="EN40" t="s">
        <v>144</v>
      </c>
      <c r="EO40" t="s">
        <v>706</v>
      </c>
      <c r="EP40" t="s">
        <v>776</v>
      </c>
      <c r="EQ40" t="s">
        <v>193</v>
      </c>
      <c r="ER40" t="s">
        <v>707</v>
      </c>
      <c r="ES40" t="s">
        <v>708</v>
      </c>
      <c r="ET40" t="s">
        <v>164</v>
      </c>
      <c r="EU40" t="s">
        <v>777</v>
      </c>
      <c r="EV40" t="s">
        <v>555</v>
      </c>
      <c r="EW40" t="s">
        <v>729</v>
      </c>
      <c r="EX40" t="s">
        <v>557</v>
      </c>
      <c r="EY40" t="s">
        <v>778</v>
      </c>
      <c r="EZ40" t="s">
        <v>779</v>
      </c>
      <c r="FA40" t="s">
        <v>780</v>
      </c>
      <c r="FB40" t="s">
        <v>781</v>
      </c>
      <c r="FC40" t="s">
        <v>562</v>
      </c>
      <c r="FD40" t="s">
        <v>782</v>
      </c>
      <c r="FE40" t="s">
        <v>567</v>
      </c>
      <c r="FF40" t="s">
        <v>783</v>
      </c>
      <c r="FG40" t="s">
        <v>566</v>
      </c>
      <c r="FH40" t="s">
        <v>149</v>
      </c>
      <c r="FI40" t="s">
        <v>784</v>
      </c>
      <c r="FJ40" t="s">
        <v>785</v>
      </c>
      <c r="FK40" t="s">
        <v>786</v>
      </c>
      <c r="FL40" t="s">
        <v>141</v>
      </c>
      <c r="FM40" t="s">
        <v>572</v>
      </c>
      <c r="FN40" t="s">
        <v>556</v>
      </c>
      <c r="FO40" t="s">
        <v>787</v>
      </c>
      <c r="FP40" t="s">
        <v>788</v>
      </c>
      <c r="FQ40" t="s">
        <v>576</v>
      </c>
      <c r="FR40" t="s">
        <v>719</v>
      </c>
      <c r="FS40" t="s">
        <v>789</v>
      </c>
      <c r="FT40" t="s">
        <v>585</v>
      </c>
      <c r="FU40" t="s">
        <v>790</v>
      </c>
      <c r="FV40" t="s">
        <v>581</v>
      </c>
      <c r="FW40" t="s">
        <v>791</v>
      </c>
      <c r="FX40" t="s">
        <v>792</v>
      </c>
      <c r="FY40" t="s">
        <v>160</v>
      </c>
      <c r="FZ40" t="s">
        <v>793</v>
      </c>
      <c r="GA40" t="s">
        <v>873</v>
      </c>
      <c r="GB40" t="s">
        <v>783</v>
      </c>
      <c r="GC40" t="s">
        <v>588</v>
      </c>
      <c r="GD40" t="s">
        <v>794</v>
      </c>
      <c r="GE40" t="s">
        <v>795</v>
      </c>
      <c r="GF40" t="s">
        <v>192</v>
      </c>
      <c r="GG40" t="s">
        <v>796</v>
      </c>
      <c r="GH40" t="s">
        <v>152</v>
      </c>
    </row>
    <row r="41" spans="2:190" x14ac:dyDescent="0.35">
      <c r="B41" s="41">
        <f>'Slut 1.kl. -Klasse'!B26</f>
        <v>0</v>
      </c>
      <c r="C41" s="41" t="str">
        <f>IF(COUNTIF('Slut 1.kl. -Klasse'!P26,5),"Ugyldig",(IF(ISBLANK('Slut 1.kl. -Klasse'!P26),"",'Slut 1.kl. -Klasse'!P26)))</f>
        <v/>
      </c>
      <c r="D41" t="str">
        <f>IF(COUNTIF('Slut 1.kl. -Klasse'!Q26,5),"Ugyldig",(IF(ISBLANK('Slut 1.kl. -Klasse'!Q26),"",'Slut 1.kl. -Klasse'!Q26)))</f>
        <v/>
      </c>
      <c r="E41" t="str">
        <f>IF(COUNTIF('Slut 1.kl. -Klasse'!R26,5),"Ugyldig",(IF(ISBLANK('Slut 1.kl. -Klasse'!R26),"",'Slut 1.kl. -Klasse'!R26)))</f>
        <v/>
      </c>
      <c r="F41" t="str">
        <f>IF(COUNTIF('Slut 1.kl. -Klasse'!S26,5),"Ugyldig",(IF(ISBLANK('Slut 1.kl. -Klasse'!S26),"",'Slut 1.kl. -Klasse'!S26)))</f>
        <v/>
      </c>
      <c r="G41" t="str">
        <f>IF(COUNTIF('Slut 1.kl. -Klasse'!T26,5),"Ugyldig",(IF(ISBLANK('Slut 1.kl. -Klasse'!T26),"",'Slut 1.kl. -Klasse'!T26)))</f>
        <v/>
      </c>
      <c r="H41" t="str">
        <f>IF(COUNTIF('Slut 1.kl. -Klasse'!U26,5),"Ugyldig",(IF(ISBLANK('Slut 1.kl. -Klasse'!U26),"",'Slut 1.kl. -Klasse'!U26)))</f>
        <v/>
      </c>
      <c r="I41" t="str">
        <f>IF(COUNTIF('Slut 1.kl. -Klasse'!V26,5),"Ugyldig",(IF(ISBLANK('Slut 1.kl. -Klasse'!V26),"",'Slut 1.kl. -Klasse'!V26)))</f>
        <v/>
      </c>
      <c r="J41" t="str">
        <f>IF(COUNTIF('Slut 1.kl. -Klasse'!W26,5),"Ugyldig",(IF(ISBLANK('Slut 1.kl. -Klasse'!W26),"",'Slut 1.kl. -Klasse'!W26)))</f>
        <v/>
      </c>
      <c r="K41" t="str">
        <f>IF(COUNTIF('Slut 1.kl. -Klasse'!X26,5),"Ugyldig",(IF(ISBLANK('Slut 1.kl. -Klasse'!X26),"",'Slut 1.kl. -Klasse'!X26)))</f>
        <v/>
      </c>
      <c r="L41" t="str">
        <f>IF(COUNTIF('Slut 1.kl. -Klasse'!Y26,5),"Ugyldig",(IF(ISBLANK('Slut 1.kl. -Klasse'!Y26),"",'Slut 1.kl. -Klasse'!Y26)))</f>
        <v/>
      </c>
      <c r="M41" t="str">
        <f>IF(COUNTIF('Slut 1.kl. -Klasse'!Z26,5),"Ugyldig",(IF(ISBLANK('Slut 1.kl. -Klasse'!Z26),"",'Slut 1.kl. -Klasse'!Z26)))</f>
        <v/>
      </c>
      <c r="N41" t="str">
        <f>IF(COUNTIF('Slut 1.kl. -Klasse'!AA26,5),"Ugyldig",(IF(ISBLANK('Slut 1.kl. -Klasse'!AA26),"",'Slut 1.kl. -Klasse'!AA26)))</f>
        <v/>
      </c>
      <c r="O41" t="str">
        <f>IF(COUNTIF('Slut 1.kl. -Klasse'!AB26,5),"Ugyldig",(IF(ISBLANK('Slut 1.kl. -Klasse'!AB26),"",'Slut 1.kl. -Klasse'!AB26)))</f>
        <v/>
      </c>
      <c r="P41" t="str">
        <f>IF(COUNTIF('Slut 1.kl. -Klasse'!AC26,5),"Ugyldig",(IF(ISBLANK('Slut 1.kl. -Klasse'!AC26),"",'Slut 1.kl. -Klasse'!AC26)))</f>
        <v/>
      </c>
      <c r="Q41" t="str">
        <f>IF(COUNTIF('Slut 1.kl. -Klasse'!AD26,5),"Ugyldig",(IF(ISBLANK('Slut 1.kl. -Klasse'!AD26),"",'Slut 1.kl. -Klasse'!AD26)))</f>
        <v/>
      </c>
      <c r="R41" t="str">
        <f>IF(COUNTIF('Slut 1.kl. -Klasse'!AE26,5),"Ugyldig",(IF(ISBLANK('Slut 1.kl. -Klasse'!AE26),"",'Slut 1.kl. -Klasse'!AE26)))</f>
        <v/>
      </c>
      <c r="S41" t="str">
        <f>IF(COUNTIF('Slut 1.kl. -Klasse'!AF26,5),"Ugyldig",(IF(ISBLANK('Slut 1.kl. -Klasse'!AF26),"",'Slut 1.kl. -Klasse'!AF26)))</f>
        <v/>
      </c>
      <c r="T41" t="str">
        <f>IF(COUNTIF('Slut 1.kl. -Klasse'!AG26,5),"Ugyldig",(IF(ISBLANK('Slut 1.kl. -Klasse'!AG26),"",'Slut 1.kl. -Klasse'!AG26)))</f>
        <v/>
      </c>
      <c r="U41" t="str">
        <f>IF(COUNTIF('Slut 1.kl. -Klasse'!AH26,5),"Ugyldig",(IF(ISBLANK('Slut 1.kl. -Klasse'!AH26),"",'Slut 1.kl. -Klasse'!AH26)))</f>
        <v/>
      </c>
      <c r="V41" t="str">
        <f>IF(COUNTIF('Slut 1.kl. -Klasse'!AI26,5),"Ugyldig",(IF(ISBLANK('Slut 1.kl. -Klasse'!AI26),"",'Slut 1.kl. -Klasse'!AI26)))</f>
        <v/>
      </c>
      <c r="W41" t="str">
        <f>IF(COUNTIF('Slut 1.kl. -Klasse'!AJ26,5),"Ugyldig",(IF(ISBLANK('Slut 1.kl. -Klasse'!AJ26),"",'Slut 1.kl. -Klasse'!AJ26)))</f>
        <v/>
      </c>
      <c r="X41" t="str">
        <f>IF(COUNTIF('Slut 1.kl. -Klasse'!AK26,5),"Ugyldig",(IF(ISBLANK('Slut 1.kl. -Klasse'!AK26),"",'Slut 1.kl. -Klasse'!AK26)))</f>
        <v/>
      </c>
      <c r="Y41" t="str">
        <f>IF(COUNTIF('Slut 1.kl. -Klasse'!AL26,5),"Ugyldig",(IF(ISBLANK('Slut 1.kl. -Klasse'!AL26),"",'Slut 1.kl. -Klasse'!AL26)))</f>
        <v/>
      </c>
      <c r="Z41" t="str">
        <f>IF(COUNTIF('Slut 1.kl. -Klasse'!AM26,5),"Ugyldig",(IF(ISBLANK('Slut 1.kl. -Klasse'!AM26),"",'Slut 1.kl. -Klasse'!AM26)))</f>
        <v/>
      </c>
      <c r="AA41" t="str">
        <f>IF(COUNTIF('Slut 1.kl. -Klasse'!AN26,5),"Ugyldig",(IF(ISBLANK('Slut 1.kl. -Klasse'!AN26),"",'Slut 1.kl. -Klasse'!AN26)))</f>
        <v/>
      </c>
      <c r="AB41" t="str">
        <f>IF(COUNTIF('Slut 1.kl. -Klasse'!AO26,5),"Ugyldig",(IF(ISBLANK('Slut 1.kl. -Klasse'!AO26),"",'Slut 1.kl. -Klasse'!AO26)))</f>
        <v/>
      </c>
      <c r="AC41" t="str">
        <f>IF(COUNTIF('Slut 1.kl. -Klasse'!AP26,5),"Ugyldig",(IF(ISBLANK('Slut 1.kl. -Klasse'!AP26),"",'Slut 1.kl. -Klasse'!AP26)))</f>
        <v/>
      </c>
      <c r="AD41" t="str">
        <f>IF(COUNTIF('Slut 1.kl. -Klasse'!AQ26,5),"Ugyldig",(IF(ISBLANK('Slut 1.kl. -Klasse'!AQ26),"",'Slut 1.kl. -Klasse'!AQ26)))</f>
        <v/>
      </c>
      <c r="AE41" t="str">
        <f>IF(COUNTIF('Slut 1.kl. -Klasse'!AR26,5),"Ugyldig",(IF(ISBLANK('Slut 1.kl. -Klasse'!AR26),"",'Slut 1.kl. -Klasse'!AR26)))</f>
        <v/>
      </c>
      <c r="AF41" t="str">
        <f>IF(COUNTIF('Slut 1.kl. -Klasse'!AS26,5),"Ugyldig",(IF(ISBLANK('Slut 1.kl. -Klasse'!AS26),"",'Slut 1.kl. -Klasse'!AS26)))</f>
        <v/>
      </c>
      <c r="AG41" t="str">
        <f>IF(COUNTIF('Slut 1.kl. -Klasse'!AT26,5),"Ugyldig",(IF(ISBLANK('Slut 1.kl. -Klasse'!AT26),"",'Slut 1.kl. -Klasse'!AT26)))</f>
        <v/>
      </c>
      <c r="AH41" t="str">
        <f>IF(COUNTIF('Slut 1.kl. -Klasse'!AU26,5),"Ugyldig",(IF(ISBLANK('Slut 1.kl. -Klasse'!AU26),"",'Slut 1.kl. -Klasse'!AU26)))</f>
        <v/>
      </c>
      <c r="AI41" t="str">
        <f>IF(COUNTIF('Slut 1.kl. -Klasse'!AV26,5),"Ugyldig",(IF(ISBLANK('Slut 1.kl. -Klasse'!AV26),"",'Slut 1.kl. -Klasse'!AV26)))</f>
        <v/>
      </c>
      <c r="AJ41" t="str">
        <f>IF(COUNTIF('Slut 1.kl. -Klasse'!AW26,5),"Ugyldig",(IF(ISBLANK('Slut 1.kl. -Klasse'!AW26),"",'Slut 1.kl. -Klasse'!AW26)))</f>
        <v/>
      </c>
      <c r="AK41" t="str">
        <f>IF(COUNTIF('Slut 1.kl. -Klasse'!AX26,5),"Ugyldig",(IF(ISBLANK('Slut 1.kl. -Klasse'!AX26),"",'Slut 1.kl. -Klasse'!AX26)))</f>
        <v/>
      </c>
      <c r="AL41" t="str">
        <f>IF(COUNTIF('Slut 1.kl. -Klasse'!AY26,5),"Ugyldig",(IF(ISBLANK('Slut 1.kl. -Klasse'!AY26),"",'Slut 1.kl. -Klasse'!AY26)))</f>
        <v/>
      </c>
      <c r="AM41" t="str">
        <f>IF(COUNTIF('Slut 1.kl. -Klasse'!AZ26,5),"Ugyldig",(IF(ISBLANK('Slut 1.kl. -Klasse'!AZ26),"",'Slut 1.kl. -Klasse'!AZ26)))</f>
        <v/>
      </c>
      <c r="AN41" s="42" t="str">
        <f>IF(COUNTIF('Slut 1.kl. -Klasse'!BA26,5),"Ugyldig",(IF(ISBLANK('Slut 1.kl. -Klasse'!BA26),"",'Slut 1.kl. -Klasse'!BA26)))</f>
        <v/>
      </c>
      <c r="AO41" t="str">
        <f>IF(COUNTIF('Slut 1.kl. -Klasse'!BB26,5),"Ugyldig",(IF(ISBLANK('Slut 1.kl. -Klasse'!BB26),"",'Slut 1.kl. -Klasse'!BB26)))</f>
        <v/>
      </c>
      <c r="AP41" t="str">
        <f>IF(COUNTIF('Slut 1.kl. -Klasse'!BC26,5),"Ugyldig",(IF(ISBLANK('Slut 1.kl. -Klasse'!BC26),"",'Slut 1.kl. -Klasse'!BC26)))</f>
        <v/>
      </c>
      <c r="AQ41" t="str">
        <f>IF(COUNTIF('Slut 1.kl. -Klasse'!BD26,5),"Ugyldig",(IF(ISBLANK('Slut 1.kl. -Klasse'!BD26),"",'Slut 1.kl. -Klasse'!BD26)))</f>
        <v/>
      </c>
      <c r="AR41" t="str">
        <f>IF(COUNTIF('Slut 1.kl. -Klasse'!BE26,5),"Ugyldig",(IF(ISBLANK('Slut 1.kl. -Klasse'!BE26),"",'Slut 1.kl. -Klasse'!BE26)))</f>
        <v/>
      </c>
      <c r="AS41" t="str">
        <f>IF(COUNTIF('Slut 1.kl. -Klasse'!BF26,5),"Ugyldig",(IF(ISBLANK('Slut 1.kl. -Klasse'!BF26),"",'Slut 1.kl. -Klasse'!BF26)))</f>
        <v/>
      </c>
      <c r="AT41" t="str">
        <f>IF(COUNTIF('Slut 1.kl. -Klasse'!BG26,5),"Ugyldig",(IF(ISBLANK('Slut 1.kl. -Klasse'!BG26),"",'Slut 1.kl. -Klasse'!BG26)))</f>
        <v/>
      </c>
      <c r="AU41" t="str">
        <f>IF(COUNTIF('Slut 1.kl. -Klasse'!BH26,5),"Ugyldig",(IF(ISBLANK('Slut 1.kl. -Klasse'!BH26),"",'Slut 1.kl. -Klasse'!BH26)))</f>
        <v/>
      </c>
      <c r="AV41" t="str">
        <f>IF(COUNTIF('Slut 1.kl. -Klasse'!BI26,5),"Ugyldig",(IF(ISBLANK('Slut 1.kl. -Klasse'!BI26),"",'Slut 1.kl. -Klasse'!BI26)))</f>
        <v/>
      </c>
      <c r="AW41" t="str">
        <f>IF(COUNTIF('Slut 1.kl. -Klasse'!BJ26,5),"Ugyldig",(IF(ISBLANK('Slut 1.kl. -Klasse'!BJ26),"",'Slut 1.kl. -Klasse'!BJ26)))</f>
        <v/>
      </c>
      <c r="AX41" t="str">
        <f>IF(COUNTIF('Slut 1.kl. -Klasse'!BK26,5),"Ugyldig",(IF(ISBLANK('Slut 1.kl. -Klasse'!BK26),"",'Slut 1.kl. -Klasse'!BK26)))</f>
        <v/>
      </c>
      <c r="AY41" t="str">
        <f>IF(COUNTIF('Slut 1.kl. -Klasse'!BL26,5),"Ugyldig",(IF(ISBLANK('Slut 1.kl. -Klasse'!BL26),"",'Slut 1.kl. -Klasse'!BL26)))</f>
        <v/>
      </c>
      <c r="AZ41" t="str">
        <f>IF(COUNTIF('Slut 1.kl. -Klasse'!BM26,5),"Ugyldig",(IF(ISBLANK('Slut 1.kl. -Klasse'!BM26),"",'Slut 1.kl. -Klasse'!BM26)))</f>
        <v/>
      </c>
      <c r="BA41" t="str">
        <f>IF(COUNTIF('Slut 1.kl. -Klasse'!BN26,5),"Ugyldig",(IF(ISBLANK('Slut 1.kl. -Klasse'!BN26),"",'Slut 1.kl. -Klasse'!BN26)))</f>
        <v/>
      </c>
      <c r="BB41" t="str">
        <f>IF(COUNTIF('Slut 1.kl. -Klasse'!BO26,5),"Ugyldig",(IF(ISBLANK('Slut 1.kl. -Klasse'!BO26),"",'Slut 1.kl. -Klasse'!BO26)))</f>
        <v/>
      </c>
      <c r="BC41" t="str">
        <f>IF(COUNTIF('Slut 1.kl. -Klasse'!BP26,5),"Ugyldig",(IF(ISBLANK('Slut 1.kl. -Klasse'!BP26),"",'Slut 1.kl. -Klasse'!BP26)))</f>
        <v/>
      </c>
      <c r="BD41" t="str">
        <f>IF(COUNTIF('Slut 1.kl. -Klasse'!BQ26,5),"Ugyldig",(IF(ISBLANK('Slut 1.kl. -Klasse'!BQ26),"",'Slut 1.kl. -Klasse'!BQ26)))</f>
        <v/>
      </c>
      <c r="BE41" t="str">
        <f>IF(COUNTIF('Slut 1.kl. -Klasse'!BR26,5),"Ugyldig",(IF(ISBLANK('Slut 1.kl. -Klasse'!BR26),"",'Slut 1.kl. -Klasse'!BR26)))</f>
        <v/>
      </c>
      <c r="BF41" s="41" t="str">
        <f>IF(ISBLANK('Slut 1.kl. -Klasse'!BS26),"",VLOOKUP('Slut 1.kl. -Klasse'!BS26,Oqaats_Nipi_1c,C$34,FALSE))</f>
        <v/>
      </c>
      <c r="BG41" t="str">
        <f>IF(ISBLANK('Slut 1.kl. -Klasse'!BT26),"",VLOOKUP('Slut 1.kl. -Klasse'!BT26,Oqaats_Nipi_1c,D$34,FALSE))</f>
        <v/>
      </c>
      <c r="BH41" t="str">
        <f>IF(ISBLANK('Slut 1.kl. -Klasse'!BU26),"",VLOOKUP('Slut 1.kl. -Klasse'!BU26,Oqaats_Nipi_1c,E$34,FALSE))</f>
        <v/>
      </c>
      <c r="BI41" t="str">
        <f>IF(ISBLANK('Slut 1.kl. -Klasse'!BV26),"",VLOOKUP('Slut 1.kl. -Klasse'!BV26,Oqaats_Nipi_1c,F$34,FALSE))</f>
        <v/>
      </c>
      <c r="BJ41" t="str">
        <f>IF(ISBLANK('Slut 1.kl. -Klasse'!BW26),"",VLOOKUP('Slut 1.kl. -Klasse'!BW26,Oqaats_Nipi_1c,G$34,FALSE))</f>
        <v/>
      </c>
      <c r="BK41" t="str">
        <f>IF(ISBLANK('Slut 1.kl. -Klasse'!BX26),"",VLOOKUP('Slut 1.kl. -Klasse'!BX26,Oqaats_Nipi_1c,H$34,FALSE))</f>
        <v/>
      </c>
      <c r="BL41" t="str">
        <f>IF(ISBLANK('Slut 1.kl. -Klasse'!BY26),"",VLOOKUP('Slut 1.kl. -Klasse'!BY26,Oqaats_Nipi_1c,I$34,FALSE))</f>
        <v/>
      </c>
      <c r="BM41" t="str">
        <f>IF(ISBLANK('Slut 1.kl. -Klasse'!BZ26),"",VLOOKUP('Slut 1.kl. -Klasse'!BZ26,Oqaats_Nipi_1c,J$34,FALSE))</f>
        <v/>
      </c>
      <c r="BN41" t="str">
        <f>IF(ISBLANK('Slut 1.kl. -Klasse'!CA26),"",VLOOKUP('Slut 1.kl. -Klasse'!CA26,Oqaats_Nipi_1c,K$34,FALSE))</f>
        <v/>
      </c>
      <c r="BO41" t="str">
        <f>IF(ISBLANK('Slut 1.kl. -Klasse'!CB26),"",VLOOKUP('Slut 1.kl. -Klasse'!CB26,Oqaats_Nipi_1c,L$34,FALSE))</f>
        <v/>
      </c>
      <c r="BP41" t="str">
        <f>IF(ISBLANK('Slut 1.kl. -Klasse'!CC26),"",VLOOKUP('Slut 1.kl. -Klasse'!CC26,Oqaats_Nipi_1c,M$34,FALSE))</f>
        <v/>
      </c>
      <c r="BQ41" t="str">
        <f>IF(ISBLANK('Slut 1.kl. -Klasse'!CD26),"",VLOOKUP('Slut 1.kl. -Klasse'!CD26,Oqaats_Nipi_1c,N$34,FALSE))</f>
        <v/>
      </c>
      <c r="BR41" t="str">
        <f>IF(ISBLANK('Slut 1.kl. -Klasse'!CE26),"",VLOOKUP('Slut 1.kl. -Klasse'!CE26,Oqaats_Nipi_1c,O$34,FALSE))</f>
        <v/>
      </c>
      <c r="BS41" t="str">
        <f>IF(ISBLANK('Slut 1.kl. -Klasse'!CF26),"",VLOOKUP('Slut 1.kl. -Klasse'!CF26,Oqaats_Nipi_1c,P$34,FALSE))</f>
        <v/>
      </c>
      <c r="BT41" t="str">
        <f>IF(ISBLANK('Slut 1.kl. -Klasse'!CG26),"",VLOOKUP('Slut 1.kl. -Klasse'!CG26,Oqaats_Nipi_1c,Q$34,FALSE))</f>
        <v/>
      </c>
      <c r="BU41" t="str">
        <f>IF(ISBLANK('Slut 1.kl. -Klasse'!CH26),"",VLOOKUP('Slut 1.kl. -Klasse'!CH26,Oqaats_Nipi_1c,R$34,FALSE))</f>
        <v/>
      </c>
      <c r="BV41" t="str">
        <f>IF(ISBLANK('Slut 1.kl. -Klasse'!CI26),"",VLOOKUP('Slut 1.kl. -Klasse'!CI26,Oqaats_Nipi_1c,S$34,FALSE))</f>
        <v/>
      </c>
      <c r="BW41" t="str">
        <f>IF(ISBLANK('Slut 1.kl. -Klasse'!CJ26),"",VLOOKUP('Slut 1.kl. -Klasse'!CJ26,Oqaats_Nipi_1c,T$34,FALSE))</f>
        <v/>
      </c>
      <c r="BX41" t="str">
        <f>IF(ISBLANK('Slut 1.kl. -Klasse'!CK26),"",VLOOKUP('Slut 1.kl. -Klasse'!CK26,Oqaats_Nipi_1c,U$34,FALSE))</f>
        <v/>
      </c>
      <c r="BY41" t="str">
        <f>IF(ISBLANK('Slut 1.kl. -Klasse'!CL26),"",VLOOKUP('Slut 1.kl. -Klasse'!CL26,Oqaats_Nipi_1c,V$34,FALSE))</f>
        <v/>
      </c>
      <c r="BZ41" t="str">
        <f>IF(ISBLANK('Slut 1.kl. -Klasse'!CM26),"",VLOOKUP('Slut 1.kl. -Klasse'!CM26,Oqaats_Nipi_1c,W$34,FALSE))</f>
        <v/>
      </c>
      <c r="CA41" t="str">
        <f>IF(ISBLANK('Slut 1.kl. -Klasse'!CN26),"",VLOOKUP('Slut 1.kl. -Klasse'!CN26,Oqaats_Nipi_1c,X$34,FALSE))</f>
        <v/>
      </c>
      <c r="CB41" t="str">
        <f>IF(ISBLANK('Slut 1.kl. -Klasse'!CO26),"",VLOOKUP('Slut 1.kl. -Klasse'!CO26,Oqaats_Nipi_1c,Y$34,FALSE))</f>
        <v/>
      </c>
      <c r="CC41" t="str">
        <f>IF(ISBLANK('Slut 1.kl. -Klasse'!CP26),"",VLOOKUP('Slut 1.kl. -Klasse'!CP26,Oqaats_Nipi_1c,Z$34,FALSE))</f>
        <v/>
      </c>
      <c r="CD41" s="42" t="str">
        <f>IF(ISBLANK('Slut 1.kl. -Klasse'!CQ26),"",VLOOKUP('Slut 1.kl. -Klasse'!CQ26,Oqaats_Nipi_1c,AA$34,FALSE))</f>
        <v/>
      </c>
      <c r="CE41" s="47">
        <f>COUNTIF('Skole scoring'!B39:AM39,1)</f>
        <v>0</v>
      </c>
      <c r="CF41" s="47">
        <f>COUNTIF('Skole scoring'!AN39:BD39,1)</f>
        <v>0</v>
      </c>
      <c r="CG41" s="47">
        <f>COUNTIF('Skole scoring'!BE39:CC39,1)</f>
        <v>0</v>
      </c>
      <c r="CH41" s="47">
        <f t="shared" si="1"/>
        <v>0</v>
      </c>
      <c r="CL41">
        <v>2</v>
      </c>
      <c r="CM41" t="s">
        <v>709</v>
      </c>
      <c r="CN41" t="s">
        <v>160</v>
      </c>
      <c r="CO41" t="s">
        <v>710</v>
      </c>
      <c r="CP41" t="s">
        <v>711</v>
      </c>
      <c r="CQ41" t="s">
        <v>697</v>
      </c>
      <c r="CR41" t="s">
        <v>142</v>
      </c>
      <c r="CS41" t="s">
        <v>712</v>
      </c>
      <c r="CT41" t="s">
        <v>144</v>
      </c>
      <c r="CU41" t="s">
        <v>145</v>
      </c>
      <c r="CV41" t="s">
        <v>155</v>
      </c>
      <c r="CW41" t="s">
        <v>713</v>
      </c>
      <c r="CX41" t="s">
        <v>714</v>
      </c>
      <c r="CY41" t="s">
        <v>170</v>
      </c>
      <c r="CZ41" t="s">
        <v>563</v>
      </c>
      <c r="DA41" t="s">
        <v>715</v>
      </c>
      <c r="DB41" t="s">
        <v>716</v>
      </c>
      <c r="DC41" t="s">
        <v>686</v>
      </c>
      <c r="DD41" t="s">
        <v>687</v>
      </c>
      <c r="DE41" t="s">
        <v>155</v>
      </c>
      <c r="DF41" t="s">
        <v>717</v>
      </c>
      <c r="DG41" t="s">
        <v>559</v>
      </c>
      <c r="DH41" t="s">
        <v>718</v>
      </c>
      <c r="DI41" t="s">
        <v>560</v>
      </c>
      <c r="DJ41" t="s">
        <v>719</v>
      </c>
      <c r="DK41" t="s">
        <v>720</v>
      </c>
      <c r="DL41" t="s">
        <v>162</v>
      </c>
      <c r="DM41" t="s">
        <v>150</v>
      </c>
      <c r="DN41" t="s">
        <v>558</v>
      </c>
      <c r="DO41" t="s">
        <v>165</v>
      </c>
      <c r="DP41" t="s">
        <v>721</v>
      </c>
      <c r="DQ41" t="s">
        <v>722</v>
      </c>
      <c r="DR41" t="s">
        <v>723</v>
      </c>
      <c r="DS41" t="s">
        <v>724</v>
      </c>
      <c r="DT41" t="s">
        <v>554</v>
      </c>
      <c r="DU41" t="s">
        <v>171</v>
      </c>
      <c r="DV41" t="s">
        <v>714</v>
      </c>
      <c r="DW41" t="s">
        <v>173</v>
      </c>
      <c r="DX41" t="s">
        <v>569</v>
      </c>
      <c r="DY41" t="s">
        <v>725</v>
      </c>
      <c r="DZ41" t="s">
        <v>726</v>
      </c>
      <c r="EA41" t="s">
        <v>727</v>
      </c>
      <c r="EB41" t="s">
        <v>178</v>
      </c>
      <c r="EC41" t="s">
        <v>179</v>
      </c>
      <c r="ED41" t="s">
        <v>180</v>
      </c>
      <c r="EE41" t="s">
        <v>728</v>
      </c>
      <c r="EF41" t="s">
        <v>729</v>
      </c>
      <c r="EG41" t="s">
        <v>137</v>
      </c>
      <c r="EH41" t="s">
        <v>730</v>
      </c>
      <c r="EI41" t="s">
        <v>719</v>
      </c>
      <c r="EJ41" t="s">
        <v>186</v>
      </c>
      <c r="EK41" t="s">
        <v>187</v>
      </c>
      <c r="EL41" t="s">
        <v>712</v>
      </c>
      <c r="EM41" t="s">
        <v>731</v>
      </c>
      <c r="EN41" t="s">
        <v>190</v>
      </c>
      <c r="EO41" t="s">
        <v>191</v>
      </c>
      <c r="EP41" t="s">
        <v>732</v>
      </c>
      <c r="EQ41" t="s">
        <v>733</v>
      </c>
      <c r="ER41" t="s">
        <v>734</v>
      </c>
      <c r="ES41" t="s">
        <v>735</v>
      </c>
      <c r="ET41" t="s">
        <v>736</v>
      </c>
      <c r="EU41" t="s">
        <v>768</v>
      </c>
      <c r="EV41" t="s">
        <v>145</v>
      </c>
      <c r="EW41" t="s">
        <v>169</v>
      </c>
      <c r="EX41" t="s">
        <v>716</v>
      </c>
      <c r="EY41" t="s">
        <v>695</v>
      </c>
      <c r="EZ41" t="s">
        <v>711</v>
      </c>
      <c r="FA41" t="s">
        <v>560</v>
      </c>
      <c r="FB41" t="s">
        <v>797</v>
      </c>
      <c r="FC41" t="s">
        <v>798</v>
      </c>
      <c r="FD41" t="s">
        <v>799</v>
      </c>
      <c r="FE41" t="s">
        <v>564</v>
      </c>
      <c r="FF41" t="s">
        <v>800</v>
      </c>
      <c r="FG41" t="s">
        <v>181</v>
      </c>
      <c r="FH41" t="s">
        <v>567</v>
      </c>
      <c r="FI41" t="s">
        <v>155</v>
      </c>
      <c r="FJ41" t="s">
        <v>173</v>
      </c>
      <c r="FK41" t="s">
        <v>570</v>
      </c>
      <c r="FL41" t="s">
        <v>801</v>
      </c>
      <c r="FM41" t="s">
        <v>790</v>
      </c>
      <c r="FN41" t="s">
        <v>724</v>
      </c>
      <c r="FO41" t="s">
        <v>574</v>
      </c>
      <c r="FP41" t="s">
        <v>802</v>
      </c>
      <c r="FQ41" t="s">
        <v>803</v>
      </c>
      <c r="FR41" t="s">
        <v>804</v>
      </c>
      <c r="FS41" t="s">
        <v>578</v>
      </c>
      <c r="FT41" t="s">
        <v>697</v>
      </c>
      <c r="FU41" t="s">
        <v>805</v>
      </c>
      <c r="FV41" t="s">
        <v>806</v>
      </c>
      <c r="FW41" t="s">
        <v>807</v>
      </c>
      <c r="FX41" t="s">
        <v>808</v>
      </c>
      <c r="FY41" t="s">
        <v>577</v>
      </c>
      <c r="FZ41" t="s">
        <v>585</v>
      </c>
      <c r="GA41" t="s">
        <v>809</v>
      </c>
      <c r="GB41" t="s">
        <v>587</v>
      </c>
      <c r="GC41" t="s">
        <v>810</v>
      </c>
      <c r="GD41" t="s">
        <v>589</v>
      </c>
      <c r="GE41" t="s">
        <v>590</v>
      </c>
      <c r="GF41" t="s">
        <v>811</v>
      </c>
      <c r="GG41" t="s">
        <v>812</v>
      </c>
      <c r="GH41" t="s">
        <v>813</v>
      </c>
    </row>
    <row r="42" spans="2:190" x14ac:dyDescent="0.35">
      <c r="B42" s="41">
        <f>'Slut 1.kl. -Klasse'!B27</f>
        <v>0</v>
      </c>
      <c r="C42" s="41" t="str">
        <f>IF(COUNTIF('Slut 1.kl. -Klasse'!P27,5),"Ugyldig",(IF(ISBLANK('Slut 1.kl. -Klasse'!P27),"",'Slut 1.kl. -Klasse'!P27)))</f>
        <v/>
      </c>
      <c r="D42" t="str">
        <f>IF(COUNTIF('Slut 1.kl. -Klasse'!Q27,5),"Ugyldig",(IF(ISBLANK('Slut 1.kl. -Klasse'!Q27),"",'Slut 1.kl. -Klasse'!Q27)))</f>
        <v/>
      </c>
      <c r="E42" t="str">
        <f>IF(COUNTIF('Slut 1.kl. -Klasse'!R27,5),"Ugyldig",(IF(ISBLANK('Slut 1.kl. -Klasse'!R27),"",'Slut 1.kl. -Klasse'!R27)))</f>
        <v/>
      </c>
      <c r="F42" t="str">
        <f>IF(COUNTIF('Slut 1.kl. -Klasse'!S27,5),"Ugyldig",(IF(ISBLANK('Slut 1.kl. -Klasse'!S27),"",'Slut 1.kl. -Klasse'!S27)))</f>
        <v/>
      </c>
      <c r="G42" t="str">
        <f>IF(COUNTIF('Slut 1.kl. -Klasse'!T27,5),"Ugyldig",(IF(ISBLANK('Slut 1.kl. -Klasse'!T27),"",'Slut 1.kl. -Klasse'!T27)))</f>
        <v/>
      </c>
      <c r="H42" t="str">
        <f>IF(COUNTIF('Slut 1.kl. -Klasse'!U27,5),"Ugyldig",(IF(ISBLANK('Slut 1.kl. -Klasse'!U27),"",'Slut 1.kl. -Klasse'!U27)))</f>
        <v/>
      </c>
      <c r="I42" t="str">
        <f>IF(COUNTIF('Slut 1.kl. -Klasse'!V27,5),"Ugyldig",(IF(ISBLANK('Slut 1.kl. -Klasse'!V27),"",'Slut 1.kl. -Klasse'!V27)))</f>
        <v/>
      </c>
      <c r="J42" t="str">
        <f>IF(COUNTIF('Slut 1.kl. -Klasse'!W27,5),"Ugyldig",(IF(ISBLANK('Slut 1.kl. -Klasse'!W27),"",'Slut 1.kl. -Klasse'!W27)))</f>
        <v/>
      </c>
      <c r="K42" t="str">
        <f>IF(COUNTIF('Slut 1.kl. -Klasse'!X27,5),"Ugyldig",(IF(ISBLANK('Slut 1.kl. -Klasse'!X27),"",'Slut 1.kl. -Klasse'!X27)))</f>
        <v/>
      </c>
      <c r="L42" t="str">
        <f>IF(COUNTIF('Slut 1.kl. -Klasse'!Y27,5),"Ugyldig",(IF(ISBLANK('Slut 1.kl. -Klasse'!Y27),"",'Slut 1.kl. -Klasse'!Y27)))</f>
        <v/>
      </c>
      <c r="M42" t="str">
        <f>IF(COUNTIF('Slut 1.kl. -Klasse'!Z27,5),"Ugyldig",(IF(ISBLANK('Slut 1.kl. -Klasse'!Z27),"",'Slut 1.kl. -Klasse'!Z27)))</f>
        <v/>
      </c>
      <c r="N42" t="str">
        <f>IF(COUNTIF('Slut 1.kl. -Klasse'!AA27,5),"Ugyldig",(IF(ISBLANK('Slut 1.kl. -Klasse'!AA27),"",'Slut 1.kl. -Klasse'!AA27)))</f>
        <v/>
      </c>
      <c r="O42" t="str">
        <f>IF(COUNTIF('Slut 1.kl. -Klasse'!AB27,5),"Ugyldig",(IF(ISBLANK('Slut 1.kl. -Klasse'!AB27),"",'Slut 1.kl. -Klasse'!AB27)))</f>
        <v/>
      </c>
      <c r="P42" t="str">
        <f>IF(COUNTIF('Slut 1.kl. -Klasse'!AC27,5),"Ugyldig",(IF(ISBLANK('Slut 1.kl. -Klasse'!AC27),"",'Slut 1.kl. -Klasse'!AC27)))</f>
        <v/>
      </c>
      <c r="Q42" t="str">
        <f>IF(COUNTIF('Slut 1.kl. -Klasse'!AD27,5),"Ugyldig",(IF(ISBLANK('Slut 1.kl. -Klasse'!AD27),"",'Slut 1.kl. -Klasse'!AD27)))</f>
        <v/>
      </c>
      <c r="R42" t="str">
        <f>IF(COUNTIF('Slut 1.kl. -Klasse'!AE27,5),"Ugyldig",(IF(ISBLANK('Slut 1.kl. -Klasse'!AE27),"",'Slut 1.kl. -Klasse'!AE27)))</f>
        <v/>
      </c>
      <c r="S42" t="str">
        <f>IF(COUNTIF('Slut 1.kl. -Klasse'!AF27,5),"Ugyldig",(IF(ISBLANK('Slut 1.kl. -Klasse'!AF27),"",'Slut 1.kl. -Klasse'!AF27)))</f>
        <v/>
      </c>
      <c r="T42" t="str">
        <f>IF(COUNTIF('Slut 1.kl. -Klasse'!AG27,5),"Ugyldig",(IF(ISBLANK('Slut 1.kl. -Klasse'!AG27),"",'Slut 1.kl. -Klasse'!AG27)))</f>
        <v/>
      </c>
      <c r="U42" t="str">
        <f>IF(COUNTIF('Slut 1.kl. -Klasse'!AH27,5),"Ugyldig",(IF(ISBLANK('Slut 1.kl. -Klasse'!AH27),"",'Slut 1.kl. -Klasse'!AH27)))</f>
        <v/>
      </c>
      <c r="V42" t="str">
        <f>IF(COUNTIF('Slut 1.kl. -Klasse'!AI27,5),"Ugyldig",(IF(ISBLANK('Slut 1.kl. -Klasse'!AI27),"",'Slut 1.kl. -Klasse'!AI27)))</f>
        <v/>
      </c>
      <c r="W42" t="str">
        <f>IF(COUNTIF('Slut 1.kl. -Klasse'!AJ27,5),"Ugyldig",(IF(ISBLANK('Slut 1.kl. -Klasse'!AJ27),"",'Slut 1.kl. -Klasse'!AJ27)))</f>
        <v/>
      </c>
      <c r="X42" t="str">
        <f>IF(COUNTIF('Slut 1.kl. -Klasse'!AK27,5),"Ugyldig",(IF(ISBLANK('Slut 1.kl. -Klasse'!AK27),"",'Slut 1.kl. -Klasse'!AK27)))</f>
        <v/>
      </c>
      <c r="Y42" t="str">
        <f>IF(COUNTIF('Slut 1.kl. -Klasse'!AL27,5),"Ugyldig",(IF(ISBLANK('Slut 1.kl. -Klasse'!AL27),"",'Slut 1.kl. -Klasse'!AL27)))</f>
        <v/>
      </c>
      <c r="Z42" t="str">
        <f>IF(COUNTIF('Slut 1.kl. -Klasse'!AM27,5),"Ugyldig",(IF(ISBLANK('Slut 1.kl. -Klasse'!AM27),"",'Slut 1.kl. -Klasse'!AM27)))</f>
        <v/>
      </c>
      <c r="AA42" t="str">
        <f>IF(COUNTIF('Slut 1.kl. -Klasse'!AN27,5),"Ugyldig",(IF(ISBLANK('Slut 1.kl. -Klasse'!AN27),"",'Slut 1.kl. -Klasse'!AN27)))</f>
        <v/>
      </c>
      <c r="AB42" t="str">
        <f>IF(COUNTIF('Slut 1.kl. -Klasse'!AO27,5),"Ugyldig",(IF(ISBLANK('Slut 1.kl. -Klasse'!AO27),"",'Slut 1.kl. -Klasse'!AO27)))</f>
        <v/>
      </c>
      <c r="AC42" t="str">
        <f>IF(COUNTIF('Slut 1.kl. -Klasse'!AP27,5),"Ugyldig",(IF(ISBLANK('Slut 1.kl. -Klasse'!AP27),"",'Slut 1.kl. -Klasse'!AP27)))</f>
        <v/>
      </c>
      <c r="AD42" t="str">
        <f>IF(COUNTIF('Slut 1.kl. -Klasse'!AQ27,5),"Ugyldig",(IF(ISBLANK('Slut 1.kl. -Klasse'!AQ27),"",'Slut 1.kl. -Klasse'!AQ27)))</f>
        <v/>
      </c>
      <c r="AE42" t="str">
        <f>IF(COUNTIF('Slut 1.kl. -Klasse'!AR27,5),"Ugyldig",(IF(ISBLANK('Slut 1.kl. -Klasse'!AR27),"",'Slut 1.kl. -Klasse'!AR27)))</f>
        <v/>
      </c>
      <c r="AF42" t="str">
        <f>IF(COUNTIF('Slut 1.kl. -Klasse'!AS27,5),"Ugyldig",(IF(ISBLANK('Slut 1.kl. -Klasse'!AS27),"",'Slut 1.kl. -Klasse'!AS27)))</f>
        <v/>
      </c>
      <c r="AG42" t="str">
        <f>IF(COUNTIF('Slut 1.kl. -Klasse'!AT27,5),"Ugyldig",(IF(ISBLANK('Slut 1.kl. -Klasse'!AT27),"",'Slut 1.kl. -Klasse'!AT27)))</f>
        <v/>
      </c>
      <c r="AH42" t="str">
        <f>IF(COUNTIF('Slut 1.kl. -Klasse'!AU27,5),"Ugyldig",(IF(ISBLANK('Slut 1.kl. -Klasse'!AU27),"",'Slut 1.kl. -Klasse'!AU27)))</f>
        <v/>
      </c>
      <c r="AI42" t="str">
        <f>IF(COUNTIF('Slut 1.kl. -Klasse'!AV27,5),"Ugyldig",(IF(ISBLANK('Slut 1.kl. -Klasse'!AV27),"",'Slut 1.kl. -Klasse'!AV27)))</f>
        <v/>
      </c>
      <c r="AJ42" t="str">
        <f>IF(COUNTIF('Slut 1.kl. -Klasse'!AW27,5),"Ugyldig",(IF(ISBLANK('Slut 1.kl. -Klasse'!AW27),"",'Slut 1.kl. -Klasse'!AW27)))</f>
        <v/>
      </c>
      <c r="AK42" t="str">
        <f>IF(COUNTIF('Slut 1.kl. -Klasse'!AX27,5),"Ugyldig",(IF(ISBLANK('Slut 1.kl. -Klasse'!AX27),"",'Slut 1.kl. -Klasse'!AX27)))</f>
        <v/>
      </c>
      <c r="AL42" t="str">
        <f>IF(COUNTIF('Slut 1.kl. -Klasse'!AY27,5),"Ugyldig",(IF(ISBLANK('Slut 1.kl. -Klasse'!AY27),"",'Slut 1.kl. -Klasse'!AY27)))</f>
        <v/>
      </c>
      <c r="AM42" t="str">
        <f>IF(COUNTIF('Slut 1.kl. -Klasse'!AZ27,5),"Ugyldig",(IF(ISBLANK('Slut 1.kl. -Klasse'!AZ27),"",'Slut 1.kl. -Klasse'!AZ27)))</f>
        <v/>
      </c>
      <c r="AN42" s="42" t="str">
        <f>IF(COUNTIF('Slut 1.kl. -Klasse'!BA27,5),"Ugyldig",(IF(ISBLANK('Slut 1.kl. -Klasse'!BA27),"",'Slut 1.kl. -Klasse'!BA27)))</f>
        <v/>
      </c>
      <c r="AO42" t="str">
        <f>IF(COUNTIF('Slut 1.kl. -Klasse'!BB27,5),"Ugyldig",(IF(ISBLANK('Slut 1.kl. -Klasse'!BB27),"",'Slut 1.kl. -Klasse'!BB27)))</f>
        <v/>
      </c>
      <c r="AP42" t="str">
        <f>IF(COUNTIF('Slut 1.kl. -Klasse'!BC27,5),"Ugyldig",(IF(ISBLANK('Slut 1.kl. -Klasse'!BC27),"",'Slut 1.kl. -Klasse'!BC27)))</f>
        <v/>
      </c>
      <c r="AQ42" t="str">
        <f>IF(COUNTIF('Slut 1.kl. -Klasse'!BD27,5),"Ugyldig",(IF(ISBLANK('Slut 1.kl. -Klasse'!BD27),"",'Slut 1.kl. -Klasse'!BD27)))</f>
        <v/>
      </c>
      <c r="AR42" t="str">
        <f>IF(COUNTIF('Slut 1.kl. -Klasse'!BE27,5),"Ugyldig",(IF(ISBLANK('Slut 1.kl. -Klasse'!BE27),"",'Slut 1.kl. -Klasse'!BE27)))</f>
        <v/>
      </c>
      <c r="AS42" t="str">
        <f>IF(COUNTIF('Slut 1.kl. -Klasse'!BF27,5),"Ugyldig",(IF(ISBLANK('Slut 1.kl. -Klasse'!BF27),"",'Slut 1.kl. -Klasse'!BF27)))</f>
        <v/>
      </c>
      <c r="AT42" t="str">
        <f>IF(COUNTIF('Slut 1.kl. -Klasse'!BG27,5),"Ugyldig",(IF(ISBLANK('Slut 1.kl. -Klasse'!BG27),"",'Slut 1.kl. -Klasse'!BG27)))</f>
        <v/>
      </c>
      <c r="AU42" t="str">
        <f>IF(COUNTIF('Slut 1.kl. -Klasse'!BH27,5),"Ugyldig",(IF(ISBLANK('Slut 1.kl. -Klasse'!BH27),"",'Slut 1.kl. -Klasse'!BH27)))</f>
        <v/>
      </c>
      <c r="AV42" t="str">
        <f>IF(COUNTIF('Slut 1.kl. -Klasse'!BI27,5),"Ugyldig",(IF(ISBLANK('Slut 1.kl. -Klasse'!BI27),"",'Slut 1.kl. -Klasse'!BI27)))</f>
        <v/>
      </c>
      <c r="AW42" t="str">
        <f>IF(COUNTIF('Slut 1.kl. -Klasse'!BJ27,5),"Ugyldig",(IF(ISBLANK('Slut 1.kl. -Klasse'!BJ27),"",'Slut 1.kl. -Klasse'!BJ27)))</f>
        <v/>
      </c>
      <c r="AX42" t="str">
        <f>IF(COUNTIF('Slut 1.kl. -Klasse'!BK27,5),"Ugyldig",(IF(ISBLANK('Slut 1.kl. -Klasse'!BK27),"",'Slut 1.kl. -Klasse'!BK27)))</f>
        <v/>
      </c>
      <c r="AY42" t="str">
        <f>IF(COUNTIF('Slut 1.kl. -Klasse'!BL27,5),"Ugyldig",(IF(ISBLANK('Slut 1.kl. -Klasse'!BL27),"",'Slut 1.kl. -Klasse'!BL27)))</f>
        <v/>
      </c>
      <c r="AZ42" t="str">
        <f>IF(COUNTIF('Slut 1.kl. -Klasse'!BM27,5),"Ugyldig",(IF(ISBLANK('Slut 1.kl. -Klasse'!BM27),"",'Slut 1.kl. -Klasse'!BM27)))</f>
        <v/>
      </c>
      <c r="BA42" t="str">
        <f>IF(COUNTIF('Slut 1.kl. -Klasse'!BN27,5),"Ugyldig",(IF(ISBLANK('Slut 1.kl. -Klasse'!BN27),"",'Slut 1.kl. -Klasse'!BN27)))</f>
        <v/>
      </c>
      <c r="BB42" t="str">
        <f>IF(COUNTIF('Slut 1.kl. -Klasse'!BO27,5),"Ugyldig",(IF(ISBLANK('Slut 1.kl. -Klasse'!BO27),"",'Slut 1.kl. -Klasse'!BO27)))</f>
        <v/>
      </c>
      <c r="BC42" t="str">
        <f>IF(COUNTIF('Slut 1.kl. -Klasse'!BP27,5),"Ugyldig",(IF(ISBLANK('Slut 1.kl. -Klasse'!BP27),"",'Slut 1.kl. -Klasse'!BP27)))</f>
        <v/>
      </c>
      <c r="BD42" t="str">
        <f>IF(COUNTIF('Slut 1.kl. -Klasse'!BQ27,5),"Ugyldig",(IF(ISBLANK('Slut 1.kl. -Klasse'!BQ27),"",'Slut 1.kl. -Klasse'!BQ27)))</f>
        <v/>
      </c>
      <c r="BE42" t="str">
        <f>IF(COUNTIF('Slut 1.kl. -Klasse'!BR27,5),"Ugyldig",(IF(ISBLANK('Slut 1.kl. -Klasse'!BR27),"",'Slut 1.kl. -Klasse'!BR27)))</f>
        <v/>
      </c>
      <c r="BF42" s="41" t="str">
        <f>IF(ISBLANK('Slut 1.kl. -Klasse'!BS27),"",VLOOKUP('Slut 1.kl. -Klasse'!BS27,Oqaats_Nipi_1c,C$34,FALSE))</f>
        <v/>
      </c>
      <c r="BG42" t="str">
        <f>IF(ISBLANK('Slut 1.kl. -Klasse'!BT27),"",VLOOKUP('Slut 1.kl. -Klasse'!BT27,Oqaats_Nipi_1c,D$34,FALSE))</f>
        <v/>
      </c>
      <c r="BH42" t="str">
        <f>IF(ISBLANK('Slut 1.kl. -Klasse'!BU27),"",VLOOKUP('Slut 1.kl. -Klasse'!BU27,Oqaats_Nipi_1c,E$34,FALSE))</f>
        <v/>
      </c>
      <c r="BI42" t="str">
        <f>IF(ISBLANK('Slut 1.kl. -Klasse'!BV27),"",VLOOKUP('Slut 1.kl. -Klasse'!BV27,Oqaats_Nipi_1c,F$34,FALSE))</f>
        <v/>
      </c>
      <c r="BJ42" t="str">
        <f>IF(ISBLANK('Slut 1.kl. -Klasse'!BW27),"",VLOOKUP('Slut 1.kl. -Klasse'!BW27,Oqaats_Nipi_1c,G$34,FALSE))</f>
        <v/>
      </c>
      <c r="BK42" t="str">
        <f>IF(ISBLANK('Slut 1.kl. -Klasse'!BX27),"",VLOOKUP('Slut 1.kl. -Klasse'!BX27,Oqaats_Nipi_1c,H$34,FALSE))</f>
        <v/>
      </c>
      <c r="BL42" t="str">
        <f>IF(ISBLANK('Slut 1.kl. -Klasse'!BY27),"",VLOOKUP('Slut 1.kl. -Klasse'!BY27,Oqaats_Nipi_1c,I$34,FALSE))</f>
        <v/>
      </c>
      <c r="BM42" t="str">
        <f>IF(ISBLANK('Slut 1.kl. -Klasse'!BZ27),"",VLOOKUP('Slut 1.kl. -Klasse'!BZ27,Oqaats_Nipi_1c,J$34,FALSE))</f>
        <v/>
      </c>
      <c r="BN42" t="str">
        <f>IF(ISBLANK('Slut 1.kl. -Klasse'!CA27),"",VLOOKUP('Slut 1.kl. -Klasse'!CA27,Oqaats_Nipi_1c,K$34,FALSE))</f>
        <v/>
      </c>
      <c r="BO42" t="str">
        <f>IF(ISBLANK('Slut 1.kl. -Klasse'!CB27),"",VLOOKUP('Slut 1.kl. -Klasse'!CB27,Oqaats_Nipi_1c,L$34,FALSE))</f>
        <v/>
      </c>
      <c r="BP42" t="str">
        <f>IF(ISBLANK('Slut 1.kl. -Klasse'!CC27),"",VLOOKUP('Slut 1.kl. -Klasse'!CC27,Oqaats_Nipi_1c,M$34,FALSE))</f>
        <v/>
      </c>
      <c r="BQ42" t="str">
        <f>IF(ISBLANK('Slut 1.kl. -Klasse'!CD27),"",VLOOKUP('Slut 1.kl. -Klasse'!CD27,Oqaats_Nipi_1c,N$34,FALSE))</f>
        <v/>
      </c>
      <c r="BR42" t="str">
        <f>IF(ISBLANK('Slut 1.kl. -Klasse'!CE27),"",VLOOKUP('Slut 1.kl. -Klasse'!CE27,Oqaats_Nipi_1c,O$34,FALSE))</f>
        <v/>
      </c>
      <c r="BS42" t="str">
        <f>IF(ISBLANK('Slut 1.kl. -Klasse'!CF27),"",VLOOKUP('Slut 1.kl. -Klasse'!CF27,Oqaats_Nipi_1c,P$34,FALSE))</f>
        <v/>
      </c>
      <c r="BT42" t="str">
        <f>IF(ISBLANK('Slut 1.kl. -Klasse'!CG27),"",VLOOKUP('Slut 1.kl. -Klasse'!CG27,Oqaats_Nipi_1c,Q$34,FALSE))</f>
        <v/>
      </c>
      <c r="BU42" t="str">
        <f>IF(ISBLANK('Slut 1.kl. -Klasse'!CH27),"",VLOOKUP('Slut 1.kl. -Klasse'!CH27,Oqaats_Nipi_1c,R$34,FALSE))</f>
        <v/>
      </c>
      <c r="BV42" t="str">
        <f>IF(ISBLANK('Slut 1.kl. -Klasse'!CI27),"",VLOOKUP('Slut 1.kl. -Klasse'!CI27,Oqaats_Nipi_1c,S$34,FALSE))</f>
        <v/>
      </c>
      <c r="BW42" t="str">
        <f>IF(ISBLANK('Slut 1.kl. -Klasse'!CJ27),"",VLOOKUP('Slut 1.kl. -Klasse'!CJ27,Oqaats_Nipi_1c,T$34,FALSE))</f>
        <v/>
      </c>
      <c r="BX42" t="str">
        <f>IF(ISBLANK('Slut 1.kl. -Klasse'!CK27),"",VLOOKUP('Slut 1.kl. -Klasse'!CK27,Oqaats_Nipi_1c,U$34,FALSE))</f>
        <v/>
      </c>
      <c r="BY42" t="str">
        <f>IF(ISBLANK('Slut 1.kl. -Klasse'!CL27),"",VLOOKUP('Slut 1.kl. -Klasse'!CL27,Oqaats_Nipi_1c,V$34,FALSE))</f>
        <v/>
      </c>
      <c r="BZ42" t="str">
        <f>IF(ISBLANK('Slut 1.kl. -Klasse'!CM27),"",VLOOKUP('Slut 1.kl. -Klasse'!CM27,Oqaats_Nipi_1c,W$34,FALSE))</f>
        <v/>
      </c>
      <c r="CA42" t="str">
        <f>IF(ISBLANK('Slut 1.kl. -Klasse'!CN27),"",VLOOKUP('Slut 1.kl. -Klasse'!CN27,Oqaats_Nipi_1c,X$34,FALSE))</f>
        <v/>
      </c>
      <c r="CB42" t="str">
        <f>IF(ISBLANK('Slut 1.kl. -Klasse'!CO27),"",VLOOKUP('Slut 1.kl. -Klasse'!CO27,Oqaats_Nipi_1c,Y$34,FALSE))</f>
        <v/>
      </c>
      <c r="CC42" t="str">
        <f>IF(ISBLANK('Slut 1.kl. -Klasse'!CP27),"",VLOOKUP('Slut 1.kl. -Klasse'!CP27,Oqaats_Nipi_1c,Z$34,FALSE))</f>
        <v/>
      </c>
      <c r="CD42" s="42" t="str">
        <f>IF(ISBLANK('Slut 1.kl. -Klasse'!CQ27),"",VLOOKUP('Slut 1.kl. -Klasse'!CQ27,Oqaats_Nipi_1c,AA$34,FALSE))</f>
        <v/>
      </c>
      <c r="CE42" s="47">
        <f>COUNTIF('Skole scoring'!B40:AM40,1)</f>
        <v>0</v>
      </c>
      <c r="CF42" s="47">
        <f>COUNTIF('Skole scoring'!AN40:BD40,1)</f>
        <v>0</v>
      </c>
      <c r="CG42" s="47">
        <f>COUNTIF('Skole scoring'!BE40:CC40,1)</f>
        <v>0</v>
      </c>
      <c r="CH42" s="47">
        <f t="shared" si="1"/>
        <v>0</v>
      </c>
      <c r="CL42">
        <v>3</v>
      </c>
      <c r="CM42" t="s">
        <v>144</v>
      </c>
      <c r="CN42" t="s">
        <v>195</v>
      </c>
      <c r="CO42" t="s">
        <v>139</v>
      </c>
      <c r="CP42" t="s">
        <v>737</v>
      </c>
      <c r="CQ42" t="s">
        <v>571</v>
      </c>
      <c r="CR42" t="s">
        <v>691</v>
      </c>
      <c r="CS42" t="s">
        <v>738</v>
      </c>
      <c r="CT42" t="s">
        <v>190</v>
      </c>
      <c r="CU42" t="s">
        <v>739</v>
      </c>
      <c r="CV42" t="s">
        <v>146</v>
      </c>
      <c r="CW42" t="s">
        <v>147</v>
      </c>
      <c r="CX42" t="s">
        <v>740</v>
      </c>
      <c r="CY42" t="s">
        <v>741</v>
      </c>
      <c r="CZ42" t="s">
        <v>150</v>
      </c>
      <c r="DA42" t="s">
        <v>169</v>
      </c>
      <c r="DB42" t="s">
        <v>566</v>
      </c>
      <c r="DC42" t="s">
        <v>742</v>
      </c>
      <c r="DD42" t="s">
        <v>738</v>
      </c>
      <c r="DE42" t="s">
        <v>180</v>
      </c>
      <c r="DF42" t="s">
        <v>743</v>
      </c>
      <c r="DG42" t="s">
        <v>157</v>
      </c>
      <c r="DH42" t="s">
        <v>726</v>
      </c>
      <c r="DI42" t="s">
        <v>159</v>
      </c>
      <c r="DJ42" t="s">
        <v>160</v>
      </c>
      <c r="DK42" t="s">
        <v>744</v>
      </c>
      <c r="DL42" t="s">
        <v>745</v>
      </c>
      <c r="DM42" t="s">
        <v>746</v>
      </c>
      <c r="DN42" t="s">
        <v>196</v>
      </c>
      <c r="DO42" t="s">
        <v>710</v>
      </c>
      <c r="DP42" t="s">
        <v>166</v>
      </c>
      <c r="DQ42" t="s">
        <v>747</v>
      </c>
      <c r="DR42" t="s">
        <v>168</v>
      </c>
      <c r="DS42" t="s">
        <v>556</v>
      </c>
      <c r="DT42" t="s">
        <v>142</v>
      </c>
      <c r="DU42" t="s">
        <v>691</v>
      </c>
      <c r="DV42" t="s">
        <v>172</v>
      </c>
      <c r="DW42" t="s">
        <v>720</v>
      </c>
      <c r="DX42" t="s">
        <v>161</v>
      </c>
      <c r="DY42" t="s">
        <v>175</v>
      </c>
      <c r="DZ42" t="s">
        <v>155</v>
      </c>
      <c r="EA42" t="s">
        <v>748</v>
      </c>
      <c r="EB42" t="s">
        <v>149</v>
      </c>
      <c r="EC42" t="s">
        <v>704</v>
      </c>
      <c r="ED42" t="s">
        <v>158</v>
      </c>
      <c r="EE42" t="s">
        <v>566</v>
      </c>
      <c r="EF42" t="s">
        <v>749</v>
      </c>
      <c r="EG42" t="s">
        <v>750</v>
      </c>
      <c r="EH42" t="s">
        <v>150</v>
      </c>
      <c r="EI42" t="s">
        <v>138</v>
      </c>
      <c r="EJ42" t="s">
        <v>751</v>
      </c>
      <c r="EK42" t="s">
        <v>702</v>
      </c>
      <c r="EL42" t="s">
        <v>687</v>
      </c>
      <c r="EM42" t="s">
        <v>189</v>
      </c>
      <c r="EN42" t="s">
        <v>688</v>
      </c>
      <c r="EO42" t="s">
        <v>143</v>
      </c>
      <c r="EP42" t="s">
        <v>752</v>
      </c>
      <c r="EQ42" t="s">
        <v>753</v>
      </c>
      <c r="ER42" t="s">
        <v>194</v>
      </c>
      <c r="ES42" t="s">
        <v>754</v>
      </c>
      <c r="ET42" t="s">
        <v>196</v>
      </c>
      <c r="EU42" t="s">
        <v>691</v>
      </c>
      <c r="EV42" t="s">
        <v>730</v>
      </c>
      <c r="EW42" t="s">
        <v>556</v>
      </c>
      <c r="EX42" t="s">
        <v>157</v>
      </c>
      <c r="EY42" t="s">
        <v>814</v>
      </c>
      <c r="EZ42" t="s">
        <v>559</v>
      </c>
      <c r="FA42" t="s">
        <v>692</v>
      </c>
      <c r="FB42" t="s">
        <v>561</v>
      </c>
      <c r="FC42" t="s">
        <v>815</v>
      </c>
      <c r="FD42" t="s">
        <v>150</v>
      </c>
      <c r="FE42" t="s">
        <v>171</v>
      </c>
      <c r="FF42" t="s">
        <v>816</v>
      </c>
      <c r="FG42" t="s">
        <v>817</v>
      </c>
      <c r="FH42" t="s">
        <v>872</v>
      </c>
      <c r="FI42" t="s">
        <v>568</v>
      </c>
      <c r="FJ42" t="s">
        <v>569</v>
      </c>
      <c r="FK42" t="s">
        <v>568</v>
      </c>
      <c r="FL42" t="s">
        <v>721</v>
      </c>
      <c r="FM42" t="s">
        <v>818</v>
      </c>
      <c r="FN42" t="s">
        <v>573</v>
      </c>
      <c r="FO42" t="s">
        <v>179</v>
      </c>
      <c r="FP42" t="s">
        <v>714</v>
      </c>
      <c r="FQ42" t="s">
        <v>819</v>
      </c>
      <c r="FR42" t="s">
        <v>577</v>
      </c>
      <c r="FS42" t="s">
        <v>820</v>
      </c>
      <c r="FT42" t="s">
        <v>579</v>
      </c>
      <c r="FU42" t="s">
        <v>821</v>
      </c>
      <c r="FV42" t="s">
        <v>160</v>
      </c>
      <c r="FW42" t="s">
        <v>822</v>
      </c>
      <c r="FX42" t="s">
        <v>583</v>
      </c>
      <c r="FY42" t="s">
        <v>153</v>
      </c>
      <c r="FZ42" t="s">
        <v>823</v>
      </c>
      <c r="GA42" t="s">
        <v>575</v>
      </c>
      <c r="GB42" t="s">
        <v>565</v>
      </c>
      <c r="GC42" t="s">
        <v>824</v>
      </c>
      <c r="GD42" t="s">
        <v>825</v>
      </c>
      <c r="GE42" t="s">
        <v>826</v>
      </c>
      <c r="GF42" t="s">
        <v>827</v>
      </c>
      <c r="GG42" t="s">
        <v>592</v>
      </c>
      <c r="GH42" t="s">
        <v>593</v>
      </c>
    </row>
    <row r="43" spans="2:190" x14ac:dyDescent="0.35">
      <c r="B43" s="41">
        <f>'Slut 1.kl. -Klasse'!B28</f>
        <v>0</v>
      </c>
      <c r="C43" s="41" t="str">
        <f>IF(COUNTIF('Slut 1.kl. -Klasse'!P28,5),"Ugyldig",(IF(ISBLANK('Slut 1.kl. -Klasse'!P28),"",'Slut 1.kl. -Klasse'!P28)))</f>
        <v/>
      </c>
      <c r="D43" t="str">
        <f>IF(COUNTIF('Slut 1.kl. -Klasse'!Q28,5),"Ugyldig",(IF(ISBLANK('Slut 1.kl. -Klasse'!Q28),"",'Slut 1.kl. -Klasse'!Q28)))</f>
        <v/>
      </c>
      <c r="E43" t="str">
        <f>IF(COUNTIF('Slut 1.kl. -Klasse'!R28,5),"Ugyldig",(IF(ISBLANK('Slut 1.kl. -Klasse'!R28),"",'Slut 1.kl. -Klasse'!R28)))</f>
        <v/>
      </c>
      <c r="F43" t="str">
        <f>IF(COUNTIF('Slut 1.kl. -Klasse'!S28,5),"Ugyldig",(IF(ISBLANK('Slut 1.kl. -Klasse'!S28),"",'Slut 1.kl. -Klasse'!S28)))</f>
        <v/>
      </c>
      <c r="G43" t="str">
        <f>IF(COUNTIF('Slut 1.kl. -Klasse'!T28,5),"Ugyldig",(IF(ISBLANK('Slut 1.kl. -Klasse'!T28),"",'Slut 1.kl. -Klasse'!T28)))</f>
        <v/>
      </c>
      <c r="H43" t="str">
        <f>IF(COUNTIF('Slut 1.kl. -Klasse'!U28,5),"Ugyldig",(IF(ISBLANK('Slut 1.kl. -Klasse'!U28),"",'Slut 1.kl. -Klasse'!U28)))</f>
        <v/>
      </c>
      <c r="I43" t="str">
        <f>IF(COUNTIF('Slut 1.kl. -Klasse'!V28,5),"Ugyldig",(IF(ISBLANK('Slut 1.kl. -Klasse'!V28),"",'Slut 1.kl. -Klasse'!V28)))</f>
        <v/>
      </c>
      <c r="J43" t="str">
        <f>IF(COUNTIF('Slut 1.kl. -Klasse'!W28,5),"Ugyldig",(IF(ISBLANK('Slut 1.kl. -Klasse'!W28),"",'Slut 1.kl. -Klasse'!W28)))</f>
        <v/>
      </c>
      <c r="K43" t="str">
        <f>IF(COUNTIF('Slut 1.kl. -Klasse'!X28,5),"Ugyldig",(IF(ISBLANK('Slut 1.kl. -Klasse'!X28),"",'Slut 1.kl. -Klasse'!X28)))</f>
        <v/>
      </c>
      <c r="L43" t="str">
        <f>IF(COUNTIF('Slut 1.kl. -Klasse'!Y28,5),"Ugyldig",(IF(ISBLANK('Slut 1.kl. -Klasse'!Y28),"",'Slut 1.kl. -Klasse'!Y28)))</f>
        <v/>
      </c>
      <c r="M43" t="str">
        <f>IF(COUNTIF('Slut 1.kl. -Klasse'!Z28,5),"Ugyldig",(IF(ISBLANK('Slut 1.kl. -Klasse'!Z28),"",'Slut 1.kl. -Klasse'!Z28)))</f>
        <v/>
      </c>
      <c r="N43" t="str">
        <f>IF(COUNTIF('Slut 1.kl. -Klasse'!AA28,5),"Ugyldig",(IF(ISBLANK('Slut 1.kl. -Klasse'!AA28),"",'Slut 1.kl. -Klasse'!AA28)))</f>
        <v/>
      </c>
      <c r="O43" t="str">
        <f>IF(COUNTIF('Slut 1.kl. -Klasse'!AB28,5),"Ugyldig",(IF(ISBLANK('Slut 1.kl. -Klasse'!AB28),"",'Slut 1.kl. -Klasse'!AB28)))</f>
        <v/>
      </c>
      <c r="P43" t="str">
        <f>IF(COUNTIF('Slut 1.kl. -Klasse'!AC28,5),"Ugyldig",(IF(ISBLANK('Slut 1.kl. -Klasse'!AC28),"",'Slut 1.kl. -Klasse'!AC28)))</f>
        <v/>
      </c>
      <c r="Q43" t="str">
        <f>IF(COUNTIF('Slut 1.kl. -Klasse'!AD28,5),"Ugyldig",(IF(ISBLANK('Slut 1.kl. -Klasse'!AD28),"",'Slut 1.kl. -Klasse'!AD28)))</f>
        <v/>
      </c>
      <c r="R43" t="str">
        <f>IF(COUNTIF('Slut 1.kl. -Klasse'!AE28,5),"Ugyldig",(IF(ISBLANK('Slut 1.kl. -Klasse'!AE28),"",'Slut 1.kl. -Klasse'!AE28)))</f>
        <v/>
      </c>
      <c r="S43" t="str">
        <f>IF(COUNTIF('Slut 1.kl. -Klasse'!AF28,5),"Ugyldig",(IF(ISBLANK('Slut 1.kl. -Klasse'!AF28),"",'Slut 1.kl. -Klasse'!AF28)))</f>
        <v/>
      </c>
      <c r="T43" t="str">
        <f>IF(COUNTIF('Slut 1.kl. -Klasse'!AG28,5),"Ugyldig",(IF(ISBLANK('Slut 1.kl. -Klasse'!AG28),"",'Slut 1.kl. -Klasse'!AG28)))</f>
        <v/>
      </c>
      <c r="U43" t="str">
        <f>IF(COUNTIF('Slut 1.kl. -Klasse'!AH28,5),"Ugyldig",(IF(ISBLANK('Slut 1.kl. -Klasse'!AH28),"",'Slut 1.kl. -Klasse'!AH28)))</f>
        <v/>
      </c>
      <c r="V43" t="str">
        <f>IF(COUNTIF('Slut 1.kl. -Klasse'!AI28,5),"Ugyldig",(IF(ISBLANK('Slut 1.kl. -Klasse'!AI28),"",'Slut 1.kl. -Klasse'!AI28)))</f>
        <v/>
      </c>
      <c r="W43" t="str">
        <f>IF(COUNTIF('Slut 1.kl. -Klasse'!AJ28,5),"Ugyldig",(IF(ISBLANK('Slut 1.kl. -Klasse'!AJ28),"",'Slut 1.kl. -Klasse'!AJ28)))</f>
        <v/>
      </c>
      <c r="X43" t="str">
        <f>IF(COUNTIF('Slut 1.kl. -Klasse'!AK28,5),"Ugyldig",(IF(ISBLANK('Slut 1.kl. -Klasse'!AK28),"",'Slut 1.kl. -Klasse'!AK28)))</f>
        <v/>
      </c>
      <c r="Y43" t="str">
        <f>IF(COUNTIF('Slut 1.kl. -Klasse'!AL28,5),"Ugyldig",(IF(ISBLANK('Slut 1.kl. -Klasse'!AL28),"",'Slut 1.kl. -Klasse'!AL28)))</f>
        <v/>
      </c>
      <c r="Z43" t="str">
        <f>IF(COUNTIF('Slut 1.kl. -Klasse'!AM28,5),"Ugyldig",(IF(ISBLANK('Slut 1.kl. -Klasse'!AM28),"",'Slut 1.kl. -Klasse'!AM28)))</f>
        <v/>
      </c>
      <c r="AA43" t="str">
        <f>IF(COUNTIF('Slut 1.kl. -Klasse'!AN28,5),"Ugyldig",(IF(ISBLANK('Slut 1.kl. -Klasse'!AN28),"",'Slut 1.kl. -Klasse'!AN28)))</f>
        <v/>
      </c>
      <c r="AB43" t="str">
        <f>IF(COUNTIF('Slut 1.kl. -Klasse'!AO28,5),"Ugyldig",(IF(ISBLANK('Slut 1.kl. -Klasse'!AO28),"",'Slut 1.kl. -Klasse'!AO28)))</f>
        <v/>
      </c>
      <c r="AC43" t="str">
        <f>IF(COUNTIF('Slut 1.kl. -Klasse'!AP28,5),"Ugyldig",(IF(ISBLANK('Slut 1.kl. -Klasse'!AP28),"",'Slut 1.kl. -Klasse'!AP28)))</f>
        <v/>
      </c>
      <c r="AD43" t="str">
        <f>IF(COUNTIF('Slut 1.kl. -Klasse'!AQ28,5),"Ugyldig",(IF(ISBLANK('Slut 1.kl. -Klasse'!AQ28),"",'Slut 1.kl. -Klasse'!AQ28)))</f>
        <v/>
      </c>
      <c r="AE43" t="str">
        <f>IF(COUNTIF('Slut 1.kl. -Klasse'!AR28,5),"Ugyldig",(IF(ISBLANK('Slut 1.kl. -Klasse'!AR28),"",'Slut 1.kl. -Klasse'!AR28)))</f>
        <v/>
      </c>
      <c r="AF43" t="str">
        <f>IF(COUNTIF('Slut 1.kl. -Klasse'!AS28,5),"Ugyldig",(IF(ISBLANK('Slut 1.kl. -Klasse'!AS28),"",'Slut 1.kl. -Klasse'!AS28)))</f>
        <v/>
      </c>
      <c r="AG43" t="str">
        <f>IF(COUNTIF('Slut 1.kl. -Klasse'!AT28,5),"Ugyldig",(IF(ISBLANK('Slut 1.kl. -Klasse'!AT28),"",'Slut 1.kl. -Klasse'!AT28)))</f>
        <v/>
      </c>
      <c r="AH43" t="str">
        <f>IF(COUNTIF('Slut 1.kl. -Klasse'!AU28,5),"Ugyldig",(IF(ISBLANK('Slut 1.kl. -Klasse'!AU28),"",'Slut 1.kl. -Klasse'!AU28)))</f>
        <v/>
      </c>
      <c r="AI43" t="str">
        <f>IF(COUNTIF('Slut 1.kl. -Klasse'!AV28,5),"Ugyldig",(IF(ISBLANK('Slut 1.kl. -Klasse'!AV28),"",'Slut 1.kl. -Klasse'!AV28)))</f>
        <v/>
      </c>
      <c r="AJ43" t="str">
        <f>IF(COUNTIF('Slut 1.kl. -Klasse'!AW28,5),"Ugyldig",(IF(ISBLANK('Slut 1.kl. -Klasse'!AW28),"",'Slut 1.kl. -Klasse'!AW28)))</f>
        <v/>
      </c>
      <c r="AK43" t="str">
        <f>IF(COUNTIF('Slut 1.kl. -Klasse'!AX28,5),"Ugyldig",(IF(ISBLANK('Slut 1.kl. -Klasse'!AX28),"",'Slut 1.kl. -Klasse'!AX28)))</f>
        <v/>
      </c>
      <c r="AL43" t="str">
        <f>IF(COUNTIF('Slut 1.kl. -Klasse'!AY28,5),"Ugyldig",(IF(ISBLANK('Slut 1.kl. -Klasse'!AY28),"",'Slut 1.kl. -Klasse'!AY28)))</f>
        <v/>
      </c>
      <c r="AM43" t="str">
        <f>IF(COUNTIF('Slut 1.kl. -Klasse'!AZ28,5),"Ugyldig",(IF(ISBLANK('Slut 1.kl. -Klasse'!AZ28),"",'Slut 1.kl. -Klasse'!AZ28)))</f>
        <v/>
      </c>
      <c r="AN43" s="42" t="str">
        <f>IF(COUNTIF('Slut 1.kl. -Klasse'!BA28,5),"Ugyldig",(IF(ISBLANK('Slut 1.kl. -Klasse'!BA28),"",'Slut 1.kl. -Klasse'!BA28)))</f>
        <v/>
      </c>
      <c r="AO43" t="str">
        <f>IF(COUNTIF('Slut 1.kl. -Klasse'!BB28,5),"Ugyldig",(IF(ISBLANK('Slut 1.kl. -Klasse'!BB28),"",'Slut 1.kl. -Klasse'!BB28)))</f>
        <v/>
      </c>
      <c r="AP43" t="str">
        <f>IF(COUNTIF('Slut 1.kl. -Klasse'!BC28,5),"Ugyldig",(IF(ISBLANK('Slut 1.kl. -Klasse'!BC28),"",'Slut 1.kl. -Klasse'!BC28)))</f>
        <v/>
      </c>
      <c r="AQ43" t="str">
        <f>IF(COUNTIF('Slut 1.kl. -Klasse'!BD28,5),"Ugyldig",(IF(ISBLANK('Slut 1.kl. -Klasse'!BD28),"",'Slut 1.kl. -Klasse'!BD28)))</f>
        <v/>
      </c>
      <c r="AR43" t="str">
        <f>IF(COUNTIF('Slut 1.kl. -Klasse'!BE28,5),"Ugyldig",(IF(ISBLANK('Slut 1.kl. -Klasse'!BE28),"",'Slut 1.kl. -Klasse'!BE28)))</f>
        <v/>
      </c>
      <c r="AS43" t="str">
        <f>IF(COUNTIF('Slut 1.kl. -Klasse'!BF28,5),"Ugyldig",(IF(ISBLANK('Slut 1.kl. -Klasse'!BF28),"",'Slut 1.kl. -Klasse'!BF28)))</f>
        <v/>
      </c>
      <c r="AT43" t="str">
        <f>IF(COUNTIF('Slut 1.kl. -Klasse'!BG28,5),"Ugyldig",(IF(ISBLANK('Slut 1.kl. -Klasse'!BG28),"",'Slut 1.kl. -Klasse'!BG28)))</f>
        <v/>
      </c>
      <c r="AU43" t="str">
        <f>IF(COUNTIF('Slut 1.kl. -Klasse'!BH28,5),"Ugyldig",(IF(ISBLANK('Slut 1.kl. -Klasse'!BH28),"",'Slut 1.kl. -Klasse'!BH28)))</f>
        <v/>
      </c>
      <c r="AV43" t="str">
        <f>IF(COUNTIF('Slut 1.kl. -Klasse'!BI28,5),"Ugyldig",(IF(ISBLANK('Slut 1.kl. -Klasse'!BI28),"",'Slut 1.kl. -Klasse'!BI28)))</f>
        <v/>
      </c>
      <c r="AW43" t="str">
        <f>IF(COUNTIF('Slut 1.kl. -Klasse'!BJ28,5),"Ugyldig",(IF(ISBLANK('Slut 1.kl. -Klasse'!BJ28),"",'Slut 1.kl. -Klasse'!BJ28)))</f>
        <v/>
      </c>
      <c r="AX43" t="str">
        <f>IF(COUNTIF('Slut 1.kl. -Klasse'!BK28,5),"Ugyldig",(IF(ISBLANK('Slut 1.kl. -Klasse'!BK28),"",'Slut 1.kl. -Klasse'!BK28)))</f>
        <v/>
      </c>
      <c r="AY43" t="str">
        <f>IF(COUNTIF('Slut 1.kl. -Klasse'!BL28,5),"Ugyldig",(IF(ISBLANK('Slut 1.kl. -Klasse'!BL28),"",'Slut 1.kl. -Klasse'!BL28)))</f>
        <v/>
      </c>
      <c r="AZ43" t="str">
        <f>IF(COUNTIF('Slut 1.kl. -Klasse'!BM28,5),"Ugyldig",(IF(ISBLANK('Slut 1.kl. -Klasse'!BM28),"",'Slut 1.kl. -Klasse'!BM28)))</f>
        <v/>
      </c>
      <c r="BA43" t="str">
        <f>IF(COUNTIF('Slut 1.kl. -Klasse'!BN28,5),"Ugyldig",(IF(ISBLANK('Slut 1.kl. -Klasse'!BN28),"",'Slut 1.kl. -Klasse'!BN28)))</f>
        <v/>
      </c>
      <c r="BB43" t="str">
        <f>IF(COUNTIF('Slut 1.kl. -Klasse'!BO28,5),"Ugyldig",(IF(ISBLANK('Slut 1.kl. -Klasse'!BO28),"",'Slut 1.kl. -Klasse'!BO28)))</f>
        <v/>
      </c>
      <c r="BC43" t="str">
        <f>IF(COUNTIF('Slut 1.kl. -Klasse'!BP28,5),"Ugyldig",(IF(ISBLANK('Slut 1.kl. -Klasse'!BP28),"",'Slut 1.kl. -Klasse'!BP28)))</f>
        <v/>
      </c>
      <c r="BD43" t="str">
        <f>IF(COUNTIF('Slut 1.kl. -Klasse'!BQ28,5),"Ugyldig",(IF(ISBLANK('Slut 1.kl. -Klasse'!BQ28),"",'Slut 1.kl. -Klasse'!BQ28)))</f>
        <v/>
      </c>
      <c r="BE43" t="str">
        <f>IF(COUNTIF('Slut 1.kl. -Klasse'!BR28,5),"Ugyldig",(IF(ISBLANK('Slut 1.kl. -Klasse'!BR28),"",'Slut 1.kl. -Klasse'!BR28)))</f>
        <v/>
      </c>
      <c r="BF43" s="41" t="str">
        <f>IF(ISBLANK('Slut 1.kl. -Klasse'!BS28),"",VLOOKUP('Slut 1.kl. -Klasse'!BS28,Oqaats_Nipi_1c,C$34,FALSE))</f>
        <v/>
      </c>
      <c r="BG43" t="str">
        <f>IF(ISBLANK('Slut 1.kl. -Klasse'!BT28),"",VLOOKUP('Slut 1.kl. -Klasse'!BT28,Oqaats_Nipi_1c,D$34,FALSE))</f>
        <v/>
      </c>
      <c r="BH43" t="str">
        <f>IF(ISBLANK('Slut 1.kl. -Klasse'!BU28),"",VLOOKUP('Slut 1.kl. -Klasse'!BU28,Oqaats_Nipi_1c,E$34,FALSE))</f>
        <v/>
      </c>
      <c r="BI43" t="str">
        <f>IF(ISBLANK('Slut 1.kl. -Klasse'!BV28),"",VLOOKUP('Slut 1.kl. -Klasse'!BV28,Oqaats_Nipi_1c,F$34,FALSE))</f>
        <v/>
      </c>
      <c r="BJ43" t="str">
        <f>IF(ISBLANK('Slut 1.kl. -Klasse'!BW28),"",VLOOKUP('Slut 1.kl. -Klasse'!BW28,Oqaats_Nipi_1c,G$34,FALSE))</f>
        <v/>
      </c>
      <c r="BK43" t="str">
        <f>IF(ISBLANK('Slut 1.kl. -Klasse'!BX28),"",VLOOKUP('Slut 1.kl. -Klasse'!BX28,Oqaats_Nipi_1c,H$34,FALSE))</f>
        <v/>
      </c>
      <c r="BL43" t="str">
        <f>IF(ISBLANK('Slut 1.kl. -Klasse'!BY28),"",VLOOKUP('Slut 1.kl. -Klasse'!BY28,Oqaats_Nipi_1c,I$34,FALSE))</f>
        <v/>
      </c>
      <c r="BM43" t="str">
        <f>IF(ISBLANK('Slut 1.kl. -Klasse'!BZ28),"",VLOOKUP('Slut 1.kl. -Klasse'!BZ28,Oqaats_Nipi_1c,J$34,FALSE))</f>
        <v/>
      </c>
      <c r="BN43" t="str">
        <f>IF(ISBLANK('Slut 1.kl. -Klasse'!CA28),"",VLOOKUP('Slut 1.kl. -Klasse'!CA28,Oqaats_Nipi_1c,K$34,FALSE))</f>
        <v/>
      </c>
      <c r="BO43" t="str">
        <f>IF(ISBLANK('Slut 1.kl. -Klasse'!CB28),"",VLOOKUP('Slut 1.kl. -Klasse'!CB28,Oqaats_Nipi_1c,L$34,FALSE))</f>
        <v/>
      </c>
      <c r="BP43" t="str">
        <f>IF(ISBLANK('Slut 1.kl. -Klasse'!CC28),"",VLOOKUP('Slut 1.kl. -Klasse'!CC28,Oqaats_Nipi_1c,M$34,FALSE))</f>
        <v/>
      </c>
      <c r="BQ43" t="str">
        <f>IF(ISBLANK('Slut 1.kl. -Klasse'!CD28),"",VLOOKUP('Slut 1.kl. -Klasse'!CD28,Oqaats_Nipi_1c,N$34,FALSE))</f>
        <v/>
      </c>
      <c r="BR43" t="str">
        <f>IF(ISBLANK('Slut 1.kl. -Klasse'!CE28),"",VLOOKUP('Slut 1.kl. -Klasse'!CE28,Oqaats_Nipi_1c,O$34,FALSE))</f>
        <v/>
      </c>
      <c r="BS43" t="str">
        <f>IF(ISBLANK('Slut 1.kl. -Klasse'!CF28),"",VLOOKUP('Slut 1.kl. -Klasse'!CF28,Oqaats_Nipi_1c,P$34,FALSE))</f>
        <v/>
      </c>
      <c r="BT43" t="str">
        <f>IF(ISBLANK('Slut 1.kl. -Klasse'!CG28),"",VLOOKUP('Slut 1.kl. -Klasse'!CG28,Oqaats_Nipi_1c,Q$34,FALSE))</f>
        <v/>
      </c>
      <c r="BU43" t="str">
        <f>IF(ISBLANK('Slut 1.kl. -Klasse'!CH28),"",VLOOKUP('Slut 1.kl. -Klasse'!CH28,Oqaats_Nipi_1c,R$34,FALSE))</f>
        <v/>
      </c>
      <c r="BV43" t="str">
        <f>IF(ISBLANK('Slut 1.kl. -Klasse'!CI28),"",VLOOKUP('Slut 1.kl. -Klasse'!CI28,Oqaats_Nipi_1c,S$34,FALSE))</f>
        <v/>
      </c>
      <c r="BW43" t="str">
        <f>IF(ISBLANK('Slut 1.kl. -Klasse'!CJ28),"",VLOOKUP('Slut 1.kl. -Klasse'!CJ28,Oqaats_Nipi_1c,T$34,FALSE))</f>
        <v/>
      </c>
      <c r="BX43" t="str">
        <f>IF(ISBLANK('Slut 1.kl. -Klasse'!CK28),"",VLOOKUP('Slut 1.kl. -Klasse'!CK28,Oqaats_Nipi_1c,U$34,FALSE))</f>
        <v/>
      </c>
      <c r="BY43" t="str">
        <f>IF(ISBLANK('Slut 1.kl. -Klasse'!CL28),"",VLOOKUP('Slut 1.kl. -Klasse'!CL28,Oqaats_Nipi_1c,V$34,FALSE))</f>
        <v/>
      </c>
      <c r="BZ43" t="str">
        <f>IF(ISBLANK('Slut 1.kl. -Klasse'!CM28),"",VLOOKUP('Slut 1.kl. -Klasse'!CM28,Oqaats_Nipi_1c,W$34,FALSE))</f>
        <v/>
      </c>
      <c r="CA43" t="str">
        <f>IF(ISBLANK('Slut 1.kl. -Klasse'!CN28),"",VLOOKUP('Slut 1.kl. -Klasse'!CN28,Oqaats_Nipi_1c,X$34,FALSE))</f>
        <v/>
      </c>
      <c r="CB43" t="str">
        <f>IF(ISBLANK('Slut 1.kl. -Klasse'!CO28),"",VLOOKUP('Slut 1.kl. -Klasse'!CO28,Oqaats_Nipi_1c,Y$34,FALSE))</f>
        <v/>
      </c>
      <c r="CC43" t="str">
        <f>IF(ISBLANK('Slut 1.kl. -Klasse'!CP28),"",VLOOKUP('Slut 1.kl. -Klasse'!CP28,Oqaats_Nipi_1c,Z$34,FALSE))</f>
        <v/>
      </c>
      <c r="CD43" s="42" t="str">
        <f>IF(ISBLANK('Slut 1.kl. -Klasse'!CQ28),"",VLOOKUP('Slut 1.kl. -Klasse'!CQ28,Oqaats_Nipi_1c,AA$34,FALSE))</f>
        <v/>
      </c>
      <c r="CE43" s="47">
        <f>COUNTIF('Skole scoring'!B41:AM41,1)</f>
        <v>0</v>
      </c>
      <c r="CF43" s="47">
        <f>COUNTIF('Skole scoring'!AN41:BD41,1)</f>
        <v>0</v>
      </c>
      <c r="CG43" s="47">
        <f>COUNTIF('Skole scoring'!BE41:CC41,1)</f>
        <v>0</v>
      </c>
      <c r="CH43" s="47">
        <f t="shared" si="1"/>
        <v>0</v>
      </c>
      <c r="CL43">
        <v>4</v>
      </c>
      <c r="CM43" t="s">
        <v>755</v>
      </c>
      <c r="CN43" t="s">
        <v>138</v>
      </c>
      <c r="CO43" t="s">
        <v>720</v>
      </c>
      <c r="CP43" t="s">
        <v>140</v>
      </c>
      <c r="CQ43" t="s">
        <v>166</v>
      </c>
      <c r="CR43" t="s">
        <v>756</v>
      </c>
      <c r="CS43" t="s">
        <v>156</v>
      </c>
      <c r="CT43" t="s">
        <v>757</v>
      </c>
      <c r="CU43" t="s">
        <v>758</v>
      </c>
      <c r="CV43" t="s">
        <v>181</v>
      </c>
      <c r="CW43" t="s">
        <v>169</v>
      </c>
      <c r="CX43" t="s">
        <v>148</v>
      </c>
      <c r="CY43" t="s">
        <v>149</v>
      </c>
      <c r="CZ43" t="s">
        <v>164</v>
      </c>
      <c r="DA43" t="s">
        <v>182</v>
      </c>
      <c r="DB43" t="s">
        <v>759</v>
      </c>
      <c r="DC43" t="s">
        <v>153</v>
      </c>
      <c r="DD43" t="s">
        <v>760</v>
      </c>
      <c r="DE43" t="s">
        <v>728</v>
      </c>
      <c r="DF43" t="s">
        <v>711</v>
      </c>
      <c r="DG43" t="s">
        <v>702</v>
      </c>
      <c r="DH43" t="s">
        <v>158</v>
      </c>
      <c r="DI43" t="s">
        <v>761</v>
      </c>
      <c r="DJ43" t="s">
        <v>153</v>
      </c>
      <c r="DK43" t="s">
        <v>161</v>
      </c>
      <c r="DL43" t="s">
        <v>762</v>
      </c>
      <c r="DM43" t="s">
        <v>739</v>
      </c>
      <c r="DN43" t="s">
        <v>164</v>
      </c>
      <c r="DO43" t="s">
        <v>763</v>
      </c>
      <c r="DP43" t="s">
        <v>141</v>
      </c>
      <c r="DQ43" t="s">
        <v>764</v>
      </c>
      <c r="DR43" t="s">
        <v>765</v>
      </c>
      <c r="DS43" t="s">
        <v>169</v>
      </c>
      <c r="DT43" t="s">
        <v>567</v>
      </c>
      <c r="DU43" t="s">
        <v>766</v>
      </c>
      <c r="DV43" t="s">
        <v>767</v>
      </c>
      <c r="DW43" t="s">
        <v>696</v>
      </c>
      <c r="DX43" t="s">
        <v>174</v>
      </c>
      <c r="DY43" t="s">
        <v>690</v>
      </c>
      <c r="DZ43" t="s">
        <v>176</v>
      </c>
      <c r="EA43" t="s">
        <v>144</v>
      </c>
      <c r="EB43" t="s">
        <v>768</v>
      </c>
      <c r="EC43" t="s">
        <v>769</v>
      </c>
      <c r="ED43" t="s">
        <v>187</v>
      </c>
      <c r="EE43" t="s">
        <v>152</v>
      </c>
      <c r="EF43" t="s">
        <v>182</v>
      </c>
      <c r="EG43" t="s">
        <v>755</v>
      </c>
      <c r="EH43" t="s">
        <v>736</v>
      </c>
      <c r="EI43" t="s">
        <v>185</v>
      </c>
      <c r="EJ43" t="s">
        <v>769</v>
      </c>
      <c r="EK43" t="s">
        <v>770</v>
      </c>
      <c r="EL43" t="s">
        <v>718</v>
      </c>
      <c r="EM43" t="s">
        <v>771</v>
      </c>
      <c r="EN43" t="s">
        <v>574</v>
      </c>
      <c r="EO43" t="s">
        <v>772</v>
      </c>
      <c r="EP43" t="s">
        <v>192</v>
      </c>
      <c r="EQ43" t="s">
        <v>773</v>
      </c>
      <c r="ER43" t="s">
        <v>774</v>
      </c>
      <c r="ES43" t="s">
        <v>195</v>
      </c>
      <c r="ET43" t="s">
        <v>163</v>
      </c>
      <c r="EU43" t="s">
        <v>554</v>
      </c>
      <c r="EV43" t="s">
        <v>736</v>
      </c>
      <c r="EW43" t="s">
        <v>724</v>
      </c>
      <c r="EX43" t="s">
        <v>828</v>
      </c>
      <c r="EY43" t="s">
        <v>558</v>
      </c>
      <c r="EZ43" t="s">
        <v>728</v>
      </c>
      <c r="FA43" t="s">
        <v>829</v>
      </c>
      <c r="FB43" t="s">
        <v>830</v>
      </c>
      <c r="FC43" t="s">
        <v>831</v>
      </c>
      <c r="FD43" t="s">
        <v>563</v>
      </c>
      <c r="FE43" t="s">
        <v>832</v>
      </c>
      <c r="FF43" t="s">
        <v>565</v>
      </c>
      <c r="FG43" t="s">
        <v>593</v>
      </c>
      <c r="FH43" t="s">
        <v>833</v>
      </c>
      <c r="FI43" t="s">
        <v>834</v>
      </c>
      <c r="FJ43" t="s">
        <v>696</v>
      </c>
      <c r="FK43" t="s">
        <v>835</v>
      </c>
      <c r="FL43" t="s">
        <v>571</v>
      </c>
      <c r="FM43" t="s">
        <v>836</v>
      </c>
      <c r="FN43" t="s">
        <v>151</v>
      </c>
      <c r="FO43" t="s">
        <v>177</v>
      </c>
      <c r="FP43" t="s">
        <v>575</v>
      </c>
      <c r="FQ43" t="s">
        <v>837</v>
      </c>
      <c r="FR43" t="s">
        <v>742</v>
      </c>
      <c r="FS43" t="s">
        <v>175</v>
      </c>
      <c r="FT43" t="s">
        <v>576</v>
      </c>
      <c r="FU43" t="s">
        <v>580</v>
      </c>
      <c r="FV43" t="s">
        <v>719</v>
      </c>
      <c r="FW43" t="s">
        <v>582</v>
      </c>
      <c r="FX43" t="s">
        <v>838</v>
      </c>
      <c r="FY43" t="s">
        <v>584</v>
      </c>
      <c r="FZ43" t="s">
        <v>801</v>
      </c>
      <c r="GA43" t="s">
        <v>802</v>
      </c>
      <c r="GB43" t="s">
        <v>839</v>
      </c>
      <c r="GC43" t="s">
        <v>840</v>
      </c>
      <c r="GD43" t="s">
        <v>841</v>
      </c>
      <c r="GE43" t="s">
        <v>180</v>
      </c>
      <c r="GF43" t="s">
        <v>591</v>
      </c>
      <c r="GG43" t="s">
        <v>842</v>
      </c>
      <c r="GH43" t="s">
        <v>181</v>
      </c>
    </row>
    <row r="44" spans="2:190" x14ac:dyDescent="0.35">
      <c r="B44" s="41">
        <f>'Slut 1.kl. -Klasse'!B29</f>
        <v>0</v>
      </c>
      <c r="C44" s="41" t="str">
        <f>IF(COUNTIF('Slut 1.kl. -Klasse'!P29,5),"Ugyldig",(IF(ISBLANK('Slut 1.kl. -Klasse'!P29),"",'Slut 1.kl. -Klasse'!P29)))</f>
        <v/>
      </c>
      <c r="D44" t="str">
        <f>IF(COUNTIF('Slut 1.kl. -Klasse'!Q29,5),"Ugyldig",(IF(ISBLANK('Slut 1.kl. -Klasse'!Q29),"",'Slut 1.kl. -Klasse'!Q29)))</f>
        <v/>
      </c>
      <c r="E44" t="str">
        <f>IF(COUNTIF('Slut 1.kl. -Klasse'!R29,5),"Ugyldig",(IF(ISBLANK('Slut 1.kl. -Klasse'!R29),"",'Slut 1.kl. -Klasse'!R29)))</f>
        <v/>
      </c>
      <c r="F44" t="str">
        <f>IF(COUNTIF('Slut 1.kl. -Klasse'!S29,5),"Ugyldig",(IF(ISBLANK('Slut 1.kl. -Klasse'!S29),"",'Slut 1.kl. -Klasse'!S29)))</f>
        <v/>
      </c>
      <c r="G44" t="str">
        <f>IF(COUNTIF('Slut 1.kl. -Klasse'!T29,5),"Ugyldig",(IF(ISBLANK('Slut 1.kl. -Klasse'!T29),"",'Slut 1.kl. -Klasse'!T29)))</f>
        <v/>
      </c>
      <c r="H44" t="str">
        <f>IF(COUNTIF('Slut 1.kl. -Klasse'!U29,5),"Ugyldig",(IF(ISBLANK('Slut 1.kl. -Klasse'!U29),"",'Slut 1.kl. -Klasse'!U29)))</f>
        <v/>
      </c>
      <c r="I44" t="str">
        <f>IF(COUNTIF('Slut 1.kl. -Klasse'!V29,5),"Ugyldig",(IF(ISBLANK('Slut 1.kl. -Klasse'!V29),"",'Slut 1.kl. -Klasse'!V29)))</f>
        <v/>
      </c>
      <c r="J44" t="str">
        <f>IF(COUNTIF('Slut 1.kl. -Klasse'!W29,5),"Ugyldig",(IF(ISBLANK('Slut 1.kl. -Klasse'!W29),"",'Slut 1.kl. -Klasse'!W29)))</f>
        <v/>
      </c>
      <c r="K44" t="str">
        <f>IF(COUNTIF('Slut 1.kl. -Klasse'!X29,5),"Ugyldig",(IF(ISBLANK('Slut 1.kl. -Klasse'!X29),"",'Slut 1.kl. -Klasse'!X29)))</f>
        <v/>
      </c>
      <c r="L44" t="str">
        <f>IF(COUNTIF('Slut 1.kl. -Klasse'!Y29,5),"Ugyldig",(IF(ISBLANK('Slut 1.kl. -Klasse'!Y29),"",'Slut 1.kl. -Klasse'!Y29)))</f>
        <v/>
      </c>
      <c r="M44" t="str">
        <f>IF(COUNTIF('Slut 1.kl. -Klasse'!Z29,5),"Ugyldig",(IF(ISBLANK('Slut 1.kl. -Klasse'!Z29),"",'Slut 1.kl. -Klasse'!Z29)))</f>
        <v/>
      </c>
      <c r="N44" t="str">
        <f>IF(COUNTIF('Slut 1.kl. -Klasse'!AA29,5),"Ugyldig",(IF(ISBLANK('Slut 1.kl. -Klasse'!AA29),"",'Slut 1.kl. -Klasse'!AA29)))</f>
        <v/>
      </c>
      <c r="O44" t="str">
        <f>IF(COUNTIF('Slut 1.kl. -Klasse'!AB29,5),"Ugyldig",(IF(ISBLANK('Slut 1.kl. -Klasse'!AB29),"",'Slut 1.kl. -Klasse'!AB29)))</f>
        <v/>
      </c>
      <c r="P44" t="str">
        <f>IF(COUNTIF('Slut 1.kl. -Klasse'!AC29,5),"Ugyldig",(IF(ISBLANK('Slut 1.kl. -Klasse'!AC29),"",'Slut 1.kl. -Klasse'!AC29)))</f>
        <v/>
      </c>
      <c r="Q44" t="str">
        <f>IF(COUNTIF('Slut 1.kl. -Klasse'!AD29,5),"Ugyldig",(IF(ISBLANK('Slut 1.kl. -Klasse'!AD29),"",'Slut 1.kl. -Klasse'!AD29)))</f>
        <v/>
      </c>
      <c r="R44" t="str">
        <f>IF(COUNTIF('Slut 1.kl. -Klasse'!AE29,5),"Ugyldig",(IF(ISBLANK('Slut 1.kl. -Klasse'!AE29),"",'Slut 1.kl. -Klasse'!AE29)))</f>
        <v/>
      </c>
      <c r="S44" t="str">
        <f>IF(COUNTIF('Slut 1.kl. -Klasse'!AF29,5),"Ugyldig",(IF(ISBLANK('Slut 1.kl. -Klasse'!AF29),"",'Slut 1.kl. -Klasse'!AF29)))</f>
        <v/>
      </c>
      <c r="T44" t="str">
        <f>IF(COUNTIF('Slut 1.kl. -Klasse'!AG29,5),"Ugyldig",(IF(ISBLANK('Slut 1.kl. -Klasse'!AG29),"",'Slut 1.kl. -Klasse'!AG29)))</f>
        <v/>
      </c>
      <c r="U44" t="str">
        <f>IF(COUNTIF('Slut 1.kl. -Klasse'!AH29,5),"Ugyldig",(IF(ISBLANK('Slut 1.kl. -Klasse'!AH29),"",'Slut 1.kl. -Klasse'!AH29)))</f>
        <v/>
      </c>
      <c r="V44" t="str">
        <f>IF(COUNTIF('Slut 1.kl. -Klasse'!AI29,5),"Ugyldig",(IF(ISBLANK('Slut 1.kl. -Klasse'!AI29),"",'Slut 1.kl. -Klasse'!AI29)))</f>
        <v/>
      </c>
      <c r="W44" t="str">
        <f>IF(COUNTIF('Slut 1.kl. -Klasse'!AJ29,5),"Ugyldig",(IF(ISBLANK('Slut 1.kl. -Klasse'!AJ29),"",'Slut 1.kl. -Klasse'!AJ29)))</f>
        <v/>
      </c>
      <c r="X44" t="str">
        <f>IF(COUNTIF('Slut 1.kl. -Klasse'!AK29,5),"Ugyldig",(IF(ISBLANK('Slut 1.kl. -Klasse'!AK29),"",'Slut 1.kl. -Klasse'!AK29)))</f>
        <v/>
      </c>
      <c r="Y44" t="str">
        <f>IF(COUNTIF('Slut 1.kl. -Klasse'!AL29,5),"Ugyldig",(IF(ISBLANK('Slut 1.kl. -Klasse'!AL29),"",'Slut 1.kl. -Klasse'!AL29)))</f>
        <v/>
      </c>
      <c r="Z44" t="str">
        <f>IF(COUNTIF('Slut 1.kl. -Klasse'!AM29,5),"Ugyldig",(IF(ISBLANK('Slut 1.kl. -Klasse'!AM29),"",'Slut 1.kl. -Klasse'!AM29)))</f>
        <v/>
      </c>
      <c r="AA44" t="str">
        <f>IF(COUNTIF('Slut 1.kl. -Klasse'!AN29,5),"Ugyldig",(IF(ISBLANK('Slut 1.kl. -Klasse'!AN29),"",'Slut 1.kl. -Klasse'!AN29)))</f>
        <v/>
      </c>
      <c r="AB44" t="str">
        <f>IF(COUNTIF('Slut 1.kl. -Klasse'!AO29,5),"Ugyldig",(IF(ISBLANK('Slut 1.kl. -Klasse'!AO29),"",'Slut 1.kl. -Klasse'!AO29)))</f>
        <v/>
      </c>
      <c r="AC44" t="str">
        <f>IF(COUNTIF('Slut 1.kl. -Klasse'!AP29,5),"Ugyldig",(IF(ISBLANK('Slut 1.kl. -Klasse'!AP29),"",'Slut 1.kl. -Klasse'!AP29)))</f>
        <v/>
      </c>
      <c r="AD44" t="str">
        <f>IF(COUNTIF('Slut 1.kl. -Klasse'!AQ29,5),"Ugyldig",(IF(ISBLANK('Slut 1.kl. -Klasse'!AQ29),"",'Slut 1.kl. -Klasse'!AQ29)))</f>
        <v/>
      </c>
      <c r="AE44" t="str">
        <f>IF(COUNTIF('Slut 1.kl. -Klasse'!AR29,5),"Ugyldig",(IF(ISBLANK('Slut 1.kl. -Klasse'!AR29),"",'Slut 1.kl. -Klasse'!AR29)))</f>
        <v/>
      </c>
      <c r="AF44" t="str">
        <f>IF(COUNTIF('Slut 1.kl. -Klasse'!AS29,5),"Ugyldig",(IF(ISBLANK('Slut 1.kl. -Klasse'!AS29),"",'Slut 1.kl. -Klasse'!AS29)))</f>
        <v/>
      </c>
      <c r="AG44" t="str">
        <f>IF(COUNTIF('Slut 1.kl. -Klasse'!AT29,5),"Ugyldig",(IF(ISBLANK('Slut 1.kl. -Klasse'!AT29),"",'Slut 1.kl. -Klasse'!AT29)))</f>
        <v/>
      </c>
      <c r="AH44" t="str">
        <f>IF(COUNTIF('Slut 1.kl. -Klasse'!AU29,5),"Ugyldig",(IF(ISBLANK('Slut 1.kl. -Klasse'!AU29),"",'Slut 1.kl. -Klasse'!AU29)))</f>
        <v/>
      </c>
      <c r="AI44" t="str">
        <f>IF(COUNTIF('Slut 1.kl. -Klasse'!AV29,5),"Ugyldig",(IF(ISBLANK('Slut 1.kl. -Klasse'!AV29),"",'Slut 1.kl. -Klasse'!AV29)))</f>
        <v/>
      </c>
      <c r="AJ44" t="str">
        <f>IF(COUNTIF('Slut 1.kl. -Klasse'!AW29,5),"Ugyldig",(IF(ISBLANK('Slut 1.kl. -Klasse'!AW29),"",'Slut 1.kl. -Klasse'!AW29)))</f>
        <v/>
      </c>
      <c r="AK44" t="str">
        <f>IF(COUNTIF('Slut 1.kl. -Klasse'!AX29,5),"Ugyldig",(IF(ISBLANK('Slut 1.kl. -Klasse'!AX29),"",'Slut 1.kl. -Klasse'!AX29)))</f>
        <v/>
      </c>
      <c r="AL44" t="str">
        <f>IF(COUNTIF('Slut 1.kl. -Klasse'!AY29,5),"Ugyldig",(IF(ISBLANK('Slut 1.kl. -Klasse'!AY29),"",'Slut 1.kl. -Klasse'!AY29)))</f>
        <v/>
      </c>
      <c r="AM44" t="str">
        <f>IF(COUNTIF('Slut 1.kl. -Klasse'!AZ29,5),"Ugyldig",(IF(ISBLANK('Slut 1.kl. -Klasse'!AZ29),"",'Slut 1.kl. -Klasse'!AZ29)))</f>
        <v/>
      </c>
      <c r="AN44" s="42" t="str">
        <f>IF(COUNTIF('Slut 1.kl. -Klasse'!BA29,5),"Ugyldig",(IF(ISBLANK('Slut 1.kl. -Klasse'!BA29),"",'Slut 1.kl. -Klasse'!BA29)))</f>
        <v/>
      </c>
      <c r="AO44" t="str">
        <f>IF(COUNTIF('Slut 1.kl. -Klasse'!BB29,5),"Ugyldig",(IF(ISBLANK('Slut 1.kl. -Klasse'!BB29),"",'Slut 1.kl. -Klasse'!BB29)))</f>
        <v/>
      </c>
      <c r="AP44" t="str">
        <f>IF(COUNTIF('Slut 1.kl. -Klasse'!BC29,5),"Ugyldig",(IF(ISBLANK('Slut 1.kl. -Klasse'!BC29),"",'Slut 1.kl. -Klasse'!BC29)))</f>
        <v/>
      </c>
      <c r="AQ44" t="str">
        <f>IF(COUNTIF('Slut 1.kl. -Klasse'!BD29,5),"Ugyldig",(IF(ISBLANK('Slut 1.kl. -Klasse'!BD29),"",'Slut 1.kl. -Klasse'!BD29)))</f>
        <v/>
      </c>
      <c r="AR44" t="str">
        <f>IF(COUNTIF('Slut 1.kl. -Klasse'!BE29,5),"Ugyldig",(IF(ISBLANK('Slut 1.kl. -Klasse'!BE29),"",'Slut 1.kl. -Klasse'!BE29)))</f>
        <v/>
      </c>
      <c r="AS44" t="str">
        <f>IF(COUNTIF('Slut 1.kl. -Klasse'!BF29,5),"Ugyldig",(IF(ISBLANK('Slut 1.kl. -Klasse'!BF29),"",'Slut 1.kl. -Klasse'!BF29)))</f>
        <v/>
      </c>
      <c r="AT44" t="str">
        <f>IF(COUNTIF('Slut 1.kl. -Klasse'!BG29,5),"Ugyldig",(IF(ISBLANK('Slut 1.kl. -Klasse'!BG29),"",'Slut 1.kl. -Klasse'!BG29)))</f>
        <v/>
      </c>
      <c r="AU44" t="str">
        <f>IF(COUNTIF('Slut 1.kl. -Klasse'!BH29,5),"Ugyldig",(IF(ISBLANK('Slut 1.kl. -Klasse'!BH29),"",'Slut 1.kl. -Klasse'!BH29)))</f>
        <v/>
      </c>
      <c r="AV44" t="str">
        <f>IF(COUNTIF('Slut 1.kl. -Klasse'!BI29,5),"Ugyldig",(IF(ISBLANK('Slut 1.kl. -Klasse'!BI29),"",'Slut 1.kl. -Klasse'!BI29)))</f>
        <v/>
      </c>
      <c r="AW44" t="str">
        <f>IF(COUNTIF('Slut 1.kl. -Klasse'!BJ29,5),"Ugyldig",(IF(ISBLANK('Slut 1.kl. -Klasse'!BJ29),"",'Slut 1.kl. -Klasse'!BJ29)))</f>
        <v/>
      </c>
      <c r="AX44" t="str">
        <f>IF(COUNTIF('Slut 1.kl. -Klasse'!BK29,5),"Ugyldig",(IF(ISBLANK('Slut 1.kl. -Klasse'!BK29),"",'Slut 1.kl. -Klasse'!BK29)))</f>
        <v/>
      </c>
      <c r="AY44" t="str">
        <f>IF(COUNTIF('Slut 1.kl. -Klasse'!BL29,5),"Ugyldig",(IF(ISBLANK('Slut 1.kl. -Klasse'!BL29),"",'Slut 1.kl. -Klasse'!BL29)))</f>
        <v/>
      </c>
      <c r="AZ44" t="str">
        <f>IF(COUNTIF('Slut 1.kl. -Klasse'!BM29,5),"Ugyldig",(IF(ISBLANK('Slut 1.kl. -Klasse'!BM29),"",'Slut 1.kl. -Klasse'!BM29)))</f>
        <v/>
      </c>
      <c r="BA44" t="str">
        <f>IF(COUNTIF('Slut 1.kl. -Klasse'!BN29,5),"Ugyldig",(IF(ISBLANK('Slut 1.kl. -Klasse'!BN29),"",'Slut 1.kl. -Klasse'!BN29)))</f>
        <v/>
      </c>
      <c r="BB44" t="str">
        <f>IF(COUNTIF('Slut 1.kl. -Klasse'!BO29,5),"Ugyldig",(IF(ISBLANK('Slut 1.kl. -Klasse'!BO29),"",'Slut 1.kl. -Klasse'!BO29)))</f>
        <v/>
      </c>
      <c r="BC44" t="str">
        <f>IF(COUNTIF('Slut 1.kl. -Klasse'!BP29,5),"Ugyldig",(IF(ISBLANK('Slut 1.kl. -Klasse'!BP29),"",'Slut 1.kl. -Klasse'!BP29)))</f>
        <v/>
      </c>
      <c r="BD44" t="str">
        <f>IF(COUNTIF('Slut 1.kl. -Klasse'!BQ29,5),"Ugyldig",(IF(ISBLANK('Slut 1.kl. -Klasse'!BQ29),"",'Slut 1.kl. -Klasse'!BQ29)))</f>
        <v/>
      </c>
      <c r="BE44" t="str">
        <f>IF(COUNTIF('Slut 1.kl. -Klasse'!BR29,5),"Ugyldig",(IF(ISBLANK('Slut 1.kl. -Klasse'!BR29),"",'Slut 1.kl. -Klasse'!BR29)))</f>
        <v/>
      </c>
      <c r="BF44" s="41" t="str">
        <f>IF(ISBLANK('Slut 1.kl. -Klasse'!BS29),"",VLOOKUP('Slut 1.kl. -Klasse'!BS29,Oqaats_Nipi_1c,C$34,FALSE))</f>
        <v/>
      </c>
      <c r="BG44" t="str">
        <f>IF(ISBLANK('Slut 1.kl. -Klasse'!BT29),"",VLOOKUP('Slut 1.kl. -Klasse'!BT29,Oqaats_Nipi_1c,D$34,FALSE))</f>
        <v/>
      </c>
      <c r="BH44" t="str">
        <f>IF(ISBLANK('Slut 1.kl. -Klasse'!BU29),"",VLOOKUP('Slut 1.kl. -Klasse'!BU29,Oqaats_Nipi_1c,E$34,FALSE))</f>
        <v/>
      </c>
      <c r="BI44" t="str">
        <f>IF(ISBLANK('Slut 1.kl. -Klasse'!BV29),"",VLOOKUP('Slut 1.kl. -Klasse'!BV29,Oqaats_Nipi_1c,F$34,FALSE))</f>
        <v/>
      </c>
      <c r="BJ44" t="str">
        <f>IF(ISBLANK('Slut 1.kl. -Klasse'!BW29),"",VLOOKUP('Slut 1.kl. -Klasse'!BW29,Oqaats_Nipi_1c,G$34,FALSE))</f>
        <v/>
      </c>
      <c r="BK44" t="str">
        <f>IF(ISBLANK('Slut 1.kl. -Klasse'!BX29),"",VLOOKUP('Slut 1.kl. -Klasse'!BX29,Oqaats_Nipi_1c,H$34,FALSE))</f>
        <v/>
      </c>
      <c r="BL44" t="str">
        <f>IF(ISBLANK('Slut 1.kl. -Klasse'!BY29),"",VLOOKUP('Slut 1.kl. -Klasse'!BY29,Oqaats_Nipi_1c,I$34,FALSE))</f>
        <v/>
      </c>
      <c r="BM44" t="str">
        <f>IF(ISBLANK('Slut 1.kl. -Klasse'!BZ29),"",VLOOKUP('Slut 1.kl. -Klasse'!BZ29,Oqaats_Nipi_1c,J$34,FALSE))</f>
        <v/>
      </c>
      <c r="BN44" t="str">
        <f>IF(ISBLANK('Slut 1.kl. -Klasse'!CA29),"",VLOOKUP('Slut 1.kl. -Klasse'!CA29,Oqaats_Nipi_1c,K$34,FALSE))</f>
        <v/>
      </c>
      <c r="BO44" t="str">
        <f>IF(ISBLANK('Slut 1.kl. -Klasse'!CB29),"",VLOOKUP('Slut 1.kl. -Klasse'!CB29,Oqaats_Nipi_1c,L$34,FALSE))</f>
        <v/>
      </c>
      <c r="BP44" t="str">
        <f>IF(ISBLANK('Slut 1.kl. -Klasse'!CC29),"",VLOOKUP('Slut 1.kl. -Klasse'!CC29,Oqaats_Nipi_1c,M$34,FALSE))</f>
        <v/>
      </c>
      <c r="BQ44" t="str">
        <f>IF(ISBLANK('Slut 1.kl. -Klasse'!CD29),"",VLOOKUP('Slut 1.kl. -Klasse'!CD29,Oqaats_Nipi_1c,N$34,FALSE))</f>
        <v/>
      </c>
      <c r="BR44" t="str">
        <f>IF(ISBLANK('Slut 1.kl. -Klasse'!CE29),"",VLOOKUP('Slut 1.kl. -Klasse'!CE29,Oqaats_Nipi_1c,O$34,FALSE))</f>
        <v/>
      </c>
      <c r="BS44" t="str">
        <f>IF(ISBLANK('Slut 1.kl. -Klasse'!CF29),"",VLOOKUP('Slut 1.kl. -Klasse'!CF29,Oqaats_Nipi_1c,P$34,FALSE))</f>
        <v/>
      </c>
      <c r="BT44" t="str">
        <f>IF(ISBLANK('Slut 1.kl. -Klasse'!CG29),"",VLOOKUP('Slut 1.kl. -Klasse'!CG29,Oqaats_Nipi_1c,Q$34,FALSE))</f>
        <v/>
      </c>
      <c r="BU44" t="str">
        <f>IF(ISBLANK('Slut 1.kl. -Klasse'!CH29),"",VLOOKUP('Slut 1.kl. -Klasse'!CH29,Oqaats_Nipi_1c,R$34,FALSE))</f>
        <v/>
      </c>
      <c r="BV44" t="str">
        <f>IF(ISBLANK('Slut 1.kl. -Klasse'!CI29),"",VLOOKUP('Slut 1.kl. -Klasse'!CI29,Oqaats_Nipi_1c,S$34,FALSE))</f>
        <v/>
      </c>
      <c r="BW44" t="str">
        <f>IF(ISBLANK('Slut 1.kl. -Klasse'!CJ29),"",VLOOKUP('Slut 1.kl. -Klasse'!CJ29,Oqaats_Nipi_1c,T$34,FALSE))</f>
        <v/>
      </c>
      <c r="BX44" t="str">
        <f>IF(ISBLANK('Slut 1.kl. -Klasse'!CK29),"",VLOOKUP('Slut 1.kl. -Klasse'!CK29,Oqaats_Nipi_1c,U$34,FALSE))</f>
        <v/>
      </c>
      <c r="BY44" t="str">
        <f>IF(ISBLANK('Slut 1.kl. -Klasse'!CL29),"",VLOOKUP('Slut 1.kl. -Klasse'!CL29,Oqaats_Nipi_1c,V$34,FALSE))</f>
        <v/>
      </c>
      <c r="BZ44" t="str">
        <f>IF(ISBLANK('Slut 1.kl. -Klasse'!CM29),"",VLOOKUP('Slut 1.kl. -Klasse'!CM29,Oqaats_Nipi_1c,W$34,FALSE))</f>
        <v/>
      </c>
      <c r="CA44" t="str">
        <f>IF(ISBLANK('Slut 1.kl. -Klasse'!CN29),"",VLOOKUP('Slut 1.kl. -Klasse'!CN29,Oqaats_Nipi_1c,X$34,FALSE))</f>
        <v/>
      </c>
      <c r="CB44" t="str">
        <f>IF(ISBLANK('Slut 1.kl. -Klasse'!CO29),"",VLOOKUP('Slut 1.kl. -Klasse'!CO29,Oqaats_Nipi_1c,Y$34,FALSE))</f>
        <v/>
      </c>
      <c r="CC44" t="str">
        <f>IF(ISBLANK('Slut 1.kl. -Klasse'!CP29),"",VLOOKUP('Slut 1.kl. -Klasse'!CP29,Oqaats_Nipi_1c,Z$34,FALSE))</f>
        <v/>
      </c>
      <c r="CD44" s="42" t="str">
        <f>IF(ISBLANK('Slut 1.kl. -Klasse'!CQ29),"",VLOOKUP('Slut 1.kl. -Klasse'!CQ29,Oqaats_Nipi_1c,AA$34,FALSE))</f>
        <v/>
      </c>
      <c r="CE44" s="47">
        <f>COUNTIF('Skole scoring'!B42:AM42,1)</f>
        <v>0</v>
      </c>
      <c r="CF44" s="47">
        <f>COUNTIF('Skole scoring'!AN42:BD42,1)</f>
        <v>0</v>
      </c>
      <c r="CG44" s="47">
        <f>COUNTIF('Skole scoring'!BE42:CC42,1)</f>
        <v>0</v>
      </c>
      <c r="CH44" s="47">
        <f t="shared" si="1"/>
        <v>0</v>
      </c>
      <c r="CL44">
        <v>5</v>
      </c>
      <c r="CM44" t="s">
        <v>775</v>
      </c>
      <c r="CN44" t="s">
        <v>775</v>
      </c>
      <c r="CO44" t="s">
        <v>775</v>
      </c>
      <c r="CP44" t="s">
        <v>775</v>
      </c>
      <c r="CQ44" t="s">
        <v>775</v>
      </c>
      <c r="CR44" t="s">
        <v>775</v>
      </c>
      <c r="CS44" t="s">
        <v>775</v>
      </c>
      <c r="CT44" t="s">
        <v>775</v>
      </c>
      <c r="CU44" t="s">
        <v>775</v>
      </c>
      <c r="CV44" t="s">
        <v>775</v>
      </c>
      <c r="CW44" t="s">
        <v>775</v>
      </c>
      <c r="CX44" t="s">
        <v>775</v>
      </c>
      <c r="CY44" t="s">
        <v>775</v>
      </c>
      <c r="CZ44" t="s">
        <v>775</v>
      </c>
      <c r="DA44" t="s">
        <v>775</v>
      </c>
      <c r="DB44" t="s">
        <v>775</v>
      </c>
      <c r="DC44" t="s">
        <v>775</v>
      </c>
      <c r="DD44" t="s">
        <v>775</v>
      </c>
      <c r="DE44" t="s">
        <v>775</v>
      </c>
      <c r="DF44" t="s">
        <v>775</v>
      </c>
      <c r="DG44" t="s">
        <v>775</v>
      </c>
      <c r="DH44" t="s">
        <v>775</v>
      </c>
      <c r="DI44" t="s">
        <v>775</v>
      </c>
      <c r="DJ44" t="s">
        <v>775</v>
      </c>
      <c r="DK44" t="s">
        <v>775</v>
      </c>
      <c r="DL44" t="s">
        <v>775</v>
      </c>
      <c r="DM44" t="s">
        <v>775</v>
      </c>
      <c r="DN44" t="s">
        <v>775</v>
      </c>
      <c r="DO44" t="s">
        <v>775</v>
      </c>
      <c r="DP44" t="s">
        <v>775</v>
      </c>
      <c r="DQ44" t="s">
        <v>775</v>
      </c>
      <c r="DR44" t="s">
        <v>775</v>
      </c>
      <c r="DS44" t="s">
        <v>775</v>
      </c>
      <c r="DT44" t="s">
        <v>775</v>
      </c>
      <c r="DU44" t="s">
        <v>775</v>
      </c>
      <c r="DV44" t="s">
        <v>775</v>
      </c>
      <c r="DW44" t="s">
        <v>775</v>
      </c>
      <c r="DX44" t="s">
        <v>775</v>
      </c>
      <c r="DY44" t="s">
        <v>775</v>
      </c>
      <c r="DZ44" t="s">
        <v>775</v>
      </c>
      <c r="EA44" t="s">
        <v>775</v>
      </c>
      <c r="EB44" t="s">
        <v>775</v>
      </c>
      <c r="EC44" t="s">
        <v>775</v>
      </c>
      <c r="ED44" t="s">
        <v>775</v>
      </c>
      <c r="EE44" t="s">
        <v>775</v>
      </c>
      <c r="EF44" t="s">
        <v>775</v>
      </c>
      <c r="EG44" t="s">
        <v>775</v>
      </c>
      <c r="EH44" t="s">
        <v>775</v>
      </c>
      <c r="EI44" t="s">
        <v>775</v>
      </c>
      <c r="EJ44" t="s">
        <v>775</v>
      </c>
      <c r="EK44" t="s">
        <v>775</v>
      </c>
      <c r="EL44" t="s">
        <v>775</v>
      </c>
      <c r="EM44" t="s">
        <v>775</v>
      </c>
      <c r="EN44" t="s">
        <v>775</v>
      </c>
      <c r="EO44" t="s">
        <v>775</v>
      </c>
      <c r="EP44" t="s">
        <v>775</v>
      </c>
      <c r="EQ44" t="s">
        <v>775</v>
      </c>
      <c r="ER44" t="s">
        <v>775</v>
      </c>
      <c r="ES44" t="s">
        <v>775</v>
      </c>
      <c r="ET44" t="s">
        <v>775</v>
      </c>
      <c r="EU44" t="s">
        <v>775</v>
      </c>
      <c r="EV44" t="s">
        <v>775</v>
      </c>
      <c r="EW44" t="s">
        <v>775</v>
      </c>
      <c r="EX44" t="s">
        <v>775</v>
      </c>
      <c r="EY44" t="s">
        <v>775</v>
      </c>
      <c r="EZ44" t="s">
        <v>775</v>
      </c>
      <c r="FA44" t="s">
        <v>775</v>
      </c>
      <c r="FB44" t="s">
        <v>775</v>
      </c>
      <c r="FC44" t="s">
        <v>775</v>
      </c>
      <c r="FD44" t="s">
        <v>775</v>
      </c>
      <c r="FE44" t="s">
        <v>775</v>
      </c>
      <c r="FF44" t="s">
        <v>775</v>
      </c>
      <c r="FG44" t="s">
        <v>775</v>
      </c>
      <c r="FH44" t="s">
        <v>775</v>
      </c>
      <c r="FI44" t="s">
        <v>775</v>
      </c>
      <c r="FJ44" t="s">
        <v>775</v>
      </c>
      <c r="FK44" t="s">
        <v>775</v>
      </c>
      <c r="FL44" t="s">
        <v>775</v>
      </c>
      <c r="FM44" t="s">
        <v>775</v>
      </c>
      <c r="FN44" t="s">
        <v>775</v>
      </c>
      <c r="FO44" t="s">
        <v>775</v>
      </c>
      <c r="FP44" t="s">
        <v>775</v>
      </c>
      <c r="FQ44" t="s">
        <v>775</v>
      </c>
      <c r="FR44" t="s">
        <v>775</v>
      </c>
      <c r="FS44" t="s">
        <v>775</v>
      </c>
      <c r="FT44" t="s">
        <v>775</v>
      </c>
      <c r="FU44" t="s">
        <v>775</v>
      </c>
      <c r="FV44" t="s">
        <v>775</v>
      </c>
      <c r="FW44" t="s">
        <v>775</v>
      </c>
      <c r="FX44" t="s">
        <v>775</v>
      </c>
      <c r="FY44" t="s">
        <v>775</v>
      </c>
      <c r="FZ44" t="s">
        <v>775</v>
      </c>
      <c r="GA44" t="s">
        <v>775</v>
      </c>
      <c r="GB44" t="s">
        <v>775</v>
      </c>
      <c r="GC44" t="s">
        <v>775</v>
      </c>
      <c r="GD44" t="s">
        <v>775</v>
      </c>
      <c r="GE44" t="s">
        <v>775</v>
      </c>
      <c r="GF44" t="s">
        <v>775</v>
      </c>
      <c r="GG44" t="s">
        <v>775</v>
      </c>
      <c r="GH44" t="s">
        <v>775</v>
      </c>
    </row>
    <row r="45" spans="2:190" x14ac:dyDescent="0.35">
      <c r="B45" s="41">
        <f>'Slut 1.kl. -Klasse'!B30</f>
        <v>0</v>
      </c>
      <c r="C45" s="41" t="str">
        <f>IF(COUNTIF('Slut 1.kl. -Klasse'!P30,5),"Ugyldig",(IF(ISBLANK('Slut 1.kl. -Klasse'!P30),"",'Slut 1.kl. -Klasse'!P30)))</f>
        <v/>
      </c>
      <c r="D45" t="str">
        <f>IF(COUNTIF('Slut 1.kl. -Klasse'!Q30,5),"Ugyldig",(IF(ISBLANK('Slut 1.kl. -Klasse'!Q30),"",'Slut 1.kl. -Klasse'!Q30)))</f>
        <v/>
      </c>
      <c r="E45" t="str">
        <f>IF(COUNTIF('Slut 1.kl. -Klasse'!R30,5),"Ugyldig",(IF(ISBLANK('Slut 1.kl. -Klasse'!R30),"",'Slut 1.kl. -Klasse'!R30)))</f>
        <v/>
      </c>
      <c r="F45" t="str">
        <f>IF(COUNTIF('Slut 1.kl. -Klasse'!S30,5),"Ugyldig",(IF(ISBLANK('Slut 1.kl. -Klasse'!S30),"",'Slut 1.kl. -Klasse'!S30)))</f>
        <v/>
      </c>
      <c r="G45" t="str">
        <f>IF(COUNTIF('Slut 1.kl. -Klasse'!T30,5),"Ugyldig",(IF(ISBLANK('Slut 1.kl. -Klasse'!T30),"",'Slut 1.kl. -Klasse'!T30)))</f>
        <v/>
      </c>
      <c r="H45" t="str">
        <f>IF(COUNTIF('Slut 1.kl. -Klasse'!U30,5),"Ugyldig",(IF(ISBLANK('Slut 1.kl. -Klasse'!U30),"",'Slut 1.kl. -Klasse'!U30)))</f>
        <v/>
      </c>
      <c r="I45" t="str">
        <f>IF(COUNTIF('Slut 1.kl. -Klasse'!V30,5),"Ugyldig",(IF(ISBLANK('Slut 1.kl. -Klasse'!V30),"",'Slut 1.kl. -Klasse'!V30)))</f>
        <v/>
      </c>
      <c r="J45" t="str">
        <f>IF(COUNTIF('Slut 1.kl. -Klasse'!W30,5),"Ugyldig",(IF(ISBLANK('Slut 1.kl. -Klasse'!W30),"",'Slut 1.kl. -Klasse'!W30)))</f>
        <v/>
      </c>
      <c r="K45" t="str">
        <f>IF(COUNTIF('Slut 1.kl. -Klasse'!X30,5),"Ugyldig",(IF(ISBLANK('Slut 1.kl. -Klasse'!X30),"",'Slut 1.kl. -Klasse'!X30)))</f>
        <v/>
      </c>
      <c r="L45" t="str">
        <f>IF(COUNTIF('Slut 1.kl. -Klasse'!Y30,5),"Ugyldig",(IF(ISBLANK('Slut 1.kl. -Klasse'!Y30),"",'Slut 1.kl. -Klasse'!Y30)))</f>
        <v/>
      </c>
      <c r="M45" t="str">
        <f>IF(COUNTIF('Slut 1.kl. -Klasse'!Z30,5),"Ugyldig",(IF(ISBLANK('Slut 1.kl. -Klasse'!Z30),"",'Slut 1.kl. -Klasse'!Z30)))</f>
        <v/>
      </c>
      <c r="N45" t="str">
        <f>IF(COUNTIF('Slut 1.kl. -Klasse'!AA30,5),"Ugyldig",(IF(ISBLANK('Slut 1.kl. -Klasse'!AA30),"",'Slut 1.kl. -Klasse'!AA30)))</f>
        <v/>
      </c>
      <c r="O45" t="str">
        <f>IF(COUNTIF('Slut 1.kl. -Klasse'!AB30,5),"Ugyldig",(IF(ISBLANK('Slut 1.kl. -Klasse'!AB30),"",'Slut 1.kl. -Klasse'!AB30)))</f>
        <v/>
      </c>
      <c r="P45" t="str">
        <f>IF(COUNTIF('Slut 1.kl. -Klasse'!AC30,5),"Ugyldig",(IF(ISBLANK('Slut 1.kl. -Klasse'!AC30),"",'Slut 1.kl. -Klasse'!AC30)))</f>
        <v/>
      </c>
      <c r="Q45" t="str">
        <f>IF(COUNTIF('Slut 1.kl. -Klasse'!AD30,5),"Ugyldig",(IF(ISBLANK('Slut 1.kl. -Klasse'!AD30),"",'Slut 1.kl. -Klasse'!AD30)))</f>
        <v/>
      </c>
      <c r="R45" t="str">
        <f>IF(COUNTIF('Slut 1.kl. -Klasse'!AE30,5),"Ugyldig",(IF(ISBLANK('Slut 1.kl. -Klasse'!AE30),"",'Slut 1.kl. -Klasse'!AE30)))</f>
        <v/>
      </c>
      <c r="S45" t="str">
        <f>IF(COUNTIF('Slut 1.kl. -Klasse'!AF30,5),"Ugyldig",(IF(ISBLANK('Slut 1.kl. -Klasse'!AF30),"",'Slut 1.kl. -Klasse'!AF30)))</f>
        <v/>
      </c>
      <c r="T45" t="str">
        <f>IF(COUNTIF('Slut 1.kl. -Klasse'!AG30,5),"Ugyldig",(IF(ISBLANK('Slut 1.kl. -Klasse'!AG30),"",'Slut 1.kl. -Klasse'!AG30)))</f>
        <v/>
      </c>
      <c r="U45" t="str">
        <f>IF(COUNTIF('Slut 1.kl. -Klasse'!AH30,5),"Ugyldig",(IF(ISBLANK('Slut 1.kl. -Klasse'!AH30),"",'Slut 1.kl. -Klasse'!AH30)))</f>
        <v/>
      </c>
      <c r="V45" t="str">
        <f>IF(COUNTIF('Slut 1.kl. -Klasse'!AI30,5),"Ugyldig",(IF(ISBLANK('Slut 1.kl. -Klasse'!AI30),"",'Slut 1.kl. -Klasse'!AI30)))</f>
        <v/>
      </c>
      <c r="W45" t="str">
        <f>IF(COUNTIF('Slut 1.kl. -Klasse'!AJ30,5),"Ugyldig",(IF(ISBLANK('Slut 1.kl. -Klasse'!AJ30),"",'Slut 1.kl. -Klasse'!AJ30)))</f>
        <v/>
      </c>
      <c r="X45" t="str">
        <f>IF(COUNTIF('Slut 1.kl. -Klasse'!AK30,5),"Ugyldig",(IF(ISBLANK('Slut 1.kl. -Klasse'!AK30),"",'Slut 1.kl. -Klasse'!AK30)))</f>
        <v/>
      </c>
      <c r="Y45" t="str">
        <f>IF(COUNTIF('Slut 1.kl. -Klasse'!AL30,5),"Ugyldig",(IF(ISBLANK('Slut 1.kl. -Klasse'!AL30),"",'Slut 1.kl. -Klasse'!AL30)))</f>
        <v/>
      </c>
      <c r="Z45" t="str">
        <f>IF(COUNTIF('Slut 1.kl. -Klasse'!AM30,5),"Ugyldig",(IF(ISBLANK('Slut 1.kl. -Klasse'!AM30),"",'Slut 1.kl. -Klasse'!AM30)))</f>
        <v/>
      </c>
      <c r="AA45" t="str">
        <f>IF(COUNTIF('Slut 1.kl. -Klasse'!AN30,5),"Ugyldig",(IF(ISBLANK('Slut 1.kl. -Klasse'!AN30),"",'Slut 1.kl. -Klasse'!AN30)))</f>
        <v/>
      </c>
      <c r="AB45" t="str">
        <f>IF(COUNTIF('Slut 1.kl. -Klasse'!AO30,5),"Ugyldig",(IF(ISBLANK('Slut 1.kl. -Klasse'!AO30),"",'Slut 1.kl. -Klasse'!AO30)))</f>
        <v/>
      </c>
      <c r="AC45" t="str">
        <f>IF(COUNTIF('Slut 1.kl. -Klasse'!AP30,5),"Ugyldig",(IF(ISBLANK('Slut 1.kl. -Klasse'!AP30),"",'Slut 1.kl. -Klasse'!AP30)))</f>
        <v/>
      </c>
      <c r="AD45" t="str">
        <f>IF(COUNTIF('Slut 1.kl. -Klasse'!AQ30,5),"Ugyldig",(IF(ISBLANK('Slut 1.kl. -Klasse'!AQ30),"",'Slut 1.kl. -Klasse'!AQ30)))</f>
        <v/>
      </c>
      <c r="AE45" t="str">
        <f>IF(COUNTIF('Slut 1.kl. -Klasse'!AR30,5),"Ugyldig",(IF(ISBLANK('Slut 1.kl. -Klasse'!AR30),"",'Slut 1.kl. -Klasse'!AR30)))</f>
        <v/>
      </c>
      <c r="AF45" t="str">
        <f>IF(COUNTIF('Slut 1.kl. -Klasse'!AS30,5),"Ugyldig",(IF(ISBLANK('Slut 1.kl. -Klasse'!AS30),"",'Slut 1.kl. -Klasse'!AS30)))</f>
        <v/>
      </c>
      <c r="AG45" t="str">
        <f>IF(COUNTIF('Slut 1.kl. -Klasse'!AT30,5),"Ugyldig",(IF(ISBLANK('Slut 1.kl. -Klasse'!AT30),"",'Slut 1.kl. -Klasse'!AT30)))</f>
        <v/>
      </c>
      <c r="AH45" t="str">
        <f>IF(COUNTIF('Slut 1.kl. -Klasse'!AU30,5),"Ugyldig",(IF(ISBLANK('Slut 1.kl. -Klasse'!AU30),"",'Slut 1.kl. -Klasse'!AU30)))</f>
        <v/>
      </c>
      <c r="AI45" t="str">
        <f>IF(COUNTIF('Slut 1.kl. -Klasse'!AV30,5),"Ugyldig",(IF(ISBLANK('Slut 1.kl. -Klasse'!AV30),"",'Slut 1.kl. -Klasse'!AV30)))</f>
        <v/>
      </c>
      <c r="AJ45" t="str">
        <f>IF(COUNTIF('Slut 1.kl. -Klasse'!AW30,5),"Ugyldig",(IF(ISBLANK('Slut 1.kl. -Klasse'!AW30),"",'Slut 1.kl. -Klasse'!AW30)))</f>
        <v/>
      </c>
      <c r="AK45" t="str">
        <f>IF(COUNTIF('Slut 1.kl. -Klasse'!AX30,5),"Ugyldig",(IF(ISBLANK('Slut 1.kl. -Klasse'!AX30),"",'Slut 1.kl. -Klasse'!AX30)))</f>
        <v/>
      </c>
      <c r="AL45" t="str">
        <f>IF(COUNTIF('Slut 1.kl. -Klasse'!AY30,5),"Ugyldig",(IF(ISBLANK('Slut 1.kl. -Klasse'!AY30),"",'Slut 1.kl. -Klasse'!AY30)))</f>
        <v/>
      </c>
      <c r="AM45" t="str">
        <f>IF(COUNTIF('Slut 1.kl. -Klasse'!AZ30,5),"Ugyldig",(IF(ISBLANK('Slut 1.kl. -Klasse'!AZ30),"",'Slut 1.kl. -Klasse'!AZ30)))</f>
        <v/>
      </c>
      <c r="AN45" s="42" t="str">
        <f>IF(COUNTIF('Slut 1.kl. -Klasse'!BA30,5),"Ugyldig",(IF(ISBLANK('Slut 1.kl. -Klasse'!BA30),"",'Slut 1.kl. -Klasse'!BA30)))</f>
        <v/>
      </c>
      <c r="AO45" t="str">
        <f>IF(COUNTIF('Slut 1.kl. -Klasse'!BB30,5),"Ugyldig",(IF(ISBLANK('Slut 1.kl. -Klasse'!BB30),"",'Slut 1.kl. -Klasse'!BB30)))</f>
        <v/>
      </c>
      <c r="AP45" t="str">
        <f>IF(COUNTIF('Slut 1.kl. -Klasse'!BC30,5),"Ugyldig",(IF(ISBLANK('Slut 1.kl. -Klasse'!BC30),"",'Slut 1.kl. -Klasse'!BC30)))</f>
        <v/>
      </c>
      <c r="AQ45" t="str">
        <f>IF(COUNTIF('Slut 1.kl. -Klasse'!BD30,5),"Ugyldig",(IF(ISBLANK('Slut 1.kl. -Klasse'!BD30),"",'Slut 1.kl. -Klasse'!BD30)))</f>
        <v/>
      </c>
      <c r="AR45" t="str">
        <f>IF(COUNTIF('Slut 1.kl. -Klasse'!BE30,5),"Ugyldig",(IF(ISBLANK('Slut 1.kl. -Klasse'!BE30),"",'Slut 1.kl. -Klasse'!BE30)))</f>
        <v/>
      </c>
      <c r="AS45" t="str">
        <f>IF(COUNTIF('Slut 1.kl. -Klasse'!BF30,5),"Ugyldig",(IF(ISBLANK('Slut 1.kl. -Klasse'!BF30),"",'Slut 1.kl. -Klasse'!BF30)))</f>
        <v/>
      </c>
      <c r="AT45" t="str">
        <f>IF(COUNTIF('Slut 1.kl. -Klasse'!BG30,5),"Ugyldig",(IF(ISBLANK('Slut 1.kl. -Klasse'!BG30),"",'Slut 1.kl. -Klasse'!BG30)))</f>
        <v/>
      </c>
      <c r="AU45" t="str">
        <f>IF(COUNTIF('Slut 1.kl. -Klasse'!BH30,5),"Ugyldig",(IF(ISBLANK('Slut 1.kl. -Klasse'!BH30),"",'Slut 1.kl. -Klasse'!BH30)))</f>
        <v/>
      </c>
      <c r="AV45" t="str">
        <f>IF(COUNTIF('Slut 1.kl. -Klasse'!BI30,5),"Ugyldig",(IF(ISBLANK('Slut 1.kl. -Klasse'!BI30),"",'Slut 1.kl. -Klasse'!BI30)))</f>
        <v/>
      </c>
      <c r="AW45" t="str">
        <f>IF(COUNTIF('Slut 1.kl. -Klasse'!BJ30,5),"Ugyldig",(IF(ISBLANK('Slut 1.kl. -Klasse'!BJ30),"",'Slut 1.kl. -Klasse'!BJ30)))</f>
        <v/>
      </c>
      <c r="AX45" t="str">
        <f>IF(COUNTIF('Slut 1.kl. -Klasse'!BK30,5),"Ugyldig",(IF(ISBLANK('Slut 1.kl. -Klasse'!BK30),"",'Slut 1.kl. -Klasse'!BK30)))</f>
        <v/>
      </c>
      <c r="AY45" t="str">
        <f>IF(COUNTIF('Slut 1.kl. -Klasse'!BL30,5),"Ugyldig",(IF(ISBLANK('Slut 1.kl. -Klasse'!BL30),"",'Slut 1.kl. -Klasse'!BL30)))</f>
        <v/>
      </c>
      <c r="AZ45" t="str">
        <f>IF(COUNTIF('Slut 1.kl. -Klasse'!BM30,5),"Ugyldig",(IF(ISBLANK('Slut 1.kl. -Klasse'!BM30),"",'Slut 1.kl. -Klasse'!BM30)))</f>
        <v/>
      </c>
      <c r="BA45" t="str">
        <f>IF(COUNTIF('Slut 1.kl. -Klasse'!BN30,5),"Ugyldig",(IF(ISBLANK('Slut 1.kl. -Klasse'!BN30),"",'Slut 1.kl. -Klasse'!BN30)))</f>
        <v/>
      </c>
      <c r="BB45" t="str">
        <f>IF(COUNTIF('Slut 1.kl. -Klasse'!BO30,5),"Ugyldig",(IF(ISBLANK('Slut 1.kl. -Klasse'!BO30),"",'Slut 1.kl. -Klasse'!BO30)))</f>
        <v/>
      </c>
      <c r="BC45" t="str">
        <f>IF(COUNTIF('Slut 1.kl. -Klasse'!BP30,5),"Ugyldig",(IF(ISBLANK('Slut 1.kl. -Klasse'!BP30),"",'Slut 1.kl. -Klasse'!BP30)))</f>
        <v/>
      </c>
      <c r="BD45" t="str">
        <f>IF(COUNTIF('Slut 1.kl. -Klasse'!BQ30,5),"Ugyldig",(IF(ISBLANK('Slut 1.kl. -Klasse'!BQ30),"",'Slut 1.kl. -Klasse'!BQ30)))</f>
        <v/>
      </c>
      <c r="BE45" t="str">
        <f>IF(COUNTIF('Slut 1.kl. -Klasse'!BR30,5),"Ugyldig",(IF(ISBLANK('Slut 1.kl. -Klasse'!BR30),"",'Slut 1.kl. -Klasse'!BR30)))</f>
        <v/>
      </c>
      <c r="BF45" s="41" t="str">
        <f>IF(ISBLANK('Slut 1.kl. -Klasse'!BS30),"",VLOOKUP('Slut 1.kl. -Klasse'!BS30,Oqaats_Nipi_1c,C$34,FALSE))</f>
        <v/>
      </c>
      <c r="BG45" t="str">
        <f>IF(ISBLANK('Slut 1.kl. -Klasse'!BT30),"",VLOOKUP('Slut 1.kl. -Klasse'!BT30,Oqaats_Nipi_1c,D$34,FALSE))</f>
        <v/>
      </c>
      <c r="BH45" t="str">
        <f>IF(ISBLANK('Slut 1.kl. -Klasse'!BU30),"",VLOOKUP('Slut 1.kl. -Klasse'!BU30,Oqaats_Nipi_1c,E$34,FALSE))</f>
        <v/>
      </c>
      <c r="BI45" t="str">
        <f>IF(ISBLANK('Slut 1.kl. -Klasse'!BV30),"",VLOOKUP('Slut 1.kl. -Klasse'!BV30,Oqaats_Nipi_1c,F$34,FALSE))</f>
        <v/>
      </c>
      <c r="BJ45" t="str">
        <f>IF(ISBLANK('Slut 1.kl. -Klasse'!BW30),"",VLOOKUP('Slut 1.kl. -Klasse'!BW30,Oqaats_Nipi_1c,G$34,FALSE))</f>
        <v/>
      </c>
      <c r="BK45" t="str">
        <f>IF(ISBLANK('Slut 1.kl. -Klasse'!BX30),"",VLOOKUP('Slut 1.kl. -Klasse'!BX30,Oqaats_Nipi_1c,H$34,FALSE))</f>
        <v/>
      </c>
      <c r="BL45" t="str">
        <f>IF(ISBLANK('Slut 1.kl. -Klasse'!BY30),"",VLOOKUP('Slut 1.kl. -Klasse'!BY30,Oqaats_Nipi_1c,I$34,FALSE))</f>
        <v/>
      </c>
      <c r="BM45" t="str">
        <f>IF(ISBLANK('Slut 1.kl. -Klasse'!BZ30),"",VLOOKUP('Slut 1.kl. -Klasse'!BZ30,Oqaats_Nipi_1c,J$34,FALSE))</f>
        <v/>
      </c>
      <c r="BN45" t="str">
        <f>IF(ISBLANK('Slut 1.kl. -Klasse'!CA30),"",VLOOKUP('Slut 1.kl. -Klasse'!CA30,Oqaats_Nipi_1c,K$34,FALSE))</f>
        <v/>
      </c>
      <c r="BO45" t="str">
        <f>IF(ISBLANK('Slut 1.kl. -Klasse'!CB30),"",VLOOKUP('Slut 1.kl. -Klasse'!CB30,Oqaats_Nipi_1c,L$34,FALSE))</f>
        <v/>
      </c>
      <c r="BP45" t="str">
        <f>IF(ISBLANK('Slut 1.kl. -Klasse'!CC30),"",VLOOKUP('Slut 1.kl. -Klasse'!CC30,Oqaats_Nipi_1c,M$34,FALSE))</f>
        <v/>
      </c>
      <c r="BQ45" t="str">
        <f>IF(ISBLANK('Slut 1.kl. -Klasse'!CD30),"",VLOOKUP('Slut 1.kl. -Klasse'!CD30,Oqaats_Nipi_1c,N$34,FALSE))</f>
        <v/>
      </c>
      <c r="BR45" t="str">
        <f>IF(ISBLANK('Slut 1.kl. -Klasse'!CE30),"",VLOOKUP('Slut 1.kl. -Klasse'!CE30,Oqaats_Nipi_1c,O$34,FALSE))</f>
        <v/>
      </c>
      <c r="BS45" t="str">
        <f>IF(ISBLANK('Slut 1.kl. -Klasse'!CF30),"",VLOOKUP('Slut 1.kl. -Klasse'!CF30,Oqaats_Nipi_1c,P$34,FALSE))</f>
        <v/>
      </c>
      <c r="BT45" t="str">
        <f>IF(ISBLANK('Slut 1.kl. -Klasse'!CG30),"",VLOOKUP('Slut 1.kl. -Klasse'!CG30,Oqaats_Nipi_1c,Q$34,FALSE))</f>
        <v/>
      </c>
      <c r="BU45" t="str">
        <f>IF(ISBLANK('Slut 1.kl. -Klasse'!CH30),"",VLOOKUP('Slut 1.kl. -Klasse'!CH30,Oqaats_Nipi_1c,R$34,FALSE))</f>
        <v/>
      </c>
      <c r="BV45" t="str">
        <f>IF(ISBLANK('Slut 1.kl. -Klasse'!CI30),"",VLOOKUP('Slut 1.kl. -Klasse'!CI30,Oqaats_Nipi_1c,S$34,FALSE))</f>
        <v/>
      </c>
      <c r="BW45" t="str">
        <f>IF(ISBLANK('Slut 1.kl. -Klasse'!CJ30),"",VLOOKUP('Slut 1.kl. -Klasse'!CJ30,Oqaats_Nipi_1c,T$34,FALSE))</f>
        <v/>
      </c>
      <c r="BX45" t="str">
        <f>IF(ISBLANK('Slut 1.kl. -Klasse'!CK30),"",VLOOKUP('Slut 1.kl. -Klasse'!CK30,Oqaats_Nipi_1c,U$34,FALSE))</f>
        <v/>
      </c>
      <c r="BY45" t="str">
        <f>IF(ISBLANK('Slut 1.kl. -Klasse'!CL30),"",VLOOKUP('Slut 1.kl. -Klasse'!CL30,Oqaats_Nipi_1c,V$34,FALSE))</f>
        <v/>
      </c>
      <c r="BZ45" t="str">
        <f>IF(ISBLANK('Slut 1.kl. -Klasse'!CM30),"",VLOOKUP('Slut 1.kl. -Klasse'!CM30,Oqaats_Nipi_1c,W$34,FALSE))</f>
        <v/>
      </c>
      <c r="CA45" t="str">
        <f>IF(ISBLANK('Slut 1.kl. -Klasse'!CN30),"",VLOOKUP('Slut 1.kl. -Klasse'!CN30,Oqaats_Nipi_1c,X$34,FALSE))</f>
        <v/>
      </c>
      <c r="CB45" t="str">
        <f>IF(ISBLANK('Slut 1.kl. -Klasse'!CO30),"",VLOOKUP('Slut 1.kl. -Klasse'!CO30,Oqaats_Nipi_1c,Y$34,FALSE))</f>
        <v/>
      </c>
      <c r="CC45" t="str">
        <f>IF(ISBLANK('Slut 1.kl. -Klasse'!CP30),"",VLOOKUP('Slut 1.kl. -Klasse'!CP30,Oqaats_Nipi_1c,Z$34,FALSE))</f>
        <v/>
      </c>
      <c r="CD45" s="42" t="str">
        <f>IF(ISBLANK('Slut 1.kl. -Klasse'!CQ30),"",VLOOKUP('Slut 1.kl. -Klasse'!CQ30,Oqaats_Nipi_1c,AA$34,FALSE))</f>
        <v/>
      </c>
      <c r="CE45" s="47">
        <f>COUNTIF('Skole scoring'!B43:AM43,1)</f>
        <v>0</v>
      </c>
      <c r="CF45" s="47">
        <f>COUNTIF('Skole scoring'!AN43:BD43,1)</f>
        <v>0</v>
      </c>
      <c r="CG45" s="47">
        <f>COUNTIF('Skole scoring'!BE43:CC43,1)</f>
        <v>0</v>
      </c>
      <c r="CH45" s="47">
        <f t="shared" si="1"/>
        <v>0</v>
      </c>
    </row>
    <row r="46" spans="2:190" x14ac:dyDescent="0.35">
      <c r="B46" s="41">
        <f>'Slut 1.kl. -Klasse'!B31</f>
        <v>0</v>
      </c>
      <c r="C46" s="41" t="str">
        <f>IF(COUNTIF('Slut 1.kl. -Klasse'!P31,5),"Ugyldig",(IF(ISBLANK('Slut 1.kl. -Klasse'!P31),"",'Slut 1.kl. -Klasse'!P31)))</f>
        <v/>
      </c>
      <c r="D46" t="str">
        <f>IF(COUNTIF('Slut 1.kl. -Klasse'!Q31,5),"Ugyldig",(IF(ISBLANK('Slut 1.kl. -Klasse'!Q31),"",'Slut 1.kl. -Klasse'!Q31)))</f>
        <v/>
      </c>
      <c r="E46" t="str">
        <f>IF(COUNTIF('Slut 1.kl. -Klasse'!R31,5),"Ugyldig",(IF(ISBLANK('Slut 1.kl. -Klasse'!R31),"",'Slut 1.kl. -Klasse'!R31)))</f>
        <v/>
      </c>
      <c r="F46" t="str">
        <f>IF(COUNTIF('Slut 1.kl. -Klasse'!S31,5),"Ugyldig",(IF(ISBLANK('Slut 1.kl. -Klasse'!S31),"",'Slut 1.kl. -Klasse'!S31)))</f>
        <v/>
      </c>
      <c r="G46" t="str">
        <f>IF(COUNTIF('Slut 1.kl. -Klasse'!T31,5),"Ugyldig",(IF(ISBLANK('Slut 1.kl. -Klasse'!T31),"",'Slut 1.kl. -Klasse'!T31)))</f>
        <v/>
      </c>
      <c r="H46" t="str">
        <f>IF(COUNTIF('Slut 1.kl. -Klasse'!U31,5),"Ugyldig",(IF(ISBLANK('Slut 1.kl. -Klasse'!U31),"",'Slut 1.kl. -Klasse'!U31)))</f>
        <v/>
      </c>
      <c r="I46" t="str">
        <f>IF(COUNTIF('Slut 1.kl. -Klasse'!V31,5),"Ugyldig",(IF(ISBLANK('Slut 1.kl. -Klasse'!V31),"",'Slut 1.kl. -Klasse'!V31)))</f>
        <v/>
      </c>
      <c r="J46" t="str">
        <f>IF(COUNTIF('Slut 1.kl. -Klasse'!W31,5),"Ugyldig",(IF(ISBLANK('Slut 1.kl. -Klasse'!W31),"",'Slut 1.kl. -Klasse'!W31)))</f>
        <v/>
      </c>
      <c r="K46" t="str">
        <f>IF(COUNTIF('Slut 1.kl. -Klasse'!X31,5),"Ugyldig",(IF(ISBLANK('Slut 1.kl. -Klasse'!X31),"",'Slut 1.kl. -Klasse'!X31)))</f>
        <v/>
      </c>
      <c r="L46" t="str">
        <f>IF(COUNTIF('Slut 1.kl. -Klasse'!Y31,5),"Ugyldig",(IF(ISBLANK('Slut 1.kl. -Klasse'!Y31),"",'Slut 1.kl. -Klasse'!Y31)))</f>
        <v/>
      </c>
      <c r="M46" t="str">
        <f>IF(COUNTIF('Slut 1.kl. -Klasse'!Z31,5),"Ugyldig",(IF(ISBLANK('Slut 1.kl. -Klasse'!Z31),"",'Slut 1.kl. -Klasse'!Z31)))</f>
        <v/>
      </c>
      <c r="N46" t="str">
        <f>IF(COUNTIF('Slut 1.kl. -Klasse'!AA31,5),"Ugyldig",(IF(ISBLANK('Slut 1.kl. -Klasse'!AA31),"",'Slut 1.kl. -Klasse'!AA31)))</f>
        <v/>
      </c>
      <c r="O46" t="str">
        <f>IF(COUNTIF('Slut 1.kl. -Klasse'!AB31,5),"Ugyldig",(IF(ISBLANK('Slut 1.kl. -Klasse'!AB31),"",'Slut 1.kl. -Klasse'!AB31)))</f>
        <v/>
      </c>
      <c r="P46" t="str">
        <f>IF(COUNTIF('Slut 1.kl. -Klasse'!AC31,5),"Ugyldig",(IF(ISBLANK('Slut 1.kl. -Klasse'!AC31),"",'Slut 1.kl. -Klasse'!AC31)))</f>
        <v/>
      </c>
      <c r="Q46" t="str">
        <f>IF(COUNTIF('Slut 1.kl. -Klasse'!AD31,5),"Ugyldig",(IF(ISBLANK('Slut 1.kl. -Klasse'!AD31),"",'Slut 1.kl. -Klasse'!AD31)))</f>
        <v/>
      </c>
      <c r="R46" t="str">
        <f>IF(COUNTIF('Slut 1.kl. -Klasse'!AE31,5),"Ugyldig",(IF(ISBLANK('Slut 1.kl. -Klasse'!AE31),"",'Slut 1.kl. -Klasse'!AE31)))</f>
        <v/>
      </c>
      <c r="S46" t="str">
        <f>IF(COUNTIF('Slut 1.kl. -Klasse'!AF31,5),"Ugyldig",(IF(ISBLANK('Slut 1.kl. -Klasse'!AF31),"",'Slut 1.kl. -Klasse'!AF31)))</f>
        <v/>
      </c>
      <c r="T46" t="str">
        <f>IF(COUNTIF('Slut 1.kl. -Klasse'!AG31,5),"Ugyldig",(IF(ISBLANK('Slut 1.kl. -Klasse'!AG31),"",'Slut 1.kl. -Klasse'!AG31)))</f>
        <v/>
      </c>
      <c r="U46" t="str">
        <f>IF(COUNTIF('Slut 1.kl. -Klasse'!AH31,5),"Ugyldig",(IF(ISBLANK('Slut 1.kl. -Klasse'!AH31),"",'Slut 1.kl. -Klasse'!AH31)))</f>
        <v/>
      </c>
      <c r="V46" t="str">
        <f>IF(COUNTIF('Slut 1.kl. -Klasse'!AI31,5),"Ugyldig",(IF(ISBLANK('Slut 1.kl. -Klasse'!AI31),"",'Slut 1.kl. -Klasse'!AI31)))</f>
        <v/>
      </c>
      <c r="W46" t="str">
        <f>IF(COUNTIF('Slut 1.kl. -Klasse'!AJ31,5),"Ugyldig",(IF(ISBLANK('Slut 1.kl. -Klasse'!AJ31),"",'Slut 1.kl. -Klasse'!AJ31)))</f>
        <v/>
      </c>
      <c r="X46" t="str">
        <f>IF(COUNTIF('Slut 1.kl. -Klasse'!AK31,5),"Ugyldig",(IF(ISBLANK('Slut 1.kl. -Klasse'!AK31),"",'Slut 1.kl. -Klasse'!AK31)))</f>
        <v/>
      </c>
      <c r="Y46" t="str">
        <f>IF(COUNTIF('Slut 1.kl. -Klasse'!AL31,5),"Ugyldig",(IF(ISBLANK('Slut 1.kl. -Klasse'!AL31),"",'Slut 1.kl. -Klasse'!AL31)))</f>
        <v/>
      </c>
      <c r="Z46" t="str">
        <f>IF(COUNTIF('Slut 1.kl. -Klasse'!AM31,5),"Ugyldig",(IF(ISBLANK('Slut 1.kl. -Klasse'!AM31),"",'Slut 1.kl. -Klasse'!AM31)))</f>
        <v/>
      </c>
      <c r="AA46" t="str">
        <f>IF(COUNTIF('Slut 1.kl. -Klasse'!AN31,5),"Ugyldig",(IF(ISBLANK('Slut 1.kl. -Klasse'!AN31),"",'Slut 1.kl. -Klasse'!AN31)))</f>
        <v/>
      </c>
      <c r="AB46" t="str">
        <f>IF(COUNTIF('Slut 1.kl. -Klasse'!AO31,5),"Ugyldig",(IF(ISBLANK('Slut 1.kl. -Klasse'!AO31),"",'Slut 1.kl. -Klasse'!AO31)))</f>
        <v/>
      </c>
      <c r="AC46" t="str">
        <f>IF(COUNTIF('Slut 1.kl. -Klasse'!AP31,5),"Ugyldig",(IF(ISBLANK('Slut 1.kl. -Klasse'!AP31),"",'Slut 1.kl. -Klasse'!AP31)))</f>
        <v/>
      </c>
      <c r="AD46" t="str">
        <f>IF(COUNTIF('Slut 1.kl. -Klasse'!AQ31,5),"Ugyldig",(IF(ISBLANK('Slut 1.kl. -Klasse'!AQ31),"",'Slut 1.kl. -Klasse'!AQ31)))</f>
        <v/>
      </c>
      <c r="AE46" t="str">
        <f>IF(COUNTIF('Slut 1.kl. -Klasse'!AR31,5),"Ugyldig",(IF(ISBLANK('Slut 1.kl. -Klasse'!AR31),"",'Slut 1.kl. -Klasse'!AR31)))</f>
        <v/>
      </c>
      <c r="AF46" t="str">
        <f>IF(COUNTIF('Slut 1.kl. -Klasse'!AS31,5),"Ugyldig",(IF(ISBLANK('Slut 1.kl. -Klasse'!AS31),"",'Slut 1.kl. -Klasse'!AS31)))</f>
        <v/>
      </c>
      <c r="AG46" t="str">
        <f>IF(COUNTIF('Slut 1.kl. -Klasse'!AT31,5),"Ugyldig",(IF(ISBLANK('Slut 1.kl. -Klasse'!AT31),"",'Slut 1.kl. -Klasse'!AT31)))</f>
        <v/>
      </c>
      <c r="AH46" t="str">
        <f>IF(COUNTIF('Slut 1.kl. -Klasse'!AU31,5),"Ugyldig",(IF(ISBLANK('Slut 1.kl. -Klasse'!AU31),"",'Slut 1.kl. -Klasse'!AU31)))</f>
        <v/>
      </c>
      <c r="AI46" t="str">
        <f>IF(COUNTIF('Slut 1.kl. -Klasse'!AV31,5),"Ugyldig",(IF(ISBLANK('Slut 1.kl. -Klasse'!AV31),"",'Slut 1.kl. -Klasse'!AV31)))</f>
        <v/>
      </c>
      <c r="AJ46" t="str">
        <f>IF(COUNTIF('Slut 1.kl. -Klasse'!AW31,5),"Ugyldig",(IF(ISBLANK('Slut 1.kl. -Klasse'!AW31),"",'Slut 1.kl. -Klasse'!AW31)))</f>
        <v/>
      </c>
      <c r="AK46" t="str">
        <f>IF(COUNTIF('Slut 1.kl. -Klasse'!AX31,5),"Ugyldig",(IF(ISBLANK('Slut 1.kl. -Klasse'!AX31),"",'Slut 1.kl. -Klasse'!AX31)))</f>
        <v/>
      </c>
      <c r="AL46" t="str">
        <f>IF(COUNTIF('Slut 1.kl. -Klasse'!AY31,5),"Ugyldig",(IF(ISBLANK('Slut 1.kl. -Klasse'!AY31),"",'Slut 1.kl. -Klasse'!AY31)))</f>
        <v/>
      </c>
      <c r="AM46" t="str">
        <f>IF(COUNTIF('Slut 1.kl. -Klasse'!AZ31,5),"Ugyldig",(IF(ISBLANK('Slut 1.kl. -Klasse'!AZ31),"",'Slut 1.kl. -Klasse'!AZ31)))</f>
        <v/>
      </c>
      <c r="AN46" s="42" t="str">
        <f>IF(COUNTIF('Slut 1.kl. -Klasse'!BA31,5),"Ugyldig",(IF(ISBLANK('Slut 1.kl. -Klasse'!BA31),"",'Slut 1.kl. -Klasse'!BA31)))</f>
        <v/>
      </c>
      <c r="AO46" t="str">
        <f>IF(COUNTIF('Slut 1.kl. -Klasse'!BB31,5),"Ugyldig",(IF(ISBLANK('Slut 1.kl. -Klasse'!BB31),"",'Slut 1.kl. -Klasse'!BB31)))</f>
        <v/>
      </c>
      <c r="AP46" t="str">
        <f>IF(COUNTIF('Slut 1.kl. -Klasse'!BC31,5),"Ugyldig",(IF(ISBLANK('Slut 1.kl. -Klasse'!BC31),"",'Slut 1.kl. -Klasse'!BC31)))</f>
        <v/>
      </c>
      <c r="AQ46" t="str">
        <f>IF(COUNTIF('Slut 1.kl. -Klasse'!BD31,5),"Ugyldig",(IF(ISBLANK('Slut 1.kl. -Klasse'!BD31),"",'Slut 1.kl. -Klasse'!BD31)))</f>
        <v/>
      </c>
      <c r="AR46" t="str">
        <f>IF(COUNTIF('Slut 1.kl. -Klasse'!BE31,5),"Ugyldig",(IF(ISBLANK('Slut 1.kl. -Klasse'!BE31),"",'Slut 1.kl. -Klasse'!BE31)))</f>
        <v/>
      </c>
      <c r="AS46" t="str">
        <f>IF(COUNTIF('Slut 1.kl. -Klasse'!BF31,5),"Ugyldig",(IF(ISBLANK('Slut 1.kl. -Klasse'!BF31),"",'Slut 1.kl. -Klasse'!BF31)))</f>
        <v/>
      </c>
      <c r="AT46" t="str">
        <f>IF(COUNTIF('Slut 1.kl. -Klasse'!BG31,5),"Ugyldig",(IF(ISBLANK('Slut 1.kl. -Klasse'!BG31),"",'Slut 1.kl. -Klasse'!BG31)))</f>
        <v/>
      </c>
      <c r="AU46" t="str">
        <f>IF(COUNTIF('Slut 1.kl. -Klasse'!BH31,5),"Ugyldig",(IF(ISBLANK('Slut 1.kl. -Klasse'!BH31),"",'Slut 1.kl. -Klasse'!BH31)))</f>
        <v/>
      </c>
      <c r="AV46" t="str">
        <f>IF(COUNTIF('Slut 1.kl. -Klasse'!BI31,5),"Ugyldig",(IF(ISBLANK('Slut 1.kl. -Klasse'!BI31),"",'Slut 1.kl. -Klasse'!BI31)))</f>
        <v/>
      </c>
      <c r="AW46" t="str">
        <f>IF(COUNTIF('Slut 1.kl. -Klasse'!BJ31,5),"Ugyldig",(IF(ISBLANK('Slut 1.kl. -Klasse'!BJ31),"",'Slut 1.kl. -Klasse'!BJ31)))</f>
        <v/>
      </c>
      <c r="AX46" t="str">
        <f>IF(COUNTIF('Slut 1.kl. -Klasse'!BK31,5),"Ugyldig",(IF(ISBLANK('Slut 1.kl. -Klasse'!BK31),"",'Slut 1.kl. -Klasse'!BK31)))</f>
        <v/>
      </c>
      <c r="AY46" t="str">
        <f>IF(COUNTIF('Slut 1.kl. -Klasse'!BL31,5),"Ugyldig",(IF(ISBLANK('Slut 1.kl. -Klasse'!BL31),"",'Slut 1.kl. -Klasse'!BL31)))</f>
        <v/>
      </c>
      <c r="AZ46" t="str">
        <f>IF(COUNTIF('Slut 1.kl. -Klasse'!BM31,5),"Ugyldig",(IF(ISBLANK('Slut 1.kl. -Klasse'!BM31),"",'Slut 1.kl. -Klasse'!BM31)))</f>
        <v/>
      </c>
      <c r="BA46" t="str">
        <f>IF(COUNTIF('Slut 1.kl. -Klasse'!BN31,5),"Ugyldig",(IF(ISBLANK('Slut 1.kl. -Klasse'!BN31),"",'Slut 1.kl. -Klasse'!BN31)))</f>
        <v/>
      </c>
      <c r="BB46" t="str">
        <f>IF(COUNTIF('Slut 1.kl. -Klasse'!BO31,5),"Ugyldig",(IF(ISBLANK('Slut 1.kl. -Klasse'!BO31),"",'Slut 1.kl. -Klasse'!BO31)))</f>
        <v/>
      </c>
      <c r="BC46" t="str">
        <f>IF(COUNTIF('Slut 1.kl. -Klasse'!BP31,5),"Ugyldig",(IF(ISBLANK('Slut 1.kl. -Klasse'!BP31),"",'Slut 1.kl. -Klasse'!BP31)))</f>
        <v/>
      </c>
      <c r="BD46" t="str">
        <f>IF(COUNTIF('Slut 1.kl. -Klasse'!BQ31,5),"Ugyldig",(IF(ISBLANK('Slut 1.kl. -Klasse'!BQ31),"",'Slut 1.kl. -Klasse'!BQ31)))</f>
        <v/>
      </c>
      <c r="BE46" t="str">
        <f>IF(COUNTIF('Slut 1.kl. -Klasse'!BR31,5),"Ugyldig",(IF(ISBLANK('Slut 1.kl. -Klasse'!BR31),"",'Slut 1.kl. -Klasse'!BR31)))</f>
        <v/>
      </c>
      <c r="BF46" s="41" t="str">
        <f>IF(ISBLANK('Slut 1.kl. -Klasse'!BS31),"",VLOOKUP('Slut 1.kl. -Klasse'!BS31,Oqaats_Nipi_1c,C$34,FALSE))</f>
        <v/>
      </c>
      <c r="BG46" t="str">
        <f>IF(ISBLANK('Slut 1.kl. -Klasse'!BT31),"",VLOOKUP('Slut 1.kl. -Klasse'!BT31,Oqaats_Nipi_1c,D$34,FALSE))</f>
        <v/>
      </c>
      <c r="BH46" t="str">
        <f>IF(ISBLANK('Slut 1.kl. -Klasse'!BU31),"",VLOOKUP('Slut 1.kl. -Klasse'!BU31,Oqaats_Nipi_1c,E$34,FALSE))</f>
        <v/>
      </c>
      <c r="BI46" t="str">
        <f>IF(ISBLANK('Slut 1.kl. -Klasse'!BV31),"",VLOOKUP('Slut 1.kl. -Klasse'!BV31,Oqaats_Nipi_1c,F$34,FALSE))</f>
        <v/>
      </c>
      <c r="BJ46" t="str">
        <f>IF(ISBLANK('Slut 1.kl. -Klasse'!BW31),"",VLOOKUP('Slut 1.kl. -Klasse'!BW31,Oqaats_Nipi_1c,G$34,FALSE))</f>
        <v/>
      </c>
      <c r="BK46" t="str">
        <f>IF(ISBLANK('Slut 1.kl. -Klasse'!BX31),"",VLOOKUP('Slut 1.kl. -Klasse'!BX31,Oqaats_Nipi_1c,H$34,FALSE))</f>
        <v/>
      </c>
      <c r="BL46" t="str">
        <f>IF(ISBLANK('Slut 1.kl. -Klasse'!BY31),"",VLOOKUP('Slut 1.kl. -Klasse'!BY31,Oqaats_Nipi_1c,I$34,FALSE))</f>
        <v/>
      </c>
      <c r="BM46" t="str">
        <f>IF(ISBLANK('Slut 1.kl. -Klasse'!BZ31),"",VLOOKUP('Slut 1.kl. -Klasse'!BZ31,Oqaats_Nipi_1c,J$34,FALSE))</f>
        <v/>
      </c>
      <c r="BN46" t="str">
        <f>IF(ISBLANK('Slut 1.kl. -Klasse'!CA31),"",VLOOKUP('Slut 1.kl. -Klasse'!CA31,Oqaats_Nipi_1c,K$34,FALSE))</f>
        <v/>
      </c>
      <c r="BO46" t="str">
        <f>IF(ISBLANK('Slut 1.kl. -Klasse'!CB31),"",VLOOKUP('Slut 1.kl. -Klasse'!CB31,Oqaats_Nipi_1c,L$34,FALSE))</f>
        <v/>
      </c>
      <c r="BP46" t="str">
        <f>IF(ISBLANK('Slut 1.kl. -Klasse'!CC31),"",VLOOKUP('Slut 1.kl. -Klasse'!CC31,Oqaats_Nipi_1c,M$34,FALSE))</f>
        <v/>
      </c>
      <c r="BQ46" t="str">
        <f>IF(ISBLANK('Slut 1.kl. -Klasse'!CD31),"",VLOOKUP('Slut 1.kl. -Klasse'!CD31,Oqaats_Nipi_1c,N$34,FALSE))</f>
        <v/>
      </c>
      <c r="BR46" t="str">
        <f>IF(ISBLANK('Slut 1.kl. -Klasse'!CE31),"",VLOOKUP('Slut 1.kl. -Klasse'!CE31,Oqaats_Nipi_1c,O$34,FALSE))</f>
        <v/>
      </c>
      <c r="BS46" t="str">
        <f>IF(ISBLANK('Slut 1.kl. -Klasse'!CF31),"",VLOOKUP('Slut 1.kl. -Klasse'!CF31,Oqaats_Nipi_1c,P$34,FALSE))</f>
        <v/>
      </c>
      <c r="BT46" t="str">
        <f>IF(ISBLANK('Slut 1.kl. -Klasse'!CG31),"",VLOOKUP('Slut 1.kl. -Klasse'!CG31,Oqaats_Nipi_1c,Q$34,FALSE))</f>
        <v/>
      </c>
      <c r="BU46" t="str">
        <f>IF(ISBLANK('Slut 1.kl. -Klasse'!CH31),"",VLOOKUP('Slut 1.kl. -Klasse'!CH31,Oqaats_Nipi_1c,R$34,FALSE))</f>
        <v/>
      </c>
      <c r="BV46" t="str">
        <f>IF(ISBLANK('Slut 1.kl. -Klasse'!CI31),"",VLOOKUP('Slut 1.kl. -Klasse'!CI31,Oqaats_Nipi_1c,S$34,FALSE))</f>
        <v/>
      </c>
      <c r="BW46" t="str">
        <f>IF(ISBLANK('Slut 1.kl. -Klasse'!CJ31),"",VLOOKUP('Slut 1.kl. -Klasse'!CJ31,Oqaats_Nipi_1c,T$34,FALSE))</f>
        <v/>
      </c>
      <c r="BX46" t="str">
        <f>IF(ISBLANK('Slut 1.kl. -Klasse'!CK31),"",VLOOKUP('Slut 1.kl. -Klasse'!CK31,Oqaats_Nipi_1c,U$34,FALSE))</f>
        <v/>
      </c>
      <c r="BY46" t="str">
        <f>IF(ISBLANK('Slut 1.kl. -Klasse'!CL31),"",VLOOKUP('Slut 1.kl. -Klasse'!CL31,Oqaats_Nipi_1c,V$34,FALSE))</f>
        <v/>
      </c>
      <c r="BZ46" t="str">
        <f>IF(ISBLANK('Slut 1.kl. -Klasse'!CM31),"",VLOOKUP('Slut 1.kl. -Klasse'!CM31,Oqaats_Nipi_1c,W$34,FALSE))</f>
        <v/>
      </c>
      <c r="CA46" t="str">
        <f>IF(ISBLANK('Slut 1.kl. -Klasse'!CN31),"",VLOOKUP('Slut 1.kl. -Klasse'!CN31,Oqaats_Nipi_1c,X$34,FALSE))</f>
        <v/>
      </c>
      <c r="CB46" t="str">
        <f>IF(ISBLANK('Slut 1.kl. -Klasse'!CO31),"",VLOOKUP('Slut 1.kl. -Klasse'!CO31,Oqaats_Nipi_1c,Y$34,FALSE))</f>
        <v/>
      </c>
      <c r="CC46" t="str">
        <f>IF(ISBLANK('Slut 1.kl. -Klasse'!CP31),"",VLOOKUP('Slut 1.kl. -Klasse'!CP31,Oqaats_Nipi_1c,Z$34,FALSE))</f>
        <v/>
      </c>
      <c r="CD46" s="42" t="str">
        <f>IF(ISBLANK('Slut 1.kl. -Klasse'!CQ31),"",VLOOKUP('Slut 1.kl. -Klasse'!CQ31,Oqaats_Nipi_1c,AA$34,FALSE))</f>
        <v/>
      </c>
      <c r="CE46" s="47">
        <f>COUNTIF('Skole scoring'!B44:AM44,1)</f>
        <v>0</v>
      </c>
      <c r="CF46" s="47">
        <f>COUNTIF('Skole scoring'!AN44:BD44,1)</f>
        <v>0</v>
      </c>
      <c r="CG46" s="47">
        <f>COUNTIF('Skole scoring'!BE44:CC44,1)</f>
        <v>0</v>
      </c>
      <c r="CH46" s="47">
        <f t="shared" si="1"/>
        <v>0</v>
      </c>
    </row>
    <row r="47" spans="2:190" x14ac:dyDescent="0.35">
      <c r="B47" s="41">
        <f>'Slut 1.kl. -Klasse'!B32</f>
        <v>0</v>
      </c>
      <c r="C47" s="41" t="str">
        <f>IF(COUNTIF('Slut 1.kl. -Klasse'!P32,5),"Ugyldig",(IF(ISBLANK('Slut 1.kl. -Klasse'!P32),"",'Slut 1.kl. -Klasse'!P32)))</f>
        <v/>
      </c>
      <c r="D47" t="str">
        <f>IF(COUNTIF('Slut 1.kl. -Klasse'!Q32,5),"Ugyldig",(IF(ISBLANK('Slut 1.kl. -Klasse'!Q32),"",'Slut 1.kl. -Klasse'!Q32)))</f>
        <v/>
      </c>
      <c r="E47" t="str">
        <f>IF(COUNTIF('Slut 1.kl. -Klasse'!R32,5),"Ugyldig",(IF(ISBLANK('Slut 1.kl. -Klasse'!R32),"",'Slut 1.kl. -Klasse'!R32)))</f>
        <v/>
      </c>
      <c r="F47" t="str">
        <f>IF(COUNTIF('Slut 1.kl. -Klasse'!S32,5),"Ugyldig",(IF(ISBLANK('Slut 1.kl. -Klasse'!S32),"",'Slut 1.kl. -Klasse'!S32)))</f>
        <v/>
      </c>
      <c r="G47" t="str">
        <f>IF(COUNTIF('Slut 1.kl. -Klasse'!T32,5),"Ugyldig",(IF(ISBLANK('Slut 1.kl. -Klasse'!T32),"",'Slut 1.kl. -Klasse'!T32)))</f>
        <v/>
      </c>
      <c r="H47" t="str">
        <f>IF(COUNTIF('Slut 1.kl. -Klasse'!U32,5),"Ugyldig",(IF(ISBLANK('Slut 1.kl. -Klasse'!U32),"",'Slut 1.kl. -Klasse'!U32)))</f>
        <v/>
      </c>
      <c r="I47" t="str">
        <f>IF(COUNTIF('Slut 1.kl. -Klasse'!V32,5),"Ugyldig",(IF(ISBLANK('Slut 1.kl. -Klasse'!V32),"",'Slut 1.kl. -Klasse'!V32)))</f>
        <v/>
      </c>
      <c r="J47" t="str">
        <f>IF(COUNTIF('Slut 1.kl. -Klasse'!W32,5),"Ugyldig",(IF(ISBLANK('Slut 1.kl. -Klasse'!W32),"",'Slut 1.kl. -Klasse'!W32)))</f>
        <v/>
      </c>
      <c r="K47" t="str">
        <f>IF(COUNTIF('Slut 1.kl. -Klasse'!X32,5),"Ugyldig",(IF(ISBLANK('Slut 1.kl. -Klasse'!X32),"",'Slut 1.kl. -Klasse'!X32)))</f>
        <v/>
      </c>
      <c r="L47" t="str">
        <f>IF(COUNTIF('Slut 1.kl. -Klasse'!Y32,5),"Ugyldig",(IF(ISBLANK('Slut 1.kl. -Klasse'!Y32),"",'Slut 1.kl. -Klasse'!Y32)))</f>
        <v/>
      </c>
      <c r="M47" t="str">
        <f>IF(COUNTIF('Slut 1.kl. -Klasse'!Z32,5),"Ugyldig",(IF(ISBLANK('Slut 1.kl. -Klasse'!Z32),"",'Slut 1.kl. -Klasse'!Z32)))</f>
        <v/>
      </c>
      <c r="N47" t="str">
        <f>IF(COUNTIF('Slut 1.kl. -Klasse'!AA32,5),"Ugyldig",(IF(ISBLANK('Slut 1.kl. -Klasse'!AA32),"",'Slut 1.kl. -Klasse'!AA32)))</f>
        <v/>
      </c>
      <c r="O47" t="str">
        <f>IF(COUNTIF('Slut 1.kl. -Klasse'!AB32,5),"Ugyldig",(IF(ISBLANK('Slut 1.kl. -Klasse'!AB32),"",'Slut 1.kl. -Klasse'!AB32)))</f>
        <v/>
      </c>
      <c r="P47" t="str">
        <f>IF(COUNTIF('Slut 1.kl. -Klasse'!AC32,5),"Ugyldig",(IF(ISBLANK('Slut 1.kl. -Klasse'!AC32),"",'Slut 1.kl. -Klasse'!AC32)))</f>
        <v/>
      </c>
      <c r="Q47" t="str">
        <f>IF(COUNTIF('Slut 1.kl. -Klasse'!AD32,5),"Ugyldig",(IF(ISBLANK('Slut 1.kl. -Klasse'!AD32),"",'Slut 1.kl. -Klasse'!AD32)))</f>
        <v/>
      </c>
      <c r="R47" t="str">
        <f>IF(COUNTIF('Slut 1.kl. -Klasse'!AE32,5),"Ugyldig",(IF(ISBLANK('Slut 1.kl. -Klasse'!AE32),"",'Slut 1.kl. -Klasse'!AE32)))</f>
        <v/>
      </c>
      <c r="S47" t="str">
        <f>IF(COUNTIF('Slut 1.kl. -Klasse'!AF32,5),"Ugyldig",(IF(ISBLANK('Slut 1.kl. -Klasse'!AF32),"",'Slut 1.kl. -Klasse'!AF32)))</f>
        <v/>
      </c>
      <c r="T47" t="str">
        <f>IF(COUNTIF('Slut 1.kl. -Klasse'!AG32,5),"Ugyldig",(IF(ISBLANK('Slut 1.kl. -Klasse'!AG32),"",'Slut 1.kl. -Klasse'!AG32)))</f>
        <v/>
      </c>
      <c r="U47" t="str">
        <f>IF(COUNTIF('Slut 1.kl. -Klasse'!AH32,5),"Ugyldig",(IF(ISBLANK('Slut 1.kl. -Klasse'!AH32),"",'Slut 1.kl. -Klasse'!AH32)))</f>
        <v/>
      </c>
      <c r="V47" t="str">
        <f>IF(COUNTIF('Slut 1.kl. -Klasse'!AI32,5),"Ugyldig",(IF(ISBLANK('Slut 1.kl. -Klasse'!AI32),"",'Slut 1.kl. -Klasse'!AI32)))</f>
        <v/>
      </c>
      <c r="W47" t="str">
        <f>IF(COUNTIF('Slut 1.kl. -Klasse'!AJ32,5),"Ugyldig",(IF(ISBLANK('Slut 1.kl. -Klasse'!AJ32),"",'Slut 1.kl. -Klasse'!AJ32)))</f>
        <v/>
      </c>
      <c r="X47" t="str">
        <f>IF(COUNTIF('Slut 1.kl. -Klasse'!AK32,5),"Ugyldig",(IF(ISBLANK('Slut 1.kl. -Klasse'!AK32),"",'Slut 1.kl. -Klasse'!AK32)))</f>
        <v/>
      </c>
      <c r="Y47" t="str">
        <f>IF(COUNTIF('Slut 1.kl. -Klasse'!AL32,5),"Ugyldig",(IF(ISBLANK('Slut 1.kl. -Klasse'!AL32),"",'Slut 1.kl. -Klasse'!AL32)))</f>
        <v/>
      </c>
      <c r="Z47" t="str">
        <f>IF(COUNTIF('Slut 1.kl. -Klasse'!AM32,5),"Ugyldig",(IF(ISBLANK('Slut 1.kl. -Klasse'!AM32),"",'Slut 1.kl. -Klasse'!AM32)))</f>
        <v/>
      </c>
      <c r="AA47" t="str">
        <f>IF(COUNTIF('Slut 1.kl. -Klasse'!AN32,5),"Ugyldig",(IF(ISBLANK('Slut 1.kl. -Klasse'!AN32),"",'Slut 1.kl. -Klasse'!AN32)))</f>
        <v/>
      </c>
      <c r="AB47" t="str">
        <f>IF(COUNTIF('Slut 1.kl. -Klasse'!AO32,5),"Ugyldig",(IF(ISBLANK('Slut 1.kl. -Klasse'!AO32),"",'Slut 1.kl. -Klasse'!AO32)))</f>
        <v/>
      </c>
      <c r="AC47" t="str">
        <f>IF(COUNTIF('Slut 1.kl. -Klasse'!AP32,5),"Ugyldig",(IF(ISBLANK('Slut 1.kl. -Klasse'!AP32),"",'Slut 1.kl. -Klasse'!AP32)))</f>
        <v/>
      </c>
      <c r="AD47" t="str">
        <f>IF(COUNTIF('Slut 1.kl. -Klasse'!AQ32,5),"Ugyldig",(IF(ISBLANK('Slut 1.kl. -Klasse'!AQ32),"",'Slut 1.kl. -Klasse'!AQ32)))</f>
        <v/>
      </c>
      <c r="AE47" t="str">
        <f>IF(COUNTIF('Slut 1.kl. -Klasse'!AR32,5),"Ugyldig",(IF(ISBLANK('Slut 1.kl. -Klasse'!AR32),"",'Slut 1.kl. -Klasse'!AR32)))</f>
        <v/>
      </c>
      <c r="AF47" t="str">
        <f>IF(COUNTIF('Slut 1.kl. -Klasse'!AS32,5),"Ugyldig",(IF(ISBLANK('Slut 1.kl. -Klasse'!AS32),"",'Slut 1.kl. -Klasse'!AS32)))</f>
        <v/>
      </c>
      <c r="AG47" t="str">
        <f>IF(COUNTIF('Slut 1.kl. -Klasse'!AT32,5),"Ugyldig",(IF(ISBLANK('Slut 1.kl. -Klasse'!AT32),"",'Slut 1.kl. -Klasse'!AT32)))</f>
        <v/>
      </c>
      <c r="AH47" t="str">
        <f>IF(COUNTIF('Slut 1.kl. -Klasse'!AU32,5),"Ugyldig",(IF(ISBLANK('Slut 1.kl. -Klasse'!AU32),"",'Slut 1.kl. -Klasse'!AU32)))</f>
        <v/>
      </c>
      <c r="AI47" t="str">
        <f>IF(COUNTIF('Slut 1.kl. -Klasse'!AV32,5),"Ugyldig",(IF(ISBLANK('Slut 1.kl. -Klasse'!AV32),"",'Slut 1.kl. -Klasse'!AV32)))</f>
        <v/>
      </c>
      <c r="AJ47" t="str">
        <f>IF(COUNTIF('Slut 1.kl. -Klasse'!AW32,5),"Ugyldig",(IF(ISBLANK('Slut 1.kl. -Klasse'!AW32),"",'Slut 1.kl. -Klasse'!AW32)))</f>
        <v/>
      </c>
      <c r="AK47" t="str">
        <f>IF(COUNTIF('Slut 1.kl. -Klasse'!AX32,5),"Ugyldig",(IF(ISBLANK('Slut 1.kl. -Klasse'!AX32),"",'Slut 1.kl. -Klasse'!AX32)))</f>
        <v/>
      </c>
      <c r="AL47" t="str">
        <f>IF(COUNTIF('Slut 1.kl. -Klasse'!AY32,5),"Ugyldig",(IF(ISBLANK('Slut 1.kl. -Klasse'!AY32),"",'Slut 1.kl. -Klasse'!AY32)))</f>
        <v/>
      </c>
      <c r="AM47" t="str">
        <f>IF(COUNTIF('Slut 1.kl. -Klasse'!AZ32,5),"Ugyldig",(IF(ISBLANK('Slut 1.kl. -Klasse'!AZ32),"",'Slut 1.kl. -Klasse'!AZ32)))</f>
        <v/>
      </c>
      <c r="AN47" s="42" t="str">
        <f>IF(COUNTIF('Slut 1.kl. -Klasse'!BA32,5),"Ugyldig",(IF(ISBLANK('Slut 1.kl. -Klasse'!BA32),"",'Slut 1.kl. -Klasse'!BA32)))</f>
        <v/>
      </c>
      <c r="AO47" t="str">
        <f>IF(COUNTIF('Slut 1.kl. -Klasse'!BB32,5),"Ugyldig",(IF(ISBLANK('Slut 1.kl. -Klasse'!BB32),"",'Slut 1.kl. -Klasse'!BB32)))</f>
        <v/>
      </c>
      <c r="AP47" t="str">
        <f>IF(COUNTIF('Slut 1.kl. -Klasse'!BC32,5),"Ugyldig",(IF(ISBLANK('Slut 1.kl. -Klasse'!BC32),"",'Slut 1.kl. -Klasse'!BC32)))</f>
        <v/>
      </c>
      <c r="AQ47" t="str">
        <f>IF(COUNTIF('Slut 1.kl. -Klasse'!BD32,5),"Ugyldig",(IF(ISBLANK('Slut 1.kl. -Klasse'!BD32),"",'Slut 1.kl. -Klasse'!BD32)))</f>
        <v/>
      </c>
      <c r="AR47" t="str">
        <f>IF(COUNTIF('Slut 1.kl. -Klasse'!BE32,5),"Ugyldig",(IF(ISBLANK('Slut 1.kl. -Klasse'!BE32),"",'Slut 1.kl. -Klasse'!BE32)))</f>
        <v/>
      </c>
      <c r="AS47" t="str">
        <f>IF(COUNTIF('Slut 1.kl. -Klasse'!BF32,5),"Ugyldig",(IF(ISBLANK('Slut 1.kl. -Klasse'!BF32),"",'Slut 1.kl. -Klasse'!BF32)))</f>
        <v/>
      </c>
      <c r="AT47" t="str">
        <f>IF(COUNTIF('Slut 1.kl. -Klasse'!BG32,5),"Ugyldig",(IF(ISBLANK('Slut 1.kl. -Klasse'!BG32),"",'Slut 1.kl. -Klasse'!BG32)))</f>
        <v/>
      </c>
      <c r="AU47" t="str">
        <f>IF(COUNTIF('Slut 1.kl. -Klasse'!BH32,5),"Ugyldig",(IF(ISBLANK('Slut 1.kl. -Klasse'!BH32),"",'Slut 1.kl. -Klasse'!BH32)))</f>
        <v/>
      </c>
      <c r="AV47" t="str">
        <f>IF(COUNTIF('Slut 1.kl. -Klasse'!BI32,5),"Ugyldig",(IF(ISBLANK('Slut 1.kl. -Klasse'!BI32),"",'Slut 1.kl. -Klasse'!BI32)))</f>
        <v/>
      </c>
      <c r="AW47" t="str">
        <f>IF(COUNTIF('Slut 1.kl. -Klasse'!BJ32,5),"Ugyldig",(IF(ISBLANK('Slut 1.kl. -Klasse'!BJ32),"",'Slut 1.kl. -Klasse'!BJ32)))</f>
        <v/>
      </c>
      <c r="AX47" t="str">
        <f>IF(COUNTIF('Slut 1.kl. -Klasse'!BK32,5),"Ugyldig",(IF(ISBLANK('Slut 1.kl. -Klasse'!BK32),"",'Slut 1.kl. -Klasse'!BK32)))</f>
        <v/>
      </c>
      <c r="AY47" t="str">
        <f>IF(COUNTIF('Slut 1.kl. -Klasse'!BL32,5),"Ugyldig",(IF(ISBLANK('Slut 1.kl. -Klasse'!BL32),"",'Slut 1.kl. -Klasse'!BL32)))</f>
        <v/>
      </c>
      <c r="AZ47" t="str">
        <f>IF(COUNTIF('Slut 1.kl. -Klasse'!BM32,5),"Ugyldig",(IF(ISBLANK('Slut 1.kl. -Klasse'!BM32),"",'Slut 1.kl. -Klasse'!BM32)))</f>
        <v/>
      </c>
      <c r="BA47" t="str">
        <f>IF(COUNTIF('Slut 1.kl. -Klasse'!BN32,5),"Ugyldig",(IF(ISBLANK('Slut 1.kl. -Klasse'!BN32),"",'Slut 1.kl. -Klasse'!BN32)))</f>
        <v/>
      </c>
      <c r="BB47" t="str">
        <f>IF(COUNTIF('Slut 1.kl. -Klasse'!BO32,5),"Ugyldig",(IF(ISBLANK('Slut 1.kl. -Klasse'!BO32),"",'Slut 1.kl. -Klasse'!BO32)))</f>
        <v/>
      </c>
      <c r="BC47" t="str">
        <f>IF(COUNTIF('Slut 1.kl. -Klasse'!BP32,5),"Ugyldig",(IF(ISBLANK('Slut 1.kl. -Klasse'!BP32),"",'Slut 1.kl. -Klasse'!BP32)))</f>
        <v/>
      </c>
      <c r="BD47" t="str">
        <f>IF(COUNTIF('Slut 1.kl. -Klasse'!BQ32,5),"Ugyldig",(IF(ISBLANK('Slut 1.kl. -Klasse'!BQ32),"",'Slut 1.kl. -Klasse'!BQ32)))</f>
        <v/>
      </c>
      <c r="BE47" t="str">
        <f>IF(COUNTIF('Slut 1.kl. -Klasse'!BR32,5),"Ugyldig",(IF(ISBLANK('Slut 1.kl. -Klasse'!BR32),"",'Slut 1.kl. -Klasse'!BR32)))</f>
        <v/>
      </c>
      <c r="BF47" s="41" t="str">
        <f>IF(ISBLANK('Slut 1.kl. -Klasse'!BS32),"",VLOOKUP('Slut 1.kl. -Klasse'!BS32,Oqaats_Nipi_1c,C$34,FALSE))</f>
        <v/>
      </c>
      <c r="BG47" t="str">
        <f>IF(ISBLANK('Slut 1.kl. -Klasse'!BT32),"",VLOOKUP('Slut 1.kl. -Klasse'!BT32,Oqaats_Nipi_1c,D$34,FALSE))</f>
        <v/>
      </c>
      <c r="BH47" t="str">
        <f>IF(ISBLANK('Slut 1.kl. -Klasse'!BU32),"",VLOOKUP('Slut 1.kl. -Klasse'!BU32,Oqaats_Nipi_1c,E$34,FALSE))</f>
        <v/>
      </c>
      <c r="BI47" t="str">
        <f>IF(ISBLANK('Slut 1.kl. -Klasse'!BV32),"",VLOOKUP('Slut 1.kl. -Klasse'!BV32,Oqaats_Nipi_1c,F$34,FALSE))</f>
        <v/>
      </c>
      <c r="BJ47" t="str">
        <f>IF(ISBLANK('Slut 1.kl. -Klasse'!BW32),"",VLOOKUP('Slut 1.kl. -Klasse'!BW32,Oqaats_Nipi_1c,G$34,FALSE))</f>
        <v/>
      </c>
      <c r="BK47" t="str">
        <f>IF(ISBLANK('Slut 1.kl. -Klasse'!BX32),"",VLOOKUP('Slut 1.kl. -Klasse'!BX32,Oqaats_Nipi_1c,H$34,FALSE))</f>
        <v/>
      </c>
      <c r="BL47" t="str">
        <f>IF(ISBLANK('Slut 1.kl. -Klasse'!BY32),"",VLOOKUP('Slut 1.kl. -Klasse'!BY32,Oqaats_Nipi_1c,I$34,FALSE))</f>
        <v/>
      </c>
      <c r="BM47" t="str">
        <f>IF(ISBLANK('Slut 1.kl. -Klasse'!BZ32),"",VLOOKUP('Slut 1.kl. -Klasse'!BZ32,Oqaats_Nipi_1c,J$34,FALSE))</f>
        <v/>
      </c>
      <c r="BN47" t="str">
        <f>IF(ISBLANK('Slut 1.kl. -Klasse'!CA32),"",VLOOKUP('Slut 1.kl. -Klasse'!CA32,Oqaats_Nipi_1c,K$34,FALSE))</f>
        <v/>
      </c>
      <c r="BO47" t="str">
        <f>IF(ISBLANK('Slut 1.kl. -Klasse'!CB32),"",VLOOKUP('Slut 1.kl. -Klasse'!CB32,Oqaats_Nipi_1c,L$34,FALSE))</f>
        <v/>
      </c>
      <c r="BP47" t="str">
        <f>IF(ISBLANK('Slut 1.kl. -Klasse'!CC32),"",VLOOKUP('Slut 1.kl. -Klasse'!CC32,Oqaats_Nipi_1c,M$34,FALSE))</f>
        <v/>
      </c>
      <c r="BQ47" t="str">
        <f>IF(ISBLANK('Slut 1.kl. -Klasse'!CD32),"",VLOOKUP('Slut 1.kl. -Klasse'!CD32,Oqaats_Nipi_1c,N$34,FALSE))</f>
        <v/>
      </c>
      <c r="BR47" t="str">
        <f>IF(ISBLANK('Slut 1.kl. -Klasse'!CE32),"",VLOOKUP('Slut 1.kl. -Klasse'!CE32,Oqaats_Nipi_1c,O$34,FALSE))</f>
        <v/>
      </c>
      <c r="BS47" t="str">
        <f>IF(ISBLANK('Slut 1.kl. -Klasse'!CF32),"",VLOOKUP('Slut 1.kl. -Klasse'!CF32,Oqaats_Nipi_1c,P$34,FALSE))</f>
        <v/>
      </c>
      <c r="BT47" t="str">
        <f>IF(ISBLANK('Slut 1.kl. -Klasse'!CG32),"",VLOOKUP('Slut 1.kl. -Klasse'!CG32,Oqaats_Nipi_1c,Q$34,FALSE))</f>
        <v/>
      </c>
      <c r="BU47" t="str">
        <f>IF(ISBLANK('Slut 1.kl. -Klasse'!CH32),"",VLOOKUP('Slut 1.kl. -Klasse'!CH32,Oqaats_Nipi_1c,R$34,FALSE))</f>
        <v/>
      </c>
      <c r="BV47" t="str">
        <f>IF(ISBLANK('Slut 1.kl. -Klasse'!CI32),"",VLOOKUP('Slut 1.kl. -Klasse'!CI32,Oqaats_Nipi_1c,S$34,FALSE))</f>
        <v/>
      </c>
      <c r="BW47" t="str">
        <f>IF(ISBLANK('Slut 1.kl. -Klasse'!CJ32),"",VLOOKUP('Slut 1.kl. -Klasse'!CJ32,Oqaats_Nipi_1c,T$34,FALSE))</f>
        <v/>
      </c>
      <c r="BX47" t="str">
        <f>IF(ISBLANK('Slut 1.kl. -Klasse'!CK32),"",VLOOKUP('Slut 1.kl. -Klasse'!CK32,Oqaats_Nipi_1c,U$34,FALSE))</f>
        <v/>
      </c>
      <c r="BY47" t="str">
        <f>IF(ISBLANK('Slut 1.kl. -Klasse'!CL32),"",VLOOKUP('Slut 1.kl. -Klasse'!CL32,Oqaats_Nipi_1c,V$34,FALSE))</f>
        <v/>
      </c>
      <c r="BZ47" t="str">
        <f>IF(ISBLANK('Slut 1.kl. -Klasse'!CM32),"",VLOOKUP('Slut 1.kl. -Klasse'!CM32,Oqaats_Nipi_1c,W$34,FALSE))</f>
        <v/>
      </c>
      <c r="CA47" t="str">
        <f>IF(ISBLANK('Slut 1.kl. -Klasse'!CN32),"",VLOOKUP('Slut 1.kl. -Klasse'!CN32,Oqaats_Nipi_1c,X$34,FALSE))</f>
        <v/>
      </c>
      <c r="CB47" t="str">
        <f>IF(ISBLANK('Slut 1.kl. -Klasse'!CO32),"",VLOOKUP('Slut 1.kl. -Klasse'!CO32,Oqaats_Nipi_1c,Y$34,FALSE))</f>
        <v/>
      </c>
      <c r="CC47" t="str">
        <f>IF(ISBLANK('Slut 1.kl. -Klasse'!CP32),"",VLOOKUP('Slut 1.kl. -Klasse'!CP32,Oqaats_Nipi_1c,Z$34,FALSE))</f>
        <v/>
      </c>
      <c r="CD47" s="42" t="str">
        <f>IF(ISBLANK('Slut 1.kl. -Klasse'!CQ32),"",VLOOKUP('Slut 1.kl. -Klasse'!CQ32,Oqaats_Nipi_1c,AA$34,FALSE))</f>
        <v/>
      </c>
      <c r="CE47" s="47">
        <f>COUNTIF('Skole scoring'!B45:AM45,1)</f>
        <v>0</v>
      </c>
      <c r="CF47" s="47">
        <f>COUNTIF('Skole scoring'!AN45:BD45,1)</f>
        <v>0</v>
      </c>
      <c r="CG47" s="47">
        <f>COUNTIF('Skole scoring'!BE45:CC45,1)</f>
        <v>0</v>
      </c>
      <c r="CH47" s="47">
        <f t="shared" si="1"/>
        <v>0</v>
      </c>
    </row>
    <row r="48" spans="2:190" x14ac:dyDescent="0.35">
      <c r="B48" s="41">
        <f>'Slut 1.kl. -Klasse'!B33</f>
        <v>0</v>
      </c>
      <c r="C48" s="41" t="str">
        <f>IF(COUNTIF('Slut 1.kl. -Klasse'!P33,5),"Ugyldig",(IF(ISBLANK('Slut 1.kl. -Klasse'!P33),"",'Slut 1.kl. -Klasse'!P33)))</f>
        <v/>
      </c>
      <c r="D48" t="str">
        <f>IF(COUNTIF('Slut 1.kl. -Klasse'!Q33,5),"Ugyldig",(IF(ISBLANK('Slut 1.kl. -Klasse'!Q33),"",'Slut 1.kl. -Klasse'!Q33)))</f>
        <v/>
      </c>
      <c r="E48" t="str">
        <f>IF(COUNTIF('Slut 1.kl. -Klasse'!R33,5),"Ugyldig",(IF(ISBLANK('Slut 1.kl. -Klasse'!R33),"",'Slut 1.kl. -Klasse'!R33)))</f>
        <v/>
      </c>
      <c r="F48" t="str">
        <f>IF(COUNTIF('Slut 1.kl. -Klasse'!S33,5),"Ugyldig",(IF(ISBLANK('Slut 1.kl. -Klasse'!S33),"",'Slut 1.kl. -Klasse'!S33)))</f>
        <v/>
      </c>
      <c r="G48" t="str">
        <f>IF(COUNTIF('Slut 1.kl. -Klasse'!T33,5),"Ugyldig",(IF(ISBLANK('Slut 1.kl. -Klasse'!T33),"",'Slut 1.kl. -Klasse'!T33)))</f>
        <v/>
      </c>
      <c r="H48" t="str">
        <f>IF(COUNTIF('Slut 1.kl. -Klasse'!U33,5),"Ugyldig",(IF(ISBLANK('Slut 1.kl. -Klasse'!U33),"",'Slut 1.kl. -Klasse'!U33)))</f>
        <v/>
      </c>
      <c r="I48" t="str">
        <f>IF(COUNTIF('Slut 1.kl. -Klasse'!V33,5),"Ugyldig",(IF(ISBLANK('Slut 1.kl. -Klasse'!V33),"",'Slut 1.kl. -Klasse'!V33)))</f>
        <v/>
      </c>
      <c r="J48" t="str">
        <f>IF(COUNTIF('Slut 1.kl. -Klasse'!W33,5),"Ugyldig",(IF(ISBLANK('Slut 1.kl. -Klasse'!W33),"",'Slut 1.kl. -Klasse'!W33)))</f>
        <v/>
      </c>
      <c r="K48" t="str">
        <f>IF(COUNTIF('Slut 1.kl. -Klasse'!X33,5),"Ugyldig",(IF(ISBLANK('Slut 1.kl. -Klasse'!X33),"",'Slut 1.kl. -Klasse'!X33)))</f>
        <v/>
      </c>
      <c r="L48" t="str">
        <f>IF(COUNTIF('Slut 1.kl. -Klasse'!Y33,5),"Ugyldig",(IF(ISBLANK('Slut 1.kl. -Klasse'!Y33),"",'Slut 1.kl. -Klasse'!Y33)))</f>
        <v/>
      </c>
      <c r="M48" t="str">
        <f>IF(COUNTIF('Slut 1.kl. -Klasse'!Z33,5),"Ugyldig",(IF(ISBLANK('Slut 1.kl. -Klasse'!Z33),"",'Slut 1.kl. -Klasse'!Z33)))</f>
        <v/>
      </c>
      <c r="N48" t="str">
        <f>IF(COUNTIF('Slut 1.kl. -Klasse'!AA33,5),"Ugyldig",(IF(ISBLANK('Slut 1.kl. -Klasse'!AA33),"",'Slut 1.kl. -Klasse'!AA33)))</f>
        <v/>
      </c>
      <c r="O48" t="str">
        <f>IF(COUNTIF('Slut 1.kl. -Klasse'!AB33,5),"Ugyldig",(IF(ISBLANK('Slut 1.kl. -Klasse'!AB33),"",'Slut 1.kl. -Klasse'!AB33)))</f>
        <v/>
      </c>
      <c r="P48" t="str">
        <f>IF(COUNTIF('Slut 1.kl. -Klasse'!AC33,5),"Ugyldig",(IF(ISBLANK('Slut 1.kl. -Klasse'!AC33),"",'Slut 1.kl. -Klasse'!AC33)))</f>
        <v/>
      </c>
      <c r="Q48" t="str">
        <f>IF(COUNTIF('Slut 1.kl. -Klasse'!AD33,5),"Ugyldig",(IF(ISBLANK('Slut 1.kl. -Klasse'!AD33),"",'Slut 1.kl. -Klasse'!AD33)))</f>
        <v/>
      </c>
      <c r="R48" t="str">
        <f>IF(COUNTIF('Slut 1.kl. -Klasse'!AE33,5),"Ugyldig",(IF(ISBLANK('Slut 1.kl. -Klasse'!AE33),"",'Slut 1.kl. -Klasse'!AE33)))</f>
        <v/>
      </c>
      <c r="S48" t="str">
        <f>IF(COUNTIF('Slut 1.kl. -Klasse'!AF33,5),"Ugyldig",(IF(ISBLANK('Slut 1.kl. -Klasse'!AF33),"",'Slut 1.kl. -Klasse'!AF33)))</f>
        <v/>
      </c>
      <c r="T48" t="str">
        <f>IF(COUNTIF('Slut 1.kl. -Klasse'!AG33,5),"Ugyldig",(IF(ISBLANK('Slut 1.kl. -Klasse'!AG33),"",'Slut 1.kl. -Klasse'!AG33)))</f>
        <v/>
      </c>
      <c r="U48" t="str">
        <f>IF(COUNTIF('Slut 1.kl. -Klasse'!AH33,5),"Ugyldig",(IF(ISBLANK('Slut 1.kl. -Klasse'!AH33),"",'Slut 1.kl. -Klasse'!AH33)))</f>
        <v/>
      </c>
      <c r="V48" t="str">
        <f>IF(COUNTIF('Slut 1.kl. -Klasse'!AI33,5),"Ugyldig",(IF(ISBLANK('Slut 1.kl. -Klasse'!AI33),"",'Slut 1.kl. -Klasse'!AI33)))</f>
        <v/>
      </c>
      <c r="W48" t="str">
        <f>IF(COUNTIF('Slut 1.kl. -Klasse'!AJ33,5),"Ugyldig",(IF(ISBLANK('Slut 1.kl. -Klasse'!AJ33),"",'Slut 1.kl. -Klasse'!AJ33)))</f>
        <v/>
      </c>
      <c r="X48" t="str">
        <f>IF(COUNTIF('Slut 1.kl. -Klasse'!AK33,5),"Ugyldig",(IF(ISBLANK('Slut 1.kl. -Klasse'!AK33),"",'Slut 1.kl. -Klasse'!AK33)))</f>
        <v/>
      </c>
      <c r="Y48" t="str">
        <f>IF(COUNTIF('Slut 1.kl. -Klasse'!AL33,5),"Ugyldig",(IF(ISBLANK('Slut 1.kl. -Klasse'!AL33),"",'Slut 1.kl. -Klasse'!AL33)))</f>
        <v/>
      </c>
      <c r="Z48" t="str">
        <f>IF(COUNTIF('Slut 1.kl. -Klasse'!AM33,5),"Ugyldig",(IF(ISBLANK('Slut 1.kl. -Klasse'!AM33),"",'Slut 1.kl. -Klasse'!AM33)))</f>
        <v/>
      </c>
      <c r="AA48" t="str">
        <f>IF(COUNTIF('Slut 1.kl. -Klasse'!AN33,5),"Ugyldig",(IF(ISBLANK('Slut 1.kl. -Klasse'!AN33),"",'Slut 1.kl. -Klasse'!AN33)))</f>
        <v/>
      </c>
      <c r="AB48" t="str">
        <f>IF(COUNTIF('Slut 1.kl. -Klasse'!AO33,5),"Ugyldig",(IF(ISBLANK('Slut 1.kl. -Klasse'!AO33),"",'Slut 1.kl. -Klasse'!AO33)))</f>
        <v/>
      </c>
      <c r="AC48" t="str">
        <f>IF(COUNTIF('Slut 1.kl. -Klasse'!AP33,5),"Ugyldig",(IF(ISBLANK('Slut 1.kl. -Klasse'!AP33),"",'Slut 1.kl. -Klasse'!AP33)))</f>
        <v/>
      </c>
      <c r="AD48" t="str">
        <f>IF(COUNTIF('Slut 1.kl. -Klasse'!AQ33,5),"Ugyldig",(IF(ISBLANK('Slut 1.kl. -Klasse'!AQ33),"",'Slut 1.kl. -Klasse'!AQ33)))</f>
        <v/>
      </c>
      <c r="AE48" t="str">
        <f>IF(COUNTIF('Slut 1.kl. -Klasse'!AR33,5),"Ugyldig",(IF(ISBLANK('Slut 1.kl. -Klasse'!AR33),"",'Slut 1.kl. -Klasse'!AR33)))</f>
        <v/>
      </c>
      <c r="AF48" t="str">
        <f>IF(COUNTIF('Slut 1.kl. -Klasse'!AS33,5),"Ugyldig",(IF(ISBLANK('Slut 1.kl. -Klasse'!AS33),"",'Slut 1.kl. -Klasse'!AS33)))</f>
        <v/>
      </c>
      <c r="AG48" t="str">
        <f>IF(COUNTIF('Slut 1.kl. -Klasse'!AT33,5),"Ugyldig",(IF(ISBLANK('Slut 1.kl. -Klasse'!AT33),"",'Slut 1.kl. -Klasse'!AT33)))</f>
        <v/>
      </c>
      <c r="AH48" t="str">
        <f>IF(COUNTIF('Slut 1.kl. -Klasse'!AU33,5),"Ugyldig",(IF(ISBLANK('Slut 1.kl. -Klasse'!AU33),"",'Slut 1.kl. -Klasse'!AU33)))</f>
        <v/>
      </c>
      <c r="AI48" t="str">
        <f>IF(COUNTIF('Slut 1.kl. -Klasse'!AV33,5),"Ugyldig",(IF(ISBLANK('Slut 1.kl. -Klasse'!AV33),"",'Slut 1.kl. -Klasse'!AV33)))</f>
        <v/>
      </c>
      <c r="AJ48" t="str">
        <f>IF(COUNTIF('Slut 1.kl. -Klasse'!AW33,5),"Ugyldig",(IF(ISBLANK('Slut 1.kl. -Klasse'!AW33),"",'Slut 1.kl. -Klasse'!AW33)))</f>
        <v/>
      </c>
      <c r="AK48" t="str">
        <f>IF(COUNTIF('Slut 1.kl. -Klasse'!AX33,5),"Ugyldig",(IF(ISBLANK('Slut 1.kl. -Klasse'!AX33),"",'Slut 1.kl. -Klasse'!AX33)))</f>
        <v/>
      </c>
      <c r="AL48" t="str">
        <f>IF(COUNTIF('Slut 1.kl. -Klasse'!AY33,5),"Ugyldig",(IF(ISBLANK('Slut 1.kl. -Klasse'!AY33),"",'Slut 1.kl. -Klasse'!AY33)))</f>
        <v/>
      </c>
      <c r="AM48" t="str">
        <f>IF(COUNTIF('Slut 1.kl. -Klasse'!AZ33,5),"Ugyldig",(IF(ISBLANK('Slut 1.kl. -Klasse'!AZ33),"",'Slut 1.kl. -Klasse'!AZ33)))</f>
        <v/>
      </c>
      <c r="AN48" s="42" t="str">
        <f>IF(COUNTIF('Slut 1.kl. -Klasse'!BA33,5),"Ugyldig",(IF(ISBLANK('Slut 1.kl. -Klasse'!BA33),"",'Slut 1.kl. -Klasse'!BA33)))</f>
        <v/>
      </c>
      <c r="AO48" t="str">
        <f>IF(COUNTIF('Slut 1.kl. -Klasse'!BB33,5),"Ugyldig",(IF(ISBLANK('Slut 1.kl. -Klasse'!BB33),"",'Slut 1.kl. -Klasse'!BB33)))</f>
        <v/>
      </c>
      <c r="AP48" t="str">
        <f>IF(COUNTIF('Slut 1.kl. -Klasse'!BC33,5),"Ugyldig",(IF(ISBLANK('Slut 1.kl. -Klasse'!BC33),"",'Slut 1.kl. -Klasse'!BC33)))</f>
        <v/>
      </c>
      <c r="AQ48" t="str">
        <f>IF(COUNTIF('Slut 1.kl. -Klasse'!BD33,5),"Ugyldig",(IF(ISBLANK('Slut 1.kl. -Klasse'!BD33),"",'Slut 1.kl. -Klasse'!BD33)))</f>
        <v/>
      </c>
      <c r="AR48" t="str">
        <f>IF(COUNTIF('Slut 1.kl. -Klasse'!BE33,5),"Ugyldig",(IF(ISBLANK('Slut 1.kl. -Klasse'!BE33),"",'Slut 1.kl. -Klasse'!BE33)))</f>
        <v/>
      </c>
      <c r="AS48" t="str">
        <f>IF(COUNTIF('Slut 1.kl. -Klasse'!BF33,5),"Ugyldig",(IF(ISBLANK('Slut 1.kl. -Klasse'!BF33),"",'Slut 1.kl. -Klasse'!BF33)))</f>
        <v/>
      </c>
      <c r="AT48" t="str">
        <f>IF(COUNTIF('Slut 1.kl. -Klasse'!BG33,5),"Ugyldig",(IF(ISBLANK('Slut 1.kl. -Klasse'!BG33),"",'Slut 1.kl. -Klasse'!BG33)))</f>
        <v/>
      </c>
      <c r="AU48" t="str">
        <f>IF(COUNTIF('Slut 1.kl. -Klasse'!BH33,5),"Ugyldig",(IF(ISBLANK('Slut 1.kl. -Klasse'!BH33),"",'Slut 1.kl. -Klasse'!BH33)))</f>
        <v/>
      </c>
      <c r="AV48" t="str">
        <f>IF(COUNTIF('Slut 1.kl. -Klasse'!BI33,5),"Ugyldig",(IF(ISBLANK('Slut 1.kl. -Klasse'!BI33),"",'Slut 1.kl. -Klasse'!BI33)))</f>
        <v/>
      </c>
      <c r="AW48" t="str">
        <f>IF(COUNTIF('Slut 1.kl. -Klasse'!BJ33,5),"Ugyldig",(IF(ISBLANK('Slut 1.kl. -Klasse'!BJ33),"",'Slut 1.kl. -Klasse'!BJ33)))</f>
        <v/>
      </c>
      <c r="AX48" t="str">
        <f>IF(COUNTIF('Slut 1.kl. -Klasse'!BK33,5),"Ugyldig",(IF(ISBLANK('Slut 1.kl. -Klasse'!BK33),"",'Slut 1.kl. -Klasse'!BK33)))</f>
        <v/>
      </c>
      <c r="AY48" t="str">
        <f>IF(COUNTIF('Slut 1.kl. -Klasse'!BL33,5),"Ugyldig",(IF(ISBLANK('Slut 1.kl. -Klasse'!BL33),"",'Slut 1.kl. -Klasse'!BL33)))</f>
        <v/>
      </c>
      <c r="AZ48" t="str">
        <f>IF(COUNTIF('Slut 1.kl. -Klasse'!BM33,5),"Ugyldig",(IF(ISBLANK('Slut 1.kl. -Klasse'!BM33),"",'Slut 1.kl. -Klasse'!BM33)))</f>
        <v/>
      </c>
      <c r="BA48" t="str">
        <f>IF(COUNTIF('Slut 1.kl. -Klasse'!BN33,5),"Ugyldig",(IF(ISBLANK('Slut 1.kl. -Klasse'!BN33),"",'Slut 1.kl. -Klasse'!BN33)))</f>
        <v/>
      </c>
      <c r="BB48" t="str">
        <f>IF(COUNTIF('Slut 1.kl. -Klasse'!BO33,5),"Ugyldig",(IF(ISBLANK('Slut 1.kl. -Klasse'!BO33),"",'Slut 1.kl. -Klasse'!BO33)))</f>
        <v/>
      </c>
      <c r="BC48" t="str">
        <f>IF(COUNTIF('Slut 1.kl. -Klasse'!BP33,5),"Ugyldig",(IF(ISBLANK('Slut 1.kl. -Klasse'!BP33),"",'Slut 1.kl. -Klasse'!BP33)))</f>
        <v/>
      </c>
      <c r="BD48" t="str">
        <f>IF(COUNTIF('Slut 1.kl. -Klasse'!BQ33,5),"Ugyldig",(IF(ISBLANK('Slut 1.kl. -Klasse'!BQ33),"",'Slut 1.kl. -Klasse'!BQ33)))</f>
        <v/>
      </c>
      <c r="BE48" t="str">
        <f>IF(COUNTIF('Slut 1.kl. -Klasse'!BR33,5),"Ugyldig",(IF(ISBLANK('Slut 1.kl. -Klasse'!BR33),"",'Slut 1.kl. -Klasse'!BR33)))</f>
        <v/>
      </c>
      <c r="BF48" s="41" t="str">
        <f>IF(ISBLANK('Slut 1.kl. -Klasse'!BS33),"",VLOOKUP('Slut 1.kl. -Klasse'!BS33,Oqaats_Nipi_1c,C$34,FALSE))</f>
        <v/>
      </c>
      <c r="BG48" t="str">
        <f>IF(ISBLANK('Slut 1.kl. -Klasse'!BT33),"",VLOOKUP('Slut 1.kl. -Klasse'!BT33,Oqaats_Nipi_1c,D$34,FALSE))</f>
        <v/>
      </c>
      <c r="BH48" t="str">
        <f>IF(ISBLANK('Slut 1.kl. -Klasse'!BU33),"",VLOOKUP('Slut 1.kl. -Klasse'!BU33,Oqaats_Nipi_1c,E$34,FALSE))</f>
        <v/>
      </c>
      <c r="BI48" t="str">
        <f>IF(ISBLANK('Slut 1.kl. -Klasse'!BV33),"",VLOOKUP('Slut 1.kl. -Klasse'!BV33,Oqaats_Nipi_1c,F$34,FALSE))</f>
        <v/>
      </c>
      <c r="BJ48" t="str">
        <f>IF(ISBLANK('Slut 1.kl. -Klasse'!BW33),"",VLOOKUP('Slut 1.kl. -Klasse'!BW33,Oqaats_Nipi_1c,G$34,FALSE))</f>
        <v/>
      </c>
      <c r="BK48" t="str">
        <f>IF(ISBLANK('Slut 1.kl. -Klasse'!BX33),"",VLOOKUP('Slut 1.kl. -Klasse'!BX33,Oqaats_Nipi_1c,H$34,FALSE))</f>
        <v/>
      </c>
      <c r="BL48" t="str">
        <f>IF(ISBLANK('Slut 1.kl. -Klasse'!BY33),"",VLOOKUP('Slut 1.kl. -Klasse'!BY33,Oqaats_Nipi_1c,I$34,FALSE))</f>
        <v/>
      </c>
      <c r="BM48" t="str">
        <f>IF(ISBLANK('Slut 1.kl. -Klasse'!BZ33),"",VLOOKUP('Slut 1.kl. -Klasse'!BZ33,Oqaats_Nipi_1c,J$34,FALSE))</f>
        <v/>
      </c>
      <c r="BN48" t="str">
        <f>IF(ISBLANK('Slut 1.kl. -Klasse'!CA33),"",VLOOKUP('Slut 1.kl. -Klasse'!CA33,Oqaats_Nipi_1c,K$34,FALSE))</f>
        <v/>
      </c>
      <c r="BO48" t="str">
        <f>IF(ISBLANK('Slut 1.kl. -Klasse'!CB33),"",VLOOKUP('Slut 1.kl. -Klasse'!CB33,Oqaats_Nipi_1c,L$34,FALSE))</f>
        <v/>
      </c>
      <c r="BP48" t="str">
        <f>IF(ISBLANK('Slut 1.kl. -Klasse'!CC33),"",VLOOKUP('Slut 1.kl. -Klasse'!CC33,Oqaats_Nipi_1c,M$34,FALSE))</f>
        <v/>
      </c>
      <c r="BQ48" t="str">
        <f>IF(ISBLANK('Slut 1.kl. -Klasse'!CD33),"",VLOOKUP('Slut 1.kl. -Klasse'!CD33,Oqaats_Nipi_1c,N$34,FALSE))</f>
        <v/>
      </c>
      <c r="BR48" t="str">
        <f>IF(ISBLANK('Slut 1.kl. -Klasse'!CE33),"",VLOOKUP('Slut 1.kl. -Klasse'!CE33,Oqaats_Nipi_1c,O$34,FALSE))</f>
        <v/>
      </c>
      <c r="BS48" t="str">
        <f>IF(ISBLANK('Slut 1.kl. -Klasse'!CF33),"",VLOOKUP('Slut 1.kl. -Klasse'!CF33,Oqaats_Nipi_1c,P$34,FALSE))</f>
        <v/>
      </c>
      <c r="BT48" t="str">
        <f>IF(ISBLANK('Slut 1.kl. -Klasse'!CG33),"",VLOOKUP('Slut 1.kl. -Klasse'!CG33,Oqaats_Nipi_1c,Q$34,FALSE))</f>
        <v/>
      </c>
      <c r="BU48" t="str">
        <f>IF(ISBLANK('Slut 1.kl. -Klasse'!CH33),"",VLOOKUP('Slut 1.kl. -Klasse'!CH33,Oqaats_Nipi_1c,R$34,FALSE))</f>
        <v/>
      </c>
      <c r="BV48" t="str">
        <f>IF(ISBLANK('Slut 1.kl. -Klasse'!CI33),"",VLOOKUP('Slut 1.kl. -Klasse'!CI33,Oqaats_Nipi_1c,S$34,FALSE))</f>
        <v/>
      </c>
      <c r="BW48" t="str">
        <f>IF(ISBLANK('Slut 1.kl. -Klasse'!CJ33),"",VLOOKUP('Slut 1.kl. -Klasse'!CJ33,Oqaats_Nipi_1c,T$34,FALSE))</f>
        <v/>
      </c>
      <c r="BX48" t="str">
        <f>IF(ISBLANK('Slut 1.kl. -Klasse'!CK33),"",VLOOKUP('Slut 1.kl. -Klasse'!CK33,Oqaats_Nipi_1c,U$34,FALSE))</f>
        <v/>
      </c>
      <c r="BY48" t="str">
        <f>IF(ISBLANK('Slut 1.kl. -Klasse'!CL33),"",VLOOKUP('Slut 1.kl. -Klasse'!CL33,Oqaats_Nipi_1c,V$34,FALSE))</f>
        <v/>
      </c>
      <c r="BZ48" t="str">
        <f>IF(ISBLANK('Slut 1.kl. -Klasse'!CM33),"",VLOOKUP('Slut 1.kl. -Klasse'!CM33,Oqaats_Nipi_1c,W$34,FALSE))</f>
        <v/>
      </c>
      <c r="CA48" t="str">
        <f>IF(ISBLANK('Slut 1.kl. -Klasse'!CN33),"",VLOOKUP('Slut 1.kl. -Klasse'!CN33,Oqaats_Nipi_1c,X$34,FALSE))</f>
        <v/>
      </c>
      <c r="CB48" t="str">
        <f>IF(ISBLANK('Slut 1.kl. -Klasse'!CO33),"",VLOOKUP('Slut 1.kl. -Klasse'!CO33,Oqaats_Nipi_1c,Y$34,FALSE))</f>
        <v/>
      </c>
      <c r="CC48" t="str">
        <f>IF(ISBLANK('Slut 1.kl. -Klasse'!CP33),"",VLOOKUP('Slut 1.kl. -Klasse'!CP33,Oqaats_Nipi_1c,Z$34,FALSE))</f>
        <v/>
      </c>
      <c r="CD48" s="42" t="str">
        <f>IF(ISBLANK('Slut 1.kl. -Klasse'!CQ33),"",VLOOKUP('Slut 1.kl. -Klasse'!CQ33,Oqaats_Nipi_1c,AA$34,FALSE))</f>
        <v/>
      </c>
      <c r="CE48" s="47">
        <f>COUNTIF('Skole scoring'!B46:AM46,1)</f>
        <v>0</v>
      </c>
      <c r="CF48" s="47">
        <f>COUNTIF('Skole scoring'!AN46:BD46,1)</f>
        <v>0</v>
      </c>
      <c r="CG48" s="47">
        <f>COUNTIF('Skole scoring'!BE46:CC46,1)</f>
        <v>0</v>
      </c>
      <c r="CH48" s="47">
        <f t="shared" si="1"/>
        <v>0</v>
      </c>
      <c r="CM48" t="s">
        <v>843</v>
      </c>
    </row>
    <row r="49" spans="2:91" x14ac:dyDescent="0.35">
      <c r="B49" s="41">
        <f>'Slut 1.kl. -Klasse'!B34</f>
        <v>0</v>
      </c>
      <c r="C49" s="41" t="str">
        <f>IF(COUNTIF('Slut 1.kl. -Klasse'!P34,5),"Ugyldig",(IF(ISBLANK('Slut 1.kl. -Klasse'!P34),"",'Slut 1.kl. -Klasse'!P34)))</f>
        <v/>
      </c>
      <c r="D49" t="str">
        <f>IF(COUNTIF('Slut 1.kl. -Klasse'!Q34,5),"Ugyldig",(IF(ISBLANK('Slut 1.kl. -Klasse'!Q34),"",'Slut 1.kl. -Klasse'!Q34)))</f>
        <v/>
      </c>
      <c r="E49" t="str">
        <f>IF(COUNTIF('Slut 1.kl. -Klasse'!R34,5),"Ugyldig",(IF(ISBLANK('Slut 1.kl. -Klasse'!R34),"",'Slut 1.kl. -Klasse'!R34)))</f>
        <v/>
      </c>
      <c r="F49" t="str">
        <f>IF(COUNTIF('Slut 1.kl. -Klasse'!S34,5),"Ugyldig",(IF(ISBLANK('Slut 1.kl. -Klasse'!S34),"",'Slut 1.kl. -Klasse'!S34)))</f>
        <v/>
      </c>
      <c r="G49" t="str">
        <f>IF(COUNTIF('Slut 1.kl. -Klasse'!T34,5),"Ugyldig",(IF(ISBLANK('Slut 1.kl. -Klasse'!T34),"",'Slut 1.kl. -Klasse'!T34)))</f>
        <v/>
      </c>
      <c r="H49" t="str">
        <f>IF(COUNTIF('Slut 1.kl. -Klasse'!U34,5),"Ugyldig",(IF(ISBLANK('Slut 1.kl. -Klasse'!U34),"",'Slut 1.kl. -Klasse'!U34)))</f>
        <v/>
      </c>
      <c r="I49" t="str">
        <f>IF(COUNTIF('Slut 1.kl. -Klasse'!V34,5),"Ugyldig",(IF(ISBLANK('Slut 1.kl. -Klasse'!V34),"",'Slut 1.kl. -Klasse'!V34)))</f>
        <v/>
      </c>
      <c r="J49" t="str">
        <f>IF(COUNTIF('Slut 1.kl. -Klasse'!W34,5),"Ugyldig",(IF(ISBLANK('Slut 1.kl. -Klasse'!W34),"",'Slut 1.kl. -Klasse'!W34)))</f>
        <v/>
      </c>
      <c r="K49" t="str">
        <f>IF(COUNTIF('Slut 1.kl. -Klasse'!X34,5),"Ugyldig",(IF(ISBLANK('Slut 1.kl. -Klasse'!X34),"",'Slut 1.kl. -Klasse'!X34)))</f>
        <v/>
      </c>
      <c r="L49" t="str">
        <f>IF(COUNTIF('Slut 1.kl. -Klasse'!Y34,5),"Ugyldig",(IF(ISBLANK('Slut 1.kl. -Klasse'!Y34),"",'Slut 1.kl. -Klasse'!Y34)))</f>
        <v/>
      </c>
      <c r="M49" t="str">
        <f>IF(COUNTIF('Slut 1.kl. -Klasse'!Z34,5),"Ugyldig",(IF(ISBLANK('Slut 1.kl. -Klasse'!Z34),"",'Slut 1.kl. -Klasse'!Z34)))</f>
        <v/>
      </c>
      <c r="N49" t="str">
        <f>IF(COUNTIF('Slut 1.kl. -Klasse'!AA34,5),"Ugyldig",(IF(ISBLANK('Slut 1.kl. -Klasse'!AA34),"",'Slut 1.kl. -Klasse'!AA34)))</f>
        <v/>
      </c>
      <c r="O49" t="str">
        <f>IF(COUNTIF('Slut 1.kl. -Klasse'!AB34,5),"Ugyldig",(IF(ISBLANK('Slut 1.kl. -Klasse'!AB34),"",'Slut 1.kl. -Klasse'!AB34)))</f>
        <v/>
      </c>
      <c r="P49" t="str">
        <f>IF(COUNTIF('Slut 1.kl. -Klasse'!AC34,5),"Ugyldig",(IF(ISBLANK('Slut 1.kl. -Klasse'!AC34),"",'Slut 1.kl. -Klasse'!AC34)))</f>
        <v/>
      </c>
      <c r="Q49" t="str">
        <f>IF(COUNTIF('Slut 1.kl. -Klasse'!AD34,5),"Ugyldig",(IF(ISBLANK('Slut 1.kl. -Klasse'!AD34),"",'Slut 1.kl. -Klasse'!AD34)))</f>
        <v/>
      </c>
      <c r="R49" t="str">
        <f>IF(COUNTIF('Slut 1.kl. -Klasse'!AE34,5),"Ugyldig",(IF(ISBLANK('Slut 1.kl. -Klasse'!AE34),"",'Slut 1.kl. -Klasse'!AE34)))</f>
        <v/>
      </c>
      <c r="S49" t="str">
        <f>IF(COUNTIF('Slut 1.kl. -Klasse'!AF34,5),"Ugyldig",(IF(ISBLANK('Slut 1.kl. -Klasse'!AF34),"",'Slut 1.kl. -Klasse'!AF34)))</f>
        <v/>
      </c>
      <c r="T49" t="str">
        <f>IF(COUNTIF('Slut 1.kl. -Klasse'!AG34,5),"Ugyldig",(IF(ISBLANK('Slut 1.kl. -Klasse'!AG34),"",'Slut 1.kl. -Klasse'!AG34)))</f>
        <v/>
      </c>
      <c r="U49" t="str">
        <f>IF(COUNTIF('Slut 1.kl. -Klasse'!AH34,5),"Ugyldig",(IF(ISBLANK('Slut 1.kl. -Klasse'!AH34),"",'Slut 1.kl. -Klasse'!AH34)))</f>
        <v/>
      </c>
      <c r="V49" t="str">
        <f>IF(COUNTIF('Slut 1.kl. -Klasse'!AI34,5),"Ugyldig",(IF(ISBLANK('Slut 1.kl. -Klasse'!AI34),"",'Slut 1.kl. -Klasse'!AI34)))</f>
        <v/>
      </c>
      <c r="W49" t="str">
        <f>IF(COUNTIF('Slut 1.kl. -Klasse'!AJ34,5),"Ugyldig",(IF(ISBLANK('Slut 1.kl. -Klasse'!AJ34),"",'Slut 1.kl. -Klasse'!AJ34)))</f>
        <v/>
      </c>
      <c r="X49" t="str">
        <f>IF(COUNTIF('Slut 1.kl. -Klasse'!AK34,5),"Ugyldig",(IF(ISBLANK('Slut 1.kl. -Klasse'!AK34),"",'Slut 1.kl. -Klasse'!AK34)))</f>
        <v/>
      </c>
      <c r="Y49" t="str">
        <f>IF(COUNTIF('Slut 1.kl. -Klasse'!AL34,5),"Ugyldig",(IF(ISBLANK('Slut 1.kl. -Klasse'!AL34),"",'Slut 1.kl. -Klasse'!AL34)))</f>
        <v/>
      </c>
      <c r="Z49" t="str">
        <f>IF(COUNTIF('Slut 1.kl. -Klasse'!AM34,5),"Ugyldig",(IF(ISBLANK('Slut 1.kl. -Klasse'!AM34),"",'Slut 1.kl. -Klasse'!AM34)))</f>
        <v/>
      </c>
      <c r="AA49" t="str">
        <f>IF(COUNTIF('Slut 1.kl. -Klasse'!AN34,5),"Ugyldig",(IF(ISBLANK('Slut 1.kl. -Klasse'!AN34),"",'Slut 1.kl. -Klasse'!AN34)))</f>
        <v/>
      </c>
      <c r="AB49" t="str">
        <f>IF(COUNTIF('Slut 1.kl. -Klasse'!AO34,5),"Ugyldig",(IF(ISBLANK('Slut 1.kl. -Klasse'!AO34),"",'Slut 1.kl. -Klasse'!AO34)))</f>
        <v/>
      </c>
      <c r="AC49" t="str">
        <f>IF(COUNTIF('Slut 1.kl. -Klasse'!AP34,5),"Ugyldig",(IF(ISBLANK('Slut 1.kl. -Klasse'!AP34),"",'Slut 1.kl. -Klasse'!AP34)))</f>
        <v/>
      </c>
      <c r="AD49" t="str">
        <f>IF(COUNTIF('Slut 1.kl. -Klasse'!AQ34,5),"Ugyldig",(IF(ISBLANK('Slut 1.kl. -Klasse'!AQ34),"",'Slut 1.kl. -Klasse'!AQ34)))</f>
        <v/>
      </c>
      <c r="AE49" t="str">
        <f>IF(COUNTIF('Slut 1.kl. -Klasse'!AR34,5),"Ugyldig",(IF(ISBLANK('Slut 1.kl. -Klasse'!AR34),"",'Slut 1.kl. -Klasse'!AR34)))</f>
        <v/>
      </c>
      <c r="AF49" t="str">
        <f>IF(COUNTIF('Slut 1.kl. -Klasse'!AS34,5),"Ugyldig",(IF(ISBLANK('Slut 1.kl. -Klasse'!AS34),"",'Slut 1.kl. -Klasse'!AS34)))</f>
        <v/>
      </c>
      <c r="AG49" t="str">
        <f>IF(COUNTIF('Slut 1.kl. -Klasse'!AT34,5),"Ugyldig",(IF(ISBLANK('Slut 1.kl. -Klasse'!AT34),"",'Slut 1.kl. -Klasse'!AT34)))</f>
        <v/>
      </c>
      <c r="AH49" t="str">
        <f>IF(COUNTIF('Slut 1.kl. -Klasse'!AU34,5),"Ugyldig",(IF(ISBLANK('Slut 1.kl. -Klasse'!AU34),"",'Slut 1.kl. -Klasse'!AU34)))</f>
        <v/>
      </c>
      <c r="AI49" t="str">
        <f>IF(COUNTIF('Slut 1.kl. -Klasse'!AV34,5),"Ugyldig",(IF(ISBLANK('Slut 1.kl. -Klasse'!AV34),"",'Slut 1.kl. -Klasse'!AV34)))</f>
        <v/>
      </c>
      <c r="AJ49" t="str">
        <f>IF(COUNTIF('Slut 1.kl. -Klasse'!AW34,5),"Ugyldig",(IF(ISBLANK('Slut 1.kl. -Klasse'!AW34),"",'Slut 1.kl. -Klasse'!AW34)))</f>
        <v/>
      </c>
      <c r="AK49" t="str">
        <f>IF(COUNTIF('Slut 1.kl. -Klasse'!AX34,5),"Ugyldig",(IF(ISBLANK('Slut 1.kl. -Klasse'!AX34),"",'Slut 1.kl. -Klasse'!AX34)))</f>
        <v/>
      </c>
      <c r="AL49" t="str">
        <f>IF(COUNTIF('Slut 1.kl. -Klasse'!AY34,5),"Ugyldig",(IF(ISBLANK('Slut 1.kl. -Klasse'!AY34),"",'Slut 1.kl. -Klasse'!AY34)))</f>
        <v/>
      </c>
      <c r="AM49" t="str">
        <f>IF(COUNTIF('Slut 1.kl. -Klasse'!AZ34,5),"Ugyldig",(IF(ISBLANK('Slut 1.kl. -Klasse'!AZ34),"",'Slut 1.kl. -Klasse'!AZ34)))</f>
        <v/>
      </c>
      <c r="AN49" s="42" t="str">
        <f>IF(COUNTIF('Slut 1.kl. -Klasse'!BA34,5),"Ugyldig",(IF(ISBLANK('Slut 1.kl. -Klasse'!BA34),"",'Slut 1.kl. -Klasse'!BA34)))</f>
        <v/>
      </c>
      <c r="AO49" t="str">
        <f>IF(COUNTIF('Slut 1.kl. -Klasse'!BB34,5),"Ugyldig",(IF(ISBLANK('Slut 1.kl. -Klasse'!BB34),"",'Slut 1.kl. -Klasse'!BB34)))</f>
        <v/>
      </c>
      <c r="AP49" t="str">
        <f>IF(COUNTIF('Slut 1.kl. -Klasse'!BC34,5),"Ugyldig",(IF(ISBLANK('Slut 1.kl. -Klasse'!BC34),"",'Slut 1.kl. -Klasse'!BC34)))</f>
        <v/>
      </c>
      <c r="AQ49" t="str">
        <f>IF(COUNTIF('Slut 1.kl. -Klasse'!BD34,5),"Ugyldig",(IF(ISBLANK('Slut 1.kl. -Klasse'!BD34),"",'Slut 1.kl. -Klasse'!BD34)))</f>
        <v/>
      </c>
      <c r="AR49" t="str">
        <f>IF(COUNTIF('Slut 1.kl. -Klasse'!BE34,5),"Ugyldig",(IF(ISBLANK('Slut 1.kl. -Klasse'!BE34),"",'Slut 1.kl. -Klasse'!BE34)))</f>
        <v/>
      </c>
      <c r="AS49" t="str">
        <f>IF(COUNTIF('Slut 1.kl. -Klasse'!BF34,5),"Ugyldig",(IF(ISBLANK('Slut 1.kl. -Klasse'!BF34),"",'Slut 1.kl. -Klasse'!BF34)))</f>
        <v/>
      </c>
      <c r="AT49" t="str">
        <f>IF(COUNTIF('Slut 1.kl. -Klasse'!BG34,5),"Ugyldig",(IF(ISBLANK('Slut 1.kl. -Klasse'!BG34),"",'Slut 1.kl. -Klasse'!BG34)))</f>
        <v/>
      </c>
      <c r="AU49" t="str">
        <f>IF(COUNTIF('Slut 1.kl. -Klasse'!BH34,5),"Ugyldig",(IF(ISBLANK('Slut 1.kl. -Klasse'!BH34),"",'Slut 1.kl. -Klasse'!BH34)))</f>
        <v/>
      </c>
      <c r="AV49" t="str">
        <f>IF(COUNTIF('Slut 1.kl. -Klasse'!BI34,5),"Ugyldig",(IF(ISBLANK('Slut 1.kl. -Klasse'!BI34),"",'Slut 1.kl. -Klasse'!BI34)))</f>
        <v/>
      </c>
      <c r="AW49" t="str">
        <f>IF(COUNTIF('Slut 1.kl. -Klasse'!BJ34,5),"Ugyldig",(IF(ISBLANK('Slut 1.kl. -Klasse'!BJ34),"",'Slut 1.kl. -Klasse'!BJ34)))</f>
        <v/>
      </c>
      <c r="AX49" t="str">
        <f>IF(COUNTIF('Slut 1.kl. -Klasse'!BK34,5),"Ugyldig",(IF(ISBLANK('Slut 1.kl. -Klasse'!BK34),"",'Slut 1.kl. -Klasse'!BK34)))</f>
        <v/>
      </c>
      <c r="AY49" t="str">
        <f>IF(COUNTIF('Slut 1.kl. -Klasse'!BL34,5),"Ugyldig",(IF(ISBLANK('Slut 1.kl. -Klasse'!BL34),"",'Slut 1.kl. -Klasse'!BL34)))</f>
        <v/>
      </c>
      <c r="AZ49" t="str">
        <f>IF(COUNTIF('Slut 1.kl. -Klasse'!BM34,5),"Ugyldig",(IF(ISBLANK('Slut 1.kl. -Klasse'!BM34),"",'Slut 1.kl. -Klasse'!BM34)))</f>
        <v/>
      </c>
      <c r="BA49" t="str">
        <f>IF(COUNTIF('Slut 1.kl. -Klasse'!BN34,5),"Ugyldig",(IF(ISBLANK('Slut 1.kl. -Klasse'!BN34),"",'Slut 1.kl. -Klasse'!BN34)))</f>
        <v/>
      </c>
      <c r="BB49" t="str">
        <f>IF(COUNTIF('Slut 1.kl. -Klasse'!BO34,5),"Ugyldig",(IF(ISBLANK('Slut 1.kl. -Klasse'!BO34),"",'Slut 1.kl. -Klasse'!BO34)))</f>
        <v/>
      </c>
      <c r="BC49" t="str">
        <f>IF(COUNTIF('Slut 1.kl. -Klasse'!BP34,5),"Ugyldig",(IF(ISBLANK('Slut 1.kl. -Klasse'!BP34),"",'Slut 1.kl. -Klasse'!BP34)))</f>
        <v/>
      </c>
      <c r="BD49" t="str">
        <f>IF(COUNTIF('Slut 1.kl. -Klasse'!BQ34,5),"Ugyldig",(IF(ISBLANK('Slut 1.kl. -Klasse'!BQ34),"",'Slut 1.kl. -Klasse'!BQ34)))</f>
        <v/>
      </c>
      <c r="BE49" t="str">
        <f>IF(COUNTIF('Slut 1.kl. -Klasse'!BR34,5),"Ugyldig",(IF(ISBLANK('Slut 1.kl. -Klasse'!BR34),"",'Slut 1.kl. -Klasse'!BR34)))</f>
        <v/>
      </c>
      <c r="BF49" s="41" t="str">
        <f>IF(ISBLANK('Slut 1.kl. -Klasse'!BS34),"",VLOOKUP('Slut 1.kl. -Klasse'!BS34,Oqaats_Nipi_1c,C$34,FALSE))</f>
        <v/>
      </c>
      <c r="BG49" t="str">
        <f>IF(ISBLANK('Slut 1.kl. -Klasse'!BT34),"",VLOOKUP('Slut 1.kl. -Klasse'!BT34,Oqaats_Nipi_1c,D$34,FALSE))</f>
        <v/>
      </c>
      <c r="BH49" t="str">
        <f>IF(ISBLANK('Slut 1.kl. -Klasse'!BU34),"",VLOOKUP('Slut 1.kl. -Klasse'!BU34,Oqaats_Nipi_1c,E$34,FALSE))</f>
        <v/>
      </c>
      <c r="BI49" t="str">
        <f>IF(ISBLANK('Slut 1.kl. -Klasse'!BV34),"",VLOOKUP('Slut 1.kl. -Klasse'!BV34,Oqaats_Nipi_1c,F$34,FALSE))</f>
        <v/>
      </c>
      <c r="BJ49" t="str">
        <f>IF(ISBLANK('Slut 1.kl. -Klasse'!BW34),"",VLOOKUP('Slut 1.kl. -Klasse'!BW34,Oqaats_Nipi_1c,G$34,FALSE))</f>
        <v/>
      </c>
      <c r="BK49" t="str">
        <f>IF(ISBLANK('Slut 1.kl. -Klasse'!BX34),"",VLOOKUP('Slut 1.kl. -Klasse'!BX34,Oqaats_Nipi_1c,H$34,FALSE))</f>
        <v/>
      </c>
      <c r="BL49" t="str">
        <f>IF(ISBLANK('Slut 1.kl. -Klasse'!BY34),"",VLOOKUP('Slut 1.kl. -Klasse'!BY34,Oqaats_Nipi_1c,I$34,FALSE))</f>
        <v/>
      </c>
      <c r="BM49" t="str">
        <f>IF(ISBLANK('Slut 1.kl. -Klasse'!BZ34),"",VLOOKUP('Slut 1.kl. -Klasse'!BZ34,Oqaats_Nipi_1c,J$34,FALSE))</f>
        <v/>
      </c>
      <c r="BN49" t="str">
        <f>IF(ISBLANK('Slut 1.kl. -Klasse'!CA34),"",VLOOKUP('Slut 1.kl. -Klasse'!CA34,Oqaats_Nipi_1c,K$34,FALSE))</f>
        <v/>
      </c>
      <c r="BO49" t="str">
        <f>IF(ISBLANK('Slut 1.kl. -Klasse'!CB34),"",VLOOKUP('Slut 1.kl. -Klasse'!CB34,Oqaats_Nipi_1c,L$34,FALSE))</f>
        <v/>
      </c>
      <c r="BP49" t="str">
        <f>IF(ISBLANK('Slut 1.kl. -Klasse'!CC34),"",VLOOKUP('Slut 1.kl. -Klasse'!CC34,Oqaats_Nipi_1c,M$34,FALSE))</f>
        <v/>
      </c>
      <c r="BQ49" t="str">
        <f>IF(ISBLANK('Slut 1.kl. -Klasse'!CD34),"",VLOOKUP('Slut 1.kl. -Klasse'!CD34,Oqaats_Nipi_1c,N$34,FALSE))</f>
        <v/>
      </c>
      <c r="BR49" t="str">
        <f>IF(ISBLANK('Slut 1.kl. -Klasse'!CE34),"",VLOOKUP('Slut 1.kl. -Klasse'!CE34,Oqaats_Nipi_1c,O$34,FALSE))</f>
        <v/>
      </c>
      <c r="BS49" t="str">
        <f>IF(ISBLANK('Slut 1.kl. -Klasse'!CF34),"",VLOOKUP('Slut 1.kl. -Klasse'!CF34,Oqaats_Nipi_1c,P$34,FALSE))</f>
        <v/>
      </c>
      <c r="BT49" t="str">
        <f>IF(ISBLANK('Slut 1.kl. -Klasse'!CG34),"",VLOOKUP('Slut 1.kl. -Klasse'!CG34,Oqaats_Nipi_1c,Q$34,FALSE))</f>
        <v/>
      </c>
      <c r="BU49" t="str">
        <f>IF(ISBLANK('Slut 1.kl. -Klasse'!CH34),"",VLOOKUP('Slut 1.kl. -Klasse'!CH34,Oqaats_Nipi_1c,R$34,FALSE))</f>
        <v/>
      </c>
      <c r="BV49" t="str">
        <f>IF(ISBLANK('Slut 1.kl. -Klasse'!CI34),"",VLOOKUP('Slut 1.kl. -Klasse'!CI34,Oqaats_Nipi_1c,S$34,FALSE))</f>
        <v/>
      </c>
      <c r="BW49" t="str">
        <f>IF(ISBLANK('Slut 1.kl. -Klasse'!CJ34),"",VLOOKUP('Slut 1.kl. -Klasse'!CJ34,Oqaats_Nipi_1c,T$34,FALSE))</f>
        <v/>
      </c>
      <c r="BX49" t="str">
        <f>IF(ISBLANK('Slut 1.kl. -Klasse'!CK34),"",VLOOKUP('Slut 1.kl. -Klasse'!CK34,Oqaats_Nipi_1c,U$34,FALSE))</f>
        <v/>
      </c>
      <c r="BY49" t="str">
        <f>IF(ISBLANK('Slut 1.kl. -Klasse'!CL34),"",VLOOKUP('Slut 1.kl. -Klasse'!CL34,Oqaats_Nipi_1c,V$34,FALSE))</f>
        <v/>
      </c>
      <c r="BZ49" t="str">
        <f>IF(ISBLANK('Slut 1.kl. -Klasse'!CM34),"",VLOOKUP('Slut 1.kl. -Klasse'!CM34,Oqaats_Nipi_1c,W$34,FALSE))</f>
        <v/>
      </c>
      <c r="CA49" t="str">
        <f>IF(ISBLANK('Slut 1.kl. -Klasse'!CN34),"",VLOOKUP('Slut 1.kl. -Klasse'!CN34,Oqaats_Nipi_1c,X$34,FALSE))</f>
        <v/>
      </c>
      <c r="CB49" t="str">
        <f>IF(ISBLANK('Slut 1.kl. -Klasse'!CO34),"",VLOOKUP('Slut 1.kl. -Klasse'!CO34,Oqaats_Nipi_1c,Y$34,FALSE))</f>
        <v/>
      </c>
      <c r="CC49" t="str">
        <f>IF(ISBLANK('Slut 1.kl. -Klasse'!CP34),"",VLOOKUP('Slut 1.kl. -Klasse'!CP34,Oqaats_Nipi_1c,Z$34,FALSE))</f>
        <v/>
      </c>
      <c r="CD49" s="42" t="str">
        <f>IF(ISBLANK('Slut 1.kl. -Klasse'!CQ34),"",VLOOKUP('Slut 1.kl. -Klasse'!CQ34,Oqaats_Nipi_1c,AA$34,FALSE))</f>
        <v/>
      </c>
      <c r="CE49" s="47">
        <f>COUNTIF('Skole scoring'!B47:AM47,1)</f>
        <v>0</v>
      </c>
      <c r="CF49" s="47">
        <f>COUNTIF('Skole scoring'!AN47:BD47,1)</f>
        <v>0</v>
      </c>
      <c r="CG49" s="47">
        <f>COUNTIF('Skole scoring'!BE47:CC47,1)</f>
        <v>0</v>
      </c>
      <c r="CH49" s="47">
        <f t="shared" si="1"/>
        <v>0</v>
      </c>
      <c r="CL49">
        <v>1</v>
      </c>
      <c r="CM49" t="s">
        <v>594</v>
      </c>
    </row>
    <row r="50" spans="2:91" x14ac:dyDescent="0.35">
      <c r="B50" s="41">
        <f>'Slut 1.kl. -Klasse'!B35</f>
        <v>0</v>
      </c>
      <c r="C50" s="41" t="str">
        <f>IF(COUNTIF('Slut 1.kl. -Klasse'!P35,5),"Ugyldig",(IF(ISBLANK('Slut 1.kl. -Klasse'!P35),"",'Slut 1.kl. -Klasse'!P35)))</f>
        <v/>
      </c>
      <c r="D50" t="str">
        <f>IF(COUNTIF('Slut 1.kl. -Klasse'!Q35,5),"Ugyldig",(IF(ISBLANK('Slut 1.kl. -Klasse'!Q35),"",'Slut 1.kl. -Klasse'!Q35)))</f>
        <v/>
      </c>
      <c r="E50" t="str">
        <f>IF(COUNTIF('Slut 1.kl. -Klasse'!R35,5),"Ugyldig",(IF(ISBLANK('Slut 1.kl. -Klasse'!R35),"",'Slut 1.kl. -Klasse'!R35)))</f>
        <v/>
      </c>
      <c r="F50" t="str">
        <f>IF(COUNTIF('Slut 1.kl. -Klasse'!S35,5),"Ugyldig",(IF(ISBLANK('Slut 1.kl. -Klasse'!S35),"",'Slut 1.kl. -Klasse'!S35)))</f>
        <v/>
      </c>
      <c r="G50" t="str">
        <f>IF(COUNTIF('Slut 1.kl. -Klasse'!T35,5),"Ugyldig",(IF(ISBLANK('Slut 1.kl. -Klasse'!T35),"",'Slut 1.kl. -Klasse'!T35)))</f>
        <v/>
      </c>
      <c r="H50" t="str">
        <f>IF(COUNTIF('Slut 1.kl. -Klasse'!U35,5),"Ugyldig",(IF(ISBLANK('Slut 1.kl. -Klasse'!U35),"",'Slut 1.kl. -Klasse'!U35)))</f>
        <v/>
      </c>
      <c r="I50" t="str">
        <f>IF(COUNTIF('Slut 1.kl. -Klasse'!V35,5),"Ugyldig",(IF(ISBLANK('Slut 1.kl. -Klasse'!V35),"",'Slut 1.kl. -Klasse'!V35)))</f>
        <v/>
      </c>
      <c r="J50" t="str">
        <f>IF(COUNTIF('Slut 1.kl. -Klasse'!W35,5),"Ugyldig",(IF(ISBLANK('Slut 1.kl. -Klasse'!W35),"",'Slut 1.kl. -Klasse'!W35)))</f>
        <v/>
      </c>
      <c r="K50" t="str">
        <f>IF(COUNTIF('Slut 1.kl. -Klasse'!X35,5),"Ugyldig",(IF(ISBLANK('Slut 1.kl. -Klasse'!X35),"",'Slut 1.kl. -Klasse'!X35)))</f>
        <v/>
      </c>
      <c r="L50" t="str">
        <f>IF(COUNTIF('Slut 1.kl. -Klasse'!Y35,5),"Ugyldig",(IF(ISBLANK('Slut 1.kl. -Klasse'!Y35),"",'Slut 1.kl. -Klasse'!Y35)))</f>
        <v/>
      </c>
      <c r="M50" t="str">
        <f>IF(COUNTIF('Slut 1.kl. -Klasse'!Z35,5),"Ugyldig",(IF(ISBLANK('Slut 1.kl. -Klasse'!Z35),"",'Slut 1.kl. -Klasse'!Z35)))</f>
        <v/>
      </c>
      <c r="N50" t="str">
        <f>IF(COUNTIF('Slut 1.kl. -Klasse'!AA35,5),"Ugyldig",(IF(ISBLANK('Slut 1.kl. -Klasse'!AA35),"",'Slut 1.kl. -Klasse'!AA35)))</f>
        <v/>
      </c>
      <c r="O50" t="str">
        <f>IF(COUNTIF('Slut 1.kl. -Klasse'!AB35,5),"Ugyldig",(IF(ISBLANK('Slut 1.kl. -Klasse'!AB35),"",'Slut 1.kl. -Klasse'!AB35)))</f>
        <v/>
      </c>
      <c r="P50" t="str">
        <f>IF(COUNTIF('Slut 1.kl. -Klasse'!AC35,5),"Ugyldig",(IF(ISBLANK('Slut 1.kl. -Klasse'!AC35),"",'Slut 1.kl. -Klasse'!AC35)))</f>
        <v/>
      </c>
      <c r="Q50" t="str">
        <f>IF(COUNTIF('Slut 1.kl. -Klasse'!AD35,5),"Ugyldig",(IF(ISBLANK('Slut 1.kl. -Klasse'!AD35),"",'Slut 1.kl. -Klasse'!AD35)))</f>
        <v/>
      </c>
      <c r="R50" t="str">
        <f>IF(COUNTIF('Slut 1.kl. -Klasse'!AE35,5),"Ugyldig",(IF(ISBLANK('Slut 1.kl. -Klasse'!AE35),"",'Slut 1.kl. -Klasse'!AE35)))</f>
        <v/>
      </c>
      <c r="S50" t="str">
        <f>IF(COUNTIF('Slut 1.kl. -Klasse'!AF35,5),"Ugyldig",(IF(ISBLANK('Slut 1.kl. -Klasse'!AF35),"",'Slut 1.kl. -Klasse'!AF35)))</f>
        <v/>
      </c>
      <c r="T50" t="str">
        <f>IF(COUNTIF('Slut 1.kl. -Klasse'!AG35,5),"Ugyldig",(IF(ISBLANK('Slut 1.kl. -Klasse'!AG35),"",'Slut 1.kl. -Klasse'!AG35)))</f>
        <v/>
      </c>
      <c r="U50" t="str">
        <f>IF(COUNTIF('Slut 1.kl. -Klasse'!AH35,5),"Ugyldig",(IF(ISBLANK('Slut 1.kl. -Klasse'!AH35),"",'Slut 1.kl. -Klasse'!AH35)))</f>
        <v/>
      </c>
      <c r="V50" t="str">
        <f>IF(COUNTIF('Slut 1.kl. -Klasse'!AI35,5),"Ugyldig",(IF(ISBLANK('Slut 1.kl. -Klasse'!AI35),"",'Slut 1.kl. -Klasse'!AI35)))</f>
        <v/>
      </c>
      <c r="W50" t="str">
        <f>IF(COUNTIF('Slut 1.kl. -Klasse'!AJ35,5),"Ugyldig",(IF(ISBLANK('Slut 1.kl. -Klasse'!AJ35),"",'Slut 1.kl. -Klasse'!AJ35)))</f>
        <v/>
      </c>
      <c r="X50" t="str">
        <f>IF(COUNTIF('Slut 1.kl. -Klasse'!AK35,5),"Ugyldig",(IF(ISBLANK('Slut 1.kl. -Klasse'!AK35),"",'Slut 1.kl. -Klasse'!AK35)))</f>
        <v/>
      </c>
      <c r="Y50" t="str">
        <f>IF(COUNTIF('Slut 1.kl. -Klasse'!AL35,5),"Ugyldig",(IF(ISBLANK('Slut 1.kl. -Klasse'!AL35),"",'Slut 1.kl. -Klasse'!AL35)))</f>
        <v/>
      </c>
      <c r="Z50" t="str">
        <f>IF(COUNTIF('Slut 1.kl. -Klasse'!AM35,5),"Ugyldig",(IF(ISBLANK('Slut 1.kl. -Klasse'!AM35),"",'Slut 1.kl. -Klasse'!AM35)))</f>
        <v/>
      </c>
      <c r="AA50" t="str">
        <f>IF(COUNTIF('Slut 1.kl. -Klasse'!AN35,5),"Ugyldig",(IF(ISBLANK('Slut 1.kl. -Klasse'!AN35),"",'Slut 1.kl. -Klasse'!AN35)))</f>
        <v/>
      </c>
      <c r="AB50" t="str">
        <f>IF(COUNTIF('Slut 1.kl. -Klasse'!AO35,5),"Ugyldig",(IF(ISBLANK('Slut 1.kl. -Klasse'!AO35),"",'Slut 1.kl. -Klasse'!AO35)))</f>
        <v/>
      </c>
      <c r="AC50" t="str">
        <f>IF(COUNTIF('Slut 1.kl. -Klasse'!AP35,5),"Ugyldig",(IF(ISBLANK('Slut 1.kl. -Klasse'!AP35),"",'Slut 1.kl. -Klasse'!AP35)))</f>
        <v/>
      </c>
      <c r="AD50" t="str">
        <f>IF(COUNTIF('Slut 1.kl. -Klasse'!AQ35,5),"Ugyldig",(IF(ISBLANK('Slut 1.kl. -Klasse'!AQ35),"",'Slut 1.kl. -Klasse'!AQ35)))</f>
        <v/>
      </c>
      <c r="AE50" t="str">
        <f>IF(COUNTIF('Slut 1.kl. -Klasse'!AR35,5),"Ugyldig",(IF(ISBLANK('Slut 1.kl. -Klasse'!AR35),"",'Slut 1.kl. -Klasse'!AR35)))</f>
        <v/>
      </c>
      <c r="AF50" t="str">
        <f>IF(COUNTIF('Slut 1.kl. -Klasse'!AS35,5),"Ugyldig",(IF(ISBLANK('Slut 1.kl. -Klasse'!AS35),"",'Slut 1.kl. -Klasse'!AS35)))</f>
        <v/>
      </c>
      <c r="AG50" t="str">
        <f>IF(COUNTIF('Slut 1.kl. -Klasse'!AT35,5),"Ugyldig",(IF(ISBLANK('Slut 1.kl. -Klasse'!AT35),"",'Slut 1.kl. -Klasse'!AT35)))</f>
        <v/>
      </c>
      <c r="AH50" t="str">
        <f>IF(COUNTIF('Slut 1.kl. -Klasse'!AU35,5),"Ugyldig",(IF(ISBLANK('Slut 1.kl. -Klasse'!AU35),"",'Slut 1.kl. -Klasse'!AU35)))</f>
        <v/>
      </c>
      <c r="AI50" t="str">
        <f>IF(COUNTIF('Slut 1.kl. -Klasse'!AV35,5),"Ugyldig",(IF(ISBLANK('Slut 1.kl. -Klasse'!AV35),"",'Slut 1.kl. -Klasse'!AV35)))</f>
        <v/>
      </c>
      <c r="AJ50" t="str">
        <f>IF(COUNTIF('Slut 1.kl. -Klasse'!AW35,5),"Ugyldig",(IF(ISBLANK('Slut 1.kl. -Klasse'!AW35),"",'Slut 1.kl. -Klasse'!AW35)))</f>
        <v/>
      </c>
      <c r="AK50" t="str">
        <f>IF(COUNTIF('Slut 1.kl. -Klasse'!AX35,5),"Ugyldig",(IF(ISBLANK('Slut 1.kl. -Klasse'!AX35),"",'Slut 1.kl. -Klasse'!AX35)))</f>
        <v/>
      </c>
      <c r="AL50" t="str">
        <f>IF(COUNTIF('Slut 1.kl. -Klasse'!AY35,5),"Ugyldig",(IF(ISBLANK('Slut 1.kl. -Klasse'!AY35),"",'Slut 1.kl. -Klasse'!AY35)))</f>
        <v/>
      </c>
      <c r="AM50" t="str">
        <f>IF(COUNTIF('Slut 1.kl. -Klasse'!AZ35,5),"Ugyldig",(IF(ISBLANK('Slut 1.kl. -Klasse'!AZ35),"",'Slut 1.kl. -Klasse'!AZ35)))</f>
        <v/>
      </c>
      <c r="AN50" s="42" t="str">
        <f>IF(COUNTIF('Slut 1.kl. -Klasse'!BA35,5),"Ugyldig",(IF(ISBLANK('Slut 1.kl. -Klasse'!BA35),"",'Slut 1.kl. -Klasse'!BA35)))</f>
        <v/>
      </c>
      <c r="AO50" t="str">
        <f>IF(COUNTIF('Slut 1.kl. -Klasse'!BB35,5),"Ugyldig",(IF(ISBLANK('Slut 1.kl. -Klasse'!BB35),"",'Slut 1.kl. -Klasse'!BB35)))</f>
        <v/>
      </c>
      <c r="AP50" t="str">
        <f>IF(COUNTIF('Slut 1.kl. -Klasse'!BC35,5),"Ugyldig",(IF(ISBLANK('Slut 1.kl. -Klasse'!BC35),"",'Slut 1.kl. -Klasse'!BC35)))</f>
        <v/>
      </c>
      <c r="AQ50" t="str">
        <f>IF(COUNTIF('Slut 1.kl. -Klasse'!BD35,5),"Ugyldig",(IF(ISBLANK('Slut 1.kl. -Klasse'!BD35),"",'Slut 1.kl. -Klasse'!BD35)))</f>
        <v/>
      </c>
      <c r="AR50" t="str">
        <f>IF(COUNTIF('Slut 1.kl. -Klasse'!BE35,5),"Ugyldig",(IF(ISBLANK('Slut 1.kl. -Klasse'!BE35),"",'Slut 1.kl. -Klasse'!BE35)))</f>
        <v/>
      </c>
      <c r="AS50" t="str">
        <f>IF(COUNTIF('Slut 1.kl. -Klasse'!BF35,5),"Ugyldig",(IF(ISBLANK('Slut 1.kl. -Klasse'!BF35),"",'Slut 1.kl. -Klasse'!BF35)))</f>
        <v/>
      </c>
      <c r="AT50" t="str">
        <f>IF(COUNTIF('Slut 1.kl. -Klasse'!BG35,5),"Ugyldig",(IF(ISBLANK('Slut 1.kl. -Klasse'!BG35),"",'Slut 1.kl. -Klasse'!BG35)))</f>
        <v/>
      </c>
      <c r="AU50" t="str">
        <f>IF(COUNTIF('Slut 1.kl. -Klasse'!BH35,5),"Ugyldig",(IF(ISBLANK('Slut 1.kl. -Klasse'!BH35),"",'Slut 1.kl. -Klasse'!BH35)))</f>
        <v/>
      </c>
      <c r="AV50" t="str">
        <f>IF(COUNTIF('Slut 1.kl. -Klasse'!BI35,5),"Ugyldig",(IF(ISBLANK('Slut 1.kl. -Klasse'!BI35),"",'Slut 1.kl. -Klasse'!BI35)))</f>
        <v/>
      </c>
      <c r="AW50" t="str">
        <f>IF(COUNTIF('Slut 1.kl. -Klasse'!BJ35,5),"Ugyldig",(IF(ISBLANK('Slut 1.kl. -Klasse'!BJ35),"",'Slut 1.kl. -Klasse'!BJ35)))</f>
        <v/>
      </c>
      <c r="AX50" t="str">
        <f>IF(COUNTIF('Slut 1.kl. -Klasse'!BK35,5),"Ugyldig",(IF(ISBLANK('Slut 1.kl. -Klasse'!BK35),"",'Slut 1.kl. -Klasse'!BK35)))</f>
        <v/>
      </c>
      <c r="AY50" t="str">
        <f>IF(COUNTIF('Slut 1.kl. -Klasse'!BL35,5),"Ugyldig",(IF(ISBLANK('Slut 1.kl. -Klasse'!BL35),"",'Slut 1.kl. -Klasse'!BL35)))</f>
        <v/>
      </c>
      <c r="AZ50" t="str">
        <f>IF(COUNTIF('Slut 1.kl. -Klasse'!BM35,5),"Ugyldig",(IF(ISBLANK('Slut 1.kl. -Klasse'!BM35),"",'Slut 1.kl. -Klasse'!BM35)))</f>
        <v/>
      </c>
      <c r="BA50" t="str">
        <f>IF(COUNTIF('Slut 1.kl. -Klasse'!BN35,5),"Ugyldig",(IF(ISBLANK('Slut 1.kl. -Klasse'!BN35),"",'Slut 1.kl. -Klasse'!BN35)))</f>
        <v/>
      </c>
      <c r="BB50" t="str">
        <f>IF(COUNTIF('Slut 1.kl. -Klasse'!BO35,5),"Ugyldig",(IF(ISBLANK('Slut 1.kl. -Klasse'!BO35),"",'Slut 1.kl. -Klasse'!BO35)))</f>
        <v/>
      </c>
      <c r="BC50" t="str">
        <f>IF(COUNTIF('Slut 1.kl. -Klasse'!BP35,5),"Ugyldig",(IF(ISBLANK('Slut 1.kl. -Klasse'!BP35),"",'Slut 1.kl. -Klasse'!BP35)))</f>
        <v/>
      </c>
      <c r="BD50" t="str">
        <f>IF(COUNTIF('Slut 1.kl. -Klasse'!BQ35,5),"Ugyldig",(IF(ISBLANK('Slut 1.kl. -Klasse'!BQ35),"",'Slut 1.kl. -Klasse'!BQ35)))</f>
        <v/>
      </c>
      <c r="BE50" t="str">
        <f>IF(COUNTIF('Slut 1.kl. -Klasse'!BR35,5),"Ugyldig",(IF(ISBLANK('Slut 1.kl. -Klasse'!BR35),"",'Slut 1.kl. -Klasse'!BR35)))</f>
        <v/>
      </c>
      <c r="BF50" s="41" t="str">
        <f>IF(ISBLANK('Slut 1.kl. -Klasse'!BS35),"",VLOOKUP('Slut 1.kl. -Klasse'!BS35,Oqaats_Nipi_1c,C$34,FALSE))</f>
        <v/>
      </c>
      <c r="BG50" t="str">
        <f>IF(ISBLANK('Slut 1.kl. -Klasse'!BT35),"",VLOOKUP('Slut 1.kl. -Klasse'!BT35,Oqaats_Nipi_1c,D$34,FALSE))</f>
        <v/>
      </c>
      <c r="BH50" t="str">
        <f>IF(ISBLANK('Slut 1.kl. -Klasse'!BU35),"",VLOOKUP('Slut 1.kl. -Klasse'!BU35,Oqaats_Nipi_1c,E$34,FALSE))</f>
        <v/>
      </c>
      <c r="BI50" t="str">
        <f>IF(ISBLANK('Slut 1.kl. -Klasse'!BV35),"",VLOOKUP('Slut 1.kl. -Klasse'!BV35,Oqaats_Nipi_1c,F$34,FALSE))</f>
        <v/>
      </c>
      <c r="BJ50" t="str">
        <f>IF(ISBLANK('Slut 1.kl. -Klasse'!BW35),"",VLOOKUP('Slut 1.kl. -Klasse'!BW35,Oqaats_Nipi_1c,G$34,FALSE))</f>
        <v/>
      </c>
      <c r="BK50" t="str">
        <f>IF(ISBLANK('Slut 1.kl. -Klasse'!BX35),"",VLOOKUP('Slut 1.kl. -Klasse'!BX35,Oqaats_Nipi_1c,H$34,FALSE))</f>
        <v/>
      </c>
      <c r="BL50" t="str">
        <f>IF(ISBLANK('Slut 1.kl. -Klasse'!BY35),"",VLOOKUP('Slut 1.kl. -Klasse'!BY35,Oqaats_Nipi_1c,I$34,FALSE))</f>
        <v/>
      </c>
      <c r="BM50" t="str">
        <f>IF(ISBLANK('Slut 1.kl. -Klasse'!BZ35),"",VLOOKUP('Slut 1.kl. -Klasse'!BZ35,Oqaats_Nipi_1c,J$34,FALSE))</f>
        <v/>
      </c>
      <c r="BN50" t="str">
        <f>IF(ISBLANK('Slut 1.kl. -Klasse'!CA35),"",VLOOKUP('Slut 1.kl. -Klasse'!CA35,Oqaats_Nipi_1c,K$34,FALSE))</f>
        <v/>
      </c>
      <c r="BO50" t="str">
        <f>IF(ISBLANK('Slut 1.kl. -Klasse'!CB35),"",VLOOKUP('Slut 1.kl. -Klasse'!CB35,Oqaats_Nipi_1c,L$34,FALSE))</f>
        <v/>
      </c>
      <c r="BP50" t="str">
        <f>IF(ISBLANK('Slut 1.kl. -Klasse'!CC35),"",VLOOKUP('Slut 1.kl. -Klasse'!CC35,Oqaats_Nipi_1c,M$34,FALSE))</f>
        <v/>
      </c>
      <c r="BQ50" t="str">
        <f>IF(ISBLANK('Slut 1.kl. -Klasse'!CD35),"",VLOOKUP('Slut 1.kl. -Klasse'!CD35,Oqaats_Nipi_1c,N$34,FALSE))</f>
        <v/>
      </c>
      <c r="BR50" t="str">
        <f>IF(ISBLANK('Slut 1.kl. -Klasse'!CE35),"",VLOOKUP('Slut 1.kl. -Klasse'!CE35,Oqaats_Nipi_1c,O$34,FALSE))</f>
        <v/>
      </c>
      <c r="BS50" t="str">
        <f>IF(ISBLANK('Slut 1.kl. -Klasse'!CF35),"",VLOOKUP('Slut 1.kl. -Klasse'!CF35,Oqaats_Nipi_1c,P$34,FALSE))</f>
        <v/>
      </c>
      <c r="BT50" t="str">
        <f>IF(ISBLANK('Slut 1.kl. -Klasse'!CG35),"",VLOOKUP('Slut 1.kl. -Klasse'!CG35,Oqaats_Nipi_1c,Q$34,FALSE))</f>
        <v/>
      </c>
      <c r="BU50" t="str">
        <f>IF(ISBLANK('Slut 1.kl. -Klasse'!CH35),"",VLOOKUP('Slut 1.kl. -Klasse'!CH35,Oqaats_Nipi_1c,R$34,FALSE))</f>
        <v/>
      </c>
      <c r="BV50" t="str">
        <f>IF(ISBLANK('Slut 1.kl. -Klasse'!CI35),"",VLOOKUP('Slut 1.kl. -Klasse'!CI35,Oqaats_Nipi_1c,S$34,FALSE))</f>
        <v/>
      </c>
      <c r="BW50" t="str">
        <f>IF(ISBLANK('Slut 1.kl. -Klasse'!CJ35),"",VLOOKUP('Slut 1.kl. -Klasse'!CJ35,Oqaats_Nipi_1c,T$34,FALSE))</f>
        <v/>
      </c>
      <c r="BX50" t="str">
        <f>IF(ISBLANK('Slut 1.kl. -Klasse'!CK35),"",VLOOKUP('Slut 1.kl. -Klasse'!CK35,Oqaats_Nipi_1c,U$34,FALSE))</f>
        <v/>
      </c>
      <c r="BY50" t="str">
        <f>IF(ISBLANK('Slut 1.kl. -Klasse'!CL35),"",VLOOKUP('Slut 1.kl. -Klasse'!CL35,Oqaats_Nipi_1c,V$34,FALSE))</f>
        <v/>
      </c>
      <c r="BZ50" t="str">
        <f>IF(ISBLANK('Slut 1.kl. -Klasse'!CM35),"",VLOOKUP('Slut 1.kl. -Klasse'!CM35,Oqaats_Nipi_1c,W$34,FALSE))</f>
        <v/>
      </c>
      <c r="CA50" t="str">
        <f>IF(ISBLANK('Slut 1.kl. -Klasse'!CN35),"",VLOOKUP('Slut 1.kl. -Klasse'!CN35,Oqaats_Nipi_1c,X$34,FALSE))</f>
        <v/>
      </c>
      <c r="CB50" t="str">
        <f>IF(ISBLANK('Slut 1.kl. -Klasse'!CO35),"",VLOOKUP('Slut 1.kl. -Klasse'!CO35,Oqaats_Nipi_1c,Y$34,FALSE))</f>
        <v/>
      </c>
      <c r="CC50" t="str">
        <f>IF(ISBLANK('Slut 1.kl. -Klasse'!CP35),"",VLOOKUP('Slut 1.kl. -Klasse'!CP35,Oqaats_Nipi_1c,Z$34,FALSE))</f>
        <v/>
      </c>
      <c r="CD50" s="42" t="str">
        <f>IF(ISBLANK('Slut 1.kl. -Klasse'!CQ35),"",VLOOKUP('Slut 1.kl. -Klasse'!CQ35,Oqaats_Nipi_1c,AA$34,FALSE))</f>
        <v/>
      </c>
      <c r="CE50" s="47">
        <f>COUNTIF('Skole scoring'!B48:AM48,1)</f>
        <v>0</v>
      </c>
      <c r="CF50" s="47">
        <f>COUNTIF('Skole scoring'!AN48:BD48,1)</f>
        <v>0</v>
      </c>
      <c r="CG50" s="47">
        <f>COUNTIF('Skole scoring'!BE48:CC48,1)</f>
        <v>0</v>
      </c>
      <c r="CH50" s="47">
        <f t="shared" si="1"/>
        <v>0</v>
      </c>
      <c r="CL50">
        <v>2</v>
      </c>
      <c r="CM50" t="s">
        <v>595</v>
      </c>
    </row>
    <row r="51" spans="2:91" x14ac:dyDescent="0.35">
      <c r="B51" s="41">
        <f>'Slut 1.kl. -Klasse'!B36</f>
        <v>0</v>
      </c>
      <c r="C51" s="41" t="str">
        <f>IF(COUNTIF('Slut 1.kl. -Klasse'!P36,5),"Ugyldig",(IF(ISBLANK('Slut 1.kl. -Klasse'!P36),"",'Slut 1.kl. -Klasse'!P36)))</f>
        <v/>
      </c>
      <c r="D51" t="str">
        <f>IF(COUNTIF('Slut 1.kl. -Klasse'!Q36,5),"Ugyldig",(IF(ISBLANK('Slut 1.kl. -Klasse'!Q36),"",'Slut 1.kl. -Klasse'!Q36)))</f>
        <v/>
      </c>
      <c r="E51" t="str">
        <f>IF(COUNTIF('Slut 1.kl. -Klasse'!R36,5),"Ugyldig",(IF(ISBLANK('Slut 1.kl. -Klasse'!R36),"",'Slut 1.kl. -Klasse'!R36)))</f>
        <v/>
      </c>
      <c r="F51" t="str">
        <f>IF(COUNTIF('Slut 1.kl. -Klasse'!S36,5),"Ugyldig",(IF(ISBLANK('Slut 1.kl. -Klasse'!S36),"",'Slut 1.kl. -Klasse'!S36)))</f>
        <v/>
      </c>
      <c r="G51" t="str">
        <f>IF(COUNTIF('Slut 1.kl. -Klasse'!T36,5),"Ugyldig",(IF(ISBLANK('Slut 1.kl. -Klasse'!T36),"",'Slut 1.kl. -Klasse'!T36)))</f>
        <v/>
      </c>
      <c r="H51" t="str">
        <f>IF(COUNTIF('Slut 1.kl. -Klasse'!U36,5),"Ugyldig",(IF(ISBLANK('Slut 1.kl. -Klasse'!U36),"",'Slut 1.kl. -Klasse'!U36)))</f>
        <v/>
      </c>
      <c r="I51" t="str">
        <f>IF(COUNTIF('Slut 1.kl. -Klasse'!V36,5),"Ugyldig",(IF(ISBLANK('Slut 1.kl. -Klasse'!V36),"",'Slut 1.kl. -Klasse'!V36)))</f>
        <v/>
      </c>
      <c r="J51" t="str">
        <f>IF(COUNTIF('Slut 1.kl. -Klasse'!W36,5),"Ugyldig",(IF(ISBLANK('Slut 1.kl. -Klasse'!W36),"",'Slut 1.kl. -Klasse'!W36)))</f>
        <v/>
      </c>
      <c r="K51" t="str">
        <f>IF(COUNTIF('Slut 1.kl. -Klasse'!X36,5),"Ugyldig",(IF(ISBLANK('Slut 1.kl. -Klasse'!X36),"",'Slut 1.kl. -Klasse'!X36)))</f>
        <v/>
      </c>
      <c r="L51" t="str">
        <f>IF(COUNTIF('Slut 1.kl. -Klasse'!Y36,5),"Ugyldig",(IF(ISBLANK('Slut 1.kl. -Klasse'!Y36),"",'Slut 1.kl. -Klasse'!Y36)))</f>
        <v/>
      </c>
      <c r="M51" t="str">
        <f>IF(COUNTIF('Slut 1.kl. -Klasse'!Z36,5),"Ugyldig",(IF(ISBLANK('Slut 1.kl. -Klasse'!Z36),"",'Slut 1.kl. -Klasse'!Z36)))</f>
        <v/>
      </c>
      <c r="N51" t="str">
        <f>IF(COUNTIF('Slut 1.kl. -Klasse'!AA36,5),"Ugyldig",(IF(ISBLANK('Slut 1.kl. -Klasse'!AA36),"",'Slut 1.kl. -Klasse'!AA36)))</f>
        <v/>
      </c>
      <c r="O51" t="str">
        <f>IF(COUNTIF('Slut 1.kl. -Klasse'!AB36,5),"Ugyldig",(IF(ISBLANK('Slut 1.kl. -Klasse'!AB36),"",'Slut 1.kl. -Klasse'!AB36)))</f>
        <v/>
      </c>
      <c r="P51" t="str">
        <f>IF(COUNTIF('Slut 1.kl. -Klasse'!AC36,5),"Ugyldig",(IF(ISBLANK('Slut 1.kl. -Klasse'!AC36),"",'Slut 1.kl. -Klasse'!AC36)))</f>
        <v/>
      </c>
      <c r="Q51" t="str">
        <f>IF(COUNTIF('Slut 1.kl. -Klasse'!AD36,5),"Ugyldig",(IF(ISBLANK('Slut 1.kl. -Klasse'!AD36),"",'Slut 1.kl. -Klasse'!AD36)))</f>
        <v/>
      </c>
      <c r="R51" t="str">
        <f>IF(COUNTIF('Slut 1.kl. -Klasse'!AE36,5),"Ugyldig",(IF(ISBLANK('Slut 1.kl. -Klasse'!AE36),"",'Slut 1.kl. -Klasse'!AE36)))</f>
        <v/>
      </c>
      <c r="S51" t="str">
        <f>IF(COUNTIF('Slut 1.kl. -Klasse'!AF36,5),"Ugyldig",(IF(ISBLANK('Slut 1.kl. -Klasse'!AF36),"",'Slut 1.kl. -Klasse'!AF36)))</f>
        <v/>
      </c>
      <c r="T51" t="str">
        <f>IF(COUNTIF('Slut 1.kl. -Klasse'!AG36,5),"Ugyldig",(IF(ISBLANK('Slut 1.kl. -Klasse'!AG36),"",'Slut 1.kl. -Klasse'!AG36)))</f>
        <v/>
      </c>
      <c r="U51" t="str">
        <f>IF(COUNTIF('Slut 1.kl. -Klasse'!AH36,5),"Ugyldig",(IF(ISBLANK('Slut 1.kl. -Klasse'!AH36),"",'Slut 1.kl. -Klasse'!AH36)))</f>
        <v/>
      </c>
      <c r="V51" t="str">
        <f>IF(COUNTIF('Slut 1.kl. -Klasse'!AI36,5),"Ugyldig",(IF(ISBLANK('Slut 1.kl. -Klasse'!AI36),"",'Slut 1.kl. -Klasse'!AI36)))</f>
        <v/>
      </c>
      <c r="W51" t="str">
        <f>IF(COUNTIF('Slut 1.kl. -Klasse'!AJ36,5),"Ugyldig",(IF(ISBLANK('Slut 1.kl. -Klasse'!AJ36),"",'Slut 1.kl. -Klasse'!AJ36)))</f>
        <v/>
      </c>
      <c r="X51" t="str">
        <f>IF(COUNTIF('Slut 1.kl. -Klasse'!AK36,5),"Ugyldig",(IF(ISBLANK('Slut 1.kl. -Klasse'!AK36),"",'Slut 1.kl. -Klasse'!AK36)))</f>
        <v/>
      </c>
      <c r="Y51" t="str">
        <f>IF(COUNTIF('Slut 1.kl. -Klasse'!AL36,5),"Ugyldig",(IF(ISBLANK('Slut 1.kl. -Klasse'!AL36),"",'Slut 1.kl. -Klasse'!AL36)))</f>
        <v/>
      </c>
      <c r="Z51" t="str">
        <f>IF(COUNTIF('Slut 1.kl. -Klasse'!AM36,5),"Ugyldig",(IF(ISBLANK('Slut 1.kl. -Klasse'!AM36),"",'Slut 1.kl. -Klasse'!AM36)))</f>
        <v/>
      </c>
      <c r="AA51" t="str">
        <f>IF(COUNTIF('Slut 1.kl. -Klasse'!AN36,5),"Ugyldig",(IF(ISBLANK('Slut 1.kl. -Klasse'!AN36),"",'Slut 1.kl. -Klasse'!AN36)))</f>
        <v/>
      </c>
      <c r="AB51" t="str">
        <f>IF(COUNTIF('Slut 1.kl. -Klasse'!AO36,5),"Ugyldig",(IF(ISBLANK('Slut 1.kl. -Klasse'!AO36),"",'Slut 1.kl. -Klasse'!AO36)))</f>
        <v/>
      </c>
      <c r="AC51" t="str">
        <f>IF(COUNTIF('Slut 1.kl. -Klasse'!AP36,5),"Ugyldig",(IF(ISBLANK('Slut 1.kl. -Klasse'!AP36),"",'Slut 1.kl. -Klasse'!AP36)))</f>
        <v/>
      </c>
      <c r="AD51" t="str">
        <f>IF(COUNTIF('Slut 1.kl. -Klasse'!AQ36,5),"Ugyldig",(IF(ISBLANK('Slut 1.kl. -Klasse'!AQ36),"",'Slut 1.kl. -Klasse'!AQ36)))</f>
        <v/>
      </c>
      <c r="AE51" t="str">
        <f>IF(COUNTIF('Slut 1.kl. -Klasse'!AR36,5),"Ugyldig",(IF(ISBLANK('Slut 1.kl. -Klasse'!AR36),"",'Slut 1.kl. -Klasse'!AR36)))</f>
        <v/>
      </c>
      <c r="AF51" t="str">
        <f>IF(COUNTIF('Slut 1.kl. -Klasse'!AS36,5),"Ugyldig",(IF(ISBLANK('Slut 1.kl. -Klasse'!AS36),"",'Slut 1.kl. -Klasse'!AS36)))</f>
        <v/>
      </c>
      <c r="AG51" t="str">
        <f>IF(COUNTIF('Slut 1.kl. -Klasse'!AT36,5),"Ugyldig",(IF(ISBLANK('Slut 1.kl. -Klasse'!AT36),"",'Slut 1.kl. -Klasse'!AT36)))</f>
        <v/>
      </c>
      <c r="AH51" t="str">
        <f>IF(COUNTIF('Slut 1.kl. -Klasse'!AU36,5),"Ugyldig",(IF(ISBLANK('Slut 1.kl. -Klasse'!AU36),"",'Slut 1.kl. -Klasse'!AU36)))</f>
        <v/>
      </c>
      <c r="AI51" t="str">
        <f>IF(COUNTIF('Slut 1.kl. -Klasse'!AV36,5),"Ugyldig",(IF(ISBLANK('Slut 1.kl. -Klasse'!AV36),"",'Slut 1.kl. -Klasse'!AV36)))</f>
        <v/>
      </c>
      <c r="AJ51" t="str">
        <f>IF(COUNTIF('Slut 1.kl. -Klasse'!AW36,5),"Ugyldig",(IF(ISBLANK('Slut 1.kl. -Klasse'!AW36),"",'Slut 1.kl. -Klasse'!AW36)))</f>
        <v/>
      </c>
      <c r="AK51" t="str">
        <f>IF(COUNTIF('Slut 1.kl. -Klasse'!AX36,5),"Ugyldig",(IF(ISBLANK('Slut 1.kl. -Klasse'!AX36),"",'Slut 1.kl. -Klasse'!AX36)))</f>
        <v/>
      </c>
      <c r="AL51" t="str">
        <f>IF(COUNTIF('Slut 1.kl. -Klasse'!AY36,5),"Ugyldig",(IF(ISBLANK('Slut 1.kl. -Klasse'!AY36),"",'Slut 1.kl. -Klasse'!AY36)))</f>
        <v/>
      </c>
      <c r="AM51" t="str">
        <f>IF(COUNTIF('Slut 1.kl. -Klasse'!AZ36,5),"Ugyldig",(IF(ISBLANK('Slut 1.kl. -Klasse'!AZ36),"",'Slut 1.kl. -Klasse'!AZ36)))</f>
        <v/>
      </c>
      <c r="AN51" s="42" t="str">
        <f>IF(COUNTIF('Slut 1.kl. -Klasse'!BA36,5),"Ugyldig",(IF(ISBLANK('Slut 1.kl. -Klasse'!BA36),"",'Slut 1.kl. -Klasse'!BA36)))</f>
        <v/>
      </c>
      <c r="AO51" t="str">
        <f>IF(COUNTIF('Slut 1.kl. -Klasse'!BB36,5),"Ugyldig",(IF(ISBLANK('Slut 1.kl. -Klasse'!BB36),"",'Slut 1.kl. -Klasse'!BB36)))</f>
        <v/>
      </c>
      <c r="AP51" t="str">
        <f>IF(COUNTIF('Slut 1.kl. -Klasse'!BC36,5),"Ugyldig",(IF(ISBLANK('Slut 1.kl. -Klasse'!BC36),"",'Slut 1.kl. -Klasse'!BC36)))</f>
        <v/>
      </c>
      <c r="AQ51" t="str">
        <f>IF(COUNTIF('Slut 1.kl. -Klasse'!BD36,5),"Ugyldig",(IF(ISBLANK('Slut 1.kl. -Klasse'!BD36),"",'Slut 1.kl. -Klasse'!BD36)))</f>
        <v/>
      </c>
      <c r="AR51" t="str">
        <f>IF(COUNTIF('Slut 1.kl. -Klasse'!BE36,5),"Ugyldig",(IF(ISBLANK('Slut 1.kl. -Klasse'!BE36),"",'Slut 1.kl. -Klasse'!BE36)))</f>
        <v/>
      </c>
      <c r="AS51" t="str">
        <f>IF(COUNTIF('Slut 1.kl. -Klasse'!BF36,5),"Ugyldig",(IF(ISBLANK('Slut 1.kl. -Klasse'!BF36),"",'Slut 1.kl. -Klasse'!BF36)))</f>
        <v/>
      </c>
      <c r="AT51" t="str">
        <f>IF(COUNTIF('Slut 1.kl. -Klasse'!BG36,5),"Ugyldig",(IF(ISBLANK('Slut 1.kl. -Klasse'!BG36),"",'Slut 1.kl. -Klasse'!BG36)))</f>
        <v/>
      </c>
      <c r="AU51" t="str">
        <f>IF(COUNTIF('Slut 1.kl. -Klasse'!BH36,5),"Ugyldig",(IF(ISBLANK('Slut 1.kl. -Klasse'!BH36),"",'Slut 1.kl. -Klasse'!BH36)))</f>
        <v/>
      </c>
      <c r="AV51" t="str">
        <f>IF(COUNTIF('Slut 1.kl. -Klasse'!BI36,5),"Ugyldig",(IF(ISBLANK('Slut 1.kl. -Klasse'!BI36),"",'Slut 1.kl. -Klasse'!BI36)))</f>
        <v/>
      </c>
      <c r="AW51" t="str">
        <f>IF(COUNTIF('Slut 1.kl. -Klasse'!BJ36,5),"Ugyldig",(IF(ISBLANK('Slut 1.kl. -Klasse'!BJ36),"",'Slut 1.kl. -Klasse'!BJ36)))</f>
        <v/>
      </c>
      <c r="AX51" t="str">
        <f>IF(COUNTIF('Slut 1.kl. -Klasse'!BK36,5),"Ugyldig",(IF(ISBLANK('Slut 1.kl. -Klasse'!BK36),"",'Slut 1.kl. -Klasse'!BK36)))</f>
        <v/>
      </c>
      <c r="AY51" t="str">
        <f>IF(COUNTIF('Slut 1.kl. -Klasse'!BL36,5),"Ugyldig",(IF(ISBLANK('Slut 1.kl. -Klasse'!BL36),"",'Slut 1.kl. -Klasse'!BL36)))</f>
        <v/>
      </c>
      <c r="AZ51" t="str">
        <f>IF(COUNTIF('Slut 1.kl. -Klasse'!BM36,5),"Ugyldig",(IF(ISBLANK('Slut 1.kl. -Klasse'!BM36),"",'Slut 1.kl. -Klasse'!BM36)))</f>
        <v/>
      </c>
      <c r="BA51" t="str">
        <f>IF(COUNTIF('Slut 1.kl. -Klasse'!BN36,5),"Ugyldig",(IF(ISBLANK('Slut 1.kl. -Klasse'!BN36),"",'Slut 1.kl. -Klasse'!BN36)))</f>
        <v/>
      </c>
      <c r="BB51" t="str">
        <f>IF(COUNTIF('Slut 1.kl. -Klasse'!BO36,5),"Ugyldig",(IF(ISBLANK('Slut 1.kl. -Klasse'!BO36),"",'Slut 1.kl. -Klasse'!BO36)))</f>
        <v/>
      </c>
      <c r="BC51" t="str">
        <f>IF(COUNTIF('Slut 1.kl. -Klasse'!BP36,5),"Ugyldig",(IF(ISBLANK('Slut 1.kl. -Klasse'!BP36),"",'Slut 1.kl. -Klasse'!BP36)))</f>
        <v/>
      </c>
      <c r="BD51" t="str">
        <f>IF(COUNTIF('Slut 1.kl. -Klasse'!BQ36,5),"Ugyldig",(IF(ISBLANK('Slut 1.kl. -Klasse'!BQ36),"",'Slut 1.kl. -Klasse'!BQ36)))</f>
        <v/>
      </c>
      <c r="BE51" t="str">
        <f>IF(COUNTIF('Slut 1.kl. -Klasse'!BR36,5),"Ugyldig",(IF(ISBLANK('Slut 1.kl. -Klasse'!BR36),"",'Slut 1.kl. -Klasse'!BR36)))</f>
        <v/>
      </c>
      <c r="BF51" s="41" t="str">
        <f>IF(ISBLANK('Slut 1.kl. -Klasse'!BS36),"",VLOOKUP('Slut 1.kl. -Klasse'!BS36,Oqaats_Nipi_1c,C$34,FALSE))</f>
        <v/>
      </c>
      <c r="BG51" t="str">
        <f>IF(ISBLANK('Slut 1.kl. -Klasse'!BT36),"",VLOOKUP('Slut 1.kl. -Klasse'!BT36,Oqaats_Nipi_1c,D$34,FALSE))</f>
        <v/>
      </c>
      <c r="BH51" t="str">
        <f>IF(ISBLANK('Slut 1.kl. -Klasse'!BU36),"",VLOOKUP('Slut 1.kl. -Klasse'!BU36,Oqaats_Nipi_1c,E$34,FALSE))</f>
        <v/>
      </c>
      <c r="BI51" t="str">
        <f>IF(ISBLANK('Slut 1.kl. -Klasse'!BV36),"",VLOOKUP('Slut 1.kl. -Klasse'!BV36,Oqaats_Nipi_1c,F$34,FALSE))</f>
        <v/>
      </c>
      <c r="BJ51" t="str">
        <f>IF(ISBLANK('Slut 1.kl. -Klasse'!BW36),"",VLOOKUP('Slut 1.kl. -Klasse'!BW36,Oqaats_Nipi_1c,G$34,FALSE))</f>
        <v/>
      </c>
      <c r="BK51" t="str">
        <f>IF(ISBLANK('Slut 1.kl. -Klasse'!BX36),"",VLOOKUP('Slut 1.kl. -Klasse'!BX36,Oqaats_Nipi_1c,H$34,FALSE))</f>
        <v/>
      </c>
      <c r="BL51" t="str">
        <f>IF(ISBLANK('Slut 1.kl. -Klasse'!BY36),"",VLOOKUP('Slut 1.kl. -Klasse'!BY36,Oqaats_Nipi_1c,I$34,FALSE))</f>
        <v/>
      </c>
      <c r="BM51" t="str">
        <f>IF(ISBLANK('Slut 1.kl. -Klasse'!BZ36),"",VLOOKUP('Slut 1.kl. -Klasse'!BZ36,Oqaats_Nipi_1c,J$34,FALSE))</f>
        <v/>
      </c>
      <c r="BN51" t="str">
        <f>IF(ISBLANK('Slut 1.kl. -Klasse'!CA36),"",VLOOKUP('Slut 1.kl. -Klasse'!CA36,Oqaats_Nipi_1c,K$34,FALSE))</f>
        <v/>
      </c>
      <c r="BO51" t="str">
        <f>IF(ISBLANK('Slut 1.kl. -Klasse'!CB36),"",VLOOKUP('Slut 1.kl. -Klasse'!CB36,Oqaats_Nipi_1c,L$34,FALSE))</f>
        <v/>
      </c>
      <c r="BP51" t="str">
        <f>IF(ISBLANK('Slut 1.kl. -Klasse'!CC36),"",VLOOKUP('Slut 1.kl. -Klasse'!CC36,Oqaats_Nipi_1c,M$34,FALSE))</f>
        <v/>
      </c>
      <c r="BQ51" t="str">
        <f>IF(ISBLANK('Slut 1.kl. -Klasse'!CD36),"",VLOOKUP('Slut 1.kl. -Klasse'!CD36,Oqaats_Nipi_1c,N$34,FALSE))</f>
        <v/>
      </c>
      <c r="BR51" t="str">
        <f>IF(ISBLANK('Slut 1.kl. -Klasse'!CE36),"",VLOOKUP('Slut 1.kl. -Klasse'!CE36,Oqaats_Nipi_1c,O$34,FALSE))</f>
        <v/>
      </c>
      <c r="BS51" t="str">
        <f>IF(ISBLANK('Slut 1.kl. -Klasse'!CF36),"",VLOOKUP('Slut 1.kl. -Klasse'!CF36,Oqaats_Nipi_1c,P$34,FALSE))</f>
        <v/>
      </c>
      <c r="BT51" t="str">
        <f>IF(ISBLANK('Slut 1.kl. -Klasse'!CG36),"",VLOOKUP('Slut 1.kl. -Klasse'!CG36,Oqaats_Nipi_1c,Q$34,FALSE))</f>
        <v/>
      </c>
      <c r="BU51" t="str">
        <f>IF(ISBLANK('Slut 1.kl. -Klasse'!CH36),"",VLOOKUP('Slut 1.kl. -Klasse'!CH36,Oqaats_Nipi_1c,R$34,FALSE))</f>
        <v/>
      </c>
      <c r="BV51" t="str">
        <f>IF(ISBLANK('Slut 1.kl. -Klasse'!CI36),"",VLOOKUP('Slut 1.kl. -Klasse'!CI36,Oqaats_Nipi_1c,S$34,FALSE))</f>
        <v/>
      </c>
      <c r="BW51" t="str">
        <f>IF(ISBLANK('Slut 1.kl. -Klasse'!CJ36),"",VLOOKUP('Slut 1.kl. -Klasse'!CJ36,Oqaats_Nipi_1c,T$34,FALSE))</f>
        <v/>
      </c>
      <c r="BX51" t="str">
        <f>IF(ISBLANK('Slut 1.kl. -Klasse'!CK36),"",VLOOKUP('Slut 1.kl. -Klasse'!CK36,Oqaats_Nipi_1c,U$34,FALSE))</f>
        <v/>
      </c>
      <c r="BY51" t="str">
        <f>IF(ISBLANK('Slut 1.kl. -Klasse'!CL36),"",VLOOKUP('Slut 1.kl. -Klasse'!CL36,Oqaats_Nipi_1c,V$34,FALSE))</f>
        <v/>
      </c>
      <c r="BZ51" t="str">
        <f>IF(ISBLANK('Slut 1.kl. -Klasse'!CM36),"",VLOOKUP('Slut 1.kl. -Klasse'!CM36,Oqaats_Nipi_1c,W$34,FALSE))</f>
        <v/>
      </c>
      <c r="CA51" t="str">
        <f>IF(ISBLANK('Slut 1.kl. -Klasse'!CN36),"",VLOOKUP('Slut 1.kl. -Klasse'!CN36,Oqaats_Nipi_1c,X$34,FALSE))</f>
        <v/>
      </c>
      <c r="CB51" t="str">
        <f>IF(ISBLANK('Slut 1.kl. -Klasse'!CO36),"",VLOOKUP('Slut 1.kl. -Klasse'!CO36,Oqaats_Nipi_1c,Y$34,FALSE))</f>
        <v/>
      </c>
      <c r="CC51" t="str">
        <f>IF(ISBLANK('Slut 1.kl. -Klasse'!CP36),"",VLOOKUP('Slut 1.kl. -Klasse'!CP36,Oqaats_Nipi_1c,Z$34,FALSE))</f>
        <v/>
      </c>
      <c r="CD51" s="42" t="str">
        <f>IF(ISBLANK('Slut 1.kl. -Klasse'!CQ36),"",VLOOKUP('Slut 1.kl. -Klasse'!CQ36,Oqaats_Nipi_1c,AA$34,FALSE))</f>
        <v/>
      </c>
      <c r="CE51" s="47">
        <f>COUNTIF('Skole scoring'!B49:AM49,1)</f>
        <v>0</v>
      </c>
      <c r="CF51" s="47">
        <f>COUNTIF('Skole scoring'!AN49:BD49,1)</f>
        <v>0</v>
      </c>
      <c r="CG51" s="47">
        <f>COUNTIF('Skole scoring'!BE49:CC49,1)</f>
        <v>0</v>
      </c>
      <c r="CH51" s="47">
        <f t="shared" si="1"/>
        <v>0</v>
      </c>
      <c r="CL51">
        <v>3</v>
      </c>
      <c r="CM51" t="s">
        <v>775</v>
      </c>
    </row>
    <row r="52" spans="2:91" x14ac:dyDescent="0.35">
      <c r="B52" s="41">
        <f>'Slut 1.kl. -Klasse'!B37</f>
        <v>0</v>
      </c>
      <c r="C52" s="41" t="str">
        <f>IF(COUNTIF('Slut 1.kl. -Klasse'!P37,5),"Ugyldig",(IF(ISBLANK('Slut 1.kl. -Klasse'!P37),"",'Slut 1.kl. -Klasse'!P37)))</f>
        <v/>
      </c>
      <c r="D52" t="str">
        <f>IF(COUNTIF('Slut 1.kl. -Klasse'!Q37,5),"Ugyldig",(IF(ISBLANK('Slut 1.kl. -Klasse'!Q37),"",'Slut 1.kl. -Klasse'!Q37)))</f>
        <v/>
      </c>
      <c r="E52" t="str">
        <f>IF(COUNTIF('Slut 1.kl. -Klasse'!R37,5),"Ugyldig",(IF(ISBLANK('Slut 1.kl. -Klasse'!R37),"",'Slut 1.kl. -Klasse'!R37)))</f>
        <v/>
      </c>
      <c r="F52" t="str">
        <f>IF(COUNTIF('Slut 1.kl. -Klasse'!S37,5),"Ugyldig",(IF(ISBLANK('Slut 1.kl. -Klasse'!S37),"",'Slut 1.kl. -Klasse'!S37)))</f>
        <v/>
      </c>
      <c r="G52" t="str">
        <f>IF(COUNTIF('Slut 1.kl. -Klasse'!T37,5),"Ugyldig",(IF(ISBLANK('Slut 1.kl. -Klasse'!T37),"",'Slut 1.kl. -Klasse'!T37)))</f>
        <v/>
      </c>
      <c r="H52" t="str">
        <f>IF(COUNTIF('Slut 1.kl. -Klasse'!U37,5),"Ugyldig",(IF(ISBLANK('Slut 1.kl. -Klasse'!U37),"",'Slut 1.kl. -Klasse'!U37)))</f>
        <v/>
      </c>
      <c r="I52" t="str">
        <f>IF(COUNTIF('Slut 1.kl. -Klasse'!V37,5),"Ugyldig",(IF(ISBLANK('Slut 1.kl. -Klasse'!V37),"",'Slut 1.kl. -Klasse'!V37)))</f>
        <v/>
      </c>
      <c r="J52" t="str">
        <f>IF(COUNTIF('Slut 1.kl. -Klasse'!W37,5),"Ugyldig",(IF(ISBLANK('Slut 1.kl. -Klasse'!W37),"",'Slut 1.kl. -Klasse'!W37)))</f>
        <v/>
      </c>
      <c r="K52" t="str">
        <f>IF(COUNTIF('Slut 1.kl. -Klasse'!X37,5),"Ugyldig",(IF(ISBLANK('Slut 1.kl. -Klasse'!X37),"",'Slut 1.kl. -Klasse'!X37)))</f>
        <v/>
      </c>
      <c r="L52" t="str">
        <f>IF(COUNTIF('Slut 1.kl. -Klasse'!Y37,5),"Ugyldig",(IF(ISBLANK('Slut 1.kl. -Klasse'!Y37),"",'Slut 1.kl. -Klasse'!Y37)))</f>
        <v/>
      </c>
      <c r="M52" t="str">
        <f>IF(COUNTIF('Slut 1.kl. -Klasse'!Z37,5),"Ugyldig",(IF(ISBLANK('Slut 1.kl. -Klasse'!Z37),"",'Slut 1.kl. -Klasse'!Z37)))</f>
        <v/>
      </c>
      <c r="N52" t="str">
        <f>IF(COUNTIF('Slut 1.kl. -Klasse'!AA37,5),"Ugyldig",(IF(ISBLANK('Slut 1.kl. -Klasse'!AA37),"",'Slut 1.kl. -Klasse'!AA37)))</f>
        <v/>
      </c>
      <c r="O52" t="str">
        <f>IF(COUNTIF('Slut 1.kl. -Klasse'!AB37,5),"Ugyldig",(IF(ISBLANK('Slut 1.kl. -Klasse'!AB37),"",'Slut 1.kl. -Klasse'!AB37)))</f>
        <v/>
      </c>
      <c r="P52" t="str">
        <f>IF(COUNTIF('Slut 1.kl. -Klasse'!AC37,5),"Ugyldig",(IF(ISBLANK('Slut 1.kl. -Klasse'!AC37),"",'Slut 1.kl. -Klasse'!AC37)))</f>
        <v/>
      </c>
      <c r="Q52" t="str">
        <f>IF(COUNTIF('Slut 1.kl. -Klasse'!AD37,5),"Ugyldig",(IF(ISBLANK('Slut 1.kl. -Klasse'!AD37),"",'Slut 1.kl. -Klasse'!AD37)))</f>
        <v/>
      </c>
      <c r="R52" t="str">
        <f>IF(COUNTIF('Slut 1.kl. -Klasse'!AE37,5),"Ugyldig",(IF(ISBLANK('Slut 1.kl. -Klasse'!AE37),"",'Slut 1.kl. -Klasse'!AE37)))</f>
        <v/>
      </c>
      <c r="S52" t="str">
        <f>IF(COUNTIF('Slut 1.kl. -Klasse'!AF37,5),"Ugyldig",(IF(ISBLANK('Slut 1.kl. -Klasse'!AF37),"",'Slut 1.kl. -Klasse'!AF37)))</f>
        <v/>
      </c>
      <c r="T52" t="str">
        <f>IF(COUNTIF('Slut 1.kl. -Klasse'!AG37,5),"Ugyldig",(IF(ISBLANK('Slut 1.kl. -Klasse'!AG37),"",'Slut 1.kl. -Klasse'!AG37)))</f>
        <v/>
      </c>
      <c r="U52" t="str">
        <f>IF(COUNTIF('Slut 1.kl. -Klasse'!AH37,5),"Ugyldig",(IF(ISBLANK('Slut 1.kl. -Klasse'!AH37),"",'Slut 1.kl. -Klasse'!AH37)))</f>
        <v/>
      </c>
      <c r="V52" t="str">
        <f>IF(COUNTIF('Slut 1.kl. -Klasse'!AI37,5),"Ugyldig",(IF(ISBLANK('Slut 1.kl. -Klasse'!AI37),"",'Slut 1.kl. -Klasse'!AI37)))</f>
        <v/>
      </c>
      <c r="W52" t="str">
        <f>IF(COUNTIF('Slut 1.kl. -Klasse'!AJ37,5),"Ugyldig",(IF(ISBLANK('Slut 1.kl. -Klasse'!AJ37),"",'Slut 1.kl. -Klasse'!AJ37)))</f>
        <v/>
      </c>
      <c r="X52" t="str">
        <f>IF(COUNTIF('Slut 1.kl. -Klasse'!AK37,5),"Ugyldig",(IF(ISBLANK('Slut 1.kl. -Klasse'!AK37),"",'Slut 1.kl. -Klasse'!AK37)))</f>
        <v/>
      </c>
      <c r="Y52" t="str">
        <f>IF(COUNTIF('Slut 1.kl. -Klasse'!AL37,5),"Ugyldig",(IF(ISBLANK('Slut 1.kl. -Klasse'!AL37),"",'Slut 1.kl. -Klasse'!AL37)))</f>
        <v/>
      </c>
      <c r="Z52" t="str">
        <f>IF(COUNTIF('Slut 1.kl. -Klasse'!AM37,5),"Ugyldig",(IF(ISBLANK('Slut 1.kl. -Klasse'!AM37),"",'Slut 1.kl. -Klasse'!AM37)))</f>
        <v/>
      </c>
      <c r="AA52" t="str">
        <f>IF(COUNTIF('Slut 1.kl. -Klasse'!AN37,5),"Ugyldig",(IF(ISBLANK('Slut 1.kl. -Klasse'!AN37),"",'Slut 1.kl. -Klasse'!AN37)))</f>
        <v/>
      </c>
      <c r="AB52" t="str">
        <f>IF(COUNTIF('Slut 1.kl. -Klasse'!AO37,5),"Ugyldig",(IF(ISBLANK('Slut 1.kl. -Klasse'!AO37),"",'Slut 1.kl. -Klasse'!AO37)))</f>
        <v/>
      </c>
      <c r="AC52" t="str">
        <f>IF(COUNTIF('Slut 1.kl. -Klasse'!AP37,5),"Ugyldig",(IF(ISBLANK('Slut 1.kl. -Klasse'!AP37),"",'Slut 1.kl. -Klasse'!AP37)))</f>
        <v/>
      </c>
      <c r="AD52" t="str">
        <f>IF(COUNTIF('Slut 1.kl. -Klasse'!AQ37,5),"Ugyldig",(IF(ISBLANK('Slut 1.kl. -Klasse'!AQ37),"",'Slut 1.kl. -Klasse'!AQ37)))</f>
        <v/>
      </c>
      <c r="AE52" t="str">
        <f>IF(COUNTIF('Slut 1.kl. -Klasse'!AR37,5),"Ugyldig",(IF(ISBLANK('Slut 1.kl. -Klasse'!AR37),"",'Slut 1.kl. -Klasse'!AR37)))</f>
        <v/>
      </c>
      <c r="AF52" t="str">
        <f>IF(COUNTIF('Slut 1.kl. -Klasse'!AS37,5),"Ugyldig",(IF(ISBLANK('Slut 1.kl. -Klasse'!AS37),"",'Slut 1.kl. -Klasse'!AS37)))</f>
        <v/>
      </c>
      <c r="AG52" t="str">
        <f>IF(COUNTIF('Slut 1.kl. -Klasse'!AT37,5),"Ugyldig",(IF(ISBLANK('Slut 1.kl. -Klasse'!AT37),"",'Slut 1.kl. -Klasse'!AT37)))</f>
        <v/>
      </c>
      <c r="AH52" t="str">
        <f>IF(COUNTIF('Slut 1.kl. -Klasse'!AU37,5),"Ugyldig",(IF(ISBLANK('Slut 1.kl. -Klasse'!AU37),"",'Slut 1.kl. -Klasse'!AU37)))</f>
        <v/>
      </c>
      <c r="AI52" t="str">
        <f>IF(COUNTIF('Slut 1.kl. -Klasse'!AV37,5),"Ugyldig",(IF(ISBLANK('Slut 1.kl. -Klasse'!AV37),"",'Slut 1.kl. -Klasse'!AV37)))</f>
        <v/>
      </c>
      <c r="AJ52" t="str">
        <f>IF(COUNTIF('Slut 1.kl. -Klasse'!AW37,5),"Ugyldig",(IF(ISBLANK('Slut 1.kl. -Klasse'!AW37),"",'Slut 1.kl. -Klasse'!AW37)))</f>
        <v/>
      </c>
      <c r="AK52" t="str">
        <f>IF(COUNTIF('Slut 1.kl. -Klasse'!AX37,5),"Ugyldig",(IF(ISBLANK('Slut 1.kl. -Klasse'!AX37),"",'Slut 1.kl. -Klasse'!AX37)))</f>
        <v/>
      </c>
      <c r="AL52" t="str">
        <f>IF(COUNTIF('Slut 1.kl. -Klasse'!AY37,5),"Ugyldig",(IF(ISBLANK('Slut 1.kl. -Klasse'!AY37),"",'Slut 1.kl. -Klasse'!AY37)))</f>
        <v/>
      </c>
      <c r="AM52" t="str">
        <f>IF(COUNTIF('Slut 1.kl. -Klasse'!AZ37,5),"Ugyldig",(IF(ISBLANK('Slut 1.kl. -Klasse'!AZ37),"",'Slut 1.kl. -Klasse'!AZ37)))</f>
        <v/>
      </c>
      <c r="AN52" s="42" t="str">
        <f>IF(COUNTIF('Slut 1.kl. -Klasse'!BA37,5),"Ugyldig",(IF(ISBLANK('Slut 1.kl. -Klasse'!BA37),"",'Slut 1.kl. -Klasse'!BA37)))</f>
        <v/>
      </c>
      <c r="AO52" t="str">
        <f>IF(COUNTIF('Slut 1.kl. -Klasse'!BB37,5),"Ugyldig",(IF(ISBLANK('Slut 1.kl. -Klasse'!BB37),"",'Slut 1.kl. -Klasse'!BB37)))</f>
        <v/>
      </c>
      <c r="AP52" t="str">
        <f>IF(COUNTIF('Slut 1.kl. -Klasse'!BC37,5),"Ugyldig",(IF(ISBLANK('Slut 1.kl. -Klasse'!BC37),"",'Slut 1.kl. -Klasse'!BC37)))</f>
        <v/>
      </c>
      <c r="AQ52" t="str">
        <f>IF(COUNTIF('Slut 1.kl. -Klasse'!BD37,5),"Ugyldig",(IF(ISBLANK('Slut 1.kl. -Klasse'!BD37),"",'Slut 1.kl. -Klasse'!BD37)))</f>
        <v/>
      </c>
      <c r="AR52" t="str">
        <f>IF(COUNTIF('Slut 1.kl. -Klasse'!BE37,5),"Ugyldig",(IF(ISBLANK('Slut 1.kl. -Klasse'!BE37),"",'Slut 1.kl. -Klasse'!BE37)))</f>
        <v/>
      </c>
      <c r="AS52" t="str">
        <f>IF(COUNTIF('Slut 1.kl. -Klasse'!BF37,5),"Ugyldig",(IF(ISBLANK('Slut 1.kl. -Klasse'!BF37),"",'Slut 1.kl. -Klasse'!BF37)))</f>
        <v/>
      </c>
      <c r="AT52" t="str">
        <f>IF(COUNTIF('Slut 1.kl. -Klasse'!BG37,5),"Ugyldig",(IF(ISBLANK('Slut 1.kl. -Klasse'!BG37),"",'Slut 1.kl. -Klasse'!BG37)))</f>
        <v/>
      </c>
      <c r="AU52" t="str">
        <f>IF(COUNTIF('Slut 1.kl. -Klasse'!BH37,5),"Ugyldig",(IF(ISBLANK('Slut 1.kl. -Klasse'!BH37),"",'Slut 1.kl. -Klasse'!BH37)))</f>
        <v/>
      </c>
      <c r="AV52" t="str">
        <f>IF(COUNTIF('Slut 1.kl. -Klasse'!BI37,5),"Ugyldig",(IF(ISBLANK('Slut 1.kl. -Klasse'!BI37),"",'Slut 1.kl. -Klasse'!BI37)))</f>
        <v/>
      </c>
      <c r="AW52" t="str">
        <f>IF(COUNTIF('Slut 1.kl. -Klasse'!BJ37,5),"Ugyldig",(IF(ISBLANK('Slut 1.kl. -Klasse'!BJ37),"",'Slut 1.kl. -Klasse'!BJ37)))</f>
        <v/>
      </c>
      <c r="AX52" t="str">
        <f>IF(COUNTIF('Slut 1.kl. -Klasse'!BK37,5),"Ugyldig",(IF(ISBLANK('Slut 1.kl. -Klasse'!BK37),"",'Slut 1.kl. -Klasse'!BK37)))</f>
        <v/>
      </c>
      <c r="AY52" t="str">
        <f>IF(COUNTIF('Slut 1.kl. -Klasse'!BL37,5),"Ugyldig",(IF(ISBLANK('Slut 1.kl. -Klasse'!BL37),"",'Slut 1.kl. -Klasse'!BL37)))</f>
        <v/>
      </c>
      <c r="AZ52" t="str">
        <f>IF(COUNTIF('Slut 1.kl. -Klasse'!BM37,5),"Ugyldig",(IF(ISBLANK('Slut 1.kl. -Klasse'!BM37),"",'Slut 1.kl. -Klasse'!BM37)))</f>
        <v/>
      </c>
      <c r="BA52" t="str">
        <f>IF(COUNTIF('Slut 1.kl. -Klasse'!BN37,5),"Ugyldig",(IF(ISBLANK('Slut 1.kl. -Klasse'!BN37),"",'Slut 1.kl. -Klasse'!BN37)))</f>
        <v/>
      </c>
      <c r="BB52" t="str">
        <f>IF(COUNTIF('Slut 1.kl. -Klasse'!BO37,5),"Ugyldig",(IF(ISBLANK('Slut 1.kl. -Klasse'!BO37),"",'Slut 1.kl. -Klasse'!BO37)))</f>
        <v/>
      </c>
      <c r="BC52" t="str">
        <f>IF(COUNTIF('Slut 1.kl. -Klasse'!BP37,5),"Ugyldig",(IF(ISBLANK('Slut 1.kl. -Klasse'!BP37),"",'Slut 1.kl. -Klasse'!BP37)))</f>
        <v/>
      </c>
      <c r="BD52" t="str">
        <f>IF(COUNTIF('Slut 1.kl. -Klasse'!BQ37,5),"Ugyldig",(IF(ISBLANK('Slut 1.kl. -Klasse'!BQ37),"",'Slut 1.kl. -Klasse'!BQ37)))</f>
        <v/>
      </c>
      <c r="BE52" t="str">
        <f>IF(COUNTIF('Slut 1.kl. -Klasse'!BR37,5),"Ugyldig",(IF(ISBLANK('Slut 1.kl. -Klasse'!BR37),"",'Slut 1.kl. -Klasse'!BR37)))</f>
        <v/>
      </c>
      <c r="BF52" s="41" t="str">
        <f>IF(ISBLANK('Slut 1.kl. -Klasse'!BS37),"",VLOOKUP('Slut 1.kl. -Klasse'!BS37,Oqaats_Nipi_1c,C$34,FALSE))</f>
        <v/>
      </c>
      <c r="BG52" t="str">
        <f>IF(ISBLANK('Slut 1.kl. -Klasse'!BT37),"",VLOOKUP('Slut 1.kl. -Klasse'!BT37,Oqaats_Nipi_1c,D$34,FALSE))</f>
        <v/>
      </c>
      <c r="BH52" t="str">
        <f>IF(ISBLANK('Slut 1.kl. -Klasse'!BU37),"",VLOOKUP('Slut 1.kl. -Klasse'!BU37,Oqaats_Nipi_1c,E$34,FALSE))</f>
        <v/>
      </c>
      <c r="BI52" t="str">
        <f>IF(ISBLANK('Slut 1.kl. -Klasse'!BV37),"",VLOOKUP('Slut 1.kl. -Klasse'!BV37,Oqaats_Nipi_1c,F$34,FALSE))</f>
        <v/>
      </c>
      <c r="BJ52" t="str">
        <f>IF(ISBLANK('Slut 1.kl. -Klasse'!BW37),"",VLOOKUP('Slut 1.kl. -Klasse'!BW37,Oqaats_Nipi_1c,G$34,FALSE))</f>
        <v/>
      </c>
      <c r="BK52" t="str">
        <f>IF(ISBLANK('Slut 1.kl. -Klasse'!BX37),"",VLOOKUP('Slut 1.kl. -Klasse'!BX37,Oqaats_Nipi_1c,H$34,FALSE))</f>
        <v/>
      </c>
      <c r="BL52" t="str">
        <f>IF(ISBLANK('Slut 1.kl. -Klasse'!BY37),"",VLOOKUP('Slut 1.kl. -Klasse'!BY37,Oqaats_Nipi_1c,I$34,FALSE))</f>
        <v/>
      </c>
      <c r="BM52" t="str">
        <f>IF(ISBLANK('Slut 1.kl. -Klasse'!BZ37),"",VLOOKUP('Slut 1.kl. -Klasse'!BZ37,Oqaats_Nipi_1c,J$34,FALSE))</f>
        <v/>
      </c>
      <c r="BN52" t="str">
        <f>IF(ISBLANK('Slut 1.kl. -Klasse'!CA37),"",VLOOKUP('Slut 1.kl. -Klasse'!CA37,Oqaats_Nipi_1c,K$34,FALSE))</f>
        <v/>
      </c>
      <c r="BO52" t="str">
        <f>IF(ISBLANK('Slut 1.kl. -Klasse'!CB37),"",VLOOKUP('Slut 1.kl. -Klasse'!CB37,Oqaats_Nipi_1c,L$34,FALSE))</f>
        <v/>
      </c>
      <c r="BP52" t="str">
        <f>IF(ISBLANK('Slut 1.kl. -Klasse'!CC37),"",VLOOKUP('Slut 1.kl. -Klasse'!CC37,Oqaats_Nipi_1c,M$34,FALSE))</f>
        <v/>
      </c>
      <c r="BQ52" t="str">
        <f>IF(ISBLANK('Slut 1.kl. -Klasse'!CD37),"",VLOOKUP('Slut 1.kl. -Klasse'!CD37,Oqaats_Nipi_1c,N$34,FALSE))</f>
        <v/>
      </c>
      <c r="BR52" t="str">
        <f>IF(ISBLANK('Slut 1.kl. -Klasse'!CE37),"",VLOOKUP('Slut 1.kl. -Klasse'!CE37,Oqaats_Nipi_1c,O$34,FALSE))</f>
        <v/>
      </c>
      <c r="BS52" t="str">
        <f>IF(ISBLANK('Slut 1.kl. -Klasse'!CF37),"",VLOOKUP('Slut 1.kl. -Klasse'!CF37,Oqaats_Nipi_1c,P$34,FALSE))</f>
        <v/>
      </c>
      <c r="BT52" t="str">
        <f>IF(ISBLANK('Slut 1.kl. -Klasse'!CG37),"",VLOOKUP('Slut 1.kl. -Klasse'!CG37,Oqaats_Nipi_1c,Q$34,FALSE))</f>
        <v/>
      </c>
      <c r="BU52" t="str">
        <f>IF(ISBLANK('Slut 1.kl. -Klasse'!CH37),"",VLOOKUP('Slut 1.kl. -Klasse'!CH37,Oqaats_Nipi_1c,R$34,FALSE))</f>
        <v/>
      </c>
      <c r="BV52" t="str">
        <f>IF(ISBLANK('Slut 1.kl. -Klasse'!CI37),"",VLOOKUP('Slut 1.kl. -Klasse'!CI37,Oqaats_Nipi_1c,S$34,FALSE))</f>
        <v/>
      </c>
      <c r="BW52" t="str">
        <f>IF(ISBLANK('Slut 1.kl. -Klasse'!CJ37),"",VLOOKUP('Slut 1.kl. -Klasse'!CJ37,Oqaats_Nipi_1c,T$34,FALSE))</f>
        <v/>
      </c>
      <c r="BX52" t="str">
        <f>IF(ISBLANK('Slut 1.kl. -Klasse'!CK37),"",VLOOKUP('Slut 1.kl. -Klasse'!CK37,Oqaats_Nipi_1c,U$34,FALSE))</f>
        <v/>
      </c>
      <c r="BY52" t="str">
        <f>IF(ISBLANK('Slut 1.kl. -Klasse'!CL37),"",VLOOKUP('Slut 1.kl. -Klasse'!CL37,Oqaats_Nipi_1c,V$34,FALSE))</f>
        <v/>
      </c>
      <c r="BZ52" t="str">
        <f>IF(ISBLANK('Slut 1.kl. -Klasse'!CM37),"",VLOOKUP('Slut 1.kl. -Klasse'!CM37,Oqaats_Nipi_1c,W$34,FALSE))</f>
        <v/>
      </c>
      <c r="CA52" t="str">
        <f>IF(ISBLANK('Slut 1.kl. -Klasse'!CN37),"",VLOOKUP('Slut 1.kl. -Klasse'!CN37,Oqaats_Nipi_1c,X$34,FALSE))</f>
        <v/>
      </c>
      <c r="CB52" t="str">
        <f>IF(ISBLANK('Slut 1.kl. -Klasse'!CO37),"",VLOOKUP('Slut 1.kl. -Klasse'!CO37,Oqaats_Nipi_1c,Y$34,FALSE))</f>
        <v/>
      </c>
      <c r="CC52" t="str">
        <f>IF(ISBLANK('Slut 1.kl. -Klasse'!CP37),"",VLOOKUP('Slut 1.kl. -Klasse'!CP37,Oqaats_Nipi_1c,Z$34,FALSE))</f>
        <v/>
      </c>
      <c r="CD52" s="42" t="str">
        <f>IF(ISBLANK('Slut 1.kl. -Klasse'!CQ37),"",VLOOKUP('Slut 1.kl. -Klasse'!CQ37,Oqaats_Nipi_1c,AA$34,FALSE))</f>
        <v/>
      </c>
      <c r="CE52" s="47">
        <f>COUNTIF('Skole scoring'!B50:AM50,1)</f>
        <v>0</v>
      </c>
      <c r="CF52" s="47">
        <f>COUNTIF('Skole scoring'!AN50:BD50,1)</f>
        <v>0</v>
      </c>
      <c r="CG52" s="47">
        <f>COUNTIF('Skole scoring'!BE50:CC50,1)</f>
        <v>0</v>
      </c>
      <c r="CH52" s="47">
        <f t="shared" si="1"/>
        <v>0</v>
      </c>
      <c r="CL52">
        <v>4</v>
      </c>
      <c r="CM52" t="s">
        <v>775</v>
      </c>
    </row>
    <row r="53" spans="2:91" x14ac:dyDescent="0.35">
      <c r="B53" s="41">
        <f>'Slut 1.kl. -Klasse'!B38</f>
        <v>0</v>
      </c>
      <c r="C53" s="41" t="str">
        <f>IF(COUNTIF('Slut 1.kl. -Klasse'!P38,5),"Ugyldig",(IF(ISBLANK('Slut 1.kl. -Klasse'!P38),"",'Slut 1.kl. -Klasse'!P38)))</f>
        <v/>
      </c>
      <c r="D53" t="str">
        <f>IF(COUNTIF('Slut 1.kl. -Klasse'!Q38,5),"Ugyldig",(IF(ISBLANK('Slut 1.kl. -Klasse'!Q38),"",'Slut 1.kl. -Klasse'!Q38)))</f>
        <v/>
      </c>
      <c r="E53" t="str">
        <f>IF(COUNTIF('Slut 1.kl. -Klasse'!R38,5),"Ugyldig",(IF(ISBLANK('Slut 1.kl. -Klasse'!R38),"",'Slut 1.kl. -Klasse'!R38)))</f>
        <v/>
      </c>
      <c r="F53" t="str">
        <f>IF(COUNTIF('Slut 1.kl. -Klasse'!S38,5),"Ugyldig",(IF(ISBLANK('Slut 1.kl. -Klasse'!S38),"",'Slut 1.kl. -Klasse'!S38)))</f>
        <v/>
      </c>
      <c r="G53" t="str">
        <f>IF(COUNTIF('Slut 1.kl. -Klasse'!T38,5),"Ugyldig",(IF(ISBLANK('Slut 1.kl. -Klasse'!T38),"",'Slut 1.kl. -Klasse'!T38)))</f>
        <v/>
      </c>
      <c r="H53" t="str">
        <f>IF(COUNTIF('Slut 1.kl. -Klasse'!U38,5),"Ugyldig",(IF(ISBLANK('Slut 1.kl. -Klasse'!U38),"",'Slut 1.kl. -Klasse'!U38)))</f>
        <v/>
      </c>
      <c r="I53" t="str">
        <f>IF(COUNTIF('Slut 1.kl. -Klasse'!V38,5),"Ugyldig",(IF(ISBLANK('Slut 1.kl. -Klasse'!V38),"",'Slut 1.kl. -Klasse'!V38)))</f>
        <v/>
      </c>
      <c r="J53" t="str">
        <f>IF(COUNTIF('Slut 1.kl. -Klasse'!W38,5),"Ugyldig",(IF(ISBLANK('Slut 1.kl. -Klasse'!W38),"",'Slut 1.kl. -Klasse'!W38)))</f>
        <v/>
      </c>
      <c r="K53" t="str">
        <f>IF(COUNTIF('Slut 1.kl. -Klasse'!X38,5),"Ugyldig",(IF(ISBLANK('Slut 1.kl. -Klasse'!X38),"",'Slut 1.kl. -Klasse'!X38)))</f>
        <v/>
      </c>
      <c r="L53" t="str">
        <f>IF(COUNTIF('Slut 1.kl. -Klasse'!Y38,5),"Ugyldig",(IF(ISBLANK('Slut 1.kl. -Klasse'!Y38),"",'Slut 1.kl. -Klasse'!Y38)))</f>
        <v/>
      </c>
      <c r="M53" t="str">
        <f>IF(COUNTIF('Slut 1.kl. -Klasse'!Z38,5),"Ugyldig",(IF(ISBLANK('Slut 1.kl. -Klasse'!Z38),"",'Slut 1.kl. -Klasse'!Z38)))</f>
        <v/>
      </c>
      <c r="N53" t="str">
        <f>IF(COUNTIF('Slut 1.kl. -Klasse'!AA38,5),"Ugyldig",(IF(ISBLANK('Slut 1.kl. -Klasse'!AA38),"",'Slut 1.kl. -Klasse'!AA38)))</f>
        <v/>
      </c>
      <c r="O53" t="str">
        <f>IF(COUNTIF('Slut 1.kl. -Klasse'!AB38,5),"Ugyldig",(IF(ISBLANK('Slut 1.kl. -Klasse'!AB38),"",'Slut 1.kl. -Klasse'!AB38)))</f>
        <v/>
      </c>
      <c r="P53" t="str">
        <f>IF(COUNTIF('Slut 1.kl. -Klasse'!AC38,5),"Ugyldig",(IF(ISBLANK('Slut 1.kl. -Klasse'!AC38),"",'Slut 1.kl. -Klasse'!AC38)))</f>
        <v/>
      </c>
      <c r="Q53" t="str">
        <f>IF(COUNTIF('Slut 1.kl. -Klasse'!AD38,5),"Ugyldig",(IF(ISBLANK('Slut 1.kl. -Klasse'!AD38),"",'Slut 1.kl. -Klasse'!AD38)))</f>
        <v/>
      </c>
      <c r="R53" t="str">
        <f>IF(COUNTIF('Slut 1.kl. -Klasse'!AE38,5),"Ugyldig",(IF(ISBLANK('Slut 1.kl. -Klasse'!AE38),"",'Slut 1.kl. -Klasse'!AE38)))</f>
        <v/>
      </c>
      <c r="S53" t="str">
        <f>IF(COUNTIF('Slut 1.kl. -Klasse'!AF38,5),"Ugyldig",(IF(ISBLANK('Slut 1.kl. -Klasse'!AF38),"",'Slut 1.kl. -Klasse'!AF38)))</f>
        <v/>
      </c>
      <c r="T53" t="str">
        <f>IF(COUNTIF('Slut 1.kl. -Klasse'!AG38,5),"Ugyldig",(IF(ISBLANK('Slut 1.kl. -Klasse'!AG38),"",'Slut 1.kl. -Klasse'!AG38)))</f>
        <v/>
      </c>
      <c r="U53" t="str">
        <f>IF(COUNTIF('Slut 1.kl. -Klasse'!AH38,5),"Ugyldig",(IF(ISBLANK('Slut 1.kl. -Klasse'!AH38),"",'Slut 1.kl. -Klasse'!AH38)))</f>
        <v/>
      </c>
      <c r="V53" t="str">
        <f>IF(COUNTIF('Slut 1.kl. -Klasse'!AI38,5),"Ugyldig",(IF(ISBLANK('Slut 1.kl. -Klasse'!AI38),"",'Slut 1.kl. -Klasse'!AI38)))</f>
        <v/>
      </c>
      <c r="W53" t="str">
        <f>IF(COUNTIF('Slut 1.kl. -Klasse'!AJ38,5),"Ugyldig",(IF(ISBLANK('Slut 1.kl. -Klasse'!AJ38),"",'Slut 1.kl. -Klasse'!AJ38)))</f>
        <v/>
      </c>
      <c r="X53" t="str">
        <f>IF(COUNTIF('Slut 1.kl. -Klasse'!AK38,5),"Ugyldig",(IF(ISBLANK('Slut 1.kl. -Klasse'!AK38),"",'Slut 1.kl. -Klasse'!AK38)))</f>
        <v/>
      </c>
      <c r="Y53" t="str">
        <f>IF(COUNTIF('Slut 1.kl. -Klasse'!AL38,5),"Ugyldig",(IF(ISBLANK('Slut 1.kl. -Klasse'!AL38),"",'Slut 1.kl. -Klasse'!AL38)))</f>
        <v/>
      </c>
      <c r="Z53" t="str">
        <f>IF(COUNTIF('Slut 1.kl. -Klasse'!AM38,5),"Ugyldig",(IF(ISBLANK('Slut 1.kl. -Klasse'!AM38),"",'Slut 1.kl. -Klasse'!AM38)))</f>
        <v/>
      </c>
      <c r="AA53" t="str">
        <f>IF(COUNTIF('Slut 1.kl. -Klasse'!AN38,5),"Ugyldig",(IF(ISBLANK('Slut 1.kl. -Klasse'!AN38),"",'Slut 1.kl. -Klasse'!AN38)))</f>
        <v/>
      </c>
      <c r="AB53" t="str">
        <f>IF(COUNTIF('Slut 1.kl. -Klasse'!AO38,5),"Ugyldig",(IF(ISBLANK('Slut 1.kl. -Klasse'!AO38),"",'Slut 1.kl. -Klasse'!AO38)))</f>
        <v/>
      </c>
      <c r="AC53" t="str">
        <f>IF(COUNTIF('Slut 1.kl. -Klasse'!AP38,5),"Ugyldig",(IF(ISBLANK('Slut 1.kl. -Klasse'!AP38),"",'Slut 1.kl. -Klasse'!AP38)))</f>
        <v/>
      </c>
      <c r="AD53" t="str">
        <f>IF(COUNTIF('Slut 1.kl. -Klasse'!AQ38,5),"Ugyldig",(IF(ISBLANK('Slut 1.kl. -Klasse'!AQ38),"",'Slut 1.kl. -Klasse'!AQ38)))</f>
        <v/>
      </c>
      <c r="AE53" t="str">
        <f>IF(COUNTIF('Slut 1.kl. -Klasse'!AR38,5),"Ugyldig",(IF(ISBLANK('Slut 1.kl. -Klasse'!AR38),"",'Slut 1.kl. -Klasse'!AR38)))</f>
        <v/>
      </c>
      <c r="AF53" t="str">
        <f>IF(COUNTIF('Slut 1.kl. -Klasse'!AS38,5),"Ugyldig",(IF(ISBLANK('Slut 1.kl. -Klasse'!AS38),"",'Slut 1.kl. -Klasse'!AS38)))</f>
        <v/>
      </c>
      <c r="AG53" t="str">
        <f>IF(COUNTIF('Slut 1.kl. -Klasse'!AT38,5),"Ugyldig",(IF(ISBLANK('Slut 1.kl. -Klasse'!AT38),"",'Slut 1.kl. -Klasse'!AT38)))</f>
        <v/>
      </c>
      <c r="AH53" t="str">
        <f>IF(COUNTIF('Slut 1.kl. -Klasse'!AU38,5),"Ugyldig",(IF(ISBLANK('Slut 1.kl. -Klasse'!AU38),"",'Slut 1.kl. -Klasse'!AU38)))</f>
        <v/>
      </c>
      <c r="AI53" t="str">
        <f>IF(COUNTIF('Slut 1.kl. -Klasse'!AV38,5),"Ugyldig",(IF(ISBLANK('Slut 1.kl. -Klasse'!AV38),"",'Slut 1.kl. -Klasse'!AV38)))</f>
        <v/>
      </c>
      <c r="AJ53" t="str">
        <f>IF(COUNTIF('Slut 1.kl. -Klasse'!AW38,5),"Ugyldig",(IF(ISBLANK('Slut 1.kl. -Klasse'!AW38),"",'Slut 1.kl. -Klasse'!AW38)))</f>
        <v/>
      </c>
      <c r="AK53" t="str">
        <f>IF(COUNTIF('Slut 1.kl. -Klasse'!AX38,5),"Ugyldig",(IF(ISBLANK('Slut 1.kl. -Klasse'!AX38),"",'Slut 1.kl. -Klasse'!AX38)))</f>
        <v/>
      </c>
      <c r="AL53" t="str">
        <f>IF(COUNTIF('Slut 1.kl. -Klasse'!AY38,5),"Ugyldig",(IF(ISBLANK('Slut 1.kl. -Klasse'!AY38),"",'Slut 1.kl. -Klasse'!AY38)))</f>
        <v/>
      </c>
      <c r="AM53" t="str">
        <f>IF(COUNTIF('Slut 1.kl. -Klasse'!AZ38,5),"Ugyldig",(IF(ISBLANK('Slut 1.kl. -Klasse'!AZ38),"",'Slut 1.kl. -Klasse'!AZ38)))</f>
        <v/>
      </c>
      <c r="AN53" s="42" t="str">
        <f>IF(COUNTIF('Slut 1.kl. -Klasse'!BA38,5),"Ugyldig",(IF(ISBLANK('Slut 1.kl. -Klasse'!BA38),"",'Slut 1.kl. -Klasse'!BA38)))</f>
        <v/>
      </c>
      <c r="AO53" t="str">
        <f>IF(COUNTIF('Slut 1.kl. -Klasse'!BB38,5),"Ugyldig",(IF(ISBLANK('Slut 1.kl. -Klasse'!BB38),"",'Slut 1.kl. -Klasse'!BB38)))</f>
        <v/>
      </c>
      <c r="AP53" t="str">
        <f>IF(COUNTIF('Slut 1.kl. -Klasse'!BC38,5),"Ugyldig",(IF(ISBLANK('Slut 1.kl. -Klasse'!BC38),"",'Slut 1.kl. -Klasse'!BC38)))</f>
        <v/>
      </c>
      <c r="AQ53" t="str">
        <f>IF(COUNTIF('Slut 1.kl. -Klasse'!BD38,5),"Ugyldig",(IF(ISBLANK('Slut 1.kl. -Klasse'!BD38),"",'Slut 1.kl. -Klasse'!BD38)))</f>
        <v/>
      </c>
      <c r="AR53" t="str">
        <f>IF(COUNTIF('Slut 1.kl. -Klasse'!BE38,5),"Ugyldig",(IF(ISBLANK('Slut 1.kl. -Klasse'!BE38),"",'Slut 1.kl. -Klasse'!BE38)))</f>
        <v/>
      </c>
      <c r="AS53" t="str">
        <f>IF(COUNTIF('Slut 1.kl. -Klasse'!BF38,5),"Ugyldig",(IF(ISBLANK('Slut 1.kl. -Klasse'!BF38),"",'Slut 1.kl. -Klasse'!BF38)))</f>
        <v/>
      </c>
      <c r="AT53" t="str">
        <f>IF(COUNTIF('Slut 1.kl. -Klasse'!BG38,5),"Ugyldig",(IF(ISBLANK('Slut 1.kl. -Klasse'!BG38),"",'Slut 1.kl. -Klasse'!BG38)))</f>
        <v/>
      </c>
      <c r="AU53" t="str">
        <f>IF(COUNTIF('Slut 1.kl. -Klasse'!BH38,5),"Ugyldig",(IF(ISBLANK('Slut 1.kl. -Klasse'!BH38),"",'Slut 1.kl. -Klasse'!BH38)))</f>
        <v/>
      </c>
      <c r="AV53" t="str">
        <f>IF(COUNTIF('Slut 1.kl. -Klasse'!BI38,5),"Ugyldig",(IF(ISBLANK('Slut 1.kl. -Klasse'!BI38),"",'Slut 1.kl. -Klasse'!BI38)))</f>
        <v/>
      </c>
      <c r="AW53" t="str">
        <f>IF(COUNTIF('Slut 1.kl. -Klasse'!BJ38,5),"Ugyldig",(IF(ISBLANK('Slut 1.kl. -Klasse'!BJ38),"",'Slut 1.kl. -Klasse'!BJ38)))</f>
        <v/>
      </c>
      <c r="AX53" t="str">
        <f>IF(COUNTIF('Slut 1.kl. -Klasse'!BK38,5),"Ugyldig",(IF(ISBLANK('Slut 1.kl. -Klasse'!BK38),"",'Slut 1.kl. -Klasse'!BK38)))</f>
        <v/>
      </c>
      <c r="AY53" t="str">
        <f>IF(COUNTIF('Slut 1.kl. -Klasse'!BL38,5),"Ugyldig",(IF(ISBLANK('Slut 1.kl. -Klasse'!BL38),"",'Slut 1.kl. -Klasse'!BL38)))</f>
        <v/>
      </c>
      <c r="AZ53" t="str">
        <f>IF(COUNTIF('Slut 1.kl. -Klasse'!BM38,5),"Ugyldig",(IF(ISBLANK('Slut 1.kl. -Klasse'!BM38),"",'Slut 1.kl. -Klasse'!BM38)))</f>
        <v/>
      </c>
      <c r="BA53" t="str">
        <f>IF(COUNTIF('Slut 1.kl. -Klasse'!BN38,5),"Ugyldig",(IF(ISBLANK('Slut 1.kl. -Klasse'!BN38),"",'Slut 1.kl. -Klasse'!BN38)))</f>
        <v/>
      </c>
      <c r="BB53" t="str">
        <f>IF(COUNTIF('Slut 1.kl. -Klasse'!BO38,5),"Ugyldig",(IF(ISBLANK('Slut 1.kl. -Klasse'!BO38),"",'Slut 1.kl. -Klasse'!BO38)))</f>
        <v/>
      </c>
      <c r="BC53" t="str">
        <f>IF(COUNTIF('Slut 1.kl. -Klasse'!BP38,5),"Ugyldig",(IF(ISBLANK('Slut 1.kl. -Klasse'!BP38),"",'Slut 1.kl. -Klasse'!BP38)))</f>
        <v/>
      </c>
      <c r="BD53" t="str">
        <f>IF(COUNTIF('Slut 1.kl. -Klasse'!BQ38,5),"Ugyldig",(IF(ISBLANK('Slut 1.kl. -Klasse'!BQ38),"",'Slut 1.kl. -Klasse'!BQ38)))</f>
        <v/>
      </c>
      <c r="BE53" t="str">
        <f>IF(COUNTIF('Slut 1.kl. -Klasse'!BR38,5),"Ugyldig",(IF(ISBLANK('Slut 1.kl. -Klasse'!BR38),"",'Slut 1.kl. -Klasse'!BR38)))</f>
        <v/>
      </c>
      <c r="BF53" s="41" t="str">
        <f>IF(ISBLANK('Slut 1.kl. -Klasse'!BS38),"",VLOOKUP('Slut 1.kl. -Klasse'!BS38,Oqaats_Nipi_1c,C$34,FALSE))</f>
        <v/>
      </c>
      <c r="BG53" t="str">
        <f>IF(ISBLANK('Slut 1.kl. -Klasse'!BT38),"",VLOOKUP('Slut 1.kl. -Klasse'!BT38,Oqaats_Nipi_1c,D$34,FALSE))</f>
        <v/>
      </c>
      <c r="BH53" t="str">
        <f>IF(ISBLANK('Slut 1.kl. -Klasse'!BU38),"",VLOOKUP('Slut 1.kl. -Klasse'!BU38,Oqaats_Nipi_1c,E$34,FALSE))</f>
        <v/>
      </c>
      <c r="BI53" t="str">
        <f>IF(ISBLANK('Slut 1.kl. -Klasse'!BV38),"",VLOOKUP('Slut 1.kl. -Klasse'!BV38,Oqaats_Nipi_1c,F$34,FALSE))</f>
        <v/>
      </c>
      <c r="BJ53" t="str">
        <f>IF(ISBLANK('Slut 1.kl. -Klasse'!BW38),"",VLOOKUP('Slut 1.kl. -Klasse'!BW38,Oqaats_Nipi_1c,G$34,FALSE))</f>
        <v/>
      </c>
      <c r="BK53" t="str">
        <f>IF(ISBLANK('Slut 1.kl. -Klasse'!BX38),"",VLOOKUP('Slut 1.kl. -Klasse'!BX38,Oqaats_Nipi_1c,H$34,FALSE))</f>
        <v/>
      </c>
      <c r="BL53" t="str">
        <f>IF(ISBLANK('Slut 1.kl. -Klasse'!BY38),"",VLOOKUP('Slut 1.kl. -Klasse'!BY38,Oqaats_Nipi_1c,I$34,FALSE))</f>
        <v/>
      </c>
      <c r="BM53" t="str">
        <f>IF(ISBLANK('Slut 1.kl. -Klasse'!BZ38),"",VLOOKUP('Slut 1.kl. -Klasse'!BZ38,Oqaats_Nipi_1c,J$34,FALSE))</f>
        <v/>
      </c>
      <c r="BN53" t="str">
        <f>IF(ISBLANK('Slut 1.kl. -Klasse'!CA38),"",VLOOKUP('Slut 1.kl. -Klasse'!CA38,Oqaats_Nipi_1c,K$34,FALSE))</f>
        <v/>
      </c>
      <c r="BO53" t="str">
        <f>IF(ISBLANK('Slut 1.kl. -Klasse'!CB38),"",VLOOKUP('Slut 1.kl. -Klasse'!CB38,Oqaats_Nipi_1c,L$34,FALSE))</f>
        <v/>
      </c>
      <c r="BP53" t="str">
        <f>IF(ISBLANK('Slut 1.kl. -Klasse'!CC38),"",VLOOKUP('Slut 1.kl. -Klasse'!CC38,Oqaats_Nipi_1c,M$34,FALSE))</f>
        <v/>
      </c>
      <c r="BQ53" t="str">
        <f>IF(ISBLANK('Slut 1.kl. -Klasse'!CD38),"",VLOOKUP('Slut 1.kl. -Klasse'!CD38,Oqaats_Nipi_1c,N$34,FALSE))</f>
        <v/>
      </c>
      <c r="BR53" t="str">
        <f>IF(ISBLANK('Slut 1.kl. -Klasse'!CE38),"",VLOOKUP('Slut 1.kl. -Klasse'!CE38,Oqaats_Nipi_1c,O$34,FALSE))</f>
        <v/>
      </c>
      <c r="BS53" t="str">
        <f>IF(ISBLANK('Slut 1.kl. -Klasse'!CF38),"",VLOOKUP('Slut 1.kl. -Klasse'!CF38,Oqaats_Nipi_1c,P$34,FALSE))</f>
        <v/>
      </c>
      <c r="BT53" t="str">
        <f>IF(ISBLANK('Slut 1.kl. -Klasse'!CG38),"",VLOOKUP('Slut 1.kl. -Klasse'!CG38,Oqaats_Nipi_1c,Q$34,FALSE))</f>
        <v/>
      </c>
      <c r="BU53" t="str">
        <f>IF(ISBLANK('Slut 1.kl. -Klasse'!CH38),"",VLOOKUP('Slut 1.kl. -Klasse'!CH38,Oqaats_Nipi_1c,R$34,FALSE))</f>
        <v/>
      </c>
      <c r="BV53" t="str">
        <f>IF(ISBLANK('Slut 1.kl. -Klasse'!CI38),"",VLOOKUP('Slut 1.kl. -Klasse'!CI38,Oqaats_Nipi_1c,S$34,FALSE))</f>
        <v/>
      </c>
      <c r="BW53" t="str">
        <f>IF(ISBLANK('Slut 1.kl. -Klasse'!CJ38),"",VLOOKUP('Slut 1.kl. -Klasse'!CJ38,Oqaats_Nipi_1c,T$34,FALSE))</f>
        <v/>
      </c>
      <c r="BX53" t="str">
        <f>IF(ISBLANK('Slut 1.kl. -Klasse'!CK38),"",VLOOKUP('Slut 1.kl. -Klasse'!CK38,Oqaats_Nipi_1c,U$34,FALSE))</f>
        <v/>
      </c>
      <c r="BY53" t="str">
        <f>IF(ISBLANK('Slut 1.kl. -Klasse'!CL38),"",VLOOKUP('Slut 1.kl. -Klasse'!CL38,Oqaats_Nipi_1c,V$34,FALSE))</f>
        <v/>
      </c>
      <c r="BZ53" t="str">
        <f>IF(ISBLANK('Slut 1.kl. -Klasse'!CM38),"",VLOOKUP('Slut 1.kl. -Klasse'!CM38,Oqaats_Nipi_1c,W$34,FALSE))</f>
        <v/>
      </c>
      <c r="CA53" t="str">
        <f>IF(ISBLANK('Slut 1.kl. -Klasse'!CN38),"",VLOOKUP('Slut 1.kl. -Klasse'!CN38,Oqaats_Nipi_1c,X$34,FALSE))</f>
        <v/>
      </c>
      <c r="CB53" t="str">
        <f>IF(ISBLANK('Slut 1.kl. -Klasse'!CO38),"",VLOOKUP('Slut 1.kl. -Klasse'!CO38,Oqaats_Nipi_1c,Y$34,FALSE))</f>
        <v/>
      </c>
      <c r="CC53" t="str">
        <f>IF(ISBLANK('Slut 1.kl. -Klasse'!CP38),"",VLOOKUP('Slut 1.kl. -Klasse'!CP38,Oqaats_Nipi_1c,Z$34,FALSE))</f>
        <v/>
      </c>
      <c r="CD53" s="42" t="str">
        <f>IF(ISBLANK('Slut 1.kl. -Klasse'!CQ38),"",VLOOKUP('Slut 1.kl. -Klasse'!CQ38,Oqaats_Nipi_1c,AA$34,FALSE))</f>
        <v/>
      </c>
      <c r="CE53" s="47">
        <f>COUNTIF('Skole scoring'!B51:AM51,1)</f>
        <v>0</v>
      </c>
      <c r="CF53" s="47">
        <f>COUNTIF('Skole scoring'!AN51:BD51,1)</f>
        <v>0</v>
      </c>
      <c r="CG53" s="47">
        <f>COUNTIF('Skole scoring'!BE51:CC51,1)</f>
        <v>0</v>
      </c>
      <c r="CH53" s="47">
        <f t="shared" si="1"/>
        <v>0</v>
      </c>
      <c r="CL53">
        <v>5</v>
      </c>
      <c r="CM53" t="s">
        <v>775</v>
      </c>
    </row>
    <row r="54" spans="2:91" x14ac:dyDescent="0.35">
      <c r="B54" s="41">
        <f>'Slut 1.kl. -Klasse'!B39</f>
        <v>0</v>
      </c>
      <c r="C54" s="41" t="str">
        <f>IF(COUNTIF('Slut 1.kl. -Klasse'!P39,5),"Ugyldig",(IF(ISBLANK('Slut 1.kl. -Klasse'!P39),"",'Slut 1.kl. -Klasse'!P39)))</f>
        <v/>
      </c>
      <c r="D54" t="str">
        <f>IF(COUNTIF('Slut 1.kl. -Klasse'!Q39,5),"Ugyldig",(IF(ISBLANK('Slut 1.kl. -Klasse'!Q39),"",'Slut 1.kl. -Klasse'!Q39)))</f>
        <v/>
      </c>
      <c r="E54" t="str">
        <f>IF(COUNTIF('Slut 1.kl. -Klasse'!R39,5),"Ugyldig",(IF(ISBLANK('Slut 1.kl. -Klasse'!R39),"",'Slut 1.kl. -Klasse'!R39)))</f>
        <v/>
      </c>
      <c r="F54" t="str">
        <f>IF(COUNTIF('Slut 1.kl. -Klasse'!S39,5),"Ugyldig",(IF(ISBLANK('Slut 1.kl. -Klasse'!S39),"",'Slut 1.kl. -Klasse'!S39)))</f>
        <v/>
      </c>
      <c r="G54" t="str">
        <f>IF(COUNTIF('Slut 1.kl. -Klasse'!T39,5),"Ugyldig",(IF(ISBLANK('Slut 1.kl. -Klasse'!T39),"",'Slut 1.kl. -Klasse'!T39)))</f>
        <v/>
      </c>
      <c r="H54" t="str">
        <f>IF(COUNTIF('Slut 1.kl. -Klasse'!U39,5),"Ugyldig",(IF(ISBLANK('Slut 1.kl. -Klasse'!U39),"",'Slut 1.kl. -Klasse'!U39)))</f>
        <v/>
      </c>
      <c r="I54" t="str">
        <f>IF(COUNTIF('Slut 1.kl. -Klasse'!V39,5),"Ugyldig",(IF(ISBLANK('Slut 1.kl. -Klasse'!V39),"",'Slut 1.kl. -Klasse'!V39)))</f>
        <v/>
      </c>
      <c r="J54" t="str">
        <f>IF(COUNTIF('Slut 1.kl. -Klasse'!W39,5),"Ugyldig",(IF(ISBLANK('Slut 1.kl. -Klasse'!W39),"",'Slut 1.kl. -Klasse'!W39)))</f>
        <v/>
      </c>
      <c r="K54" t="str">
        <f>IF(COUNTIF('Slut 1.kl. -Klasse'!X39,5),"Ugyldig",(IF(ISBLANK('Slut 1.kl. -Klasse'!X39),"",'Slut 1.kl. -Klasse'!X39)))</f>
        <v/>
      </c>
      <c r="L54" t="str">
        <f>IF(COUNTIF('Slut 1.kl. -Klasse'!Y39,5),"Ugyldig",(IF(ISBLANK('Slut 1.kl. -Klasse'!Y39),"",'Slut 1.kl. -Klasse'!Y39)))</f>
        <v/>
      </c>
      <c r="M54" t="str">
        <f>IF(COUNTIF('Slut 1.kl. -Klasse'!Z39,5),"Ugyldig",(IF(ISBLANK('Slut 1.kl. -Klasse'!Z39),"",'Slut 1.kl. -Klasse'!Z39)))</f>
        <v/>
      </c>
      <c r="N54" t="str">
        <f>IF(COUNTIF('Slut 1.kl. -Klasse'!AA39,5),"Ugyldig",(IF(ISBLANK('Slut 1.kl. -Klasse'!AA39),"",'Slut 1.kl. -Klasse'!AA39)))</f>
        <v/>
      </c>
      <c r="O54" t="str">
        <f>IF(COUNTIF('Slut 1.kl. -Klasse'!AB39,5),"Ugyldig",(IF(ISBLANK('Slut 1.kl. -Klasse'!AB39),"",'Slut 1.kl. -Klasse'!AB39)))</f>
        <v/>
      </c>
      <c r="P54" t="str">
        <f>IF(COUNTIF('Slut 1.kl. -Klasse'!AC39,5),"Ugyldig",(IF(ISBLANK('Slut 1.kl. -Klasse'!AC39),"",'Slut 1.kl. -Klasse'!AC39)))</f>
        <v/>
      </c>
      <c r="Q54" t="str">
        <f>IF(COUNTIF('Slut 1.kl. -Klasse'!AD39,5),"Ugyldig",(IF(ISBLANK('Slut 1.kl. -Klasse'!AD39),"",'Slut 1.kl. -Klasse'!AD39)))</f>
        <v/>
      </c>
      <c r="R54" t="str">
        <f>IF(COUNTIF('Slut 1.kl. -Klasse'!AE39,5),"Ugyldig",(IF(ISBLANK('Slut 1.kl. -Klasse'!AE39),"",'Slut 1.kl. -Klasse'!AE39)))</f>
        <v/>
      </c>
      <c r="S54" t="str">
        <f>IF(COUNTIF('Slut 1.kl. -Klasse'!AF39,5),"Ugyldig",(IF(ISBLANK('Slut 1.kl. -Klasse'!AF39),"",'Slut 1.kl. -Klasse'!AF39)))</f>
        <v/>
      </c>
      <c r="T54" t="str">
        <f>IF(COUNTIF('Slut 1.kl. -Klasse'!AG39,5),"Ugyldig",(IF(ISBLANK('Slut 1.kl. -Klasse'!AG39),"",'Slut 1.kl. -Klasse'!AG39)))</f>
        <v/>
      </c>
      <c r="U54" t="str">
        <f>IF(COUNTIF('Slut 1.kl. -Klasse'!AH39,5),"Ugyldig",(IF(ISBLANK('Slut 1.kl. -Klasse'!AH39),"",'Slut 1.kl. -Klasse'!AH39)))</f>
        <v/>
      </c>
      <c r="V54" t="str">
        <f>IF(COUNTIF('Slut 1.kl. -Klasse'!AI39,5),"Ugyldig",(IF(ISBLANK('Slut 1.kl. -Klasse'!AI39),"",'Slut 1.kl. -Klasse'!AI39)))</f>
        <v/>
      </c>
      <c r="W54" t="str">
        <f>IF(COUNTIF('Slut 1.kl. -Klasse'!AJ39,5),"Ugyldig",(IF(ISBLANK('Slut 1.kl. -Klasse'!AJ39),"",'Slut 1.kl. -Klasse'!AJ39)))</f>
        <v/>
      </c>
      <c r="X54" t="str">
        <f>IF(COUNTIF('Slut 1.kl. -Klasse'!AK39,5),"Ugyldig",(IF(ISBLANK('Slut 1.kl. -Klasse'!AK39),"",'Slut 1.kl. -Klasse'!AK39)))</f>
        <v/>
      </c>
      <c r="Y54" t="str">
        <f>IF(COUNTIF('Slut 1.kl. -Klasse'!AL39,5),"Ugyldig",(IF(ISBLANK('Slut 1.kl. -Klasse'!AL39),"",'Slut 1.kl. -Klasse'!AL39)))</f>
        <v/>
      </c>
      <c r="Z54" t="str">
        <f>IF(COUNTIF('Slut 1.kl. -Klasse'!AM39,5),"Ugyldig",(IF(ISBLANK('Slut 1.kl. -Klasse'!AM39),"",'Slut 1.kl. -Klasse'!AM39)))</f>
        <v/>
      </c>
      <c r="AA54" t="str">
        <f>IF(COUNTIF('Slut 1.kl. -Klasse'!AN39,5),"Ugyldig",(IF(ISBLANK('Slut 1.kl. -Klasse'!AN39),"",'Slut 1.kl. -Klasse'!AN39)))</f>
        <v/>
      </c>
      <c r="AB54" t="str">
        <f>IF(COUNTIF('Slut 1.kl. -Klasse'!AO39,5),"Ugyldig",(IF(ISBLANK('Slut 1.kl. -Klasse'!AO39),"",'Slut 1.kl. -Klasse'!AO39)))</f>
        <v/>
      </c>
      <c r="AC54" t="str">
        <f>IF(COUNTIF('Slut 1.kl. -Klasse'!AP39,5),"Ugyldig",(IF(ISBLANK('Slut 1.kl. -Klasse'!AP39),"",'Slut 1.kl. -Klasse'!AP39)))</f>
        <v/>
      </c>
      <c r="AD54" t="str">
        <f>IF(COUNTIF('Slut 1.kl. -Klasse'!AQ39,5),"Ugyldig",(IF(ISBLANK('Slut 1.kl. -Klasse'!AQ39),"",'Slut 1.kl. -Klasse'!AQ39)))</f>
        <v/>
      </c>
      <c r="AE54" t="str">
        <f>IF(COUNTIF('Slut 1.kl. -Klasse'!AR39,5),"Ugyldig",(IF(ISBLANK('Slut 1.kl. -Klasse'!AR39),"",'Slut 1.kl. -Klasse'!AR39)))</f>
        <v/>
      </c>
      <c r="AF54" t="str">
        <f>IF(COUNTIF('Slut 1.kl. -Klasse'!AS39,5),"Ugyldig",(IF(ISBLANK('Slut 1.kl. -Klasse'!AS39),"",'Slut 1.kl. -Klasse'!AS39)))</f>
        <v/>
      </c>
      <c r="AG54" t="str">
        <f>IF(COUNTIF('Slut 1.kl. -Klasse'!AT39,5),"Ugyldig",(IF(ISBLANK('Slut 1.kl. -Klasse'!AT39),"",'Slut 1.kl. -Klasse'!AT39)))</f>
        <v/>
      </c>
      <c r="AH54" t="str">
        <f>IF(COUNTIF('Slut 1.kl. -Klasse'!AU39,5),"Ugyldig",(IF(ISBLANK('Slut 1.kl. -Klasse'!AU39),"",'Slut 1.kl. -Klasse'!AU39)))</f>
        <v/>
      </c>
      <c r="AI54" t="str">
        <f>IF(COUNTIF('Slut 1.kl. -Klasse'!AV39,5),"Ugyldig",(IF(ISBLANK('Slut 1.kl. -Klasse'!AV39),"",'Slut 1.kl. -Klasse'!AV39)))</f>
        <v/>
      </c>
      <c r="AJ54" t="str">
        <f>IF(COUNTIF('Slut 1.kl. -Klasse'!AW39,5),"Ugyldig",(IF(ISBLANK('Slut 1.kl. -Klasse'!AW39),"",'Slut 1.kl. -Klasse'!AW39)))</f>
        <v/>
      </c>
      <c r="AK54" t="str">
        <f>IF(COUNTIF('Slut 1.kl. -Klasse'!AX39,5),"Ugyldig",(IF(ISBLANK('Slut 1.kl. -Klasse'!AX39),"",'Slut 1.kl. -Klasse'!AX39)))</f>
        <v/>
      </c>
      <c r="AL54" t="str">
        <f>IF(COUNTIF('Slut 1.kl. -Klasse'!AY39,5),"Ugyldig",(IF(ISBLANK('Slut 1.kl. -Klasse'!AY39),"",'Slut 1.kl. -Klasse'!AY39)))</f>
        <v/>
      </c>
      <c r="AM54" t="str">
        <f>IF(COUNTIF('Slut 1.kl. -Klasse'!AZ39,5),"Ugyldig",(IF(ISBLANK('Slut 1.kl. -Klasse'!AZ39),"",'Slut 1.kl. -Klasse'!AZ39)))</f>
        <v/>
      </c>
      <c r="AN54" s="42" t="str">
        <f>IF(COUNTIF('Slut 1.kl. -Klasse'!BA39,5),"Ugyldig",(IF(ISBLANK('Slut 1.kl. -Klasse'!BA39),"",'Slut 1.kl. -Klasse'!BA39)))</f>
        <v/>
      </c>
      <c r="AO54" t="str">
        <f>IF(COUNTIF('Slut 1.kl. -Klasse'!BB39,5),"Ugyldig",(IF(ISBLANK('Slut 1.kl. -Klasse'!BB39),"",'Slut 1.kl. -Klasse'!BB39)))</f>
        <v/>
      </c>
      <c r="AP54" t="str">
        <f>IF(COUNTIF('Slut 1.kl. -Klasse'!BC39,5),"Ugyldig",(IF(ISBLANK('Slut 1.kl. -Klasse'!BC39),"",'Slut 1.kl. -Klasse'!BC39)))</f>
        <v/>
      </c>
      <c r="AQ54" t="str">
        <f>IF(COUNTIF('Slut 1.kl. -Klasse'!BD39,5),"Ugyldig",(IF(ISBLANK('Slut 1.kl. -Klasse'!BD39),"",'Slut 1.kl. -Klasse'!BD39)))</f>
        <v/>
      </c>
      <c r="AR54" t="str">
        <f>IF(COUNTIF('Slut 1.kl. -Klasse'!BE39,5),"Ugyldig",(IF(ISBLANK('Slut 1.kl. -Klasse'!BE39),"",'Slut 1.kl. -Klasse'!BE39)))</f>
        <v/>
      </c>
      <c r="AS54" t="str">
        <f>IF(COUNTIF('Slut 1.kl. -Klasse'!BF39,5),"Ugyldig",(IF(ISBLANK('Slut 1.kl. -Klasse'!BF39),"",'Slut 1.kl. -Klasse'!BF39)))</f>
        <v/>
      </c>
      <c r="AT54" t="str">
        <f>IF(COUNTIF('Slut 1.kl. -Klasse'!BG39,5),"Ugyldig",(IF(ISBLANK('Slut 1.kl. -Klasse'!BG39),"",'Slut 1.kl. -Klasse'!BG39)))</f>
        <v/>
      </c>
      <c r="AU54" t="str">
        <f>IF(COUNTIF('Slut 1.kl. -Klasse'!BH39,5),"Ugyldig",(IF(ISBLANK('Slut 1.kl. -Klasse'!BH39),"",'Slut 1.kl. -Klasse'!BH39)))</f>
        <v/>
      </c>
      <c r="AV54" t="str">
        <f>IF(COUNTIF('Slut 1.kl. -Klasse'!BI39,5),"Ugyldig",(IF(ISBLANK('Slut 1.kl. -Klasse'!BI39),"",'Slut 1.kl. -Klasse'!BI39)))</f>
        <v/>
      </c>
      <c r="AW54" t="str">
        <f>IF(COUNTIF('Slut 1.kl. -Klasse'!BJ39,5),"Ugyldig",(IF(ISBLANK('Slut 1.kl. -Klasse'!BJ39),"",'Slut 1.kl. -Klasse'!BJ39)))</f>
        <v/>
      </c>
      <c r="AX54" t="str">
        <f>IF(COUNTIF('Slut 1.kl. -Klasse'!BK39,5),"Ugyldig",(IF(ISBLANK('Slut 1.kl. -Klasse'!BK39),"",'Slut 1.kl. -Klasse'!BK39)))</f>
        <v/>
      </c>
      <c r="AY54" t="str">
        <f>IF(COUNTIF('Slut 1.kl. -Klasse'!BL39,5),"Ugyldig",(IF(ISBLANK('Slut 1.kl. -Klasse'!BL39),"",'Slut 1.kl. -Klasse'!BL39)))</f>
        <v/>
      </c>
      <c r="AZ54" t="str">
        <f>IF(COUNTIF('Slut 1.kl. -Klasse'!BM39,5),"Ugyldig",(IF(ISBLANK('Slut 1.kl. -Klasse'!BM39),"",'Slut 1.kl. -Klasse'!BM39)))</f>
        <v/>
      </c>
      <c r="BA54" t="str">
        <f>IF(COUNTIF('Slut 1.kl. -Klasse'!BN39,5),"Ugyldig",(IF(ISBLANK('Slut 1.kl. -Klasse'!BN39),"",'Slut 1.kl. -Klasse'!BN39)))</f>
        <v/>
      </c>
      <c r="BB54" t="str">
        <f>IF(COUNTIF('Slut 1.kl. -Klasse'!BO39,5),"Ugyldig",(IF(ISBLANK('Slut 1.kl. -Klasse'!BO39),"",'Slut 1.kl. -Klasse'!BO39)))</f>
        <v/>
      </c>
      <c r="BC54" t="str">
        <f>IF(COUNTIF('Slut 1.kl. -Klasse'!BP39,5),"Ugyldig",(IF(ISBLANK('Slut 1.kl. -Klasse'!BP39),"",'Slut 1.kl. -Klasse'!BP39)))</f>
        <v/>
      </c>
      <c r="BD54" t="str">
        <f>IF(COUNTIF('Slut 1.kl. -Klasse'!BQ39,5),"Ugyldig",(IF(ISBLANK('Slut 1.kl. -Klasse'!BQ39),"",'Slut 1.kl. -Klasse'!BQ39)))</f>
        <v/>
      </c>
      <c r="BE54" t="str">
        <f>IF(COUNTIF('Slut 1.kl. -Klasse'!BR39,5),"Ugyldig",(IF(ISBLANK('Slut 1.kl. -Klasse'!BR39),"",'Slut 1.kl. -Klasse'!BR39)))</f>
        <v/>
      </c>
      <c r="BF54" s="41" t="str">
        <f>IF(ISBLANK('Slut 1.kl. -Klasse'!BS39),"",VLOOKUP('Slut 1.kl. -Klasse'!BS39,Oqaats_Nipi_1c,C$34,FALSE))</f>
        <v/>
      </c>
      <c r="BG54" t="str">
        <f>IF(ISBLANK('Slut 1.kl. -Klasse'!BT39),"",VLOOKUP('Slut 1.kl. -Klasse'!BT39,Oqaats_Nipi_1c,D$34,FALSE))</f>
        <v/>
      </c>
      <c r="BH54" t="str">
        <f>IF(ISBLANK('Slut 1.kl. -Klasse'!BU39),"",VLOOKUP('Slut 1.kl. -Klasse'!BU39,Oqaats_Nipi_1c,E$34,FALSE))</f>
        <v/>
      </c>
      <c r="BI54" t="str">
        <f>IF(ISBLANK('Slut 1.kl. -Klasse'!BV39),"",VLOOKUP('Slut 1.kl. -Klasse'!BV39,Oqaats_Nipi_1c,F$34,FALSE))</f>
        <v/>
      </c>
      <c r="BJ54" t="str">
        <f>IF(ISBLANK('Slut 1.kl. -Klasse'!BW39),"",VLOOKUP('Slut 1.kl. -Klasse'!BW39,Oqaats_Nipi_1c,G$34,FALSE))</f>
        <v/>
      </c>
      <c r="BK54" t="str">
        <f>IF(ISBLANK('Slut 1.kl. -Klasse'!BX39),"",VLOOKUP('Slut 1.kl. -Klasse'!BX39,Oqaats_Nipi_1c,H$34,FALSE))</f>
        <v/>
      </c>
      <c r="BL54" t="str">
        <f>IF(ISBLANK('Slut 1.kl. -Klasse'!BY39),"",VLOOKUP('Slut 1.kl. -Klasse'!BY39,Oqaats_Nipi_1c,I$34,FALSE))</f>
        <v/>
      </c>
      <c r="BM54" t="str">
        <f>IF(ISBLANK('Slut 1.kl. -Klasse'!BZ39),"",VLOOKUP('Slut 1.kl. -Klasse'!BZ39,Oqaats_Nipi_1c,J$34,FALSE))</f>
        <v/>
      </c>
      <c r="BN54" t="str">
        <f>IF(ISBLANK('Slut 1.kl. -Klasse'!CA39),"",VLOOKUP('Slut 1.kl. -Klasse'!CA39,Oqaats_Nipi_1c,K$34,FALSE))</f>
        <v/>
      </c>
      <c r="BO54" t="str">
        <f>IF(ISBLANK('Slut 1.kl. -Klasse'!CB39),"",VLOOKUP('Slut 1.kl. -Klasse'!CB39,Oqaats_Nipi_1c,L$34,FALSE))</f>
        <v/>
      </c>
      <c r="BP54" t="str">
        <f>IF(ISBLANK('Slut 1.kl. -Klasse'!CC39),"",VLOOKUP('Slut 1.kl. -Klasse'!CC39,Oqaats_Nipi_1c,M$34,FALSE))</f>
        <v/>
      </c>
      <c r="BQ54" t="str">
        <f>IF(ISBLANK('Slut 1.kl. -Klasse'!CD39),"",VLOOKUP('Slut 1.kl. -Klasse'!CD39,Oqaats_Nipi_1c,N$34,FALSE))</f>
        <v/>
      </c>
      <c r="BR54" t="str">
        <f>IF(ISBLANK('Slut 1.kl. -Klasse'!CE39),"",VLOOKUP('Slut 1.kl. -Klasse'!CE39,Oqaats_Nipi_1c,O$34,FALSE))</f>
        <v/>
      </c>
      <c r="BS54" t="str">
        <f>IF(ISBLANK('Slut 1.kl. -Klasse'!CF39),"",VLOOKUP('Slut 1.kl. -Klasse'!CF39,Oqaats_Nipi_1c,P$34,FALSE))</f>
        <v/>
      </c>
      <c r="BT54" t="str">
        <f>IF(ISBLANK('Slut 1.kl. -Klasse'!CG39),"",VLOOKUP('Slut 1.kl. -Klasse'!CG39,Oqaats_Nipi_1c,Q$34,FALSE))</f>
        <v/>
      </c>
      <c r="BU54" t="str">
        <f>IF(ISBLANK('Slut 1.kl. -Klasse'!CH39),"",VLOOKUP('Slut 1.kl. -Klasse'!CH39,Oqaats_Nipi_1c,R$34,FALSE))</f>
        <v/>
      </c>
      <c r="BV54" t="str">
        <f>IF(ISBLANK('Slut 1.kl. -Klasse'!CI39),"",VLOOKUP('Slut 1.kl. -Klasse'!CI39,Oqaats_Nipi_1c,S$34,FALSE))</f>
        <v/>
      </c>
      <c r="BW54" t="str">
        <f>IF(ISBLANK('Slut 1.kl. -Klasse'!CJ39),"",VLOOKUP('Slut 1.kl. -Klasse'!CJ39,Oqaats_Nipi_1c,T$34,FALSE))</f>
        <v/>
      </c>
      <c r="BX54" t="str">
        <f>IF(ISBLANK('Slut 1.kl. -Klasse'!CK39),"",VLOOKUP('Slut 1.kl. -Klasse'!CK39,Oqaats_Nipi_1c,U$34,FALSE))</f>
        <v/>
      </c>
      <c r="BY54" t="str">
        <f>IF(ISBLANK('Slut 1.kl. -Klasse'!CL39),"",VLOOKUP('Slut 1.kl. -Klasse'!CL39,Oqaats_Nipi_1c,V$34,FALSE))</f>
        <v/>
      </c>
      <c r="BZ54" t="str">
        <f>IF(ISBLANK('Slut 1.kl. -Klasse'!CM39),"",VLOOKUP('Slut 1.kl. -Klasse'!CM39,Oqaats_Nipi_1c,W$34,FALSE))</f>
        <v/>
      </c>
      <c r="CA54" t="str">
        <f>IF(ISBLANK('Slut 1.kl. -Klasse'!CN39),"",VLOOKUP('Slut 1.kl. -Klasse'!CN39,Oqaats_Nipi_1c,X$34,FALSE))</f>
        <v/>
      </c>
      <c r="CB54" t="str">
        <f>IF(ISBLANK('Slut 1.kl. -Klasse'!CO39),"",VLOOKUP('Slut 1.kl. -Klasse'!CO39,Oqaats_Nipi_1c,Y$34,FALSE))</f>
        <v/>
      </c>
      <c r="CC54" t="str">
        <f>IF(ISBLANK('Slut 1.kl. -Klasse'!CP39),"",VLOOKUP('Slut 1.kl. -Klasse'!CP39,Oqaats_Nipi_1c,Z$34,FALSE))</f>
        <v/>
      </c>
      <c r="CD54" s="42" t="str">
        <f>IF(ISBLANK('Slut 1.kl. -Klasse'!CQ39),"",VLOOKUP('Slut 1.kl. -Klasse'!CQ39,Oqaats_Nipi_1c,AA$34,FALSE))</f>
        <v/>
      </c>
      <c r="CE54" s="47">
        <f>COUNTIF('Skole scoring'!B52:AM52,1)</f>
        <v>0</v>
      </c>
      <c r="CF54" s="47">
        <f>COUNTIF('Skole scoring'!AN52:BD52,1)</f>
        <v>0</v>
      </c>
      <c r="CG54" s="47">
        <f>COUNTIF('Skole scoring'!BE52:CC52,1)</f>
        <v>0</v>
      </c>
      <c r="CH54" s="47">
        <f t="shared" si="1"/>
        <v>0</v>
      </c>
    </row>
    <row r="55" spans="2:91" x14ac:dyDescent="0.35">
      <c r="B55" s="41">
        <f>'Slut 1.kl. -Klasse'!B40</f>
        <v>0</v>
      </c>
      <c r="C55" s="41" t="str">
        <f>IF(COUNTIF('Slut 1.kl. -Klasse'!P40,5),"Ugyldig",(IF(ISBLANK('Slut 1.kl. -Klasse'!P40),"",'Slut 1.kl. -Klasse'!P40)))</f>
        <v/>
      </c>
      <c r="D55" t="str">
        <f>IF(COUNTIF('Slut 1.kl. -Klasse'!Q40,5),"Ugyldig",(IF(ISBLANK('Slut 1.kl. -Klasse'!Q40),"",'Slut 1.kl. -Klasse'!Q40)))</f>
        <v/>
      </c>
      <c r="E55" t="str">
        <f>IF(COUNTIF('Slut 1.kl. -Klasse'!R40,5),"Ugyldig",(IF(ISBLANK('Slut 1.kl. -Klasse'!R40),"",'Slut 1.kl. -Klasse'!R40)))</f>
        <v/>
      </c>
      <c r="F55" t="str">
        <f>IF(COUNTIF('Slut 1.kl. -Klasse'!S40,5),"Ugyldig",(IF(ISBLANK('Slut 1.kl. -Klasse'!S40),"",'Slut 1.kl. -Klasse'!S40)))</f>
        <v/>
      </c>
      <c r="G55" t="str">
        <f>IF(COUNTIF('Slut 1.kl. -Klasse'!T40,5),"Ugyldig",(IF(ISBLANK('Slut 1.kl. -Klasse'!T40),"",'Slut 1.kl. -Klasse'!T40)))</f>
        <v/>
      </c>
      <c r="H55" t="str">
        <f>IF(COUNTIF('Slut 1.kl. -Klasse'!U40,5),"Ugyldig",(IF(ISBLANK('Slut 1.kl. -Klasse'!U40),"",'Slut 1.kl. -Klasse'!U40)))</f>
        <v/>
      </c>
      <c r="I55" t="str">
        <f>IF(COUNTIF('Slut 1.kl. -Klasse'!V40,5),"Ugyldig",(IF(ISBLANK('Slut 1.kl. -Klasse'!V40),"",'Slut 1.kl. -Klasse'!V40)))</f>
        <v/>
      </c>
      <c r="J55" t="str">
        <f>IF(COUNTIF('Slut 1.kl. -Klasse'!W40,5),"Ugyldig",(IF(ISBLANK('Slut 1.kl. -Klasse'!W40),"",'Slut 1.kl. -Klasse'!W40)))</f>
        <v/>
      </c>
      <c r="K55" t="str">
        <f>IF(COUNTIF('Slut 1.kl. -Klasse'!X40,5),"Ugyldig",(IF(ISBLANK('Slut 1.kl. -Klasse'!X40),"",'Slut 1.kl. -Klasse'!X40)))</f>
        <v/>
      </c>
      <c r="L55" t="str">
        <f>IF(COUNTIF('Slut 1.kl. -Klasse'!Y40,5),"Ugyldig",(IF(ISBLANK('Slut 1.kl. -Klasse'!Y40),"",'Slut 1.kl. -Klasse'!Y40)))</f>
        <v/>
      </c>
      <c r="M55" t="str">
        <f>IF(COUNTIF('Slut 1.kl. -Klasse'!Z40,5),"Ugyldig",(IF(ISBLANK('Slut 1.kl. -Klasse'!Z40),"",'Slut 1.kl. -Klasse'!Z40)))</f>
        <v/>
      </c>
      <c r="N55" t="str">
        <f>IF(COUNTIF('Slut 1.kl. -Klasse'!AA40,5),"Ugyldig",(IF(ISBLANK('Slut 1.kl. -Klasse'!AA40),"",'Slut 1.kl. -Klasse'!AA40)))</f>
        <v/>
      </c>
      <c r="O55" t="str">
        <f>IF(COUNTIF('Slut 1.kl. -Klasse'!AB40,5),"Ugyldig",(IF(ISBLANK('Slut 1.kl. -Klasse'!AB40),"",'Slut 1.kl. -Klasse'!AB40)))</f>
        <v/>
      </c>
      <c r="P55" t="str">
        <f>IF(COUNTIF('Slut 1.kl. -Klasse'!AC40,5),"Ugyldig",(IF(ISBLANK('Slut 1.kl. -Klasse'!AC40),"",'Slut 1.kl. -Klasse'!AC40)))</f>
        <v/>
      </c>
      <c r="Q55" t="str">
        <f>IF(COUNTIF('Slut 1.kl. -Klasse'!AD40,5),"Ugyldig",(IF(ISBLANK('Slut 1.kl. -Klasse'!AD40),"",'Slut 1.kl. -Klasse'!AD40)))</f>
        <v/>
      </c>
      <c r="R55" t="str">
        <f>IF(COUNTIF('Slut 1.kl. -Klasse'!AE40,5),"Ugyldig",(IF(ISBLANK('Slut 1.kl. -Klasse'!AE40),"",'Slut 1.kl. -Klasse'!AE40)))</f>
        <v/>
      </c>
      <c r="S55" t="str">
        <f>IF(COUNTIF('Slut 1.kl. -Klasse'!AF40,5),"Ugyldig",(IF(ISBLANK('Slut 1.kl. -Klasse'!AF40),"",'Slut 1.kl. -Klasse'!AF40)))</f>
        <v/>
      </c>
      <c r="T55" t="str">
        <f>IF(COUNTIF('Slut 1.kl. -Klasse'!AG40,5),"Ugyldig",(IF(ISBLANK('Slut 1.kl. -Klasse'!AG40),"",'Slut 1.kl. -Klasse'!AG40)))</f>
        <v/>
      </c>
      <c r="U55" t="str">
        <f>IF(COUNTIF('Slut 1.kl. -Klasse'!AH40,5),"Ugyldig",(IF(ISBLANK('Slut 1.kl. -Klasse'!AH40),"",'Slut 1.kl. -Klasse'!AH40)))</f>
        <v/>
      </c>
      <c r="V55" t="str">
        <f>IF(COUNTIF('Slut 1.kl. -Klasse'!AI40,5),"Ugyldig",(IF(ISBLANK('Slut 1.kl. -Klasse'!AI40),"",'Slut 1.kl. -Klasse'!AI40)))</f>
        <v/>
      </c>
      <c r="W55" t="str">
        <f>IF(COUNTIF('Slut 1.kl. -Klasse'!AJ40,5),"Ugyldig",(IF(ISBLANK('Slut 1.kl. -Klasse'!AJ40),"",'Slut 1.kl. -Klasse'!AJ40)))</f>
        <v/>
      </c>
      <c r="X55" t="str">
        <f>IF(COUNTIF('Slut 1.kl. -Klasse'!AK40,5),"Ugyldig",(IF(ISBLANK('Slut 1.kl. -Klasse'!AK40),"",'Slut 1.kl. -Klasse'!AK40)))</f>
        <v/>
      </c>
      <c r="Y55" t="str">
        <f>IF(COUNTIF('Slut 1.kl. -Klasse'!AL40,5),"Ugyldig",(IF(ISBLANK('Slut 1.kl. -Klasse'!AL40),"",'Slut 1.kl. -Klasse'!AL40)))</f>
        <v/>
      </c>
      <c r="Z55" t="str">
        <f>IF(COUNTIF('Slut 1.kl. -Klasse'!AM40,5),"Ugyldig",(IF(ISBLANK('Slut 1.kl. -Klasse'!AM40),"",'Slut 1.kl. -Klasse'!AM40)))</f>
        <v/>
      </c>
      <c r="AA55" t="str">
        <f>IF(COUNTIF('Slut 1.kl. -Klasse'!AN40,5),"Ugyldig",(IF(ISBLANK('Slut 1.kl. -Klasse'!AN40),"",'Slut 1.kl. -Klasse'!AN40)))</f>
        <v/>
      </c>
      <c r="AB55" t="str">
        <f>IF(COUNTIF('Slut 1.kl. -Klasse'!AO40,5),"Ugyldig",(IF(ISBLANK('Slut 1.kl. -Klasse'!AO40),"",'Slut 1.kl. -Klasse'!AO40)))</f>
        <v/>
      </c>
      <c r="AC55" t="str">
        <f>IF(COUNTIF('Slut 1.kl. -Klasse'!AP40,5),"Ugyldig",(IF(ISBLANK('Slut 1.kl. -Klasse'!AP40),"",'Slut 1.kl. -Klasse'!AP40)))</f>
        <v/>
      </c>
      <c r="AD55" t="str">
        <f>IF(COUNTIF('Slut 1.kl. -Klasse'!AQ40,5),"Ugyldig",(IF(ISBLANK('Slut 1.kl. -Klasse'!AQ40),"",'Slut 1.kl. -Klasse'!AQ40)))</f>
        <v/>
      </c>
      <c r="AE55" t="str">
        <f>IF(COUNTIF('Slut 1.kl. -Klasse'!AR40,5),"Ugyldig",(IF(ISBLANK('Slut 1.kl. -Klasse'!AR40),"",'Slut 1.kl. -Klasse'!AR40)))</f>
        <v/>
      </c>
      <c r="AF55" t="str">
        <f>IF(COUNTIF('Slut 1.kl. -Klasse'!AS40,5),"Ugyldig",(IF(ISBLANK('Slut 1.kl. -Klasse'!AS40),"",'Slut 1.kl. -Klasse'!AS40)))</f>
        <v/>
      </c>
      <c r="AG55" t="str">
        <f>IF(COUNTIF('Slut 1.kl. -Klasse'!AT40,5),"Ugyldig",(IF(ISBLANK('Slut 1.kl. -Klasse'!AT40),"",'Slut 1.kl. -Klasse'!AT40)))</f>
        <v/>
      </c>
      <c r="AH55" t="str">
        <f>IF(COUNTIF('Slut 1.kl. -Klasse'!AU40,5),"Ugyldig",(IF(ISBLANK('Slut 1.kl. -Klasse'!AU40),"",'Slut 1.kl. -Klasse'!AU40)))</f>
        <v/>
      </c>
      <c r="AI55" t="str">
        <f>IF(COUNTIF('Slut 1.kl. -Klasse'!AV40,5),"Ugyldig",(IF(ISBLANK('Slut 1.kl. -Klasse'!AV40),"",'Slut 1.kl. -Klasse'!AV40)))</f>
        <v/>
      </c>
      <c r="AJ55" t="str">
        <f>IF(COUNTIF('Slut 1.kl. -Klasse'!AW40,5),"Ugyldig",(IF(ISBLANK('Slut 1.kl. -Klasse'!AW40),"",'Slut 1.kl. -Klasse'!AW40)))</f>
        <v/>
      </c>
      <c r="AK55" t="str">
        <f>IF(COUNTIF('Slut 1.kl. -Klasse'!AX40,5),"Ugyldig",(IF(ISBLANK('Slut 1.kl. -Klasse'!AX40),"",'Slut 1.kl. -Klasse'!AX40)))</f>
        <v/>
      </c>
      <c r="AL55" t="str">
        <f>IF(COUNTIF('Slut 1.kl. -Klasse'!AY40,5),"Ugyldig",(IF(ISBLANK('Slut 1.kl. -Klasse'!AY40),"",'Slut 1.kl. -Klasse'!AY40)))</f>
        <v/>
      </c>
      <c r="AM55" t="str">
        <f>IF(COUNTIF('Slut 1.kl. -Klasse'!AZ40,5),"Ugyldig",(IF(ISBLANK('Slut 1.kl. -Klasse'!AZ40),"",'Slut 1.kl. -Klasse'!AZ40)))</f>
        <v/>
      </c>
      <c r="AN55" s="42" t="str">
        <f>IF(COUNTIF('Slut 1.kl. -Klasse'!BA40,5),"Ugyldig",(IF(ISBLANK('Slut 1.kl. -Klasse'!BA40),"",'Slut 1.kl. -Klasse'!BA40)))</f>
        <v/>
      </c>
      <c r="AO55" t="str">
        <f>IF(COUNTIF('Slut 1.kl. -Klasse'!BB40,5),"Ugyldig",(IF(ISBLANK('Slut 1.kl. -Klasse'!BB40),"",'Slut 1.kl. -Klasse'!BB40)))</f>
        <v/>
      </c>
      <c r="AP55" t="str">
        <f>IF(COUNTIF('Slut 1.kl. -Klasse'!BC40,5),"Ugyldig",(IF(ISBLANK('Slut 1.kl. -Klasse'!BC40),"",'Slut 1.kl. -Klasse'!BC40)))</f>
        <v/>
      </c>
      <c r="AQ55" t="str">
        <f>IF(COUNTIF('Slut 1.kl. -Klasse'!BD40,5),"Ugyldig",(IF(ISBLANK('Slut 1.kl. -Klasse'!BD40),"",'Slut 1.kl. -Klasse'!BD40)))</f>
        <v/>
      </c>
      <c r="AR55" t="str">
        <f>IF(COUNTIF('Slut 1.kl. -Klasse'!BE40,5),"Ugyldig",(IF(ISBLANK('Slut 1.kl. -Klasse'!BE40),"",'Slut 1.kl. -Klasse'!BE40)))</f>
        <v/>
      </c>
      <c r="AS55" t="str">
        <f>IF(COUNTIF('Slut 1.kl. -Klasse'!BF40,5),"Ugyldig",(IF(ISBLANK('Slut 1.kl. -Klasse'!BF40),"",'Slut 1.kl. -Klasse'!BF40)))</f>
        <v/>
      </c>
      <c r="AT55" t="str">
        <f>IF(COUNTIF('Slut 1.kl. -Klasse'!BG40,5),"Ugyldig",(IF(ISBLANK('Slut 1.kl. -Klasse'!BG40),"",'Slut 1.kl. -Klasse'!BG40)))</f>
        <v/>
      </c>
      <c r="AU55" t="str">
        <f>IF(COUNTIF('Slut 1.kl. -Klasse'!BH40,5),"Ugyldig",(IF(ISBLANK('Slut 1.kl. -Klasse'!BH40),"",'Slut 1.kl. -Klasse'!BH40)))</f>
        <v/>
      </c>
      <c r="AV55" t="str">
        <f>IF(COUNTIF('Slut 1.kl. -Klasse'!BI40,5),"Ugyldig",(IF(ISBLANK('Slut 1.kl. -Klasse'!BI40),"",'Slut 1.kl. -Klasse'!BI40)))</f>
        <v/>
      </c>
      <c r="AW55" t="str">
        <f>IF(COUNTIF('Slut 1.kl. -Klasse'!BJ40,5),"Ugyldig",(IF(ISBLANK('Slut 1.kl. -Klasse'!BJ40),"",'Slut 1.kl. -Klasse'!BJ40)))</f>
        <v/>
      </c>
      <c r="AX55" t="str">
        <f>IF(COUNTIF('Slut 1.kl. -Klasse'!BK40,5),"Ugyldig",(IF(ISBLANK('Slut 1.kl. -Klasse'!BK40),"",'Slut 1.kl. -Klasse'!BK40)))</f>
        <v/>
      </c>
      <c r="AY55" t="str">
        <f>IF(COUNTIF('Slut 1.kl. -Klasse'!BL40,5),"Ugyldig",(IF(ISBLANK('Slut 1.kl. -Klasse'!BL40),"",'Slut 1.kl. -Klasse'!BL40)))</f>
        <v/>
      </c>
      <c r="AZ55" t="str">
        <f>IF(COUNTIF('Slut 1.kl. -Klasse'!BM40,5),"Ugyldig",(IF(ISBLANK('Slut 1.kl. -Klasse'!BM40),"",'Slut 1.kl. -Klasse'!BM40)))</f>
        <v/>
      </c>
      <c r="BA55" t="str">
        <f>IF(COUNTIF('Slut 1.kl. -Klasse'!BN40,5),"Ugyldig",(IF(ISBLANK('Slut 1.kl. -Klasse'!BN40),"",'Slut 1.kl. -Klasse'!BN40)))</f>
        <v/>
      </c>
      <c r="BB55" t="str">
        <f>IF(COUNTIF('Slut 1.kl. -Klasse'!BO40,5),"Ugyldig",(IF(ISBLANK('Slut 1.kl. -Klasse'!BO40),"",'Slut 1.kl. -Klasse'!BO40)))</f>
        <v/>
      </c>
      <c r="BC55" t="str">
        <f>IF(COUNTIF('Slut 1.kl. -Klasse'!BP40,5),"Ugyldig",(IF(ISBLANK('Slut 1.kl. -Klasse'!BP40),"",'Slut 1.kl. -Klasse'!BP40)))</f>
        <v/>
      </c>
      <c r="BD55" t="str">
        <f>IF(COUNTIF('Slut 1.kl. -Klasse'!BQ40,5),"Ugyldig",(IF(ISBLANK('Slut 1.kl. -Klasse'!BQ40),"",'Slut 1.kl. -Klasse'!BQ40)))</f>
        <v/>
      </c>
      <c r="BE55" t="str">
        <f>IF(COUNTIF('Slut 1.kl. -Klasse'!BR40,5),"Ugyldig",(IF(ISBLANK('Slut 1.kl. -Klasse'!BR40),"",'Slut 1.kl. -Klasse'!BR40)))</f>
        <v/>
      </c>
      <c r="BF55" s="41" t="str">
        <f>IF(ISBLANK('Slut 1.kl. -Klasse'!BS40),"",VLOOKUP('Slut 1.kl. -Klasse'!BS40,Oqaats_Nipi_1c,C$34,FALSE))</f>
        <v/>
      </c>
      <c r="BG55" t="str">
        <f>IF(ISBLANK('Slut 1.kl. -Klasse'!BT40),"",VLOOKUP('Slut 1.kl. -Klasse'!BT40,Oqaats_Nipi_1c,D$34,FALSE))</f>
        <v/>
      </c>
      <c r="BH55" t="str">
        <f>IF(ISBLANK('Slut 1.kl. -Klasse'!BU40),"",VLOOKUP('Slut 1.kl. -Klasse'!BU40,Oqaats_Nipi_1c,E$34,FALSE))</f>
        <v/>
      </c>
      <c r="BI55" t="str">
        <f>IF(ISBLANK('Slut 1.kl. -Klasse'!BV40),"",VLOOKUP('Slut 1.kl. -Klasse'!BV40,Oqaats_Nipi_1c,F$34,FALSE))</f>
        <v/>
      </c>
      <c r="BJ55" t="str">
        <f>IF(ISBLANK('Slut 1.kl. -Klasse'!BW40),"",VLOOKUP('Slut 1.kl. -Klasse'!BW40,Oqaats_Nipi_1c,G$34,FALSE))</f>
        <v/>
      </c>
      <c r="BK55" t="str">
        <f>IF(ISBLANK('Slut 1.kl. -Klasse'!BX40),"",VLOOKUP('Slut 1.kl. -Klasse'!BX40,Oqaats_Nipi_1c,H$34,FALSE))</f>
        <v/>
      </c>
      <c r="BL55" t="str">
        <f>IF(ISBLANK('Slut 1.kl. -Klasse'!BY40),"",VLOOKUP('Slut 1.kl. -Klasse'!BY40,Oqaats_Nipi_1c,I$34,FALSE))</f>
        <v/>
      </c>
      <c r="BM55" t="str">
        <f>IF(ISBLANK('Slut 1.kl. -Klasse'!BZ40),"",VLOOKUP('Slut 1.kl. -Klasse'!BZ40,Oqaats_Nipi_1c,J$34,FALSE))</f>
        <v/>
      </c>
      <c r="BN55" t="str">
        <f>IF(ISBLANK('Slut 1.kl. -Klasse'!CA40),"",VLOOKUP('Slut 1.kl. -Klasse'!CA40,Oqaats_Nipi_1c,K$34,FALSE))</f>
        <v/>
      </c>
      <c r="BO55" t="str">
        <f>IF(ISBLANK('Slut 1.kl. -Klasse'!CB40),"",VLOOKUP('Slut 1.kl. -Klasse'!CB40,Oqaats_Nipi_1c,L$34,FALSE))</f>
        <v/>
      </c>
      <c r="BP55" t="str">
        <f>IF(ISBLANK('Slut 1.kl. -Klasse'!CC40),"",VLOOKUP('Slut 1.kl. -Klasse'!CC40,Oqaats_Nipi_1c,M$34,FALSE))</f>
        <v/>
      </c>
      <c r="BQ55" t="str">
        <f>IF(ISBLANK('Slut 1.kl. -Klasse'!CD40),"",VLOOKUP('Slut 1.kl. -Klasse'!CD40,Oqaats_Nipi_1c,N$34,FALSE))</f>
        <v/>
      </c>
      <c r="BR55" t="str">
        <f>IF(ISBLANK('Slut 1.kl. -Klasse'!CE40),"",VLOOKUP('Slut 1.kl. -Klasse'!CE40,Oqaats_Nipi_1c,O$34,FALSE))</f>
        <v/>
      </c>
      <c r="BS55" t="str">
        <f>IF(ISBLANK('Slut 1.kl. -Klasse'!CF40),"",VLOOKUP('Slut 1.kl. -Klasse'!CF40,Oqaats_Nipi_1c,P$34,FALSE))</f>
        <v/>
      </c>
      <c r="BT55" t="str">
        <f>IF(ISBLANK('Slut 1.kl. -Klasse'!CG40),"",VLOOKUP('Slut 1.kl. -Klasse'!CG40,Oqaats_Nipi_1c,Q$34,FALSE))</f>
        <v/>
      </c>
      <c r="BU55" t="str">
        <f>IF(ISBLANK('Slut 1.kl. -Klasse'!CH40),"",VLOOKUP('Slut 1.kl. -Klasse'!CH40,Oqaats_Nipi_1c,R$34,FALSE))</f>
        <v/>
      </c>
      <c r="BV55" t="str">
        <f>IF(ISBLANK('Slut 1.kl. -Klasse'!CI40),"",VLOOKUP('Slut 1.kl. -Klasse'!CI40,Oqaats_Nipi_1c,S$34,FALSE))</f>
        <v/>
      </c>
      <c r="BW55" t="str">
        <f>IF(ISBLANK('Slut 1.kl. -Klasse'!CJ40),"",VLOOKUP('Slut 1.kl. -Klasse'!CJ40,Oqaats_Nipi_1c,T$34,FALSE))</f>
        <v/>
      </c>
      <c r="BX55" t="str">
        <f>IF(ISBLANK('Slut 1.kl. -Klasse'!CK40),"",VLOOKUP('Slut 1.kl. -Klasse'!CK40,Oqaats_Nipi_1c,U$34,FALSE))</f>
        <v/>
      </c>
      <c r="BY55" t="str">
        <f>IF(ISBLANK('Slut 1.kl. -Klasse'!CL40),"",VLOOKUP('Slut 1.kl. -Klasse'!CL40,Oqaats_Nipi_1c,V$34,FALSE))</f>
        <v/>
      </c>
      <c r="BZ55" t="str">
        <f>IF(ISBLANK('Slut 1.kl. -Klasse'!CM40),"",VLOOKUP('Slut 1.kl. -Klasse'!CM40,Oqaats_Nipi_1c,W$34,FALSE))</f>
        <v/>
      </c>
      <c r="CA55" t="str">
        <f>IF(ISBLANK('Slut 1.kl. -Klasse'!CN40),"",VLOOKUP('Slut 1.kl. -Klasse'!CN40,Oqaats_Nipi_1c,X$34,FALSE))</f>
        <v/>
      </c>
      <c r="CB55" t="str">
        <f>IF(ISBLANK('Slut 1.kl. -Klasse'!CO40),"",VLOOKUP('Slut 1.kl. -Klasse'!CO40,Oqaats_Nipi_1c,Y$34,FALSE))</f>
        <v/>
      </c>
      <c r="CC55" t="str">
        <f>IF(ISBLANK('Slut 1.kl. -Klasse'!CP40),"",VLOOKUP('Slut 1.kl. -Klasse'!CP40,Oqaats_Nipi_1c,Z$34,FALSE))</f>
        <v/>
      </c>
      <c r="CD55" s="42" t="str">
        <f>IF(ISBLANK('Slut 1.kl. -Klasse'!CQ40),"",VLOOKUP('Slut 1.kl. -Klasse'!CQ40,Oqaats_Nipi_1c,AA$34,FALSE))</f>
        <v/>
      </c>
      <c r="CE55" s="47">
        <f>COUNTIF('Skole scoring'!B53:AM53,1)</f>
        <v>0</v>
      </c>
      <c r="CF55" s="47">
        <f>COUNTIF('Skole scoring'!AN53:BD53,1)</f>
        <v>0</v>
      </c>
      <c r="CG55" s="47">
        <f>COUNTIF('Skole scoring'!BE53:CC53,1)</f>
        <v>0</v>
      </c>
      <c r="CH55" s="47">
        <f t="shared" si="1"/>
        <v>0</v>
      </c>
    </row>
    <row r="56" spans="2:91" x14ac:dyDescent="0.35">
      <c r="B56" s="41">
        <f>'Slut 1.kl. -Klasse'!B41</f>
        <v>0</v>
      </c>
      <c r="C56" s="41" t="str">
        <f>IF(COUNTIF('Slut 1.kl. -Klasse'!P41,5),"Ugyldig",(IF(ISBLANK('Slut 1.kl. -Klasse'!P41),"",'Slut 1.kl. -Klasse'!P41)))</f>
        <v/>
      </c>
      <c r="D56" t="str">
        <f>IF(COUNTIF('Slut 1.kl. -Klasse'!Q41,5),"Ugyldig",(IF(ISBLANK('Slut 1.kl. -Klasse'!Q41),"",'Slut 1.kl. -Klasse'!Q41)))</f>
        <v/>
      </c>
      <c r="E56" t="str">
        <f>IF(COUNTIF('Slut 1.kl. -Klasse'!R41,5),"Ugyldig",(IF(ISBLANK('Slut 1.kl. -Klasse'!R41),"",'Slut 1.kl. -Klasse'!R41)))</f>
        <v/>
      </c>
      <c r="F56" t="str">
        <f>IF(COUNTIF('Slut 1.kl. -Klasse'!S41,5),"Ugyldig",(IF(ISBLANK('Slut 1.kl. -Klasse'!S41),"",'Slut 1.kl. -Klasse'!S41)))</f>
        <v/>
      </c>
      <c r="G56" t="str">
        <f>IF(COUNTIF('Slut 1.kl. -Klasse'!T41,5),"Ugyldig",(IF(ISBLANK('Slut 1.kl. -Klasse'!T41),"",'Slut 1.kl. -Klasse'!T41)))</f>
        <v/>
      </c>
      <c r="H56" t="str">
        <f>IF(COUNTIF('Slut 1.kl. -Klasse'!U41,5),"Ugyldig",(IF(ISBLANK('Slut 1.kl. -Klasse'!U41),"",'Slut 1.kl. -Klasse'!U41)))</f>
        <v/>
      </c>
      <c r="I56" t="str">
        <f>IF(COUNTIF('Slut 1.kl. -Klasse'!V41,5),"Ugyldig",(IF(ISBLANK('Slut 1.kl. -Klasse'!V41),"",'Slut 1.kl. -Klasse'!V41)))</f>
        <v/>
      </c>
      <c r="J56" t="str">
        <f>IF(COUNTIF('Slut 1.kl. -Klasse'!W41,5),"Ugyldig",(IF(ISBLANK('Slut 1.kl. -Klasse'!W41),"",'Slut 1.kl. -Klasse'!W41)))</f>
        <v/>
      </c>
      <c r="K56" t="str">
        <f>IF(COUNTIF('Slut 1.kl. -Klasse'!X41,5),"Ugyldig",(IF(ISBLANK('Slut 1.kl. -Klasse'!X41),"",'Slut 1.kl. -Klasse'!X41)))</f>
        <v/>
      </c>
      <c r="L56" t="str">
        <f>IF(COUNTIF('Slut 1.kl. -Klasse'!Y41,5),"Ugyldig",(IF(ISBLANK('Slut 1.kl. -Klasse'!Y41),"",'Slut 1.kl. -Klasse'!Y41)))</f>
        <v/>
      </c>
      <c r="M56" t="str">
        <f>IF(COUNTIF('Slut 1.kl. -Klasse'!Z41,5),"Ugyldig",(IF(ISBLANK('Slut 1.kl. -Klasse'!Z41),"",'Slut 1.kl. -Klasse'!Z41)))</f>
        <v/>
      </c>
      <c r="N56" t="str">
        <f>IF(COUNTIF('Slut 1.kl. -Klasse'!AA41,5),"Ugyldig",(IF(ISBLANK('Slut 1.kl. -Klasse'!AA41),"",'Slut 1.kl. -Klasse'!AA41)))</f>
        <v/>
      </c>
      <c r="O56" t="str">
        <f>IF(COUNTIF('Slut 1.kl. -Klasse'!AB41,5),"Ugyldig",(IF(ISBLANK('Slut 1.kl. -Klasse'!AB41),"",'Slut 1.kl. -Klasse'!AB41)))</f>
        <v/>
      </c>
      <c r="P56" t="str">
        <f>IF(COUNTIF('Slut 1.kl. -Klasse'!AC41,5),"Ugyldig",(IF(ISBLANK('Slut 1.kl. -Klasse'!AC41),"",'Slut 1.kl. -Klasse'!AC41)))</f>
        <v/>
      </c>
      <c r="Q56" t="str">
        <f>IF(COUNTIF('Slut 1.kl. -Klasse'!AD41,5),"Ugyldig",(IF(ISBLANK('Slut 1.kl. -Klasse'!AD41),"",'Slut 1.kl. -Klasse'!AD41)))</f>
        <v/>
      </c>
      <c r="R56" t="str">
        <f>IF(COUNTIF('Slut 1.kl. -Klasse'!AE41,5),"Ugyldig",(IF(ISBLANK('Slut 1.kl. -Klasse'!AE41),"",'Slut 1.kl. -Klasse'!AE41)))</f>
        <v/>
      </c>
      <c r="S56" t="str">
        <f>IF(COUNTIF('Slut 1.kl. -Klasse'!AF41,5),"Ugyldig",(IF(ISBLANK('Slut 1.kl. -Klasse'!AF41),"",'Slut 1.kl. -Klasse'!AF41)))</f>
        <v/>
      </c>
      <c r="T56" t="str">
        <f>IF(COUNTIF('Slut 1.kl. -Klasse'!AG41,5),"Ugyldig",(IF(ISBLANK('Slut 1.kl. -Klasse'!AG41),"",'Slut 1.kl. -Klasse'!AG41)))</f>
        <v/>
      </c>
      <c r="U56" t="str">
        <f>IF(COUNTIF('Slut 1.kl. -Klasse'!AH41,5),"Ugyldig",(IF(ISBLANK('Slut 1.kl. -Klasse'!AH41),"",'Slut 1.kl. -Klasse'!AH41)))</f>
        <v/>
      </c>
      <c r="V56" t="str">
        <f>IF(COUNTIF('Slut 1.kl. -Klasse'!AI41,5),"Ugyldig",(IF(ISBLANK('Slut 1.kl. -Klasse'!AI41),"",'Slut 1.kl. -Klasse'!AI41)))</f>
        <v/>
      </c>
      <c r="W56" t="str">
        <f>IF(COUNTIF('Slut 1.kl. -Klasse'!AJ41,5),"Ugyldig",(IF(ISBLANK('Slut 1.kl. -Klasse'!AJ41),"",'Slut 1.kl. -Klasse'!AJ41)))</f>
        <v/>
      </c>
      <c r="X56" t="str">
        <f>IF(COUNTIF('Slut 1.kl. -Klasse'!AK41,5),"Ugyldig",(IF(ISBLANK('Slut 1.kl. -Klasse'!AK41),"",'Slut 1.kl. -Klasse'!AK41)))</f>
        <v/>
      </c>
      <c r="Y56" t="str">
        <f>IF(COUNTIF('Slut 1.kl. -Klasse'!AL41,5),"Ugyldig",(IF(ISBLANK('Slut 1.kl. -Klasse'!AL41),"",'Slut 1.kl. -Klasse'!AL41)))</f>
        <v/>
      </c>
      <c r="Z56" t="str">
        <f>IF(COUNTIF('Slut 1.kl. -Klasse'!AM41,5),"Ugyldig",(IF(ISBLANK('Slut 1.kl. -Klasse'!AM41),"",'Slut 1.kl. -Klasse'!AM41)))</f>
        <v/>
      </c>
      <c r="AA56" t="str">
        <f>IF(COUNTIF('Slut 1.kl. -Klasse'!AN41,5),"Ugyldig",(IF(ISBLANK('Slut 1.kl. -Klasse'!AN41),"",'Slut 1.kl. -Klasse'!AN41)))</f>
        <v/>
      </c>
      <c r="AB56" t="str">
        <f>IF(COUNTIF('Slut 1.kl. -Klasse'!AO41,5),"Ugyldig",(IF(ISBLANK('Slut 1.kl. -Klasse'!AO41),"",'Slut 1.kl. -Klasse'!AO41)))</f>
        <v/>
      </c>
      <c r="AC56" t="str">
        <f>IF(COUNTIF('Slut 1.kl. -Klasse'!AP41,5),"Ugyldig",(IF(ISBLANK('Slut 1.kl. -Klasse'!AP41),"",'Slut 1.kl. -Klasse'!AP41)))</f>
        <v/>
      </c>
      <c r="AD56" t="str">
        <f>IF(COUNTIF('Slut 1.kl. -Klasse'!AQ41,5),"Ugyldig",(IF(ISBLANK('Slut 1.kl. -Klasse'!AQ41),"",'Slut 1.kl. -Klasse'!AQ41)))</f>
        <v/>
      </c>
      <c r="AE56" t="str">
        <f>IF(COUNTIF('Slut 1.kl. -Klasse'!AR41,5),"Ugyldig",(IF(ISBLANK('Slut 1.kl. -Klasse'!AR41),"",'Slut 1.kl. -Klasse'!AR41)))</f>
        <v/>
      </c>
      <c r="AF56" t="str">
        <f>IF(COUNTIF('Slut 1.kl. -Klasse'!AS41,5),"Ugyldig",(IF(ISBLANK('Slut 1.kl. -Klasse'!AS41),"",'Slut 1.kl. -Klasse'!AS41)))</f>
        <v/>
      </c>
      <c r="AG56" t="str">
        <f>IF(COUNTIF('Slut 1.kl. -Klasse'!AT41,5),"Ugyldig",(IF(ISBLANK('Slut 1.kl. -Klasse'!AT41),"",'Slut 1.kl. -Klasse'!AT41)))</f>
        <v/>
      </c>
      <c r="AH56" t="str">
        <f>IF(COUNTIF('Slut 1.kl. -Klasse'!AU41,5),"Ugyldig",(IF(ISBLANK('Slut 1.kl. -Klasse'!AU41),"",'Slut 1.kl. -Klasse'!AU41)))</f>
        <v/>
      </c>
      <c r="AI56" t="str">
        <f>IF(COUNTIF('Slut 1.kl. -Klasse'!AV41,5),"Ugyldig",(IF(ISBLANK('Slut 1.kl. -Klasse'!AV41),"",'Slut 1.kl. -Klasse'!AV41)))</f>
        <v/>
      </c>
      <c r="AJ56" t="str">
        <f>IF(COUNTIF('Slut 1.kl. -Klasse'!AW41,5),"Ugyldig",(IF(ISBLANK('Slut 1.kl. -Klasse'!AW41),"",'Slut 1.kl. -Klasse'!AW41)))</f>
        <v/>
      </c>
      <c r="AK56" t="str">
        <f>IF(COUNTIF('Slut 1.kl. -Klasse'!AX41,5),"Ugyldig",(IF(ISBLANK('Slut 1.kl. -Klasse'!AX41),"",'Slut 1.kl. -Klasse'!AX41)))</f>
        <v/>
      </c>
      <c r="AL56" t="str">
        <f>IF(COUNTIF('Slut 1.kl. -Klasse'!AY41,5),"Ugyldig",(IF(ISBLANK('Slut 1.kl. -Klasse'!AY41),"",'Slut 1.kl. -Klasse'!AY41)))</f>
        <v/>
      </c>
      <c r="AM56" t="str">
        <f>IF(COUNTIF('Slut 1.kl. -Klasse'!AZ41,5),"Ugyldig",(IF(ISBLANK('Slut 1.kl. -Klasse'!AZ41),"",'Slut 1.kl. -Klasse'!AZ41)))</f>
        <v/>
      </c>
      <c r="AN56" s="42" t="str">
        <f>IF(COUNTIF('Slut 1.kl. -Klasse'!BA41,5),"Ugyldig",(IF(ISBLANK('Slut 1.kl. -Klasse'!BA41),"",'Slut 1.kl. -Klasse'!BA41)))</f>
        <v/>
      </c>
      <c r="AO56" t="str">
        <f>IF(COUNTIF('Slut 1.kl. -Klasse'!BB41,5),"Ugyldig",(IF(ISBLANK('Slut 1.kl. -Klasse'!BB41),"",'Slut 1.kl. -Klasse'!BB41)))</f>
        <v/>
      </c>
      <c r="AP56" t="str">
        <f>IF(COUNTIF('Slut 1.kl. -Klasse'!BC41,5),"Ugyldig",(IF(ISBLANK('Slut 1.kl. -Klasse'!BC41),"",'Slut 1.kl. -Klasse'!BC41)))</f>
        <v/>
      </c>
      <c r="AQ56" t="str">
        <f>IF(COUNTIF('Slut 1.kl. -Klasse'!BD41,5),"Ugyldig",(IF(ISBLANK('Slut 1.kl. -Klasse'!BD41),"",'Slut 1.kl. -Klasse'!BD41)))</f>
        <v/>
      </c>
      <c r="AR56" t="str">
        <f>IF(COUNTIF('Slut 1.kl. -Klasse'!BE41,5),"Ugyldig",(IF(ISBLANK('Slut 1.kl. -Klasse'!BE41),"",'Slut 1.kl. -Klasse'!BE41)))</f>
        <v/>
      </c>
      <c r="AS56" t="str">
        <f>IF(COUNTIF('Slut 1.kl. -Klasse'!BF41,5),"Ugyldig",(IF(ISBLANK('Slut 1.kl. -Klasse'!BF41),"",'Slut 1.kl. -Klasse'!BF41)))</f>
        <v/>
      </c>
      <c r="AT56" t="str">
        <f>IF(COUNTIF('Slut 1.kl. -Klasse'!BG41,5),"Ugyldig",(IF(ISBLANK('Slut 1.kl. -Klasse'!BG41),"",'Slut 1.kl. -Klasse'!BG41)))</f>
        <v/>
      </c>
      <c r="AU56" t="str">
        <f>IF(COUNTIF('Slut 1.kl. -Klasse'!BH41,5),"Ugyldig",(IF(ISBLANK('Slut 1.kl. -Klasse'!BH41),"",'Slut 1.kl. -Klasse'!BH41)))</f>
        <v/>
      </c>
      <c r="AV56" t="str">
        <f>IF(COUNTIF('Slut 1.kl. -Klasse'!BI41,5),"Ugyldig",(IF(ISBLANK('Slut 1.kl. -Klasse'!BI41),"",'Slut 1.kl. -Klasse'!BI41)))</f>
        <v/>
      </c>
      <c r="AW56" t="str">
        <f>IF(COUNTIF('Slut 1.kl. -Klasse'!BJ41,5),"Ugyldig",(IF(ISBLANK('Slut 1.kl. -Klasse'!BJ41),"",'Slut 1.kl. -Klasse'!BJ41)))</f>
        <v/>
      </c>
      <c r="AX56" t="str">
        <f>IF(COUNTIF('Slut 1.kl. -Klasse'!BK41,5),"Ugyldig",(IF(ISBLANK('Slut 1.kl. -Klasse'!BK41),"",'Slut 1.kl. -Klasse'!BK41)))</f>
        <v/>
      </c>
      <c r="AY56" t="str">
        <f>IF(COUNTIF('Slut 1.kl. -Klasse'!BL41,5),"Ugyldig",(IF(ISBLANK('Slut 1.kl. -Klasse'!BL41),"",'Slut 1.kl. -Klasse'!BL41)))</f>
        <v/>
      </c>
      <c r="AZ56" t="str">
        <f>IF(COUNTIF('Slut 1.kl. -Klasse'!BM41,5),"Ugyldig",(IF(ISBLANK('Slut 1.kl. -Klasse'!BM41),"",'Slut 1.kl. -Klasse'!BM41)))</f>
        <v/>
      </c>
      <c r="BA56" t="str">
        <f>IF(COUNTIF('Slut 1.kl. -Klasse'!BN41,5),"Ugyldig",(IF(ISBLANK('Slut 1.kl. -Klasse'!BN41),"",'Slut 1.kl. -Klasse'!BN41)))</f>
        <v/>
      </c>
      <c r="BB56" t="str">
        <f>IF(COUNTIF('Slut 1.kl. -Klasse'!BO41,5),"Ugyldig",(IF(ISBLANK('Slut 1.kl. -Klasse'!BO41),"",'Slut 1.kl. -Klasse'!BO41)))</f>
        <v/>
      </c>
      <c r="BC56" t="str">
        <f>IF(COUNTIF('Slut 1.kl. -Klasse'!BP41,5),"Ugyldig",(IF(ISBLANK('Slut 1.kl. -Klasse'!BP41),"",'Slut 1.kl. -Klasse'!BP41)))</f>
        <v/>
      </c>
      <c r="BD56" t="str">
        <f>IF(COUNTIF('Slut 1.kl. -Klasse'!BQ41,5),"Ugyldig",(IF(ISBLANK('Slut 1.kl. -Klasse'!BQ41),"",'Slut 1.kl. -Klasse'!BQ41)))</f>
        <v/>
      </c>
      <c r="BE56" t="str">
        <f>IF(COUNTIF('Slut 1.kl. -Klasse'!BR41,5),"Ugyldig",(IF(ISBLANK('Slut 1.kl. -Klasse'!BR41),"",'Slut 1.kl. -Klasse'!BR41)))</f>
        <v/>
      </c>
      <c r="BF56" s="41" t="str">
        <f>IF(ISBLANK('Slut 1.kl. -Klasse'!BS41),"",VLOOKUP('Slut 1.kl. -Klasse'!BS41,Oqaats_Nipi_1c,C$34,FALSE))</f>
        <v/>
      </c>
      <c r="BG56" t="str">
        <f>IF(ISBLANK('Slut 1.kl. -Klasse'!BT41),"",VLOOKUP('Slut 1.kl. -Klasse'!BT41,Oqaats_Nipi_1c,D$34,FALSE))</f>
        <v/>
      </c>
      <c r="BH56" t="str">
        <f>IF(ISBLANK('Slut 1.kl. -Klasse'!BU41),"",VLOOKUP('Slut 1.kl. -Klasse'!BU41,Oqaats_Nipi_1c,E$34,FALSE))</f>
        <v/>
      </c>
      <c r="BI56" t="str">
        <f>IF(ISBLANK('Slut 1.kl. -Klasse'!BV41),"",VLOOKUP('Slut 1.kl. -Klasse'!BV41,Oqaats_Nipi_1c,F$34,FALSE))</f>
        <v/>
      </c>
      <c r="BJ56" t="str">
        <f>IF(ISBLANK('Slut 1.kl. -Klasse'!BW41),"",VLOOKUP('Slut 1.kl. -Klasse'!BW41,Oqaats_Nipi_1c,G$34,FALSE))</f>
        <v/>
      </c>
      <c r="BK56" t="str">
        <f>IF(ISBLANK('Slut 1.kl. -Klasse'!BX41),"",VLOOKUP('Slut 1.kl. -Klasse'!BX41,Oqaats_Nipi_1c,H$34,FALSE))</f>
        <v/>
      </c>
      <c r="BL56" t="str">
        <f>IF(ISBLANK('Slut 1.kl. -Klasse'!BY41),"",VLOOKUP('Slut 1.kl. -Klasse'!BY41,Oqaats_Nipi_1c,I$34,FALSE))</f>
        <v/>
      </c>
      <c r="BM56" t="str">
        <f>IF(ISBLANK('Slut 1.kl. -Klasse'!BZ41),"",VLOOKUP('Slut 1.kl. -Klasse'!BZ41,Oqaats_Nipi_1c,J$34,FALSE))</f>
        <v/>
      </c>
      <c r="BN56" t="str">
        <f>IF(ISBLANK('Slut 1.kl. -Klasse'!CA41),"",VLOOKUP('Slut 1.kl. -Klasse'!CA41,Oqaats_Nipi_1c,K$34,FALSE))</f>
        <v/>
      </c>
      <c r="BO56" t="str">
        <f>IF(ISBLANK('Slut 1.kl. -Klasse'!CB41),"",VLOOKUP('Slut 1.kl. -Klasse'!CB41,Oqaats_Nipi_1c,L$34,FALSE))</f>
        <v/>
      </c>
      <c r="BP56" t="str">
        <f>IF(ISBLANK('Slut 1.kl. -Klasse'!CC41),"",VLOOKUP('Slut 1.kl. -Klasse'!CC41,Oqaats_Nipi_1c,M$34,FALSE))</f>
        <v/>
      </c>
      <c r="BQ56" t="str">
        <f>IF(ISBLANK('Slut 1.kl. -Klasse'!CD41),"",VLOOKUP('Slut 1.kl. -Klasse'!CD41,Oqaats_Nipi_1c,N$34,FALSE))</f>
        <v/>
      </c>
      <c r="BR56" t="str">
        <f>IF(ISBLANK('Slut 1.kl. -Klasse'!CE41),"",VLOOKUP('Slut 1.kl. -Klasse'!CE41,Oqaats_Nipi_1c,O$34,FALSE))</f>
        <v/>
      </c>
      <c r="BS56" t="str">
        <f>IF(ISBLANK('Slut 1.kl. -Klasse'!CF41),"",VLOOKUP('Slut 1.kl. -Klasse'!CF41,Oqaats_Nipi_1c,P$34,FALSE))</f>
        <v/>
      </c>
      <c r="BT56" t="str">
        <f>IF(ISBLANK('Slut 1.kl. -Klasse'!CG41),"",VLOOKUP('Slut 1.kl. -Klasse'!CG41,Oqaats_Nipi_1c,Q$34,FALSE))</f>
        <v/>
      </c>
      <c r="BU56" t="str">
        <f>IF(ISBLANK('Slut 1.kl. -Klasse'!CH41),"",VLOOKUP('Slut 1.kl. -Klasse'!CH41,Oqaats_Nipi_1c,R$34,FALSE))</f>
        <v/>
      </c>
      <c r="BV56" t="str">
        <f>IF(ISBLANK('Slut 1.kl. -Klasse'!CI41),"",VLOOKUP('Slut 1.kl. -Klasse'!CI41,Oqaats_Nipi_1c,S$34,FALSE))</f>
        <v/>
      </c>
      <c r="BW56" t="str">
        <f>IF(ISBLANK('Slut 1.kl. -Klasse'!CJ41),"",VLOOKUP('Slut 1.kl. -Klasse'!CJ41,Oqaats_Nipi_1c,T$34,FALSE))</f>
        <v/>
      </c>
      <c r="BX56" t="str">
        <f>IF(ISBLANK('Slut 1.kl. -Klasse'!CK41),"",VLOOKUP('Slut 1.kl. -Klasse'!CK41,Oqaats_Nipi_1c,U$34,FALSE))</f>
        <v/>
      </c>
      <c r="BY56" t="str">
        <f>IF(ISBLANK('Slut 1.kl. -Klasse'!CL41),"",VLOOKUP('Slut 1.kl. -Klasse'!CL41,Oqaats_Nipi_1c,V$34,FALSE))</f>
        <v/>
      </c>
      <c r="BZ56" t="str">
        <f>IF(ISBLANK('Slut 1.kl. -Klasse'!CM41),"",VLOOKUP('Slut 1.kl. -Klasse'!CM41,Oqaats_Nipi_1c,W$34,FALSE))</f>
        <v/>
      </c>
      <c r="CA56" t="str">
        <f>IF(ISBLANK('Slut 1.kl. -Klasse'!CN41),"",VLOOKUP('Slut 1.kl. -Klasse'!CN41,Oqaats_Nipi_1c,X$34,FALSE))</f>
        <v/>
      </c>
      <c r="CB56" t="str">
        <f>IF(ISBLANK('Slut 1.kl. -Klasse'!CO41),"",VLOOKUP('Slut 1.kl. -Klasse'!CO41,Oqaats_Nipi_1c,Y$34,FALSE))</f>
        <v/>
      </c>
      <c r="CC56" t="str">
        <f>IF(ISBLANK('Slut 1.kl. -Klasse'!CP41),"",VLOOKUP('Slut 1.kl. -Klasse'!CP41,Oqaats_Nipi_1c,Z$34,FALSE))</f>
        <v/>
      </c>
      <c r="CD56" s="42" t="str">
        <f>IF(ISBLANK('Slut 1.kl. -Klasse'!CQ41),"",VLOOKUP('Slut 1.kl. -Klasse'!CQ41,Oqaats_Nipi_1c,AA$34,FALSE))</f>
        <v/>
      </c>
      <c r="CE56" s="47">
        <f>COUNTIF('Skole scoring'!B54:AM54,1)</f>
        <v>0</v>
      </c>
      <c r="CF56" s="47">
        <f>COUNTIF('Skole scoring'!AN54:BD54,1)</f>
        <v>0</v>
      </c>
      <c r="CG56" s="47">
        <f>COUNTIF('Skole scoring'!BE54:CC54,1)</f>
        <v>0</v>
      </c>
      <c r="CH56" s="47">
        <f t="shared" si="1"/>
        <v>0</v>
      </c>
    </row>
    <row r="57" spans="2:91" x14ac:dyDescent="0.35">
      <c r="B57" s="41">
        <f>'Slut 1.kl. -Klasse'!B42</f>
        <v>0</v>
      </c>
      <c r="C57" s="41" t="str">
        <f>IF(COUNTIF('Slut 1.kl. -Klasse'!P42,5),"Ugyldig",(IF(ISBLANK('Slut 1.kl. -Klasse'!P42),"",'Slut 1.kl. -Klasse'!P42)))</f>
        <v/>
      </c>
      <c r="D57" t="str">
        <f>IF(COUNTIF('Slut 1.kl. -Klasse'!Q42,5),"Ugyldig",(IF(ISBLANK('Slut 1.kl. -Klasse'!Q42),"",'Slut 1.kl. -Klasse'!Q42)))</f>
        <v/>
      </c>
      <c r="E57" t="str">
        <f>IF(COUNTIF('Slut 1.kl. -Klasse'!R42,5),"Ugyldig",(IF(ISBLANK('Slut 1.kl. -Klasse'!R42),"",'Slut 1.kl. -Klasse'!R42)))</f>
        <v/>
      </c>
      <c r="F57" t="str">
        <f>IF(COUNTIF('Slut 1.kl. -Klasse'!S42,5),"Ugyldig",(IF(ISBLANK('Slut 1.kl. -Klasse'!S42),"",'Slut 1.kl. -Klasse'!S42)))</f>
        <v/>
      </c>
      <c r="G57" t="str">
        <f>IF(COUNTIF('Slut 1.kl. -Klasse'!T42,5),"Ugyldig",(IF(ISBLANK('Slut 1.kl. -Klasse'!T42),"",'Slut 1.kl. -Klasse'!T42)))</f>
        <v/>
      </c>
      <c r="H57" t="str">
        <f>IF(COUNTIF('Slut 1.kl. -Klasse'!U42,5),"Ugyldig",(IF(ISBLANK('Slut 1.kl. -Klasse'!U42),"",'Slut 1.kl. -Klasse'!U42)))</f>
        <v/>
      </c>
      <c r="I57" t="str">
        <f>IF(COUNTIF('Slut 1.kl. -Klasse'!V42,5),"Ugyldig",(IF(ISBLANK('Slut 1.kl. -Klasse'!V42),"",'Slut 1.kl. -Klasse'!V42)))</f>
        <v/>
      </c>
      <c r="J57" t="str">
        <f>IF(COUNTIF('Slut 1.kl. -Klasse'!W42,5),"Ugyldig",(IF(ISBLANK('Slut 1.kl. -Klasse'!W42),"",'Slut 1.kl. -Klasse'!W42)))</f>
        <v/>
      </c>
      <c r="K57" t="str">
        <f>IF(COUNTIF('Slut 1.kl. -Klasse'!X42,5),"Ugyldig",(IF(ISBLANK('Slut 1.kl. -Klasse'!X42),"",'Slut 1.kl. -Klasse'!X42)))</f>
        <v/>
      </c>
      <c r="L57" t="str">
        <f>IF(COUNTIF('Slut 1.kl. -Klasse'!Y42,5),"Ugyldig",(IF(ISBLANK('Slut 1.kl. -Klasse'!Y42),"",'Slut 1.kl. -Klasse'!Y42)))</f>
        <v/>
      </c>
      <c r="M57" t="str">
        <f>IF(COUNTIF('Slut 1.kl. -Klasse'!Z42,5),"Ugyldig",(IF(ISBLANK('Slut 1.kl. -Klasse'!Z42),"",'Slut 1.kl. -Klasse'!Z42)))</f>
        <v/>
      </c>
      <c r="N57" t="str">
        <f>IF(COUNTIF('Slut 1.kl. -Klasse'!AA42,5),"Ugyldig",(IF(ISBLANK('Slut 1.kl. -Klasse'!AA42),"",'Slut 1.kl. -Klasse'!AA42)))</f>
        <v/>
      </c>
      <c r="O57" t="str">
        <f>IF(COUNTIF('Slut 1.kl. -Klasse'!AB42,5),"Ugyldig",(IF(ISBLANK('Slut 1.kl. -Klasse'!AB42),"",'Slut 1.kl. -Klasse'!AB42)))</f>
        <v/>
      </c>
      <c r="P57" t="str">
        <f>IF(COUNTIF('Slut 1.kl. -Klasse'!AC42,5),"Ugyldig",(IF(ISBLANK('Slut 1.kl. -Klasse'!AC42),"",'Slut 1.kl. -Klasse'!AC42)))</f>
        <v/>
      </c>
      <c r="Q57" t="str">
        <f>IF(COUNTIF('Slut 1.kl. -Klasse'!AD42,5),"Ugyldig",(IF(ISBLANK('Slut 1.kl. -Klasse'!AD42),"",'Slut 1.kl. -Klasse'!AD42)))</f>
        <v/>
      </c>
      <c r="R57" t="str">
        <f>IF(COUNTIF('Slut 1.kl. -Klasse'!AE42,5),"Ugyldig",(IF(ISBLANK('Slut 1.kl. -Klasse'!AE42),"",'Slut 1.kl. -Klasse'!AE42)))</f>
        <v/>
      </c>
      <c r="S57" t="str">
        <f>IF(COUNTIF('Slut 1.kl. -Klasse'!AF42,5),"Ugyldig",(IF(ISBLANK('Slut 1.kl. -Klasse'!AF42),"",'Slut 1.kl. -Klasse'!AF42)))</f>
        <v/>
      </c>
      <c r="T57" t="str">
        <f>IF(COUNTIF('Slut 1.kl. -Klasse'!AG42,5),"Ugyldig",(IF(ISBLANK('Slut 1.kl. -Klasse'!AG42),"",'Slut 1.kl. -Klasse'!AG42)))</f>
        <v/>
      </c>
      <c r="U57" t="str">
        <f>IF(COUNTIF('Slut 1.kl. -Klasse'!AH42,5),"Ugyldig",(IF(ISBLANK('Slut 1.kl. -Klasse'!AH42),"",'Slut 1.kl. -Klasse'!AH42)))</f>
        <v/>
      </c>
      <c r="V57" t="str">
        <f>IF(COUNTIF('Slut 1.kl. -Klasse'!AI42,5),"Ugyldig",(IF(ISBLANK('Slut 1.kl. -Klasse'!AI42),"",'Slut 1.kl. -Klasse'!AI42)))</f>
        <v/>
      </c>
      <c r="W57" t="str">
        <f>IF(COUNTIF('Slut 1.kl. -Klasse'!AJ42,5),"Ugyldig",(IF(ISBLANK('Slut 1.kl. -Klasse'!AJ42),"",'Slut 1.kl. -Klasse'!AJ42)))</f>
        <v/>
      </c>
      <c r="X57" t="str">
        <f>IF(COUNTIF('Slut 1.kl. -Klasse'!AK42,5),"Ugyldig",(IF(ISBLANK('Slut 1.kl. -Klasse'!AK42),"",'Slut 1.kl. -Klasse'!AK42)))</f>
        <v/>
      </c>
      <c r="Y57" t="str">
        <f>IF(COUNTIF('Slut 1.kl. -Klasse'!AL42,5),"Ugyldig",(IF(ISBLANK('Slut 1.kl. -Klasse'!AL42),"",'Slut 1.kl. -Klasse'!AL42)))</f>
        <v/>
      </c>
      <c r="Z57" t="str">
        <f>IF(COUNTIF('Slut 1.kl. -Klasse'!AM42,5),"Ugyldig",(IF(ISBLANK('Slut 1.kl. -Klasse'!AM42),"",'Slut 1.kl. -Klasse'!AM42)))</f>
        <v/>
      </c>
      <c r="AA57" t="str">
        <f>IF(COUNTIF('Slut 1.kl. -Klasse'!AN42,5),"Ugyldig",(IF(ISBLANK('Slut 1.kl. -Klasse'!AN42),"",'Slut 1.kl. -Klasse'!AN42)))</f>
        <v/>
      </c>
      <c r="AB57" t="str">
        <f>IF(COUNTIF('Slut 1.kl. -Klasse'!AO42,5),"Ugyldig",(IF(ISBLANK('Slut 1.kl. -Klasse'!AO42),"",'Slut 1.kl. -Klasse'!AO42)))</f>
        <v/>
      </c>
      <c r="AC57" t="str">
        <f>IF(COUNTIF('Slut 1.kl. -Klasse'!AP42,5),"Ugyldig",(IF(ISBLANK('Slut 1.kl. -Klasse'!AP42),"",'Slut 1.kl. -Klasse'!AP42)))</f>
        <v/>
      </c>
      <c r="AD57" t="str">
        <f>IF(COUNTIF('Slut 1.kl. -Klasse'!AQ42,5),"Ugyldig",(IF(ISBLANK('Slut 1.kl. -Klasse'!AQ42),"",'Slut 1.kl. -Klasse'!AQ42)))</f>
        <v/>
      </c>
      <c r="AE57" t="str">
        <f>IF(COUNTIF('Slut 1.kl. -Klasse'!AR42,5),"Ugyldig",(IF(ISBLANK('Slut 1.kl. -Klasse'!AR42),"",'Slut 1.kl. -Klasse'!AR42)))</f>
        <v/>
      </c>
      <c r="AF57" t="str">
        <f>IF(COUNTIF('Slut 1.kl. -Klasse'!AS42,5),"Ugyldig",(IF(ISBLANK('Slut 1.kl. -Klasse'!AS42),"",'Slut 1.kl. -Klasse'!AS42)))</f>
        <v/>
      </c>
      <c r="AG57" t="str">
        <f>IF(COUNTIF('Slut 1.kl. -Klasse'!AT42,5),"Ugyldig",(IF(ISBLANK('Slut 1.kl. -Klasse'!AT42),"",'Slut 1.kl. -Klasse'!AT42)))</f>
        <v/>
      </c>
      <c r="AH57" t="str">
        <f>IF(COUNTIF('Slut 1.kl. -Klasse'!AU42,5),"Ugyldig",(IF(ISBLANK('Slut 1.kl. -Klasse'!AU42),"",'Slut 1.kl. -Klasse'!AU42)))</f>
        <v/>
      </c>
      <c r="AI57" t="str">
        <f>IF(COUNTIF('Slut 1.kl. -Klasse'!AV42,5),"Ugyldig",(IF(ISBLANK('Slut 1.kl. -Klasse'!AV42),"",'Slut 1.kl. -Klasse'!AV42)))</f>
        <v/>
      </c>
      <c r="AJ57" t="str">
        <f>IF(COUNTIF('Slut 1.kl. -Klasse'!AW42,5),"Ugyldig",(IF(ISBLANK('Slut 1.kl. -Klasse'!AW42),"",'Slut 1.kl. -Klasse'!AW42)))</f>
        <v/>
      </c>
      <c r="AK57" t="str">
        <f>IF(COUNTIF('Slut 1.kl. -Klasse'!AX42,5),"Ugyldig",(IF(ISBLANK('Slut 1.kl. -Klasse'!AX42),"",'Slut 1.kl. -Klasse'!AX42)))</f>
        <v/>
      </c>
      <c r="AL57" t="str">
        <f>IF(COUNTIF('Slut 1.kl. -Klasse'!AY42,5),"Ugyldig",(IF(ISBLANK('Slut 1.kl. -Klasse'!AY42),"",'Slut 1.kl. -Klasse'!AY42)))</f>
        <v/>
      </c>
      <c r="AM57" t="str">
        <f>IF(COUNTIF('Slut 1.kl. -Klasse'!AZ42,5),"Ugyldig",(IF(ISBLANK('Slut 1.kl. -Klasse'!AZ42),"",'Slut 1.kl. -Klasse'!AZ42)))</f>
        <v/>
      </c>
      <c r="AN57" s="42" t="str">
        <f>IF(COUNTIF('Slut 1.kl. -Klasse'!BA42,5),"Ugyldig",(IF(ISBLANK('Slut 1.kl. -Klasse'!BA42),"",'Slut 1.kl. -Klasse'!BA42)))</f>
        <v/>
      </c>
      <c r="AO57" t="str">
        <f>IF(COUNTIF('Slut 1.kl. -Klasse'!BB42,5),"Ugyldig",(IF(ISBLANK('Slut 1.kl. -Klasse'!BB42),"",'Slut 1.kl. -Klasse'!BB42)))</f>
        <v/>
      </c>
      <c r="AP57" t="str">
        <f>IF(COUNTIF('Slut 1.kl. -Klasse'!BC42,5),"Ugyldig",(IF(ISBLANK('Slut 1.kl. -Klasse'!BC42),"",'Slut 1.kl. -Klasse'!BC42)))</f>
        <v/>
      </c>
      <c r="AQ57" t="str">
        <f>IF(COUNTIF('Slut 1.kl. -Klasse'!BD42,5),"Ugyldig",(IF(ISBLANK('Slut 1.kl. -Klasse'!BD42),"",'Slut 1.kl. -Klasse'!BD42)))</f>
        <v/>
      </c>
      <c r="AR57" t="str">
        <f>IF(COUNTIF('Slut 1.kl. -Klasse'!BE42,5),"Ugyldig",(IF(ISBLANK('Slut 1.kl. -Klasse'!BE42),"",'Slut 1.kl. -Klasse'!BE42)))</f>
        <v/>
      </c>
      <c r="AS57" t="str">
        <f>IF(COUNTIF('Slut 1.kl. -Klasse'!BF42,5),"Ugyldig",(IF(ISBLANK('Slut 1.kl. -Klasse'!BF42),"",'Slut 1.kl. -Klasse'!BF42)))</f>
        <v/>
      </c>
      <c r="AT57" t="str">
        <f>IF(COUNTIF('Slut 1.kl. -Klasse'!BG42,5),"Ugyldig",(IF(ISBLANK('Slut 1.kl. -Klasse'!BG42),"",'Slut 1.kl. -Klasse'!BG42)))</f>
        <v/>
      </c>
      <c r="AU57" t="str">
        <f>IF(COUNTIF('Slut 1.kl. -Klasse'!BH42,5),"Ugyldig",(IF(ISBLANK('Slut 1.kl. -Klasse'!BH42),"",'Slut 1.kl. -Klasse'!BH42)))</f>
        <v/>
      </c>
      <c r="AV57" t="str">
        <f>IF(COUNTIF('Slut 1.kl. -Klasse'!BI42,5),"Ugyldig",(IF(ISBLANK('Slut 1.kl. -Klasse'!BI42),"",'Slut 1.kl. -Klasse'!BI42)))</f>
        <v/>
      </c>
      <c r="AW57" t="str">
        <f>IF(COUNTIF('Slut 1.kl. -Klasse'!BJ42,5),"Ugyldig",(IF(ISBLANK('Slut 1.kl. -Klasse'!BJ42),"",'Slut 1.kl. -Klasse'!BJ42)))</f>
        <v/>
      </c>
      <c r="AX57" t="str">
        <f>IF(COUNTIF('Slut 1.kl. -Klasse'!BK42,5),"Ugyldig",(IF(ISBLANK('Slut 1.kl. -Klasse'!BK42),"",'Slut 1.kl. -Klasse'!BK42)))</f>
        <v/>
      </c>
      <c r="AY57" t="str">
        <f>IF(COUNTIF('Slut 1.kl. -Klasse'!BL42,5),"Ugyldig",(IF(ISBLANK('Slut 1.kl. -Klasse'!BL42),"",'Slut 1.kl. -Klasse'!BL42)))</f>
        <v/>
      </c>
      <c r="AZ57" t="str">
        <f>IF(COUNTIF('Slut 1.kl. -Klasse'!BM42,5),"Ugyldig",(IF(ISBLANK('Slut 1.kl. -Klasse'!BM42),"",'Slut 1.kl. -Klasse'!BM42)))</f>
        <v/>
      </c>
      <c r="BA57" t="str">
        <f>IF(COUNTIF('Slut 1.kl. -Klasse'!BN42,5),"Ugyldig",(IF(ISBLANK('Slut 1.kl. -Klasse'!BN42),"",'Slut 1.kl. -Klasse'!BN42)))</f>
        <v/>
      </c>
      <c r="BB57" t="str">
        <f>IF(COUNTIF('Slut 1.kl. -Klasse'!BO42,5),"Ugyldig",(IF(ISBLANK('Slut 1.kl. -Klasse'!BO42),"",'Slut 1.kl. -Klasse'!BO42)))</f>
        <v/>
      </c>
      <c r="BC57" t="str">
        <f>IF(COUNTIF('Slut 1.kl. -Klasse'!BP42,5),"Ugyldig",(IF(ISBLANK('Slut 1.kl. -Klasse'!BP42),"",'Slut 1.kl. -Klasse'!BP42)))</f>
        <v/>
      </c>
      <c r="BD57" t="str">
        <f>IF(COUNTIF('Slut 1.kl. -Klasse'!BQ42,5),"Ugyldig",(IF(ISBLANK('Slut 1.kl. -Klasse'!BQ42),"",'Slut 1.kl. -Klasse'!BQ42)))</f>
        <v/>
      </c>
      <c r="BE57" t="str">
        <f>IF(COUNTIF('Slut 1.kl. -Klasse'!BR42,5),"Ugyldig",(IF(ISBLANK('Slut 1.kl. -Klasse'!BR42),"",'Slut 1.kl. -Klasse'!BR42)))</f>
        <v/>
      </c>
      <c r="BF57" s="41" t="str">
        <f>IF(ISBLANK('Slut 1.kl. -Klasse'!BS42),"",VLOOKUP('Slut 1.kl. -Klasse'!BS42,Oqaats_Nipi_1c,C$34,FALSE))</f>
        <v/>
      </c>
      <c r="BG57" t="str">
        <f>IF(ISBLANK('Slut 1.kl. -Klasse'!BT42),"",VLOOKUP('Slut 1.kl. -Klasse'!BT42,Oqaats_Nipi_1c,D$34,FALSE))</f>
        <v/>
      </c>
      <c r="BH57" t="str">
        <f>IF(ISBLANK('Slut 1.kl. -Klasse'!BU42),"",VLOOKUP('Slut 1.kl. -Klasse'!BU42,Oqaats_Nipi_1c,E$34,FALSE))</f>
        <v/>
      </c>
      <c r="BI57" t="str">
        <f>IF(ISBLANK('Slut 1.kl. -Klasse'!BV42),"",VLOOKUP('Slut 1.kl. -Klasse'!BV42,Oqaats_Nipi_1c,F$34,FALSE))</f>
        <v/>
      </c>
      <c r="BJ57" t="str">
        <f>IF(ISBLANK('Slut 1.kl. -Klasse'!BW42),"",VLOOKUP('Slut 1.kl. -Klasse'!BW42,Oqaats_Nipi_1c,G$34,FALSE))</f>
        <v/>
      </c>
      <c r="BK57" t="str">
        <f>IF(ISBLANK('Slut 1.kl. -Klasse'!BX42),"",VLOOKUP('Slut 1.kl. -Klasse'!BX42,Oqaats_Nipi_1c,H$34,FALSE))</f>
        <v/>
      </c>
      <c r="BL57" t="str">
        <f>IF(ISBLANK('Slut 1.kl. -Klasse'!BY42),"",VLOOKUP('Slut 1.kl. -Klasse'!BY42,Oqaats_Nipi_1c,I$34,FALSE))</f>
        <v/>
      </c>
      <c r="BM57" t="str">
        <f>IF(ISBLANK('Slut 1.kl. -Klasse'!BZ42),"",VLOOKUP('Slut 1.kl. -Klasse'!BZ42,Oqaats_Nipi_1c,J$34,FALSE))</f>
        <v/>
      </c>
      <c r="BN57" t="str">
        <f>IF(ISBLANK('Slut 1.kl. -Klasse'!CA42),"",VLOOKUP('Slut 1.kl. -Klasse'!CA42,Oqaats_Nipi_1c,K$34,FALSE))</f>
        <v/>
      </c>
      <c r="BO57" t="str">
        <f>IF(ISBLANK('Slut 1.kl. -Klasse'!CB42),"",VLOOKUP('Slut 1.kl. -Klasse'!CB42,Oqaats_Nipi_1c,L$34,FALSE))</f>
        <v/>
      </c>
      <c r="BP57" t="str">
        <f>IF(ISBLANK('Slut 1.kl. -Klasse'!CC42),"",VLOOKUP('Slut 1.kl. -Klasse'!CC42,Oqaats_Nipi_1c,M$34,FALSE))</f>
        <v/>
      </c>
      <c r="BQ57" t="str">
        <f>IF(ISBLANK('Slut 1.kl. -Klasse'!CD42),"",VLOOKUP('Slut 1.kl. -Klasse'!CD42,Oqaats_Nipi_1c,N$34,FALSE))</f>
        <v/>
      </c>
      <c r="BR57" t="str">
        <f>IF(ISBLANK('Slut 1.kl. -Klasse'!CE42),"",VLOOKUP('Slut 1.kl. -Klasse'!CE42,Oqaats_Nipi_1c,O$34,FALSE))</f>
        <v/>
      </c>
      <c r="BS57" t="str">
        <f>IF(ISBLANK('Slut 1.kl. -Klasse'!CF42),"",VLOOKUP('Slut 1.kl. -Klasse'!CF42,Oqaats_Nipi_1c,P$34,FALSE))</f>
        <v/>
      </c>
      <c r="BT57" t="str">
        <f>IF(ISBLANK('Slut 1.kl. -Klasse'!CG42),"",VLOOKUP('Slut 1.kl. -Klasse'!CG42,Oqaats_Nipi_1c,Q$34,FALSE))</f>
        <v/>
      </c>
      <c r="BU57" t="str">
        <f>IF(ISBLANK('Slut 1.kl. -Klasse'!CH42),"",VLOOKUP('Slut 1.kl. -Klasse'!CH42,Oqaats_Nipi_1c,R$34,FALSE))</f>
        <v/>
      </c>
      <c r="BV57" t="str">
        <f>IF(ISBLANK('Slut 1.kl. -Klasse'!CI42),"",VLOOKUP('Slut 1.kl. -Klasse'!CI42,Oqaats_Nipi_1c,S$34,FALSE))</f>
        <v/>
      </c>
      <c r="BW57" t="str">
        <f>IF(ISBLANK('Slut 1.kl. -Klasse'!CJ42),"",VLOOKUP('Slut 1.kl. -Klasse'!CJ42,Oqaats_Nipi_1c,T$34,FALSE))</f>
        <v/>
      </c>
      <c r="BX57" t="str">
        <f>IF(ISBLANK('Slut 1.kl. -Klasse'!CK42),"",VLOOKUP('Slut 1.kl. -Klasse'!CK42,Oqaats_Nipi_1c,U$34,FALSE))</f>
        <v/>
      </c>
      <c r="BY57" t="str">
        <f>IF(ISBLANK('Slut 1.kl. -Klasse'!CL42),"",VLOOKUP('Slut 1.kl. -Klasse'!CL42,Oqaats_Nipi_1c,V$34,FALSE))</f>
        <v/>
      </c>
      <c r="BZ57" t="str">
        <f>IF(ISBLANK('Slut 1.kl. -Klasse'!CM42),"",VLOOKUP('Slut 1.kl. -Klasse'!CM42,Oqaats_Nipi_1c,W$34,FALSE))</f>
        <v/>
      </c>
      <c r="CA57" t="str">
        <f>IF(ISBLANK('Slut 1.kl. -Klasse'!CN42),"",VLOOKUP('Slut 1.kl. -Klasse'!CN42,Oqaats_Nipi_1c,X$34,FALSE))</f>
        <v/>
      </c>
      <c r="CB57" t="str">
        <f>IF(ISBLANK('Slut 1.kl. -Klasse'!CO42),"",VLOOKUP('Slut 1.kl. -Klasse'!CO42,Oqaats_Nipi_1c,Y$34,FALSE))</f>
        <v/>
      </c>
      <c r="CC57" t="str">
        <f>IF(ISBLANK('Slut 1.kl. -Klasse'!CP42),"",VLOOKUP('Slut 1.kl. -Klasse'!CP42,Oqaats_Nipi_1c,Z$34,FALSE))</f>
        <v/>
      </c>
      <c r="CD57" s="42" t="str">
        <f>IF(ISBLANK('Slut 1.kl. -Klasse'!CQ42),"",VLOOKUP('Slut 1.kl. -Klasse'!CQ42,Oqaats_Nipi_1c,AA$34,FALSE))</f>
        <v/>
      </c>
      <c r="CE57" s="47">
        <f>COUNTIF('Skole scoring'!B55:AM55,1)</f>
        <v>0</v>
      </c>
      <c r="CF57" s="47">
        <f>COUNTIF('Skole scoring'!AN55:BD55,1)</f>
        <v>0</v>
      </c>
      <c r="CG57" s="47">
        <f>COUNTIF('Skole scoring'!BE55:CC55,1)</f>
        <v>0</v>
      </c>
      <c r="CH57" s="47">
        <f t="shared" si="1"/>
        <v>0</v>
      </c>
    </row>
    <row r="58" spans="2:91" x14ac:dyDescent="0.35">
      <c r="B58" s="41">
        <f>'Slut 1.kl. -Klasse'!B43</f>
        <v>0</v>
      </c>
      <c r="C58" s="41" t="str">
        <f>IF(COUNTIF('Slut 1.kl. -Klasse'!P43,5),"Ugyldig",(IF(ISBLANK('Slut 1.kl. -Klasse'!P43),"",'Slut 1.kl. -Klasse'!P43)))</f>
        <v/>
      </c>
      <c r="D58" t="str">
        <f>IF(COUNTIF('Slut 1.kl. -Klasse'!Q43,5),"Ugyldig",(IF(ISBLANK('Slut 1.kl. -Klasse'!Q43),"",'Slut 1.kl. -Klasse'!Q43)))</f>
        <v/>
      </c>
      <c r="E58" t="str">
        <f>IF(COUNTIF('Slut 1.kl. -Klasse'!R43,5),"Ugyldig",(IF(ISBLANK('Slut 1.kl. -Klasse'!R43),"",'Slut 1.kl. -Klasse'!R43)))</f>
        <v/>
      </c>
      <c r="F58" t="str">
        <f>IF(COUNTIF('Slut 1.kl. -Klasse'!S43,5),"Ugyldig",(IF(ISBLANK('Slut 1.kl. -Klasse'!S43),"",'Slut 1.kl. -Klasse'!S43)))</f>
        <v/>
      </c>
      <c r="G58" t="str">
        <f>IF(COUNTIF('Slut 1.kl. -Klasse'!T43,5),"Ugyldig",(IF(ISBLANK('Slut 1.kl. -Klasse'!T43),"",'Slut 1.kl. -Klasse'!T43)))</f>
        <v/>
      </c>
      <c r="H58" t="str">
        <f>IF(COUNTIF('Slut 1.kl. -Klasse'!U43,5),"Ugyldig",(IF(ISBLANK('Slut 1.kl. -Klasse'!U43),"",'Slut 1.kl. -Klasse'!U43)))</f>
        <v/>
      </c>
      <c r="I58" t="str">
        <f>IF(COUNTIF('Slut 1.kl. -Klasse'!V43,5),"Ugyldig",(IF(ISBLANK('Slut 1.kl. -Klasse'!V43),"",'Slut 1.kl. -Klasse'!V43)))</f>
        <v/>
      </c>
      <c r="J58" t="str">
        <f>IF(COUNTIF('Slut 1.kl. -Klasse'!W43,5),"Ugyldig",(IF(ISBLANK('Slut 1.kl. -Klasse'!W43),"",'Slut 1.kl. -Klasse'!W43)))</f>
        <v/>
      </c>
      <c r="K58" t="str">
        <f>IF(COUNTIF('Slut 1.kl. -Klasse'!X43,5),"Ugyldig",(IF(ISBLANK('Slut 1.kl. -Klasse'!X43),"",'Slut 1.kl. -Klasse'!X43)))</f>
        <v/>
      </c>
      <c r="L58" t="str">
        <f>IF(COUNTIF('Slut 1.kl. -Klasse'!Y43,5),"Ugyldig",(IF(ISBLANK('Slut 1.kl. -Klasse'!Y43),"",'Slut 1.kl. -Klasse'!Y43)))</f>
        <v/>
      </c>
      <c r="M58" t="str">
        <f>IF(COUNTIF('Slut 1.kl. -Klasse'!Z43,5),"Ugyldig",(IF(ISBLANK('Slut 1.kl. -Klasse'!Z43),"",'Slut 1.kl. -Klasse'!Z43)))</f>
        <v/>
      </c>
      <c r="N58" t="str">
        <f>IF(COUNTIF('Slut 1.kl. -Klasse'!AA43,5),"Ugyldig",(IF(ISBLANK('Slut 1.kl. -Klasse'!AA43),"",'Slut 1.kl. -Klasse'!AA43)))</f>
        <v/>
      </c>
      <c r="O58" t="str">
        <f>IF(COUNTIF('Slut 1.kl. -Klasse'!AB43,5),"Ugyldig",(IF(ISBLANK('Slut 1.kl. -Klasse'!AB43),"",'Slut 1.kl. -Klasse'!AB43)))</f>
        <v/>
      </c>
      <c r="P58" t="str">
        <f>IF(COUNTIF('Slut 1.kl. -Klasse'!AC43,5),"Ugyldig",(IF(ISBLANK('Slut 1.kl. -Klasse'!AC43),"",'Slut 1.kl. -Klasse'!AC43)))</f>
        <v/>
      </c>
      <c r="Q58" t="str">
        <f>IF(COUNTIF('Slut 1.kl. -Klasse'!AD43,5),"Ugyldig",(IF(ISBLANK('Slut 1.kl. -Klasse'!AD43),"",'Slut 1.kl. -Klasse'!AD43)))</f>
        <v/>
      </c>
      <c r="R58" t="str">
        <f>IF(COUNTIF('Slut 1.kl. -Klasse'!AE43,5),"Ugyldig",(IF(ISBLANK('Slut 1.kl. -Klasse'!AE43),"",'Slut 1.kl. -Klasse'!AE43)))</f>
        <v/>
      </c>
      <c r="S58" t="str">
        <f>IF(COUNTIF('Slut 1.kl. -Klasse'!AF43,5),"Ugyldig",(IF(ISBLANK('Slut 1.kl. -Klasse'!AF43),"",'Slut 1.kl. -Klasse'!AF43)))</f>
        <v/>
      </c>
      <c r="T58" t="str">
        <f>IF(COUNTIF('Slut 1.kl. -Klasse'!AG43,5),"Ugyldig",(IF(ISBLANK('Slut 1.kl. -Klasse'!AG43),"",'Slut 1.kl. -Klasse'!AG43)))</f>
        <v/>
      </c>
      <c r="U58" t="str">
        <f>IF(COUNTIF('Slut 1.kl. -Klasse'!AH43,5),"Ugyldig",(IF(ISBLANK('Slut 1.kl. -Klasse'!AH43),"",'Slut 1.kl. -Klasse'!AH43)))</f>
        <v/>
      </c>
      <c r="V58" t="str">
        <f>IF(COUNTIF('Slut 1.kl. -Klasse'!AI43,5),"Ugyldig",(IF(ISBLANK('Slut 1.kl. -Klasse'!AI43),"",'Slut 1.kl. -Klasse'!AI43)))</f>
        <v/>
      </c>
      <c r="W58" t="str">
        <f>IF(COUNTIF('Slut 1.kl. -Klasse'!AJ43,5),"Ugyldig",(IF(ISBLANK('Slut 1.kl. -Klasse'!AJ43),"",'Slut 1.kl. -Klasse'!AJ43)))</f>
        <v/>
      </c>
      <c r="X58" t="str">
        <f>IF(COUNTIF('Slut 1.kl. -Klasse'!AK43,5),"Ugyldig",(IF(ISBLANK('Slut 1.kl. -Klasse'!AK43),"",'Slut 1.kl. -Klasse'!AK43)))</f>
        <v/>
      </c>
      <c r="Y58" t="str">
        <f>IF(COUNTIF('Slut 1.kl. -Klasse'!AL43,5),"Ugyldig",(IF(ISBLANK('Slut 1.kl. -Klasse'!AL43),"",'Slut 1.kl. -Klasse'!AL43)))</f>
        <v/>
      </c>
      <c r="Z58" t="str">
        <f>IF(COUNTIF('Slut 1.kl. -Klasse'!AM43,5),"Ugyldig",(IF(ISBLANK('Slut 1.kl. -Klasse'!AM43),"",'Slut 1.kl. -Klasse'!AM43)))</f>
        <v/>
      </c>
      <c r="AA58" t="str">
        <f>IF(COUNTIF('Slut 1.kl. -Klasse'!AN43,5),"Ugyldig",(IF(ISBLANK('Slut 1.kl. -Klasse'!AN43),"",'Slut 1.kl. -Klasse'!AN43)))</f>
        <v/>
      </c>
      <c r="AB58" t="str">
        <f>IF(COUNTIF('Slut 1.kl. -Klasse'!AO43,5),"Ugyldig",(IF(ISBLANK('Slut 1.kl. -Klasse'!AO43),"",'Slut 1.kl. -Klasse'!AO43)))</f>
        <v/>
      </c>
      <c r="AC58" t="str">
        <f>IF(COUNTIF('Slut 1.kl. -Klasse'!AP43,5),"Ugyldig",(IF(ISBLANK('Slut 1.kl. -Klasse'!AP43),"",'Slut 1.kl. -Klasse'!AP43)))</f>
        <v/>
      </c>
      <c r="AD58" t="str">
        <f>IF(COUNTIF('Slut 1.kl. -Klasse'!AQ43,5),"Ugyldig",(IF(ISBLANK('Slut 1.kl. -Klasse'!AQ43),"",'Slut 1.kl. -Klasse'!AQ43)))</f>
        <v/>
      </c>
      <c r="AE58" t="str">
        <f>IF(COUNTIF('Slut 1.kl. -Klasse'!AR43,5),"Ugyldig",(IF(ISBLANK('Slut 1.kl. -Klasse'!AR43),"",'Slut 1.kl. -Klasse'!AR43)))</f>
        <v/>
      </c>
      <c r="AF58" t="str">
        <f>IF(COUNTIF('Slut 1.kl. -Klasse'!AS43,5),"Ugyldig",(IF(ISBLANK('Slut 1.kl. -Klasse'!AS43),"",'Slut 1.kl. -Klasse'!AS43)))</f>
        <v/>
      </c>
      <c r="AG58" t="str">
        <f>IF(COUNTIF('Slut 1.kl. -Klasse'!AT43,5),"Ugyldig",(IF(ISBLANK('Slut 1.kl. -Klasse'!AT43),"",'Slut 1.kl. -Klasse'!AT43)))</f>
        <v/>
      </c>
      <c r="AH58" t="str">
        <f>IF(COUNTIF('Slut 1.kl. -Klasse'!AU43,5),"Ugyldig",(IF(ISBLANK('Slut 1.kl. -Klasse'!AU43),"",'Slut 1.kl. -Klasse'!AU43)))</f>
        <v/>
      </c>
      <c r="AI58" t="str">
        <f>IF(COUNTIF('Slut 1.kl. -Klasse'!AV43,5),"Ugyldig",(IF(ISBLANK('Slut 1.kl. -Klasse'!AV43),"",'Slut 1.kl. -Klasse'!AV43)))</f>
        <v/>
      </c>
      <c r="AJ58" t="str">
        <f>IF(COUNTIF('Slut 1.kl. -Klasse'!AW43,5),"Ugyldig",(IF(ISBLANK('Slut 1.kl. -Klasse'!AW43),"",'Slut 1.kl. -Klasse'!AW43)))</f>
        <v/>
      </c>
      <c r="AK58" t="str">
        <f>IF(COUNTIF('Slut 1.kl. -Klasse'!AX43,5),"Ugyldig",(IF(ISBLANK('Slut 1.kl. -Klasse'!AX43),"",'Slut 1.kl. -Klasse'!AX43)))</f>
        <v/>
      </c>
      <c r="AL58" t="str">
        <f>IF(COUNTIF('Slut 1.kl. -Klasse'!AY43,5),"Ugyldig",(IF(ISBLANK('Slut 1.kl. -Klasse'!AY43),"",'Slut 1.kl. -Klasse'!AY43)))</f>
        <v/>
      </c>
      <c r="AM58" t="str">
        <f>IF(COUNTIF('Slut 1.kl. -Klasse'!AZ43,5),"Ugyldig",(IF(ISBLANK('Slut 1.kl. -Klasse'!AZ43),"",'Slut 1.kl. -Klasse'!AZ43)))</f>
        <v/>
      </c>
      <c r="AN58" s="42" t="str">
        <f>IF(COUNTIF('Slut 1.kl. -Klasse'!BA43,5),"Ugyldig",(IF(ISBLANK('Slut 1.kl. -Klasse'!BA43),"",'Slut 1.kl. -Klasse'!BA43)))</f>
        <v/>
      </c>
      <c r="AO58" t="str">
        <f>IF(COUNTIF('Slut 1.kl. -Klasse'!BB43,5),"Ugyldig",(IF(ISBLANK('Slut 1.kl. -Klasse'!BB43),"",'Slut 1.kl. -Klasse'!BB43)))</f>
        <v/>
      </c>
      <c r="AP58" t="str">
        <f>IF(COUNTIF('Slut 1.kl. -Klasse'!BC43,5),"Ugyldig",(IF(ISBLANK('Slut 1.kl. -Klasse'!BC43),"",'Slut 1.kl. -Klasse'!BC43)))</f>
        <v/>
      </c>
      <c r="AQ58" t="str">
        <f>IF(COUNTIF('Slut 1.kl. -Klasse'!BD43,5),"Ugyldig",(IF(ISBLANK('Slut 1.kl. -Klasse'!BD43),"",'Slut 1.kl. -Klasse'!BD43)))</f>
        <v/>
      </c>
      <c r="AR58" t="str">
        <f>IF(COUNTIF('Slut 1.kl. -Klasse'!BE43,5),"Ugyldig",(IF(ISBLANK('Slut 1.kl. -Klasse'!BE43),"",'Slut 1.kl. -Klasse'!BE43)))</f>
        <v/>
      </c>
      <c r="AS58" t="str">
        <f>IF(COUNTIF('Slut 1.kl. -Klasse'!BF43,5),"Ugyldig",(IF(ISBLANK('Slut 1.kl. -Klasse'!BF43),"",'Slut 1.kl. -Klasse'!BF43)))</f>
        <v/>
      </c>
      <c r="AT58" t="str">
        <f>IF(COUNTIF('Slut 1.kl. -Klasse'!BG43,5),"Ugyldig",(IF(ISBLANK('Slut 1.kl. -Klasse'!BG43),"",'Slut 1.kl. -Klasse'!BG43)))</f>
        <v/>
      </c>
      <c r="AU58" t="str">
        <f>IF(COUNTIF('Slut 1.kl. -Klasse'!BH43,5),"Ugyldig",(IF(ISBLANK('Slut 1.kl. -Klasse'!BH43),"",'Slut 1.kl. -Klasse'!BH43)))</f>
        <v/>
      </c>
      <c r="AV58" t="str">
        <f>IF(COUNTIF('Slut 1.kl. -Klasse'!BI43,5),"Ugyldig",(IF(ISBLANK('Slut 1.kl. -Klasse'!BI43),"",'Slut 1.kl. -Klasse'!BI43)))</f>
        <v/>
      </c>
      <c r="AW58" t="str">
        <f>IF(COUNTIF('Slut 1.kl. -Klasse'!BJ43,5),"Ugyldig",(IF(ISBLANK('Slut 1.kl. -Klasse'!BJ43),"",'Slut 1.kl. -Klasse'!BJ43)))</f>
        <v/>
      </c>
      <c r="AX58" t="str">
        <f>IF(COUNTIF('Slut 1.kl. -Klasse'!BK43,5),"Ugyldig",(IF(ISBLANK('Slut 1.kl. -Klasse'!BK43),"",'Slut 1.kl. -Klasse'!BK43)))</f>
        <v/>
      </c>
      <c r="AY58" t="str">
        <f>IF(COUNTIF('Slut 1.kl. -Klasse'!BL43,5),"Ugyldig",(IF(ISBLANK('Slut 1.kl. -Klasse'!BL43),"",'Slut 1.kl. -Klasse'!BL43)))</f>
        <v/>
      </c>
      <c r="AZ58" t="str">
        <f>IF(COUNTIF('Slut 1.kl. -Klasse'!BM43,5),"Ugyldig",(IF(ISBLANK('Slut 1.kl. -Klasse'!BM43),"",'Slut 1.kl. -Klasse'!BM43)))</f>
        <v/>
      </c>
      <c r="BA58" t="str">
        <f>IF(COUNTIF('Slut 1.kl. -Klasse'!BN43,5),"Ugyldig",(IF(ISBLANK('Slut 1.kl. -Klasse'!BN43),"",'Slut 1.kl. -Klasse'!BN43)))</f>
        <v/>
      </c>
      <c r="BB58" t="str">
        <f>IF(COUNTIF('Slut 1.kl. -Klasse'!BO43,5),"Ugyldig",(IF(ISBLANK('Slut 1.kl. -Klasse'!BO43),"",'Slut 1.kl. -Klasse'!BO43)))</f>
        <v/>
      </c>
      <c r="BC58" t="str">
        <f>IF(COUNTIF('Slut 1.kl. -Klasse'!BP43,5),"Ugyldig",(IF(ISBLANK('Slut 1.kl. -Klasse'!BP43),"",'Slut 1.kl. -Klasse'!BP43)))</f>
        <v/>
      </c>
      <c r="BD58" t="str">
        <f>IF(COUNTIF('Slut 1.kl. -Klasse'!BQ43,5),"Ugyldig",(IF(ISBLANK('Slut 1.kl. -Klasse'!BQ43),"",'Slut 1.kl. -Klasse'!BQ43)))</f>
        <v/>
      </c>
      <c r="BE58" t="str">
        <f>IF(COUNTIF('Slut 1.kl. -Klasse'!BR43,5),"Ugyldig",(IF(ISBLANK('Slut 1.kl. -Klasse'!BR43),"",'Slut 1.kl. -Klasse'!BR43)))</f>
        <v/>
      </c>
      <c r="BF58" s="41" t="str">
        <f>IF(ISBLANK('Slut 1.kl. -Klasse'!BS43),"",VLOOKUP('Slut 1.kl. -Klasse'!BS43,Oqaats_Nipi_1c,C$34,FALSE))</f>
        <v/>
      </c>
      <c r="BG58" t="str">
        <f>IF(ISBLANK('Slut 1.kl. -Klasse'!BT43),"",VLOOKUP('Slut 1.kl. -Klasse'!BT43,Oqaats_Nipi_1c,D$34,FALSE))</f>
        <v/>
      </c>
      <c r="BH58" t="str">
        <f>IF(ISBLANK('Slut 1.kl. -Klasse'!BU43),"",VLOOKUP('Slut 1.kl. -Klasse'!BU43,Oqaats_Nipi_1c,E$34,FALSE))</f>
        <v/>
      </c>
      <c r="BI58" t="str">
        <f>IF(ISBLANK('Slut 1.kl. -Klasse'!BV43),"",VLOOKUP('Slut 1.kl. -Klasse'!BV43,Oqaats_Nipi_1c,F$34,FALSE))</f>
        <v/>
      </c>
      <c r="BJ58" t="str">
        <f>IF(ISBLANK('Slut 1.kl. -Klasse'!BW43),"",VLOOKUP('Slut 1.kl. -Klasse'!BW43,Oqaats_Nipi_1c,G$34,FALSE))</f>
        <v/>
      </c>
      <c r="BK58" t="str">
        <f>IF(ISBLANK('Slut 1.kl. -Klasse'!BX43),"",VLOOKUP('Slut 1.kl. -Klasse'!BX43,Oqaats_Nipi_1c,H$34,FALSE))</f>
        <v/>
      </c>
      <c r="BL58" t="str">
        <f>IF(ISBLANK('Slut 1.kl. -Klasse'!BY43),"",VLOOKUP('Slut 1.kl. -Klasse'!BY43,Oqaats_Nipi_1c,I$34,FALSE))</f>
        <v/>
      </c>
      <c r="BM58" t="str">
        <f>IF(ISBLANK('Slut 1.kl. -Klasse'!BZ43),"",VLOOKUP('Slut 1.kl. -Klasse'!BZ43,Oqaats_Nipi_1c,J$34,FALSE))</f>
        <v/>
      </c>
      <c r="BN58" t="str">
        <f>IF(ISBLANK('Slut 1.kl. -Klasse'!CA43),"",VLOOKUP('Slut 1.kl. -Klasse'!CA43,Oqaats_Nipi_1c,K$34,FALSE))</f>
        <v/>
      </c>
      <c r="BO58" t="str">
        <f>IF(ISBLANK('Slut 1.kl. -Klasse'!CB43),"",VLOOKUP('Slut 1.kl. -Klasse'!CB43,Oqaats_Nipi_1c,L$34,FALSE))</f>
        <v/>
      </c>
      <c r="BP58" t="str">
        <f>IF(ISBLANK('Slut 1.kl. -Klasse'!CC43),"",VLOOKUP('Slut 1.kl. -Klasse'!CC43,Oqaats_Nipi_1c,M$34,FALSE))</f>
        <v/>
      </c>
      <c r="BQ58" t="str">
        <f>IF(ISBLANK('Slut 1.kl. -Klasse'!CD43),"",VLOOKUP('Slut 1.kl. -Klasse'!CD43,Oqaats_Nipi_1c,N$34,FALSE))</f>
        <v/>
      </c>
      <c r="BR58" t="str">
        <f>IF(ISBLANK('Slut 1.kl. -Klasse'!CE43),"",VLOOKUP('Slut 1.kl. -Klasse'!CE43,Oqaats_Nipi_1c,O$34,FALSE))</f>
        <v/>
      </c>
      <c r="BS58" t="str">
        <f>IF(ISBLANK('Slut 1.kl. -Klasse'!CF43),"",VLOOKUP('Slut 1.kl. -Klasse'!CF43,Oqaats_Nipi_1c,P$34,FALSE))</f>
        <v/>
      </c>
      <c r="BT58" t="str">
        <f>IF(ISBLANK('Slut 1.kl. -Klasse'!CG43),"",VLOOKUP('Slut 1.kl. -Klasse'!CG43,Oqaats_Nipi_1c,Q$34,FALSE))</f>
        <v/>
      </c>
      <c r="BU58" t="str">
        <f>IF(ISBLANK('Slut 1.kl. -Klasse'!CH43),"",VLOOKUP('Slut 1.kl. -Klasse'!CH43,Oqaats_Nipi_1c,R$34,FALSE))</f>
        <v/>
      </c>
      <c r="BV58" t="str">
        <f>IF(ISBLANK('Slut 1.kl. -Klasse'!CI43),"",VLOOKUP('Slut 1.kl. -Klasse'!CI43,Oqaats_Nipi_1c,S$34,FALSE))</f>
        <v/>
      </c>
      <c r="BW58" t="str">
        <f>IF(ISBLANK('Slut 1.kl. -Klasse'!CJ43),"",VLOOKUP('Slut 1.kl. -Klasse'!CJ43,Oqaats_Nipi_1c,T$34,FALSE))</f>
        <v/>
      </c>
      <c r="BX58" t="str">
        <f>IF(ISBLANK('Slut 1.kl. -Klasse'!CK43),"",VLOOKUP('Slut 1.kl. -Klasse'!CK43,Oqaats_Nipi_1c,U$34,FALSE))</f>
        <v/>
      </c>
      <c r="BY58" t="str">
        <f>IF(ISBLANK('Slut 1.kl. -Klasse'!CL43),"",VLOOKUP('Slut 1.kl. -Klasse'!CL43,Oqaats_Nipi_1c,V$34,FALSE))</f>
        <v/>
      </c>
      <c r="BZ58" t="str">
        <f>IF(ISBLANK('Slut 1.kl. -Klasse'!CM43),"",VLOOKUP('Slut 1.kl. -Klasse'!CM43,Oqaats_Nipi_1c,W$34,FALSE))</f>
        <v/>
      </c>
      <c r="CA58" t="str">
        <f>IF(ISBLANK('Slut 1.kl. -Klasse'!CN43),"",VLOOKUP('Slut 1.kl. -Klasse'!CN43,Oqaats_Nipi_1c,X$34,FALSE))</f>
        <v/>
      </c>
      <c r="CB58" t="str">
        <f>IF(ISBLANK('Slut 1.kl. -Klasse'!CO43),"",VLOOKUP('Slut 1.kl. -Klasse'!CO43,Oqaats_Nipi_1c,Y$34,FALSE))</f>
        <v/>
      </c>
      <c r="CC58" t="str">
        <f>IF(ISBLANK('Slut 1.kl. -Klasse'!CP43),"",VLOOKUP('Slut 1.kl. -Klasse'!CP43,Oqaats_Nipi_1c,Z$34,FALSE))</f>
        <v/>
      </c>
      <c r="CD58" s="42" t="str">
        <f>IF(ISBLANK('Slut 1.kl. -Klasse'!CQ43),"",VLOOKUP('Slut 1.kl. -Klasse'!CQ43,Oqaats_Nipi_1c,AA$34,FALSE))</f>
        <v/>
      </c>
      <c r="CE58" s="47">
        <f>COUNTIF('Skole scoring'!B56:AM56,1)</f>
        <v>0</v>
      </c>
      <c r="CF58" s="47">
        <f>COUNTIF('Skole scoring'!AN56:BD56,1)</f>
        <v>0</v>
      </c>
      <c r="CG58" s="47">
        <f>COUNTIF('Skole scoring'!BE56:CC56,1)</f>
        <v>0</v>
      </c>
      <c r="CH58" s="47">
        <f t="shared" si="1"/>
        <v>0</v>
      </c>
    </row>
    <row r="59" spans="2:91" x14ac:dyDescent="0.35">
      <c r="B59" s="41">
        <f>'Slut 1.kl. -Klasse'!B44</f>
        <v>0</v>
      </c>
      <c r="C59" s="41" t="str">
        <f>IF(COUNTIF('Slut 1.kl. -Klasse'!P44,5),"Ugyldig",(IF(ISBLANK('Slut 1.kl. -Klasse'!P44),"",'Slut 1.kl. -Klasse'!P44)))</f>
        <v/>
      </c>
      <c r="D59" t="str">
        <f>IF(COUNTIF('Slut 1.kl. -Klasse'!Q44,5),"Ugyldig",(IF(ISBLANK('Slut 1.kl. -Klasse'!Q44),"",'Slut 1.kl. -Klasse'!Q44)))</f>
        <v/>
      </c>
      <c r="E59" t="str">
        <f>IF(COUNTIF('Slut 1.kl. -Klasse'!R44,5),"Ugyldig",(IF(ISBLANK('Slut 1.kl. -Klasse'!R44),"",'Slut 1.kl. -Klasse'!R44)))</f>
        <v/>
      </c>
      <c r="F59" t="str">
        <f>IF(COUNTIF('Slut 1.kl. -Klasse'!S44,5),"Ugyldig",(IF(ISBLANK('Slut 1.kl. -Klasse'!S44),"",'Slut 1.kl. -Klasse'!S44)))</f>
        <v/>
      </c>
      <c r="G59" t="str">
        <f>IF(COUNTIF('Slut 1.kl. -Klasse'!T44,5),"Ugyldig",(IF(ISBLANK('Slut 1.kl. -Klasse'!T44),"",'Slut 1.kl. -Klasse'!T44)))</f>
        <v/>
      </c>
      <c r="H59" t="str">
        <f>IF(COUNTIF('Slut 1.kl. -Klasse'!U44,5),"Ugyldig",(IF(ISBLANK('Slut 1.kl. -Klasse'!U44),"",'Slut 1.kl. -Klasse'!U44)))</f>
        <v/>
      </c>
      <c r="I59" t="str">
        <f>IF(COUNTIF('Slut 1.kl. -Klasse'!V44,5),"Ugyldig",(IF(ISBLANK('Slut 1.kl. -Klasse'!V44),"",'Slut 1.kl. -Klasse'!V44)))</f>
        <v/>
      </c>
      <c r="J59" t="str">
        <f>IF(COUNTIF('Slut 1.kl. -Klasse'!W44,5),"Ugyldig",(IF(ISBLANK('Slut 1.kl. -Klasse'!W44),"",'Slut 1.kl. -Klasse'!W44)))</f>
        <v/>
      </c>
      <c r="K59" t="str">
        <f>IF(COUNTIF('Slut 1.kl. -Klasse'!X44,5),"Ugyldig",(IF(ISBLANK('Slut 1.kl. -Klasse'!X44),"",'Slut 1.kl. -Klasse'!X44)))</f>
        <v/>
      </c>
      <c r="L59" t="str">
        <f>IF(COUNTIF('Slut 1.kl. -Klasse'!Y44,5),"Ugyldig",(IF(ISBLANK('Slut 1.kl. -Klasse'!Y44),"",'Slut 1.kl. -Klasse'!Y44)))</f>
        <v/>
      </c>
      <c r="M59" t="str">
        <f>IF(COUNTIF('Slut 1.kl. -Klasse'!Z44,5),"Ugyldig",(IF(ISBLANK('Slut 1.kl. -Klasse'!Z44),"",'Slut 1.kl. -Klasse'!Z44)))</f>
        <v/>
      </c>
      <c r="N59" t="str">
        <f>IF(COUNTIF('Slut 1.kl. -Klasse'!AA44,5),"Ugyldig",(IF(ISBLANK('Slut 1.kl. -Klasse'!AA44),"",'Slut 1.kl. -Klasse'!AA44)))</f>
        <v/>
      </c>
      <c r="O59" t="str">
        <f>IF(COUNTIF('Slut 1.kl. -Klasse'!AB44,5),"Ugyldig",(IF(ISBLANK('Slut 1.kl. -Klasse'!AB44),"",'Slut 1.kl. -Klasse'!AB44)))</f>
        <v/>
      </c>
      <c r="P59" t="str">
        <f>IF(COUNTIF('Slut 1.kl. -Klasse'!AC44,5),"Ugyldig",(IF(ISBLANK('Slut 1.kl. -Klasse'!AC44),"",'Slut 1.kl. -Klasse'!AC44)))</f>
        <v/>
      </c>
      <c r="Q59" t="str">
        <f>IF(COUNTIF('Slut 1.kl. -Klasse'!AD44,5),"Ugyldig",(IF(ISBLANK('Slut 1.kl. -Klasse'!AD44),"",'Slut 1.kl. -Klasse'!AD44)))</f>
        <v/>
      </c>
      <c r="R59" t="str">
        <f>IF(COUNTIF('Slut 1.kl. -Klasse'!AE44,5),"Ugyldig",(IF(ISBLANK('Slut 1.kl. -Klasse'!AE44),"",'Slut 1.kl. -Klasse'!AE44)))</f>
        <v/>
      </c>
      <c r="S59" t="str">
        <f>IF(COUNTIF('Slut 1.kl. -Klasse'!AF44,5),"Ugyldig",(IF(ISBLANK('Slut 1.kl. -Klasse'!AF44),"",'Slut 1.kl. -Klasse'!AF44)))</f>
        <v/>
      </c>
      <c r="T59" t="str">
        <f>IF(COUNTIF('Slut 1.kl. -Klasse'!AG44,5),"Ugyldig",(IF(ISBLANK('Slut 1.kl. -Klasse'!AG44),"",'Slut 1.kl. -Klasse'!AG44)))</f>
        <v/>
      </c>
      <c r="U59" t="str">
        <f>IF(COUNTIF('Slut 1.kl. -Klasse'!AH44,5),"Ugyldig",(IF(ISBLANK('Slut 1.kl. -Klasse'!AH44),"",'Slut 1.kl. -Klasse'!AH44)))</f>
        <v/>
      </c>
      <c r="V59" t="str">
        <f>IF(COUNTIF('Slut 1.kl. -Klasse'!AI44,5),"Ugyldig",(IF(ISBLANK('Slut 1.kl. -Klasse'!AI44),"",'Slut 1.kl. -Klasse'!AI44)))</f>
        <v/>
      </c>
      <c r="W59" t="str">
        <f>IF(COUNTIF('Slut 1.kl. -Klasse'!AJ44,5),"Ugyldig",(IF(ISBLANK('Slut 1.kl. -Klasse'!AJ44),"",'Slut 1.kl. -Klasse'!AJ44)))</f>
        <v/>
      </c>
      <c r="X59" t="str">
        <f>IF(COUNTIF('Slut 1.kl. -Klasse'!AK44,5),"Ugyldig",(IF(ISBLANK('Slut 1.kl. -Klasse'!AK44),"",'Slut 1.kl. -Klasse'!AK44)))</f>
        <v/>
      </c>
      <c r="Y59" t="str">
        <f>IF(COUNTIF('Slut 1.kl. -Klasse'!AL44,5),"Ugyldig",(IF(ISBLANK('Slut 1.kl. -Klasse'!AL44),"",'Slut 1.kl. -Klasse'!AL44)))</f>
        <v/>
      </c>
      <c r="Z59" t="str">
        <f>IF(COUNTIF('Slut 1.kl. -Klasse'!AM44,5),"Ugyldig",(IF(ISBLANK('Slut 1.kl. -Klasse'!AM44),"",'Slut 1.kl. -Klasse'!AM44)))</f>
        <v/>
      </c>
      <c r="AA59" t="str">
        <f>IF(COUNTIF('Slut 1.kl. -Klasse'!AN44,5),"Ugyldig",(IF(ISBLANK('Slut 1.kl. -Klasse'!AN44),"",'Slut 1.kl. -Klasse'!AN44)))</f>
        <v/>
      </c>
      <c r="AB59" t="str">
        <f>IF(COUNTIF('Slut 1.kl. -Klasse'!AO44,5),"Ugyldig",(IF(ISBLANK('Slut 1.kl. -Klasse'!AO44),"",'Slut 1.kl. -Klasse'!AO44)))</f>
        <v/>
      </c>
      <c r="AC59" t="str">
        <f>IF(COUNTIF('Slut 1.kl. -Klasse'!AP44,5),"Ugyldig",(IF(ISBLANK('Slut 1.kl. -Klasse'!AP44),"",'Slut 1.kl. -Klasse'!AP44)))</f>
        <v/>
      </c>
      <c r="AD59" t="str">
        <f>IF(COUNTIF('Slut 1.kl. -Klasse'!AQ44,5),"Ugyldig",(IF(ISBLANK('Slut 1.kl. -Klasse'!AQ44),"",'Slut 1.kl. -Klasse'!AQ44)))</f>
        <v/>
      </c>
      <c r="AE59" t="str">
        <f>IF(COUNTIF('Slut 1.kl. -Klasse'!AR44,5),"Ugyldig",(IF(ISBLANK('Slut 1.kl. -Klasse'!AR44),"",'Slut 1.kl. -Klasse'!AR44)))</f>
        <v/>
      </c>
      <c r="AF59" t="str">
        <f>IF(COUNTIF('Slut 1.kl. -Klasse'!AS44,5),"Ugyldig",(IF(ISBLANK('Slut 1.kl. -Klasse'!AS44),"",'Slut 1.kl. -Klasse'!AS44)))</f>
        <v/>
      </c>
      <c r="AG59" t="str">
        <f>IF(COUNTIF('Slut 1.kl. -Klasse'!AT44,5),"Ugyldig",(IF(ISBLANK('Slut 1.kl. -Klasse'!AT44),"",'Slut 1.kl. -Klasse'!AT44)))</f>
        <v/>
      </c>
      <c r="AH59" t="str">
        <f>IF(COUNTIF('Slut 1.kl. -Klasse'!AU44,5),"Ugyldig",(IF(ISBLANK('Slut 1.kl. -Klasse'!AU44),"",'Slut 1.kl. -Klasse'!AU44)))</f>
        <v/>
      </c>
      <c r="AI59" t="str">
        <f>IF(COUNTIF('Slut 1.kl. -Klasse'!AV44,5),"Ugyldig",(IF(ISBLANK('Slut 1.kl. -Klasse'!AV44),"",'Slut 1.kl. -Klasse'!AV44)))</f>
        <v/>
      </c>
      <c r="AJ59" t="str">
        <f>IF(COUNTIF('Slut 1.kl. -Klasse'!AW44,5),"Ugyldig",(IF(ISBLANK('Slut 1.kl. -Klasse'!AW44),"",'Slut 1.kl. -Klasse'!AW44)))</f>
        <v/>
      </c>
      <c r="AK59" t="str">
        <f>IF(COUNTIF('Slut 1.kl. -Klasse'!AX44,5),"Ugyldig",(IF(ISBLANK('Slut 1.kl. -Klasse'!AX44),"",'Slut 1.kl. -Klasse'!AX44)))</f>
        <v/>
      </c>
      <c r="AL59" t="str">
        <f>IF(COUNTIF('Slut 1.kl. -Klasse'!AY44,5),"Ugyldig",(IF(ISBLANK('Slut 1.kl. -Klasse'!AY44),"",'Slut 1.kl. -Klasse'!AY44)))</f>
        <v/>
      </c>
      <c r="AM59" t="str">
        <f>IF(COUNTIF('Slut 1.kl. -Klasse'!AZ44,5),"Ugyldig",(IF(ISBLANK('Slut 1.kl. -Klasse'!AZ44),"",'Slut 1.kl. -Klasse'!AZ44)))</f>
        <v/>
      </c>
      <c r="AN59" s="42" t="str">
        <f>IF(COUNTIF('Slut 1.kl. -Klasse'!BA44,5),"Ugyldig",(IF(ISBLANK('Slut 1.kl. -Klasse'!BA44),"",'Slut 1.kl. -Klasse'!BA44)))</f>
        <v/>
      </c>
      <c r="AO59" t="str">
        <f>IF(COUNTIF('Slut 1.kl. -Klasse'!BB44,5),"Ugyldig",(IF(ISBLANK('Slut 1.kl. -Klasse'!BB44),"",'Slut 1.kl. -Klasse'!BB44)))</f>
        <v/>
      </c>
      <c r="AP59" t="str">
        <f>IF(COUNTIF('Slut 1.kl. -Klasse'!BC44,5),"Ugyldig",(IF(ISBLANK('Slut 1.kl. -Klasse'!BC44),"",'Slut 1.kl. -Klasse'!BC44)))</f>
        <v/>
      </c>
      <c r="AQ59" t="str">
        <f>IF(COUNTIF('Slut 1.kl. -Klasse'!BD44,5),"Ugyldig",(IF(ISBLANK('Slut 1.kl. -Klasse'!BD44),"",'Slut 1.kl. -Klasse'!BD44)))</f>
        <v/>
      </c>
      <c r="AR59" t="str">
        <f>IF(COUNTIF('Slut 1.kl. -Klasse'!BE44,5),"Ugyldig",(IF(ISBLANK('Slut 1.kl. -Klasse'!BE44),"",'Slut 1.kl. -Klasse'!BE44)))</f>
        <v/>
      </c>
      <c r="AS59" t="str">
        <f>IF(COUNTIF('Slut 1.kl. -Klasse'!BF44,5),"Ugyldig",(IF(ISBLANK('Slut 1.kl. -Klasse'!BF44),"",'Slut 1.kl. -Klasse'!BF44)))</f>
        <v/>
      </c>
      <c r="AT59" t="str">
        <f>IF(COUNTIF('Slut 1.kl. -Klasse'!BG44,5),"Ugyldig",(IF(ISBLANK('Slut 1.kl. -Klasse'!BG44),"",'Slut 1.kl. -Klasse'!BG44)))</f>
        <v/>
      </c>
      <c r="AU59" t="str">
        <f>IF(COUNTIF('Slut 1.kl. -Klasse'!BH44,5),"Ugyldig",(IF(ISBLANK('Slut 1.kl. -Klasse'!BH44),"",'Slut 1.kl. -Klasse'!BH44)))</f>
        <v/>
      </c>
      <c r="AV59" t="str">
        <f>IF(COUNTIF('Slut 1.kl. -Klasse'!BI44,5),"Ugyldig",(IF(ISBLANK('Slut 1.kl. -Klasse'!BI44),"",'Slut 1.kl. -Klasse'!BI44)))</f>
        <v/>
      </c>
      <c r="AW59" t="str">
        <f>IF(COUNTIF('Slut 1.kl. -Klasse'!BJ44,5),"Ugyldig",(IF(ISBLANK('Slut 1.kl. -Klasse'!BJ44),"",'Slut 1.kl. -Klasse'!BJ44)))</f>
        <v/>
      </c>
      <c r="AX59" t="str">
        <f>IF(COUNTIF('Slut 1.kl. -Klasse'!BK44,5),"Ugyldig",(IF(ISBLANK('Slut 1.kl. -Klasse'!BK44),"",'Slut 1.kl. -Klasse'!BK44)))</f>
        <v/>
      </c>
      <c r="AY59" t="str">
        <f>IF(COUNTIF('Slut 1.kl. -Klasse'!BL44,5),"Ugyldig",(IF(ISBLANK('Slut 1.kl. -Klasse'!BL44),"",'Slut 1.kl. -Klasse'!BL44)))</f>
        <v/>
      </c>
      <c r="AZ59" t="str">
        <f>IF(COUNTIF('Slut 1.kl. -Klasse'!BM44,5),"Ugyldig",(IF(ISBLANK('Slut 1.kl. -Klasse'!BM44),"",'Slut 1.kl. -Klasse'!BM44)))</f>
        <v/>
      </c>
      <c r="BA59" t="str">
        <f>IF(COUNTIF('Slut 1.kl. -Klasse'!BN44,5),"Ugyldig",(IF(ISBLANK('Slut 1.kl. -Klasse'!BN44),"",'Slut 1.kl. -Klasse'!BN44)))</f>
        <v/>
      </c>
      <c r="BB59" t="str">
        <f>IF(COUNTIF('Slut 1.kl. -Klasse'!BO44,5),"Ugyldig",(IF(ISBLANK('Slut 1.kl. -Klasse'!BO44),"",'Slut 1.kl. -Klasse'!BO44)))</f>
        <v/>
      </c>
      <c r="BC59" t="str">
        <f>IF(COUNTIF('Slut 1.kl. -Klasse'!BP44,5),"Ugyldig",(IF(ISBLANK('Slut 1.kl. -Klasse'!BP44),"",'Slut 1.kl. -Klasse'!BP44)))</f>
        <v/>
      </c>
      <c r="BD59" t="str">
        <f>IF(COUNTIF('Slut 1.kl. -Klasse'!BQ44,5),"Ugyldig",(IF(ISBLANK('Slut 1.kl. -Klasse'!BQ44),"",'Slut 1.kl. -Klasse'!BQ44)))</f>
        <v/>
      </c>
      <c r="BE59" t="str">
        <f>IF(COUNTIF('Slut 1.kl. -Klasse'!BR44,5),"Ugyldig",(IF(ISBLANK('Slut 1.kl. -Klasse'!BR44),"",'Slut 1.kl. -Klasse'!BR44)))</f>
        <v/>
      </c>
      <c r="BF59" s="41" t="str">
        <f>IF(ISBLANK('Slut 1.kl. -Klasse'!BS44),"",VLOOKUP('Slut 1.kl. -Klasse'!BS44,Oqaats_Nipi_1c,C$34,FALSE))</f>
        <v/>
      </c>
      <c r="BG59" t="str">
        <f>IF(ISBLANK('Slut 1.kl. -Klasse'!BT44),"",VLOOKUP('Slut 1.kl. -Klasse'!BT44,Oqaats_Nipi_1c,D$34,FALSE))</f>
        <v/>
      </c>
      <c r="BH59" t="str">
        <f>IF(ISBLANK('Slut 1.kl. -Klasse'!BU44),"",VLOOKUP('Slut 1.kl. -Klasse'!BU44,Oqaats_Nipi_1c,E$34,FALSE))</f>
        <v/>
      </c>
      <c r="BI59" t="str">
        <f>IF(ISBLANK('Slut 1.kl. -Klasse'!BV44),"",VLOOKUP('Slut 1.kl. -Klasse'!BV44,Oqaats_Nipi_1c,F$34,FALSE))</f>
        <v/>
      </c>
      <c r="BJ59" t="str">
        <f>IF(ISBLANK('Slut 1.kl. -Klasse'!BW44),"",VLOOKUP('Slut 1.kl. -Klasse'!BW44,Oqaats_Nipi_1c,G$34,FALSE))</f>
        <v/>
      </c>
      <c r="BK59" t="str">
        <f>IF(ISBLANK('Slut 1.kl. -Klasse'!BX44),"",VLOOKUP('Slut 1.kl. -Klasse'!BX44,Oqaats_Nipi_1c,H$34,FALSE))</f>
        <v/>
      </c>
      <c r="BL59" t="str">
        <f>IF(ISBLANK('Slut 1.kl. -Klasse'!BY44),"",VLOOKUP('Slut 1.kl. -Klasse'!BY44,Oqaats_Nipi_1c,I$34,FALSE))</f>
        <v/>
      </c>
      <c r="BM59" t="str">
        <f>IF(ISBLANK('Slut 1.kl. -Klasse'!BZ44),"",VLOOKUP('Slut 1.kl. -Klasse'!BZ44,Oqaats_Nipi_1c,J$34,FALSE))</f>
        <v/>
      </c>
      <c r="BN59" t="str">
        <f>IF(ISBLANK('Slut 1.kl. -Klasse'!CA44),"",VLOOKUP('Slut 1.kl. -Klasse'!CA44,Oqaats_Nipi_1c,K$34,FALSE))</f>
        <v/>
      </c>
      <c r="BO59" t="str">
        <f>IF(ISBLANK('Slut 1.kl. -Klasse'!CB44),"",VLOOKUP('Slut 1.kl. -Klasse'!CB44,Oqaats_Nipi_1c,L$34,FALSE))</f>
        <v/>
      </c>
      <c r="BP59" t="str">
        <f>IF(ISBLANK('Slut 1.kl. -Klasse'!CC44),"",VLOOKUP('Slut 1.kl. -Klasse'!CC44,Oqaats_Nipi_1c,M$34,FALSE))</f>
        <v/>
      </c>
      <c r="BQ59" t="str">
        <f>IF(ISBLANK('Slut 1.kl. -Klasse'!CD44),"",VLOOKUP('Slut 1.kl. -Klasse'!CD44,Oqaats_Nipi_1c,N$34,FALSE))</f>
        <v/>
      </c>
      <c r="BR59" t="str">
        <f>IF(ISBLANK('Slut 1.kl. -Klasse'!CE44),"",VLOOKUP('Slut 1.kl. -Klasse'!CE44,Oqaats_Nipi_1c,O$34,FALSE))</f>
        <v/>
      </c>
      <c r="BS59" t="str">
        <f>IF(ISBLANK('Slut 1.kl. -Klasse'!CF44),"",VLOOKUP('Slut 1.kl. -Klasse'!CF44,Oqaats_Nipi_1c,P$34,FALSE))</f>
        <v/>
      </c>
      <c r="BT59" t="str">
        <f>IF(ISBLANK('Slut 1.kl. -Klasse'!CG44),"",VLOOKUP('Slut 1.kl. -Klasse'!CG44,Oqaats_Nipi_1c,Q$34,FALSE))</f>
        <v/>
      </c>
      <c r="BU59" t="str">
        <f>IF(ISBLANK('Slut 1.kl. -Klasse'!CH44),"",VLOOKUP('Slut 1.kl. -Klasse'!CH44,Oqaats_Nipi_1c,R$34,FALSE))</f>
        <v/>
      </c>
      <c r="BV59" t="str">
        <f>IF(ISBLANK('Slut 1.kl. -Klasse'!CI44),"",VLOOKUP('Slut 1.kl. -Klasse'!CI44,Oqaats_Nipi_1c,S$34,FALSE))</f>
        <v/>
      </c>
      <c r="BW59" t="str">
        <f>IF(ISBLANK('Slut 1.kl. -Klasse'!CJ44),"",VLOOKUP('Slut 1.kl. -Klasse'!CJ44,Oqaats_Nipi_1c,T$34,FALSE))</f>
        <v/>
      </c>
      <c r="BX59" t="str">
        <f>IF(ISBLANK('Slut 1.kl. -Klasse'!CK44),"",VLOOKUP('Slut 1.kl. -Klasse'!CK44,Oqaats_Nipi_1c,U$34,FALSE))</f>
        <v/>
      </c>
      <c r="BY59" t="str">
        <f>IF(ISBLANK('Slut 1.kl. -Klasse'!CL44),"",VLOOKUP('Slut 1.kl. -Klasse'!CL44,Oqaats_Nipi_1c,V$34,FALSE))</f>
        <v/>
      </c>
      <c r="BZ59" t="str">
        <f>IF(ISBLANK('Slut 1.kl. -Klasse'!CM44),"",VLOOKUP('Slut 1.kl. -Klasse'!CM44,Oqaats_Nipi_1c,W$34,FALSE))</f>
        <v/>
      </c>
      <c r="CA59" t="str">
        <f>IF(ISBLANK('Slut 1.kl. -Klasse'!CN44),"",VLOOKUP('Slut 1.kl. -Klasse'!CN44,Oqaats_Nipi_1c,X$34,FALSE))</f>
        <v/>
      </c>
      <c r="CB59" t="str">
        <f>IF(ISBLANK('Slut 1.kl. -Klasse'!CO44),"",VLOOKUP('Slut 1.kl. -Klasse'!CO44,Oqaats_Nipi_1c,Y$34,FALSE))</f>
        <v/>
      </c>
      <c r="CC59" t="str">
        <f>IF(ISBLANK('Slut 1.kl. -Klasse'!CP44),"",VLOOKUP('Slut 1.kl. -Klasse'!CP44,Oqaats_Nipi_1c,Z$34,FALSE))</f>
        <v/>
      </c>
      <c r="CD59" s="42" t="str">
        <f>IF(ISBLANK('Slut 1.kl. -Klasse'!CQ44),"",VLOOKUP('Slut 1.kl. -Klasse'!CQ44,Oqaats_Nipi_1c,AA$34,FALSE))</f>
        <v/>
      </c>
      <c r="CE59" s="47">
        <f>COUNTIF('Skole scoring'!B57:AM57,1)</f>
        <v>0</v>
      </c>
      <c r="CF59" s="47">
        <f>COUNTIF('Skole scoring'!AN57:BD57,1)</f>
        <v>0</v>
      </c>
      <c r="CG59" s="47">
        <f>COUNTIF('Skole scoring'!BE57:CC57,1)</f>
        <v>0</v>
      </c>
      <c r="CH59" s="47">
        <f t="shared" si="1"/>
        <v>0</v>
      </c>
    </row>
    <row r="60" spans="2:91" x14ac:dyDescent="0.35">
      <c r="B60" s="41">
        <f>'Slut 1.kl. -Klasse'!B45</f>
        <v>0</v>
      </c>
      <c r="C60" s="41" t="str">
        <f>IF(COUNTIF('Slut 1.kl. -Klasse'!P45,5),"Ugyldig",(IF(ISBLANK('Slut 1.kl. -Klasse'!P45),"",'Slut 1.kl. -Klasse'!P45)))</f>
        <v/>
      </c>
      <c r="D60" t="str">
        <f>IF(COUNTIF('Slut 1.kl. -Klasse'!Q45,5),"Ugyldig",(IF(ISBLANK('Slut 1.kl. -Klasse'!Q45),"",'Slut 1.kl. -Klasse'!Q45)))</f>
        <v/>
      </c>
      <c r="E60" t="str">
        <f>IF(COUNTIF('Slut 1.kl. -Klasse'!R45,5),"Ugyldig",(IF(ISBLANK('Slut 1.kl. -Klasse'!R45),"",'Slut 1.kl. -Klasse'!R45)))</f>
        <v/>
      </c>
      <c r="F60" t="str">
        <f>IF(COUNTIF('Slut 1.kl. -Klasse'!S45,5),"Ugyldig",(IF(ISBLANK('Slut 1.kl. -Klasse'!S45),"",'Slut 1.kl. -Klasse'!S45)))</f>
        <v/>
      </c>
      <c r="G60" t="str">
        <f>IF(COUNTIF('Slut 1.kl. -Klasse'!T45,5),"Ugyldig",(IF(ISBLANK('Slut 1.kl. -Klasse'!T45),"",'Slut 1.kl. -Klasse'!T45)))</f>
        <v/>
      </c>
      <c r="H60" t="str">
        <f>IF(COUNTIF('Slut 1.kl. -Klasse'!U45,5),"Ugyldig",(IF(ISBLANK('Slut 1.kl. -Klasse'!U45),"",'Slut 1.kl. -Klasse'!U45)))</f>
        <v/>
      </c>
      <c r="I60" t="str">
        <f>IF(COUNTIF('Slut 1.kl. -Klasse'!V45,5),"Ugyldig",(IF(ISBLANK('Slut 1.kl. -Klasse'!V45),"",'Slut 1.kl. -Klasse'!V45)))</f>
        <v/>
      </c>
      <c r="J60" t="str">
        <f>IF(COUNTIF('Slut 1.kl. -Klasse'!W45,5),"Ugyldig",(IF(ISBLANK('Slut 1.kl. -Klasse'!W45),"",'Slut 1.kl. -Klasse'!W45)))</f>
        <v/>
      </c>
      <c r="K60" t="str">
        <f>IF(COUNTIF('Slut 1.kl. -Klasse'!X45,5),"Ugyldig",(IF(ISBLANK('Slut 1.kl. -Klasse'!X45),"",'Slut 1.kl. -Klasse'!X45)))</f>
        <v/>
      </c>
      <c r="L60" t="str">
        <f>IF(COUNTIF('Slut 1.kl. -Klasse'!Y45,5),"Ugyldig",(IF(ISBLANK('Slut 1.kl. -Klasse'!Y45),"",'Slut 1.kl. -Klasse'!Y45)))</f>
        <v/>
      </c>
      <c r="M60" t="str">
        <f>IF(COUNTIF('Slut 1.kl. -Klasse'!Z45,5),"Ugyldig",(IF(ISBLANK('Slut 1.kl. -Klasse'!Z45),"",'Slut 1.kl. -Klasse'!Z45)))</f>
        <v/>
      </c>
      <c r="N60" t="str">
        <f>IF(COUNTIF('Slut 1.kl. -Klasse'!AA45,5),"Ugyldig",(IF(ISBLANK('Slut 1.kl. -Klasse'!AA45),"",'Slut 1.kl. -Klasse'!AA45)))</f>
        <v/>
      </c>
      <c r="O60" t="str">
        <f>IF(COUNTIF('Slut 1.kl. -Klasse'!AB45,5),"Ugyldig",(IF(ISBLANK('Slut 1.kl. -Klasse'!AB45),"",'Slut 1.kl. -Klasse'!AB45)))</f>
        <v/>
      </c>
      <c r="P60" t="str">
        <f>IF(COUNTIF('Slut 1.kl. -Klasse'!AC45,5),"Ugyldig",(IF(ISBLANK('Slut 1.kl. -Klasse'!AC45),"",'Slut 1.kl. -Klasse'!AC45)))</f>
        <v/>
      </c>
      <c r="Q60" t="str">
        <f>IF(COUNTIF('Slut 1.kl. -Klasse'!AD45,5),"Ugyldig",(IF(ISBLANK('Slut 1.kl. -Klasse'!AD45),"",'Slut 1.kl. -Klasse'!AD45)))</f>
        <v/>
      </c>
      <c r="R60" t="str">
        <f>IF(COUNTIF('Slut 1.kl. -Klasse'!AE45,5),"Ugyldig",(IF(ISBLANK('Slut 1.kl. -Klasse'!AE45),"",'Slut 1.kl. -Klasse'!AE45)))</f>
        <v/>
      </c>
      <c r="S60" t="str">
        <f>IF(COUNTIF('Slut 1.kl. -Klasse'!AF45,5),"Ugyldig",(IF(ISBLANK('Slut 1.kl. -Klasse'!AF45),"",'Slut 1.kl. -Klasse'!AF45)))</f>
        <v/>
      </c>
      <c r="T60" t="str">
        <f>IF(COUNTIF('Slut 1.kl. -Klasse'!AG45,5),"Ugyldig",(IF(ISBLANK('Slut 1.kl. -Klasse'!AG45),"",'Slut 1.kl. -Klasse'!AG45)))</f>
        <v/>
      </c>
      <c r="U60" t="str">
        <f>IF(COUNTIF('Slut 1.kl. -Klasse'!AH45,5),"Ugyldig",(IF(ISBLANK('Slut 1.kl. -Klasse'!AH45),"",'Slut 1.kl. -Klasse'!AH45)))</f>
        <v/>
      </c>
      <c r="V60" t="str">
        <f>IF(COUNTIF('Slut 1.kl. -Klasse'!AI45,5),"Ugyldig",(IF(ISBLANK('Slut 1.kl. -Klasse'!AI45),"",'Slut 1.kl. -Klasse'!AI45)))</f>
        <v/>
      </c>
      <c r="W60" t="str">
        <f>IF(COUNTIF('Slut 1.kl. -Klasse'!AJ45,5),"Ugyldig",(IF(ISBLANK('Slut 1.kl. -Klasse'!AJ45),"",'Slut 1.kl. -Klasse'!AJ45)))</f>
        <v/>
      </c>
      <c r="X60" t="str">
        <f>IF(COUNTIF('Slut 1.kl. -Klasse'!AK45,5),"Ugyldig",(IF(ISBLANK('Slut 1.kl. -Klasse'!AK45),"",'Slut 1.kl. -Klasse'!AK45)))</f>
        <v/>
      </c>
      <c r="Y60" t="str">
        <f>IF(COUNTIF('Slut 1.kl. -Klasse'!AL45,5),"Ugyldig",(IF(ISBLANK('Slut 1.kl. -Klasse'!AL45),"",'Slut 1.kl. -Klasse'!AL45)))</f>
        <v/>
      </c>
      <c r="Z60" t="str">
        <f>IF(COUNTIF('Slut 1.kl. -Klasse'!AM45,5),"Ugyldig",(IF(ISBLANK('Slut 1.kl. -Klasse'!AM45),"",'Slut 1.kl. -Klasse'!AM45)))</f>
        <v/>
      </c>
      <c r="AA60" t="str">
        <f>IF(COUNTIF('Slut 1.kl. -Klasse'!AN45,5),"Ugyldig",(IF(ISBLANK('Slut 1.kl. -Klasse'!AN45),"",'Slut 1.kl. -Klasse'!AN45)))</f>
        <v/>
      </c>
      <c r="AB60" t="str">
        <f>IF(COUNTIF('Slut 1.kl. -Klasse'!AO45,5),"Ugyldig",(IF(ISBLANK('Slut 1.kl. -Klasse'!AO45),"",'Slut 1.kl. -Klasse'!AO45)))</f>
        <v/>
      </c>
      <c r="AC60" t="str">
        <f>IF(COUNTIF('Slut 1.kl. -Klasse'!AP45,5),"Ugyldig",(IF(ISBLANK('Slut 1.kl. -Klasse'!AP45),"",'Slut 1.kl. -Klasse'!AP45)))</f>
        <v/>
      </c>
      <c r="AD60" t="str">
        <f>IF(COUNTIF('Slut 1.kl. -Klasse'!AQ45,5),"Ugyldig",(IF(ISBLANK('Slut 1.kl. -Klasse'!AQ45),"",'Slut 1.kl. -Klasse'!AQ45)))</f>
        <v/>
      </c>
      <c r="AE60" t="str">
        <f>IF(COUNTIF('Slut 1.kl. -Klasse'!AR45,5),"Ugyldig",(IF(ISBLANK('Slut 1.kl. -Klasse'!AR45),"",'Slut 1.kl. -Klasse'!AR45)))</f>
        <v/>
      </c>
      <c r="AF60" t="str">
        <f>IF(COUNTIF('Slut 1.kl. -Klasse'!AS45,5),"Ugyldig",(IF(ISBLANK('Slut 1.kl. -Klasse'!AS45),"",'Slut 1.kl. -Klasse'!AS45)))</f>
        <v/>
      </c>
      <c r="AG60" t="str">
        <f>IF(COUNTIF('Slut 1.kl. -Klasse'!AT45,5),"Ugyldig",(IF(ISBLANK('Slut 1.kl. -Klasse'!AT45),"",'Slut 1.kl. -Klasse'!AT45)))</f>
        <v/>
      </c>
      <c r="AH60" t="str">
        <f>IF(COUNTIF('Slut 1.kl. -Klasse'!AU45,5),"Ugyldig",(IF(ISBLANK('Slut 1.kl. -Klasse'!AU45),"",'Slut 1.kl. -Klasse'!AU45)))</f>
        <v/>
      </c>
      <c r="AI60" t="str">
        <f>IF(COUNTIF('Slut 1.kl. -Klasse'!AV45,5),"Ugyldig",(IF(ISBLANK('Slut 1.kl. -Klasse'!AV45),"",'Slut 1.kl. -Klasse'!AV45)))</f>
        <v/>
      </c>
      <c r="AJ60" t="str">
        <f>IF(COUNTIF('Slut 1.kl. -Klasse'!AW45,5),"Ugyldig",(IF(ISBLANK('Slut 1.kl. -Klasse'!AW45),"",'Slut 1.kl. -Klasse'!AW45)))</f>
        <v/>
      </c>
      <c r="AK60" t="str">
        <f>IF(COUNTIF('Slut 1.kl. -Klasse'!AX45,5),"Ugyldig",(IF(ISBLANK('Slut 1.kl. -Klasse'!AX45),"",'Slut 1.kl. -Klasse'!AX45)))</f>
        <v/>
      </c>
      <c r="AL60" t="str">
        <f>IF(COUNTIF('Slut 1.kl. -Klasse'!AY45,5),"Ugyldig",(IF(ISBLANK('Slut 1.kl. -Klasse'!AY45),"",'Slut 1.kl. -Klasse'!AY45)))</f>
        <v/>
      </c>
      <c r="AM60" t="str">
        <f>IF(COUNTIF('Slut 1.kl. -Klasse'!AZ45,5),"Ugyldig",(IF(ISBLANK('Slut 1.kl. -Klasse'!AZ45),"",'Slut 1.kl. -Klasse'!AZ45)))</f>
        <v/>
      </c>
      <c r="AN60" s="42" t="str">
        <f>IF(COUNTIF('Slut 1.kl. -Klasse'!BA45,5),"Ugyldig",(IF(ISBLANK('Slut 1.kl. -Klasse'!BA45),"",'Slut 1.kl. -Klasse'!BA45)))</f>
        <v/>
      </c>
      <c r="AO60" t="str">
        <f>IF(COUNTIF('Slut 1.kl. -Klasse'!BB45,5),"Ugyldig",(IF(ISBLANK('Slut 1.kl. -Klasse'!BB45),"",'Slut 1.kl. -Klasse'!BB45)))</f>
        <v/>
      </c>
      <c r="AP60" t="str">
        <f>IF(COUNTIF('Slut 1.kl. -Klasse'!BC45,5),"Ugyldig",(IF(ISBLANK('Slut 1.kl. -Klasse'!BC45),"",'Slut 1.kl. -Klasse'!BC45)))</f>
        <v/>
      </c>
      <c r="AQ60" t="str">
        <f>IF(COUNTIF('Slut 1.kl. -Klasse'!BD45,5),"Ugyldig",(IF(ISBLANK('Slut 1.kl. -Klasse'!BD45),"",'Slut 1.kl. -Klasse'!BD45)))</f>
        <v/>
      </c>
      <c r="AR60" t="str">
        <f>IF(COUNTIF('Slut 1.kl. -Klasse'!BE45,5),"Ugyldig",(IF(ISBLANK('Slut 1.kl. -Klasse'!BE45),"",'Slut 1.kl. -Klasse'!BE45)))</f>
        <v/>
      </c>
      <c r="AS60" t="str">
        <f>IF(COUNTIF('Slut 1.kl. -Klasse'!BF45,5),"Ugyldig",(IF(ISBLANK('Slut 1.kl. -Klasse'!BF45),"",'Slut 1.kl. -Klasse'!BF45)))</f>
        <v/>
      </c>
      <c r="AT60" t="str">
        <f>IF(COUNTIF('Slut 1.kl. -Klasse'!BG45,5),"Ugyldig",(IF(ISBLANK('Slut 1.kl. -Klasse'!BG45),"",'Slut 1.kl. -Klasse'!BG45)))</f>
        <v/>
      </c>
      <c r="AU60" t="str">
        <f>IF(COUNTIF('Slut 1.kl. -Klasse'!BH45,5),"Ugyldig",(IF(ISBLANK('Slut 1.kl. -Klasse'!BH45),"",'Slut 1.kl. -Klasse'!BH45)))</f>
        <v/>
      </c>
      <c r="AV60" t="str">
        <f>IF(COUNTIF('Slut 1.kl. -Klasse'!BI45,5),"Ugyldig",(IF(ISBLANK('Slut 1.kl. -Klasse'!BI45),"",'Slut 1.kl. -Klasse'!BI45)))</f>
        <v/>
      </c>
      <c r="AW60" t="str">
        <f>IF(COUNTIF('Slut 1.kl. -Klasse'!BJ45,5),"Ugyldig",(IF(ISBLANK('Slut 1.kl. -Klasse'!BJ45),"",'Slut 1.kl. -Klasse'!BJ45)))</f>
        <v/>
      </c>
      <c r="AX60" t="str">
        <f>IF(COUNTIF('Slut 1.kl. -Klasse'!BK45,5),"Ugyldig",(IF(ISBLANK('Slut 1.kl. -Klasse'!BK45),"",'Slut 1.kl. -Klasse'!BK45)))</f>
        <v/>
      </c>
      <c r="AY60" t="str">
        <f>IF(COUNTIF('Slut 1.kl. -Klasse'!BL45,5),"Ugyldig",(IF(ISBLANK('Slut 1.kl. -Klasse'!BL45),"",'Slut 1.kl. -Klasse'!BL45)))</f>
        <v/>
      </c>
      <c r="AZ60" t="str">
        <f>IF(COUNTIF('Slut 1.kl. -Klasse'!BM45,5),"Ugyldig",(IF(ISBLANK('Slut 1.kl. -Klasse'!BM45),"",'Slut 1.kl. -Klasse'!BM45)))</f>
        <v/>
      </c>
      <c r="BA60" t="str">
        <f>IF(COUNTIF('Slut 1.kl. -Klasse'!BN45,5),"Ugyldig",(IF(ISBLANK('Slut 1.kl. -Klasse'!BN45),"",'Slut 1.kl. -Klasse'!BN45)))</f>
        <v/>
      </c>
      <c r="BB60" t="str">
        <f>IF(COUNTIF('Slut 1.kl. -Klasse'!BO45,5),"Ugyldig",(IF(ISBLANK('Slut 1.kl. -Klasse'!BO45),"",'Slut 1.kl. -Klasse'!BO45)))</f>
        <v/>
      </c>
      <c r="BC60" t="str">
        <f>IF(COUNTIF('Slut 1.kl. -Klasse'!BP45,5),"Ugyldig",(IF(ISBLANK('Slut 1.kl. -Klasse'!BP45),"",'Slut 1.kl. -Klasse'!BP45)))</f>
        <v/>
      </c>
      <c r="BD60" t="str">
        <f>IF(COUNTIF('Slut 1.kl. -Klasse'!BQ45,5),"Ugyldig",(IF(ISBLANK('Slut 1.kl. -Klasse'!BQ45),"",'Slut 1.kl. -Klasse'!BQ45)))</f>
        <v/>
      </c>
      <c r="BE60" t="str">
        <f>IF(COUNTIF('Slut 1.kl. -Klasse'!BR45,5),"Ugyldig",(IF(ISBLANK('Slut 1.kl. -Klasse'!BR45),"",'Slut 1.kl. -Klasse'!BR45)))</f>
        <v/>
      </c>
      <c r="BF60" s="41" t="str">
        <f>IF(ISBLANK('Slut 1.kl. -Klasse'!BS45),"",VLOOKUP('Slut 1.kl. -Klasse'!BS45,Oqaats_Nipi_1c,C$34,FALSE))</f>
        <v/>
      </c>
      <c r="BG60" t="str">
        <f>IF(ISBLANK('Slut 1.kl. -Klasse'!BT45),"",VLOOKUP('Slut 1.kl. -Klasse'!BT45,Oqaats_Nipi_1c,D$34,FALSE))</f>
        <v/>
      </c>
      <c r="BH60" t="str">
        <f>IF(ISBLANK('Slut 1.kl. -Klasse'!BU45),"",VLOOKUP('Slut 1.kl. -Klasse'!BU45,Oqaats_Nipi_1c,E$34,FALSE))</f>
        <v/>
      </c>
      <c r="BI60" t="str">
        <f>IF(ISBLANK('Slut 1.kl. -Klasse'!BV45),"",VLOOKUP('Slut 1.kl. -Klasse'!BV45,Oqaats_Nipi_1c,F$34,FALSE))</f>
        <v/>
      </c>
      <c r="BJ60" t="str">
        <f>IF(ISBLANK('Slut 1.kl. -Klasse'!BW45),"",VLOOKUP('Slut 1.kl. -Klasse'!BW45,Oqaats_Nipi_1c,G$34,FALSE))</f>
        <v/>
      </c>
      <c r="BK60" t="str">
        <f>IF(ISBLANK('Slut 1.kl. -Klasse'!BX45),"",VLOOKUP('Slut 1.kl. -Klasse'!BX45,Oqaats_Nipi_1c,H$34,FALSE))</f>
        <v/>
      </c>
      <c r="BL60" t="str">
        <f>IF(ISBLANK('Slut 1.kl. -Klasse'!BY45),"",VLOOKUP('Slut 1.kl. -Klasse'!BY45,Oqaats_Nipi_1c,I$34,FALSE))</f>
        <v/>
      </c>
      <c r="BM60" t="str">
        <f>IF(ISBLANK('Slut 1.kl. -Klasse'!BZ45),"",VLOOKUP('Slut 1.kl. -Klasse'!BZ45,Oqaats_Nipi_1c,J$34,FALSE))</f>
        <v/>
      </c>
      <c r="BN60" t="str">
        <f>IF(ISBLANK('Slut 1.kl. -Klasse'!CA45),"",VLOOKUP('Slut 1.kl. -Klasse'!CA45,Oqaats_Nipi_1c,K$34,FALSE))</f>
        <v/>
      </c>
      <c r="BO60" t="str">
        <f>IF(ISBLANK('Slut 1.kl. -Klasse'!CB45),"",VLOOKUP('Slut 1.kl. -Klasse'!CB45,Oqaats_Nipi_1c,L$34,FALSE))</f>
        <v/>
      </c>
      <c r="BP60" t="str">
        <f>IF(ISBLANK('Slut 1.kl. -Klasse'!CC45),"",VLOOKUP('Slut 1.kl. -Klasse'!CC45,Oqaats_Nipi_1c,M$34,FALSE))</f>
        <v/>
      </c>
      <c r="BQ60" t="str">
        <f>IF(ISBLANK('Slut 1.kl. -Klasse'!CD45),"",VLOOKUP('Slut 1.kl. -Klasse'!CD45,Oqaats_Nipi_1c,N$34,FALSE))</f>
        <v/>
      </c>
      <c r="BR60" t="str">
        <f>IF(ISBLANK('Slut 1.kl. -Klasse'!CE45),"",VLOOKUP('Slut 1.kl. -Klasse'!CE45,Oqaats_Nipi_1c,O$34,FALSE))</f>
        <v/>
      </c>
      <c r="BS60" t="str">
        <f>IF(ISBLANK('Slut 1.kl. -Klasse'!CF45),"",VLOOKUP('Slut 1.kl. -Klasse'!CF45,Oqaats_Nipi_1c,P$34,FALSE))</f>
        <v/>
      </c>
      <c r="BT60" t="str">
        <f>IF(ISBLANK('Slut 1.kl. -Klasse'!CG45),"",VLOOKUP('Slut 1.kl. -Klasse'!CG45,Oqaats_Nipi_1c,Q$34,FALSE))</f>
        <v/>
      </c>
      <c r="BU60" t="str">
        <f>IF(ISBLANK('Slut 1.kl. -Klasse'!CH45),"",VLOOKUP('Slut 1.kl. -Klasse'!CH45,Oqaats_Nipi_1c,R$34,FALSE))</f>
        <v/>
      </c>
      <c r="BV60" t="str">
        <f>IF(ISBLANK('Slut 1.kl. -Klasse'!CI45),"",VLOOKUP('Slut 1.kl. -Klasse'!CI45,Oqaats_Nipi_1c,S$34,FALSE))</f>
        <v/>
      </c>
      <c r="BW60" t="str">
        <f>IF(ISBLANK('Slut 1.kl. -Klasse'!CJ45),"",VLOOKUP('Slut 1.kl. -Klasse'!CJ45,Oqaats_Nipi_1c,T$34,FALSE))</f>
        <v/>
      </c>
      <c r="BX60" t="str">
        <f>IF(ISBLANK('Slut 1.kl. -Klasse'!CK45),"",VLOOKUP('Slut 1.kl. -Klasse'!CK45,Oqaats_Nipi_1c,U$34,FALSE))</f>
        <v/>
      </c>
      <c r="BY60" t="str">
        <f>IF(ISBLANK('Slut 1.kl. -Klasse'!CL45),"",VLOOKUP('Slut 1.kl. -Klasse'!CL45,Oqaats_Nipi_1c,V$34,FALSE))</f>
        <v/>
      </c>
      <c r="BZ60" t="str">
        <f>IF(ISBLANK('Slut 1.kl. -Klasse'!CM45),"",VLOOKUP('Slut 1.kl. -Klasse'!CM45,Oqaats_Nipi_1c,W$34,FALSE))</f>
        <v/>
      </c>
      <c r="CA60" t="str">
        <f>IF(ISBLANK('Slut 1.kl. -Klasse'!CN45),"",VLOOKUP('Slut 1.kl. -Klasse'!CN45,Oqaats_Nipi_1c,X$34,FALSE))</f>
        <v/>
      </c>
      <c r="CB60" t="str">
        <f>IF(ISBLANK('Slut 1.kl. -Klasse'!CO45),"",VLOOKUP('Slut 1.kl. -Klasse'!CO45,Oqaats_Nipi_1c,Y$34,FALSE))</f>
        <v/>
      </c>
      <c r="CC60" t="str">
        <f>IF(ISBLANK('Slut 1.kl. -Klasse'!CP45),"",VLOOKUP('Slut 1.kl. -Klasse'!CP45,Oqaats_Nipi_1c,Z$34,FALSE))</f>
        <v/>
      </c>
      <c r="CD60" s="42" t="str">
        <f>IF(ISBLANK('Slut 1.kl. -Klasse'!CQ45),"",VLOOKUP('Slut 1.kl. -Klasse'!CQ45,Oqaats_Nipi_1c,AA$34,FALSE))</f>
        <v/>
      </c>
      <c r="CE60" s="47">
        <f>COUNTIF('Skole scoring'!B58:AM58,1)</f>
        <v>0</v>
      </c>
      <c r="CF60" s="47">
        <f>COUNTIF('Skole scoring'!AN58:BD58,1)</f>
        <v>0</v>
      </c>
      <c r="CG60" s="47">
        <f>COUNTIF('Skole scoring'!BE58:CC58,1)</f>
        <v>0</v>
      </c>
      <c r="CH60" s="47">
        <f t="shared" si="1"/>
        <v>0</v>
      </c>
    </row>
    <row r="61" spans="2:91" ht="15" thickBot="1" x14ac:dyDescent="0.4">
      <c r="B61" s="43">
        <f>'Slut 1.kl. -Klasse'!B46</f>
        <v>0</v>
      </c>
      <c r="C61" s="43" t="str">
        <f>IF(COUNTIF('Slut 1.kl. -Klasse'!P46,5),"Ugyldig",(IF(ISBLANK('Slut 1.kl. -Klasse'!P46),"",'Slut 1.kl. -Klasse'!P46)))</f>
        <v/>
      </c>
      <c r="D61" s="44" t="str">
        <f>IF(COUNTIF('Slut 1.kl. -Klasse'!Q46,5),"Ugyldig",(IF(ISBLANK('Slut 1.kl. -Klasse'!Q46),"",'Slut 1.kl. -Klasse'!Q46)))</f>
        <v/>
      </c>
      <c r="E61" s="44" t="str">
        <f>IF(COUNTIF('Slut 1.kl. -Klasse'!R46,5),"Ugyldig",(IF(ISBLANK('Slut 1.kl. -Klasse'!R46),"",'Slut 1.kl. -Klasse'!R46)))</f>
        <v/>
      </c>
      <c r="F61" s="44" t="str">
        <f>IF(COUNTIF('Slut 1.kl. -Klasse'!S46,5),"Ugyldig",(IF(ISBLANK('Slut 1.kl. -Klasse'!S46),"",'Slut 1.kl. -Klasse'!S46)))</f>
        <v/>
      </c>
      <c r="G61" s="44" t="str">
        <f>IF(COUNTIF('Slut 1.kl. -Klasse'!T46,5),"Ugyldig",(IF(ISBLANK('Slut 1.kl. -Klasse'!T46),"",'Slut 1.kl. -Klasse'!T46)))</f>
        <v/>
      </c>
      <c r="H61" s="44" t="str">
        <f>IF(COUNTIF('Slut 1.kl. -Klasse'!U46,5),"Ugyldig",(IF(ISBLANK('Slut 1.kl. -Klasse'!U46),"",'Slut 1.kl. -Klasse'!U46)))</f>
        <v/>
      </c>
      <c r="I61" s="44" t="str">
        <f>IF(COUNTIF('Slut 1.kl. -Klasse'!V46,5),"Ugyldig",(IF(ISBLANK('Slut 1.kl. -Klasse'!V46),"",'Slut 1.kl. -Klasse'!V46)))</f>
        <v/>
      </c>
      <c r="J61" s="44" t="str">
        <f>IF(COUNTIF('Slut 1.kl. -Klasse'!W46,5),"Ugyldig",(IF(ISBLANK('Slut 1.kl. -Klasse'!W46),"",'Slut 1.kl. -Klasse'!W46)))</f>
        <v/>
      </c>
      <c r="K61" s="44" t="str">
        <f>IF(COUNTIF('Slut 1.kl. -Klasse'!X46,5),"Ugyldig",(IF(ISBLANK('Slut 1.kl. -Klasse'!X46),"",'Slut 1.kl. -Klasse'!X46)))</f>
        <v/>
      </c>
      <c r="L61" s="44" t="str">
        <f>IF(COUNTIF('Slut 1.kl. -Klasse'!Y46,5),"Ugyldig",(IF(ISBLANK('Slut 1.kl. -Klasse'!Y46),"",'Slut 1.kl. -Klasse'!Y46)))</f>
        <v/>
      </c>
      <c r="M61" s="44" t="str">
        <f>IF(COUNTIF('Slut 1.kl. -Klasse'!Z46,5),"Ugyldig",(IF(ISBLANK('Slut 1.kl. -Klasse'!Z46),"",'Slut 1.kl. -Klasse'!Z46)))</f>
        <v/>
      </c>
      <c r="N61" s="44" t="str">
        <f>IF(COUNTIF('Slut 1.kl. -Klasse'!AA46,5),"Ugyldig",(IF(ISBLANK('Slut 1.kl. -Klasse'!AA46),"",'Slut 1.kl. -Klasse'!AA46)))</f>
        <v/>
      </c>
      <c r="O61" s="44" t="str">
        <f>IF(COUNTIF('Slut 1.kl. -Klasse'!AB46,5),"Ugyldig",(IF(ISBLANK('Slut 1.kl. -Klasse'!AB46),"",'Slut 1.kl. -Klasse'!AB46)))</f>
        <v/>
      </c>
      <c r="P61" s="44" t="str">
        <f>IF(COUNTIF('Slut 1.kl. -Klasse'!AC46,5),"Ugyldig",(IF(ISBLANK('Slut 1.kl. -Klasse'!AC46),"",'Slut 1.kl. -Klasse'!AC46)))</f>
        <v/>
      </c>
      <c r="Q61" s="44" t="str">
        <f>IF(COUNTIF('Slut 1.kl. -Klasse'!AD46,5),"Ugyldig",(IF(ISBLANK('Slut 1.kl. -Klasse'!AD46),"",'Slut 1.kl. -Klasse'!AD46)))</f>
        <v/>
      </c>
      <c r="R61" s="44" t="str">
        <f>IF(COUNTIF('Slut 1.kl. -Klasse'!AE46,5),"Ugyldig",(IF(ISBLANK('Slut 1.kl. -Klasse'!AE46),"",'Slut 1.kl. -Klasse'!AE46)))</f>
        <v/>
      </c>
      <c r="S61" s="44" t="str">
        <f>IF(COUNTIF('Slut 1.kl. -Klasse'!AF46,5),"Ugyldig",(IF(ISBLANK('Slut 1.kl. -Klasse'!AF46),"",'Slut 1.kl. -Klasse'!AF46)))</f>
        <v/>
      </c>
      <c r="T61" s="44" t="str">
        <f>IF(COUNTIF('Slut 1.kl. -Klasse'!AG46,5),"Ugyldig",(IF(ISBLANK('Slut 1.kl. -Klasse'!AG46),"",'Slut 1.kl. -Klasse'!AG46)))</f>
        <v/>
      </c>
      <c r="U61" s="44" t="str">
        <f>IF(COUNTIF('Slut 1.kl. -Klasse'!AH46,5),"Ugyldig",(IF(ISBLANK('Slut 1.kl. -Klasse'!AH46),"",'Slut 1.kl. -Klasse'!AH46)))</f>
        <v/>
      </c>
      <c r="V61" s="44" t="str">
        <f>IF(COUNTIF('Slut 1.kl. -Klasse'!AI46,5),"Ugyldig",(IF(ISBLANK('Slut 1.kl. -Klasse'!AI46),"",'Slut 1.kl. -Klasse'!AI46)))</f>
        <v/>
      </c>
      <c r="W61" s="44" t="str">
        <f>IF(COUNTIF('Slut 1.kl. -Klasse'!AJ46,5),"Ugyldig",(IF(ISBLANK('Slut 1.kl. -Klasse'!AJ46),"",'Slut 1.kl. -Klasse'!AJ46)))</f>
        <v/>
      </c>
      <c r="X61" s="44" t="str">
        <f>IF(COUNTIF('Slut 1.kl. -Klasse'!AK46,5),"Ugyldig",(IF(ISBLANK('Slut 1.kl. -Klasse'!AK46),"",'Slut 1.kl. -Klasse'!AK46)))</f>
        <v/>
      </c>
      <c r="Y61" s="44" t="str">
        <f>IF(COUNTIF('Slut 1.kl. -Klasse'!AL46,5),"Ugyldig",(IF(ISBLANK('Slut 1.kl. -Klasse'!AL46),"",'Slut 1.kl. -Klasse'!AL46)))</f>
        <v/>
      </c>
      <c r="Z61" s="44" t="str">
        <f>IF(COUNTIF('Slut 1.kl. -Klasse'!AM46,5),"Ugyldig",(IF(ISBLANK('Slut 1.kl. -Klasse'!AM46),"",'Slut 1.kl. -Klasse'!AM46)))</f>
        <v/>
      </c>
      <c r="AA61" s="44" t="str">
        <f>IF(COUNTIF('Slut 1.kl. -Klasse'!AN46,5),"Ugyldig",(IF(ISBLANK('Slut 1.kl. -Klasse'!AN46),"",'Slut 1.kl. -Klasse'!AN46)))</f>
        <v/>
      </c>
      <c r="AB61" s="44" t="str">
        <f>IF(COUNTIF('Slut 1.kl. -Klasse'!AO46,5),"Ugyldig",(IF(ISBLANK('Slut 1.kl. -Klasse'!AO46),"",'Slut 1.kl. -Klasse'!AO46)))</f>
        <v/>
      </c>
      <c r="AC61" s="44" t="str">
        <f>IF(COUNTIF('Slut 1.kl. -Klasse'!AP46,5),"Ugyldig",(IF(ISBLANK('Slut 1.kl. -Klasse'!AP46),"",'Slut 1.kl. -Klasse'!AP46)))</f>
        <v/>
      </c>
      <c r="AD61" s="44" t="str">
        <f>IF(COUNTIF('Slut 1.kl. -Klasse'!AQ46,5),"Ugyldig",(IF(ISBLANK('Slut 1.kl. -Klasse'!AQ46),"",'Slut 1.kl. -Klasse'!AQ46)))</f>
        <v/>
      </c>
      <c r="AE61" s="44" t="str">
        <f>IF(COUNTIF('Slut 1.kl. -Klasse'!AR46,5),"Ugyldig",(IF(ISBLANK('Slut 1.kl. -Klasse'!AR46),"",'Slut 1.kl. -Klasse'!AR46)))</f>
        <v/>
      </c>
      <c r="AF61" s="44" t="str">
        <f>IF(COUNTIF('Slut 1.kl. -Klasse'!AS46,5),"Ugyldig",(IF(ISBLANK('Slut 1.kl. -Klasse'!AS46),"",'Slut 1.kl. -Klasse'!AS46)))</f>
        <v/>
      </c>
      <c r="AG61" s="44" t="str">
        <f>IF(COUNTIF('Slut 1.kl. -Klasse'!AT46,5),"Ugyldig",(IF(ISBLANK('Slut 1.kl. -Klasse'!AT46),"",'Slut 1.kl. -Klasse'!AT46)))</f>
        <v/>
      </c>
      <c r="AH61" s="44" t="str">
        <f>IF(COUNTIF('Slut 1.kl. -Klasse'!AU46,5),"Ugyldig",(IF(ISBLANK('Slut 1.kl. -Klasse'!AU46),"",'Slut 1.kl. -Klasse'!AU46)))</f>
        <v/>
      </c>
      <c r="AI61" s="44" t="str">
        <f>IF(COUNTIF('Slut 1.kl. -Klasse'!AV46,5),"Ugyldig",(IF(ISBLANK('Slut 1.kl. -Klasse'!AV46),"",'Slut 1.kl. -Klasse'!AV46)))</f>
        <v/>
      </c>
      <c r="AJ61" s="44" t="str">
        <f>IF(COUNTIF('Slut 1.kl. -Klasse'!AW46,5),"Ugyldig",(IF(ISBLANK('Slut 1.kl. -Klasse'!AW46),"",'Slut 1.kl. -Klasse'!AW46)))</f>
        <v/>
      </c>
      <c r="AK61" s="44" t="str">
        <f>IF(COUNTIF('Slut 1.kl. -Klasse'!AX46,5),"Ugyldig",(IF(ISBLANK('Slut 1.kl. -Klasse'!AX46),"",'Slut 1.kl. -Klasse'!AX46)))</f>
        <v/>
      </c>
      <c r="AL61" s="44" t="str">
        <f>IF(COUNTIF('Slut 1.kl. -Klasse'!AY46,5),"Ugyldig",(IF(ISBLANK('Slut 1.kl. -Klasse'!AY46),"",'Slut 1.kl. -Klasse'!AY46)))</f>
        <v/>
      </c>
      <c r="AM61" s="44" t="str">
        <f>IF(COUNTIF('Slut 1.kl. -Klasse'!AZ46,5),"Ugyldig",(IF(ISBLANK('Slut 1.kl. -Klasse'!AZ46),"",'Slut 1.kl. -Klasse'!AZ46)))</f>
        <v/>
      </c>
      <c r="AN61" s="45" t="str">
        <f>IF(COUNTIF('Slut 1.kl. -Klasse'!BA46,5),"Ugyldig",(IF(ISBLANK('Slut 1.kl. -Klasse'!BA46),"",'Slut 1.kl. -Klasse'!BA46)))</f>
        <v/>
      </c>
      <c r="AO61" t="str">
        <f>IF(COUNTIF('Slut 1.kl. -Klasse'!BB46,5),"Ugyldig",(IF(ISBLANK('Slut 1.kl. -Klasse'!BB46),"",'Slut 1.kl. -Klasse'!BB46)))</f>
        <v/>
      </c>
      <c r="AP61" t="str">
        <f>IF(COUNTIF('Slut 1.kl. -Klasse'!BC46,5),"Ugyldig",(IF(ISBLANK('Slut 1.kl. -Klasse'!BC46),"",'Slut 1.kl. -Klasse'!BC46)))</f>
        <v/>
      </c>
      <c r="AQ61" t="str">
        <f>IF(COUNTIF('Slut 1.kl. -Klasse'!BD46,5),"Ugyldig",(IF(ISBLANK('Slut 1.kl. -Klasse'!BD46),"",'Slut 1.kl. -Klasse'!BD46)))</f>
        <v/>
      </c>
      <c r="AR61" t="str">
        <f>IF(COUNTIF('Slut 1.kl. -Klasse'!BE46,5),"Ugyldig",(IF(ISBLANK('Slut 1.kl. -Klasse'!BE46),"",'Slut 1.kl. -Klasse'!BE46)))</f>
        <v/>
      </c>
      <c r="AS61" t="str">
        <f>IF(COUNTIF('Slut 1.kl. -Klasse'!BF46,5),"Ugyldig",(IF(ISBLANK('Slut 1.kl. -Klasse'!BF46),"",'Slut 1.kl. -Klasse'!BF46)))</f>
        <v/>
      </c>
      <c r="AT61" t="str">
        <f>IF(COUNTIF('Slut 1.kl. -Klasse'!BG46,5),"Ugyldig",(IF(ISBLANK('Slut 1.kl. -Klasse'!BG46),"",'Slut 1.kl. -Klasse'!BG46)))</f>
        <v/>
      </c>
      <c r="AU61" t="str">
        <f>IF(COUNTIF('Slut 1.kl. -Klasse'!BH46,5),"Ugyldig",(IF(ISBLANK('Slut 1.kl. -Klasse'!BH46),"",'Slut 1.kl. -Klasse'!BH46)))</f>
        <v/>
      </c>
      <c r="AV61" t="str">
        <f>IF(COUNTIF('Slut 1.kl. -Klasse'!BI46,5),"Ugyldig",(IF(ISBLANK('Slut 1.kl. -Klasse'!BI46),"",'Slut 1.kl. -Klasse'!BI46)))</f>
        <v/>
      </c>
      <c r="AW61" t="str">
        <f>IF(COUNTIF('Slut 1.kl. -Klasse'!BJ46,5),"Ugyldig",(IF(ISBLANK('Slut 1.kl. -Klasse'!BJ46),"",'Slut 1.kl. -Klasse'!BJ46)))</f>
        <v/>
      </c>
      <c r="AX61" t="str">
        <f>IF(COUNTIF('Slut 1.kl. -Klasse'!BK46,5),"Ugyldig",(IF(ISBLANK('Slut 1.kl. -Klasse'!BK46),"",'Slut 1.kl. -Klasse'!BK46)))</f>
        <v/>
      </c>
      <c r="AY61" t="str">
        <f>IF(COUNTIF('Slut 1.kl. -Klasse'!BL46,5),"Ugyldig",(IF(ISBLANK('Slut 1.kl. -Klasse'!BL46),"",'Slut 1.kl. -Klasse'!BL46)))</f>
        <v/>
      </c>
      <c r="AZ61" t="str">
        <f>IF(COUNTIF('Slut 1.kl. -Klasse'!BM46,5),"Ugyldig",(IF(ISBLANK('Slut 1.kl. -Klasse'!BM46),"",'Slut 1.kl. -Klasse'!BM46)))</f>
        <v/>
      </c>
      <c r="BA61" t="str">
        <f>IF(COUNTIF('Slut 1.kl. -Klasse'!BN46,5),"Ugyldig",(IF(ISBLANK('Slut 1.kl. -Klasse'!BN46),"",'Slut 1.kl. -Klasse'!BN46)))</f>
        <v/>
      </c>
      <c r="BB61" t="str">
        <f>IF(COUNTIF('Slut 1.kl. -Klasse'!BO46,5),"Ugyldig",(IF(ISBLANK('Slut 1.kl. -Klasse'!BO46),"",'Slut 1.kl. -Klasse'!BO46)))</f>
        <v/>
      </c>
      <c r="BC61" t="str">
        <f>IF(COUNTIF('Slut 1.kl. -Klasse'!BP46,5),"Ugyldig",(IF(ISBLANK('Slut 1.kl. -Klasse'!BP46),"",'Slut 1.kl. -Klasse'!BP46)))</f>
        <v/>
      </c>
      <c r="BD61" t="str">
        <f>IF(COUNTIF('Slut 1.kl. -Klasse'!BQ46,5),"Ugyldig",(IF(ISBLANK('Slut 1.kl. -Klasse'!BQ46),"",'Slut 1.kl. -Klasse'!BQ46)))</f>
        <v/>
      </c>
      <c r="BE61" t="str">
        <f>IF(COUNTIF('Slut 1.kl. -Klasse'!BR46,5),"Ugyldig",(IF(ISBLANK('Slut 1.kl. -Klasse'!BR46),"",'Slut 1.kl. -Klasse'!BR46)))</f>
        <v/>
      </c>
      <c r="BF61" s="43" t="str">
        <f>IF(ISBLANK('Slut 1.kl. -Klasse'!BS46),"",VLOOKUP('Slut 1.kl. -Klasse'!BS46,Oqaats_Nipi_1c,C$34,FALSE))</f>
        <v/>
      </c>
      <c r="BG61" s="44" t="str">
        <f>IF(ISBLANK('Slut 1.kl. -Klasse'!BT46),"",VLOOKUP('Slut 1.kl. -Klasse'!BT46,Oqaats_Nipi_1c,D$34,FALSE))</f>
        <v/>
      </c>
      <c r="BH61" s="44" t="str">
        <f>IF(ISBLANK('Slut 1.kl. -Klasse'!BU46),"",VLOOKUP('Slut 1.kl. -Klasse'!BU46,Oqaats_Nipi_1c,E$34,FALSE))</f>
        <v/>
      </c>
      <c r="BI61" s="44" t="str">
        <f>IF(ISBLANK('Slut 1.kl. -Klasse'!BV46),"",VLOOKUP('Slut 1.kl. -Klasse'!BV46,Oqaats_Nipi_1c,F$34,FALSE))</f>
        <v/>
      </c>
      <c r="BJ61" s="44" t="str">
        <f>IF(ISBLANK('Slut 1.kl. -Klasse'!BW46),"",VLOOKUP('Slut 1.kl. -Klasse'!BW46,Oqaats_Nipi_1c,G$34,FALSE))</f>
        <v/>
      </c>
      <c r="BK61" s="44" t="str">
        <f>IF(ISBLANK('Slut 1.kl. -Klasse'!BX46),"",VLOOKUP('Slut 1.kl. -Klasse'!BX46,Oqaats_Nipi_1c,H$34,FALSE))</f>
        <v/>
      </c>
      <c r="BL61" s="44" t="str">
        <f>IF(ISBLANK('Slut 1.kl. -Klasse'!BY46),"",VLOOKUP('Slut 1.kl. -Klasse'!BY46,Oqaats_Nipi_1c,I$34,FALSE))</f>
        <v/>
      </c>
      <c r="BM61" s="44" t="str">
        <f>IF(ISBLANK('Slut 1.kl. -Klasse'!BZ46),"",VLOOKUP('Slut 1.kl. -Klasse'!BZ46,Oqaats_Nipi_1c,J$34,FALSE))</f>
        <v/>
      </c>
      <c r="BN61" s="44" t="str">
        <f>IF(ISBLANK('Slut 1.kl. -Klasse'!CA46),"",VLOOKUP('Slut 1.kl. -Klasse'!CA46,Oqaats_Nipi_1c,K$34,FALSE))</f>
        <v/>
      </c>
      <c r="BO61" s="44" t="str">
        <f>IF(ISBLANK('Slut 1.kl. -Klasse'!CB46),"",VLOOKUP('Slut 1.kl. -Klasse'!CB46,Oqaats_Nipi_1c,L$34,FALSE))</f>
        <v/>
      </c>
      <c r="BP61" s="44" t="str">
        <f>IF(ISBLANK('Slut 1.kl. -Klasse'!CC46),"",VLOOKUP('Slut 1.kl. -Klasse'!CC46,Oqaats_Nipi_1c,M$34,FALSE))</f>
        <v/>
      </c>
      <c r="BQ61" s="44" t="str">
        <f>IF(ISBLANK('Slut 1.kl. -Klasse'!CD46),"",VLOOKUP('Slut 1.kl. -Klasse'!CD46,Oqaats_Nipi_1c,N$34,FALSE))</f>
        <v/>
      </c>
      <c r="BR61" s="44" t="str">
        <f>IF(ISBLANK('Slut 1.kl. -Klasse'!CE46),"",VLOOKUP('Slut 1.kl. -Klasse'!CE46,Oqaats_Nipi_1c,O$34,FALSE))</f>
        <v/>
      </c>
      <c r="BS61" s="44" t="str">
        <f>IF(ISBLANK('Slut 1.kl. -Klasse'!CF46),"",VLOOKUP('Slut 1.kl. -Klasse'!CF46,Oqaats_Nipi_1c,P$34,FALSE))</f>
        <v/>
      </c>
      <c r="BT61" s="44" t="str">
        <f>IF(ISBLANK('Slut 1.kl. -Klasse'!CG46),"",VLOOKUP('Slut 1.kl. -Klasse'!CG46,Oqaats_Nipi_1c,Q$34,FALSE))</f>
        <v/>
      </c>
      <c r="BU61" s="44" t="str">
        <f>IF(ISBLANK('Slut 1.kl. -Klasse'!CH46),"",VLOOKUP('Slut 1.kl. -Klasse'!CH46,Oqaats_Nipi_1c,R$34,FALSE))</f>
        <v/>
      </c>
      <c r="BV61" s="44" t="str">
        <f>IF(ISBLANK('Slut 1.kl. -Klasse'!CI46),"",VLOOKUP('Slut 1.kl. -Klasse'!CI46,Oqaats_Nipi_1c,S$34,FALSE))</f>
        <v/>
      </c>
      <c r="BW61" s="44" t="str">
        <f>IF(ISBLANK('Slut 1.kl. -Klasse'!CJ46),"",VLOOKUP('Slut 1.kl. -Klasse'!CJ46,Oqaats_Nipi_1c,T$34,FALSE))</f>
        <v/>
      </c>
      <c r="BX61" s="44" t="str">
        <f>IF(ISBLANK('Slut 1.kl. -Klasse'!CK46),"",VLOOKUP('Slut 1.kl. -Klasse'!CK46,Oqaats_Nipi_1c,U$34,FALSE))</f>
        <v/>
      </c>
      <c r="BY61" s="44" t="str">
        <f>IF(ISBLANK('Slut 1.kl. -Klasse'!CL46),"",VLOOKUP('Slut 1.kl. -Klasse'!CL46,Oqaats_Nipi_1c,V$34,FALSE))</f>
        <v/>
      </c>
      <c r="BZ61" s="44" t="str">
        <f>IF(ISBLANK('Slut 1.kl. -Klasse'!CM46),"",VLOOKUP('Slut 1.kl. -Klasse'!CM46,Oqaats_Nipi_1c,W$34,FALSE))</f>
        <v/>
      </c>
      <c r="CA61" s="44" t="str">
        <f>IF(ISBLANK('Slut 1.kl. -Klasse'!CN46),"",VLOOKUP('Slut 1.kl. -Klasse'!CN46,Oqaats_Nipi_1c,X$34,FALSE))</f>
        <v/>
      </c>
      <c r="CB61" s="44" t="str">
        <f>IF(ISBLANK('Slut 1.kl. -Klasse'!CO46),"",VLOOKUP('Slut 1.kl. -Klasse'!CO46,Oqaats_Nipi_1c,Y$34,FALSE))</f>
        <v/>
      </c>
      <c r="CC61" s="44" t="str">
        <f>IF(ISBLANK('Slut 1.kl. -Klasse'!CP46),"",VLOOKUP('Slut 1.kl. -Klasse'!CP46,Oqaats_Nipi_1c,Z$34,FALSE))</f>
        <v/>
      </c>
      <c r="CD61" s="45" t="str">
        <f>IF(ISBLANK('Slut 1.kl. -Klasse'!CQ46),"",VLOOKUP('Slut 1.kl. -Klasse'!CQ46,Oqaats_Nipi_1c,AA$34,FALSE))</f>
        <v/>
      </c>
      <c r="CE61" s="48">
        <f>COUNTIF('Skole scoring'!B59:AM59,1)</f>
        <v>0</v>
      </c>
      <c r="CF61" s="48">
        <f>COUNTIF('Skole scoring'!AN59:BD59,1)</f>
        <v>0</v>
      </c>
      <c r="CG61" s="48">
        <f>COUNTIF('Skole scoring'!BE59:CC59,1)</f>
        <v>0</v>
      </c>
      <c r="CH61" s="48">
        <f t="shared" si="1"/>
        <v>0</v>
      </c>
    </row>
    <row r="62" spans="2:91" x14ac:dyDescent="0.35">
      <c r="B62">
        <f>COUNTIF(B36:B61,0)</f>
        <v>26</v>
      </c>
      <c r="CE62">
        <f>COUNTA(C35:AN35)</f>
        <v>38</v>
      </c>
      <c r="CF62">
        <f>COUNTA(AO34:BE34)</f>
        <v>17</v>
      </c>
      <c r="CG62">
        <f>COUNTA(BF34:CD34)</f>
        <v>25</v>
      </c>
      <c r="CH62" s="47">
        <f>SUM(CE62:CG62)</f>
        <v>80</v>
      </c>
    </row>
    <row r="63" spans="2:91" x14ac:dyDescent="0.35">
      <c r="CE63" s="161" t="e">
        <f>(SUM(CE36:CE61)/(26-$B$62))/CE62</f>
        <v>#DIV/0!</v>
      </c>
      <c r="CF63" s="161" t="e">
        <f>(SUM(CF36:CF61)/(26-$B$62))/CF62</f>
        <v>#DIV/0!</v>
      </c>
      <c r="CG63" s="161" t="e">
        <f>(SUM(CG36:CG61)/(26-$B$62))/CG62</f>
        <v>#DIV/0!</v>
      </c>
      <c r="CH63" s="161" t="e">
        <f>(SUM(CH36:CH61)/(26-$B$62))/CH62</f>
        <v>#DIV/0!</v>
      </c>
    </row>
    <row r="64" spans="2:91" ht="15" thickBot="1" x14ac:dyDescent="0.4">
      <c r="C64" s="201" t="s">
        <v>197</v>
      </c>
      <c r="D64" s="201"/>
      <c r="E64" s="201"/>
      <c r="F64" s="201"/>
      <c r="G64" s="201"/>
      <c r="H64" s="201"/>
      <c r="I64" s="201"/>
      <c r="J64" s="201"/>
      <c r="K64" s="201"/>
      <c r="L64" s="201"/>
      <c r="M64" s="201"/>
      <c r="N64" s="201"/>
      <c r="O64" s="201"/>
      <c r="P64" s="201"/>
      <c r="Q64" s="201"/>
      <c r="R64" s="201"/>
      <c r="S64" s="201"/>
      <c r="T64" s="201"/>
      <c r="U64" s="201" t="s">
        <v>124</v>
      </c>
      <c r="V64" s="201"/>
      <c r="W64" s="201"/>
      <c r="X64" s="201"/>
      <c r="Y64" s="201"/>
      <c r="Z64" s="201"/>
      <c r="AA64" s="201"/>
      <c r="AB64" s="201"/>
      <c r="AC64" s="201"/>
      <c r="AD64" s="201"/>
      <c r="AE64" s="201"/>
      <c r="AF64" s="201"/>
      <c r="AG64" s="201"/>
      <c r="AH64" s="201"/>
      <c r="AI64" s="201"/>
      <c r="AJ64" s="201"/>
      <c r="AK64" s="201"/>
      <c r="AL64" s="201"/>
      <c r="AM64" s="201"/>
      <c r="AN64" s="201"/>
      <c r="AO64" s="201"/>
      <c r="AP64" s="201"/>
      <c r="AQ64" s="201"/>
      <c r="AR64" s="201"/>
      <c r="AS64" s="201"/>
      <c r="AT64" s="201"/>
      <c r="AU64" s="201"/>
      <c r="AV64" s="201"/>
      <c r="AW64" s="201"/>
      <c r="AX64" s="201"/>
      <c r="AY64" s="201"/>
      <c r="AZ64" s="201"/>
      <c r="BA64" s="201"/>
      <c r="BB64" s="201"/>
      <c r="BC64" s="201"/>
      <c r="BD64" s="201"/>
      <c r="BE64" s="201"/>
      <c r="BF64" s="201"/>
      <c r="BG64" s="201"/>
      <c r="BH64" s="201"/>
      <c r="BI64" s="201"/>
      <c r="BJ64" s="201"/>
      <c r="BK64" s="201"/>
      <c r="BL64" s="201"/>
      <c r="BM64" s="201"/>
      <c r="BN64" s="201"/>
      <c r="BO64" s="201"/>
      <c r="BP64" s="201"/>
      <c r="BQ64" s="201"/>
      <c r="BR64" s="201"/>
      <c r="BS64" s="201"/>
      <c r="BT64" s="201"/>
      <c r="BU64" s="201"/>
      <c r="BV64" s="201"/>
      <c r="BW64" s="201"/>
      <c r="BX64" s="201"/>
      <c r="BY64" s="201"/>
      <c r="BZ64" s="201"/>
      <c r="CA64" s="201"/>
      <c r="CB64" s="201"/>
      <c r="CC64" s="200" t="s">
        <v>683</v>
      </c>
      <c r="CD64" s="200"/>
      <c r="CE64" s="200"/>
    </row>
    <row r="65" spans="2:88" x14ac:dyDescent="0.35">
      <c r="B65" s="46"/>
      <c r="C65" s="39">
        <v>2</v>
      </c>
      <c r="D65" s="39">
        <v>3</v>
      </c>
      <c r="E65" s="39">
        <v>4</v>
      </c>
      <c r="F65" s="39">
        <v>5</v>
      </c>
      <c r="G65" s="39">
        <v>6</v>
      </c>
      <c r="H65" s="39">
        <v>7</v>
      </c>
      <c r="I65" s="39">
        <v>8</v>
      </c>
      <c r="J65" s="39">
        <v>9</v>
      </c>
      <c r="K65" s="39">
        <v>10</v>
      </c>
      <c r="L65" s="39">
        <v>11</v>
      </c>
      <c r="M65" s="39">
        <v>12</v>
      </c>
      <c r="N65" s="39">
        <v>13</v>
      </c>
      <c r="O65" s="39">
        <v>14</v>
      </c>
      <c r="P65" s="39">
        <v>15</v>
      </c>
      <c r="Q65" s="39">
        <v>16</v>
      </c>
      <c r="R65" s="39">
        <v>17</v>
      </c>
      <c r="S65" s="39">
        <v>18</v>
      </c>
      <c r="T65" s="40">
        <v>19</v>
      </c>
      <c r="U65" s="38">
        <v>20</v>
      </c>
      <c r="V65" s="39">
        <v>21</v>
      </c>
      <c r="W65" s="39">
        <v>22</v>
      </c>
      <c r="X65" s="39">
        <v>23</v>
      </c>
      <c r="Y65" s="39">
        <v>24</v>
      </c>
      <c r="Z65" s="39">
        <v>25</v>
      </c>
      <c r="AA65" s="39">
        <v>26</v>
      </c>
      <c r="AB65" s="39">
        <v>27</v>
      </c>
      <c r="AC65" s="39">
        <v>28</v>
      </c>
      <c r="AD65" s="39">
        <v>29</v>
      </c>
      <c r="AE65" s="39">
        <v>30</v>
      </c>
      <c r="AF65" s="39">
        <v>31</v>
      </c>
      <c r="AG65" s="39">
        <v>32</v>
      </c>
      <c r="AH65" s="39">
        <v>33</v>
      </c>
      <c r="AI65" s="39">
        <v>34</v>
      </c>
      <c r="AJ65" s="39">
        <v>35</v>
      </c>
      <c r="AK65" s="39">
        <v>36</v>
      </c>
      <c r="AL65" s="39">
        <v>37</v>
      </c>
      <c r="AM65" s="39">
        <v>38</v>
      </c>
      <c r="AN65" s="39">
        <v>39</v>
      </c>
      <c r="AO65" s="39">
        <v>40</v>
      </c>
      <c r="AP65" s="39">
        <v>41</v>
      </c>
      <c r="AQ65" s="39">
        <v>42</v>
      </c>
      <c r="AR65" s="39">
        <v>43</v>
      </c>
      <c r="AS65" s="39">
        <v>44</v>
      </c>
      <c r="AT65" s="39">
        <v>45</v>
      </c>
      <c r="AU65" s="39">
        <v>46</v>
      </c>
      <c r="AV65" s="39">
        <v>47</v>
      </c>
      <c r="AW65" s="39">
        <v>48</v>
      </c>
      <c r="AX65" s="39">
        <v>49</v>
      </c>
      <c r="AY65" s="39">
        <v>50</v>
      </c>
      <c r="AZ65" s="39">
        <v>51</v>
      </c>
      <c r="BA65" s="39">
        <v>52</v>
      </c>
      <c r="BB65" s="39">
        <v>53</v>
      </c>
      <c r="BC65" s="39">
        <v>54</v>
      </c>
      <c r="BD65" s="39">
        <v>55</v>
      </c>
      <c r="BE65" s="39">
        <v>56</v>
      </c>
      <c r="BF65" s="39">
        <v>57</v>
      </c>
      <c r="BG65" s="39">
        <v>58</v>
      </c>
      <c r="BH65" s="39">
        <v>59</v>
      </c>
      <c r="BI65" s="39">
        <v>60</v>
      </c>
      <c r="BJ65" s="39">
        <v>61</v>
      </c>
      <c r="BK65" s="39">
        <v>62</v>
      </c>
      <c r="BL65" s="39">
        <v>63</v>
      </c>
      <c r="BM65" s="39">
        <v>64</v>
      </c>
      <c r="BN65" s="39">
        <v>65</v>
      </c>
      <c r="BO65" s="39">
        <v>66</v>
      </c>
      <c r="BP65" s="39">
        <v>67</v>
      </c>
      <c r="BQ65" s="39">
        <v>68</v>
      </c>
      <c r="BR65" s="39">
        <v>69</v>
      </c>
      <c r="BS65" s="39">
        <v>70</v>
      </c>
      <c r="BT65" s="39">
        <v>71</v>
      </c>
      <c r="BU65" s="39">
        <v>72</v>
      </c>
      <c r="BV65" s="39">
        <v>73</v>
      </c>
      <c r="BW65" s="39">
        <v>74</v>
      </c>
      <c r="BX65" s="39">
        <v>75</v>
      </c>
      <c r="BY65" s="39">
        <v>76</v>
      </c>
      <c r="BZ65" s="39">
        <v>77</v>
      </c>
      <c r="CA65" s="39">
        <v>78</v>
      </c>
      <c r="CB65" s="39">
        <v>79</v>
      </c>
      <c r="CC65" s="202" t="str">
        <f>C64</f>
        <v>Oqaatsinik allanneq</v>
      </c>
      <c r="CD65" s="204" t="str">
        <f>U64</f>
        <v>Oqaatsinik atuarneq</v>
      </c>
      <c r="CE65" s="206" t="s">
        <v>684</v>
      </c>
    </row>
    <row r="66" spans="2:88" ht="15" thickBot="1" x14ac:dyDescent="0.4">
      <c r="B66" s="48" t="s">
        <v>602</v>
      </c>
      <c r="C66" s="44" t="s">
        <v>125</v>
      </c>
      <c r="D66" s="44" t="s">
        <v>104</v>
      </c>
      <c r="E66" s="44" t="s">
        <v>126</v>
      </c>
      <c r="F66" s="44" t="s">
        <v>102</v>
      </c>
      <c r="G66" s="44" t="s">
        <v>43</v>
      </c>
      <c r="H66" s="44" t="s">
        <v>127</v>
      </c>
      <c r="I66" s="44" t="s">
        <v>128</v>
      </c>
      <c r="J66" s="44" t="s">
        <v>106</v>
      </c>
      <c r="K66" s="44" t="s">
        <v>129</v>
      </c>
      <c r="L66" s="44" t="s">
        <v>46</v>
      </c>
      <c r="M66" s="44" t="s">
        <v>110</v>
      </c>
      <c r="N66" s="44" t="s">
        <v>130</v>
      </c>
      <c r="O66" s="44" t="s">
        <v>131</v>
      </c>
      <c r="P66" s="44" t="s">
        <v>132</v>
      </c>
      <c r="Q66" s="44" t="s">
        <v>133</v>
      </c>
      <c r="R66" s="44" t="s">
        <v>134</v>
      </c>
      <c r="S66" s="44" t="s">
        <v>135</v>
      </c>
      <c r="T66" s="45" t="s">
        <v>136</v>
      </c>
      <c r="U66" s="43" t="s">
        <v>137</v>
      </c>
      <c r="V66" s="44" t="s">
        <v>138</v>
      </c>
      <c r="W66" s="44" t="s">
        <v>139</v>
      </c>
      <c r="X66" s="44" t="s">
        <v>140</v>
      </c>
      <c r="Y66" s="44" t="s">
        <v>141</v>
      </c>
      <c r="Z66" s="44" t="s">
        <v>142</v>
      </c>
      <c r="AA66" s="44" t="s">
        <v>143</v>
      </c>
      <c r="AB66" s="44" t="s">
        <v>144</v>
      </c>
      <c r="AC66" s="44" t="s">
        <v>145</v>
      </c>
      <c r="AD66" s="44" t="s">
        <v>146</v>
      </c>
      <c r="AE66" s="44" t="s">
        <v>147</v>
      </c>
      <c r="AF66" s="44" t="s">
        <v>148</v>
      </c>
      <c r="AG66" s="44" t="s">
        <v>149</v>
      </c>
      <c r="AH66" s="44" t="s">
        <v>150</v>
      </c>
      <c r="AI66" s="44" t="s">
        <v>151</v>
      </c>
      <c r="AJ66" s="44" t="s">
        <v>152</v>
      </c>
      <c r="AK66" s="44" t="s">
        <v>153</v>
      </c>
      <c r="AL66" s="44" t="s">
        <v>154</v>
      </c>
      <c r="AM66" s="44" t="s">
        <v>155</v>
      </c>
      <c r="AN66" s="44" t="s">
        <v>156</v>
      </c>
      <c r="AO66" s="44" t="s">
        <v>157</v>
      </c>
      <c r="AP66" s="44" t="s">
        <v>158</v>
      </c>
      <c r="AQ66" s="44" t="s">
        <v>159</v>
      </c>
      <c r="AR66" s="44" t="s">
        <v>160</v>
      </c>
      <c r="AS66" s="44" t="s">
        <v>161</v>
      </c>
      <c r="AT66" s="44" t="s">
        <v>162</v>
      </c>
      <c r="AU66" s="44" t="s">
        <v>163</v>
      </c>
      <c r="AV66" s="44" t="s">
        <v>164</v>
      </c>
      <c r="AW66" s="44" t="s">
        <v>165</v>
      </c>
      <c r="AX66" s="44" t="s">
        <v>166</v>
      </c>
      <c r="AY66" s="44" t="s">
        <v>167</v>
      </c>
      <c r="AZ66" s="44" t="s">
        <v>168</v>
      </c>
      <c r="BA66" s="44" t="s">
        <v>169</v>
      </c>
      <c r="BB66" s="44" t="s">
        <v>170</v>
      </c>
      <c r="BC66" s="44" t="s">
        <v>171</v>
      </c>
      <c r="BD66" s="44" t="s">
        <v>172</v>
      </c>
      <c r="BE66" s="44" t="s">
        <v>173</v>
      </c>
      <c r="BF66" s="44" t="s">
        <v>174</v>
      </c>
      <c r="BG66" s="44" t="s">
        <v>175</v>
      </c>
      <c r="BH66" s="44" t="s">
        <v>176</v>
      </c>
      <c r="BI66" s="44" t="s">
        <v>177</v>
      </c>
      <c r="BJ66" s="44" t="s">
        <v>178</v>
      </c>
      <c r="BK66" s="44" t="s">
        <v>179</v>
      </c>
      <c r="BL66" s="44" t="s">
        <v>180</v>
      </c>
      <c r="BM66" s="44" t="s">
        <v>181</v>
      </c>
      <c r="BN66" s="44" t="s">
        <v>182</v>
      </c>
      <c r="BO66" s="44" t="s">
        <v>183</v>
      </c>
      <c r="BP66" s="44" t="s">
        <v>184</v>
      </c>
      <c r="BQ66" s="44" t="s">
        <v>185</v>
      </c>
      <c r="BR66" s="44" t="s">
        <v>186</v>
      </c>
      <c r="BS66" s="44" t="s">
        <v>187</v>
      </c>
      <c r="BT66" s="44" t="s">
        <v>188</v>
      </c>
      <c r="BU66" s="44" t="s">
        <v>189</v>
      </c>
      <c r="BV66" s="44" t="s">
        <v>190</v>
      </c>
      <c r="BW66" s="44" t="s">
        <v>191</v>
      </c>
      <c r="BX66" s="44" t="s">
        <v>192</v>
      </c>
      <c r="BY66" s="44" t="s">
        <v>193</v>
      </c>
      <c r="BZ66" s="44" t="s">
        <v>194</v>
      </c>
      <c r="CA66" s="44" t="s">
        <v>195</v>
      </c>
      <c r="CB66" s="44" t="s">
        <v>196</v>
      </c>
      <c r="CC66" s="203"/>
      <c r="CD66" s="205"/>
      <c r="CE66" s="207"/>
    </row>
    <row r="67" spans="2:88" x14ac:dyDescent="0.35">
      <c r="B67" s="47">
        <f>'Midt 2.kl. -Klasse'!B21</f>
        <v>0</v>
      </c>
      <c r="C67" t="str">
        <f>IF(COUNTIF('Midt 2.kl. -Klasse'!P21,5),"Ugyldig",(IF(ISBLANK('Midt 2.kl. -Klasse'!P21),"",'Midt 2.kl. -Klasse'!P21)))</f>
        <v/>
      </c>
      <c r="D67" t="str">
        <f>IF(COUNTIF('Midt 2.kl. -Klasse'!Q21,5),"Ugyldig",(IF(ISBLANK('Midt 2.kl. -Klasse'!Q21),"",'Midt 2.kl. -Klasse'!Q21)))</f>
        <v/>
      </c>
      <c r="E67" t="str">
        <f>IF(COUNTIF('Midt 2.kl. -Klasse'!R21,5),"Ugyldig",(IF(ISBLANK('Midt 2.kl. -Klasse'!R21),"",'Midt 2.kl. -Klasse'!R21)))</f>
        <v/>
      </c>
      <c r="F67" t="str">
        <f>IF(COUNTIF('Midt 2.kl. -Klasse'!S21,5),"Ugyldig",(IF(ISBLANK('Midt 2.kl. -Klasse'!S21),"",'Midt 2.kl. -Klasse'!S21)))</f>
        <v/>
      </c>
      <c r="G67" t="str">
        <f>IF(COUNTIF('Midt 2.kl. -Klasse'!T21,5),"Ugyldig",(IF(ISBLANK('Midt 2.kl. -Klasse'!T21),"",'Midt 2.kl. -Klasse'!T21)))</f>
        <v/>
      </c>
      <c r="H67" t="str">
        <f>IF(COUNTIF('Midt 2.kl. -Klasse'!U21,5),"Ugyldig",(IF(ISBLANK('Midt 2.kl. -Klasse'!U21),"",'Midt 2.kl. -Klasse'!U21)))</f>
        <v/>
      </c>
      <c r="I67" t="str">
        <f>IF(COUNTIF('Midt 2.kl. -Klasse'!V21,5),"Ugyldig",(IF(ISBLANK('Midt 2.kl. -Klasse'!V21),"",'Midt 2.kl. -Klasse'!V21)))</f>
        <v/>
      </c>
      <c r="J67" t="str">
        <f>IF(COUNTIF('Midt 2.kl. -Klasse'!W21,5),"Ugyldig",(IF(ISBLANK('Midt 2.kl. -Klasse'!W21),"",'Midt 2.kl. -Klasse'!W21)))</f>
        <v/>
      </c>
      <c r="K67" t="str">
        <f>IF(COUNTIF('Midt 2.kl. -Klasse'!X21,5),"Ugyldig",(IF(ISBLANK('Midt 2.kl. -Klasse'!X21),"",'Midt 2.kl. -Klasse'!X21)))</f>
        <v/>
      </c>
      <c r="L67" t="str">
        <f>IF(COUNTIF('Midt 2.kl. -Klasse'!Y21,5),"Ugyldig",(IF(ISBLANK('Midt 2.kl. -Klasse'!Y21),"",'Midt 2.kl. -Klasse'!Y21)))</f>
        <v/>
      </c>
      <c r="M67" t="str">
        <f>IF(COUNTIF('Midt 2.kl. -Klasse'!Z21,5),"Ugyldig",(IF(ISBLANK('Midt 2.kl. -Klasse'!Z21),"",'Midt 2.kl. -Klasse'!Z21)))</f>
        <v/>
      </c>
      <c r="N67" t="str">
        <f>IF(COUNTIF('Midt 2.kl. -Klasse'!AA21,5),"Ugyldig",(IF(ISBLANK('Midt 2.kl. -Klasse'!AA21),"",'Midt 2.kl. -Klasse'!AA21)))</f>
        <v/>
      </c>
      <c r="O67" t="str">
        <f>IF(COUNTIF('Midt 2.kl. -Klasse'!AB21,5),"Ugyldig",(IF(ISBLANK('Midt 2.kl. -Klasse'!AB21),"",'Midt 2.kl. -Klasse'!AB21)))</f>
        <v/>
      </c>
      <c r="P67" t="str">
        <f>IF(COUNTIF('Midt 2.kl. -Klasse'!AC21,5),"Ugyldig",(IF(ISBLANK('Midt 2.kl. -Klasse'!AC21),"",'Midt 2.kl. -Klasse'!AC21)))</f>
        <v/>
      </c>
      <c r="Q67" t="str">
        <f>IF(COUNTIF('Midt 2.kl. -Klasse'!AD21,5),"Ugyldig",(IF(ISBLANK('Midt 2.kl. -Klasse'!AD21),"",'Midt 2.kl. -Klasse'!AD21)))</f>
        <v/>
      </c>
      <c r="R67" t="str">
        <f>IF(COUNTIF('Midt 2.kl. -Klasse'!AE21,5),"Ugyldig",(IF(ISBLANK('Midt 2.kl. -Klasse'!AE21),"",'Midt 2.kl. -Klasse'!AE21)))</f>
        <v/>
      </c>
      <c r="S67" t="str">
        <f>IF(COUNTIF('Midt 2.kl. -Klasse'!AF21,5),"Ugyldig",(IF(ISBLANK('Midt 2.kl. -Klasse'!AF21),"",'Midt 2.kl. -Klasse'!AF21)))</f>
        <v/>
      </c>
      <c r="T67" t="str">
        <f>IF(COUNTIF('Midt 2.kl. -Klasse'!AG21,5),"Ugyldig",(IF(ISBLANK('Midt 2.kl. -Klasse'!AG21),"",'Midt 2.kl. -Klasse'!AG21)))</f>
        <v/>
      </c>
      <c r="U67" s="41" t="str">
        <f>IF(ISBLANK('Midt 2.kl. -Klasse'!AH21),"",VLOOKUP('Midt 2.kl. -Klasse'!AH21,Assit_Atii_2b,C$65,FALSE))</f>
        <v/>
      </c>
      <c r="V67" t="str">
        <f>IF(ISBLANK('Midt 2.kl. -Klasse'!AI21),"",VLOOKUP('Midt 2.kl. -Klasse'!AI21,Assit_Atii_2b,D$65,FALSE))</f>
        <v/>
      </c>
      <c r="W67" t="str">
        <f>IF(ISBLANK('Midt 2.kl. -Klasse'!AJ21),"",VLOOKUP('Midt 2.kl. -Klasse'!AJ21,Assit_Atii_2b,E$65,FALSE))</f>
        <v/>
      </c>
      <c r="X67" t="str">
        <f>IF(ISBLANK('Midt 2.kl. -Klasse'!AK21),"",VLOOKUP('Midt 2.kl. -Klasse'!AK21,Assit_Atii_2b,F$65,FALSE))</f>
        <v/>
      </c>
      <c r="Y67" t="str">
        <f>IF(ISBLANK('Midt 2.kl. -Klasse'!AL21),"",VLOOKUP('Midt 2.kl. -Klasse'!AL21,Assit_Atii_2b,G$65,FALSE))</f>
        <v/>
      </c>
      <c r="Z67" t="str">
        <f>IF(ISBLANK('Midt 2.kl. -Klasse'!AM21),"",VLOOKUP('Midt 2.kl. -Klasse'!AM21,Assit_Atii_2b,H$65,FALSE))</f>
        <v/>
      </c>
      <c r="AA67" t="str">
        <f>IF(ISBLANK('Midt 2.kl. -Klasse'!AN21),"",VLOOKUP('Midt 2.kl. -Klasse'!AN21,Assit_Atii_2b,I$65,FALSE))</f>
        <v/>
      </c>
      <c r="AB67" t="str">
        <f>IF(ISBLANK('Midt 2.kl. -Klasse'!AO21),"",VLOOKUP('Midt 2.kl. -Klasse'!AO21,Assit_Atii_2b,J$65,FALSE))</f>
        <v/>
      </c>
      <c r="AC67" t="str">
        <f>IF(ISBLANK('Midt 2.kl. -Klasse'!AP21),"",VLOOKUP('Midt 2.kl. -Klasse'!AP21,Assit_Atii_2b,K$65,FALSE))</f>
        <v/>
      </c>
      <c r="AD67" t="str">
        <f>IF(ISBLANK('Midt 2.kl. -Klasse'!AQ21),"",VLOOKUP('Midt 2.kl. -Klasse'!AQ21,Assit_Atii_2b,L$65,FALSE))</f>
        <v/>
      </c>
      <c r="AE67" t="str">
        <f>IF(ISBLANK('Midt 2.kl. -Klasse'!AR21),"",VLOOKUP('Midt 2.kl. -Klasse'!AR21,Assit_Atii_2b,M$65,FALSE))</f>
        <v/>
      </c>
      <c r="AF67" t="str">
        <f>IF(ISBLANK('Midt 2.kl. -Klasse'!AS21),"",VLOOKUP('Midt 2.kl. -Klasse'!AS21,Assit_Atii_2b,N$65,FALSE))</f>
        <v/>
      </c>
      <c r="AG67" t="str">
        <f>IF(ISBLANK('Midt 2.kl. -Klasse'!AT21),"",VLOOKUP('Midt 2.kl. -Klasse'!AT21,Assit_Atii_2b,O$65,FALSE))</f>
        <v/>
      </c>
      <c r="AH67" t="str">
        <f>IF(ISBLANK('Midt 2.kl. -Klasse'!AU21),"",VLOOKUP('Midt 2.kl. -Klasse'!AU21,Assit_Atii_2b,P$65,FALSE))</f>
        <v/>
      </c>
      <c r="AI67" t="str">
        <f>IF(ISBLANK('Midt 2.kl. -Klasse'!AV21),"",VLOOKUP('Midt 2.kl. -Klasse'!AV21,Assit_Atii_2b,Q$65,FALSE))</f>
        <v/>
      </c>
      <c r="AJ67" t="str">
        <f>IF(ISBLANK('Midt 2.kl. -Klasse'!AW21),"",VLOOKUP('Midt 2.kl. -Klasse'!AW21,Assit_Atii_2b,R$65,FALSE))</f>
        <v/>
      </c>
      <c r="AK67" t="str">
        <f>IF(ISBLANK('Midt 2.kl. -Klasse'!AX21),"",VLOOKUP('Midt 2.kl. -Klasse'!AX21,Assit_Atii_2b,S$65,FALSE))</f>
        <v/>
      </c>
      <c r="AL67" t="str">
        <f>IF(ISBLANK('Midt 2.kl. -Klasse'!AY21),"",VLOOKUP('Midt 2.kl. -Klasse'!AY21,Assit_Atii_2b,T$65,FALSE))</f>
        <v/>
      </c>
      <c r="AM67" t="str">
        <f>IF(ISBLANK('Midt 2.kl. -Klasse'!AZ21),"",VLOOKUP('Midt 2.kl. -Klasse'!AZ21,Assit_Atii_2b,U$65,FALSE))</f>
        <v/>
      </c>
      <c r="AN67" t="str">
        <f>IF(ISBLANK('Midt 2.kl. -Klasse'!BA21),"",VLOOKUP('Midt 2.kl. -Klasse'!BA21,Assit_Atii_2b,V$65,FALSE))</f>
        <v/>
      </c>
      <c r="AO67" t="str">
        <f>IF(ISBLANK('Midt 2.kl. -Klasse'!BB21),"",VLOOKUP('Midt 2.kl. -Klasse'!BB21,Assit_Atii_2b,W$65,FALSE))</f>
        <v/>
      </c>
      <c r="AP67" t="str">
        <f>IF(ISBLANK('Midt 2.kl. -Klasse'!BC21),"",VLOOKUP('Midt 2.kl. -Klasse'!BC21,Assit_Atii_2b,X$65,FALSE))</f>
        <v/>
      </c>
      <c r="AQ67" t="str">
        <f>IF(ISBLANK('Midt 2.kl. -Klasse'!BD21),"",VLOOKUP('Midt 2.kl. -Klasse'!BD21,Assit_Atii_2b,Y$65,FALSE))</f>
        <v/>
      </c>
      <c r="AR67" t="str">
        <f>IF(ISBLANK('Midt 2.kl. -Klasse'!BE21),"",VLOOKUP('Midt 2.kl. -Klasse'!BE21,Assit_Atii_2b,Z$65,FALSE))</f>
        <v/>
      </c>
      <c r="AS67" t="str">
        <f>IF(ISBLANK('Midt 2.kl. -Klasse'!BF21),"",VLOOKUP('Midt 2.kl. -Klasse'!BF21,Assit_Atii_2b,AA$65,FALSE))</f>
        <v/>
      </c>
      <c r="AT67" t="str">
        <f>IF(ISBLANK('Midt 2.kl. -Klasse'!BG21),"",VLOOKUP('Midt 2.kl. -Klasse'!BG21,Assit_Atii_2b,AB$65,FALSE))</f>
        <v/>
      </c>
      <c r="AU67" t="str">
        <f>IF(ISBLANK('Midt 2.kl. -Klasse'!BH21),"",VLOOKUP('Midt 2.kl. -Klasse'!BH21,Assit_Atii_2b,AC$65,FALSE))</f>
        <v/>
      </c>
      <c r="AV67" t="str">
        <f>IF(ISBLANK('Midt 2.kl. -Klasse'!BI21),"",VLOOKUP('Midt 2.kl. -Klasse'!BI21,Assit_Atii_2b,AD$65,FALSE))</f>
        <v/>
      </c>
      <c r="AW67" t="str">
        <f>IF(ISBLANK('Midt 2.kl. -Klasse'!BJ21),"",VLOOKUP('Midt 2.kl. -Klasse'!BJ21,Assit_Atii_2b,AE$65,FALSE))</f>
        <v/>
      </c>
      <c r="AX67" t="str">
        <f>IF(ISBLANK('Midt 2.kl. -Klasse'!BK21),"",VLOOKUP('Midt 2.kl. -Klasse'!BK21,Assit_Atii_2b,AF$65,FALSE))</f>
        <v/>
      </c>
      <c r="AY67" t="str">
        <f>IF(ISBLANK('Midt 2.kl. -Klasse'!BL21),"",VLOOKUP('Midt 2.kl. -Klasse'!BL21,Assit_Atii_2b,AG$65,FALSE))</f>
        <v/>
      </c>
      <c r="AZ67" t="str">
        <f>IF(ISBLANK('Midt 2.kl. -Klasse'!BM21),"",VLOOKUP('Midt 2.kl. -Klasse'!BM21,Assit_Atii_2b,AH$65,FALSE))</f>
        <v/>
      </c>
      <c r="BA67" t="str">
        <f>IF(ISBLANK('Midt 2.kl. -Klasse'!BN21),"",VLOOKUP('Midt 2.kl. -Klasse'!BN21,Assit_Atii_2b,AI$65,FALSE))</f>
        <v/>
      </c>
      <c r="BB67" t="str">
        <f>IF(ISBLANK('Midt 2.kl. -Klasse'!BO21),"",VLOOKUP('Midt 2.kl. -Klasse'!BO21,Assit_Atii_2b,AJ$65,FALSE))</f>
        <v/>
      </c>
      <c r="BC67" t="str">
        <f>IF(ISBLANK('Midt 2.kl. -Klasse'!BP21),"",VLOOKUP('Midt 2.kl. -Klasse'!BP21,Assit_Atii_2b,AK$65,FALSE))</f>
        <v/>
      </c>
      <c r="BD67" t="str">
        <f>IF(ISBLANK('Midt 2.kl. -Klasse'!BQ21),"",VLOOKUP('Midt 2.kl. -Klasse'!BQ21,Assit_Atii_2b,AL$65,FALSE))</f>
        <v/>
      </c>
      <c r="BE67" t="str">
        <f>IF(ISBLANK('Midt 2.kl. -Klasse'!BR21),"",VLOOKUP('Midt 2.kl. -Klasse'!BR21,Assit_Atii_2b,AM$65,FALSE))</f>
        <v/>
      </c>
      <c r="BF67" t="str">
        <f>IF(ISBLANK('Midt 2.kl. -Klasse'!BS21),"",VLOOKUP('Midt 2.kl. -Klasse'!BS21,Assit_Atii_2b,AN$65,FALSE))</f>
        <v/>
      </c>
      <c r="BG67" t="str">
        <f>IF(ISBLANK('Midt 2.kl. -Klasse'!BT21),"",VLOOKUP('Midt 2.kl. -Klasse'!BT21,Assit_Atii_2b,AO$65,FALSE))</f>
        <v/>
      </c>
      <c r="BH67" t="str">
        <f>IF(ISBLANK('Midt 2.kl. -Klasse'!BU21),"",VLOOKUP('Midt 2.kl. -Klasse'!BU21,Assit_Atii_2b,AP$65,FALSE))</f>
        <v/>
      </c>
      <c r="BI67" t="str">
        <f>IF(ISBLANK('Midt 2.kl. -Klasse'!BV21),"",VLOOKUP('Midt 2.kl. -Klasse'!BV21,Assit_Atii_2b,AQ$65,FALSE))</f>
        <v/>
      </c>
      <c r="BJ67" t="str">
        <f>IF(ISBLANK('Midt 2.kl. -Klasse'!BW21),"",VLOOKUP('Midt 2.kl. -Klasse'!BW21,Assit_Atii_2b,AR$65,FALSE))</f>
        <v/>
      </c>
      <c r="BK67" t="str">
        <f>IF(ISBLANK('Midt 2.kl. -Klasse'!BX21),"",VLOOKUP('Midt 2.kl. -Klasse'!BX21,Assit_Atii_2b,AS$65,FALSE))</f>
        <v/>
      </c>
      <c r="BL67" t="str">
        <f>IF(ISBLANK('Midt 2.kl. -Klasse'!BY21),"",VLOOKUP('Midt 2.kl. -Klasse'!BY21,Assit_Atii_2b,AT$65,FALSE))</f>
        <v/>
      </c>
      <c r="BM67" t="str">
        <f>IF(ISBLANK('Midt 2.kl. -Klasse'!BZ21),"",VLOOKUP('Midt 2.kl. -Klasse'!BZ21,Assit_Atii_2b,AU$65,FALSE))</f>
        <v/>
      </c>
      <c r="BN67" t="str">
        <f>IF(ISBLANK('Midt 2.kl. -Klasse'!CA21),"",VLOOKUP('Midt 2.kl. -Klasse'!CA21,Assit_Atii_2b,AV$65,FALSE))</f>
        <v/>
      </c>
      <c r="BO67" t="str">
        <f>IF(ISBLANK('Midt 2.kl. -Klasse'!CB21),"",VLOOKUP('Midt 2.kl. -Klasse'!CB21,Assit_Atii_2b,AW$65,FALSE))</f>
        <v/>
      </c>
      <c r="BP67" t="str">
        <f>IF(ISBLANK('Midt 2.kl. -Klasse'!CC21),"",VLOOKUP('Midt 2.kl. -Klasse'!CC21,Assit_Atii_2b,AX$65,FALSE))</f>
        <v/>
      </c>
      <c r="BQ67" t="str">
        <f>IF(ISBLANK('Midt 2.kl. -Klasse'!CD21),"",VLOOKUP('Midt 2.kl. -Klasse'!CD21,Assit_Atii_2b,AY$65,FALSE))</f>
        <v/>
      </c>
      <c r="BR67" t="str">
        <f>IF(ISBLANK('Midt 2.kl. -Klasse'!CE21),"",VLOOKUP('Midt 2.kl. -Klasse'!CE21,Assit_Atii_2b,AZ$65,FALSE))</f>
        <v/>
      </c>
      <c r="BS67" t="str">
        <f>IF(ISBLANK('Midt 2.kl. -Klasse'!CF21),"",VLOOKUP('Midt 2.kl. -Klasse'!CF21,Assit_Atii_2b,BA$65,FALSE))</f>
        <v/>
      </c>
      <c r="BT67" t="str">
        <f>IF(ISBLANK('Midt 2.kl. -Klasse'!CG21),"",VLOOKUP('Midt 2.kl. -Klasse'!CG21,Assit_Atii_2b,BB$65,FALSE))</f>
        <v/>
      </c>
      <c r="BU67" t="str">
        <f>IF(ISBLANK('Midt 2.kl. -Klasse'!CH21),"",VLOOKUP('Midt 2.kl. -Klasse'!CH21,Assit_Atii_2b,BC$65,FALSE))</f>
        <v/>
      </c>
      <c r="BV67" t="str">
        <f>IF(ISBLANK('Midt 2.kl. -Klasse'!CI21),"",VLOOKUP('Midt 2.kl. -Klasse'!CI21,Assit_Atii_2b,BD$65,FALSE))</f>
        <v/>
      </c>
      <c r="BW67" t="str">
        <f>IF(ISBLANK('Midt 2.kl. -Klasse'!CJ21),"",VLOOKUP('Midt 2.kl. -Klasse'!CJ21,Assit_Atii_2b,BE$65,FALSE))</f>
        <v/>
      </c>
      <c r="BX67" t="str">
        <f>IF(ISBLANK('Midt 2.kl. -Klasse'!CK21),"",VLOOKUP('Midt 2.kl. -Klasse'!CK21,Assit_Atii_2b,BF$65,FALSE))</f>
        <v/>
      </c>
      <c r="BY67" t="str">
        <f>IF(ISBLANK('Midt 2.kl. -Klasse'!CL21),"",VLOOKUP('Midt 2.kl. -Klasse'!CL21,Assit_Atii_2b,BG$65,FALSE))</f>
        <v/>
      </c>
      <c r="BZ67" t="str">
        <f>IF(ISBLANK('Midt 2.kl. -Klasse'!CM21),"",VLOOKUP('Midt 2.kl. -Klasse'!CM21,Assit_Atii_2b,BH$65,FALSE))</f>
        <v/>
      </c>
      <c r="CA67" t="str">
        <f>IF(ISBLANK('Midt 2.kl. -Klasse'!CN21),"",VLOOKUP('Midt 2.kl. -Klasse'!CN21,Assit_Atii_2b,BI$65,FALSE))</f>
        <v/>
      </c>
      <c r="CB67" t="str">
        <f>IF(ISBLANK('Midt 2.kl. -Klasse'!CO21),"",VLOOKUP('Midt 2.kl. -Klasse'!CO21,Assit_Atii_2b,BJ$65,FALSE))</f>
        <v/>
      </c>
      <c r="CC67" s="41">
        <f>COUNTIF('Skole scoring'!B64:S64,1)</f>
        <v>0</v>
      </c>
      <c r="CD67" s="47">
        <f>COUNTIF('Skole scoring'!T64:CA64,1)</f>
        <v>0</v>
      </c>
      <c r="CE67" s="42">
        <f>SUM(CC67:CD67)</f>
        <v>0</v>
      </c>
      <c r="CF67">
        <f>COUNTIF('Skole scoring'!T64:AE64,1)</f>
        <v>0</v>
      </c>
      <c r="CG67">
        <f>COUNTIF('Skole scoring'!AF64:AQ64,1)</f>
        <v>0</v>
      </c>
      <c r="CH67">
        <f>COUNTIF('Skole scoring'!AR64:BC64,1)</f>
        <v>0</v>
      </c>
      <c r="CI67">
        <f>COUNTIF('Skole scoring'!BD64:BO64,1)</f>
        <v>0</v>
      </c>
      <c r="CJ67">
        <f>COUNTIF('Skole scoring'!BP64:CA64,1)</f>
        <v>0</v>
      </c>
    </row>
    <row r="68" spans="2:88" x14ac:dyDescent="0.35">
      <c r="B68" s="47">
        <f>'Midt 2.kl. -Klasse'!B22</f>
        <v>0</v>
      </c>
      <c r="C68" t="str">
        <f>IF(COUNTIF('Midt 2.kl. -Klasse'!P22,5),"Ugyldig",(IF(ISBLANK('Midt 2.kl. -Klasse'!P22),"",'Midt 2.kl. -Klasse'!P22)))</f>
        <v/>
      </c>
      <c r="D68" t="str">
        <f>IF(COUNTIF('Midt 2.kl. -Klasse'!Q22,5),"Ugyldig",(IF(ISBLANK('Midt 2.kl. -Klasse'!Q22),"",'Midt 2.kl. -Klasse'!Q22)))</f>
        <v/>
      </c>
      <c r="E68" t="str">
        <f>IF(COUNTIF('Midt 2.kl. -Klasse'!R22,5),"Ugyldig",(IF(ISBLANK('Midt 2.kl. -Klasse'!R22),"",'Midt 2.kl. -Klasse'!R22)))</f>
        <v/>
      </c>
      <c r="F68" t="str">
        <f>IF(COUNTIF('Midt 2.kl. -Klasse'!S22,5),"Ugyldig",(IF(ISBLANK('Midt 2.kl. -Klasse'!S22),"",'Midt 2.kl. -Klasse'!S22)))</f>
        <v/>
      </c>
      <c r="G68" t="str">
        <f>IF(COUNTIF('Midt 2.kl. -Klasse'!T22,5),"Ugyldig",(IF(ISBLANK('Midt 2.kl. -Klasse'!T22),"",'Midt 2.kl. -Klasse'!T22)))</f>
        <v/>
      </c>
      <c r="H68" t="str">
        <f>IF(COUNTIF('Midt 2.kl. -Klasse'!U22,5),"Ugyldig",(IF(ISBLANK('Midt 2.kl. -Klasse'!U22),"",'Midt 2.kl. -Klasse'!U22)))</f>
        <v/>
      </c>
      <c r="I68" t="str">
        <f>IF(COUNTIF('Midt 2.kl. -Klasse'!V22,5),"Ugyldig",(IF(ISBLANK('Midt 2.kl. -Klasse'!V22),"",'Midt 2.kl. -Klasse'!V22)))</f>
        <v/>
      </c>
      <c r="J68" t="str">
        <f>IF(COUNTIF('Midt 2.kl. -Klasse'!W22,5),"Ugyldig",(IF(ISBLANK('Midt 2.kl. -Klasse'!W22),"",'Midt 2.kl. -Klasse'!W22)))</f>
        <v/>
      </c>
      <c r="K68" t="str">
        <f>IF(COUNTIF('Midt 2.kl. -Klasse'!X22,5),"Ugyldig",(IF(ISBLANK('Midt 2.kl. -Klasse'!X22),"",'Midt 2.kl. -Klasse'!X22)))</f>
        <v/>
      </c>
      <c r="L68" t="str">
        <f>IF(COUNTIF('Midt 2.kl. -Klasse'!Y22,5),"Ugyldig",(IF(ISBLANK('Midt 2.kl. -Klasse'!Y22),"",'Midt 2.kl. -Klasse'!Y22)))</f>
        <v/>
      </c>
      <c r="M68" t="str">
        <f>IF(COUNTIF('Midt 2.kl. -Klasse'!Z22,5),"Ugyldig",(IF(ISBLANK('Midt 2.kl. -Klasse'!Z22),"",'Midt 2.kl. -Klasse'!Z22)))</f>
        <v/>
      </c>
      <c r="N68" t="str">
        <f>IF(COUNTIF('Midt 2.kl. -Klasse'!AA22,5),"Ugyldig",(IF(ISBLANK('Midt 2.kl. -Klasse'!AA22),"",'Midt 2.kl. -Klasse'!AA22)))</f>
        <v/>
      </c>
      <c r="O68" t="str">
        <f>IF(COUNTIF('Midt 2.kl. -Klasse'!AB22,5),"Ugyldig",(IF(ISBLANK('Midt 2.kl. -Klasse'!AB22),"",'Midt 2.kl. -Klasse'!AB22)))</f>
        <v/>
      </c>
      <c r="P68" t="str">
        <f>IF(COUNTIF('Midt 2.kl. -Klasse'!AC22,5),"Ugyldig",(IF(ISBLANK('Midt 2.kl. -Klasse'!AC22),"",'Midt 2.kl. -Klasse'!AC22)))</f>
        <v/>
      </c>
      <c r="Q68" t="str">
        <f>IF(COUNTIF('Midt 2.kl. -Klasse'!AD22,5),"Ugyldig",(IF(ISBLANK('Midt 2.kl. -Klasse'!AD22),"",'Midt 2.kl. -Klasse'!AD22)))</f>
        <v/>
      </c>
      <c r="R68" t="str">
        <f>IF(COUNTIF('Midt 2.kl. -Klasse'!AE22,5),"Ugyldig",(IF(ISBLANK('Midt 2.kl. -Klasse'!AE22),"",'Midt 2.kl. -Klasse'!AE22)))</f>
        <v/>
      </c>
      <c r="S68" t="str">
        <f>IF(COUNTIF('Midt 2.kl. -Klasse'!AF22,5),"Ugyldig",(IF(ISBLANK('Midt 2.kl. -Klasse'!AF22),"",'Midt 2.kl. -Klasse'!AF22)))</f>
        <v/>
      </c>
      <c r="T68" t="str">
        <f>IF(COUNTIF('Midt 2.kl. -Klasse'!AG22,5),"Ugyldig",(IF(ISBLANK('Midt 2.kl. -Klasse'!AG22),"",'Midt 2.kl. -Klasse'!AG22)))</f>
        <v/>
      </c>
      <c r="U68" s="41" t="str">
        <f>IF(ISBLANK('Midt 2.kl. -Klasse'!AH22),"",VLOOKUP('Midt 2.kl. -Klasse'!AH22,Assit_Atii_2b,C$65,FALSE))</f>
        <v/>
      </c>
      <c r="V68" t="str">
        <f>IF(ISBLANK('Midt 2.kl. -Klasse'!AI22),"",VLOOKUP('Midt 2.kl. -Klasse'!AI22,Assit_Atii_2b,D$65,FALSE))</f>
        <v/>
      </c>
      <c r="W68" t="str">
        <f>IF(ISBLANK('Midt 2.kl. -Klasse'!AJ22),"",VLOOKUP('Midt 2.kl. -Klasse'!AJ22,Assit_Atii_2b,E$65,FALSE))</f>
        <v/>
      </c>
      <c r="X68" t="str">
        <f>IF(ISBLANK('Midt 2.kl. -Klasse'!AK22),"",VLOOKUP('Midt 2.kl. -Klasse'!AK22,Assit_Atii_2b,F$65,FALSE))</f>
        <v/>
      </c>
      <c r="Y68" t="str">
        <f>IF(ISBLANK('Midt 2.kl. -Klasse'!AL22),"",VLOOKUP('Midt 2.kl. -Klasse'!AL22,Assit_Atii_2b,G$65,FALSE))</f>
        <v/>
      </c>
      <c r="Z68" t="str">
        <f>IF(ISBLANK('Midt 2.kl. -Klasse'!AM22),"",VLOOKUP('Midt 2.kl. -Klasse'!AM22,Assit_Atii_2b,H$65,FALSE))</f>
        <v/>
      </c>
      <c r="AA68" t="str">
        <f>IF(ISBLANK('Midt 2.kl. -Klasse'!AN22),"",VLOOKUP('Midt 2.kl. -Klasse'!AN22,Assit_Atii_2b,I$65,FALSE))</f>
        <v/>
      </c>
      <c r="AB68" t="str">
        <f>IF(ISBLANK('Midt 2.kl. -Klasse'!AO22),"",VLOOKUP('Midt 2.kl. -Klasse'!AO22,Assit_Atii_2b,J$65,FALSE))</f>
        <v/>
      </c>
      <c r="AC68" t="str">
        <f>IF(ISBLANK('Midt 2.kl. -Klasse'!AP22),"",VLOOKUP('Midt 2.kl. -Klasse'!AP22,Assit_Atii_2b,K$65,FALSE))</f>
        <v/>
      </c>
      <c r="AD68" t="str">
        <f>IF(ISBLANK('Midt 2.kl. -Klasse'!AQ22),"",VLOOKUP('Midt 2.kl. -Klasse'!AQ22,Assit_Atii_2b,L$65,FALSE))</f>
        <v/>
      </c>
      <c r="AE68" t="str">
        <f>IF(ISBLANK('Midt 2.kl. -Klasse'!AR22),"",VLOOKUP('Midt 2.kl. -Klasse'!AR22,Assit_Atii_2b,M$65,FALSE))</f>
        <v/>
      </c>
      <c r="AF68" t="str">
        <f>IF(ISBLANK('Midt 2.kl. -Klasse'!AS22),"",VLOOKUP('Midt 2.kl. -Klasse'!AS22,Assit_Atii_2b,N$65,FALSE))</f>
        <v/>
      </c>
      <c r="AG68" t="str">
        <f>IF(ISBLANK('Midt 2.kl. -Klasse'!AT22),"",VLOOKUP('Midt 2.kl. -Klasse'!AT22,Assit_Atii_2b,O$65,FALSE))</f>
        <v/>
      </c>
      <c r="AH68" t="str">
        <f>IF(ISBLANK('Midt 2.kl. -Klasse'!AU22),"",VLOOKUP('Midt 2.kl. -Klasse'!AU22,Assit_Atii_2b,P$65,FALSE))</f>
        <v/>
      </c>
      <c r="AI68" t="str">
        <f>IF(ISBLANK('Midt 2.kl. -Klasse'!AV22),"",VLOOKUP('Midt 2.kl. -Klasse'!AV22,Assit_Atii_2b,Q$65,FALSE))</f>
        <v/>
      </c>
      <c r="AJ68" t="str">
        <f>IF(ISBLANK('Midt 2.kl. -Klasse'!AW22),"",VLOOKUP('Midt 2.kl. -Klasse'!AW22,Assit_Atii_2b,R$65,FALSE))</f>
        <v/>
      </c>
      <c r="AK68" t="str">
        <f>IF(ISBLANK('Midt 2.kl. -Klasse'!AX22),"",VLOOKUP('Midt 2.kl. -Klasse'!AX22,Assit_Atii_2b,S$65,FALSE))</f>
        <v/>
      </c>
      <c r="AL68" t="str">
        <f>IF(ISBLANK('Midt 2.kl. -Klasse'!AY22),"",VLOOKUP('Midt 2.kl. -Klasse'!AY22,Assit_Atii_2b,T$65,FALSE))</f>
        <v/>
      </c>
      <c r="AM68" t="str">
        <f>IF(ISBLANK('Midt 2.kl. -Klasse'!AZ22),"",VLOOKUP('Midt 2.kl. -Klasse'!AZ22,Assit_Atii_2b,U$65,FALSE))</f>
        <v/>
      </c>
      <c r="AN68" t="str">
        <f>IF(ISBLANK('Midt 2.kl. -Klasse'!BA22),"",VLOOKUP('Midt 2.kl. -Klasse'!BA22,Assit_Atii_2b,V$65,FALSE))</f>
        <v/>
      </c>
      <c r="AO68" t="str">
        <f>IF(ISBLANK('Midt 2.kl. -Klasse'!BB22),"",VLOOKUP('Midt 2.kl. -Klasse'!BB22,Assit_Atii_2b,W$65,FALSE))</f>
        <v/>
      </c>
      <c r="AP68" t="str">
        <f>IF(ISBLANK('Midt 2.kl. -Klasse'!BC22),"",VLOOKUP('Midt 2.kl. -Klasse'!BC22,Assit_Atii_2b,X$65,FALSE))</f>
        <v/>
      </c>
      <c r="AQ68" t="str">
        <f>IF(ISBLANK('Midt 2.kl. -Klasse'!BD22),"",VLOOKUP('Midt 2.kl. -Klasse'!BD22,Assit_Atii_2b,Y$65,FALSE))</f>
        <v/>
      </c>
      <c r="AR68" t="str">
        <f>IF(ISBLANK('Midt 2.kl. -Klasse'!BE22),"",VLOOKUP('Midt 2.kl. -Klasse'!BE22,Assit_Atii_2b,Z$65,FALSE))</f>
        <v/>
      </c>
      <c r="AS68" t="str">
        <f>IF(ISBLANK('Midt 2.kl. -Klasse'!BF22),"",VLOOKUP('Midt 2.kl. -Klasse'!BF22,Assit_Atii_2b,AA$65,FALSE))</f>
        <v/>
      </c>
      <c r="AT68" t="str">
        <f>IF(ISBLANK('Midt 2.kl. -Klasse'!BG22),"",VLOOKUP('Midt 2.kl. -Klasse'!BG22,Assit_Atii_2b,AB$65,FALSE))</f>
        <v/>
      </c>
      <c r="AU68" t="str">
        <f>IF(ISBLANK('Midt 2.kl. -Klasse'!BH22),"",VLOOKUP('Midt 2.kl. -Klasse'!BH22,Assit_Atii_2b,AC$65,FALSE))</f>
        <v/>
      </c>
      <c r="AV68" t="str">
        <f>IF(ISBLANK('Midt 2.kl. -Klasse'!BI22),"",VLOOKUP('Midt 2.kl. -Klasse'!BI22,Assit_Atii_2b,AD$65,FALSE))</f>
        <v/>
      </c>
      <c r="AW68" t="str">
        <f>IF(ISBLANK('Midt 2.kl. -Klasse'!BJ22),"",VLOOKUP('Midt 2.kl. -Klasse'!BJ22,Assit_Atii_2b,AE$65,FALSE))</f>
        <v/>
      </c>
      <c r="AX68" t="str">
        <f>IF(ISBLANK('Midt 2.kl. -Klasse'!BK22),"",VLOOKUP('Midt 2.kl. -Klasse'!BK22,Assit_Atii_2b,AF$65,FALSE))</f>
        <v/>
      </c>
      <c r="AY68" t="str">
        <f>IF(ISBLANK('Midt 2.kl. -Klasse'!BL22),"",VLOOKUP('Midt 2.kl. -Klasse'!BL22,Assit_Atii_2b,AG$65,FALSE))</f>
        <v/>
      </c>
      <c r="AZ68" t="str">
        <f>IF(ISBLANK('Midt 2.kl. -Klasse'!BM22),"",VLOOKUP('Midt 2.kl. -Klasse'!BM22,Assit_Atii_2b,AH$65,FALSE))</f>
        <v/>
      </c>
      <c r="BA68" t="str">
        <f>IF(ISBLANK('Midt 2.kl. -Klasse'!BN22),"",VLOOKUP('Midt 2.kl. -Klasse'!BN22,Assit_Atii_2b,AI$65,FALSE))</f>
        <v/>
      </c>
      <c r="BB68" t="str">
        <f>IF(ISBLANK('Midt 2.kl. -Klasse'!BO22),"",VLOOKUP('Midt 2.kl. -Klasse'!BO22,Assit_Atii_2b,AJ$65,FALSE))</f>
        <v/>
      </c>
      <c r="BC68" t="str">
        <f>IF(ISBLANK('Midt 2.kl. -Klasse'!BP22),"",VLOOKUP('Midt 2.kl. -Klasse'!BP22,Assit_Atii_2b,AK$65,FALSE))</f>
        <v/>
      </c>
      <c r="BD68" t="str">
        <f>IF(ISBLANK('Midt 2.kl. -Klasse'!BQ22),"",VLOOKUP('Midt 2.kl. -Klasse'!BQ22,Assit_Atii_2b,AL$65,FALSE))</f>
        <v/>
      </c>
      <c r="BE68" t="str">
        <f>IF(ISBLANK('Midt 2.kl. -Klasse'!BR22),"",VLOOKUP('Midt 2.kl. -Klasse'!BR22,Assit_Atii_2b,AM$65,FALSE))</f>
        <v/>
      </c>
      <c r="BF68" t="str">
        <f>IF(ISBLANK('Midt 2.kl. -Klasse'!BS22),"",VLOOKUP('Midt 2.kl. -Klasse'!BS22,Assit_Atii_2b,AN$65,FALSE))</f>
        <v/>
      </c>
      <c r="BG68" t="str">
        <f>IF(ISBLANK('Midt 2.kl. -Klasse'!BT22),"",VLOOKUP('Midt 2.kl. -Klasse'!BT22,Assit_Atii_2b,AO$65,FALSE))</f>
        <v/>
      </c>
      <c r="BH68" t="str">
        <f>IF(ISBLANK('Midt 2.kl. -Klasse'!BU22),"",VLOOKUP('Midt 2.kl. -Klasse'!BU22,Assit_Atii_2b,AP$65,FALSE))</f>
        <v/>
      </c>
      <c r="BI68" t="str">
        <f>IF(ISBLANK('Midt 2.kl. -Klasse'!BV22),"",VLOOKUP('Midt 2.kl. -Klasse'!BV22,Assit_Atii_2b,AQ$65,FALSE))</f>
        <v/>
      </c>
      <c r="BJ68" t="str">
        <f>IF(ISBLANK('Midt 2.kl. -Klasse'!BW22),"",VLOOKUP('Midt 2.kl. -Klasse'!BW22,Assit_Atii_2b,AR$65,FALSE))</f>
        <v/>
      </c>
      <c r="BK68" t="str">
        <f>IF(ISBLANK('Midt 2.kl. -Klasse'!BX22),"",VLOOKUP('Midt 2.kl. -Klasse'!BX22,Assit_Atii_2b,AS$65,FALSE))</f>
        <v/>
      </c>
      <c r="BL68" t="str">
        <f>IF(ISBLANK('Midt 2.kl. -Klasse'!BY22),"",VLOOKUP('Midt 2.kl. -Klasse'!BY22,Assit_Atii_2b,AT$65,FALSE))</f>
        <v/>
      </c>
      <c r="BM68" t="str">
        <f>IF(ISBLANK('Midt 2.kl. -Klasse'!BZ22),"",VLOOKUP('Midt 2.kl. -Klasse'!BZ22,Assit_Atii_2b,AU$65,FALSE))</f>
        <v/>
      </c>
      <c r="BN68" t="str">
        <f>IF(ISBLANK('Midt 2.kl. -Klasse'!CA22),"",VLOOKUP('Midt 2.kl. -Klasse'!CA22,Assit_Atii_2b,AV$65,FALSE))</f>
        <v/>
      </c>
      <c r="BO68" t="str">
        <f>IF(ISBLANK('Midt 2.kl. -Klasse'!CB22),"",VLOOKUP('Midt 2.kl. -Klasse'!CB22,Assit_Atii_2b,AW$65,FALSE))</f>
        <v/>
      </c>
      <c r="BP68" t="str">
        <f>IF(ISBLANK('Midt 2.kl. -Klasse'!CC22),"",VLOOKUP('Midt 2.kl. -Klasse'!CC22,Assit_Atii_2b,AX$65,FALSE))</f>
        <v/>
      </c>
      <c r="BQ68" t="str">
        <f>IF(ISBLANK('Midt 2.kl. -Klasse'!CD22),"",VLOOKUP('Midt 2.kl. -Klasse'!CD22,Assit_Atii_2b,AY$65,FALSE))</f>
        <v/>
      </c>
      <c r="BR68" t="str">
        <f>IF(ISBLANK('Midt 2.kl. -Klasse'!CE22),"",VLOOKUP('Midt 2.kl. -Klasse'!CE22,Assit_Atii_2b,AZ$65,FALSE))</f>
        <v/>
      </c>
      <c r="BS68" t="str">
        <f>IF(ISBLANK('Midt 2.kl. -Klasse'!CF22),"",VLOOKUP('Midt 2.kl. -Klasse'!CF22,Assit_Atii_2b,BA$65,FALSE))</f>
        <v/>
      </c>
      <c r="BT68" t="str">
        <f>IF(ISBLANK('Midt 2.kl. -Klasse'!CG22),"",VLOOKUP('Midt 2.kl. -Klasse'!CG22,Assit_Atii_2b,BB$65,FALSE))</f>
        <v/>
      </c>
      <c r="BU68" t="str">
        <f>IF(ISBLANK('Midt 2.kl. -Klasse'!CH22),"",VLOOKUP('Midt 2.kl. -Klasse'!CH22,Assit_Atii_2b,BC$65,FALSE))</f>
        <v/>
      </c>
      <c r="BV68" t="str">
        <f>IF(ISBLANK('Midt 2.kl. -Klasse'!CI22),"",VLOOKUP('Midt 2.kl. -Klasse'!CI22,Assit_Atii_2b,BD$65,FALSE))</f>
        <v/>
      </c>
      <c r="BW68" t="str">
        <f>IF(ISBLANK('Midt 2.kl. -Klasse'!CJ22),"",VLOOKUP('Midt 2.kl. -Klasse'!CJ22,Assit_Atii_2b,BE$65,FALSE))</f>
        <v/>
      </c>
      <c r="BX68" t="str">
        <f>IF(ISBLANK('Midt 2.kl. -Klasse'!CK22),"",VLOOKUP('Midt 2.kl. -Klasse'!CK22,Assit_Atii_2b,BF$65,FALSE))</f>
        <v/>
      </c>
      <c r="BY68" t="str">
        <f>IF(ISBLANK('Midt 2.kl. -Klasse'!CL22),"",VLOOKUP('Midt 2.kl. -Klasse'!CL22,Assit_Atii_2b,BG$65,FALSE))</f>
        <v/>
      </c>
      <c r="BZ68" t="str">
        <f>IF(ISBLANK('Midt 2.kl. -Klasse'!CM22),"",VLOOKUP('Midt 2.kl. -Klasse'!CM22,Assit_Atii_2b,BH$65,FALSE))</f>
        <v/>
      </c>
      <c r="CA68" t="str">
        <f>IF(ISBLANK('Midt 2.kl. -Klasse'!CN22),"",VLOOKUP('Midt 2.kl. -Klasse'!CN22,Assit_Atii_2b,BI$65,FALSE))</f>
        <v/>
      </c>
      <c r="CB68" t="str">
        <f>IF(ISBLANK('Midt 2.kl. -Klasse'!CO22),"",VLOOKUP('Midt 2.kl. -Klasse'!CO22,Assit_Atii_2b,BJ$65,FALSE))</f>
        <v/>
      </c>
      <c r="CC68" s="41">
        <f>COUNTIF('Skole scoring'!B65:S65,1)</f>
        <v>0</v>
      </c>
      <c r="CD68" s="47">
        <f>COUNTIF('Skole scoring'!T65:CA65,1)</f>
        <v>0</v>
      </c>
      <c r="CE68" s="42">
        <f t="shared" ref="CE68:CE92" si="2">SUM(CC68:CD68)</f>
        <v>0</v>
      </c>
      <c r="CF68">
        <f>COUNTIF('Skole scoring'!T65:AE65,1)</f>
        <v>0</v>
      </c>
      <c r="CG68">
        <f>COUNTIF('Skole scoring'!AF65:AQ65,1)</f>
        <v>0</v>
      </c>
      <c r="CH68">
        <f>COUNTIF('Skole scoring'!AR65:BC65,1)</f>
        <v>0</v>
      </c>
      <c r="CI68">
        <f>COUNTIF('Skole scoring'!BD65:BO65,1)</f>
        <v>0</v>
      </c>
      <c r="CJ68">
        <f>COUNTIF('Skole scoring'!BP65:CA65,1)</f>
        <v>0</v>
      </c>
    </row>
    <row r="69" spans="2:88" x14ac:dyDescent="0.35">
      <c r="B69" s="47">
        <f>'Midt 2.kl. -Klasse'!B23</f>
        <v>0</v>
      </c>
      <c r="C69" t="str">
        <f>IF(COUNTIF('Midt 2.kl. -Klasse'!P23,5),"Ugyldig",(IF(ISBLANK('Midt 2.kl. -Klasse'!P23),"",'Midt 2.kl. -Klasse'!P23)))</f>
        <v/>
      </c>
      <c r="D69" t="str">
        <f>IF(COUNTIF('Midt 2.kl. -Klasse'!Q23,5),"Ugyldig",(IF(ISBLANK('Midt 2.kl. -Klasse'!Q23),"",'Midt 2.kl. -Klasse'!Q23)))</f>
        <v/>
      </c>
      <c r="E69" t="str">
        <f>IF(COUNTIF('Midt 2.kl. -Klasse'!R23,5),"Ugyldig",(IF(ISBLANK('Midt 2.kl. -Klasse'!R23),"",'Midt 2.kl. -Klasse'!R23)))</f>
        <v/>
      </c>
      <c r="F69" t="str">
        <f>IF(COUNTIF('Midt 2.kl. -Klasse'!S23,5),"Ugyldig",(IF(ISBLANK('Midt 2.kl. -Klasse'!S23),"",'Midt 2.kl. -Klasse'!S23)))</f>
        <v/>
      </c>
      <c r="G69" t="str">
        <f>IF(COUNTIF('Midt 2.kl. -Klasse'!T23,5),"Ugyldig",(IF(ISBLANK('Midt 2.kl. -Klasse'!T23),"",'Midt 2.kl. -Klasse'!T23)))</f>
        <v/>
      </c>
      <c r="H69" t="str">
        <f>IF(COUNTIF('Midt 2.kl. -Klasse'!U23,5),"Ugyldig",(IF(ISBLANK('Midt 2.kl. -Klasse'!U23),"",'Midt 2.kl. -Klasse'!U23)))</f>
        <v/>
      </c>
      <c r="I69" t="str">
        <f>IF(COUNTIF('Midt 2.kl. -Klasse'!V23,5),"Ugyldig",(IF(ISBLANK('Midt 2.kl. -Klasse'!V23),"",'Midt 2.kl. -Klasse'!V23)))</f>
        <v/>
      </c>
      <c r="J69" t="str">
        <f>IF(COUNTIF('Midt 2.kl. -Klasse'!W23,5),"Ugyldig",(IF(ISBLANK('Midt 2.kl. -Klasse'!W23),"",'Midt 2.kl. -Klasse'!W23)))</f>
        <v/>
      </c>
      <c r="K69" t="str">
        <f>IF(COUNTIF('Midt 2.kl. -Klasse'!X23,5),"Ugyldig",(IF(ISBLANK('Midt 2.kl. -Klasse'!X23),"",'Midt 2.kl. -Klasse'!X23)))</f>
        <v/>
      </c>
      <c r="L69" t="str">
        <f>IF(COUNTIF('Midt 2.kl. -Klasse'!Y23,5),"Ugyldig",(IF(ISBLANK('Midt 2.kl. -Klasse'!Y23),"",'Midt 2.kl. -Klasse'!Y23)))</f>
        <v/>
      </c>
      <c r="M69" t="str">
        <f>IF(COUNTIF('Midt 2.kl. -Klasse'!Z23,5),"Ugyldig",(IF(ISBLANK('Midt 2.kl. -Klasse'!Z23),"",'Midt 2.kl. -Klasse'!Z23)))</f>
        <v/>
      </c>
      <c r="N69" t="str">
        <f>IF(COUNTIF('Midt 2.kl. -Klasse'!AA23,5),"Ugyldig",(IF(ISBLANK('Midt 2.kl. -Klasse'!AA23),"",'Midt 2.kl. -Klasse'!AA23)))</f>
        <v/>
      </c>
      <c r="O69" t="str">
        <f>IF(COUNTIF('Midt 2.kl. -Klasse'!AB23,5),"Ugyldig",(IF(ISBLANK('Midt 2.kl. -Klasse'!AB23),"",'Midt 2.kl. -Klasse'!AB23)))</f>
        <v/>
      </c>
      <c r="P69" t="str">
        <f>IF(COUNTIF('Midt 2.kl. -Klasse'!AC23,5),"Ugyldig",(IF(ISBLANK('Midt 2.kl. -Klasse'!AC23),"",'Midt 2.kl. -Klasse'!AC23)))</f>
        <v/>
      </c>
      <c r="Q69" t="str">
        <f>IF(COUNTIF('Midt 2.kl. -Klasse'!AD23,5),"Ugyldig",(IF(ISBLANK('Midt 2.kl. -Klasse'!AD23),"",'Midt 2.kl. -Klasse'!AD23)))</f>
        <v/>
      </c>
      <c r="R69" t="str">
        <f>IF(COUNTIF('Midt 2.kl. -Klasse'!AE23,5),"Ugyldig",(IF(ISBLANK('Midt 2.kl. -Klasse'!AE23),"",'Midt 2.kl. -Klasse'!AE23)))</f>
        <v/>
      </c>
      <c r="S69" t="str">
        <f>IF(COUNTIF('Midt 2.kl. -Klasse'!AF23,5),"Ugyldig",(IF(ISBLANK('Midt 2.kl. -Klasse'!AF23),"",'Midt 2.kl. -Klasse'!AF23)))</f>
        <v/>
      </c>
      <c r="T69" t="str">
        <f>IF(COUNTIF('Midt 2.kl. -Klasse'!AG23,5),"Ugyldig",(IF(ISBLANK('Midt 2.kl. -Klasse'!AG23),"",'Midt 2.kl. -Klasse'!AG23)))</f>
        <v/>
      </c>
      <c r="U69" s="41" t="str">
        <f>IF(ISBLANK('Midt 2.kl. -Klasse'!AH23),"",VLOOKUP('Midt 2.kl. -Klasse'!AH23,Assit_Atii_2b,C$65,FALSE))</f>
        <v/>
      </c>
      <c r="V69" t="str">
        <f>IF(ISBLANK('Midt 2.kl. -Klasse'!AI23),"",VLOOKUP('Midt 2.kl. -Klasse'!AI23,Assit_Atii_2b,D$65,FALSE))</f>
        <v/>
      </c>
      <c r="W69" t="str">
        <f>IF(ISBLANK('Midt 2.kl. -Klasse'!AJ23),"",VLOOKUP('Midt 2.kl. -Klasse'!AJ23,Assit_Atii_2b,E$65,FALSE))</f>
        <v/>
      </c>
      <c r="X69" t="str">
        <f>IF(ISBLANK('Midt 2.kl. -Klasse'!AK23),"",VLOOKUP('Midt 2.kl. -Klasse'!AK23,Assit_Atii_2b,F$65,FALSE))</f>
        <v/>
      </c>
      <c r="Y69" t="str">
        <f>IF(ISBLANK('Midt 2.kl. -Klasse'!AL23),"",VLOOKUP('Midt 2.kl. -Klasse'!AL23,Assit_Atii_2b,G$65,FALSE))</f>
        <v/>
      </c>
      <c r="Z69" t="str">
        <f>IF(ISBLANK('Midt 2.kl. -Klasse'!AM23),"",VLOOKUP('Midt 2.kl. -Klasse'!AM23,Assit_Atii_2b,H$65,FALSE))</f>
        <v/>
      </c>
      <c r="AA69" t="str">
        <f>IF(ISBLANK('Midt 2.kl. -Klasse'!AN23),"",VLOOKUP('Midt 2.kl. -Klasse'!AN23,Assit_Atii_2b,I$65,FALSE))</f>
        <v/>
      </c>
      <c r="AB69" t="str">
        <f>IF(ISBLANK('Midt 2.kl. -Klasse'!AO23),"",VLOOKUP('Midt 2.kl. -Klasse'!AO23,Assit_Atii_2b,J$65,FALSE))</f>
        <v/>
      </c>
      <c r="AC69" t="str">
        <f>IF(ISBLANK('Midt 2.kl. -Klasse'!AP23),"",VLOOKUP('Midt 2.kl. -Klasse'!AP23,Assit_Atii_2b,K$65,FALSE))</f>
        <v/>
      </c>
      <c r="AD69" t="str">
        <f>IF(ISBLANK('Midt 2.kl. -Klasse'!AQ23),"",VLOOKUP('Midt 2.kl. -Klasse'!AQ23,Assit_Atii_2b,L$65,FALSE))</f>
        <v/>
      </c>
      <c r="AE69" t="str">
        <f>IF(ISBLANK('Midt 2.kl. -Klasse'!AR23),"",VLOOKUP('Midt 2.kl. -Klasse'!AR23,Assit_Atii_2b,M$65,FALSE))</f>
        <v/>
      </c>
      <c r="AF69" t="str">
        <f>IF(ISBLANK('Midt 2.kl. -Klasse'!AS23),"",VLOOKUP('Midt 2.kl. -Klasse'!AS23,Assit_Atii_2b,N$65,FALSE))</f>
        <v/>
      </c>
      <c r="AG69" t="str">
        <f>IF(ISBLANK('Midt 2.kl. -Klasse'!AT23),"",VLOOKUP('Midt 2.kl. -Klasse'!AT23,Assit_Atii_2b,O$65,FALSE))</f>
        <v/>
      </c>
      <c r="AH69" t="str">
        <f>IF(ISBLANK('Midt 2.kl. -Klasse'!AU23),"",VLOOKUP('Midt 2.kl. -Klasse'!AU23,Assit_Atii_2b,P$65,FALSE))</f>
        <v/>
      </c>
      <c r="AI69" t="str">
        <f>IF(ISBLANK('Midt 2.kl. -Klasse'!AV23),"",VLOOKUP('Midt 2.kl. -Klasse'!AV23,Assit_Atii_2b,Q$65,FALSE))</f>
        <v/>
      </c>
      <c r="AJ69" t="str">
        <f>IF(ISBLANK('Midt 2.kl. -Klasse'!AW23),"",VLOOKUP('Midt 2.kl. -Klasse'!AW23,Assit_Atii_2b,R$65,FALSE))</f>
        <v/>
      </c>
      <c r="AK69" t="str">
        <f>IF(ISBLANK('Midt 2.kl. -Klasse'!AX23),"",VLOOKUP('Midt 2.kl. -Klasse'!AX23,Assit_Atii_2b,S$65,FALSE))</f>
        <v/>
      </c>
      <c r="AL69" t="str">
        <f>IF(ISBLANK('Midt 2.kl. -Klasse'!AY23),"",VLOOKUP('Midt 2.kl. -Klasse'!AY23,Assit_Atii_2b,T$65,FALSE))</f>
        <v/>
      </c>
      <c r="AM69" t="str">
        <f>IF(ISBLANK('Midt 2.kl. -Klasse'!AZ23),"",VLOOKUP('Midt 2.kl. -Klasse'!AZ23,Assit_Atii_2b,U$65,FALSE))</f>
        <v/>
      </c>
      <c r="AN69" t="str">
        <f>IF(ISBLANK('Midt 2.kl. -Klasse'!BA23),"",VLOOKUP('Midt 2.kl. -Klasse'!BA23,Assit_Atii_2b,V$65,FALSE))</f>
        <v/>
      </c>
      <c r="AO69" t="str">
        <f>IF(ISBLANK('Midt 2.kl. -Klasse'!BB23),"",VLOOKUP('Midt 2.kl. -Klasse'!BB23,Assit_Atii_2b,W$65,FALSE))</f>
        <v/>
      </c>
      <c r="AP69" t="str">
        <f>IF(ISBLANK('Midt 2.kl. -Klasse'!BC23),"",VLOOKUP('Midt 2.kl. -Klasse'!BC23,Assit_Atii_2b,X$65,FALSE))</f>
        <v/>
      </c>
      <c r="AQ69" t="str">
        <f>IF(ISBLANK('Midt 2.kl. -Klasse'!BD23),"",VLOOKUP('Midt 2.kl. -Klasse'!BD23,Assit_Atii_2b,Y$65,FALSE))</f>
        <v/>
      </c>
      <c r="AR69" t="str">
        <f>IF(ISBLANK('Midt 2.kl. -Klasse'!BE23),"",VLOOKUP('Midt 2.kl. -Klasse'!BE23,Assit_Atii_2b,Z$65,FALSE))</f>
        <v/>
      </c>
      <c r="AS69" t="str">
        <f>IF(ISBLANK('Midt 2.kl. -Klasse'!BF23),"",VLOOKUP('Midt 2.kl. -Klasse'!BF23,Assit_Atii_2b,AA$65,FALSE))</f>
        <v/>
      </c>
      <c r="AT69" t="str">
        <f>IF(ISBLANK('Midt 2.kl. -Klasse'!BG23),"",VLOOKUP('Midt 2.kl. -Klasse'!BG23,Assit_Atii_2b,AB$65,FALSE))</f>
        <v/>
      </c>
      <c r="AU69" t="str">
        <f>IF(ISBLANK('Midt 2.kl. -Klasse'!BH23),"",VLOOKUP('Midt 2.kl. -Klasse'!BH23,Assit_Atii_2b,AC$65,FALSE))</f>
        <v/>
      </c>
      <c r="AV69" t="str">
        <f>IF(ISBLANK('Midt 2.kl. -Klasse'!BI23),"",VLOOKUP('Midt 2.kl. -Klasse'!BI23,Assit_Atii_2b,AD$65,FALSE))</f>
        <v/>
      </c>
      <c r="AW69" t="str">
        <f>IF(ISBLANK('Midt 2.kl. -Klasse'!BJ23),"",VLOOKUP('Midt 2.kl. -Klasse'!BJ23,Assit_Atii_2b,AE$65,FALSE))</f>
        <v/>
      </c>
      <c r="AX69" t="str">
        <f>IF(ISBLANK('Midt 2.kl. -Klasse'!BK23),"",VLOOKUP('Midt 2.kl. -Klasse'!BK23,Assit_Atii_2b,AF$65,FALSE))</f>
        <v/>
      </c>
      <c r="AY69" t="str">
        <f>IF(ISBLANK('Midt 2.kl. -Klasse'!BL23),"",VLOOKUP('Midt 2.kl. -Klasse'!BL23,Assit_Atii_2b,AG$65,FALSE))</f>
        <v/>
      </c>
      <c r="AZ69" t="str">
        <f>IF(ISBLANK('Midt 2.kl. -Klasse'!BM23),"",VLOOKUP('Midt 2.kl. -Klasse'!BM23,Assit_Atii_2b,AH$65,FALSE))</f>
        <v/>
      </c>
      <c r="BA69" t="str">
        <f>IF(ISBLANK('Midt 2.kl. -Klasse'!BN23),"",VLOOKUP('Midt 2.kl. -Klasse'!BN23,Assit_Atii_2b,AI$65,FALSE))</f>
        <v/>
      </c>
      <c r="BB69" t="str">
        <f>IF(ISBLANK('Midt 2.kl. -Klasse'!BO23),"",VLOOKUP('Midt 2.kl. -Klasse'!BO23,Assit_Atii_2b,AJ$65,FALSE))</f>
        <v/>
      </c>
      <c r="BC69" t="str">
        <f>IF(ISBLANK('Midt 2.kl. -Klasse'!BP23),"",VLOOKUP('Midt 2.kl. -Klasse'!BP23,Assit_Atii_2b,AK$65,FALSE))</f>
        <v/>
      </c>
      <c r="BD69" t="str">
        <f>IF(ISBLANK('Midt 2.kl. -Klasse'!BQ23),"",VLOOKUP('Midt 2.kl. -Klasse'!BQ23,Assit_Atii_2b,AL$65,FALSE))</f>
        <v/>
      </c>
      <c r="BE69" t="str">
        <f>IF(ISBLANK('Midt 2.kl. -Klasse'!BR23),"",VLOOKUP('Midt 2.kl. -Klasse'!BR23,Assit_Atii_2b,AM$65,FALSE))</f>
        <v/>
      </c>
      <c r="BF69" t="str">
        <f>IF(ISBLANK('Midt 2.kl. -Klasse'!BS23),"",VLOOKUP('Midt 2.kl. -Klasse'!BS23,Assit_Atii_2b,AN$65,FALSE))</f>
        <v/>
      </c>
      <c r="BG69" t="str">
        <f>IF(ISBLANK('Midt 2.kl. -Klasse'!BT23),"",VLOOKUP('Midt 2.kl. -Klasse'!BT23,Assit_Atii_2b,AO$65,FALSE))</f>
        <v/>
      </c>
      <c r="BH69" t="str">
        <f>IF(ISBLANK('Midt 2.kl. -Klasse'!BU23),"",VLOOKUP('Midt 2.kl. -Klasse'!BU23,Assit_Atii_2b,AP$65,FALSE))</f>
        <v/>
      </c>
      <c r="BI69" t="str">
        <f>IF(ISBLANK('Midt 2.kl. -Klasse'!BV23),"",VLOOKUP('Midt 2.kl. -Klasse'!BV23,Assit_Atii_2b,AQ$65,FALSE))</f>
        <v/>
      </c>
      <c r="BJ69" t="str">
        <f>IF(ISBLANK('Midt 2.kl. -Klasse'!BW23),"",VLOOKUP('Midt 2.kl. -Klasse'!BW23,Assit_Atii_2b,AR$65,FALSE))</f>
        <v/>
      </c>
      <c r="BK69" t="str">
        <f>IF(ISBLANK('Midt 2.kl. -Klasse'!BX23),"",VLOOKUP('Midt 2.kl. -Klasse'!BX23,Assit_Atii_2b,AS$65,FALSE))</f>
        <v/>
      </c>
      <c r="BL69" t="str">
        <f>IF(ISBLANK('Midt 2.kl. -Klasse'!BY23),"",VLOOKUP('Midt 2.kl. -Klasse'!BY23,Assit_Atii_2b,AT$65,FALSE))</f>
        <v/>
      </c>
      <c r="BM69" t="str">
        <f>IF(ISBLANK('Midt 2.kl. -Klasse'!BZ23),"",VLOOKUP('Midt 2.kl. -Klasse'!BZ23,Assit_Atii_2b,AU$65,FALSE))</f>
        <v/>
      </c>
      <c r="BN69" t="str">
        <f>IF(ISBLANK('Midt 2.kl. -Klasse'!CA23),"",VLOOKUP('Midt 2.kl. -Klasse'!CA23,Assit_Atii_2b,AV$65,FALSE))</f>
        <v/>
      </c>
      <c r="BO69" t="str">
        <f>IF(ISBLANK('Midt 2.kl. -Klasse'!CB23),"",VLOOKUP('Midt 2.kl. -Klasse'!CB23,Assit_Atii_2b,AW$65,FALSE))</f>
        <v/>
      </c>
      <c r="BP69" t="str">
        <f>IF(ISBLANK('Midt 2.kl. -Klasse'!CC23),"",VLOOKUP('Midt 2.kl. -Klasse'!CC23,Assit_Atii_2b,AX$65,FALSE))</f>
        <v/>
      </c>
      <c r="BQ69" t="str">
        <f>IF(ISBLANK('Midt 2.kl. -Klasse'!CD23),"",VLOOKUP('Midt 2.kl. -Klasse'!CD23,Assit_Atii_2b,AY$65,FALSE))</f>
        <v/>
      </c>
      <c r="BR69" t="str">
        <f>IF(ISBLANK('Midt 2.kl. -Klasse'!CE23),"",VLOOKUP('Midt 2.kl. -Klasse'!CE23,Assit_Atii_2b,AZ$65,FALSE))</f>
        <v/>
      </c>
      <c r="BS69" t="str">
        <f>IF(ISBLANK('Midt 2.kl. -Klasse'!CF23),"",VLOOKUP('Midt 2.kl. -Klasse'!CF23,Assit_Atii_2b,BA$65,FALSE))</f>
        <v/>
      </c>
      <c r="BT69" t="str">
        <f>IF(ISBLANK('Midt 2.kl. -Klasse'!CG23),"",VLOOKUP('Midt 2.kl. -Klasse'!CG23,Assit_Atii_2b,BB$65,FALSE))</f>
        <v/>
      </c>
      <c r="BU69" t="str">
        <f>IF(ISBLANK('Midt 2.kl. -Klasse'!CH23),"",VLOOKUP('Midt 2.kl. -Klasse'!CH23,Assit_Atii_2b,BC$65,FALSE))</f>
        <v/>
      </c>
      <c r="BV69" t="str">
        <f>IF(ISBLANK('Midt 2.kl. -Klasse'!CI23),"",VLOOKUP('Midt 2.kl. -Klasse'!CI23,Assit_Atii_2b,BD$65,FALSE))</f>
        <v/>
      </c>
      <c r="BW69" t="str">
        <f>IF(ISBLANK('Midt 2.kl. -Klasse'!CJ23),"",VLOOKUP('Midt 2.kl. -Klasse'!CJ23,Assit_Atii_2b,BE$65,FALSE))</f>
        <v/>
      </c>
      <c r="BX69" t="str">
        <f>IF(ISBLANK('Midt 2.kl. -Klasse'!CK23),"",VLOOKUP('Midt 2.kl. -Klasse'!CK23,Assit_Atii_2b,BF$65,FALSE))</f>
        <v/>
      </c>
      <c r="BY69" t="str">
        <f>IF(ISBLANK('Midt 2.kl. -Klasse'!CL23),"",VLOOKUP('Midt 2.kl. -Klasse'!CL23,Assit_Atii_2b,BG$65,FALSE))</f>
        <v/>
      </c>
      <c r="BZ69" t="str">
        <f>IF(ISBLANK('Midt 2.kl. -Klasse'!CM23),"",VLOOKUP('Midt 2.kl. -Klasse'!CM23,Assit_Atii_2b,BH$65,FALSE))</f>
        <v/>
      </c>
      <c r="CA69" t="str">
        <f>IF(ISBLANK('Midt 2.kl. -Klasse'!CN23),"",VLOOKUP('Midt 2.kl. -Klasse'!CN23,Assit_Atii_2b,BI$65,FALSE))</f>
        <v/>
      </c>
      <c r="CB69" t="str">
        <f>IF(ISBLANK('Midt 2.kl. -Klasse'!CO23),"",VLOOKUP('Midt 2.kl. -Klasse'!CO23,Assit_Atii_2b,BJ$65,FALSE))</f>
        <v/>
      </c>
      <c r="CC69" s="41">
        <f>COUNTIF('Skole scoring'!B66:S66,1)</f>
        <v>0</v>
      </c>
      <c r="CD69" s="47">
        <f>COUNTIF('Skole scoring'!T66:CA66,1)</f>
        <v>0</v>
      </c>
      <c r="CE69" s="42">
        <f t="shared" si="2"/>
        <v>0</v>
      </c>
      <c r="CF69">
        <f>COUNTIF('Skole scoring'!T66:AE66,1)</f>
        <v>0</v>
      </c>
      <c r="CG69">
        <f>COUNTIF('Skole scoring'!AF66:AQ66,1)</f>
        <v>0</v>
      </c>
      <c r="CH69">
        <f>COUNTIF('Skole scoring'!AR66:BC66,1)</f>
        <v>0</v>
      </c>
      <c r="CI69">
        <f>COUNTIF('Skole scoring'!BD66:BO66,1)</f>
        <v>0</v>
      </c>
      <c r="CJ69">
        <f>COUNTIF('Skole scoring'!BP66:CA66,1)</f>
        <v>0</v>
      </c>
    </row>
    <row r="70" spans="2:88" x14ac:dyDescent="0.35">
      <c r="B70" s="47">
        <f>'Midt 2.kl. -Klasse'!B24</f>
        <v>0</v>
      </c>
      <c r="C70" t="str">
        <f>IF(COUNTIF('Midt 2.kl. -Klasse'!P24,5),"Ugyldig",(IF(ISBLANK('Midt 2.kl. -Klasse'!P24),"",'Midt 2.kl. -Klasse'!P24)))</f>
        <v/>
      </c>
      <c r="D70" t="str">
        <f>IF(COUNTIF('Midt 2.kl. -Klasse'!Q24,5),"Ugyldig",(IF(ISBLANK('Midt 2.kl. -Klasse'!Q24),"",'Midt 2.kl. -Klasse'!Q24)))</f>
        <v/>
      </c>
      <c r="E70" t="str">
        <f>IF(COUNTIF('Midt 2.kl. -Klasse'!R24,5),"Ugyldig",(IF(ISBLANK('Midt 2.kl. -Klasse'!R24),"",'Midt 2.kl. -Klasse'!R24)))</f>
        <v/>
      </c>
      <c r="F70" t="str">
        <f>IF(COUNTIF('Midt 2.kl. -Klasse'!S24,5),"Ugyldig",(IF(ISBLANK('Midt 2.kl. -Klasse'!S24),"",'Midt 2.kl. -Klasse'!S24)))</f>
        <v/>
      </c>
      <c r="G70" t="str">
        <f>IF(COUNTIF('Midt 2.kl. -Klasse'!T24,5),"Ugyldig",(IF(ISBLANK('Midt 2.kl. -Klasse'!T24),"",'Midt 2.kl. -Klasse'!T24)))</f>
        <v/>
      </c>
      <c r="H70" t="str">
        <f>IF(COUNTIF('Midt 2.kl. -Klasse'!U24,5),"Ugyldig",(IF(ISBLANK('Midt 2.kl. -Klasse'!U24),"",'Midt 2.kl. -Klasse'!U24)))</f>
        <v/>
      </c>
      <c r="I70" t="str">
        <f>IF(COUNTIF('Midt 2.kl. -Klasse'!V24,5),"Ugyldig",(IF(ISBLANK('Midt 2.kl. -Klasse'!V24),"",'Midt 2.kl. -Klasse'!V24)))</f>
        <v/>
      </c>
      <c r="J70" t="str">
        <f>IF(COUNTIF('Midt 2.kl. -Klasse'!W24,5),"Ugyldig",(IF(ISBLANK('Midt 2.kl. -Klasse'!W24),"",'Midt 2.kl. -Klasse'!W24)))</f>
        <v/>
      </c>
      <c r="K70" t="str">
        <f>IF(COUNTIF('Midt 2.kl. -Klasse'!X24,5),"Ugyldig",(IF(ISBLANK('Midt 2.kl. -Klasse'!X24),"",'Midt 2.kl. -Klasse'!X24)))</f>
        <v/>
      </c>
      <c r="L70" t="str">
        <f>IF(COUNTIF('Midt 2.kl. -Klasse'!Y24,5),"Ugyldig",(IF(ISBLANK('Midt 2.kl. -Klasse'!Y24),"",'Midt 2.kl. -Klasse'!Y24)))</f>
        <v/>
      </c>
      <c r="M70" t="str">
        <f>IF(COUNTIF('Midt 2.kl. -Klasse'!Z24,5),"Ugyldig",(IF(ISBLANK('Midt 2.kl. -Klasse'!Z24),"",'Midt 2.kl. -Klasse'!Z24)))</f>
        <v/>
      </c>
      <c r="N70" t="str">
        <f>IF(COUNTIF('Midt 2.kl. -Klasse'!AA24,5),"Ugyldig",(IF(ISBLANK('Midt 2.kl. -Klasse'!AA24),"",'Midt 2.kl. -Klasse'!AA24)))</f>
        <v/>
      </c>
      <c r="O70" t="str">
        <f>IF(COUNTIF('Midt 2.kl. -Klasse'!AB24,5),"Ugyldig",(IF(ISBLANK('Midt 2.kl. -Klasse'!AB24),"",'Midt 2.kl. -Klasse'!AB24)))</f>
        <v/>
      </c>
      <c r="P70" t="str">
        <f>IF(COUNTIF('Midt 2.kl. -Klasse'!AC24,5),"Ugyldig",(IF(ISBLANK('Midt 2.kl. -Klasse'!AC24),"",'Midt 2.kl. -Klasse'!AC24)))</f>
        <v/>
      </c>
      <c r="Q70" t="str">
        <f>IF(COUNTIF('Midt 2.kl. -Klasse'!AD24,5),"Ugyldig",(IF(ISBLANK('Midt 2.kl. -Klasse'!AD24),"",'Midt 2.kl. -Klasse'!AD24)))</f>
        <v/>
      </c>
      <c r="R70" t="str">
        <f>IF(COUNTIF('Midt 2.kl. -Klasse'!AE24,5),"Ugyldig",(IF(ISBLANK('Midt 2.kl. -Klasse'!AE24),"",'Midt 2.kl. -Klasse'!AE24)))</f>
        <v/>
      </c>
      <c r="S70" t="str">
        <f>IF(COUNTIF('Midt 2.kl. -Klasse'!AF24,5),"Ugyldig",(IF(ISBLANK('Midt 2.kl. -Klasse'!AF24),"",'Midt 2.kl. -Klasse'!AF24)))</f>
        <v/>
      </c>
      <c r="T70" t="str">
        <f>IF(COUNTIF('Midt 2.kl. -Klasse'!AG24,5),"Ugyldig",(IF(ISBLANK('Midt 2.kl. -Klasse'!AG24),"",'Midt 2.kl. -Klasse'!AG24)))</f>
        <v/>
      </c>
      <c r="U70" s="41" t="str">
        <f>IF(ISBLANK('Midt 2.kl. -Klasse'!AH24),"",VLOOKUP('Midt 2.kl. -Klasse'!AH24,Assit_Atii_2b,C$65,FALSE))</f>
        <v/>
      </c>
      <c r="V70" t="str">
        <f>IF(ISBLANK('Midt 2.kl. -Klasse'!AI24),"",VLOOKUP('Midt 2.kl. -Klasse'!AI24,Assit_Atii_2b,D$65,FALSE))</f>
        <v/>
      </c>
      <c r="W70" t="str">
        <f>IF(ISBLANK('Midt 2.kl. -Klasse'!AJ24),"",VLOOKUP('Midt 2.kl. -Klasse'!AJ24,Assit_Atii_2b,E$65,FALSE))</f>
        <v/>
      </c>
      <c r="X70" t="str">
        <f>IF(ISBLANK('Midt 2.kl. -Klasse'!AK24),"",VLOOKUP('Midt 2.kl. -Klasse'!AK24,Assit_Atii_2b,F$65,FALSE))</f>
        <v/>
      </c>
      <c r="Y70" t="str">
        <f>IF(ISBLANK('Midt 2.kl. -Klasse'!AL24),"",VLOOKUP('Midt 2.kl. -Klasse'!AL24,Assit_Atii_2b,G$65,FALSE))</f>
        <v/>
      </c>
      <c r="Z70" t="str">
        <f>IF(ISBLANK('Midt 2.kl. -Klasse'!AM24),"",VLOOKUP('Midt 2.kl. -Klasse'!AM24,Assit_Atii_2b,H$65,FALSE))</f>
        <v/>
      </c>
      <c r="AA70" t="str">
        <f>IF(ISBLANK('Midt 2.kl. -Klasse'!AN24),"",VLOOKUP('Midt 2.kl. -Klasse'!AN24,Assit_Atii_2b,I$65,FALSE))</f>
        <v/>
      </c>
      <c r="AB70" t="str">
        <f>IF(ISBLANK('Midt 2.kl. -Klasse'!AO24),"",VLOOKUP('Midt 2.kl. -Klasse'!AO24,Assit_Atii_2b,J$65,FALSE))</f>
        <v/>
      </c>
      <c r="AC70" t="str">
        <f>IF(ISBLANK('Midt 2.kl. -Klasse'!AP24),"",VLOOKUP('Midt 2.kl. -Klasse'!AP24,Assit_Atii_2b,K$65,FALSE))</f>
        <v/>
      </c>
      <c r="AD70" t="str">
        <f>IF(ISBLANK('Midt 2.kl. -Klasse'!AQ24),"",VLOOKUP('Midt 2.kl. -Klasse'!AQ24,Assit_Atii_2b,L$65,FALSE))</f>
        <v/>
      </c>
      <c r="AE70" t="str">
        <f>IF(ISBLANK('Midt 2.kl. -Klasse'!AR24),"",VLOOKUP('Midt 2.kl. -Klasse'!AR24,Assit_Atii_2b,M$65,FALSE))</f>
        <v/>
      </c>
      <c r="AF70" t="str">
        <f>IF(ISBLANK('Midt 2.kl. -Klasse'!AS24),"",VLOOKUP('Midt 2.kl. -Klasse'!AS24,Assit_Atii_2b,N$65,FALSE))</f>
        <v/>
      </c>
      <c r="AG70" t="str">
        <f>IF(ISBLANK('Midt 2.kl. -Klasse'!AT24),"",VLOOKUP('Midt 2.kl. -Klasse'!AT24,Assit_Atii_2b,O$65,FALSE))</f>
        <v/>
      </c>
      <c r="AH70" t="str">
        <f>IF(ISBLANK('Midt 2.kl. -Klasse'!AU24),"",VLOOKUP('Midt 2.kl. -Klasse'!AU24,Assit_Atii_2b,P$65,FALSE))</f>
        <v/>
      </c>
      <c r="AI70" t="str">
        <f>IF(ISBLANK('Midt 2.kl. -Klasse'!AV24),"",VLOOKUP('Midt 2.kl. -Klasse'!AV24,Assit_Atii_2b,Q$65,FALSE))</f>
        <v/>
      </c>
      <c r="AJ70" t="str">
        <f>IF(ISBLANK('Midt 2.kl. -Klasse'!AW24),"",VLOOKUP('Midt 2.kl. -Klasse'!AW24,Assit_Atii_2b,R$65,FALSE))</f>
        <v/>
      </c>
      <c r="AK70" t="str">
        <f>IF(ISBLANK('Midt 2.kl. -Klasse'!AX24),"",VLOOKUP('Midt 2.kl. -Klasse'!AX24,Assit_Atii_2b,S$65,FALSE))</f>
        <v/>
      </c>
      <c r="AL70" t="str">
        <f>IF(ISBLANK('Midt 2.kl. -Klasse'!AY24),"",VLOOKUP('Midt 2.kl. -Klasse'!AY24,Assit_Atii_2b,T$65,FALSE))</f>
        <v/>
      </c>
      <c r="AM70" t="str">
        <f>IF(ISBLANK('Midt 2.kl. -Klasse'!AZ24),"",VLOOKUP('Midt 2.kl. -Klasse'!AZ24,Assit_Atii_2b,U$65,FALSE))</f>
        <v/>
      </c>
      <c r="AN70" t="str">
        <f>IF(ISBLANK('Midt 2.kl. -Klasse'!BA24),"",VLOOKUP('Midt 2.kl. -Klasse'!BA24,Assit_Atii_2b,V$65,FALSE))</f>
        <v/>
      </c>
      <c r="AO70" t="str">
        <f>IF(ISBLANK('Midt 2.kl. -Klasse'!BB24),"",VLOOKUP('Midt 2.kl. -Klasse'!BB24,Assit_Atii_2b,W$65,FALSE))</f>
        <v/>
      </c>
      <c r="AP70" t="str">
        <f>IF(ISBLANK('Midt 2.kl. -Klasse'!BC24),"",VLOOKUP('Midt 2.kl. -Klasse'!BC24,Assit_Atii_2b,X$65,FALSE))</f>
        <v/>
      </c>
      <c r="AQ70" t="str">
        <f>IF(ISBLANK('Midt 2.kl. -Klasse'!BD24),"",VLOOKUP('Midt 2.kl. -Klasse'!BD24,Assit_Atii_2b,Y$65,FALSE))</f>
        <v/>
      </c>
      <c r="AR70" t="str">
        <f>IF(ISBLANK('Midt 2.kl. -Klasse'!BE24),"",VLOOKUP('Midt 2.kl. -Klasse'!BE24,Assit_Atii_2b,Z$65,FALSE))</f>
        <v/>
      </c>
      <c r="AS70" t="str">
        <f>IF(ISBLANK('Midt 2.kl. -Klasse'!BF24),"",VLOOKUP('Midt 2.kl. -Klasse'!BF24,Assit_Atii_2b,AA$65,FALSE))</f>
        <v/>
      </c>
      <c r="AT70" t="str">
        <f>IF(ISBLANK('Midt 2.kl. -Klasse'!BG24),"",VLOOKUP('Midt 2.kl. -Klasse'!BG24,Assit_Atii_2b,AB$65,FALSE))</f>
        <v/>
      </c>
      <c r="AU70" t="str">
        <f>IF(ISBLANK('Midt 2.kl. -Klasse'!BH24),"",VLOOKUP('Midt 2.kl. -Klasse'!BH24,Assit_Atii_2b,AC$65,FALSE))</f>
        <v/>
      </c>
      <c r="AV70" t="str">
        <f>IF(ISBLANK('Midt 2.kl. -Klasse'!BI24),"",VLOOKUP('Midt 2.kl. -Klasse'!BI24,Assit_Atii_2b,AD$65,FALSE))</f>
        <v/>
      </c>
      <c r="AW70" t="str">
        <f>IF(ISBLANK('Midt 2.kl. -Klasse'!BJ24),"",VLOOKUP('Midt 2.kl. -Klasse'!BJ24,Assit_Atii_2b,AE$65,FALSE))</f>
        <v/>
      </c>
      <c r="AX70" t="str">
        <f>IF(ISBLANK('Midt 2.kl. -Klasse'!BK24),"",VLOOKUP('Midt 2.kl. -Klasse'!BK24,Assit_Atii_2b,AF$65,FALSE))</f>
        <v/>
      </c>
      <c r="AY70" t="str">
        <f>IF(ISBLANK('Midt 2.kl. -Klasse'!BL24),"",VLOOKUP('Midt 2.kl. -Klasse'!BL24,Assit_Atii_2b,AG$65,FALSE))</f>
        <v/>
      </c>
      <c r="AZ70" t="str">
        <f>IF(ISBLANK('Midt 2.kl. -Klasse'!BM24),"",VLOOKUP('Midt 2.kl. -Klasse'!BM24,Assit_Atii_2b,AH$65,FALSE))</f>
        <v/>
      </c>
      <c r="BA70" t="str">
        <f>IF(ISBLANK('Midt 2.kl. -Klasse'!BN24),"",VLOOKUP('Midt 2.kl. -Klasse'!BN24,Assit_Atii_2b,AI$65,FALSE))</f>
        <v/>
      </c>
      <c r="BB70" t="str">
        <f>IF(ISBLANK('Midt 2.kl. -Klasse'!BO24),"",VLOOKUP('Midt 2.kl. -Klasse'!BO24,Assit_Atii_2b,AJ$65,FALSE))</f>
        <v/>
      </c>
      <c r="BC70" t="str">
        <f>IF(ISBLANK('Midt 2.kl. -Klasse'!BP24),"",VLOOKUP('Midt 2.kl. -Klasse'!BP24,Assit_Atii_2b,AK$65,FALSE))</f>
        <v/>
      </c>
      <c r="BD70" t="str">
        <f>IF(ISBLANK('Midt 2.kl. -Klasse'!BQ24),"",VLOOKUP('Midt 2.kl. -Klasse'!BQ24,Assit_Atii_2b,AL$65,FALSE))</f>
        <v/>
      </c>
      <c r="BE70" t="str">
        <f>IF(ISBLANK('Midt 2.kl. -Klasse'!BR24),"",VLOOKUP('Midt 2.kl. -Klasse'!BR24,Assit_Atii_2b,AM$65,FALSE))</f>
        <v/>
      </c>
      <c r="BF70" t="str">
        <f>IF(ISBLANK('Midt 2.kl. -Klasse'!BS24),"",VLOOKUP('Midt 2.kl. -Klasse'!BS24,Assit_Atii_2b,AN$65,FALSE))</f>
        <v/>
      </c>
      <c r="BG70" t="str">
        <f>IF(ISBLANK('Midt 2.kl. -Klasse'!BT24),"",VLOOKUP('Midt 2.kl. -Klasse'!BT24,Assit_Atii_2b,AO$65,FALSE))</f>
        <v/>
      </c>
      <c r="BH70" t="str">
        <f>IF(ISBLANK('Midt 2.kl. -Klasse'!BU24),"",VLOOKUP('Midt 2.kl. -Klasse'!BU24,Assit_Atii_2b,AP$65,FALSE))</f>
        <v/>
      </c>
      <c r="BI70" t="str">
        <f>IF(ISBLANK('Midt 2.kl. -Klasse'!BV24),"",VLOOKUP('Midt 2.kl. -Klasse'!BV24,Assit_Atii_2b,AQ$65,FALSE))</f>
        <v/>
      </c>
      <c r="BJ70" t="str">
        <f>IF(ISBLANK('Midt 2.kl. -Klasse'!BW24),"",VLOOKUP('Midt 2.kl. -Klasse'!BW24,Assit_Atii_2b,AR$65,FALSE))</f>
        <v/>
      </c>
      <c r="BK70" t="str">
        <f>IF(ISBLANK('Midt 2.kl. -Klasse'!BX24),"",VLOOKUP('Midt 2.kl. -Klasse'!BX24,Assit_Atii_2b,AS$65,FALSE))</f>
        <v/>
      </c>
      <c r="BL70" t="str">
        <f>IF(ISBLANK('Midt 2.kl. -Klasse'!BY24),"",VLOOKUP('Midt 2.kl. -Klasse'!BY24,Assit_Atii_2b,AT$65,FALSE))</f>
        <v/>
      </c>
      <c r="BM70" t="str">
        <f>IF(ISBLANK('Midt 2.kl. -Klasse'!BZ24),"",VLOOKUP('Midt 2.kl. -Klasse'!BZ24,Assit_Atii_2b,AU$65,FALSE))</f>
        <v/>
      </c>
      <c r="BN70" t="str">
        <f>IF(ISBLANK('Midt 2.kl. -Klasse'!CA24),"",VLOOKUP('Midt 2.kl. -Klasse'!CA24,Assit_Atii_2b,AV$65,FALSE))</f>
        <v/>
      </c>
      <c r="BO70" t="str">
        <f>IF(ISBLANK('Midt 2.kl. -Klasse'!CB24),"",VLOOKUP('Midt 2.kl. -Klasse'!CB24,Assit_Atii_2b,AW$65,FALSE))</f>
        <v/>
      </c>
      <c r="BP70" t="str">
        <f>IF(ISBLANK('Midt 2.kl. -Klasse'!CC24),"",VLOOKUP('Midt 2.kl. -Klasse'!CC24,Assit_Atii_2b,AX$65,FALSE))</f>
        <v/>
      </c>
      <c r="BQ70" t="str">
        <f>IF(ISBLANK('Midt 2.kl. -Klasse'!CD24),"",VLOOKUP('Midt 2.kl. -Klasse'!CD24,Assit_Atii_2b,AY$65,FALSE))</f>
        <v/>
      </c>
      <c r="BR70" t="str">
        <f>IF(ISBLANK('Midt 2.kl. -Klasse'!CE24),"",VLOOKUP('Midt 2.kl. -Klasse'!CE24,Assit_Atii_2b,AZ$65,FALSE))</f>
        <v/>
      </c>
      <c r="BS70" t="str">
        <f>IF(ISBLANK('Midt 2.kl. -Klasse'!CF24),"",VLOOKUP('Midt 2.kl. -Klasse'!CF24,Assit_Atii_2b,BA$65,FALSE))</f>
        <v/>
      </c>
      <c r="BT70" t="str">
        <f>IF(ISBLANK('Midt 2.kl. -Klasse'!CG24),"",VLOOKUP('Midt 2.kl. -Klasse'!CG24,Assit_Atii_2b,BB$65,FALSE))</f>
        <v/>
      </c>
      <c r="BU70" t="str">
        <f>IF(ISBLANK('Midt 2.kl. -Klasse'!CH24),"",VLOOKUP('Midt 2.kl. -Klasse'!CH24,Assit_Atii_2b,BC$65,FALSE))</f>
        <v/>
      </c>
      <c r="BV70" t="str">
        <f>IF(ISBLANK('Midt 2.kl. -Klasse'!CI24),"",VLOOKUP('Midt 2.kl. -Klasse'!CI24,Assit_Atii_2b,BD$65,FALSE))</f>
        <v/>
      </c>
      <c r="BW70" t="str">
        <f>IF(ISBLANK('Midt 2.kl. -Klasse'!CJ24),"",VLOOKUP('Midt 2.kl. -Klasse'!CJ24,Assit_Atii_2b,BE$65,FALSE))</f>
        <v/>
      </c>
      <c r="BX70" t="str">
        <f>IF(ISBLANK('Midt 2.kl. -Klasse'!CK24),"",VLOOKUP('Midt 2.kl. -Klasse'!CK24,Assit_Atii_2b,BF$65,FALSE))</f>
        <v/>
      </c>
      <c r="BY70" t="str">
        <f>IF(ISBLANK('Midt 2.kl. -Klasse'!CL24),"",VLOOKUP('Midt 2.kl. -Klasse'!CL24,Assit_Atii_2b,BG$65,FALSE))</f>
        <v/>
      </c>
      <c r="BZ70" t="str">
        <f>IF(ISBLANK('Midt 2.kl. -Klasse'!CM24),"",VLOOKUP('Midt 2.kl. -Klasse'!CM24,Assit_Atii_2b,BH$65,FALSE))</f>
        <v/>
      </c>
      <c r="CA70" t="str">
        <f>IF(ISBLANK('Midt 2.kl. -Klasse'!CN24),"",VLOOKUP('Midt 2.kl. -Klasse'!CN24,Assit_Atii_2b,BI$65,FALSE))</f>
        <v/>
      </c>
      <c r="CB70" t="str">
        <f>IF(ISBLANK('Midt 2.kl. -Klasse'!CO24),"",VLOOKUP('Midt 2.kl. -Klasse'!CO24,Assit_Atii_2b,BJ$65,FALSE))</f>
        <v/>
      </c>
      <c r="CC70" s="41">
        <f>COUNTIF('Skole scoring'!B67:S67,1)</f>
        <v>0</v>
      </c>
      <c r="CD70" s="47">
        <f>COUNTIF('Skole scoring'!T67:CA67,1)</f>
        <v>0</v>
      </c>
      <c r="CE70" s="42">
        <f t="shared" si="2"/>
        <v>0</v>
      </c>
      <c r="CF70">
        <f>COUNTIF('Skole scoring'!T67:AE67,1)</f>
        <v>0</v>
      </c>
      <c r="CG70">
        <f>COUNTIF('Skole scoring'!AF67:AQ67,1)</f>
        <v>0</v>
      </c>
      <c r="CH70">
        <f>COUNTIF('Skole scoring'!AR67:BC67,1)</f>
        <v>0</v>
      </c>
      <c r="CI70">
        <f>COUNTIF('Skole scoring'!BD67:BO67,1)</f>
        <v>0</v>
      </c>
      <c r="CJ70">
        <f>COUNTIF('Skole scoring'!BP67:CA67,1)</f>
        <v>0</v>
      </c>
    </row>
    <row r="71" spans="2:88" x14ac:dyDescent="0.35">
      <c r="B71" s="47">
        <f>'Midt 2.kl. -Klasse'!B25</f>
        <v>0</v>
      </c>
      <c r="C71" t="str">
        <f>IF(COUNTIF('Midt 2.kl. -Klasse'!P25,5),"Ugyldig",(IF(ISBLANK('Midt 2.kl. -Klasse'!P25),"",'Midt 2.kl. -Klasse'!P25)))</f>
        <v/>
      </c>
      <c r="D71" t="str">
        <f>IF(COUNTIF('Midt 2.kl. -Klasse'!Q25,5),"Ugyldig",(IF(ISBLANK('Midt 2.kl. -Klasse'!Q25),"",'Midt 2.kl. -Klasse'!Q25)))</f>
        <v/>
      </c>
      <c r="E71" t="str">
        <f>IF(COUNTIF('Midt 2.kl. -Klasse'!R25,5),"Ugyldig",(IF(ISBLANK('Midt 2.kl. -Klasse'!R25),"",'Midt 2.kl. -Klasse'!R25)))</f>
        <v/>
      </c>
      <c r="F71" t="str">
        <f>IF(COUNTIF('Midt 2.kl. -Klasse'!S25,5),"Ugyldig",(IF(ISBLANK('Midt 2.kl. -Klasse'!S25),"",'Midt 2.kl. -Klasse'!S25)))</f>
        <v/>
      </c>
      <c r="G71" t="str">
        <f>IF(COUNTIF('Midt 2.kl. -Klasse'!T25,5),"Ugyldig",(IF(ISBLANK('Midt 2.kl. -Klasse'!T25),"",'Midt 2.kl. -Klasse'!T25)))</f>
        <v/>
      </c>
      <c r="H71" t="str">
        <f>IF(COUNTIF('Midt 2.kl. -Klasse'!U25,5),"Ugyldig",(IF(ISBLANK('Midt 2.kl. -Klasse'!U25),"",'Midt 2.kl. -Klasse'!U25)))</f>
        <v/>
      </c>
      <c r="I71" t="str">
        <f>IF(COUNTIF('Midt 2.kl. -Klasse'!V25,5),"Ugyldig",(IF(ISBLANK('Midt 2.kl. -Klasse'!V25),"",'Midt 2.kl. -Klasse'!V25)))</f>
        <v/>
      </c>
      <c r="J71" t="str">
        <f>IF(COUNTIF('Midt 2.kl. -Klasse'!W25,5),"Ugyldig",(IF(ISBLANK('Midt 2.kl. -Klasse'!W25),"",'Midt 2.kl. -Klasse'!W25)))</f>
        <v/>
      </c>
      <c r="K71" t="str">
        <f>IF(COUNTIF('Midt 2.kl. -Klasse'!X25,5),"Ugyldig",(IF(ISBLANK('Midt 2.kl. -Klasse'!X25),"",'Midt 2.kl. -Klasse'!X25)))</f>
        <v/>
      </c>
      <c r="L71" t="str">
        <f>IF(COUNTIF('Midt 2.kl. -Klasse'!Y25,5),"Ugyldig",(IF(ISBLANK('Midt 2.kl. -Klasse'!Y25),"",'Midt 2.kl. -Klasse'!Y25)))</f>
        <v/>
      </c>
      <c r="M71" t="str">
        <f>IF(COUNTIF('Midt 2.kl. -Klasse'!Z25,5),"Ugyldig",(IF(ISBLANK('Midt 2.kl. -Klasse'!Z25),"",'Midt 2.kl. -Klasse'!Z25)))</f>
        <v/>
      </c>
      <c r="N71" t="str">
        <f>IF(COUNTIF('Midt 2.kl. -Klasse'!AA25,5),"Ugyldig",(IF(ISBLANK('Midt 2.kl. -Klasse'!AA25),"",'Midt 2.kl. -Klasse'!AA25)))</f>
        <v/>
      </c>
      <c r="O71" t="str">
        <f>IF(COUNTIF('Midt 2.kl. -Klasse'!AB25,5),"Ugyldig",(IF(ISBLANK('Midt 2.kl. -Klasse'!AB25),"",'Midt 2.kl. -Klasse'!AB25)))</f>
        <v/>
      </c>
      <c r="P71" t="str">
        <f>IF(COUNTIF('Midt 2.kl. -Klasse'!AC25,5),"Ugyldig",(IF(ISBLANK('Midt 2.kl. -Klasse'!AC25),"",'Midt 2.kl. -Klasse'!AC25)))</f>
        <v/>
      </c>
      <c r="Q71" t="str">
        <f>IF(COUNTIF('Midt 2.kl. -Klasse'!AD25,5),"Ugyldig",(IF(ISBLANK('Midt 2.kl. -Klasse'!AD25),"",'Midt 2.kl. -Klasse'!AD25)))</f>
        <v/>
      </c>
      <c r="R71" t="str">
        <f>IF(COUNTIF('Midt 2.kl. -Klasse'!AE25,5),"Ugyldig",(IF(ISBLANK('Midt 2.kl. -Klasse'!AE25),"",'Midt 2.kl. -Klasse'!AE25)))</f>
        <v/>
      </c>
      <c r="S71" t="str">
        <f>IF(COUNTIF('Midt 2.kl. -Klasse'!AF25,5),"Ugyldig",(IF(ISBLANK('Midt 2.kl. -Klasse'!AF25),"",'Midt 2.kl. -Klasse'!AF25)))</f>
        <v/>
      </c>
      <c r="T71" t="str">
        <f>IF(COUNTIF('Midt 2.kl. -Klasse'!AG25,5),"Ugyldig",(IF(ISBLANK('Midt 2.kl. -Klasse'!AG25),"",'Midt 2.kl. -Klasse'!AG25)))</f>
        <v/>
      </c>
      <c r="U71" s="41" t="str">
        <f>IF(ISBLANK('Midt 2.kl. -Klasse'!AH25),"",VLOOKUP('Midt 2.kl. -Klasse'!AH25,Assit_Atii_2b,C$65,FALSE))</f>
        <v/>
      </c>
      <c r="V71" t="str">
        <f>IF(ISBLANK('Midt 2.kl. -Klasse'!AI25),"",VLOOKUP('Midt 2.kl. -Klasse'!AI25,Assit_Atii_2b,D$65,FALSE))</f>
        <v/>
      </c>
      <c r="W71" t="str">
        <f>IF(ISBLANK('Midt 2.kl. -Klasse'!AJ25),"",VLOOKUP('Midt 2.kl. -Klasse'!AJ25,Assit_Atii_2b,E$65,FALSE))</f>
        <v/>
      </c>
      <c r="X71" t="str">
        <f>IF(ISBLANK('Midt 2.kl. -Klasse'!AK25),"",VLOOKUP('Midt 2.kl. -Klasse'!AK25,Assit_Atii_2b,F$65,FALSE))</f>
        <v/>
      </c>
      <c r="Y71" t="str">
        <f>IF(ISBLANK('Midt 2.kl. -Klasse'!AL25),"",VLOOKUP('Midt 2.kl. -Klasse'!AL25,Assit_Atii_2b,G$65,FALSE))</f>
        <v/>
      </c>
      <c r="Z71" t="str">
        <f>IF(ISBLANK('Midt 2.kl. -Klasse'!AM25),"",VLOOKUP('Midt 2.kl. -Klasse'!AM25,Assit_Atii_2b,H$65,FALSE))</f>
        <v/>
      </c>
      <c r="AA71" t="str">
        <f>IF(ISBLANK('Midt 2.kl. -Klasse'!AN25),"",VLOOKUP('Midt 2.kl. -Klasse'!AN25,Assit_Atii_2b,I$65,FALSE))</f>
        <v/>
      </c>
      <c r="AB71" t="str">
        <f>IF(ISBLANK('Midt 2.kl. -Klasse'!AO25),"",VLOOKUP('Midt 2.kl. -Klasse'!AO25,Assit_Atii_2b,J$65,FALSE))</f>
        <v/>
      </c>
      <c r="AC71" t="str">
        <f>IF(ISBLANK('Midt 2.kl. -Klasse'!AP25),"",VLOOKUP('Midt 2.kl. -Klasse'!AP25,Assit_Atii_2b,K$65,FALSE))</f>
        <v/>
      </c>
      <c r="AD71" t="str">
        <f>IF(ISBLANK('Midt 2.kl. -Klasse'!AQ25),"",VLOOKUP('Midt 2.kl. -Klasse'!AQ25,Assit_Atii_2b,L$65,FALSE))</f>
        <v/>
      </c>
      <c r="AE71" t="str">
        <f>IF(ISBLANK('Midt 2.kl. -Klasse'!AR25),"",VLOOKUP('Midt 2.kl. -Klasse'!AR25,Assit_Atii_2b,M$65,FALSE))</f>
        <v/>
      </c>
      <c r="AF71" t="str">
        <f>IF(ISBLANK('Midt 2.kl. -Klasse'!AS25),"",VLOOKUP('Midt 2.kl. -Klasse'!AS25,Assit_Atii_2b,N$65,FALSE))</f>
        <v/>
      </c>
      <c r="AG71" t="str">
        <f>IF(ISBLANK('Midt 2.kl. -Klasse'!AT25),"",VLOOKUP('Midt 2.kl. -Klasse'!AT25,Assit_Atii_2b,O$65,FALSE))</f>
        <v/>
      </c>
      <c r="AH71" t="str">
        <f>IF(ISBLANK('Midt 2.kl. -Klasse'!AU25),"",VLOOKUP('Midt 2.kl. -Klasse'!AU25,Assit_Atii_2b,P$65,FALSE))</f>
        <v/>
      </c>
      <c r="AI71" t="str">
        <f>IF(ISBLANK('Midt 2.kl. -Klasse'!AV25),"",VLOOKUP('Midt 2.kl. -Klasse'!AV25,Assit_Atii_2b,Q$65,FALSE))</f>
        <v/>
      </c>
      <c r="AJ71" t="str">
        <f>IF(ISBLANK('Midt 2.kl. -Klasse'!AW25),"",VLOOKUP('Midt 2.kl. -Klasse'!AW25,Assit_Atii_2b,R$65,FALSE))</f>
        <v/>
      </c>
      <c r="AK71" t="str">
        <f>IF(ISBLANK('Midt 2.kl. -Klasse'!AX25),"",VLOOKUP('Midt 2.kl. -Klasse'!AX25,Assit_Atii_2b,S$65,FALSE))</f>
        <v/>
      </c>
      <c r="AL71" t="str">
        <f>IF(ISBLANK('Midt 2.kl. -Klasse'!AY25),"",VLOOKUP('Midt 2.kl. -Klasse'!AY25,Assit_Atii_2b,T$65,FALSE))</f>
        <v/>
      </c>
      <c r="AM71" t="str">
        <f>IF(ISBLANK('Midt 2.kl. -Klasse'!AZ25),"",VLOOKUP('Midt 2.kl. -Klasse'!AZ25,Assit_Atii_2b,U$65,FALSE))</f>
        <v/>
      </c>
      <c r="AN71" t="str">
        <f>IF(ISBLANK('Midt 2.kl. -Klasse'!BA25),"",VLOOKUP('Midt 2.kl. -Klasse'!BA25,Assit_Atii_2b,V$65,FALSE))</f>
        <v/>
      </c>
      <c r="AO71" t="str">
        <f>IF(ISBLANK('Midt 2.kl. -Klasse'!BB25),"",VLOOKUP('Midt 2.kl. -Klasse'!BB25,Assit_Atii_2b,W$65,FALSE))</f>
        <v/>
      </c>
      <c r="AP71" t="str">
        <f>IF(ISBLANK('Midt 2.kl. -Klasse'!BC25),"",VLOOKUP('Midt 2.kl. -Klasse'!BC25,Assit_Atii_2b,X$65,FALSE))</f>
        <v/>
      </c>
      <c r="AQ71" t="str">
        <f>IF(ISBLANK('Midt 2.kl. -Klasse'!BD25),"",VLOOKUP('Midt 2.kl. -Klasse'!BD25,Assit_Atii_2b,Y$65,FALSE))</f>
        <v/>
      </c>
      <c r="AR71" t="str">
        <f>IF(ISBLANK('Midt 2.kl. -Klasse'!BE25),"",VLOOKUP('Midt 2.kl. -Klasse'!BE25,Assit_Atii_2b,Z$65,FALSE))</f>
        <v/>
      </c>
      <c r="AS71" t="str">
        <f>IF(ISBLANK('Midt 2.kl. -Klasse'!BF25),"",VLOOKUP('Midt 2.kl. -Klasse'!BF25,Assit_Atii_2b,AA$65,FALSE))</f>
        <v/>
      </c>
      <c r="AT71" t="str">
        <f>IF(ISBLANK('Midt 2.kl. -Klasse'!BG25),"",VLOOKUP('Midt 2.kl. -Klasse'!BG25,Assit_Atii_2b,AB$65,FALSE))</f>
        <v/>
      </c>
      <c r="AU71" t="str">
        <f>IF(ISBLANK('Midt 2.kl. -Klasse'!BH25),"",VLOOKUP('Midt 2.kl. -Klasse'!BH25,Assit_Atii_2b,AC$65,FALSE))</f>
        <v/>
      </c>
      <c r="AV71" t="str">
        <f>IF(ISBLANK('Midt 2.kl. -Klasse'!BI25),"",VLOOKUP('Midt 2.kl. -Klasse'!BI25,Assit_Atii_2b,AD$65,FALSE))</f>
        <v/>
      </c>
      <c r="AW71" t="str">
        <f>IF(ISBLANK('Midt 2.kl. -Klasse'!BJ25),"",VLOOKUP('Midt 2.kl. -Klasse'!BJ25,Assit_Atii_2b,AE$65,FALSE))</f>
        <v/>
      </c>
      <c r="AX71" t="str">
        <f>IF(ISBLANK('Midt 2.kl. -Klasse'!BK25),"",VLOOKUP('Midt 2.kl. -Klasse'!BK25,Assit_Atii_2b,AF$65,FALSE))</f>
        <v/>
      </c>
      <c r="AY71" t="str">
        <f>IF(ISBLANK('Midt 2.kl. -Klasse'!BL25),"",VLOOKUP('Midt 2.kl. -Klasse'!BL25,Assit_Atii_2b,AG$65,FALSE))</f>
        <v/>
      </c>
      <c r="AZ71" t="str">
        <f>IF(ISBLANK('Midt 2.kl. -Klasse'!BM25),"",VLOOKUP('Midt 2.kl. -Klasse'!BM25,Assit_Atii_2b,AH$65,FALSE))</f>
        <v/>
      </c>
      <c r="BA71" t="str">
        <f>IF(ISBLANK('Midt 2.kl. -Klasse'!BN25),"",VLOOKUP('Midt 2.kl. -Klasse'!BN25,Assit_Atii_2b,AI$65,FALSE))</f>
        <v/>
      </c>
      <c r="BB71" t="str">
        <f>IF(ISBLANK('Midt 2.kl. -Klasse'!BO25),"",VLOOKUP('Midt 2.kl. -Klasse'!BO25,Assit_Atii_2b,AJ$65,FALSE))</f>
        <v/>
      </c>
      <c r="BC71" t="str">
        <f>IF(ISBLANK('Midt 2.kl. -Klasse'!BP25),"",VLOOKUP('Midt 2.kl. -Klasse'!BP25,Assit_Atii_2b,AK$65,FALSE))</f>
        <v/>
      </c>
      <c r="BD71" t="str">
        <f>IF(ISBLANK('Midt 2.kl. -Klasse'!BQ25),"",VLOOKUP('Midt 2.kl. -Klasse'!BQ25,Assit_Atii_2b,AL$65,FALSE))</f>
        <v/>
      </c>
      <c r="BE71" t="str">
        <f>IF(ISBLANK('Midt 2.kl. -Klasse'!BR25),"",VLOOKUP('Midt 2.kl. -Klasse'!BR25,Assit_Atii_2b,AM$65,FALSE))</f>
        <v/>
      </c>
      <c r="BF71" t="str">
        <f>IF(ISBLANK('Midt 2.kl. -Klasse'!BS25),"",VLOOKUP('Midt 2.kl. -Klasse'!BS25,Assit_Atii_2b,AN$65,FALSE))</f>
        <v/>
      </c>
      <c r="BG71" t="str">
        <f>IF(ISBLANK('Midt 2.kl. -Klasse'!BT25),"",VLOOKUP('Midt 2.kl. -Klasse'!BT25,Assit_Atii_2b,AO$65,FALSE))</f>
        <v/>
      </c>
      <c r="BH71" t="str">
        <f>IF(ISBLANK('Midt 2.kl. -Klasse'!BU25),"",VLOOKUP('Midt 2.kl. -Klasse'!BU25,Assit_Atii_2b,AP$65,FALSE))</f>
        <v/>
      </c>
      <c r="BI71" t="str">
        <f>IF(ISBLANK('Midt 2.kl. -Klasse'!BV25),"",VLOOKUP('Midt 2.kl. -Klasse'!BV25,Assit_Atii_2b,AQ$65,FALSE))</f>
        <v/>
      </c>
      <c r="BJ71" t="str">
        <f>IF(ISBLANK('Midt 2.kl. -Klasse'!BW25),"",VLOOKUP('Midt 2.kl. -Klasse'!BW25,Assit_Atii_2b,AR$65,FALSE))</f>
        <v/>
      </c>
      <c r="BK71" t="str">
        <f>IF(ISBLANK('Midt 2.kl. -Klasse'!BX25),"",VLOOKUP('Midt 2.kl. -Klasse'!BX25,Assit_Atii_2b,AS$65,FALSE))</f>
        <v/>
      </c>
      <c r="BL71" t="str">
        <f>IF(ISBLANK('Midt 2.kl. -Klasse'!BY25),"",VLOOKUP('Midt 2.kl. -Klasse'!BY25,Assit_Atii_2b,AT$65,FALSE))</f>
        <v/>
      </c>
      <c r="BM71" t="str">
        <f>IF(ISBLANK('Midt 2.kl. -Klasse'!BZ25),"",VLOOKUP('Midt 2.kl. -Klasse'!BZ25,Assit_Atii_2b,AU$65,FALSE))</f>
        <v/>
      </c>
      <c r="BN71" t="str">
        <f>IF(ISBLANK('Midt 2.kl. -Klasse'!CA25),"",VLOOKUP('Midt 2.kl. -Klasse'!CA25,Assit_Atii_2b,AV$65,FALSE))</f>
        <v/>
      </c>
      <c r="BO71" t="str">
        <f>IF(ISBLANK('Midt 2.kl. -Klasse'!CB25),"",VLOOKUP('Midt 2.kl. -Klasse'!CB25,Assit_Atii_2b,AW$65,FALSE))</f>
        <v/>
      </c>
      <c r="BP71" t="str">
        <f>IF(ISBLANK('Midt 2.kl. -Klasse'!CC25),"",VLOOKUP('Midt 2.kl. -Klasse'!CC25,Assit_Atii_2b,AX$65,FALSE))</f>
        <v/>
      </c>
      <c r="BQ71" t="str">
        <f>IF(ISBLANK('Midt 2.kl. -Klasse'!CD25),"",VLOOKUP('Midt 2.kl. -Klasse'!CD25,Assit_Atii_2b,AY$65,FALSE))</f>
        <v/>
      </c>
      <c r="BR71" t="str">
        <f>IF(ISBLANK('Midt 2.kl. -Klasse'!CE25),"",VLOOKUP('Midt 2.kl. -Klasse'!CE25,Assit_Atii_2b,AZ$65,FALSE))</f>
        <v/>
      </c>
      <c r="BS71" t="str">
        <f>IF(ISBLANK('Midt 2.kl. -Klasse'!CF25),"",VLOOKUP('Midt 2.kl. -Klasse'!CF25,Assit_Atii_2b,BA$65,FALSE))</f>
        <v/>
      </c>
      <c r="BT71" t="str">
        <f>IF(ISBLANK('Midt 2.kl. -Klasse'!CG25),"",VLOOKUP('Midt 2.kl. -Klasse'!CG25,Assit_Atii_2b,BB$65,FALSE))</f>
        <v/>
      </c>
      <c r="BU71" t="str">
        <f>IF(ISBLANK('Midt 2.kl. -Klasse'!CH25),"",VLOOKUP('Midt 2.kl. -Klasse'!CH25,Assit_Atii_2b,BC$65,FALSE))</f>
        <v/>
      </c>
      <c r="BV71" t="str">
        <f>IF(ISBLANK('Midt 2.kl. -Klasse'!CI25),"",VLOOKUP('Midt 2.kl. -Klasse'!CI25,Assit_Atii_2b,BD$65,FALSE))</f>
        <v/>
      </c>
      <c r="BW71" t="str">
        <f>IF(ISBLANK('Midt 2.kl. -Klasse'!CJ25),"",VLOOKUP('Midt 2.kl. -Klasse'!CJ25,Assit_Atii_2b,BE$65,FALSE))</f>
        <v/>
      </c>
      <c r="BX71" t="str">
        <f>IF(ISBLANK('Midt 2.kl. -Klasse'!CK25),"",VLOOKUP('Midt 2.kl. -Klasse'!CK25,Assit_Atii_2b,BF$65,FALSE))</f>
        <v/>
      </c>
      <c r="BY71" t="str">
        <f>IF(ISBLANK('Midt 2.kl. -Klasse'!CL25),"",VLOOKUP('Midt 2.kl. -Klasse'!CL25,Assit_Atii_2b,BG$65,FALSE))</f>
        <v/>
      </c>
      <c r="BZ71" t="str">
        <f>IF(ISBLANK('Midt 2.kl. -Klasse'!CM25),"",VLOOKUP('Midt 2.kl. -Klasse'!CM25,Assit_Atii_2b,BH$65,FALSE))</f>
        <v/>
      </c>
      <c r="CA71" t="str">
        <f>IF(ISBLANK('Midt 2.kl. -Klasse'!CN25),"",VLOOKUP('Midt 2.kl. -Klasse'!CN25,Assit_Atii_2b,BI$65,FALSE))</f>
        <v/>
      </c>
      <c r="CB71" t="str">
        <f>IF(ISBLANK('Midt 2.kl. -Klasse'!CO25),"",VLOOKUP('Midt 2.kl. -Klasse'!CO25,Assit_Atii_2b,BJ$65,FALSE))</f>
        <v/>
      </c>
      <c r="CC71" s="41">
        <f>COUNTIF('Skole scoring'!B68:S68,1)</f>
        <v>0</v>
      </c>
      <c r="CD71" s="47">
        <f>COUNTIF('Skole scoring'!T68:CA68,1)</f>
        <v>0</v>
      </c>
      <c r="CE71" s="42">
        <f t="shared" si="2"/>
        <v>0</v>
      </c>
      <c r="CF71">
        <f>COUNTIF('Skole scoring'!T68:AE68,1)</f>
        <v>0</v>
      </c>
      <c r="CG71">
        <f>COUNTIF('Skole scoring'!AF68:AQ68,1)</f>
        <v>0</v>
      </c>
      <c r="CH71">
        <f>COUNTIF('Skole scoring'!AR68:BC68,1)</f>
        <v>0</v>
      </c>
      <c r="CI71">
        <f>COUNTIF('Skole scoring'!BD68:BO68,1)</f>
        <v>0</v>
      </c>
      <c r="CJ71">
        <f>COUNTIF('Skole scoring'!BP68:CA68,1)</f>
        <v>0</v>
      </c>
    </row>
    <row r="72" spans="2:88" x14ac:dyDescent="0.35">
      <c r="B72" s="47">
        <f>'Midt 2.kl. -Klasse'!B26</f>
        <v>0</v>
      </c>
      <c r="C72" t="str">
        <f>IF(COUNTIF('Midt 2.kl. -Klasse'!P26,5),"Ugyldig",(IF(ISBLANK('Midt 2.kl. -Klasse'!P26),"",'Midt 2.kl. -Klasse'!P26)))</f>
        <v/>
      </c>
      <c r="D72" t="str">
        <f>IF(COUNTIF('Midt 2.kl. -Klasse'!Q26,5),"Ugyldig",(IF(ISBLANK('Midt 2.kl. -Klasse'!Q26),"",'Midt 2.kl. -Klasse'!Q26)))</f>
        <v/>
      </c>
      <c r="E72" t="str">
        <f>IF(COUNTIF('Midt 2.kl. -Klasse'!R26,5),"Ugyldig",(IF(ISBLANK('Midt 2.kl. -Klasse'!R26),"",'Midt 2.kl. -Klasse'!R26)))</f>
        <v/>
      </c>
      <c r="F72" t="str">
        <f>IF(COUNTIF('Midt 2.kl. -Klasse'!S26,5),"Ugyldig",(IF(ISBLANK('Midt 2.kl. -Klasse'!S26),"",'Midt 2.kl. -Klasse'!S26)))</f>
        <v/>
      </c>
      <c r="G72" t="str">
        <f>IF(COUNTIF('Midt 2.kl. -Klasse'!T26,5),"Ugyldig",(IF(ISBLANK('Midt 2.kl. -Klasse'!T26),"",'Midt 2.kl. -Klasse'!T26)))</f>
        <v/>
      </c>
      <c r="H72" t="str">
        <f>IF(COUNTIF('Midt 2.kl. -Klasse'!U26,5),"Ugyldig",(IF(ISBLANK('Midt 2.kl. -Klasse'!U26),"",'Midt 2.kl. -Klasse'!U26)))</f>
        <v/>
      </c>
      <c r="I72" t="str">
        <f>IF(COUNTIF('Midt 2.kl. -Klasse'!V26,5),"Ugyldig",(IF(ISBLANK('Midt 2.kl. -Klasse'!V26),"",'Midt 2.kl. -Klasse'!V26)))</f>
        <v/>
      </c>
      <c r="J72" t="str">
        <f>IF(COUNTIF('Midt 2.kl. -Klasse'!W26,5),"Ugyldig",(IF(ISBLANK('Midt 2.kl. -Klasse'!W26),"",'Midt 2.kl. -Klasse'!W26)))</f>
        <v/>
      </c>
      <c r="K72" t="str">
        <f>IF(COUNTIF('Midt 2.kl. -Klasse'!X26,5),"Ugyldig",(IF(ISBLANK('Midt 2.kl. -Klasse'!X26),"",'Midt 2.kl. -Klasse'!X26)))</f>
        <v/>
      </c>
      <c r="L72" t="str">
        <f>IF(COUNTIF('Midt 2.kl. -Klasse'!Y26,5),"Ugyldig",(IF(ISBLANK('Midt 2.kl. -Klasse'!Y26),"",'Midt 2.kl. -Klasse'!Y26)))</f>
        <v/>
      </c>
      <c r="M72" t="str">
        <f>IF(COUNTIF('Midt 2.kl. -Klasse'!Z26,5),"Ugyldig",(IF(ISBLANK('Midt 2.kl. -Klasse'!Z26),"",'Midt 2.kl. -Klasse'!Z26)))</f>
        <v/>
      </c>
      <c r="N72" t="str">
        <f>IF(COUNTIF('Midt 2.kl. -Klasse'!AA26,5),"Ugyldig",(IF(ISBLANK('Midt 2.kl. -Klasse'!AA26),"",'Midt 2.kl. -Klasse'!AA26)))</f>
        <v/>
      </c>
      <c r="O72" t="str">
        <f>IF(COUNTIF('Midt 2.kl. -Klasse'!AB26,5),"Ugyldig",(IF(ISBLANK('Midt 2.kl. -Klasse'!AB26),"",'Midt 2.kl. -Klasse'!AB26)))</f>
        <v/>
      </c>
      <c r="P72" t="str">
        <f>IF(COUNTIF('Midt 2.kl. -Klasse'!AC26,5),"Ugyldig",(IF(ISBLANK('Midt 2.kl. -Klasse'!AC26),"",'Midt 2.kl. -Klasse'!AC26)))</f>
        <v/>
      </c>
      <c r="Q72" t="str">
        <f>IF(COUNTIF('Midt 2.kl. -Klasse'!AD26,5),"Ugyldig",(IF(ISBLANK('Midt 2.kl. -Klasse'!AD26),"",'Midt 2.kl. -Klasse'!AD26)))</f>
        <v/>
      </c>
      <c r="R72" t="str">
        <f>IF(COUNTIF('Midt 2.kl. -Klasse'!AE26,5),"Ugyldig",(IF(ISBLANK('Midt 2.kl. -Klasse'!AE26),"",'Midt 2.kl. -Klasse'!AE26)))</f>
        <v/>
      </c>
      <c r="S72" t="str">
        <f>IF(COUNTIF('Midt 2.kl. -Klasse'!AF26,5),"Ugyldig",(IF(ISBLANK('Midt 2.kl. -Klasse'!AF26),"",'Midt 2.kl. -Klasse'!AF26)))</f>
        <v/>
      </c>
      <c r="T72" t="str">
        <f>IF(COUNTIF('Midt 2.kl. -Klasse'!AG26,5),"Ugyldig",(IF(ISBLANK('Midt 2.kl. -Klasse'!AG26),"",'Midt 2.kl. -Klasse'!AG26)))</f>
        <v/>
      </c>
      <c r="U72" s="41" t="str">
        <f>IF(ISBLANK('Midt 2.kl. -Klasse'!AH26),"",VLOOKUP('Midt 2.kl. -Klasse'!AH26,Assit_Atii_2b,C$65,FALSE))</f>
        <v/>
      </c>
      <c r="V72" t="str">
        <f>IF(ISBLANK('Midt 2.kl. -Klasse'!AI26),"",VLOOKUP('Midt 2.kl. -Klasse'!AI26,Assit_Atii_2b,D$65,FALSE))</f>
        <v/>
      </c>
      <c r="W72" t="str">
        <f>IF(ISBLANK('Midt 2.kl. -Klasse'!AJ26),"",VLOOKUP('Midt 2.kl. -Klasse'!AJ26,Assit_Atii_2b,E$65,FALSE))</f>
        <v/>
      </c>
      <c r="X72" t="str">
        <f>IF(ISBLANK('Midt 2.kl. -Klasse'!AK26),"",VLOOKUP('Midt 2.kl. -Klasse'!AK26,Assit_Atii_2b,F$65,FALSE))</f>
        <v/>
      </c>
      <c r="Y72" t="str">
        <f>IF(ISBLANK('Midt 2.kl. -Klasse'!AL26),"",VLOOKUP('Midt 2.kl. -Klasse'!AL26,Assit_Atii_2b,G$65,FALSE))</f>
        <v/>
      </c>
      <c r="Z72" t="str">
        <f>IF(ISBLANK('Midt 2.kl. -Klasse'!AM26),"",VLOOKUP('Midt 2.kl. -Klasse'!AM26,Assit_Atii_2b,H$65,FALSE))</f>
        <v/>
      </c>
      <c r="AA72" t="str">
        <f>IF(ISBLANK('Midt 2.kl. -Klasse'!AN26),"",VLOOKUP('Midt 2.kl. -Klasse'!AN26,Assit_Atii_2b,I$65,FALSE))</f>
        <v/>
      </c>
      <c r="AB72" t="str">
        <f>IF(ISBLANK('Midt 2.kl. -Klasse'!AO26),"",VLOOKUP('Midt 2.kl. -Klasse'!AO26,Assit_Atii_2b,J$65,FALSE))</f>
        <v/>
      </c>
      <c r="AC72" t="str">
        <f>IF(ISBLANK('Midt 2.kl. -Klasse'!AP26),"",VLOOKUP('Midt 2.kl. -Klasse'!AP26,Assit_Atii_2b,K$65,FALSE))</f>
        <v/>
      </c>
      <c r="AD72" t="str">
        <f>IF(ISBLANK('Midt 2.kl. -Klasse'!AQ26),"",VLOOKUP('Midt 2.kl. -Klasse'!AQ26,Assit_Atii_2b,L$65,FALSE))</f>
        <v/>
      </c>
      <c r="AE72" t="str">
        <f>IF(ISBLANK('Midt 2.kl. -Klasse'!AR26),"",VLOOKUP('Midt 2.kl. -Klasse'!AR26,Assit_Atii_2b,M$65,FALSE))</f>
        <v/>
      </c>
      <c r="AF72" t="str">
        <f>IF(ISBLANK('Midt 2.kl. -Klasse'!AS26),"",VLOOKUP('Midt 2.kl. -Klasse'!AS26,Assit_Atii_2b,N$65,FALSE))</f>
        <v/>
      </c>
      <c r="AG72" t="str">
        <f>IF(ISBLANK('Midt 2.kl. -Klasse'!AT26),"",VLOOKUP('Midt 2.kl. -Klasse'!AT26,Assit_Atii_2b,O$65,FALSE))</f>
        <v/>
      </c>
      <c r="AH72" t="str">
        <f>IF(ISBLANK('Midt 2.kl. -Klasse'!AU26),"",VLOOKUP('Midt 2.kl. -Klasse'!AU26,Assit_Atii_2b,P$65,FALSE))</f>
        <v/>
      </c>
      <c r="AI72" t="str">
        <f>IF(ISBLANK('Midt 2.kl. -Klasse'!AV26),"",VLOOKUP('Midt 2.kl. -Klasse'!AV26,Assit_Atii_2b,Q$65,FALSE))</f>
        <v/>
      </c>
      <c r="AJ72" t="str">
        <f>IF(ISBLANK('Midt 2.kl. -Klasse'!AW26),"",VLOOKUP('Midt 2.kl. -Klasse'!AW26,Assit_Atii_2b,R$65,FALSE))</f>
        <v/>
      </c>
      <c r="AK72" t="str">
        <f>IF(ISBLANK('Midt 2.kl. -Klasse'!AX26),"",VLOOKUP('Midt 2.kl. -Klasse'!AX26,Assit_Atii_2b,S$65,FALSE))</f>
        <v/>
      </c>
      <c r="AL72" t="str">
        <f>IF(ISBLANK('Midt 2.kl. -Klasse'!AY26),"",VLOOKUP('Midt 2.kl. -Klasse'!AY26,Assit_Atii_2b,T$65,FALSE))</f>
        <v/>
      </c>
      <c r="AM72" t="str">
        <f>IF(ISBLANK('Midt 2.kl. -Klasse'!AZ26),"",VLOOKUP('Midt 2.kl. -Klasse'!AZ26,Assit_Atii_2b,U$65,FALSE))</f>
        <v/>
      </c>
      <c r="AN72" t="str">
        <f>IF(ISBLANK('Midt 2.kl. -Klasse'!BA26),"",VLOOKUP('Midt 2.kl. -Klasse'!BA26,Assit_Atii_2b,V$65,FALSE))</f>
        <v/>
      </c>
      <c r="AO72" t="str">
        <f>IF(ISBLANK('Midt 2.kl. -Klasse'!BB26),"",VLOOKUP('Midt 2.kl. -Klasse'!BB26,Assit_Atii_2b,W$65,FALSE))</f>
        <v/>
      </c>
      <c r="AP72" t="str">
        <f>IF(ISBLANK('Midt 2.kl. -Klasse'!BC26),"",VLOOKUP('Midt 2.kl. -Klasse'!BC26,Assit_Atii_2b,X$65,FALSE))</f>
        <v/>
      </c>
      <c r="AQ72" t="str">
        <f>IF(ISBLANK('Midt 2.kl. -Klasse'!BD26),"",VLOOKUP('Midt 2.kl. -Klasse'!BD26,Assit_Atii_2b,Y$65,FALSE))</f>
        <v/>
      </c>
      <c r="AR72" t="str">
        <f>IF(ISBLANK('Midt 2.kl. -Klasse'!BE26),"",VLOOKUP('Midt 2.kl. -Klasse'!BE26,Assit_Atii_2b,Z$65,FALSE))</f>
        <v/>
      </c>
      <c r="AS72" t="str">
        <f>IF(ISBLANK('Midt 2.kl. -Klasse'!BF26),"",VLOOKUP('Midt 2.kl. -Klasse'!BF26,Assit_Atii_2b,AA$65,FALSE))</f>
        <v/>
      </c>
      <c r="AT72" t="str">
        <f>IF(ISBLANK('Midt 2.kl. -Klasse'!BG26),"",VLOOKUP('Midt 2.kl. -Klasse'!BG26,Assit_Atii_2b,AB$65,FALSE))</f>
        <v/>
      </c>
      <c r="AU72" t="str">
        <f>IF(ISBLANK('Midt 2.kl. -Klasse'!BH26),"",VLOOKUP('Midt 2.kl. -Klasse'!BH26,Assit_Atii_2b,AC$65,FALSE))</f>
        <v/>
      </c>
      <c r="AV72" t="str">
        <f>IF(ISBLANK('Midt 2.kl. -Klasse'!BI26),"",VLOOKUP('Midt 2.kl. -Klasse'!BI26,Assit_Atii_2b,AD$65,FALSE))</f>
        <v/>
      </c>
      <c r="AW72" t="str">
        <f>IF(ISBLANK('Midt 2.kl. -Klasse'!BJ26),"",VLOOKUP('Midt 2.kl. -Klasse'!BJ26,Assit_Atii_2b,AE$65,FALSE))</f>
        <v/>
      </c>
      <c r="AX72" t="str">
        <f>IF(ISBLANK('Midt 2.kl. -Klasse'!BK26),"",VLOOKUP('Midt 2.kl. -Klasse'!BK26,Assit_Atii_2b,AF$65,FALSE))</f>
        <v/>
      </c>
      <c r="AY72" t="str">
        <f>IF(ISBLANK('Midt 2.kl. -Klasse'!BL26),"",VLOOKUP('Midt 2.kl. -Klasse'!BL26,Assit_Atii_2b,AG$65,FALSE))</f>
        <v/>
      </c>
      <c r="AZ72" t="str">
        <f>IF(ISBLANK('Midt 2.kl. -Klasse'!BM26),"",VLOOKUP('Midt 2.kl. -Klasse'!BM26,Assit_Atii_2b,AH$65,FALSE))</f>
        <v/>
      </c>
      <c r="BA72" t="str">
        <f>IF(ISBLANK('Midt 2.kl. -Klasse'!BN26),"",VLOOKUP('Midt 2.kl. -Klasse'!BN26,Assit_Atii_2b,AI$65,FALSE))</f>
        <v/>
      </c>
      <c r="BB72" t="str">
        <f>IF(ISBLANK('Midt 2.kl. -Klasse'!BO26),"",VLOOKUP('Midt 2.kl. -Klasse'!BO26,Assit_Atii_2b,AJ$65,FALSE))</f>
        <v/>
      </c>
      <c r="BC72" t="str">
        <f>IF(ISBLANK('Midt 2.kl. -Klasse'!BP26),"",VLOOKUP('Midt 2.kl. -Klasse'!BP26,Assit_Atii_2b,AK$65,FALSE))</f>
        <v/>
      </c>
      <c r="BD72" t="str">
        <f>IF(ISBLANK('Midt 2.kl. -Klasse'!BQ26),"",VLOOKUP('Midt 2.kl. -Klasse'!BQ26,Assit_Atii_2b,AL$65,FALSE))</f>
        <v/>
      </c>
      <c r="BE72" t="str">
        <f>IF(ISBLANK('Midt 2.kl. -Klasse'!BR26),"",VLOOKUP('Midt 2.kl. -Klasse'!BR26,Assit_Atii_2b,AM$65,FALSE))</f>
        <v/>
      </c>
      <c r="BF72" t="str">
        <f>IF(ISBLANK('Midt 2.kl. -Klasse'!BS26),"",VLOOKUP('Midt 2.kl. -Klasse'!BS26,Assit_Atii_2b,AN$65,FALSE))</f>
        <v/>
      </c>
      <c r="BG72" t="str">
        <f>IF(ISBLANK('Midt 2.kl. -Klasse'!BT26),"",VLOOKUP('Midt 2.kl. -Klasse'!BT26,Assit_Atii_2b,AO$65,FALSE))</f>
        <v/>
      </c>
      <c r="BH72" t="str">
        <f>IF(ISBLANK('Midt 2.kl. -Klasse'!BU26),"",VLOOKUP('Midt 2.kl. -Klasse'!BU26,Assit_Atii_2b,AP$65,FALSE))</f>
        <v/>
      </c>
      <c r="BI72" t="str">
        <f>IF(ISBLANK('Midt 2.kl. -Klasse'!BV26),"",VLOOKUP('Midt 2.kl. -Klasse'!BV26,Assit_Atii_2b,AQ$65,FALSE))</f>
        <v/>
      </c>
      <c r="BJ72" t="str">
        <f>IF(ISBLANK('Midt 2.kl. -Klasse'!BW26),"",VLOOKUP('Midt 2.kl. -Klasse'!BW26,Assit_Atii_2b,AR$65,FALSE))</f>
        <v/>
      </c>
      <c r="BK72" t="str">
        <f>IF(ISBLANK('Midt 2.kl. -Klasse'!BX26),"",VLOOKUP('Midt 2.kl. -Klasse'!BX26,Assit_Atii_2b,AS$65,FALSE))</f>
        <v/>
      </c>
      <c r="BL72" t="str">
        <f>IF(ISBLANK('Midt 2.kl. -Klasse'!BY26),"",VLOOKUP('Midt 2.kl. -Klasse'!BY26,Assit_Atii_2b,AT$65,FALSE))</f>
        <v/>
      </c>
      <c r="BM72" t="str">
        <f>IF(ISBLANK('Midt 2.kl. -Klasse'!BZ26),"",VLOOKUP('Midt 2.kl. -Klasse'!BZ26,Assit_Atii_2b,AU$65,FALSE))</f>
        <v/>
      </c>
      <c r="BN72" t="str">
        <f>IF(ISBLANK('Midt 2.kl. -Klasse'!CA26),"",VLOOKUP('Midt 2.kl. -Klasse'!CA26,Assit_Atii_2b,AV$65,FALSE))</f>
        <v/>
      </c>
      <c r="BO72" t="str">
        <f>IF(ISBLANK('Midt 2.kl. -Klasse'!CB26),"",VLOOKUP('Midt 2.kl. -Klasse'!CB26,Assit_Atii_2b,AW$65,FALSE))</f>
        <v/>
      </c>
      <c r="BP72" t="str">
        <f>IF(ISBLANK('Midt 2.kl. -Klasse'!CC26),"",VLOOKUP('Midt 2.kl. -Klasse'!CC26,Assit_Atii_2b,AX$65,FALSE))</f>
        <v/>
      </c>
      <c r="BQ72" t="str">
        <f>IF(ISBLANK('Midt 2.kl. -Klasse'!CD26),"",VLOOKUP('Midt 2.kl. -Klasse'!CD26,Assit_Atii_2b,AY$65,FALSE))</f>
        <v/>
      </c>
      <c r="BR72" t="str">
        <f>IF(ISBLANK('Midt 2.kl. -Klasse'!CE26),"",VLOOKUP('Midt 2.kl. -Klasse'!CE26,Assit_Atii_2b,AZ$65,FALSE))</f>
        <v/>
      </c>
      <c r="BS72" t="str">
        <f>IF(ISBLANK('Midt 2.kl. -Klasse'!CF26),"",VLOOKUP('Midt 2.kl. -Klasse'!CF26,Assit_Atii_2b,BA$65,FALSE))</f>
        <v/>
      </c>
      <c r="BT72" t="str">
        <f>IF(ISBLANK('Midt 2.kl. -Klasse'!CG26),"",VLOOKUP('Midt 2.kl. -Klasse'!CG26,Assit_Atii_2b,BB$65,FALSE))</f>
        <v/>
      </c>
      <c r="BU72" t="str">
        <f>IF(ISBLANK('Midt 2.kl. -Klasse'!CH26),"",VLOOKUP('Midt 2.kl. -Klasse'!CH26,Assit_Atii_2b,BC$65,FALSE))</f>
        <v/>
      </c>
      <c r="BV72" t="str">
        <f>IF(ISBLANK('Midt 2.kl. -Klasse'!CI26),"",VLOOKUP('Midt 2.kl. -Klasse'!CI26,Assit_Atii_2b,BD$65,FALSE))</f>
        <v/>
      </c>
      <c r="BW72" t="str">
        <f>IF(ISBLANK('Midt 2.kl. -Klasse'!CJ26),"",VLOOKUP('Midt 2.kl. -Klasse'!CJ26,Assit_Atii_2b,BE$65,FALSE))</f>
        <v/>
      </c>
      <c r="BX72" t="str">
        <f>IF(ISBLANK('Midt 2.kl. -Klasse'!CK26),"",VLOOKUP('Midt 2.kl. -Klasse'!CK26,Assit_Atii_2b,BF$65,FALSE))</f>
        <v/>
      </c>
      <c r="BY72" t="str">
        <f>IF(ISBLANK('Midt 2.kl. -Klasse'!CL26),"",VLOOKUP('Midt 2.kl. -Klasse'!CL26,Assit_Atii_2b,BG$65,FALSE))</f>
        <v/>
      </c>
      <c r="BZ72" t="str">
        <f>IF(ISBLANK('Midt 2.kl. -Klasse'!CM26),"",VLOOKUP('Midt 2.kl. -Klasse'!CM26,Assit_Atii_2b,BH$65,FALSE))</f>
        <v/>
      </c>
      <c r="CA72" t="str">
        <f>IF(ISBLANK('Midt 2.kl. -Klasse'!CN26),"",VLOOKUP('Midt 2.kl. -Klasse'!CN26,Assit_Atii_2b,BI$65,FALSE))</f>
        <v/>
      </c>
      <c r="CB72" t="str">
        <f>IF(ISBLANK('Midt 2.kl. -Klasse'!CO26),"",VLOOKUP('Midt 2.kl. -Klasse'!CO26,Assit_Atii_2b,BJ$65,FALSE))</f>
        <v/>
      </c>
      <c r="CC72" s="41">
        <f>COUNTIF('Skole scoring'!B69:S69,1)</f>
        <v>0</v>
      </c>
      <c r="CD72" s="47">
        <f>COUNTIF('Skole scoring'!T69:CA69,1)</f>
        <v>0</v>
      </c>
      <c r="CE72" s="42">
        <f t="shared" si="2"/>
        <v>0</v>
      </c>
      <c r="CF72">
        <f>COUNTIF('Skole scoring'!T69:AE69,1)</f>
        <v>0</v>
      </c>
      <c r="CG72">
        <f>COUNTIF('Skole scoring'!AF69:AQ69,1)</f>
        <v>0</v>
      </c>
      <c r="CH72">
        <f>COUNTIF('Skole scoring'!AR69:BC69,1)</f>
        <v>0</v>
      </c>
      <c r="CI72">
        <f>COUNTIF('Skole scoring'!BD69:BO69,1)</f>
        <v>0</v>
      </c>
      <c r="CJ72">
        <f>COUNTIF('Skole scoring'!BP69:CA69,1)</f>
        <v>0</v>
      </c>
    </row>
    <row r="73" spans="2:88" x14ac:dyDescent="0.35">
      <c r="B73" s="47">
        <f>'Midt 2.kl. -Klasse'!B27</f>
        <v>0</v>
      </c>
      <c r="C73" t="str">
        <f>IF(COUNTIF('Midt 2.kl. -Klasse'!P27,5),"Ugyldig",(IF(ISBLANK('Midt 2.kl. -Klasse'!P27),"",'Midt 2.kl. -Klasse'!P27)))</f>
        <v/>
      </c>
      <c r="D73" t="str">
        <f>IF(COUNTIF('Midt 2.kl. -Klasse'!Q27,5),"Ugyldig",(IF(ISBLANK('Midt 2.kl. -Klasse'!Q27),"",'Midt 2.kl. -Klasse'!Q27)))</f>
        <v/>
      </c>
      <c r="E73" t="str">
        <f>IF(COUNTIF('Midt 2.kl. -Klasse'!R27,5),"Ugyldig",(IF(ISBLANK('Midt 2.kl. -Klasse'!R27),"",'Midt 2.kl. -Klasse'!R27)))</f>
        <v/>
      </c>
      <c r="F73" t="str">
        <f>IF(COUNTIF('Midt 2.kl. -Klasse'!S27,5),"Ugyldig",(IF(ISBLANK('Midt 2.kl. -Klasse'!S27),"",'Midt 2.kl. -Klasse'!S27)))</f>
        <v/>
      </c>
      <c r="G73" t="str">
        <f>IF(COUNTIF('Midt 2.kl. -Klasse'!T27,5),"Ugyldig",(IF(ISBLANK('Midt 2.kl. -Klasse'!T27),"",'Midt 2.kl. -Klasse'!T27)))</f>
        <v/>
      </c>
      <c r="H73" t="str">
        <f>IF(COUNTIF('Midt 2.kl. -Klasse'!U27,5),"Ugyldig",(IF(ISBLANK('Midt 2.kl. -Klasse'!U27),"",'Midt 2.kl. -Klasse'!U27)))</f>
        <v/>
      </c>
      <c r="I73" t="str">
        <f>IF(COUNTIF('Midt 2.kl. -Klasse'!V27,5),"Ugyldig",(IF(ISBLANK('Midt 2.kl. -Klasse'!V27),"",'Midt 2.kl. -Klasse'!V27)))</f>
        <v/>
      </c>
      <c r="J73" t="str">
        <f>IF(COUNTIF('Midt 2.kl. -Klasse'!W27,5),"Ugyldig",(IF(ISBLANK('Midt 2.kl. -Klasse'!W27),"",'Midt 2.kl. -Klasse'!W27)))</f>
        <v/>
      </c>
      <c r="K73" t="str">
        <f>IF(COUNTIF('Midt 2.kl. -Klasse'!X27,5),"Ugyldig",(IF(ISBLANK('Midt 2.kl. -Klasse'!X27),"",'Midt 2.kl. -Klasse'!X27)))</f>
        <v/>
      </c>
      <c r="L73" t="str">
        <f>IF(COUNTIF('Midt 2.kl. -Klasse'!Y27,5),"Ugyldig",(IF(ISBLANK('Midt 2.kl. -Klasse'!Y27),"",'Midt 2.kl. -Klasse'!Y27)))</f>
        <v/>
      </c>
      <c r="M73" t="str">
        <f>IF(COUNTIF('Midt 2.kl. -Klasse'!Z27,5),"Ugyldig",(IF(ISBLANK('Midt 2.kl. -Klasse'!Z27),"",'Midt 2.kl. -Klasse'!Z27)))</f>
        <v/>
      </c>
      <c r="N73" t="str">
        <f>IF(COUNTIF('Midt 2.kl. -Klasse'!AA27,5),"Ugyldig",(IF(ISBLANK('Midt 2.kl. -Klasse'!AA27),"",'Midt 2.kl. -Klasse'!AA27)))</f>
        <v/>
      </c>
      <c r="O73" t="str">
        <f>IF(COUNTIF('Midt 2.kl. -Klasse'!AB27,5),"Ugyldig",(IF(ISBLANK('Midt 2.kl. -Klasse'!AB27),"",'Midt 2.kl. -Klasse'!AB27)))</f>
        <v/>
      </c>
      <c r="P73" t="str">
        <f>IF(COUNTIF('Midt 2.kl. -Klasse'!AC27,5),"Ugyldig",(IF(ISBLANK('Midt 2.kl. -Klasse'!AC27),"",'Midt 2.kl. -Klasse'!AC27)))</f>
        <v/>
      </c>
      <c r="Q73" t="str">
        <f>IF(COUNTIF('Midt 2.kl. -Klasse'!AD27,5),"Ugyldig",(IF(ISBLANK('Midt 2.kl. -Klasse'!AD27),"",'Midt 2.kl. -Klasse'!AD27)))</f>
        <v/>
      </c>
      <c r="R73" t="str">
        <f>IF(COUNTIF('Midt 2.kl. -Klasse'!AE27,5),"Ugyldig",(IF(ISBLANK('Midt 2.kl. -Klasse'!AE27),"",'Midt 2.kl. -Klasse'!AE27)))</f>
        <v/>
      </c>
      <c r="S73" t="str">
        <f>IF(COUNTIF('Midt 2.kl. -Klasse'!AF27,5),"Ugyldig",(IF(ISBLANK('Midt 2.kl. -Klasse'!AF27),"",'Midt 2.kl. -Klasse'!AF27)))</f>
        <v/>
      </c>
      <c r="T73" t="str">
        <f>IF(COUNTIF('Midt 2.kl. -Klasse'!AG27,5),"Ugyldig",(IF(ISBLANK('Midt 2.kl. -Klasse'!AG27),"",'Midt 2.kl. -Klasse'!AG27)))</f>
        <v/>
      </c>
      <c r="U73" s="41" t="str">
        <f>IF(ISBLANK('Midt 2.kl. -Klasse'!AH27),"",VLOOKUP('Midt 2.kl. -Klasse'!AH27,Assit_Atii_2b,C$65,FALSE))</f>
        <v/>
      </c>
      <c r="V73" t="str">
        <f>IF(ISBLANK('Midt 2.kl. -Klasse'!AI27),"",VLOOKUP('Midt 2.kl. -Klasse'!AI27,Assit_Atii_2b,D$65,FALSE))</f>
        <v/>
      </c>
      <c r="W73" t="str">
        <f>IF(ISBLANK('Midt 2.kl. -Klasse'!AJ27),"",VLOOKUP('Midt 2.kl. -Klasse'!AJ27,Assit_Atii_2b,E$65,FALSE))</f>
        <v/>
      </c>
      <c r="X73" t="str">
        <f>IF(ISBLANK('Midt 2.kl. -Klasse'!AK27),"",VLOOKUP('Midt 2.kl. -Klasse'!AK27,Assit_Atii_2b,F$65,FALSE))</f>
        <v/>
      </c>
      <c r="Y73" t="str">
        <f>IF(ISBLANK('Midt 2.kl. -Klasse'!AL27),"",VLOOKUP('Midt 2.kl. -Klasse'!AL27,Assit_Atii_2b,G$65,FALSE))</f>
        <v/>
      </c>
      <c r="Z73" t="str">
        <f>IF(ISBLANK('Midt 2.kl. -Klasse'!AM27),"",VLOOKUP('Midt 2.kl. -Klasse'!AM27,Assit_Atii_2b,H$65,FALSE))</f>
        <v/>
      </c>
      <c r="AA73" t="str">
        <f>IF(ISBLANK('Midt 2.kl. -Klasse'!AN27),"",VLOOKUP('Midt 2.kl. -Klasse'!AN27,Assit_Atii_2b,I$65,FALSE))</f>
        <v/>
      </c>
      <c r="AB73" t="str">
        <f>IF(ISBLANK('Midt 2.kl. -Klasse'!AO27),"",VLOOKUP('Midt 2.kl. -Klasse'!AO27,Assit_Atii_2b,J$65,FALSE))</f>
        <v/>
      </c>
      <c r="AC73" t="str">
        <f>IF(ISBLANK('Midt 2.kl. -Klasse'!AP27),"",VLOOKUP('Midt 2.kl. -Klasse'!AP27,Assit_Atii_2b,K$65,FALSE))</f>
        <v/>
      </c>
      <c r="AD73" t="str">
        <f>IF(ISBLANK('Midt 2.kl. -Klasse'!AQ27),"",VLOOKUP('Midt 2.kl. -Klasse'!AQ27,Assit_Atii_2b,L$65,FALSE))</f>
        <v/>
      </c>
      <c r="AE73" t="str">
        <f>IF(ISBLANK('Midt 2.kl. -Klasse'!AR27),"",VLOOKUP('Midt 2.kl. -Klasse'!AR27,Assit_Atii_2b,M$65,FALSE))</f>
        <v/>
      </c>
      <c r="AF73" t="str">
        <f>IF(ISBLANK('Midt 2.kl. -Klasse'!AS27),"",VLOOKUP('Midt 2.kl. -Klasse'!AS27,Assit_Atii_2b,N$65,FALSE))</f>
        <v/>
      </c>
      <c r="AG73" t="str">
        <f>IF(ISBLANK('Midt 2.kl. -Klasse'!AT27),"",VLOOKUP('Midt 2.kl. -Klasse'!AT27,Assit_Atii_2b,O$65,FALSE))</f>
        <v/>
      </c>
      <c r="AH73" t="str">
        <f>IF(ISBLANK('Midt 2.kl. -Klasse'!AU27),"",VLOOKUP('Midt 2.kl. -Klasse'!AU27,Assit_Atii_2b,P$65,FALSE))</f>
        <v/>
      </c>
      <c r="AI73" t="str">
        <f>IF(ISBLANK('Midt 2.kl. -Klasse'!AV27),"",VLOOKUP('Midt 2.kl. -Klasse'!AV27,Assit_Atii_2b,Q$65,FALSE))</f>
        <v/>
      </c>
      <c r="AJ73" t="str">
        <f>IF(ISBLANK('Midt 2.kl. -Klasse'!AW27),"",VLOOKUP('Midt 2.kl. -Klasse'!AW27,Assit_Atii_2b,R$65,FALSE))</f>
        <v/>
      </c>
      <c r="AK73" t="str">
        <f>IF(ISBLANK('Midt 2.kl. -Klasse'!AX27),"",VLOOKUP('Midt 2.kl. -Klasse'!AX27,Assit_Atii_2b,S$65,FALSE))</f>
        <v/>
      </c>
      <c r="AL73" t="str">
        <f>IF(ISBLANK('Midt 2.kl. -Klasse'!AY27),"",VLOOKUP('Midt 2.kl. -Klasse'!AY27,Assit_Atii_2b,T$65,FALSE))</f>
        <v/>
      </c>
      <c r="AM73" t="str">
        <f>IF(ISBLANK('Midt 2.kl. -Klasse'!AZ27),"",VLOOKUP('Midt 2.kl. -Klasse'!AZ27,Assit_Atii_2b,U$65,FALSE))</f>
        <v/>
      </c>
      <c r="AN73" t="str">
        <f>IF(ISBLANK('Midt 2.kl. -Klasse'!BA27),"",VLOOKUP('Midt 2.kl. -Klasse'!BA27,Assit_Atii_2b,V$65,FALSE))</f>
        <v/>
      </c>
      <c r="AO73" t="str">
        <f>IF(ISBLANK('Midt 2.kl. -Klasse'!BB27),"",VLOOKUP('Midt 2.kl. -Klasse'!BB27,Assit_Atii_2b,W$65,FALSE))</f>
        <v/>
      </c>
      <c r="AP73" t="str">
        <f>IF(ISBLANK('Midt 2.kl. -Klasse'!BC27),"",VLOOKUP('Midt 2.kl. -Klasse'!BC27,Assit_Atii_2b,X$65,FALSE))</f>
        <v/>
      </c>
      <c r="AQ73" t="str">
        <f>IF(ISBLANK('Midt 2.kl. -Klasse'!BD27),"",VLOOKUP('Midt 2.kl. -Klasse'!BD27,Assit_Atii_2b,Y$65,FALSE))</f>
        <v/>
      </c>
      <c r="AR73" t="str">
        <f>IF(ISBLANK('Midt 2.kl. -Klasse'!BE27),"",VLOOKUP('Midt 2.kl. -Klasse'!BE27,Assit_Atii_2b,Z$65,FALSE))</f>
        <v/>
      </c>
      <c r="AS73" t="str">
        <f>IF(ISBLANK('Midt 2.kl. -Klasse'!BF27),"",VLOOKUP('Midt 2.kl. -Klasse'!BF27,Assit_Atii_2b,AA$65,FALSE))</f>
        <v/>
      </c>
      <c r="AT73" t="str">
        <f>IF(ISBLANK('Midt 2.kl. -Klasse'!BG27),"",VLOOKUP('Midt 2.kl. -Klasse'!BG27,Assit_Atii_2b,AB$65,FALSE))</f>
        <v/>
      </c>
      <c r="AU73" t="str">
        <f>IF(ISBLANK('Midt 2.kl. -Klasse'!BH27),"",VLOOKUP('Midt 2.kl. -Klasse'!BH27,Assit_Atii_2b,AC$65,FALSE))</f>
        <v/>
      </c>
      <c r="AV73" t="str">
        <f>IF(ISBLANK('Midt 2.kl. -Klasse'!BI27),"",VLOOKUP('Midt 2.kl. -Klasse'!BI27,Assit_Atii_2b,AD$65,FALSE))</f>
        <v/>
      </c>
      <c r="AW73" t="str">
        <f>IF(ISBLANK('Midt 2.kl. -Klasse'!BJ27),"",VLOOKUP('Midt 2.kl. -Klasse'!BJ27,Assit_Atii_2b,AE$65,FALSE))</f>
        <v/>
      </c>
      <c r="AX73" t="str">
        <f>IF(ISBLANK('Midt 2.kl. -Klasse'!BK27),"",VLOOKUP('Midt 2.kl. -Klasse'!BK27,Assit_Atii_2b,AF$65,FALSE))</f>
        <v/>
      </c>
      <c r="AY73" t="str">
        <f>IF(ISBLANK('Midt 2.kl. -Klasse'!BL27),"",VLOOKUP('Midt 2.kl. -Klasse'!BL27,Assit_Atii_2b,AG$65,FALSE))</f>
        <v/>
      </c>
      <c r="AZ73" t="str">
        <f>IF(ISBLANK('Midt 2.kl. -Klasse'!BM27),"",VLOOKUP('Midt 2.kl. -Klasse'!BM27,Assit_Atii_2b,AH$65,FALSE))</f>
        <v/>
      </c>
      <c r="BA73" t="str">
        <f>IF(ISBLANK('Midt 2.kl. -Klasse'!BN27),"",VLOOKUP('Midt 2.kl. -Klasse'!BN27,Assit_Atii_2b,AI$65,FALSE))</f>
        <v/>
      </c>
      <c r="BB73" t="str">
        <f>IF(ISBLANK('Midt 2.kl. -Klasse'!BO27),"",VLOOKUP('Midt 2.kl. -Klasse'!BO27,Assit_Atii_2b,AJ$65,FALSE))</f>
        <v/>
      </c>
      <c r="BC73" t="str">
        <f>IF(ISBLANK('Midt 2.kl. -Klasse'!BP27),"",VLOOKUP('Midt 2.kl. -Klasse'!BP27,Assit_Atii_2b,AK$65,FALSE))</f>
        <v/>
      </c>
      <c r="BD73" t="str">
        <f>IF(ISBLANK('Midt 2.kl. -Klasse'!BQ27),"",VLOOKUP('Midt 2.kl. -Klasse'!BQ27,Assit_Atii_2b,AL$65,FALSE))</f>
        <v/>
      </c>
      <c r="BE73" t="str">
        <f>IF(ISBLANK('Midt 2.kl. -Klasse'!BR27),"",VLOOKUP('Midt 2.kl. -Klasse'!BR27,Assit_Atii_2b,AM$65,FALSE))</f>
        <v/>
      </c>
      <c r="BF73" t="str">
        <f>IF(ISBLANK('Midt 2.kl. -Klasse'!BS27),"",VLOOKUP('Midt 2.kl. -Klasse'!BS27,Assit_Atii_2b,AN$65,FALSE))</f>
        <v/>
      </c>
      <c r="BG73" t="str">
        <f>IF(ISBLANK('Midt 2.kl. -Klasse'!BT27),"",VLOOKUP('Midt 2.kl. -Klasse'!BT27,Assit_Atii_2b,AO$65,FALSE))</f>
        <v/>
      </c>
      <c r="BH73" t="str">
        <f>IF(ISBLANK('Midt 2.kl. -Klasse'!BU27),"",VLOOKUP('Midt 2.kl. -Klasse'!BU27,Assit_Atii_2b,AP$65,FALSE))</f>
        <v/>
      </c>
      <c r="BI73" t="str">
        <f>IF(ISBLANK('Midt 2.kl. -Klasse'!BV27),"",VLOOKUP('Midt 2.kl. -Klasse'!BV27,Assit_Atii_2b,AQ$65,FALSE))</f>
        <v/>
      </c>
      <c r="BJ73" t="str">
        <f>IF(ISBLANK('Midt 2.kl. -Klasse'!BW27),"",VLOOKUP('Midt 2.kl. -Klasse'!BW27,Assit_Atii_2b,AR$65,FALSE))</f>
        <v/>
      </c>
      <c r="BK73" t="str">
        <f>IF(ISBLANK('Midt 2.kl. -Klasse'!BX27),"",VLOOKUP('Midt 2.kl. -Klasse'!BX27,Assit_Atii_2b,AS$65,FALSE))</f>
        <v/>
      </c>
      <c r="BL73" t="str">
        <f>IF(ISBLANK('Midt 2.kl. -Klasse'!BY27),"",VLOOKUP('Midt 2.kl. -Klasse'!BY27,Assit_Atii_2b,AT$65,FALSE))</f>
        <v/>
      </c>
      <c r="BM73" t="str">
        <f>IF(ISBLANK('Midt 2.kl. -Klasse'!BZ27),"",VLOOKUP('Midt 2.kl. -Klasse'!BZ27,Assit_Atii_2b,AU$65,FALSE))</f>
        <v/>
      </c>
      <c r="BN73" t="str">
        <f>IF(ISBLANK('Midt 2.kl. -Klasse'!CA27),"",VLOOKUP('Midt 2.kl. -Klasse'!CA27,Assit_Atii_2b,AV$65,FALSE))</f>
        <v/>
      </c>
      <c r="BO73" t="str">
        <f>IF(ISBLANK('Midt 2.kl. -Klasse'!CB27),"",VLOOKUP('Midt 2.kl. -Klasse'!CB27,Assit_Atii_2b,AW$65,FALSE))</f>
        <v/>
      </c>
      <c r="BP73" t="str">
        <f>IF(ISBLANK('Midt 2.kl. -Klasse'!CC27),"",VLOOKUP('Midt 2.kl. -Klasse'!CC27,Assit_Atii_2b,AX$65,FALSE))</f>
        <v/>
      </c>
      <c r="BQ73" t="str">
        <f>IF(ISBLANK('Midt 2.kl. -Klasse'!CD27),"",VLOOKUP('Midt 2.kl. -Klasse'!CD27,Assit_Atii_2b,AY$65,FALSE))</f>
        <v/>
      </c>
      <c r="BR73" t="str">
        <f>IF(ISBLANK('Midt 2.kl. -Klasse'!CE27),"",VLOOKUP('Midt 2.kl. -Klasse'!CE27,Assit_Atii_2b,AZ$65,FALSE))</f>
        <v/>
      </c>
      <c r="BS73" t="str">
        <f>IF(ISBLANK('Midt 2.kl. -Klasse'!CF27),"",VLOOKUP('Midt 2.kl. -Klasse'!CF27,Assit_Atii_2b,BA$65,FALSE))</f>
        <v/>
      </c>
      <c r="BT73" t="str">
        <f>IF(ISBLANK('Midt 2.kl. -Klasse'!CG27),"",VLOOKUP('Midt 2.kl. -Klasse'!CG27,Assit_Atii_2b,BB$65,FALSE))</f>
        <v/>
      </c>
      <c r="BU73" t="str">
        <f>IF(ISBLANK('Midt 2.kl. -Klasse'!CH27),"",VLOOKUP('Midt 2.kl. -Klasse'!CH27,Assit_Atii_2b,BC$65,FALSE))</f>
        <v/>
      </c>
      <c r="BV73" t="str">
        <f>IF(ISBLANK('Midt 2.kl. -Klasse'!CI27),"",VLOOKUP('Midt 2.kl. -Klasse'!CI27,Assit_Atii_2b,BD$65,FALSE))</f>
        <v/>
      </c>
      <c r="BW73" t="str">
        <f>IF(ISBLANK('Midt 2.kl. -Klasse'!CJ27),"",VLOOKUP('Midt 2.kl. -Klasse'!CJ27,Assit_Atii_2b,BE$65,FALSE))</f>
        <v/>
      </c>
      <c r="BX73" t="str">
        <f>IF(ISBLANK('Midt 2.kl. -Klasse'!CK27),"",VLOOKUP('Midt 2.kl. -Klasse'!CK27,Assit_Atii_2b,BF$65,FALSE))</f>
        <v/>
      </c>
      <c r="BY73" t="str">
        <f>IF(ISBLANK('Midt 2.kl. -Klasse'!CL27),"",VLOOKUP('Midt 2.kl. -Klasse'!CL27,Assit_Atii_2b,BG$65,FALSE))</f>
        <v/>
      </c>
      <c r="BZ73" t="str">
        <f>IF(ISBLANK('Midt 2.kl. -Klasse'!CM27),"",VLOOKUP('Midt 2.kl. -Klasse'!CM27,Assit_Atii_2b,BH$65,FALSE))</f>
        <v/>
      </c>
      <c r="CA73" t="str">
        <f>IF(ISBLANK('Midt 2.kl. -Klasse'!CN27),"",VLOOKUP('Midt 2.kl. -Klasse'!CN27,Assit_Atii_2b,BI$65,FALSE))</f>
        <v/>
      </c>
      <c r="CB73" t="str">
        <f>IF(ISBLANK('Midt 2.kl. -Klasse'!CO27),"",VLOOKUP('Midt 2.kl. -Klasse'!CO27,Assit_Atii_2b,BJ$65,FALSE))</f>
        <v/>
      </c>
      <c r="CC73" s="41">
        <f>COUNTIF('Skole scoring'!B70:S70,1)</f>
        <v>0</v>
      </c>
      <c r="CD73" s="47">
        <f>COUNTIF('Skole scoring'!T70:CA70,1)</f>
        <v>0</v>
      </c>
      <c r="CE73" s="42">
        <f t="shared" si="2"/>
        <v>0</v>
      </c>
      <c r="CF73">
        <f>COUNTIF('Skole scoring'!T70:AE70,1)</f>
        <v>0</v>
      </c>
      <c r="CG73">
        <f>COUNTIF('Skole scoring'!AF70:AQ70,1)</f>
        <v>0</v>
      </c>
      <c r="CH73">
        <f>COUNTIF('Skole scoring'!AR70:BC70,1)</f>
        <v>0</v>
      </c>
      <c r="CI73">
        <f>COUNTIF('Skole scoring'!BD70:BO70,1)</f>
        <v>0</v>
      </c>
      <c r="CJ73">
        <f>COUNTIF('Skole scoring'!BP70:CA70,1)</f>
        <v>0</v>
      </c>
    </row>
    <row r="74" spans="2:88" x14ac:dyDescent="0.35">
      <c r="B74" s="47">
        <f>'Midt 2.kl. -Klasse'!B28</f>
        <v>0</v>
      </c>
      <c r="C74" t="str">
        <f>IF(COUNTIF('Midt 2.kl. -Klasse'!P28,5),"Ugyldig",(IF(ISBLANK('Midt 2.kl. -Klasse'!P28),"",'Midt 2.kl. -Klasse'!P28)))</f>
        <v/>
      </c>
      <c r="D74" t="str">
        <f>IF(COUNTIF('Midt 2.kl. -Klasse'!Q28,5),"Ugyldig",(IF(ISBLANK('Midt 2.kl. -Klasse'!Q28),"",'Midt 2.kl. -Klasse'!Q28)))</f>
        <v/>
      </c>
      <c r="E74" t="str">
        <f>IF(COUNTIF('Midt 2.kl. -Klasse'!R28,5),"Ugyldig",(IF(ISBLANK('Midt 2.kl. -Klasse'!R28),"",'Midt 2.kl. -Klasse'!R28)))</f>
        <v/>
      </c>
      <c r="F74" t="str">
        <f>IF(COUNTIF('Midt 2.kl. -Klasse'!S28,5),"Ugyldig",(IF(ISBLANK('Midt 2.kl. -Klasse'!S28),"",'Midt 2.kl. -Klasse'!S28)))</f>
        <v/>
      </c>
      <c r="G74" t="str">
        <f>IF(COUNTIF('Midt 2.kl. -Klasse'!T28,5),"Ugyldig",(IF(ISBLANK('Midt 2.kl. -Klasse'!T28),"",'Midt 2.kl. -Klasse'!T28)))</f>
        <v/>
      </c>
      <c r="H74" t="str">
        <f>IF(COUNTIF('Midt 2.kl. -Klasse'!U28,5),"Ugyldig",(IF(ISBLANK('Midt 2.kl. -Klasse'!U28),"",'Midt 2.kl. -Klasse'!U28)))</f>
        <v/>
      </c>
      <c r="I74" t="str">
        <f>IF(COUNTIF('Midt 2.kl. -Klasse'!V28,5),"Ugyldig",(IF(ISBLANK('Midt 2.kl. -Klasse'!V28),"",'Midt 2.kl. -Klasse'!V28)))</f>
        <v/>
      </c>
      <c r="J74" t="str">
        <f>IF(COUNTIF('Midt 2.kl. -Klasse'!W28,5),"Ugyldig",(IF(ISBLANK('Midt 2.kl. -Klasse'!W28),"",'Midt 2.kl. -Klasse'!W28)))</f>
        <v/>
      </c>
      <c r="K74" t="str">
        <f>IF(COUNTIF('Midt 2.kl. -Klasse'!X28,5),"Ugyldig",(IF(ISBLANK('Midt 2.kl. -Klasse'!X28),"",'Midt 2.kl. -Klasse'!X28)))</f>
        <v/>
      </c>
      <c r="L74" t="str">
        <f>IF(COUNTIF('Midt 2.kl. -Klasse'!Y28,5),"Ugyldig",(IF(ISBLANK('Midt 2.kl. -Klasse'!Y28),"",'Midt 2.kl. -Klasse'!Y28)))</f>
        <v/>
      </c>
      <c r="M74" t="str">
        <f>IF(COUNTIF('Midt 2.kl. -Klasse'!Z28,5),"Ugyldig",(IF(ISBLANK('Midt 2.kl. -Klasse'!Z28),"",'Midt 2.kl. -Klasse'!Z28)))</f>
        <v/>
      </c>
      <c r="N74" t="str">
        <f>IF(COUNTIF('Midt 2.kl. -Klasse'!AA28,5),"Ugyldig",(IF(ISBLANK('Midt 2.kl. -Klasse'!AA28),"",'Midt 2.kl. -Klasse'!AA28)))</f>
        <v/>
      </c>
      <c r="O74" t="str">
        <f>IF(COUNTIF('Midt 2.kl. -Klasse'!AB28,5),"Ugyldig",(IF(ISBLANK('Midt 2.kl. -Klasse'!AB28),"",'Midt 2.kl. -Klasse'!AB28)))</f>
        <v/>
      </c>
      <c r="P74" t="str">
        <f>IF(COUNTIF('Midt 2.kl. -Klasse'!AC28,5),"Ugyldig",(IF(ISBLANK('Midt 2.kl. -Klasse'!AC28),"",'Midt 2.kl. -Klasse'!AC28)))</f>
        <v/>
      </c>
      <c r="Q74" t="str">
        <f>IF(COUNTIF('Midt 2.kl. -Klasse'!AD28,5),"Ugyldig",(IF(ISBLANK('Midt 2.kl. -Klasse'!AD28),"",'Midt 2.kl. -Klasse'!AD28)))</f>
        <v/>
      </c>
      <c r="R74" t="str">
        <f>IF(COUNTIF('Midt 2.kl. -Klasse'!AE28,5),"Ugyldig",(IF(ISBLANK('Midt 2.kl. -Klasse'!AE28),"",'Midt 2.kl. -Klasse'!AE28)))</f>
        <v/>
      </c>
      <c r="S74" t="str">
        <f>IF(COUNTIF('Midt 2.kl. -Klasse'!AF28,5),"Ugyldig",(IF(ISBLANK('Midt 2.kl. -Klasse'!AF28),"",'Midt 2.kl. -Klasse'!AF28)))</f>
        <v/>
      </c>
      <c r="T74" t="str">
        <f>IF(COUNTIF('Midt 2.kl. -Klasse'!AG28,5),"Ugyldig",(IF(ISBLANK('Midt 2.kl. -Klasse'!AG28),"",'Midt 2.kl. -Klasse'!AG28)))</f>
        <v/>
      </c>
      <c r="U74" s="41" t="str">
        <f>IF(ISBLANK('Midt 2.kl. -Klasse'!AH28),"",VLOOKUP('Midt 2.kl. -Klasse'!AH28,Assit_Atii_2b,C$65,FALSE))</f>
        <v/>
      </c>
      <c r="V74" t="str">
        <f>IF(ISBLANK('Midt 2.kl. -Klasse'!AI28),"",VLOOKUP('Midt 2.kl. -Klasse'!AI28,Assit_Atii_2b,D$65,FALSE))</f>
        <v/>
      </c>
      <c r="W74" t="str">
        <f>IF(ISBLANK('Midt 2.kl. -Klasse'!AJ28),"",VLOOKUP('Midt 2.kl. -Klasse'!AJ28,Assit_Atii_2b,E$65,FALSE))</f>
        <v/>
      </c>
      <c r="X74" t="str">
        <f>IF(ISBLANK('Midt 2.kl. -Klasse'!AK28),"",VLOOKUP('Midt 2.kl. -Klasse'!AK28,Assit_Atii_2b,F$65,FALSE))</f>
        <v/>
      </c>
      <c r="Y74" t="str">
        <f>IF(ISBLANK('Midt 2.kl. -Klasse'!AL28),"",VLOOKUP('Midt 2.kl. -Klasse'!AL28,Assit_Atii_2b,G$65,FALSE))</f>
        <v/>
      </c>
      <c r="Z74" t="str">
        <f>IF(ISBLANK('Midt 2.kl. -Klasse'!AM28),"",VLOOKUP('Midt 2.kl. -Klasse'!AM28,Assit_Atii_2b,H$65,FALSE))</f>
        <v/>
      </c>
      <c r="AA74" t="str">
        <f>IF(ISBLANK('Midt 2.kl. -Klasse'!AN28),"",VLOOKUP('Midt 2.kl. -Klasse'!AN28,Assit_Atii_2b,I$65,FALSE))</f>
        <v/>
      </c>
      <c r="AB74" t="str">
        <f>IF(ISBLANK('Midt 2.kl. -Klasse'!AO28),"",VLOOKUP('Midt 2.kl. -Klasse'!AO28,Assit_Atii_2b,J$65,FALSE))</f>
        <v/>
      </c>
      <c r="AC74" t="str">
        <f>IF(ISBLANK('Midt 2.kl. -Klasse'!AP28),"",VLOOKUP('Midt 2.kl. -Klasse'!AP28,Assit_Atii_2b,K$65,FALSE))</f>
        <v/>
      </c>
      <c r="AD74" t="str">
        <f>IF(ISBLANK('Midt 2.kl. -Klasse'!AQ28),"",VLOOKUP('Midt 2.kl. -Klasse'!AQ28,Assit_Atii_2b,L$65,FALSE))</f>
        <v/>
      </c>
      <c r="AE74" t="str">
        <f>IF(ISBLANK('Midt 2.kl. -Klasse'!AR28),"",VLOOKUP('Midt 2.kl. -Klasse'!AR28,Assit_Atii_2b,M$65,FALSE))</f>
        <v/>
      </c>
      <c r="AF74" t="str">
        <f>IF(ISBLANK('Midt 2.kl. -Klasse'!AS28),"",VLOOKUP('Midt 2.kl. -Klasse'!AS28,Assit_Atii_2b,N$65,FALSE))</f>
        <v/>
      </c>
      <c r="AG74" t="str">
        <f>IF(ISBLANK('Midt 2.kl. -Klasse'!AT28),"",VLOOKUP('Midt 2.kl. -Klasse'!AT28,Assit_Atii_2b,O$65,FALSE))</f>
        <v/>
      </c>
      <c r="AH74" t="str">
        <f>IF(ISBLANK('Midt 2.kl. -Klasse'!AU28),"",VLOOKUP('Midt 2.kl. -Klasse'!AU28,Assit_Atii_2b,P$65,FALSE))</f>
        <v/>
      </c>
      <c r="AI74" t="str">
        <f>IF(ISBLANK('Midt 2.kl. -Klasse'!AV28),"",VLOOKUP('Midt 2.kl. -Klasse'!AV28,Assit_Atii_2b,Q$65,FALSE))</f>
        <v/>
      </c>
      <c r="AJ74" t="str">
        <f>IF(ISBLANK('Midt 2.kl. -Klasse'!AW28),"",VLOOKUP('Midt 2.kl. -Klasse'!AW28,Assit_Atii_2b,R$65,FALSE))</f>
        <v/>
      </c>
      <c r="AK74" t="str">
        <f>IF(ISBLANK('Midt 2.kl. -Klasse'!AX28),"",VLOOKUP('Midt 2.kl. -Klasse'!AX28,Assit_Atii_2b,S$65,FALSE))</f>
        <v/>
      </c>
      <c r="AL74" t="str">
        <f>IF(ISBLANK('Midt 2.kl. -Klasse'!AY28),"",VLOOKUP('Midt 2.kl. -Klasse'!AY28,Assit_Atii_2b,T$65,FALSE))</f>
        <v/>
      </c>
      <c r="AM74" t="str">
        <f>IF(ISBLANK('Midt 2.kl. -Klasse'!AZ28),"",VLOOKUP('Midt 2.kl. -Klasse'!AZ28,Assit_Atii_2b,U$65,FALSE))</f>
        <v/>
      </c>
      <c r="AN74" t="str">
        <f>IF(ISBLANK('Midt 2.kl. -Klasse'!BA28),"",VLOOKUP('Midt 2.kl. -Klasse'!BA28,Assit_Atii_2b,V$65,FALSE))</f>
        <v/>
      </c>
      <c r="AO74" t="str">
        <f>IF(ISBLANK('Midt 2.kl. -Klasse'!BB28),"",VLOOKUP('Midt 2.kl. -Klasse'!BB28,Assit_Atii_2b,W$65,FALSE))</f>
        <v/>
      </c>
      <c r="AP74" t="str">
        <f>IF(ISBLANK('Midt 2.kl. -Klasse'!BC28),"",VLOOKUP('Midt 2.kl. -Klasse'!BC28,Assit_Atii_2b,X$65,FALSE))</f>
        <v/>
      </c>
      <c r="AQ74" t="str">
        <f>IF(ISBLANK('Midt 2.kl. -Klasse'!BD28),"",VLOOKUP('Midt 2.kl. -Klasse'!BD28,Assit_Atii_2b,Y$65,FALSE))</f>
        <v/>
      </c>
      <c r="AR74" t="str">
        <f>IF(ISBLANK('Midt 2.kl. -Klasse'!BE28),"",VLOOKUP('Midt 2.kl. -Klasse'!BE28,Assit_Atii_2b,Z$65,FALSE))</f>
        <v/>
      </c>
      <c r="AS74" t="str">
        <f>IF(ISBLANK('Midt 2.kl. -Klasse'!BF28),"",VLOOKUP('Midt 2.kl. -Klasse'!BF28,Assit_Atii_2b,AA$65,FALSE))</f>
        <v/>
      </c>
      <c r="AT74" t="str">
        <f>IF(ISBLANK('Midt 2.kl. -Klasse'!BG28),"",VLOOKUP('Midt 2.kl. -Klasse'!BG28,Assit_Atii_2b,AB$65,FALSE))</f>
        <v/>
      </c>
      <c r="AU74" t="str">
        <f>IF(ISBLANK('Midt 2.kl. -Klasse'!BH28),"",VLOOKUP('Midt 2.kl. -Klasse'!BH28,Assit_Atii_2b,AC$65,FALSE))</f>
        <v/>
      </c>
      <c r="AV74" t="str">
        <f>IF(ISBLANK('Midt 2.kl. -Klasse'!BI28),"",VLOOKUP('Midt 2.kl. -Klasse'!BI28,Assit_Atii_2b,AD$65,FALSE))</f>
        <v/>
      </c>
      <c r="AW74" t="str">
        <f>IF(ISBLANK('Midt 2.kl. -Klasse'!BJ28),"",VLOOKUP('Midt 2.kl. -Klasse'!BJ28,Assit_Atii_2b,AE$65,FALSE))</f>
        <v/>
      </c>
      <c r="AX74" t="str">
        <f>IF(ISBLANK('Midt 2.kl. -Klasse'!BK28),"",VLOOKUP('Midt 2.kl. -Klasse'!BK28,Assit_Atii_2b,AF$65,FALSE))</f>
        <v/>
      </c>
      <c r="AY74" t="str">
        <f>IF(ISBLANK('Midt 2.kl. -Klasse'!BL28),"",VLOOKUP('Midt 2.kl. -Klasse'!BL28,Assit_Atii_2b,AG$65,FALSE))</f>
        <v/>
      </c>
      <c r="AZ74" t="str">
        <f>IF(ISBLANK('Midt 2.kl. -Klasse'!BM28),"",VLOOKUP('Midt 2.kl. -Klasse'!BM28,Assit_Atii_2b,AH$65,FALSE))</f>
        <v/>
      </c>
      <c r="BA74" t="str">
        <f>IF(ISBLANK('Midt 2.kl. -Klasse'!BN28),"",VLOOKUP('Midt 2.kl. -Klasse'!BN28,Assit_Atii_2b,AI$65,FALSE))</f>
        <v/>
      </c>
      <c r="BB74" t="str">
        <f>IF(ISBLANK('Midt 2.kl. -Klasse'!BO28),"",VLOOKUP('Midt 2.kl. -Klasse'!BO28,Assit_Atii_2b,AJ$65,FALSE))</f>
        <v/>
      </c>
      <c r="BC74" t="str">
        <f>IF(ISBLANK('Midt 2.kl. -Klasse'!BP28),"",VLOOKUP('Midt 2.kl. -Klasse'!BP28,Assit_Atii_2b,AK$65,FALSE))</f>
        <v/>
      </c>
      <c r="BD74" t="str">
        <f>IF(ISBLANK('Midt 2.kl. -Klasse'!BQ28),"",VLOOKUP('Midt 2.kl. -Klasse'!BQ28,Assit_Atii_2b,AL$65,FALSE))</f>
        <v/>
      </c>
      <c r="BE74" t="str">
        <f>IF(ISBLANK('Midt 2.kl. -Klasse'!BR28),"",VLOOKUP('Midt 2.kl. -Klasse'!BR28,Assit_Atii_2b,AM$65,FALSE))</f>
        <v/>
      </c>
      <c r="BF74" t="str">
        <f>IF(ISBLANK('Midt 2.kl. -Klasse'!BS28),"",VLOOKUP('Midt 2.kl. -Klasse'!BS28,Assit_Atii_2b,AN$65,FALSE))</f>
        <v/>
      </c>
      <c r="BG74" t="str">
        <f>IF(ISBLANK('Midt 2.kl. -Klasse'!BT28),"",VLOOKUP('Midt 2.kl. -Klasse'!BT28,Assit_Atii_2b,AO$65,FALSE))</f>
        <v/>
      </c>
      <c r="BH74" t="str">
        <f>IF(ISBLANK('Midt 2.kl. -Klasse'!BU28),"",VLOOKUP('Midt 2.kl. -Klasse'!BU28,Assit_Atii_2b,AP$65,FALSE))</f>
        <v/>
      </c>
      <c r="BI74" t="str">
        <f>IF(ISBLANK('Midt 2.kl. -Klasse'!BV28),"",VLOOKUP('Midt 2.kl. -Klasse'!BV28,Assit_Atii_2b,AQ$65,FALSE))</f>
        <v/>
      </c>
      <c r="BJ74" t="str">
        <f>IF(ISBLANK('Midt 2.kl. -Klasse'!BW28),"",VLOOKUP('Midt 2.kl. -Klasse'!BW28,Assit_Atii_2b,AR$65,FALSE))</f>
        <v/>
      </c>
      <c r="BK74" t="str">
        <f>IF(ISBLANK('Midt 2.kl. -Klasse'!BX28),"",VLOOKUP('Midt 2.kl. -Klasse'!BX28,Assit_Atii_2b,AS$65,FALSE))</f>
        <v/>
      </c>
      <c r="BL74" t="str">
        <f>IF(ISBLANK('Midt 2.kl. -Klasse'!BY28),"",VLOOKUP('Midt 2.kl. -Klasse'!BY28,Assit_Atii_2b,AT$65,FALSE))</f>
        <v/>
      </c>
      <c r="BM74" t="str">
        <f>IF(ISBLANK('Midt 2.kl. -Klasse'!BZ28),"",VLOOKUP('Midt 2.kl. -Klasse'!BZ28,Assit_Atii_2b,AU$65,FALSE))</f>
        <v/>
      </c>
      <c r="BN74" t="str">
        <f>IF(ISBLANK('Midt 2.kl. -Klasse'!CA28),"",VLOOKUP('Midt 2.kl. -Klasse'!CA28,Assit_Atii_2b,AV$65,FALSE))</f>
        <v/>
      </c>
      <c r="BO74" t="str">
        <f>IF(ISBLANK('Midt 2.kl. -Klasse'!CB28),"",VLOOKUP('Midt 2.kl. -Klasse'!CB28,Assit_Atii_2b,AW$65,FALSE))</f>
        <v/>
      </c>
      <c r="BP74" t="str">
        <f>IF(ISBLANK('Midt 2.kl. -Klasse'!CC28),"",VLOOKUP('Midt 2.kl. -Klasse'!CC28,Assit_Atii_2b,AX$65,FALSE))</f>
        <v/>
      </c>
      <c r="BQ74" t="str">
        <f>IF(ISBLANK('Midt 2.kl. -Klasse'!CD28),"",VLOOKUP('Midt 2.kl. -Klasse'!CD28,Assit_Atii_2b,AY$65,FALSE))</f>
        <v/>
      </c>
      <c r="BR74" t="str">
        <f>IF(ISBLANK('Midt 2.kl. -Klasse'!CE28),"",VLOOKUP('Midt 2.kl. -Klasse'!CE28,Assit_Atii_2b,AZ$65,FALSE))</f>
        <v/>
      </c>
      <c r="BS74" t="str">
        <f>IF(ISBLANK('Midt 2.kl. -Klasse'!CF28),"",VLOOKUP('Midt 2.kl. -Klasse'!CF28,Assit_Atii_2b,BA$65,FALSE))</f>
        <v/>
      </c>
      <c r="BT74" t="str">
        <f>IF(ISBLANK('Midt 2.kl. -Klasse'!CG28),"",VLOOKUP('Midt 2.kl. -Klasse'!CG28,Assit_Atii_2b,BB$65,FALSE))</f>
        <v/>
      </c>
      <c r="BU74" t="str">
        <f>IF(ISBLANK('Midt 2.kl. -Klasse'!CH28),"",VLOOKUP('Midt 2.kl. -Klasse'!CH28,Assit_Atii_2b,BC$65,FALSE))</f>
        <v/>
      </c>
      <c r="BV74" t="str">
        <f>IF(ISBLANK('Midt 2.kl. -Klasse'!CI28),"",VLOOKUP('Midt 2.kl. -Klasse'!CI28,Assit_Atii_2b,BD$65,FALSE))</f>
        <v/>
      </c>
      <c r="BW74" t="str">
        <f>IF(ISBLANK('Midt 2.kl. -Klasse'!CJ28),"",VLOOKUP('Midt 2.kl. -Klasse'!CJ28,Assit_Atii_2b,BE$65,FALSE))</f>
        <v/>
      </c>
      <c r="BX74" t="str">
        <f>IF(ISBLANK('Midt 2.kl. -Klasse'!CK28),"",VLOOKUP('Midt 2.kl. -Klasse'!CK28,Assit_Atii_2b,BF$65,FALSE))</f>
        <v/>
      </c>
      <c r="BY74" t="str">
        <f>IF(ISBLANK('Midt 2.kl. -Klasse'!CL28),"",VLOOKUP('Midt 2.kl. -Klasse'!CL28,Assit_Atii_2b,BG$65,FALSE))</f>
        <v/>
      </c>
      <c r="BZ74" t="str">
        <f>IF(ISBLANK('Midt 2.kl. -Klasse'!CM28),"",VLOOKUP('Midt 2.kl. -Klasse'!CM28,Assit_Atii_2b,BH$65,FALSE))</f>
        <v/>
      </c>
      <c r="CA74" t="str">
        <f>IF(ISBLANK('Midt 2.kl. -Klasse'!CN28),"",VLOOKUP('Midt 2.kl. -Klasse'!CN28,Assit_Atii_2b,BI$65,FALSE))</f>
        <v/>
      </c>
      <c r="CB74" t="str">
        <f>IF(ISBLANK('Midt 2.kl. -Klasse'!CO28),"",VLOOKUP('Midt 2.kl. -Klasse'!CO28,Assit_Atii_2b,BJ$65,FALSE))</f>
        <v/>
      </c>
      <c r="CC74" s="41">
        <f>COUNTIF('Skole scoring'!B71:S71,1)</f>
        <v>0</v>
      </c>
      <c r="CD74" s="47">
        <f>COUNTIF('Skole scoring'!T71:CA71,1)</f>
        <v>0</v>
      </c>
      <c r="CE74" s="42">
        <f t="shared" si="2"/>
        <v>0</v>
      </c>
      <c r="CF74">
        <f>COUNTIF('Skole scoring'!T71:AE71,1)</f>
        <v>0</v>
      </c>
      <c r="CG74">
        <f>COUNTIF('Skole scoring'!AF71:AQ71,1)</f>
        <v>0</v>
      </c>
      <c r="CH74">
        <f>COUNTIF('Skole scoring'!AR71:BC71,1)</f>
        <v>0</v>
      </c>
      <c r="CI74">
        <f>COUNTIF('Skole scoring'!BD71:BO71,1)</f>
        <v>0</v>
      </c>
      <c r="CJ74">
        <f>COUNTIF('Skole scoring'!BP71:CA71,1)</f>
        <v>0</v>
      </c>
    </row>
    <row r="75" spans="2:88" x14ac:dyDescent="0.35">
      <c r="B75" s="47">
        <f>'Midt 2.kl. -Klasse'!B29</f>
        <v>0</v>
      </c>
      <c r="C75" t="str">
        <f>IF(COUNTIF('Midt 2.kl. -Klasse'!P29,5),"Ugyldig",(IF(ISBLANK('Midt 2.kl. -Klasse'!P29),"",'Midt 2.kl. -Klasse'!P29)))</f>
        <v/>
      </c>
      <c r="D75" t="str">
        <f>IF(COUNTIF('Midt 2.kl. -Klasse'!Q29,5),"Ugyldig",(IF(ISBLANK('Midt 2.kl. -Klasse'!Q29),"",'Midt 2.kl. -Klasse'!Q29)))</f>
        <v/>
      </c>
      <c r="E75" t="str">
        <f>IF(COUNTIF('Midt 2.kl. -Klasse'!R29,5),"Ugyldig",(IF(ISBLANK('Midt 2.kl. -Klasse'!R29),"",'Midt 2.kl. -Klasse'!R29)))</f>
        <v/>
      </c>
      <c r="F75" t="str">
        <f>IF(COUNTIF('Midt 2.kl. -Klasse'!S29,5),"Ugyldig",(IF(ISBLANK('Midt 2.kl. -Klasse'!S29),"",'Midt 2.kl. -Klasse'!S29)))</f>
        <v/>
      </c>
      <c r="G75" t="str">
        <f>IF(COUNTIF('Midt 2.kl. -Klasse'!T29,5),"Ugyldig",(IF(ISBLANK('Midt 2.kl. -Klasse'!T29),"",'Midt 2.kl. -Klasse'!T29)))</f>
        <v/>
      </c>
      <c r="H75" t="str">
        <f>IF(COUNTIF('Midt 2.kl. -Klasse'!U29,5),"Ugyldig",(IF(ISBLANK('Midt 2.kl. -Klasse'!U29),"",'Midt 2.kl. -Klasse'!U29)))</f>
        <v/>
      </c>
      <c r="I75" t="str">
        <f>IF(COUNTIF('Midt 2.kl. -Klasse'!V29,5),"Ugyldig",(IF(ISBLANK('Midt 2.kl. -Klasse'!V29),"",'Midt 2.kl. -Klasse'!V29)))</f>
        <v/>
      </c>
      <c r="J75" t="str">
        <f>IF(COUNTIF('Midt 2.kl. -Klasse'!W29,5),"Ugyldig",(IF(ISBLANK('Midt 2.kl. -Klasse'!W29),"",'Midt 2.kl. -Klasse'!W29)))</f>
        <v/>
      </c>
      <c r="K75" t="str">
        <f>IF(COUNTIF('Midt 2.kl. -Klasse'!X29,5),"Ugyldig",(IF(ISBLANK('Midt 2.kl. -Klasse'!X29),"",'Midt 2.kl. -Klasse'!X29)))</f>
        <v/>
      </c>
      <c r="L75" t="str">
        <f>IF(COUNTIF('Midt 2.kl. -Klasse'!Y29,5),"Ugyldig",(IF(ISBLANK('Midt 2.kl. -Klasse'!Y29),"",'Midt 2.kl. -Klasse'!Y29)))</f>
        <v/>
      </c>
      <c r="M75" t="str">
        <f>IF(COUNTIF('Midt 2.kl. -Klasse'!Z29,5),"Ugyldig",(IF(ISBLANK('Midt 2.kl. -Klasse'!Z29),"",'Midt 2.kl. -Klasse'!Z29)))</f>
        <v/>
      </c>
      <c r="N75" t="str">
        <f>IF(COUNTIF('Midt 2.kl. -Klasse'!AA29,5),"Ugyldig",(IF(ISBLANK('Midt 2.kl. -Klasse'!AA29),"",'Midt 2.kl. -Klasse'!AA29)))</f>
        <v/>
      </c>
      <c r="O75" t="str">
        <f>IF(COUNTIF('Midt 2.kl. -Klasse'!AB29,5),"Ugyldig",(IF(ISBLANK('Midt 2.kl. -Klasse'!AB29),"",'Midt 2.kl. -Klasse'!AB29)))</f>
        <v/>
      </c>
      <c r="P75" t="str">
        <f>IF(COUNTIF('Midt 2.kl. -Klasse'!AC29,5),"Ugyldig",(IF(ISBLANK('Midt 2.kl. -Klasse'!AC29),"",'Midt 2.kl. -Klasse'!AC29)))</f>
        <v/>
      </c>
      <c r="Q75" t="str">
        <f>IF(COUNTIF('Midt 2.kl. -Klasse'!AD29,5),"Ugyldig",(IF(ISBLANK('Midt 2.kl. -Klasse'!AD29),"",'Midt 2.kl. -Klasse'!AD29)))</f>
        <v/>
      </c>
      <c r="R75" t="str">
        <f>IF(COUNTIF('Midt 2.kl. -Klasse'!AE29,5),"Ugyldig",(IF(ISBLANK('Midt 2.kl. -Klasse'!AE29),"",'Midt 2.kl. -Klasse'!AE29)))</f>
        <v/>
      </c>
      <c r="S75" t="str">
        <f>IF(COUNTIF('Midt 2.kl. -Klasse'!AF29,5),"Ugyldig",(IF(ISBLANK('Midt 2.kl. -Klasse'!AF29),"",'Midt 2.kl. -Klasse'!AF29)))</f>
        <v/>
      </c>
      <c r="T75" t="str">
        <f>IF(COUNTIF('Midt 2.kl. -Klasse'!AG29,5),"Ugyldig",(IF(ISBLANK('Midt 2.kl. -Klasse'!AG29),"",'Midt 2.kl. -Klasse'!AG29)))</f>
        <v/>
      </c>
      <c r="U75" s="41" t="str">
        <f>IF(ISBLANK('Midt 2.kl. -Klasse'!AH29),"",VLOOKUP('Midt 2.kl. -Klasse'!AH29,Assit_Atii_2b,C$65,FALSE))</f>
        <v/>
      </c>
      <c r="V75" t="str">
        <f>IF(ISBLANK('Midt 2.kl. -Klasse'!AI29),"",VLOOKUP('Midt 2.kl. -Klasse'!AI29,Assit_Atii_2b,D$65,FALSE))</f>
        <v/>
      </c>
      <c r="W75" t="str">
        <f>IF(ISBLANK('Midt 2.kl. -Klasse'!AJ29),"",VLOOKUP('Midt 2.kl. -Klasse'!AJ29,Assit_Atii_2b,E$65,FALSE))</f>
        <v/>
      </c>
      <c r="X75" t="str">
        <f>IF(ISBLANK('Midt 2.kl. -Klasse'!AK29),"",VLOOKUP('Midt 2.kl. -Klasse'!AK29,Assit_Atii_2b,F$65,FALSE))</f>
        <v/>
      </c>
      <c r="Y75" t="str">
        <f>IF(ISBLANK('Midt 2.kl. -Klasse'!AL29),"",VLOOKUP('Midt 2.kl. -Klasse'!AL29,Assit_Atii_2b,G$65,FALSE))</f>
        <v/>
      </c>
      <c r="Z75" t="str">
        <f>IF(ISBLANK('Midt 2.kl. -Klasse'!AM29),"",VLOOKUP('Midt 2.kl. -Klasse'!AM29,Assit_Atii_2b,H$65,FALSE))</f>
        <v/>
      </c>
      <c r="AA75" t="str">
        <f>IF(ISBLANK('Midt 2.kl. -Klasse'!AN29),"",VLOOKUP('Midt 2.kl. -Klasse'!AN29,Assit_Atii_2b,I$65,FALSE))</f>
        <v/>
      </c>
      <c r="AB75" t="str">
        <f>IF(ISBLANK('Midt 2.kl. -Klasse'!AO29),"",VLOOKUP('Midt 2.kl. -Klasse'!AO29,Assit_Atii_2b,J$65,FALSE))</f>
        <v/>
      </c>
      <c r="AC75" t="str">
        <f>IF(ISBLANK('Midt 2.kl. -Klasse'!AP29),"",VLOOKUP('Midt 2.kl. -Klasse'!AP29,Assit_Atii_2b,K$65,FALSE))</f>
        <v/>
      </c>
      <c r="AD75" t="str">
        <f>IF(ISBLANK('Midt 2.kl. -Klasse'!AQ29),"",VLOOKUP('Midt 2.kl. -Klasse'!AQ29,Assit_Atii_2b,L$65,FALSE))</f>
        <v/>
      </c>
      <c r="AE75" t="str">
        <f>IF(ISBLANK('Midt 2.kl. -Klasse'!AR29),"",VLOOKUP('Midt 2.kl. -Klasse'!AR29,Assit_Atii_2b,M$65,FALSE))</f>
        <v/>
      </c>
      <c r="AF75" t="str">
        <f>IF(ISBLANK('Midt 2.kl. -Klasse'!AS29),"",VLOOKUP('Midt 2.kl. -Klasse'!AS29,Assit_Atii_2b,N$65,FALSE))</f>
        <v/>
      </c>
      <c r="AG75" t="str">
        <f>IF(ISBLANK('Midt 2.kl. -Klasse'!AT29),"",VLOOKUP('Midt 2.kl. -Klasse'!AT29,Assit_Atii_2b,O$65,FALSE))</f>
        <v/>
      </c>
      <c r="AH75" t="str">
        <f>IF(ISBLANK('Midt 2.kl. -Klasse'!AU29),"",VLOOKUP('Midt 2.kl. -Klasse'!AU29,Assit_Atii_2b,P$65,FALSE))</f>
        <v/>
      </c>
      <c r="AI75" t="str">
        <f>IF(ISBLANK('Midt 2.kl. -Klasse'!AV29),"",VLOOKUP('Midt 2.kl. -Klasse'!AV29,Assit_Atii_2b,Q$65,FALSE))</f>
        <v/>
      </c>
      <c r="AJ75" t="str">
        <f>IF(ISBLANK('Midt 2.kl. -Klasse'!AW29),"",VLOOKUP('Midt 2.kl. -Klasse'!AW29,Assit_Atii_2b,R$65,FALSE))</f>
        <v/>
      </c>
      <c r="AK75" t="str">
        <f>IF(ISBLANK('Midt 2.kl. -Klasse'!AX29),"",VLOOKUP('Midt 2.kl. -Klasse'!AX29,Assit_Atii_2b,S$65,FALSE))</f>
        <v/>
      </c>
      <c r="AL75" t="str">
        <f>IF(ISBLANK('Midt 2.kl. -Klasse'!AY29),"",VLOOKUP('Midt 2.kl. -Klasse'!AY29,Assit_Atii_2b,T$65,FALSE))</f>
        <v/>
      </c>
      <c r="AM75" t="str">
        <f>IF(ISBLANK('Midt 2.kl. -Klasse'!AZ29),"",VLOOKUP('Midt 2.kl. -Klasse'!AZ29,Assit_Atii_2b,U$65,FALSE))</f>
        <v/>
      </c>
      <c r="AN75" t="str">
        <f>IF(ISBLANK('Midt 2.kl. -Klasse'!BA29),"",VLOOKUP('Midt 2.kl. -Klasse'!BA29,Assit_Atii_2b,V$65,FALSE))</f>
        <v/>
      </c>
      <c r="AO75" t="str">
        <f>IF(ISBLANK('Midt 2.kl. -Klasse'!BB29),"",VLOOKUP('Midt 2.kl. -Klasse'!BB29,Assit_Atii_2b,W$65,FALSE))</f>
        <v/>
      </c>
      <c r="AP75" t="str">
        <f>IF(ISBLANK('Midt 2.kl. -Klasse'!BC29),"",VLOOKUP('Midt 2.kl. -Klasse'!BC29,Assit_Atii_2b,X$65,FALSE))</f>
        <v/>
      </c>
      <c r="AQ75" t="str">
        <f>IF(ISBLANK('Midt 2.kl. -Klasse'!BD29),"",VLOOKUP('Midt 2.kl. -Klasse'!BD29,Assit_Atii_2b,Y$65,FALSE))</f>
        <v/>
      </c>
      <c r="AR75" t="str">
        <f>IF(ISBLANK('Midt 2.kl. -Klasse'!BE29),"",VLOOKUP('Midt 2.kl. -Klasse'!BE29,Assit_Atii_2b,Z$65,FALSE))</f>
        <v/>
      </c>
      <c r="AS75" t="str">
        <f>IF(ISBLANK('Midt 2.kl. -Klasse'!BF29),"",VLOOKUP('Midt 2.kl. -Klasse'!BF29,Assit_Atii_2b,AA$65,FALSE))</f>
        <v/>
      </c>
      <c r="AT75" t="str">
        <f>IF(ISBLANK('Midt 2.kl. -Klasse'!BG29),"",VLOOKUP('Midt 2.kl. -Klasse'!BG29,Assit_Atii_2b,AB$65,FALSE))</f>
        <v/>
      </c>
      <c r="AU75" t="str">
        <f>IF(ISBLANK('Midt 2.kl. -Klasse'!BH29),"",VLOOKUP('Midt 2.kl. -Klasse'!BH29,Assit_Atii_2b,AC$65,FALSE))</f>
        <v/>
      </c>
      <c r="AV75" t="str">
        <f>IF(ISBLANK('Midt 2.kl. -Klasse'!BI29),"",VLOOKUP('Midt 2.kl. -Klasse'!BI29,Assit_Atii_2b,AD$65,FALSE))</f>
        <v/>
      </c>
      <c r="AW75" t="str">
        <f>IF(ISBLANK('Midt 2.kl. -Klasse'!BJ29),"",VLOOKUP('Midt 2.kl. -Klasse'!BJ29,Assit_Atii_2b,AE$65,FALSE))</f>
        <v/>
      </c>
      <c r="AX75" t="str">
        <f>IF(ISBLANK('Midt 2.kl. -Klasse'!BK29),"",VLOOKUP('Midt 2.kl. -Klasse'!BK29,Assit_Atii_2b,AF$65,FALSE))</f>
        <v/>
      </c>
      <c r="AY75" t="str">
        <f>IF(ISBLANK('Midt 2.kl. -Klasse'!BL29),"",VLOOKUP('Midt 2.kl. -Klasse'!BL29,Assit_Atii_2b,AG$65,FALSE))</f>
        <v/>
      </c>
      <c r="AZ75" t="str">
        <f>IF(ISBLANK('Midt 2.kl. -Klasse'!BM29),"",VLOOKUP('Midt 2.kl. -Klasse'!BM29,Assit_Atii_2b,AH$65,FALSE))</f>
        <v/>
      </c>
      <c r="BA75" t="str">
        <f>IF(ISBLANK('Midt 2.kl. -Klasse'!BN29),"",VLOOKUP('Midt 2.kl. -Klasse'!BN29,Assit_Atii_2b,AI$65,FALSE))</f>
        <v/>
      </c>
      <c r="BB75" t="str">
        <f>IF(ISBLANK('Midt 2.kl. -Klasse'!BO29),"",VLOOKUP('Midt 2.kl. -Klasse'!BO29,Assit_Atii_2b,AJ$65,FALSE))</f>
        <v/>
      </c>
      <c r="BC75" t="str">
        <f>IF(ISBLANK('Midt 2.kl. -Klasse'!BP29),"",VLOOKUP('Midt 2.kl. -Klasse'!BP29,Assit_Atii_2b,AK$65,FALSE))</f>
        <v/>
      </c>
      <c r="BD75" t="str">
        <f>IF(ISBLANK('Midt 2.kl. -Klasse'!BQ29),"",VLOOKUP('Midt 2.kl. -Klasse'!BQ29,Assit_Atii_2b,AL$65,FALSE))</f>
        <v/>
      </c>
      <c r="BE75" t="str">
        <f>IF(ISBLANK('Midt 2.kl. -Klasse'!BR29),"",VLOOKUP('Midt 2.kl. -Klasse'!BR29,Assit_Atii_2b,AM$65,FALSE))</f>
        <v/>
      </c>
      <c r="BF75" t="str">
        <f>IF(ISBLANK('Midt 2.kl. -Klasse'!BS29),"",VLOOKUP('Midt 2.kl. -Klasse'!BS29,Assit_Atii_2b,AN$65,FALSE))</f>
        <v/>
      </c>
      <c r="BG75" t="str">
        <f>IF(ISBLANK('Midt 2.kl. -Klasse'!BT29),"",VLOOKUP('Midt 2.kl. -Klasse'!BT29,Assit_Atii_2b,AO$65,FALSE))</f>
        <v/>
      </c>
      <c r="BH75" t="str">
        <f>IF(ISBLANK('Midt 2.kl. -Klasse'!BU29),"",VLOOKUP('Midt 2.kl. -Klasse'!BU29,Assit_Atii_2b,AP$65,FALSE))</f>
        <v/>
      </c>
      <c r="BI75" t="str">
        <f>IF(ISBLANK('Midt 2.kl. -Klasse'!BV29),"",VLOOKUP('Midt 2.kl. -Klasse'!BV29,Assit_Atii_2b,AQ$65,FALSE))</f>
        <v/>
      </c>
      <c r="BJ75" t="str">
        <f>IF(ISBLANK('Midt 2.kl. -Klasse'!BW29),"",VLOOKUP('Midt 2.kl. -Klasse'!BW29,Assit_Atii_2b,AR$65,FALSE))</f>
        <v/>
      </c>
      <c r="BK75" t="str">
        <f>IF(ISBLANK('Midt 2.kl. -Klasse'!BX29),"",VLOOKUP('Midt 2.kl. -Klasse'!BX29,Assit_Atii_2b,AS$65,FALSE))</f>
        <v/>
      </c>
      <c r="BL75" t="str">
        <f>IF(ISBLANK('Midt 2.kl. -Klasse'!BY29),"",VLOOKUP('Midt 2.kl. -Klasse'!BY29,Assit_Atii_2b,AT$65,FALSE))</f>
        <v/>
      </c>
      <c r="BM75" t="str">
        <f>IF(ISBLANK('Midt 2.kl. -Klasse'!BZ29),"",VLOOKUP('Midt 2.kl. -Klasse'!BZ29,Assit_Atii_2b,AU$65,FALSE))</f>
        <v/>
      </c>
      <c r="BN75" t="str">
        <f>IF(ISBLANK('Midt 2.kl. -Klasse'!CA29),"",VLOOKUP('Midt 2.kl. -Klasse'!CA29,Assit_Atii_2b,AV$65,FALSE))</f>
        <v/>
      </c>
      <c r="BO75" t="str">
        <f>IF(ISBLANK('Midt 2.kl. -Klasse'!CB29),"",VLOOKUP('Midt 2.kl. -Klasse'!CB29,Assit_Atii_2b,AW$65,FALSE))</f>
        <v/>
      </c>
      <c r="BP75" t="str">
        <f>IF(ISBLANK('Midt 2.kl. -Klasse'!CC29),"",VLOOKUP('Midt 2.kl. -Klasse'!CC29,Assit_Atii_2b,AX$65,FALSE))</f>
        <v/>
      </c>
      <c r="BQ75" t="str">
        <f>IF(ISBLANK('Midt 2.kl. -Klasse'!CD29),"",VLOOKUP('Midt 2.kl. -Klasse'!CD29,Assit_Atii_2b,AY$65,FALSE))</f>
        <v/>
      </c>
      <c r="BR75" t="str">
        <f>IF(ISBLANK('Midt 2.kl. -Klasse'!CE29),"",VLOOKUP('Midt 2.kl. -Klasse'!CE29,Assit_Atii_2b,AZ$65,FALSE))</f>
        <v/>
      </c>
      <c r="BS75" t="str">
        <f>IF(ISBLANK('Midt 2.kl. -Klasse'!CF29),"",VLOOKUP('Midt 2.kl. -Klasse'!CF29,Assit_Atii_2b,BA$65,FALSE))</f>
        <v/>
      </c>
      <c r="BT75" t="str">
        <f>IF(ISBLANK('Midt 2.kl. -Klasse'!CG29),"",VLOOKUP('Midt 2.kl. -Klasse'!CG29,Assit_Atii_2b,BB$65,FALSE))</f>
        <v/>
      </c>
      <c r="BU75" t="str">
        <f>IF(ISBLANK('Midt 2.kl. -Klasse'!CH29),"",VLOOKUP('Midt 2.kl. -Klasse'!CH29,Assit_Atii_2b,BC$65,FALSE))</f>
        <v/>
      </c>
      <c r="BV75" t="str">
        <f>IF(ISBLANK('Midt 2.kl. -Klasse'!CI29),"",VLOOKUP('Midt 2.kl. -Klasse'!CI29,Assit_Atii_2b,BD$65,FALSE))</f>
        <v/>
      </c>
      <c r="BW75" t="str">
        <f>IF(ISBLANK('Midt 2.kl. -Klasse'!CJ29),"",VLOOKUP('Midt 2.kl. -Klasse'!CJ29,Assit_Atii_2b,BE$65,FALSE))</f>
        <v/>
      </c>
      <c r="BX75" t="str">
        <f>IF(ISBLANK('Midt 2.kl. -Klasse'!CK29),"",VLOOKUP('Midt 2.kl. -Klasse'!CK29,Assit_Atii_2b,BF$65,FALSE))</f>
        <v/>
      </c>
      <c r="BY75" t="str">
        <f>IF(ISBLANK('Midt 2.kl. -Klasse'!CL29),"",VLOOKUP('Midt 2.kl. -Klasse'!CL29,Assit_Atii_2b,BG$65,FALSE))</f>
        <v/>
      </c>
      <c r="BZ75" t="str">
        <f>IF(ISBLANK('Midt 2.kl. -Klasse'!CM29),"",VLOOKUP('Midt 2.kl. -Klasse'!CM29,Assit_Atii_2b,BH$65,FALSE))</f>
        <v/>
      </c>
      <c r="CA75" t="str">
        <f>IF(ISBLANK('Midt 2.kl. -Klasse'!CN29),"",VLOOKUP('Midt 2.kl. -Klasse'!CN29,Assit_Atii_2b,BI$65,FALSE))</f>
        <v/>
      </c>
      <c r="CB75" t="str">
        <f>IF(ISBLANK('Midt 2.kl. -Klasse'!CO29),"",VLOOKUP('Midt 2.kl. -Klasse'!CO29,Assit_Atii_2b,BJ$65,FALSE))</f>
        <v/>
      </c>
      <c r="CC75" s="41">
        <f>COUNTIF('Skole scoring'!B72:S72,1)</f>
        <v>0</v>
      </c>
      <c r="CD75" s="47">
        <f>COUNTIF('Skole scoring'!T72:CA72,1)</f>
        <v>0</v>
      </c>
      <c r="CE75" s="42">
        <f t="shared" si="2"/>
        <v>0</v>
      </c>
      <c r="CF75">
        <f>COUNTIF('Skole scoring'!T72:AE72,1)</f>
        <v>0</v>
      </c>
      <c r="CG75">
        <f>COUNTIF('Skole scoring'!AF72:AQ72,1)</f>
        <v>0</v>
      </c>
      <c r="CH75">
        <f>COUNTIF('Skole scoring'!AR72:BC72,1)</f>
        <v>0</v>
      </c>
      <c r="CI75">
        <f>COUNTIF('Skole scoring'!BD72:BO72,1)</f>
        <v>0</v>
      </c>
      <c r="CJ75">
        <f>COUNTIF('Skole scoring'!BP72:CA72,1)</f>
        <v>0</v>
      </c>
    </row>
    <row r="76" spans="2:88" x14ac:dyDescent="0.35">
      <c r="B76" s="47">
        <f>'Midt 2.kl. -Klasse'!B30</f>
        <v>0</v>
      </c>
      <c r="C76" t="str">
        <f>IF(COUNTIF('Midt 2.kl. -Klasse'!P30,5),"Ugyldig",(IF(ISBLANK('Midt 2.kl. -Klasse'!P30),"",'Midt 2.kl. -Klasse'!P30)))</f>
        <v/>
      </c>
      <c r="D76" t="str">
        <f>IF(COUNTIF('Midt 2.kl. -Klasse'!Q30,5),"Ugyldig",(IF(ISBLANK('Midt 2.kl. -Klasse'!Q30),"",'Midt 2.kl. -Klasse'!Q30)))</f>
        <v/>
      </c>
      <c r="E76" t="str">
        <f>IF(COUNTIF('Midt 2.kl. -Klasse'!R30,5),"Ugyldig",(IF(ISBLANK('Midt 2.kl. -Klasse'!R30),"",'Midt 2.kl. -Klasse'!R30)))</f>
        <v/>
      </c>
      <c r="F76" t="str">
        <f>IF(COUNTIF('Midt 2.kl. -Klasse'!S30,5),"Ugyldig",(IF(ISBLANK('Midt 2.kl. -Klasse'!S30),"",'Midt 2.kl. -Klasse'!S30)))</f>
        <v/>
      </c>
      <c r="G76" t="str">
        <f>IF(COUNTIF('Midt 2.kl. -Klasse'!T30,5),"Ugyldig",(IF(ISBLANK('Midt 2.kl. -Klasse'!T30),"",'Midt 2.kl. -Klasse'!T30)))</f>
        <v/>
      </c>
      <c r="H76" t="str">
        <f>IF(COUNTIF('Midt 2.kl. -Klasse'!U30,5),"Ugyldig",(IF(ISBLANK('Midt 2.kl. -Klasse'!U30),"",'Midt 2.kl. -Klasse'!U30)))</f>
        <v/>
      </c>
      <c r="I76" t="str">
        <f>IF(COUNTIF('Midt 2.kl. -Klasse'!V30,5),"Ugyldig",(IF(ISBLANK('Midt 2.kl. -Klasse'!V30),"",'Midt 2.kl. -Klasse'!V30)))</f>
        <v/>
      </c>
      <c r="J76" t="str">
        <f>IF(COUNTIF('Midt 2.kl. -Klasse'!W30,5),"Ugyldig",(IF(ISBLANK('Midt 2.kl. -Klasse'!W30),"",'Midt 2.kl. -Klasse'!W30)))</f>
        <v/>
      </c>
      <c r="K76" t="str">
        <f>IF(COUNTIF('Midt 2.kl. -Klasse'!X30,5),"Ugyldig",(IF(ISBLANK('Midt 2.kl. -Klasse'!X30),"",'Midt 2.kl. -Klasse'!X30)))</f>
        <v/>
      </c>
      <c r="L76" t="str">
        <f>IF(COUNTIF('Midt 2.kl. -Klasse'!Y30,5),"Ugyldig",(IF(ISBLANK('Midt 2.kl. -Klasse'!Y30),"",'Midt 2.kl. -Klasse'!Y30)))</f>
        <v/>
      </c>
      <c r="M76" t="str">
        <f>IF(COUNTIF('Midt 2.kl. -Klasse'!Z30,5),"Ugyldig",(IF(ISBLANK('Midt 2.kl. -Klasse'!Z30),"",'Midt 2.kl. -Klasse'!Z30)))</f>
        <v/>
      </c>
      <c r="N76" t="str">
        <f>IF(COUNTIF('Midt 2.kl. -Klasse'!AA30,5),"Ugyldig",(IF(ISBLANK('Midt 2.kl. -Klasse'!AA30),"",'Midt 2.kl. -Klasse'!AA30)))</f>
        <v/>
      </c>
      <c r="O76" t="str">
        <f>IF(COUNTIF('Midt 2.kl. -Klasse'!AB30,5),"Ugyldig",(IF(ISBLANK('Midt 2.kl. -Klasse'!AB30),"",'Midt 2.kl. -Klasse'!AB30)))</f>
        <v/>
      </c>
      <c r="P76" t="str">
        <f>IF(COUNTIF('Midt 2.kl. -Klasse'!AC30,5),"Ugyldig",(IF(ISBLANK('Midt 2.kl. -Klasse'!AC30),"",'Midt 2.kl. -Klasse'!AC30)))</f>
        <v/>
      </c>
      <c r="Q76" t="str">
        <f>IF(COUNTIF('Midt 2.kl. -Klasse'!AD30,5),"Ugyldig",(IF(ISBLANK('Midt 2.kl. -Klasse'!AD30),"",'Midt 2.kl. -Klasse'!AD30)))</f>
        <v/>
      </c>
      <c r="R76" t="str">
        <f>IF(COUNTIF('Midt 2.kl. -Klasse'!AE30,5),"Ugyldig",(IF(ISBLANK('Midt 2.kl. -Klasse'!AE30),"",'Midt 2.kl. -Klasse'!AE30)))</f>
        <v/>
      </c>
      <c r="S76" t="str">
        <f>IF(COUNTIF('Midt 2.kl. -Klasse'!AF30,5),"Ugyldig",(IF(ISBLANK('Midt 2.kl. -Klasse'!AF30),"",'Midt 2.kl. -Klasse'!AF30)))</f>
        <v/>
      </c>
      <c r="T76" t="str">
        <f>IF(COUNTIF('Midt 2.kl. -Klasse'!AG30,5),"Ugyldig",(IF(ISBLANK('Midt 2.kl. -Klasse'!AG30),"",'Midt 2.kl. -Klasse'!AG30)))</f>
        <v/>
      </c>
      <c r="U76" s="41" t="str">
        <f>IF(ISBLANK('Midt 2.kl. -Klasse'!AH30),"",VLOOKUP('Midt 2.kl. -Klasse'!AH30,Assit_Atii_2b,C$65,FALSE))</f>
        <v/>
      </c>
      <c r="V76" t="str">
        <f>IF(ISBLANK('Midt 2.kl. -Klasse'!AI30),"",VLOOKUP('Midt 2.kl. -Klasse'!AI30,Assit_Atii_2b,D$65,FALSE))</f>
        <v/>
      </c>
      <c r="W76" t="str">
        <f>IF(ISBLANK('Midt 2.kl. -Klasse'!AJ30),"",VLOOKUP('Midt 2.kl. -Klasse'!AJ30,Assit_Atii_2b,E$65,FALSE))</f>
        <v/>
      </c>
      <c r="X76" t="str">
        <f>IF(ISBLANK('Midt 2.kl. -Klasse'!AK30),"",VLOOKUP('Midt 2.kl. -Klasse'!AK30,Assit_Atii_2b,F$65,FALSE))</f>
        <v/>
      </c>
      <c r="Y76" t="str">
        <f>IF(ISBLANK('Midt 2.kl. -Klasse'!AL30),"",VLOOKUP('Midt 2.kl. -Klasse'!AL30,Assit_Atii_2b,G$65,FALSE))</f>
        <v/>
      </c>
      <c r="Z76" t="str">
        <f>IF(ISBLANK('Midt 2.kl. -Klasse'!AM30),"",VLOOKUP('Midt 2.kl. -Klasse'!AM30,Assit_Atii_2b,H$65,FALSE))</f>
        <v/>
      </c>
      <c r="AA76" t="str">
        <f>IF(ISBLANK('Midt 2.kl. -Klasse'!AN30),"",VLOOKUP('Midt 2.kl. -Klasse'!AN30,Assit_Atii_2b,I$65,FALSE))</f>
        <v/>
      </c>
      <c r="AB76" t="str">
        <f>IF(ISBLANK('Midt 2.kl. -Klasse'!AO30),"",VLOOKUP('Midt 2.kl. -Klasse'!AO30,Assit_Atii_2b,J$65,FALSE))</f>
        <v/>
      </c>
      <c r="AC76" t="str">
        <f>IF(ISBLANK('Midt 2.kl. -Klasse'!AP30),"",VLOOKUP('Midt 2.kl. -Klasse'!AP30,Assit_Atii_2b,K$65,FALSE))</f>
        <v/>
      </c>
      <c r="AD76" t="str">
        <f>IF(ISBLANK('Midt 2.kl. -Klasse'!AQ30),"",VLOOKUP('Midt 2.kl. -Klasse'!AQ30,Assit_Atii_2b,L$65,FALSE))</f>
        <v/>
      </c>
      <c r="AE76" t="str">
        <f>IF(ISBLANK('Midt 2.kl. -Klasse'!AR30),"",VLOOKUP('Midt 2.kl. -Klasse'!AR30,Assit_Atii_2b,M$65,FALSE))</f>
        <v/>
      </c>
      <c r="AF76" t="str">
        <f>IF(ISBLANK('Midt 2.kl. -Klasse'!AS30),"",VLOOKUP('Midt 2.kl. -Klasse'!AS30,Assit_Atii_2b,N$65,FALSE))</f>
        <v/>
      </c>
      <c r="AG76" t="str">
        <f>IF(ISBLANK('Midt 2.kl. -Klasse'!AT30),"",VLOOKUP('Midt 2.kl. -Klasse'!AT30,Assit_Atii_2b,O$65,FALSE))</f>
        <v/>
      </c>
      <c r="AH76" t="str">
        <f>IF(ISBLANK('Midt 2.kl. -Klasse'!AU30),"",VLOOKUP('Midt 2.kl. -Klasse'!AU30,Assit_Atii_2b,P$65,FALSE))</f>
        <v/>
      </c>
      <c r="AI76" t="str">
        <f>IF(ISBLANK('Midt 2.kl. -Klasse'!AV30),"",VLOOKUP('Midt 2.kl. -Klasse'!AV30,Assit_Atii_2b,Q$65,FALSE))</f>
        <v/>
      </c>
      <c r="AJ76" t="str">
        <f>IF(ISBLANK('Midt 2.kl. -Klasse'!AW30),"",VLOOKUP('Midt 2.kl. -Klasse'!AW30,Assit_Atii_2b,R$65,FALSE))</f>
        <v/>
      </c>
      <c r="AK76" t="str">
        <f>IF(ISBLANK('Midt 2.kl. -Klasse'!AX30),"",VLOOKUP('Midt 2.kl. -Klasse'!AX30,Assit_Atii_2b,S$65,FALSE))</f>
        <v/>
      </c>
      <c r="AL76" t="str">
        <f>IF(ISBLANK('Midt 2.kl. -Klasse'!AY30),"",VLOOKUP('Midt 2.kl. -Klasse'!AY30,Assit_Atii_2b,T$65,FALSE))</f>
        <v/>
      </c>
      <c r="AM76" t="str">
        <f>IF(ISBLANK('Midt 2.kl. -Klasse'!AZ30),"",VLOOKUP('Midt 2.kl. -Klasse'!AZ30,Assit_Atii_2b,U$65,FALSE))</f>
        <v/>
      </c>
      <c r="AN76" t="str">
        <f>IF(ISBLANK('Midt 2.kl. -Klasse'!BA30),"",VLOOKUP('Midt 2.kl. -Klasse'!BA30,Assit_Atii_2b,V$65,FALSE))</f>
        <v/>
      </c>
      <c r="AO76" t="str">
        <f>IF(ISBLANK('Midt 2.kl. -Klasse'!BB30),"",VLOOKUP('Midt 2.kl. -Klasse'!BB30,Assit_Atii_2b,W$65,FALSE))</f>
        <v/>
      </c>
      <c r="AP76" t="str">
        <f>IF(ISBLANK('Midt 2.kl. -Klasse'!BC30),"",VLOOKUP('Midt 2.kl. -Klasse'!BC30,Assit_Atii_2b,X$65,FALSE))</f>
        <v/>
      </c>
      <c r="AQ76" t="str">
        <f>IF(ISBLANK('Midt 2.kl. -Klasse'!BD30),"",VLOOKUP('Midt 2.kl. -Klasse'!BD30,Assit_Atii_2b,Y$65,FALSE))</f>
        <v/>
      </c>
      <c r="AR76" t="str">
        <f>IF(ISBLANK('Midt 2.kl. -Klasse'!BE30),"",VLOOKUP('Midt 2.kl. -Klasse'!BE30,Assit_Atii_2b,Z$65,FALSE))</f>
        <v/>
      </c>
      <c r="AS76" t="str">
        <f>IF(ISBLANK('Midt 2.kl. -Klasse'!BF30),"",VLOOKUP('Midt 2.kl. -Klasse'!BF30,Assit_Atii_2b,AA$65,FALSE))</f>
        <v/>
      </c>
      <c r="AT76" t="str">
        <f>IF(ISBLANK('Midt 2.kl. -Klasse'!BG30),"",VLOOKUP('Midt 2.kl. -Klasse'!BG30,Assit_Atii_2b,AB$65,FALSE))</f>
        <v/>
      </c>
      <c r="AU76" t="str">
        <f>IF(ISBLANK('Midt 2.kl. -Klasse'!BH30),"",VLOOKUP('Midt 2.kl. -Klasse'!BH30,Assit_Atii_2b,AC$65,FALSE))</f>
        <v/>
      </c>
      <c r="AV76" t="str">
        <f>IF(ISBLANK('Midt 2.kl. -Klasse'!BI30),"",VLOOKUP('Midt 2.kl. -Klasse'!BI30,Assit_Atii_2b,AD$65,FALSE))</f>
        <v/>
      </c>
      <c r="AW76" t="str">
        <f>IF(ISBLANK('Midt 2.kl. -Klasse'!BJ30),"",VLOOKUP('Midt 2.kl. -Klasse'!BJ30,Assit_Atii_2b,AE$65,FALSE))</f>
        <v/>
      </c>
      <c r="AX76" t="str">
        <f>IF(ISBLANK('Midt 2.kl. -Klasse'!BK30),"",VLOOKUP('Midt 2.kl. -Klasse'!BK30,Assit_Atii_2b,AF$65,FALSE))</f>
        <v/>
      </c>
      <c r="AY76" t="str">
        <f>IF(ISBLANK('Midt 2.kl. -Klasse'!BL30),"",VLOOKUP('Midt 2.kl. -Klasse'!BL30,Assit_Atii_2b,AG$65,FALSE))</f>
        <v/>
      </c>
      <c r="AZ76" t="str">
        <f>IF(ISBLANK('Midt 2.kl. -Klasse'!BM30),"",VLOOKUP('Midt 2.kl. -Klasse'!BM30,Assit_Atii_2b,AH$65,FALSE))</f>
        <v/>
      </c>
      <c r="BA76" t="str">
        <f>IF(ISBLANK('Midt 2.kl. -Klasse'!BN30),"",VLOOKUP('Midt 2.kl. -Klasse'!BN30,Assit_Atii_2b,AI$65,FALSE))</f>
        <v/>
      </c>
      <c r="BB76" t="str">
        <f>IF(ISBLANK('Midt 2.kl. -Klasse'!BO30),"",VLOOKUP('Midt 2.kl. -Klasse'!BO30,Assit_Atii_2b,AJ$65,FALSE))</f>
        <v/>
      </c>
      <c r="BC76" t="str">
        <f>IF(ISBLANK('Midt 2.kl. -Klasse'!BP30),"",VLOOKUP('Midt 2.kl. -Klasse'!BP30,Assit_Atii_2b,AK$65,FALSE))</f>
        <v/>
      </c>
      <c r="BD76" t="str">
        <f>IF(ISBLANK('Midt 2.kl. -Klasse'!BQ30),"",VLOOKUP('Midt 2.kl. -Klasse'!BQ30,Assit_Atii_2b,AL$65,FALSE))</f>
        <v/>
      </c>
      <c r="BE76" t="str">
        <f>IF(ISBLANK('Midt 2.kl. -Klasse'!BR30),"",VLOOKUP('Midt 2.kl. -Klasse'!BR30,Assit_Atii_2b,AM$65,FALSE))</f>
        <v/>
      </c>
      <c r="BF76" t="str">
        <f>IF(ISBLANK('Midt 2.kl. -Klasse'!BS30),"",VLOOKUP('Midt 2.kl. -Klasse'!BS30,Assit_Atii_2b,AN$65,FALSE))</f>
        <v/>
      </c>
      <c r="BG76" t="str">
        <f>IF(ISBLANK('Midt 2.kl. -Klasse'!BT30),"",VLOOKUP('Midt 2.kl. -Klasse'!BT30,Assit_Atii_2b,AO$65,FALSE))</f>
        <v/>
      </c>
      <c r="BH76" t="str">
        <f>IF(ISBLANK('Midt 2.kl. -Klasse'!BU30),"",VLOOKUP('Midt 2.kl. -Klasse'!BU30,Assit_Atii_2b,AP$65,FALSE))</f>
        <v/>
      </c>
      <c r="BI76" t="str">
        <f>IF(ISBLANK('Midt 2.kl. -Klasse'!BV30),"",VLOOKUP('Midt 2.kl. -Klasse'!BV30,Assit_Atii_2b,AQ$65,FALSE))</f>
        <v/>
      </c>
      <c r="BJ76" t="str">
        <f>IF(ISBLANK('Midt 2.kl. -Klasse'!BW30),"",VLOOKUP('Midt 2.kl. -Klasse'!BW30,Assit_Atii_2b,AR$65,FALSE))</f>
        <v/>
      </c>
      <c r="BK76" t="str">
        <f>IF(ISBLANK('Midt 2.kl. -Klasse'!BX30),"",VLOOKUP('Midt 2.kl. -Klasse'!BX30,Assit_Atii_2b,AS$65,FALSE))</f>
        <v/>
      </c>
      <c r="BL76" t="str">
        <f>IF(ISBLANK('Midt 2.kl. -Klasse'!BY30),"",VLOOKUP('Midt 2.kl. -Klasse'!BY30,Assit_Atii_2b,AT$65,FALSE))</f>
        <v/>
      </c>
      <c r="BM76" t="str">
        <f>IF(ISBLANK('Midt 2.kl. -Klasse'!BZ30),"",VLOOKUP('Midt 2.kl. -Klasse'!BZ30,Assit_Atii_2b,AU$65,FALSE))</f>
        <v/>
      </c>
      <c r="BN76" t="str">
        <f>IF(ISBLANK('Midt 2.kl. -Klasse'!CA30),"",VLOOKUP('Midt 2.kl. -Klasse'!CA30,Assit_Atii_2b,AV$65,FALSE))</f>
        <v/>
      </c>
      <c r="BO76" t="str">
        <f>IF(ISBLANK('Midt 2.kl. -Klasse'!CB30),"",VLOOKUP('Midt 2.kl. -Klasse'!CB30,Assit_Atii_2b,AW$65,FALSE))</f>
        <v/>
      </c>
      <c r="BP76" t="str">
        <f>IF(ISBLANK('Midt 2.kl. -Klasse'!CC30),"",VLOOKUP('Midt 2.kl. -Klasse'!CC30,Assit_Atii_2b,AX$65,FALSE))</f>
        <v/>
      </c>
      <c r="BQ76" t="str">
        <f>IF(ISBLANK('Midt 2.kl. -Klasse'!CD30),"",VLOOKUP('Midt 2.kl. -Klasse'!CD30,Assit_Atii_2b,AY$65,FALSE))</f>
        <v/>
      </c>
      <c r="BR76" t="str">
        <f>IF(ISBLANK('Midt 2.kl. -Klasse'!CE30),"",VLOOKUP('Midt 2.kl. -Klasse'!CE30,Assit_Atii_2b,AZ$65,FALSE))</f>
        <v/>
      </c>
      <c r="BS76" t="str">
        <f>IF(ISBLANK('Midt 2.kl. -Klasse'!CF30),"",VLOOKUP('Midt 2.kl. -Klasse'!CF30,Assit_Atii_2b,BA$65,FALSE))</f>
        <v/>
      </c>
      <c r="BT76" t="str">
        <f>IF(ISBLANK('Midt 2.kl. -Klasse'!CG30),"",VLOOKUP('Midt 2.kl. -Klasse'!CG30,Assit_Atii_2b,BB$65,FALSE))</f>
        <v/>
      </c>
      <c r="BU76" t="str">
        <f>IF(ISBLANK('Midt 2.kl. -Klasse'!CH30),"",VLOOKUP('Midt 2.kl. -Klasse'!CH30,Assit_Atii_2b,BC$65,FALSE))</f>
        <v/>
      </c>
      <c r="BV76" t="str">
        <f>IF(ISBLANK('Midt 2.kl. -Klasse'!CI30),"",VLOOKUP('Midt 2.kl. -Klasse'!CI30,Assit_Atii_2b,BD$65,FALSE))</f>
        <v/>
      </c>
      <c r="BW76" t="str">
        <f>IF(ISBLANK('Midt 2.kl. -Klasse'!CJ30),"",VLOOKUP('Midt 2.kl. -Klasse'!CJ30,Assit_Atii_2b,BE$65,FALSE))</f>
        <v/>
      </c>
      <c r="BX76" t="str">
        <f>IF(ISBLANK('Midt 2.kl. -Klasse'!CK30),"",VLOOKUP('Midt 2.kl. -Klasse'!CK30,Assit_Atii_2b,BF$65,FALSE))</f>
        <v/>
      </c>
      <c r="BY76" t="str">
        <f>IF(ISBLANK('Midt 2.kl. -Klasse'!CL30),"",VLOOKUP('Midt 2.kl. -Klasse'!CL30,Assit_Atii_2b,BG$65,FALSE))</f>
        <v/>
      </c>
      <c r="BZ76" t="str">
        <f>IF(ISBLANK('Midt 2.kl. -Klasse'!CM30),"",VLOOKUP('Midt 2.kl. -Klasse'!CM30,Assit_Atii_2b,BH$65,FALSE))</f>
        <v/>
      </c>
      <c r="CA76" t="str">
        <f>IF(ISBLANK('Midt 2.kl. -Klasse'!CN30),"",VLOOKUP('Midt 2.kl. -Klasse'!CN30,Assit_Atii_2b,BI$65,FALSE))</f>
        <v/>
      </c>
      <c r="CB76" t="str">
        <f>IF(ISBLANK('Midt 2.kl. -Klasse'!CO30),"",VLOOKUP('Midt 2.kl. -Klasse'!CO30,Assit_Atii_2b,BJ$65,FALSE))</f>
        <v/>
      </c>
      <c r="CC76" s="41">
        <f>COUNTIF('Skole scoring'!B73:S73,1)</f>
        <v>0</v>
      </c>
      <c r="CD76" s="47">
        <f>COUNTIF('Skole scoring'!T73:CA73,1)</f>
        <v>0</v>
      </c>
      <c r="CE76" s="42">
        <f t="shared" si="2"/>
        <v>0</v>
      </c>
      <c r="CF76">
        <f>COUNTIF('Skole scoring'!T73:AE73,1)</f>
        <v>0</v>
      </c>
      <c r="CG76">
        <f>COUNTIF('Skole scoring'!AF73:AQ73,1)</f>
        <v>0</v>
      </c>
      <c r="CH76">
        <f>COUNTIF('Skole scoring'!AR73:BC73,1)</f>
        <v>0</v>
      </c>
      <c r="CI76">
        <f>COUNTIF('Skole scoring'!BD73:BO73,1)</f>
        <v>0</v>
      </c>
      <c r="CJ76">
        <f>COUNTIF('Skole scoring'!BP73:CA73,1)</f>
        <v>0</v>
      </c>
    </row>
    <row r="77" spans="2:88" x14ac:dyDescent="0.35">
      <c r="B77" s="47">
        <f>'Midt 2.kl. -Klasse'!B31</f>
        <v>0</v>
      </c>
      <c r="C77" t="str">
        <f>IF(COUNTIF('Midt 2.kl. -Klasse'!P31,5),"Ugyldig",(IF(ISBLANK('Midt 2.kl. -Klasse'!P31),"",'Midt 2.kl. -Klasse'!P31)))</f>
        <v/>
      </c>
      <c r="D77" t="str">
        <f>IF(COUNTIF('Midt 2.kl. -Klasse'!Q31,5),"Ugyldig",(IF(ISBLANK('Midt 2.kl. -Klasse'!Q31),"",'Midt 2.kl. -Klasse'!Q31)))</f>
        <v/>
      </c>
      <c r="E77" t="str">
        <f>IF(COUNTIF('Midt 2.kl. -Klasse'!R31,5),"Ugyldig",(IF(ISBLANK('Midt 2.kl. -Klasse'!R31),"",'Midt 2.kl. -Klasse'!R31)))</f>
        <v/>
      </c>
      <c r="F77" t="str">
        <f>IF(COUNTIF('Midt 2.kl. -Klasse'!S31,5),"Ugyldig",(IF(ISBLANK('Midt 2.kl. -Klasse'!S31),"",'Midt 2.kl. -Klasse'!S31)))</f>
        <v/>
      </c>
      <c r="G77" t="str">
        <f>IF(COUNTIF('Midt 2.kl. -Klasse'!T31,5),"Ugyldig",(IF(ISBLANK('Midt 2.kl. -Klasse'!T31),"",'Midt 2.kl. -Klasse'!T31)))</f>
        <v/>
      </c>
      <c r="H77" t="str">
        <f>IF(COUNTIF('Midt 2.kl. -Klasse'!U31,5),"Ugyldig",(IF(ISBLANK('Midt 2.kl. -Klasse'!U31),"",'Midt 2.kl. -Klasse'!U31)))</f>
        <v/>
      </c>
      <c r="I77" t="str">
        <f>IF(COUNTIF('Midt 2.kl. -Klasse'!V31,5),"Ugyldig",(IF(ISBLANK('Midt 2.kl. -Klasse'!V31),"",'Midt 2.kl. -Klasse'!V31)))</f>
        <v/>
      </c>
      <c r="J77" t="str">
        <f>IF(COUNTIF('Midt 2.kl. -Klasse'!W31,5),"Ugyldig",(IF(ISBLANK('Midt 2.kl. -Klasse'!W31),"",'Midt 2.kl. -Klasse'!W31)))</f>
        <v/>
      </c>
      <c r="K77" t="str">
        <f>IF(COUNTIF('Midt 2.kl. -Klasse'!X31,5),"Ugyldig",(IF(ISBLANK('Midt 2.kl. -Klasse'!X31),"",'Midt 2.kl. -Klasse'!X31)))</f>
        <v/>
      </c>
      <c r="L77" t="str">
        <f>IF(COUNTIF('Midt 2.kl. -Klasse'!Y31,5),"Ugyldig",(IF(ISBLANK('Midt 2.kl. -Klasse'!Y31),"",'Midt 2.kl. -Klasse'!Y31)))</f>
        <v/>
      </c>
      <c r="M77" t="str">
        <f>IF(COUNTIF('Midt 2.kl. -Klasse'!Z31,5),"Ugyldig",(IF(ISBLANK('Midt 2.kl. -Klasse'!Z31),"",'Midt 2.kl. -Klasse'!Z31)))</f>
        <v/>
      </c>
      <c r="N77" t="str">
        <f>IF(COUNTIF('Midt 2.kl. -Klasse'!AA31,5),"Ugyldig",(IF(ISBLANK('Midt 2.kl. -Klasse'!AA31),"",'Midt 2.kl. -Klasse'!AA31)))</f>
        <v/>
      </c>
      <c r="O77" t="str">
        <f>IF(COUNTIF('Midt 2.kl. -Klasse'!AB31,5),"Ugyldig",(IF(ISBLANK('Midt 2.kl. -Klasse'!AB31),"",'Midt 2.kl. -Klasse'!AB31)))</f>
        <v/>
      </c>
      <c r="P77" t="str">
        <f>IF(COUNTIF('Midt 2.kl. -Klasse'!AC31,5),"Ugyldig",(IF(ISBLANK('Midt 2.kl. -Klasse'!AC31),"",'Midt 2.kl. -Klasse'!AC31)))</f>
        <v/>
      </c>
      <c r="Q77" t="str">
        <f>IF(COUNTIF('Midt 2.kl. -Klasse'!AD31,5),"Ugyldig",(IF(ISBLANK('Midt 2.kl. -Klasse'!AD31),"",'Midt 2.kl. -Klasse'!AD31)))</f>
        <v/>
      </c>
      <c r="R77" t="str">
        <f>IF(COUNTIF('Midt 2.kl. -Klasse'!AE31,5),"Ugyldig",(IF(ISBLANK('Midt 2.kl. -Klasse'!AE31),"",'Midt 2.kl. -Klasse'!AE31)))</f>
        <v/>
      </c>
      <c r="S77" t="str">
        <f>IF(COUNTIF('Midt 2.kl. -Klasse'!AF31,5),"Ugyldig",(IF(ISBLANK('Midt 2.kl. -Klasse'!AF31),"",'Midt 2.kl. -Klasse'!AF31)))</f>
        <v/>
      </c>
      <c r="T77" t="str">
        <f>IF(COUNTIF('Midt 2.kl. -Klasse'!AG31,5),"Ugyldig",(IF(ISBLANK('Midt 2.kl. -Klasse'!AG31),"",'Midt 2.kl. -Klasse'!AG31)))</f>
        <v/>
      </c>
      <c r="U77" s="41" t="str">
        <f>IF(ISBLANK('Midt 2.kl. -Klasse'!AH31),"",VLOOKUP('Midt 2.kl. -Klasse'!AH31,Assit_Atii_2b,C$65,FALSE))</f>
        <v/>
      </c>
      <c r="V77" t="str">
        <f>IF(ISBLANK('Midt 2.kl. -Klasse'!AI31),"",VLOOKUP('Midt 2.kl. -Klasse'!AI31,Assit_Atii_2b,D$65,FALSE))</f>
        <v/>
      </c>
      <c r="W77" t="str">
        <f>IF(ISBLANK('Midt 2.kl. -Klasse'!AJ31),"",VLOOKUP('Midt 2.kl. -Klasse'!AJ31,Assit_Atii_2b,E$65,FALSE))</f>
        <v/>
      </c>
      <c r="X77" t="str">
        <f>IF(ISBLANK('Midt 2.kl. -Klasse'!AK31),"",VLOOKUP('Midt 2.kl. -Klasse'!AK31,Assit_Atii_2b,F$65,FALSE))</f>
        <v/>
      </c>
      <c r="Y77" t="str">
        <f>IF(ISBLANK('Midt 2.kl. -Klasse'!AL31),"",VLOOKUP('Midt 2.kl. -Klasse'!AL31,Assit_Atii_2b,G$65,FALSE))</f>
        <v/>
      </c>
      <c r="Z77" t="str">
        <f>IF(ISBLANK('Midt 2.kl. -Klasse'!AM31),"",VLOOKUP('Midt 2.kl. -Klasse'!AM31,Assit_Atii_2b,H$65,FALSE))</f>
        <v/>
      </c>
      <c r="AA77" t="str">
        <f>IF(ISBLANK('Midt 2.kl. -Klasse'!AN31),"",VLOOKUP('Midt 2.kl. -Klasse'!AN31,Assit_Atii_2b,I$65,FALSE))</f>
        <v/>
      </c>
      <c r="AB77" t="str">
        <f>IF(ISBLANK('Midt 2.kl. -Klasse'!AO31),"",VLOOKUP('Midt 2.kl. -Klasse'!AO31,Assit_Atii_2b,J$65,FALSE))</f>
        <v/>
      </c>
      <c r="AC77" t="str">
        <f>IF(ISBLANK('Midt 2.kl. -Klasse'!AP31),"",VLOOKUP('Midt 2.kl. -Klasse'!AP31,Assit_Atii_2b,K$65,FALSE))</f>
        <v/>
      </c>
      <c r="AD77" t="str">
        <f>IF(ISBLANK('Midt 2.kl. -Klasse'!AQ31),"",VLOOKUP('Midt 2.kl. -Klasse'!AQ31,Assit_Atii_2b,L$65,FALSE))</f>
        <v/>
      </c>
      <c r="AE77" t="str">
        <f>IF(ISBLANK('Midt 2.kl. -Klasse'!AR31),"",VLOOKUP('Midt 2.kl. -Klasse'!AR31,Assit_Atii_2b,M$65,FALSE))</f>
        <v/>
      </c>
      <c r="AF77" t="str">
        <f>IF(ISBLANK('Midt 2.kl. -Klasse'!AS31),"",VLOOKUP('Midt 2.kl. -Klasse'!AS31,Assit_Atii_2b,N$65,FALSE))</f>
        <v/>
      </c>
      <c r="AG77" t="str">
        <f>IF(ISBLANK('Midt 2.kl. -Klasse'!AT31),"",VLOOKUP('Midt 2.kl. -Klasse'!AT31,Assit_Atii_2b,O$65,FALSE))</f>
        <v/>
      </c>
      <c r="AH77" t="str">
        <f>IF(ISBLANK('Midt 2.kl. -Klasse'!AU31),"",VLOOKUP('Midt 2.kl. -Klasse'!AU31,Assit_Atii_2b,P$65,FALSE))</f>
        <v/>
      </c>
      <c r="AI77" t="str">
        <f>IF(ISBLANK('Midt 2.kl. -Klasse'!AV31),"",VLOOKUP('Midt 2.kl. -Klasse'!AV31,Assit_Atii_2b,Q$65,FALSE))</f>
        <v/>
      </c>
      <c r="AJ77" t="str">
        <f>IF(ISBLANK('Midt 2.kl. -Klasse'!AW31),"",VLOOKUP('Midt 2.kl. -Klasse'!AW31,Assit_Atii_2b,R$65,FALSE))</f>
        <v/>
      </c>
      <c r="AK77" t="str">
        <f>IF(ISBLANK('Midt 2.kl. -Klasse'!AX31),"",VLOOKUP('Midt 2.kl. -Klasse'!AX31,Assit_Atii_2b,S$65,FALSE))</f>
        <v/>
      </c>
      <c r="AL77" t="str">
        <f>IF(ISBLANK('Midt 2.kl. -Klasse'!AY31),"",VLOOKUP('Midt 2.kl. -Klasse'!AY31,Assit_Atii_2b,T$65,FALSE))</f>
        <v/>
      </c>
      <c r="AM77" t="str">
        <f>IF(ISBLANK('Midt 2.kl. -Klasse'!AZ31),"",VLOOKUP('Midt 2.kl. -Klasse'!AZ31,Assit_Atii_2b,U$65,FALSE))</f>
        <v/>
      </c>
      <c r="AN77" t="str">
        <f>IF(ISBLANK('Midt 2.kl. -Klasse'!BA31),"",VLOOKUP('Midt 2.kl. -Klasse'!BA31,Assit_Atii_2b,V$65,FALSE))</f>
        <v/>
      </c>
      <c r="AO77" t="str">
        <f>IF(ISBLANK('Midt 2.kl. -Klasse'!BB31),"",VLOOKUP('Midt 2.kl. -Klasse'!BB31,Assit_Atii_2b,W$65,FALSE))</f>
        <v/>
      </c>
      <c r="AP77" t="str">
        <f>IF(ISBLANK('Midt 2.kl. -Klasse'!BC31),"",VLOOKUP('Midt 2.kl. -Klasse'!BC31,Assit_Atii_2b,X$65,FALSE))</f>
        <v/>
      </c>
      <c r="AQ77" t="str">
        <f>IF(ISBLANK('Midt 2.kl. -Klasse'!BD31),"",VLOOKUP('Midt 2.kl. -Klasse'!BD31,Assit_Atii_2b,Y$65,FALSE))</f>
        <v/>
      </c>
      <c r="AR77" t="str">
        <f>IF(ISBLANK('Midt 2.kl. -Klasse'!BE31),"",VLOOKUP('Midt 2.kl. -Klasse'!BE31,Assit_Atii_2b,Z$65,FALSE))</f>
        <v/>
      </c>
      <c r="AS77" t="str">
        <f>IF(ISBLANK('Midt 2.kl. -Klasse'!BF31),"",VLOOKUP('Midt 2.kl. -Klasse'!BF31,Assit_Atii_2b,AA$65,FALSE))</f>
        <v/>
      </c>
      <c r="AT77" t="str">
        <f>IF(ISBLANK('Midt 2.kl. -Klasse'!BG31),"",VLOOKUP('Midt 2.kl. -Klasse'!BG31,Assit_Atii_2b,AB$65,FALSE))</f>
        <v/>
      </c>
      <c r="AU77" t="str">
        <f>IF(ISBLANK('Midt 2.kl. -Klasse'!BH31),"",VLOOKUP('Midt 2.kl. -Klasse'!BH31,Assit_Atii_2b,AC$65,FALSE))</f>
        <v/>
      </c>
      <c r="AV77" t="str">
        <f>IF(ISBLANK('Midt 2.kl. -Klasse'!BI31),"",VLOOKUP('Midt 2.kl. -Klasse'!BI31,Assit_Atii_2b,AD$65,FALSE))</f>
        <v/>
      </c>
      <c r="AW77" t="str">
        <f>IF(ISBLANK('Midt 2.kl. -Klasse'!BJ31),"",VLOOKUP('Midt 2.kl. -Klasse'!BJ31,Assit_Atii_2b,AE$65,FALSE))</f>
        <v/>
      </c>
      <c r="AX77" t="str">
        <f>IF(ISBLANK('Midt 2.kl. -Klasse'!BK31),"",VLOOKUP('Midt 2.kl. -Klasse'!BK31,Assit_Atii_2b,AF$65,FALSE))</f>
        <v/>
      </c>
      <c r="AY77" t="str">
        <f>IF(ISBLANK('Midt 2.kl. -Klasse'!BL31),"",VLOOKUP('Midt 2.kl. -Klasse'!BL31,Assit_Atii_2b,AG$65,FALSE))</f>
        <v/>
      </c>
      <c r="AZ77" t="str">
        <f>IF(ISBLANK('Midt 2.kl. -Klasse'!BM31),"",VLOOKUP('Midt 2.kl. -Klasse'!BM31,Assit_Atii_2b,AH$65,FALSE))</f>
        <v/>
      </c>
      <c r="BA77" t="str">
        <f>IF(ISBLANK('Midt 2.kl. -Klasse'!BN31),"",VLOOKUP('Midt 2.kl. -Klasse'!BN31,Assit_Atii_2b,AI$65,FALSE))</f>
        <v/>
      </c>
      <c r="BB77" t="str">
        <f>IF(ISBLANK('Midt 2.kl. -Klasse'!BO31),"",VLOOKUP('Midt 2.kl. -Klasse'!BO31,Assit_Atii_2b,AJ$65,FALSE))</f>
        <v/>
      </c>
      <c r="BC77" t="str">
        <f>IF(ISBLANK('Midt 2.kl. -Klasse'!BP31),"",VLOOKUP('Midt 2.kl. -Klasse'!BP31,Assit_Atii_2b,AK$65,FALSE))</f>
        <v/>
      </c>
      <c r="BD77" t="str">
        <f>IF(ISBLANK('Midt 2.kl. -Klasse'!BQ31),"",VLOOKUP('Midt 2.kl. -Klasse'!BQ31,Assit_Atii_2b,AL$65,FALSE))</f>
        <v/>
      </c>
      <c r="BE77" t="str">
        <f>IF(ISBLANK('Midt 2.kl. -Klasse'!BR31),"",VLOOKUP('Midt 2.kl. -Klasse'!BR31,Assit_Atii_2b,AM$65,FALSE))</f>
        <v/>
      </c>
      <c r="BF77" t="str">
        <f>IF(ISBLANK('Midt 2.kl. -Klasse'!BS31),"",VLOOKUP('Midt 2.kl. -Klasse'!BS31,Assit_Atii_2b,AN$65,FALSE))</f>
        <v/>
      </c>
      <c r="BG77" t="str">
        <f>IF(ISBLANK('Midt 2.kl. -Klasse'!BT31),"",VLOOKUP('Midt 2.kl. -Klasse'!BT31,Assit_Atii_2b,AO$65,FALSE))</f>
        <v/>
      </c>
      <c r="BH77" t="str">
        <f>IF(ISBLANK('Midt 2.kl. -Klasse'!BU31),"",VLOOKUP('Midt 2.kl. -Klasse'!BU31,Assit_Atii_2b,AP$65,FALSE))</f>
        <v/>
      </c>
      <c r="BI77" t="str">
        <f>IF(ISBLANK('Midt 2.kl. -Klasse'!BV31),"",VLOOKUP('Midt 2.kl. -Klasse'!BV31,Assit_Atii_2b,AQ$65,FALSE))</f>
        <v/>
      </c>
      <c r="BJ77" t="str">
        <f>IF(ISBLANK('Midt 2.kl. -Klasse'!BW31),"",VLOOKUP('Midt 2.kl. -Klasse'!BW31,Assit_Atii_2b,AR$65,FALSE))</f>
        <v/>
      </c>
      <c r="BK77" t="str">
        <f>IF(ISBLANK('Midt 2.kl. -Klasse'!BX31),"",VLOOKUP('Midt 2.kl. -Klasse'!BX31,Assit_Atii_2b,AS$65,FALSE))</f>
        <v/>
      </c>
      <c r="BL77" t="str">
        <f>IF(ISBLANK('Midt 2.kl. -Klasse'!BY31),"",VLOOKUP('Midt 2.kl. -Klasse'!BY31,Assit_Atii_2b,AT$65,FALSE))</f>
        <v/>
      </c>
      <c r="BM77" t="str">
        <f>IF(ISBLANK('Midt 2.kl. -Klasse'!BZ31),"",VLOOKUP('Midt 2.kl. -Klasse'!BZ31,Assit_Atii_2b,AU$65,FALSE))</f>
        <v/>
      </c>
      <c r="BN77" t="str">
        <f>IF(ISBLANK('Midt 2.kl. -Klasse'!CA31),"",VLOOKUP('Midt 2.kl. -Klasse'!CA31,Assit_Atii_2b,AV$65,FALSE))</f>
        <v/>
      </c>
      <c r="BO77" t="str">
        <f>IF(ISBLANK('Midt 2.kl. -Klasse'!CB31),"",VLOOKUP('Midt 2.kl. -Klasse'!CB31,Assit_Atii_2b,AW$65,FALSE))</f>
        <v/>
      </c>
      <c r="BP77" t="str">
        <f>IF(ISBLANK('Midt 2.kl. -Klasse'!CC31),"",VLOOKUP('Midt 2.kl. -Klasse'!CC31,Assit_Atii_2b,AX$65,FALSE))</f>
        <v/>
      </c>
      <c r="BQ77" t="str">
        <f>IF(ISBLANK('Midt 2.kl. -Klasse'!CD31),"",VLOOKUP('Midt 2.kl. -Klasse'!CD31,Assit_Atii_2b,AY$65,FALSE))</f>
        <v/>
      </c>
      <c r="BR77" t="str">
        <f>IF(ISBLANK('Midt 2.kl. -Klasse'!CE31),"",VLOOKUP('Midt 2.kl. -Klasse'!CE31,Assit_Atii_2b,AZ$65,FALSE))</f>
        <v/>
      </c>
      <c r="BS77" t="str">
        <f>IF(ISBLANK('Midt 2.kl. -Klasse'!CF31),"",VLOOKUP('Midt 2.kl. -Klasse'!CF31,Assit_Atii_2b,BA$65,FALSE))</f>
        <v/>
      </c>
      <c r="BT77" t="str">
        <f>IF(ISBLANK('Midt 2.kl. -Klasse'!CG31),"",VLOOKUP('Midt 2.kl. -Klasse'!CG31,Assit_Atii_2b,BB$65,FALSE))</f>
        <v/>
      </c>
      <c r="BU77" t="str">
        <f>IF(ISBLANK('Midt 2.kl. -Klasse'!CH31),"",VLOOKUP('Midt 2.kl. -Klasse'!CH31,Assit_Atii_2b,BC$65,FALSE))</f>
        <v/>
      </c>
      <c r="BV77" t="str">
        <f>IF(ISBLANK('Midt 2.kl. -Klasse'!CI31),"",VLOOKUP('Midt 2.kl. -Klasse'!CI31,Assit_Atii_2b,BD$65,FALSE))</f>
        <v/>
      </c>
      <c r="BW77" t="str">
        <f>IF(ISBLANK('Midt 2.kl. -Klasse'!CJ31),"",VLOOKUP('Midt 2.kl. -Klasse'!CJ31,Assit_Atii_2b,BE$65,FALSE))</f>
        <v/>
      </c>
      <c r="BX77" t="str">
        <f>IF(ISBLANK('Midt 2.kl. -Klasse'!CK31),"",VLOOKUP('Midt 2.kl. -Klasse'!CK31,Assit_Atii_2b,BF$65,FALSE))</f>
        <v/>
      </c>
      <c r="BY77" t="str">
        <f>IF(ISBLANK('Midt 2.kl. -Klasse'!CL31),"",VLOOKUP('Midt 2.kl. -Klasse'!CL31,Assit_Atii_2b,BG$65,FALSE))</f>
        <v/>
      </c>
      <c r="BZ77" t="str">
        <f>IF(ISBLANK('Midt 2.kl. -Klasse'!CM31),"",VLOOKUP('Midt 2.kl. -Klasse'!CM31,Assit_Atii_2b,BH$65,FALSE))</f>
        <v/>
      </c>
      <c r="CA77" t="str">
        <f>IF(ISBLANK('Midt 2.kl. -Klasse'!CN31),"",VLOOKUP('Midt 2.kl. -Klasse'!CN31,Assit_Atii_2b,BI$65,FALSE))</f>
        <v/>
      </c>
      <c r="CB77" t="str">
        <f>IF(ISBLANK('Midt 2.kl. -Klasse'!CO31),"",VLOOKUP('Midt 2.kl. -Klasse'!CO31,Assit_Atii_2b,BJ$65,FALSE))</f>
        <v/>
      </c>
      <c r="CC77" s="41">
        <f>COUNTIF('Skole scoring'!B74:S74,1)</f>
        <v>0</v>
      </c>
      <c r="CD77" s="47">
        <f>COUNTIF('Skole scoring'!T74:CA74,1)</f>
        <v>0</v>
      </c>
      <c r="CE77" s="42">
        <f t="shared" si="2"/>
        <v>0</v>
      </c>
      <c r="CF77">
        <f>COUNTIF('Skole scoring'!T74:AE74,1)</f>
        <v>0</v>
      </c>
      <c r="CG77">
        <f>COUNTIF('Skole scoring'!AF74:AQ74,1)</f>
        <v>0</v>
      </c>
      <c r="CH77">
        <f>COUNTIF('Skole scoring'!AR74:BC74,1)</f>
        <v>0</v>
      </c>
      <c r="CI77">
        <f>COUNTIF('Skole scoring'!BD74:BO74,1)</f>
        <v>0</v>
      </c>
      <c r="CJ77">
        <f>COUNTIF('Skole scoring'!BP74:CA74,1)</f>
        <v>0</v>
      </c>
    </row>
    <row r="78" spans="2:88" x14ac:dyDescent="0.35">
      <c r="B78" s="47">
        <f>'Midt 2.kl. -Klasse'!B32</f>
        <v>0</v>
      </c>
      <c r="C78" t="str">
        <f>IF(COUNTIF('Midt 2.kl. -Klasse'!P32,5),"Ugyldig",(IF(ISBLANK('Midt 2.kl. -Klasse'!P32),"",'Midt 2.kl. -Klasse'!P32)))</f>
        <v/>
      </c>
      <c r="D78" t="str">
        <f>IF(COUNTIF('Midt 2.kl. -Klasse'!Q32,5),"Ugyldig",(IF(ISBLANK('Midt 2.kl. -Klasse'!Q32),"",'Midt 2.kl. -Klasse'!Q32)))</f>
        <v/>
      </c>
      <c r="E78" t="str">
        <f>IF(COUNTIF('Midt 2.kl. -Klasse'!R32,5),"Ugyldig",(IF(ISBLANK('Midt 2.kl. -Klasse'!R32),"",'Midt 2.kl. -Klasse'!R32)))</f>
        <v/>
      </c>
      <c r="F78" t="str">
        <f>IF(COUNTIF('Midt 2.kl. -Klasse'!S32,5),"Ugyldig",(IF(ISBLANK('Midt 2.kl. -Klasse'!S32),"",'Midt 2.kl. -Klasse'!S32)))</f>
        <v/>
      </c>
      <c r="G78" t="str">
        <f>IF(COUNTIF('Midt 2.kl. -Klasse'!T32,5),"Ugyldig",(IF(ISBLANK('Midt 2.kl. -Klasse'!T32),"",'Midt 2.kl. -Klasse'!T32)))</f>
        <v/>
      </c>
      <c r="H78" t="str">
        <f>IF(COUNTIF('Midt 2.kl. -Klasse'!U32,5),"Ugyldig",(IF(ISBLANK('Midt 2.kl. -Klasse'!U32),"",'Midt 2.kl. -Klasse'!U32)))</f>
        <v/>
      </c>
      <c r="I78" t="str">
        <f>IF(COUNTIF('Midt 2.kl. -Klasse'!V32,5),"Ugyldig",(IF(ISBLANK('Midt 2.kl. -Klasse'!V32),"",'Midt 2.kl. -Klasse'!V32)))</f>
        <v/>
      </c>
      <c r="J78" t="str">
        <f>IF(COUNTIF('Midt 2.kl. -Klasse'!W32,5),"Ugyldig",(IF(ISBLANK('Midt 2.kl. -Klasse'!W32),"",'Midt 2.kl. -Klasse'!W32)))</f>
        <v/>
      </c>
      <c r="K78" t="str">
        <f>IF(COUNTIF('Midt 2.kl. -Klasse'!X32,5),"Ugyldig",(IF(ISBLANK('Midt 2.kl. -Klasse'!X32),"",'Midt 2.kl. -Klasse'!X32)))</f>
        <v/>
      </c>
      <c r="L78" t="str">
        <f>IF(COUNTIF('Midt 2.kl. -Klasse'!Y32,5),"Ugyldig",(IF(ISBLANK('Midt 2.kl. -Klasse'!Y32),"",'Midt 2.kl. -Klasse'!Y32)))</f>
        <v/>
      </c>
      <c r="M78" t="str">
        <f>IF(COUNTIF('Midt 2.kl. -Klasse'!Z32,5),"Ugyldig",(IF(ISBLANK('Midt 2.kl. -Klasse'!Z32),"",'Midt 2.kl. -Klasse'!Z32)))</f>
        <v/>
      </c>
      <c r="N78" t="str">
        <f>IF(COUNTIF('Midt 2.kl. -Klasse'!AA32,5),"Ugyldig",(IF(ISBLANK('Midt 2.kl. -Klasse'!AA32),"",'Midt 2.kl. -Klasse'!AA32)))</f>
        <v/>
      </c>
      <c r="O78" t="str">
        <f>IF(COUNTIF('Midt 2.kl. -Klasse'!AB32,5),"Ugyldig",(IF(ISBLANK('Midt 2.kl. -Klasse'!AB32),"",'Midt 2.kl. -Klasse'!AB32)))</f>
        <v/>
      </c>
      <c r="P78" t="str">
        <f>IF(COUNTIF('Midt 2.kl. -Klasse'!AC32,5),"Ugyldig",(IF(ISBLANK('Midt 2.kl. -Klasse'!AC32),"",'Midt 2.kl. -Klasse'!AC32)))</f>
        <v/>
      </c>
      <c r="Q78" t="str">
        <f>IF(COUNTIF('Midt 2.kl. -Klasse'!AD32,5),"Ugyldig",(IF(ISBLANK('Midt 2.kl. -Klasse'!AD32),"",'Midt 2.kl. -Klasse'!AD32)))</f>
        <v/>
      </c>
      <c r="R78" t="str">
        <f>IF(COUNTIF('Midt 2.kl. -Klasse'!AE32,5),"Ugyldig",(IF(ISBLANK('Midt 2.kl. -Klasse'!AE32),"",'Midt 2.kl. -Klasse'!AE32)))</f>
        <v/>
      </c>
      <c r="S78" t="str">
        <f>IF(COUNTIF('Midt 2.kl. -Klasse'!AF32,5),"Ugyldig",(IF(ISBLANK('Midt 2.kl. -Klasse'!AF32),"",'Midt 2.kl. -Klasse'!AF32)))</f>
        <v/>
      </c>
      <c r="T78" t="str">
        <f>IF(COUNTIF('Midt 2.kl. -Klasse'!AG32,5),"Ugyldig",(IF(ISBLANK('Midt 2.kl. -Klasse'!AG32),"",'Midt 2.kl. -Klasse'!AG32)))</f>
        <v/>
      </c>
      <c r="U78" s="41" t="str">
        <f>IF(ISBLANK('Midt 2.kl. -Klasse'!AH32),"",VLOOKUP('Midt 2.kl. -Klasse'!AH32,Assit_Atii_2b,C$65,FALSE))</f>
        <v/>
      </c>
      <c r="V78" t="str">
        <f>IF(ISBLANK('Midt 2.kl. -Klasse'!AI32),"",VLOOKUP('Midt 2.kl. -Klasse'!AI32,Assit_Atii_2b,D$65,FALSE))</f>
        <v/>
      </c>
      <c r="W78" t="str">
        <f>IF(ISBLANK('Midt 2.kl. -Klasse'!AJ32),"",VLOOKUP('Midt 2.kl. -Klasse'!AJ32,Assit_Atii_2b,E$65,FALSE))</f>
        <v/>
      </c>
      <c r="X78" t="str">
        <f>IF(ISBLANK('Midt 2.kl. -Klasse'!AK32),"",VLOOKUP('Midt 2.kl. -Klasse'!AK32,Assit_Atii_2b,F$65,FALSE))</f>
        <v/>
      </c>
      <c r="Y78" t="str">
        <f>IF(ISBLANK('Midt 2.kl. -Klasse'!AL32),"",VLOOKUP('Midt 2.kl. -Klasse'!AL32,Assit_Atii_2b,G$65,FALSE))</f>
        <v/>
      </c>
      <c r="Z78" t="str">
        <f>IF(ISBLANK('Midt 2.kl. -Klasse'!AM32),"",VLOOKUP('Midt 2.kl. -Klasse'!AM32,Assit_Atii_2b,H$65,FALSE))</f>
        <v/>
      </c>
      <c r="AA78" t="str">
        <f>IF(ISBLANK('Midt 2.kl. -Klasse'!AN32),"",VLOOKUP('Midt 2.kl. -Klasse'!AN32,Assit_Atii_2b,I$65,FALSE))</f>
        <v/>
      </c>
      <c r="AB78" t="str">
        <f>IF(ISBLANK('Midt 2.kl. -Klasse'!AO32),"",VLOOKUP('Midt 2.kl. -Klasse'!AO32,Assit_Atii_2b,J$65,FALSE))</f>
        <v/>
      </c>
      <c r="AC78" t="str">
        <f>IF(ISBLANK('Midt 2.kl. -Klasse'!AP32),"",VLOOKUP('Midt 2.kl. -Klasse'!AP32,Assit_Atii_2b,K$65,FALSE))</f>
        <v/>
      </c>
      <c r="AD78" t="str">
        <f>IF(ISBLANK('Midt 2.kl. -Klasse'!AQ32),"",VLOOKUP('Midt 2.kl. -Klasse'!AQ32,Assit_Atii_2b,L$65,FALSE))</f>
        <v/>
      </c>
      <c r="AE78" t="str">
        <f>IF(ISBLANK('Midt 2.kl. -Klasse'!AR32),"",VLOOKUP('Midt 2.kl. -Klasse'!AR32,Assit_Atii_2b,M$65,FALSE))</f>
        <v/>
      </c>
      <c r="AF78" t="str">
        <f>IF(ISBLANK('Midt 2.kl. -Klasse'!AS32),"",VLOOKUP('Midt 2.kl. -Klasse'!AS32,Assit_Atii_2b,N$65,FALSE))</f>
        <v/>
      </c>
      <c r="AG78" t="str">
        <f>IF(ISBLANK('Midt 2.kl. -Klasse'!AT32),"",VLOOKUP('Midt 2.kl. -Klasse'!AT32,Assit_Atii_2b,O$65,FALSE))</f>
        <v/>
      </c>
      <c r="AH78" t="str">
        <f>IF(ISBLANK('Midt 2.kl. -Klasse'!AU32),"",VLOOKUP('Midt 2.kl. -Klasse'!AU32,Assit_Atii_2b,P$65,FALSE))</f>
        <v/>
      </c>
      <c r="AI78" t="str">
        <f>IF(ISBLANK('Midt 2.kl. -Klasse'!AV32),"",VLOOKUP('Midt 2.kl. -Klasse'!AV32,Assit_Atii_2b,Q$65,FALSE))</f>
        <v/>
      </c>
      <c r="AJ78" t="str">
        <f>IF(ISBLANK('Midt 2.kl. -Klasse'!AW32),"",VLOOKUP('Midt 2.kl. -Klasse'!AW32,Assit_Atii_2b,R$65,FALSE))</f>
        <v/>
      </c>
      <c r="AK78" t="str">
        <f>IF(ISBLANK('Midt 2.kl. -Klasse'!AX32),"",VLOOKUP('Midt 2.kl. -Klasse'!AX32,Assit_Atii_2b,S$65,FALSE))</f>
        <v/>
      </c>
      <c r="AL78" t="str">
        <f>IF(ISBLANK('Midt 2.kl. -Klasse'!AY32),"",VLOOKUP('Midt 2.kl. -Klasse'!AY32,Assit_Atii_2b,T$65,FALSE))</f>
        <v/>
      </c>
      <c r="AM78" t="str">
        <f>IF(ISBLANK('Midt 2.kl. -Klasse'!AZ32),"",VLOOKUP('Midt 2.kl. -Klasse'!AZ32,Assit_Atii_2b,U$65,FALSE))</f>
        <v/>
      </c>
      <c r="AN78" t="str">
        <f>IF(ISBLANK('Midt 2.kl. -Klasse'!BA32),"",VLOOKUP('Midt 2.kl. -Klasse'!BA32,Assit_Atii_2b,V$65,FALSE))</f>
        <v/>
      </c>
      <c r="AO78" t="str">
        <f>IF(ISBLANK('Midt 2.kl. -Klasse'!BB32),"",VLOOKUP('Midt 2.kl. -Klasse'!BB32,Assit_Atii_2b,W$65,FALSE))</f>
        <v/>
      </c>
      <c r="AP78" t="str">
        <f>IF(ISBLANK('Midt 2.kl. -Klasse'!BC32),"",VLOOKUP('Midt 2.kl. -Klasse'!BC32,Assit_Atii_2b,X$65,FALSE))</f>
        <v/>
      </c>
      <c r="AQ78" t="str">
        <f>IF(ISBLANK('Midt 2.kl. -Klasse'!BD32),"",VLOOKUP('Midt 2.kl. -Klasse'!BD32,Assit_Atii_2b,Y$65,FALSE))</f>
        <v/>
      </c>
      <c r="AR78" t="str">
        <f>IF(ISBLANK('Midt 2.kl. -Klasse'!BE32),"",VLOOKUP('Midt 2.kl. -Klasse'!BE32,Assit_Atii_2b,Z$65,FALSE))</f>
        <v/>
      </c>
      <c r="AS78" t="str">
        <f>IF(ISBLANK('Midt 2.kl. -Klasse'!BF32),"",VLOOKUP('Midt 2.kl. -Klasse'!BF32,Assit_Atii_2b,AA$65,FALSE))</f>
        <v/>
      </c>
      <c r="AT78" t="str">
        <f>IF(ISBLANK('Midt 2.kl. -Klasse'!BG32),"",VLOOKUP('Midt 2.kl. -Klasse'!BG32,Assit_Atii_2b,AB$65,FALSE))</f>
        <v/>
      </c>
      <c r="AU78" t="str">
        <f>IF(ISBLANK('Midt 2.kl. -Klasse'!BH32),"",VLOOKUP('Midt 2.kl. -Klasse'!BH32,Assit_Atii_2b,AC$65,FALSE))</f>
        <v/>
      </c>
      <c r="AV78" t="str">
        <f>IF(ISBLANK('Midt 2.kl. -Klasse'!BI32),"",VLOOKUP('Midt 2.kl. -Klasse'!BI32,Assit_Atii_2b,AD$65,FALSE))</f>
        <v/>
      </c>
      <c r="AW78" t="str">
        <f>IF(ISBLANK('Midt 2.kl. -Klasse'!BJ32),"",VLOOKUP('Midt 2.kl. -Klasse'!BJ32,Assit_Atii_2b,AE$65,FALSE))</f>
        <v/>
      </c>
      <c r="AX78" t="str">
        <f>IF(ISBLANK('Midt 2.kl. -Klasse'!BK32),"",VLOOKUP('Midt 2.kl. -Klasse'!BK32,Assit_Atii_2b,AF$65,FALSE))</f>
        <v/>
      </c>
      <c r="AY78" t="str">
        <f>IF(ISBLANK('Midt 2.kl. -Klasse'!BL32),"",VLOOKUP('Midt 2.kl. -Klasse'!BL32,Assit_Atii_2b,AG$65,FALSE))</f>
        <v/>
      </c>
      <c r="AZ78" t="str">
        <f>IF(ISBLANK('Midt 2.kl. -Klasse'!BM32),"",VLOOKUP('Midt 2.kl. -Klasse'!BM32,Assit_Atii_2b,AH$65,FALSE))</f>
        <v/>
      </c>
      <c r="BA78" t="str">
        <f>IF(ISBLANK('Midt 2.kl. -Klasse'!BN32),"",VLOOKUP('Midt 2.kl. -Klasse'!BN32,Assit_Atii_2b,AI$65,FALSE))</f>
        <v/>
      </c>
      <c r="BB78" t="str">
        <f>IF(ISBLANK('Midt 2.kl. -Klasse'!BO32),"",VLOOKUP('Midt 2.kl. -Klasse'!BO32,Assit_Atii_2b,AJ$65,FALSE))</f>
        <v/>
      </c>
      <c r="BC78" t="str">
        <f>IF(ISBLANK('Midt 2.kl. -Klasse'!BP32),"",VLOOKUP('Midt 2.kl. -Klasse'!BP32,Assit_Atii_2b,AK$65,FALSE))</f>
        <v/>
      </c>
      <c r="BD78" t="str">
        <f>IF(ISBLANK('Midt 2.kl. -Klasse'!BQ32),"",VLOOKUP('Midt 2.kl. -Klasse'!BQ32,Assit_Atii_2b,AL$65,FALSE))</f>
        <v/>
      </c>
      <c r="BE78" t="str">
        <f>IF(ISBLANK('Midt 2.kl. -Klasse'!BR32),"",VLOOKUP('Midt 2.kl. -Klasse'!BR32,Assit_Atii_2b,AM$65,FALSE))</f>
        <v/>
      </c>
      <c r="BF78" t="str">
        <f>IF(ISBLANK('Midt 2.kl. -Klasse'!BS32),"",VLOOKUP('Midt 2.kl. -Klasse'!BS32,Assit_Atii_2b,AN$65,FALSE))</f>
        <v/>
      </c>
      <c r="BG78" t="str">
        <f>IF(ISBLANK('Midt 2.kl. -Klasse'!BT32),"",VLOOKUP('Midt 2.kl. -Klasse'!BT32,Assit_Atii_2b,AO$65,FALSE))</f>
        <v/>
      </c>
      <c r="BH78" t="str">
        <f>IF(ISBLANK('Midt 2.kl. -Klasse'!BU32),"",VLOOKUP('Midt 2.kl. -Klasse'!BU32,Assit_Atii_2b,AP$65,FALSE))</f>
        <v/>
      </c>
      <c r="BI78" t="str">
        <f>IF(ISBLANK('Midt 2.kl. -Klasse'!BV32),"",VLOOKUP('Midt 2.kl. -Klasse'!BV32,Assit_Atii_2b,AQ$65,FALSE))</f>
        <v/>
      </c>
      <c r="BJ78" t="str">
        <f>IF(ISBLANK('Midt 2.kl. -Klasse'!BW32),"",VLOOKUP('Midt 2.kl. -Klasse'!BW32,Assit_Atii_2b,AR$65,FALSE))</f>
        <v/>
      </c>
      <c r="BK78" t="str">
        <f>IF(ISBLANK('Midt 2.kl. -Klasse'!BX32),"",VLOOKUP('Midt 2.kl. -Klasse'!BX32,Assit_Atii_2b,AS$65,FALSE))</f>
        <v/>
      </c>
      <c r="BL78" t="str">
        <f>IF(ISBLANK('Midt 2.kl. -Klasse'!BY32),"",VLOOKUP('Midt 2.kl. -Klasse'!BY32,Assit_Atii_2b,AT$65,FALSE))</f>
        <v/>
      </c>
      <c r="BM78" t="str">
        <f>IF(ISBLANK('Midt 2.kl. -Klasse'!BZ32),"",VLOOKUP('Midt 2.kl. -Klasse'!BZ32,Assit_Atii_2b,AU$65,FALSE))</f>
        <v/>
      </c>
      <c r="BN78" t="str">
        <f>IF(ISBLANK('Midt 2.kl. -Klasse'!CA32),"",VLOOKUP('Midt 2.kl. -Klasse'!CA32,Assit_Atii_2b,AV$65,FALSE))</f>
        <v/>
      </c>
      <c r="BO78" t="str">
        <f>IF(ISBLANK('Midt 2.kl. -Klasse'!CB32),"",VLOOKUP('Midt 2.kl. -Klasse'!CB32,Assit_Atii_2b,AW$65,FALSE))</f>
        <v/>
      </c>
      <c r="BP78" t="str">
        <f>IF(ISBLANK('Midt 2.kl. -Klasse'!CC32),"",VLOOKUP('Midt 2.kl. -Klasse'!CC32,Assit_Atii_2b,AX$65,FALSE))</f>
        <v/>
      </c>
      <c r="BQ78" t="str">
        <f>IF(ISBLANK('Midt 2.kl. -Klasse'!CD32),"",VLOOKUP('Midt 2.kl. -Klasse'!CD32,Assit_Atii_2b,AY$65,FALSE))</f>
        <v/>
      </c>
      <c r="BR78" t="str">
        <f>IF(ISBLANK('Midt 2.kl. -Klasse'!CE32),"",VLOOKUP('Midt 2.kl. -Klasse'!CE32,Assit_Atii_2b,AZ$65,FALSE))</f>
        <v/>
      </c>
      <c r="BS78" t="str">
        <f>IF(ISBLANK('Midt 2.kl. -Klasse'!CF32),"",VLOOKUP('Midt 2.kl. -Klasse'!CF32,Assit_Atii_2b,BA$65,FALSE))</f>
        <v/>
      </c>
      <c r="BT78" t="str">
        <f>IF(ISBLANK('Midt 2.kl. -Klasse'!CG32),"",VLOOKUP('Midt 2.kl. -Klasse'!CG32,Assit_Atii_2b,BB$65,FALSE))</f>
        <v/>
      </c>
      <c r="BU78" t="str">
        <f>IF(ISBLANK('Midt 2.kl. -Klasse'!CH32),"",VLOOKUP('Midt 2.kl. -Klasse'!CH32,Assit_Atii_2b,BC$65,FALSE))</f>
        <v/>
      </c>
      <c r="BV78" t="str">
        <f>IF(ISBLANK('Midt 2.kl. -Klasse'!CI32),"",VLOOKUP('Midt 2.kl. -Klasse'!CI32,Assit_Atii_2b,BD$65,FALSE))</f>
        <v/>
      </c>
      <c r="BW78" t="str">
        <f>IF(ISBLANK('Midt 2.kl. -Klasse'!CJ32),"",VLOOKUP('Midt 2.kl. -Klasse'!CJ32,Assit_Atii_2b,BE$65,FALSE))</f>
        <v/>
      </c>
      <c r="BX78" t="str">
        <f>IF(ISBLANK('Midt 2.kl. -Klasse'!CK32),"",VLOOKUP('Midt 2.kl. -Klasse'!CK32,Assit_Atii_2b,BF$65,FALSE))</f>
        <v/>
      </c>
      <c r="BY78" t="str">
        <f>IF(ISBLANK('Midt 2.kl. -Klasse'!CL32),"",VLOOKUP('Midt 2.kl. -Klasse'!CL32,Assit_Atii_2b,BG$65,FALSE))</f>
        <v/>
      </c>
      <c r="BZ78" t="str">
        <f>IF(ISBLANK('Midt 2.kl. -Klasse'!CM32),"",VLOOKUP('Midt 2.kl. -Klasse'!CM32,Assit_Atii_2b,BH$65,FALSE))</f>
        <v/>
      </c>
      <c r="CA78" t="str">
        <f>IF(ISBLANK('Midt 2.kl. -Klasse'!CN32),"",VLOOKUP('Midt 2.kl. -Klasse'!CN32,Assit_Atii_2b,BI$65,FALSE))</f>
        <v/>
      </c>
      <c r="CB78" t="str">
        <f>IF(ISBLANK('Midt 2.kl. -Klasse'!CO32),"",VLOOKUP('Midt 2.kl. -Klasse'!CO32,Assit_Atii_2b,BJ$65,FALSE))</f>
        <v/>
      </c>
      <c r="CC78" s="41">
        <f>COUNTIF('Skole scoring'!B75:S75,1)</f>
        <v>0</v>
      </c>
      <c r="CD78" s="47">
        <f>COUNTIF('Skole scoring'!T75:CA75,1)</f>
        <v>0</v>
      </c>
      <c r="CE78" s="42">
        <f t="shared" si="2"/>
        <v>0</v>
      </c>
      <c r="CF78">
        <f>COUNTIF('Skole scoring'!T75:AE75,1)</f>
        <v>0</v>
      </c>
      <c r="CG78">
        <f>COUNTIF('Skole scoring'!AF75:AQ75,1)</f>
        <v>0</v>
      </c>
      <c r="CH78">
        <f>COUNTIF('Skole scoring'!AR75:BC75,1)</f>
        <v>0</v>
      </c>
      <c r="CI78">
        <f>COUNTIF('Skole scoring'!BD75:BO75,1)</f>
        <v>0</v>
      </c>
      <c r="CJ78">
        <f>COUNTIF('Skole scoring'!BP75:CA75,1)</f>
        <v>0</v>
      </c>
    </row>
    <row r="79" spans="2:88" x14ac:dyDescent="0.35">
      <c r="B79" s="47">
        <f>'Midt 2.kl. -Klasse'!B33</f>
        <v>0</v>
      </c>
      <c r="C79" t="str">
        <f>IF(COUNTIF('Midt 2.kl. -Klasse'!P33,5),"Ugyldig",(IF(ISBLANK('Midt 2.kl. -Klasse'!P33),"",'Midt 2.kl. -Klasse'!P33)))</f>
        <v/>
      </c>
      <c r="D79" t="str">
        <f>IF(COUNTIF('Midt 2.kl. -Klasse'!Q33,5),"Ugyldig",(IF(ISBLANK('Midt 2.kl. -Klasse'!Q33),"",'Midt 2.kl. -Klasse'!Q33)))</f>
        <v/>
      </c>
      <c r="E79" t="str">
        <f>IF(COUNTIF('Midt 2.kl. -Klasse'!R33,5),"Ugyldig",(IF(ISBLANK('Midt 2.kl. -Klasse'!R33),"",'Midt 2.kl. -Klasse'!R33)))</f>
        <v/>
      </c>
      <c r="F79" t="str">
        <f>IF(COUNTIF('Midt 2.kl. -Klasse'!S33,5),"Ugyldig",(IF(ISBLANK('Midt 2.kl. -Klasse'!S33),"",'Midt 2.kl. -Klasse'!S33)))</f>
        <v/>
      </c>
      <c r="G79" t="str">
        <f>IF(COUNTIF('Midt 2.kl. -Klasse'!T33,5),"Ugyldig",(IF(ISBLANK('Midt 2.kl. -Klasse'!T33),"",'Midt 2.kl. -Klasse'!T33)))</f>
        <v/>
      </c>
      <c r="H79" t="str">
        <f>IF(COUNTIF('Midt 2.kl. -Klasse'!U33,5),"Ugyldig",(IF(ISBLANK('Midt 2.kl. -Klasse'!U33),"",'Midt 2.kl. -Klasse'!U33)))</f>
        <v/>
      </c>
      <c r="I79" t="str">
        <f>IF(COUNTIF('Midt 2.kl. -Klasse'!V33,5),"Ugyldig",(IF(ISBLANK('Midt 2.kl. -Klasse'!V33),"",'Midt 2.kl. -Klasse'!V33)))</f>
        <v/>
      </c>
      <c r="J79" t="str">
        <f>IF(COUNTIF('Midt 2.kl. -Klasse'!W33,5),"Ugyldig",(IF(ISBLANK('Midt 2.kl. -Klasse'!W33),"",'Midt 2.kl. -Klasse'!W33)))</f>
        <v/>
      </c>
      <c r="K79" t="str">
        <f>IF(COUNTIF('Midt 2.kl. -Klasse'!X33,5),"Ugyldig",(IF(ISBLANK('Midt 2.kl. -Klasse'!X33),"",'Midt 2.kl. -Klasse'!X33)))</f>
        <v/>
      </c>
      <c r="L79" t="str">
        <f>IF(COUNTIF('Midt 2.kl. -Klasse'!Y33,5),"Ugyldig",(IF(ISBLANK('Midt 2.kl. -Klasse'!Y33),"",'Midt 2.kl. -Klasse'!Y33)))</f>
        <v/>
      </c>
      <c r="M79" t="str">
        <f>IF(COUNTIF('Midt 2.kl. -Klasse'!Z33,5),"Ugyldig",(IF(ISBLANK('Midt 2.kl. -Klasse'!Z33),"",'Midt 2.kl. -Klasse'!Z33)))</f>
        <v/>
      </c>
      <c r="N79" t="str">
        <f>IF(COUNTIF('Midt 2.kl. -Klasse'!AA33,5),"Ugyldig",(IF(ISBLANK('Midt 2.kl. -Klasse'!AA33),"",'Midt 2.kl. -Klasse'!AA33)))</f>
        <v/>
      </c>
      <c r="O79" t="str">
        <f>IF(COUNTIF('Midt 2.kl. -Klasse'!AB33,5),"Ugyldig",(IF(ISBLANK('Midt 2.kl. -Klasse'!AB33),"",'Midt 2.kl. -Klasse'!AB33)))</f>
        <v/>
      </c>
      <c r="P79" t="str">
        <f>IF(COUNTIF('Midt 2.kl. -Klasse'!AC33,5),"Ugyldig",(IF(ISBLANK('Midt 2.kl. -Klasse'!AC33),"",'Midt 2.kl. -Klasse'!AC33)))</f>
        <v/>
      </c>
      <c r="Q79" t="str">
        <f>IF(COUNTIF('Midt 2.kl. -Klasse'!AD33,5),"Ugyldig",(IF(ISBLANK('Midt 2.kl. -Klasse'!AD33),"",'Midt 2.kl. -Klasse'!AD33)))</f>
        <v/>
      </c>
      <c r="R79" t="str">
        <f>IF(COUNTIF('Midt 2.kl. -Klasse'!AE33,5),"Ugyldig",(IF(ISBLANK('Midt 2.kl. -Klasse'!AE33),"",'Midt 2.kl. -Klasse'!AE33)))</f>
        <v/>
      </c>
      <c r="S79" t="str">
        <f>IF(COUNTIF('Midt 2.kl. -Klasse'!AF33,5),"Ugyldig",(IF(ISBLANK('Midt 2.kl. -Klasse'!AF33),"",'Midt 2.kl. -Klasse'!AF33)))</f>
        <v/>
      </c>
      <c r="T79" t="str">
        <f>IF(COUNTIF('Midt 2.kl. -Klasse'!AG33,5),"Ugyldig",(IF(ISBLANK('Midt 2.kl. -Klasse'!AG33),"",'Midt 2.kl. -Klasse'!AG33)))</f>
        <v/>
      </c>
      <c r="U79" s="41" t="str">
        <f>IF(ISBLANK('Midt 2.kl. -Klasse'!AH33),"",VLOOKUP('Midt 2.kl. -Klasse'!AH33,Assit_Atii_2b,C$65,FALSE))</f>
        <v/>
      </c>
      <c r="V79" t="str">
        <f>IF(ISBLANK('Midt 2.kl. -Klasse'!AI33),"",VLOOKUP('Midt 2.kl. -Klasse'!AI33,Assit_Atii_2b,D$65,FALSE))</f>
        <v/>
      </c>
      <c r="W79" t="str">
        <f>IF(ISBLANK('Midt 2.kl. -Klasse'!AJ33),"",VLOOKUP('Midt 2.kl. -Klasse'!AJ33,Assit_Atii_2b,E$65,FALSE))</f>
        <v/>
      </c>
      <c r="X79" t="str">
        <f>IF(ISBLANK('Midt 2.kl. -Klasse'!AK33),"",VLOOKUP('Midt 2.kl. -Klasse'!AK33,Assit_Atii_2b,F$65,FALSE))</f>
        <v/>
      </c>
      <c r="Y79" t="str">
        <f>IF(ISBLANK('Midt 2.kl. -Klasse'!AL33),"",VLOOKUP('Midt 2.kl. -Klasse'!AL33,Assit_Atii_2b,G$65,FALSE))</f>
        <v/>
      </c>
      <c r="Z79" t="str">
        <f>IF(ISBLANK('Midt 2.kl. -Klasse'!AM33),"",VLOOKUP('Midt 2.kl. -Klasse'!AM33,Assit_Atii_2b,H$65,FALSE))</f>
        <v/>
      </c>
      <c r="AA79" t="str">
        <f>IF(ISBLANK('Midt 2.kl. -Klasse'!AN33),"",VLOOKUP('Midt 2.kl. -Klasse'!AN33,Assit_Atii_2b,I$65,FALSE))</f>
        <v/>
      </c>
      <c r="AB79" t="str">
        <f>IF(ISBLANK('Midt 2.kl. -Klasse'!AO33),"",VLOOKUP('Midt 2.kl. -Klasse'!AO33,Assit_Atii_2b,J$65,FALSE))</f>
        <v/>
      </c>
      <c r="AC79" t="str">
        <f>IF(ISBLANK('Midt 2.kl. -Klasse'!AP33),"",VLOOKUP('Midt 2.kl. -Klasse'!AP33,Assit_Atii_2b,K$65,FALSE))</f>
        <v/>
      </c>
      <c r="AD79" t="str">
        <f>IF(ISBLANK('Midt 2.kl. -Klasse'!AQ33),"",VLOOKUP('Midt 2.kl. -Klasse'!AQ33,Assit_Atii_2b,L$65,FALSE))</f>
        <v/>
      </c>
      <c r="AE79" t="str">
        <f>IF(ISBLANK('Midt 2.kl. -Klasse'!AR33),"",VLOOKUP('Midt 2.kl. -Klasse'!AR33,Assit_Atii_2b,M$65,FALSE))</f>
        <v/>
      </c>
      <c r="AF79" t="str">
        <f>IF(ISBLANK('Midt 2.kl. -Klasse'!AS33),"",VLOOKUP('Midt 2.kl. -Klasse'!AS33,Assit_Atii_2b,N$65,FALSE))</f>
        <v/>
      </c>
      <c r="AG79" t="str">
        <f>IF(ISBLANK('Midt 2.kl. -Klasse'!AT33),"",VLOOKUP('Midt 2.kl. -Klasse'!AT33,Assit_Atii_2b,O$65,FALSE))</f>
        <v/>
      </c>
      <c r="AH79" t="str">
        <f>IF(ISBLANK('Midt 2.kl. -Klasse'!AU33),"",VLOOKUP('Midt 2.kl. -Klasse'!AU33,Assit_Atii_2b,P$65,FALSE))</f>
        <v/>
      </c>
      <c r="AI79" t="str">
        <f>IF(ISBLANK('Midt 2.kl. -Klasse'!AV33),"",VLOOKUP('Midt 2.kl. -Klasse'!AV33,Assit_Atii_2b,Q$65,FALSE))</f>
        <v/>
      </c>
      <c r="AJ79" t="str">
        <f>IF(ISBLANK('Midt 2.kl. -Klasse'!AW33),"",VLOOKUP('Midt 2.kl. -Klasse'!AW33,Assit_Atii_2b,R$65,FALSE))</f>
        <v/>
      </c>
      <c r="AK79" t="str">
        <f>IF(ISBLANK('Midt 2.kl. -Klasse'!AX33),"",VLOOKUP('Midt 2.kl. -Klasse'!AX33,Assit_Atii_2b,S$65,FALSE))</f>
        <v/>
      </c>
      <c r="AL79" t="str">
        <f>IF(ISBLANK('Midt 2.kl. -Klasse'!AY33),"",VLOOKUP('Midt 2.kl. -Klasse'!AY33,Assit_Atii_2b,T$65,FALSE))</f>
        <v/>
      </c>
      <c r="AM79" t="str">
        <f>IF(ISBLANK('Midt 2.kl. -Klasse'!AZ33),"",VLOOKUP('Midt 2.kl. -Klasse'!AZ33,Assit_Atii_2b,U$65,FALSE))</f>
        <v/>
      </c>
      <c r="AN79" t="str">
        <f>IF(ISBLANK('Midt 2.kl. -Klasse'!BA33),"",VLOOKUP('Midt 2.kl. -Klasse'!BA33,Assit_Atii_2b,V$65,FALSE))</f>
        <v/>
      </c>
      <c r="AO79" t="str">
        <f>IF(ISBLANK('Midt 2.kl. -Klasse'!BB33),"",VLOOKUP('Midt 2.kl. -Klasse'!BB33,Assit_Atii_2b,W$65,FALSE))</f>
        <v/>
      </c>
      <c r="AP79" t="str">
        <f>IF(ISBLANK('Midt 2.kl. -Klasse'!BC33),"",VLOOKUP('Midt 2.kl. -Klasse'!BC33,Assit_Atii_2b,X$65,FALSE))</f>
        <v/>
      </c>
      <c r="AQ79" t="str">
        <f>IF(ISBLANK('Midt 2.kl. -Klasse'!BD33),"",VLOOKUP('Midt 2.kl. -Klasse'!BD33,Assit_Atii_2b,Y$65,FALSE))</f>
        <v/>
      </c>
      <c r="AR79" t="str">
        <f>IF(ISBLANK('Midt 2.kl. -Klasse'!BE33),"",VLOOKUP('Midt 2.kl. -Klasse'!BE33,Assit_Atii_2b,Z$65,FALSE))</f>
        <v/>
      </c>
      <c r="AS79" t="str">
        <f>IF(ISBLANK('Midt 2.kl. -Klasse'!BF33),"",VLOOKUP('Midt 2.kl. -Klasse'!BF33,Assit_Atii_2b,AA$65,FALSE))</f>
        <v/>
      </c>
      <c r="AT79" t="str">
        <f>IF(ISBLANK('Midt 2.kl. -Klasse'!BG33),"",VLOOKUP('Midt 2.kl. -Klasse'!BG33,Assit_Atii_2b,AB$65,FALSE))</f>
        <v/>
      </c>
      <c r="AU79" t="str">
        <f>IF(ISBLANK('Midt 2.kl. -Klasse'!BH33),"",VLOOKUP('Midt 2.kl. -Klasse'!BH33,Assit_Atii_2b,AC$65,FALSE))</f>
        <v/>
      </c>
      <c r="AV79" t="str">
        <f>IF(ISBLANK('Midt 2.kl. -Klasse'!BI33),"",VLOOKUP('Midt 2.kl. -Klasse'!BI33,Assit_Atii_2b,AD$65,FALSE))</f>
        <v/>
      </c>
      <c r="AW79" t="str">
        <f>IF(ISBLANK('Midt 2.kl. -Klasse'!BJ33),"",VLOOKUP('Midt 2.kl. -Klasse'!BJ33,Assit_Atii_2b,AE$65,FALSE))</f>
        <v/>
      </c>
      <c r="AX79" t="str">
        <f>IF(ISBLANK('Midt 2.kl. -Klasse'!BK33),"",VLOOKUP('Midt 2.kl. -Klasse'!BK33,Assit_Atii_2b,AF$65,FALSE))</f>
        <v/>
      </c>
      <c r="AY79" t="str">
        <f>IF(ISBLANK('Midt 2.kl. -Klasse'!BL33),"",VLOOKUP('Midt 2.kl. -Klasse'!BL33,Assit_Atii_2b,AG$65,FALSE))</f>
        <v/>
      </c>
      <c r="AZ79" t="str">
        <f>IF(ISBLANK('Midt 2.kl. -Klasse'!BM33),"",VLOOKUP('Midt 2.kl. -Klasse'!BM33,Assit_Atii_2b,AH$65,FALSE))</f>
        <v/>
      </c>
      <c r="BA79" t="str">
        <f>IF(ISBLANK('Midt 2.kl. -Klasse'!BN33),"",VLOOKUP('Midt 2.kl. -Klasse'!BN33,Assit_Atii_2b,AI$65,FALSE))</f>
        <v/>
      </c>
      <c r="BB79" t="str">
        <f>IF(ISBLANK('Midt 2.kl. -Klasse'!BO33),"",VLOOKUP('Midt 2.kl. -Klasse'!BO33,Assit_Atii_2b,AJ$65,FALSE))</f>
        <v/>
      </c>
      <c r="BC79" t="str">
        <f>IF(ISBLANK('Midt 2.kl. -Klasse'!BP33),"",VLOOKUP('Midt 2.kl. -Klasse'!BP33,Assit_Atii_2b,AK$65,FALSE))</f>
        <v/>
      </c>
      <c r="BD79" t="str">
        <f>IF(ISBLANK('Midt 2.kl. -Klasse'!BQ33),"",VLOOKUP('Midt 2.kl. -Klasse'!BQ33,Assit_Atii_2b,AL$65,FALSE))</f>
        <v/>
      </c>
      <c r="BE79" t="str">
        <f>IF(ISBLANK('Midt 2.kl. -Klasse'!BR33),"",VLOOKUP('Midt 2.kl. -Klasse'!BR33,Assit_Atii_2b,AM$65,FALSE))</f>
        <v/>
      </c>
      <c r="BF79" t="str">
        <f>IF(ISBLANK('Midt 2.kl. -Klasse'!BS33),"",VLOOKUP('Midt 2.kl. -Klasse'!BS33,Assit_Atii_2b,AN$65,FALSE))</f>
        <v/>
      </c>
      <c r="BG79" t="str">
        <f>IF(ISBLANK('Midt 2.kl. -Klasse'!BT33),"",VLOOKUP('Midt 2.kl. -Klasse'!BT33,Assit_Atii_2b,AO$65,FALSE))</f>
        <v/>
      </c>
      <c r="BH79" t="str">
        <f>IF(ISBLANK('Midt 2.kl. -Klasse'!BU33),"",VLOOKUP('Midt 2.kl. -Klasse'!BU33,Assit_Atii_2b,AP$65,FALSE))</f>
        <v/>
      </c>
      <c r="BI79" t="str">
        <f>IF(ISBLANK('Midt 2.kl. -Klasse'!BV33),"",VLOOKUP('Midt 2.kl. -Klasse'!BV33,Assit_Atii_2b,AQ$65,FALSE))</f>
        <v/>
      </c>
      <c r="BJ79" t="str">
        <f>IF(ISBLANK('Midt 2.kl. -Klasse'!BW33),"",VLOOKUP('Midt 2.kl. -Klasse'!BW33,Assit_Atii_2b,AR$65,FALSE))</f>
        <v/>
      </c>
      <c r="BK79" t="str">
        <f>IF(ISBLANK('Midt 2.kl. -Klasse'!BX33),"",VLOOKUP('Midt 2.kl. -Klasse'!BX33,Assit_Atii_2b,AS$65,FALSE))</f>
        <v/>
      </c>
      <c r="BL79" t="str">
        <f>IF(ISBLANK('Midt 2.kl. -Klasse'!BY33),"",VLOOKUP('Midt 2.kl. -Klasse'!BY33,Assit_Atii_2b,AT$65,FALSE))</f>
        <v/>
      </c>
      <c r="BM79" t="str">
        <f>IF(ISBLANK('Midt 2.kl. -Klasse'!BZ33),"",VLOOKUP('Midt 2.kl. -Klasse'!BZ33,Assit_Atii_2b,AU$65,FALSE))</f>
        <v/>
      </c>
      <c r="BN79" t="str">
        <f>IF(ISBLANK('Midt 2.kl. -Klasse'!CA33),"",VLOOKUP('Midt 2.kl. -Klasse'!CA33,Assit_Atii_2b,AV$65,FALSE))</f>
        <v/>
      </c>
      <c r="BO79" t="str">
        <f>IF(ISBLANK('Midt 2.kl. -Klasse'!CB33),"",VLOOKUP('Midt 2.kl. -Klasse'!CB33,Assit_Atii_2b,AW$65,FALSE))</f>
        <v/>
      </c>
      <c r="BP79" t="str">
        <f>IF(ISBLANK('Midt 2.kl. -Klasse'!CC33),"",VLOOKUP('Midt 2.kl. -Klasse'!CC33,Assit_Atii_2b,AX$65,FALSE))</f>
        <v/>
      </c>
      <c r="BQ79" t="str">
        <f>IF(ISBLANK('Midt 2.kl. -Klasse'!CD33),"",VLOOKUP('Midt 2.kl. -Klasse'!CD33,Assit_Atii_2b,AY$65,FALSE))</f>
        <v/>
      </c>
      <c r="BR79" t="str">
        <f>IF(ISBLANK('Midt 2.kl. -Klasse'!CE33),"",VLOOKUP('Midt 2.kl. -Klasse'!CE33,Assit_Atii_2b,AZ$65,FALSE))</f>
        <v/>
      </c>
      <c r="BS79" t="str">
        <f>IF(ISBLANK('Midt 2.kl. -Klasse'!CF33),"",VLOOKUP('Midt 2.kl. -Klasse'!CF33,Assit_Atii_2b,BA$65,FALSE))</f>
        <v/>
      </c>
      <c r="BT79" t="str">
        <f>IF(ISBLANK('Midt 2.kl. -Klasse'!CG33),"",VLOOKUP('Midt 2.kl. -Klasse'!CG33,Assit_Atii_2b,BB$65,FALSE))</f>
        <v/>
      </c>
      <c r="BU79" t="str">
        <f>IF(ISBLANK('Midt 2.kl. -Klasse'!CH33),"",VLOOKUP('Midt 2.kl. -Klasse'!CH33,Assit_Atii_2b,BC$65,FALSE))</f>
        <v/>
      </c>
      <c r="BV79" t="str">
        <f>IF(ISBLANK('Midt 2.kl. -Klasse'!CI33),"",VLOOKUP('Midt 2.kl. -Klasse'!CI33,Assit_Atii_2b,BD$65,FALSE))</f>
        <v/>
      </c>
      <c r="BW79" t="str">
        <f>IF(ISBLANK('Midt 2.kl. -Klasse'!CJ33),"",VLOOKUP('Midt 2.kl. -Klasse'!CJ33,Assit_Atii_2b,BE$65,FALSE))</f>
        <v/>
      </c>
      <c r="BX79" t="str">
        <f>IF(ISBLANK('Midt 2.kl. -Klasse'!CK33),"",VLOOKUP('Midt 2.kl. -Klasse'!CK33,Assit_Atii_2b,BF$65,FALSE))</f>
        <v/>
      </c>
      <c r="BY79" t="str">
        <f>IF(ISBLANK('Midt 2.kl. -Klasse'!CL33),"",VLOOKUP('Midt 2.kl. -Klasse'!CL33,Assit_Atii_2b,BG$65,FALSE))</f>
        <v/>
      </c>
      <c r="BZ79" t="str">
        <f>IF(ISBLANK('Midt 2.kl. -Klasse'!CM33),"",VLOOKUP('Midt 2.kl. -Klasse'!CM33,Assit_Atii_2b,BH$65,FALSE))</f>
        <v/>
      </c>
      <c r="CA79" t="str">
        <f>IF(ISBLANK('Midt 2.kl. -Klasse'!CN33),"",VLOOKUP('Midt 2.kl. -Klasse'!CN33,Assit_Atii_2b,BI$65,FALSE))</f>
        <v/>
      </c>
      <c r="CB79" t="str">
        <f>IF(ISBLANK('Midt 2.kl. -Klasse'!CO33),"",VLOOKUP('Midt 2.kl. -Klasse'!CO33,Assit_Atii_2b,BJ$65,FALSE))</f>
        <v/>
      </c>
      <c r="CC79" s="41">
        <f>COUNTIF('Skole scoring'!B76:S76,1)</f>
        <v>0</v>
      </c>
      <c r="CD79" s="47">
        <f>COUNTIF('Skole scoring'!T76:CA76,1)</f>
        <v>0</v>
      </c>
      <c r="CE79" s="42">
        <f t="shared" si="2"/>
        <v>0</v>
      </c>
      <c r="CF79">
        <f>COUNTIF('Skole scoring'!T76:AE76,1)</f>
        <v>0</v>
      </c>
      <c r="CG79">
        <f>COUNTIF('Skole scoring'!AF76:AQ76,1)</f>
        <v>0</v>
      </c>
      <c r="CH79">
        <f>COUNTIF('Skole scoring'!AR76:BC76,1)</f>
        <v>0</v>
      </c>
      <c r="CI79">
        <f>COUNTIF('Skole scoring'!BD76:BO76,1)</f>
        <v>0</v>
      </c>
      <c r="CJ79">
        <f>COUNTIF('Skole scoring'!BP76:CA76,1)</f>
        <v>0</v>
      </c>
    </row>
    <row r="80" spans="2:88" x14ac:dyDescent="0.35">
      <c r="B80" s="47">
        <f>'Midt 2.kl. -Klasse'!B34</f>
        <v>0</v>
      </c>
      <c r="C80" t="str">
        <f>IF(COUNTIF('Midt 2.kl. -Klasse'!P34,5),"Ugyldig",(IF(ISBLANK('Midt 2.kl. -Klasse'!P34),"",'Midt 2.kl. -Klasse'!P34)))</f>
        <v/>
      </c>
      <c r="D80" t="str">
        <f>IF(COUNTIF('Midt 2.kl. -Klasse'!Q34,5),"Ugyldig",(IF(ISBLANK('Midt 2.kl. -Klasse'!Q34),"",'Midt 2.kl. -Klasse'!Q34)))</f>
        <v/>
      </c>
      <c r="E80" t="str">
        <f>IF(COUNTIF('Midt 2.kl. -Klasse'!R34,5),"Ugyldig",(IF(ISBLANK('Midt 2.kl. -Klasse'!R34),"",'Midt 2.kl. -Klasse'!R34)))</f>
        <v/>
      </c>
      <c r="F80" t="str">
        <f>IF(COUNTIF('Midt 2.kl. -Klasse'!S34,5),"Ugyldig",(IF(ISBLANK('Midt 2.kl. -Klasse'!S34),"",'Midt 2.kl. -Klasse'!S34)))</f>
        <v/>
      </c>
      <c r="G80" t="str">
        <f>IF(COUNTIF('Midt 2.kl. -Klasse'!T34,5),"Ugyldig",(IF(ISBLANK('Midt 2.kl. -Klasse'!T34),"",'Midt 2.kl. -Klasse'!T34)))</f>
        <v/>
      </c>
      <c r="H80" t="str">
        <f>IF(COUNTIF('Midt 2.kl. -Klasse'!U34,5),"Ugyldig",(IF(ISBLANK('Midt 2.kl. -Klasse'!U34),"",'Midt 2.kl. -Klasse'!U34)))</f>
        <v/>
      </c>
      <c r="I80" t="str">
        <f>IF(COUNTIF('Midt 2.kl. -Klasse'!V34,5),"Ugyldig",(IF(ISBLANK('Midt 2.kl. -Klasse'!V34),"",'Midt 2.kl. -Klasse'!V34)))</f>
        <v/>
      </c>
      <c r="J80" t="str">
        <f>IF(COUNTIF('Midt 2.kl. -Klasse'!W34,5),"Ugyldig",(IF(ISBLANK('Midt 2.kl. -Klasse'!W34),"",'Midt 2.kl. -Klasse'!W34)))</f>
        <v/>
      </c>
      <c r="K80" t="str">
        <f>IF(COUNTIF('Midt 2.kl. -Klasse'!X34,5),"Ugyldig",(IF(ISBLANK('Midt 2.kl. -Klasse'!X34),"",'Midt 2.kl. -Klasse'!X34)))</f>
        <v/>
      </c>
      <c r="L80" t="str">
        <f>IF(COUNTIF('Midt 2.kl. -Klasse'!Y34,5),"Ugyldig",(IF(ISBLANK('Midt 2.kl. -Klasse'!Y34),"",'Midt 2.kl. -Klasse'!Y34)))</f>
        <v/>
      </c>
      <c r="M80" t="str">
        <f>IF(COUNTIF('Midt 2.kl. -Klasse'!Z34,5),"Ugyldig",(IF(ISBLANK('Midt 2.kl. -Klasse'!Z34),"",'Midt 2.kl. -Klasse'!Z34)))</f>
        <v/>
      </c>
      <c r="N80" t="str">
        <f>IF(COUNTIF('Midt 2.kl. -Klasse'!AA34,5),"Ugyldig",(IF(ISBLANK('Midt 2.kl. -Klasse'!AA34),"",'Midt 2.kl. -Klasse'!AA34)))</f>
        <v/>
      </c>
      <c r="O80" t="str">
        <f>IF(COUNTIF('Midt 2.kl. -Klasse'!AB34,5),"Ugyldig",(IF(ISBLANK('Midt 2.kl. -Klasse'!AB34),"",'Midt 2.kl. -Klasse'!AB34)))</f>
        <v/>
      </c>
      <c r="P80" t="str">
        <f>IF(COUNTIF('Midt 2.kl. -Klasse'!AC34,5),"Ugyldig",(IF(ISBLANK('Midt 2.kl. -Klasse'!AC34),"",'Midt 2.kl. -Klasse'!AC34)))</f>
        <v/>
      </c>
      <c r="Q80" t="str">
        <f>IF(COUNTIF('Midt 2.kl. -Klasse'!AD34,5),"Ugyldig",(IF(ISBLANK('Midt 2.kl. -Klasse'!AD34),"",'Midt 2.kl. -Klasse'!AD34)))</f>
        <v/>
      </c>
      <c r="R80" t="str">
        <f>IF(COUNTIF('Midt 2.kl. -Klasse'!AE34,5),"Ugyldig",(IF(ISBLANK('Midt 2.kl. -Klasse'!AE34),"",'Midt 2.kl. -Klasse'!AE34)))</f>
        <v/>
      </c>
      <c r="S80" t="str">
        <f>IF(COUNTIF('Midt 2.kl. -Klasse'!AF34,5),"Ugyldig",(IF(ISBLANK('Midt 2.kl. -Klasse'!AF34),"",'Midt 2.kl. -Klasse'!AF34)))</f>
        <v/>
      </c>
      <c r="T80" t="str">
        <f>IF(COUNTIF('Midt 2.kl. -Klasse'!AG34,5),"Ugyldig",(IF(ISBLANK('Midt 2.kl. -Klasse'!AG34),"",'Midt 2.kl. -Klasse'!AG34)))</f>
        <v/>
      </c>
      <c r="U80" s="41" t="str">
        <f>IF(ISBLANK('Midt 2.kl. -Klasse'!AH34),"",VLOOKUP('Midt 2.kl. -Klasse'!AH34,Assit_Atii_2b,C$65,FALSE))</f>
        <v/>
      </c>
      <c r="V80" t="str">
        <f>IF(ISBLANK('Midt 2.kl. -Klasse'!AI34),"",VLOOKUP('Midt 2.kl. -Klasse'!AI34,Assit_Atii_2b,D$65,FALSE))</f>
        <v/>
      </c>
      <c r="W80" t="str">
        <f>IF(ISBLANK('Midt 2.kl. -Klasse'!AJ34),"",VLOOKUP('Midt 2.kl. -Klasse'!AJ34,Assit_Atii_2b,E$65,FALSE))</f>
        <v/>
      </c>
      <c r="X80" t="str">
        <f>IF(ISBLANK('Midt 2.kl. -Klasse'!AK34),"",VLOOKUP('Midt 2.kl. -Klasse'!AK34,Assit_Atii_2b,F$65,FALSE))</f>
        <v/>
      </c>
      <c r="Y80" t="str">
        <f>IF(ISBLANK('Midt 2.kl. -Klasse'!AL34),"",VLOOKUP('Midt 2.kl. -Klasse'!AL34,Assit_Atii_2b,G$65,FALSE))</f>
        <v/>
      </c>
      <c r="Z80" t="str">
        <f>IF(ISBLANK('Midt 2.kl. -Klasse'!AM34),"",VLOOKUP('Midt 2.kl. -Klasse'!AM34,Assit_Atii_2b,H$65,FALSE))</f>
        <v/>
      </c>
      <c r="AA80" t="str">
        <f>IF(ISBLANK('Midt 2.kl. -Klasse'!AN34),"",VLOOKUP('Midt 2.kl. -Klasse'!AN34,Assit_Atii_2b,I$65,FALSE))</f>
        <v/>
      </c>
      <c r="AB80" t="str">
        <f>IF(ISBLANK('Midt 2.kl. -Klasse'!AO34),"",VLOOKUP('Midt 2.kl. -Klasse'!AO34,Assit_Atii_2b,J$65,FALSE))</f>
        <v/>
      </c>
      <c r="AC80" t="str">
        <f>IF(ISBLANK('Midt 2.kl. -Klasse'!AP34),"",VLOOKUP('Midt 2.kl. -Klasse'!AP34,Assit_Atii_2b,K$65,FALSE))</f>
        <v/>
      </c>
      <c r="AD80" t="str">
        <f>IF(ISBLANK('Midt 2.kl. -Klasse'!AQ34),"",VLOOKUP('Midt 2.kl. -Klasse'!AQ34,Assit_Atii_2b,L$65,FALSE))</f>
        <v/>
      </c>
      <c r="AE80" t="str">
        <f>IF(ISBLANK('Midt 2.kl. -Klasse'!AR34),"",VLOOKUP('Midt 2.kl. -Klasse'!AR34,Assit_Atii_2b,M$65,FALSE))</f>
        <v/>
      </c>
      <c r="AF80" t="str">
        <f>IF(ISBLANK('Midt 2.kl. -Klasse'!AS34),"",VLOOKUP('Midt 2.kl. -Klasse'!AS34,Assit_Atii_2b,N$65,FALSE))</f>
        <v/>
      </c>
      <c r="AG80" t="str">
        <f>IF(ISBLANK('Midt 2.kl. -Klasse'!AT34),"",VLOOKUP('Midt 2.kl. -Klasse'!AT34,Assit_Atii_2b,O$65,FALSE))</f>
        <v/>
      </c>
      <c r="AH80" t="str">
        <f>IF(ISBLANK('Midt 2.kl. -Klasse'!AU34),"",VLOOKUP('Midt 2.kl. -Klasse'!AU34,Assit_Atii_2b,P$65,FALSE))</f>
        <v/>
      </c>
      <c r="AI80" t="str">
        <f>IF(ISBLANK('Midt 2.kl. -Klasse'!AV34),"",VLOOKUP('Midt 2.kl. -Klasse'!AV34,Assit_Atii_2b,Q$65,FALSE))</f>
        <v/>
      </c>
      <c r="AJ80" t="str">
        <f>IF(ISBLANK('Midt 2.kl. -Klasse'!AW34),"",VLOOKUP('Midt 2.kl. -Klasse'!AW34,Assit_Atii_2b,R$65,FALSE))</f>
        <v/>
      </c>
      <c r="AK80" t="str">
        <f>IF(ISBLANK('Midt 2.kl. -Klasse'!AX34),"",VLOOKUP('Midt 2.kl. -Klasse'!AX34,Assit_Atii_2b,S$65,FALSE))</f>
        <v/>
      </c>
      <c r="AL80" t="str">
        <f>IF(ISBLANK('Midt 2.kl. -Klasse'!AY34),"",VLOOKUP('Midt 2.kl. -Klasse'!AY34,Assit_Atii_2b,T$65,FALSE))</f>
        <v/>
      </c>
      <c r="AM80" t="str">
        <f>IF(ISBLANK('Midt 2.kl. -Klasse'!AZ34),"",VLOOKUP('Midt 2.kl. -Klasse'!AZ34,Assit_Atii_2b,U$65,FALSE))</f>
        <v/>
      </c>
      <c r="AN80" t="str">
        <f>IF(ISBLANK('Midt 2.kl. -Klasse'!BA34),"",VLOOKUP('Midt 2.kl. -Klasse'!BA34,Assit_Atii_2b,V$65,FALSE))</f>
        <v/>
      </c>
      <c r="AO80" t="str">
        <f>IF(ISBLANK('Midt 2.kl. -Klasse'!BB34),"",VLOOKUP('Midt 2.kl. -Klasse'!BB34,Assit_Atii_2b,W$65,FALSE))</f>
        <v/>
      </c>
      <c r="AP80" t="str">
        <f>IF(ISBLANK('Midt 2.kl. -Klasse'!BC34),"",VLOOKUP('Midt 2.kl. -Klasse'!BC34,Assit_Atii_2b,X$65,FALSE))</f>
        <v/>
      </c>
      <c r="AQ80" t="str">
        <f>IF(ISBLANK('Midt 2.kl. -Klasse'!BD34),"",VLOOKUP('Midt 2.kl. -Klasse'!BD34,Assit_Atii_2b,Y$65,FALSE))</f>
        <v/>
      </c>
      <c r="AR80" t="str">
        <f>IF(ISBLANK('Midt 2.kl. -Klasse'!BE34),"",VLOOKUP('Midt 2.kl. -Klasse'!BE34,Assit_Atii_2b,Z$65,FALSE))</f>
        <v/>
      </c>
      <c r="AS80" t="str">
        <f>IF(ISBLANK('Midt 2.kl. -Klasse'!BF34),"",VLOOKUP('Midt 2.kl. -Klasse'!BF34,Assit_Atii_2b,AA$65,FALSE))</f>
        <v/>
      </c>
      <c r="AT80" t="str">
        <f>IF(ISBLANK('Midt 2.kl. -Klasse'!BG34),"",VLOOKUP('Midt 2.kl. -Klasse'!BG34,Assit_Atii_2b,AB$65,FALSE))</f>
        <v/>
      </c>
      <c r="AU80" t="str">
        <f>IF(ISBLANK('Midt 2.kl. -Klasse'!BH34),"",VLOOKUP('Midt 2.kl. -Klasse'!BH34,Assit_Atii_2b,AC$65,FALSE))</f>
        <v/>
      </c>
      <c r="AV80" t="str">
        <f>IF(ISBLANK('Midt 2.kl. -Klasse'!BI34),"",VLOOKUP('Midt 2.kl. -Klasse'!BI34,Assit_Atii_2b,AD$65,FALSE))</f>
        <v/>
      </c>
      <c r="AW80" t="str">
        <f>IF(ISBLANK('Midt 2.kl. -Klasse'!BJ34),"",VLOOKUP('Midt 2.kl. -Klasse'!BJ34,Assit_Atii_2b,AE$65,FALSE))</f>
        <v/>
      </c>
      <c r="AX80" t="str">
        <f>IF(ISBLANK('Midt 2.kl. -Klasse'!BK34),"",VLOOKUP('Midt 2.kl. -Klasse'!BK34,Assit_Atii_2b,AF$65,FALSE))</f>
        <v/>
      </c>
      <c r="AY80" t="str">
        <f>IF(ISBLANK('Midt 2.kl. -Klasse'!BL34),"",VLOOKUP('Midt 2.kl. -Klasse'!BL34,Assit_Atii_2b,AG$65,FALSE))</f>
        <v/>
      </c>
      <c r="AZ80" t="str">
        <f>IF(ISBLANK('Midt 2.kl. -Klasse'!BM34),"",VLOOKUP('Midt 2.kl. -Klasse'!BM34,Assit_Atii_2b,AH$65,FALSE))</f>
        <v/>
      </c>
      <c r="BA80" t="str">
        <f>IF(ISBLANK('Midt 2.kl. -Klasse'!BN34),"",VLOOKUP('Midt 2.kl. -Klasse'!BN34,Assit_Atii_2b,AI$65,FALSE))</f>
        <v/>
      </c>
      <c r="BB80" t="str">
        <f>IF(ISBLANK('Midt 2.kl. -Klasse'!BO34),"",VLOOKUP('Midt 2.kl. -Klasse'!BO34,Assit_Atii_2b,AJ$65,FALSE))</f>
        <v/>
      </c>
      <c r="BC80" t="str">
        <f>IF(ISBLANK('Midt 2.kl. -Klasse'!BP34),"",VLOOKUP('Midt 2.kl. -Klasse'!BP34,Assit_Atii_2b,AK$65,FALSE))</f>
        <v/>
      </c>
      <c r="BD80" t="str">
        <f>IF(ISBLANK('Midt 2.kl. -Klasse'!BQ34),"",VLOOKUP('Midt 2.kl. -Klasse'!BQ34,Assit_Atii_2b,AL$65,FALSE))</f>
        <v/>
      </c>
      <c r="BE80" t="str">
        <f>IF(ISBLANK('Midt 2.kl. -Klasse'!BR34),"",VLOOKUP('Midt 2.kl. -Klasse'!BR34,Assit_Atii_2b,AM$65,FALSE))</f>
        <v/>
      </c>
      <c r="BF80" t="str">
        <f>IF(ISBLANK('Midt 2.kl. -Klasse'!BS34),"",VLOOKUP('Midt 2.kl. -Klasse'!BS34,Assit_Atii_2b,AN$65,FALSE))</f>
        <v/>
      </c>
      <c r="BG80" t="str">
        <f>IF(ISBLANK('Midt 2.kl. -Klasse'!BT34),"",VLOOKUP('Midt 2.kl. -Klasse'!BT34,Assit_Atii_2b,AO$65,FALSE))</f>
        <v/>
      </c>
      <c r="BH80" t="str">
        <f>IF(ISBLANK('Midt 2.kl. -Klasse'!BU34),"",VLOOKUP('Midt 2.kl. -Klasse'!BU34,Assit_Atii_2b,AP$65,FALSE))</f>
        <v/>
      </c>
      <c r="BI80" t="str">
        <f>IF(ISBLANK('Midt 2.kl. -Klasse'!BV34),"",VLOOKUP('Midt 2.kl. -Klasse'!BV34,Assit_Atii_2b,AQ$65,FALSE))</f>
        <v/>
      </c>
      <c r="BJ80" t="str">
        <f>IF(ISBLANK('Midt 2.kl. -Klasse'!BW34),"",VLOOKUP('Midt 2.kl. -Klasse'!BW34,Assit_Atii_2b,AR$65,FALSE))</f>
        <v/>
      </c>
      <c r="BK80" t="str">
        <f>IF(ISBLANK('Midt 2.kl. -Klasse'!BX34),"",VLOOKUP('Midt 2.kl. -Klasse'!BX34,Assit_Atii_2b,AS$65,FALSE))</f>
        <v/>
      </c>
      <c r="BL80" t="str">
        <f>IF(ISBLANK('Midt 2.kl. -Klasse'!BY34),"",VLOOKUP('Midt 2.kl. -Klasse'!BY34,Assit_Atii_2b,AT$65,FALSE))</f>
        <v/>
      </c>
      <c r="BM80" t="str">
        <f>IF(ISBLANK('Midt 2.kl. -Klasse'!BZ34),"",VLOOKUP('Midt 2.kl. -Klasse'!BZ34,Assit_Atii_2b,AU$65,FALSE))</f>
        <v/>
      </c>
      <c r="BN80" t="str">
        <f>IF(ISBLANK('Midt 2.kl. -Klasse'!CA34),"",VLOOKUP('Midt 2.kl. -Klasse'!CA34,Assit_Atii_2b,AV$65,FALSE))</f>
        <v/>
      </c>
      <c r="BO80" t="str">
        <f>IF(ISBLANK('Midt 2.kl. -Klasse'!CB34),"",VLOOKUP('Midt 2.kl. -Klasse'!CB34,Assit_Atii_2b,AW$65,FALSE))</f>
        <v/>
      </c>
      <c r="BP80" t="str">
        <f>IF(ISBLANK('Midt 2.kl. -Klasse'!CC34),"",VLOOKUP('Midt 2.kl. -Klasse'!CC34,Assit_Atii_2b,AX$65,FALSE))</f>
        <v/>
      </c>
      <c r="BQ80" t="str">
        <f>IF(ISBLANK('Midt 2.kl. -Klasse'!CD34),"",VLOOKUP('Midt 2.kl. -Klasse'!CD34,Assit_Atii_2b,AY$65,FALSE))</f>
        <v/>
      </c>
      <c r="BR80" t="str">
        <f>IF(ISBLANK('Midt 2.kl. -Klasse'!CE34),"",VLOOKUP('Midt 2.kl. -Klasse'!CE34,Assit_Atii_2b,AZ$65,FALSE))</f>
        <v/>
      </c>
      <c r="BS80" t="str">
        <f>IF(ISBLANK('Midt 2.kl. -Klasse'!CF34),"",VLOOKUP('Midt 2.kl. -Klasse'!CF34,Assit_Atii_2b,BA$65,FALSE))</f>
        <v/>
      </c>
      <c r="BT80" t="str">
        <f>IF(ISBLANK('Midt 2.kl. -Klasse'!CG34),"",VLOOKUP('Midt 2.kl. -Klasse'!CG34,Assit_Atii_2b,BB$65,FALSE))</f>
        <v/>
      </c>
      <c r="BU80" t="str">
        <f>IF(ISBLANK('Midt 2.kl. -Klasse'!CH34),"",VLOOKUP('Midt 2.kl. -Klasse'!CH34,Assit_Atii_2b,BC$65,FALSE))</f>
        <v/>
      </c>
      <c r="BV80" t="str">
        <f>IF(ISBLANK('Midt 2.kl. -Klasse'!CI34),"",VLOOKUP('Midt 2.kl. -Klasse'!CI34,Assit_Atii_2b,BD$65,FALSE))</f>
        <v/>
      </c>
      <c r="BW80" t="str">
        <f>IF(ISBLANK('Midt 2.kl. -Klasse'!CJ34),"",VLOOKUP('Midt 2.kl. -Klasse'!CJ34,Assit_Atii_2b,BE$65,FALSE))</f>
        <v/>
      </c>
      <c r="BX80" t="str">
        <f>IF(ISBLANK('Midt 2.kl. -Klasse'!CK34),"",VLOOKUP('Midt 2.kl. -Klasse'!CK34,Assit_Atii_2b,BF$65,FALSE))</f>
        <v/>
      </c>
      <c r="BY80" t="str">
        <f>IF(ISBLANK('Midt 2.kl. -Klasse'!CL34),"",VLOOKUP('Midt 2.kl. -Klasse'!CL34,Assit_Atii_2b,BG$65,FALSE))</f>
        <v/>
      </c>
      <c r="BZ80" t="str">
        <f>IF(ISBLANK('Midt 2.kl. -Klasse'!CM34),"",VLOOKUP('Midt 2.kl. -Klasse'!CM34,Assit_Atii_2b,BH$65,FALSE))</f>
        <v/>
      </c>
      <c r="CA80" t="str">
        <f>IF(ISBLANK('Midt 2.kl. -Klasse'!CN34),"",VLOOKUP('Midt 2.kl. -Klasse'!CN34,Assit_Atii_2b,BI$65,FALSE))</f>
        <v/>
      </c>
      <c r="CB80" t="str">
        <f>IF(ISBLANK('Midt 2.kl. -Klasse'!CO34),"",VLOOKUP('Midt 2.kl. -Klasse'!CO34,Assit_Atii_2b,BJ$65,FALSE))</f>
        <v/>
      </c>
      <c r="CC80" s="41">
        <f>COUNTIF('Skole scoring'!B77:S77,1)</f>
        <v>0</v>
      </c>
      <c r="CD80" s="47">
        <f>COUNTIF('Skole scoring'!T77:CA77,1)</f>
        <v>0</v>
      </c>
      <c r="CE80" s="42">
        <f t="shared" si="2"/>
        <v>0</v>
      </c>
      <c r="CF80">
        <f>COUNTIF('Skole scoring'!T77:AE77,1)</f>
        <v>0</v>
      </c>
      <c r="CG80">
        <f>COUNTIF('Skole scoring'!AF77:AQ77,1)</f>
        <v>0</v>
      </c>
      <c r="CH80">
        <f>COUNTIF('Skole scoring'!AR77:BC77,1)</f>
        <v>0</v>
      </c>
      <c r="CI80">
        <f>COUNTIF('Skole scoring'!BD77:BO77,1)</f>
        <v>0</v>
      </c>
      <c r="CJ80">
        <f>COUNTIF('Skole scoring'!BP77:CA77,1)</f>
        <v>0</v>
      </c>
    </row>
    <row r="81" spans="2:174" x14ac:dyDescent="0.35">
      <c r="B81" s="47">
        <f>'Midt 2.kl. -Klasse'!B35</f>
        <v>0</v>
      </c>
      <c r="C81" t="str">
        <f>IF(COUNTIF('Midt 2.kl. -Klasse'!P35,5),"Ugyldig",(IF(ISBLANK('Midt 2.kl. -Klasse'!P35),"",'Midt 2.kl. -Klasse'!P35)))</f>
        <v/>
      </c>
      <c r="D81" t="str">
        <f>IF(COUNTIF('Midt 2.kl. -Klasse'!Q35,5),"Ugyldig",(IF(ISBLANK('Midt 2.kl. -Klasse'!Q35),"",'Midt 2.kl. -Klasse'!Q35)))</f>
        <v/>
      </c>
      <c r="E81" t="str">
        <f>IF(COUNTIF('Midt 2.kl. -Klasse'!R35,5),"Ugyldig",(IF(ISBLANK('Midt 2.kl. -Klasse'!R35),"",'Midt 2.kl. -Klasse'!R35)))</f>
        <v/>
      </c>
      <c r="F81" t="str">
        <f>IF(COUNTIF('Midt 2.kl. -Klasse'!S35,5),"Ugyldig",(IF(ISBLANK('Midt 2.kl. -Klasse'!S35),"",'Midt 2.kl. -Klasse'!S35)))</f>
        <v/>
      </c>
      <c r="G81" t="str">
        <f>IF(COUNTIF('Midt 2.kl. -Klasse'!T35,5),"Ugyldig",(IF(ISBLANK('Midt 2.kl. -Klasse'!T35),"",'Midt 2.kl. -Klasse'!T35)))</f>
        <v/>
      </c>
      <c r="H81" t="str">
        <f>IF(COUNTIF('Midt 2.kl. -Klasse'!U35,5),"Ugyldig",(IF(ISBLANK('Midt 2.kl. -Klasse'!U35),"",'Midt 2.kl. -Klasse'!U35)))</f>
        <v/>
      </c>
      <c r="I81" t="str">
        <f>IF(COUNTIF('Midt 2.kl. -Klasse'!V35,5),"Ugyldig",(IF(ISBLANK('Midt 2.kl. -Klasse'!V35),"",'Midt 2.kl. -Klasse'!V35)))</f>
        <v/>
      </c>
      <c r="J81" t="str">
        <f>IF(COUNTIF('Midt 2.kl. -Klasse'!W35,5),"Ugyldig",(IF(ISBLANK('Midt 2.kl. -Klasse'!W35),"",'Midt 2.kl. -Klasse'!W35)))</f>
        <v/>
      </c>
      <c r="K81" t="str">
        <f>IF(COUNTIF('Midt 2.kl. -Klasse'!X35,5),"Ugyldig",(IF(ISBLANK('Midt 2.kl. -Klasse'!X35),"",'Midt 2.kl. -Klasse'!X35)))</f>
        <v/>
      </c>
      <c r="L81" t="str">
        <f>IF(COUNTIF('Midt 2.kl. -Klasse'!Y35,5),"Ugyldig",(IF(ISBLANK('Midt 2.kl. -Klasse'!Y35),"",'Midt 2.kl. -Klasse'!Y35)))</f>
        <v/>
      </c>
      <c r="M81" t="str">
        <f>IF(COUNTIF('Midt 2.kl. -Klasse'!Z35,5),"Ugyldig",(IF(ISBLANK('Midt 2.kl. -Klasse'!Z35),"",'Midt 2.kl. -Klasse'!Z35)))</f>
        <v/>
      </c>
      <c r="N81" t="str">
        <f>IF(COUNTIF('Midt 2.kl. -Klasse'!AA35,5),"Ugyldig",(IF(ISBLANK('Midt 2.kl. -Klasse'!AA35),"",'Midt 2.kl. -Klasse'!AA35)))</f>
        <v/>
      </c>
      <c r="O81" t="str">
        <f>IF(COUNTIF('Midt 2.kl. -Klasse'!AB35,5),"Ugyldig",(IF(ISBLANK('Midt 2.kl. -Klasse'!AB35),"",'Midt 2.kl. -Klasse'!AB35)))</f>
        <v/>
      </c>
      <c r="P81" t="str">
        <f>IF(COUNTIF('Midt 2.kl. -Klasse'!AC35,5),"Ugyldig",(IF(ISBLANK('Midt 2.kl. -Klasse'!AC35),"",'Midt 2.kl. -Klasse'!AC35)))</f>
        <v/>
      </c>
      <c r="Q81" t="str">
        <f>IF(COUNTIF('Midt 2.kl. -Klasse'!AD35,5),"Ugyldig",(IF(ISBLANK('Midt 2.kl. -Klasse'!AD35),"",'Midt 2.kl. -Klasse'!AD35)))</f>
        <v/>
      </c>
      <c r="R81" t="str">
        <f>IF(COUNTIF('Midt 2.kl. -Klasse'!AE35,5),"Ugyldig",(IF(ISBLANK('Midt 2.kl. -Klasse'!AE35),"",'Midt 2.kl. -Klasse'!AE35)))</f>
        <v/>
      </c>
      <c r="S81" t="str">
        <f>IF(COUNTIF('Midt 2.kl. -Klasse'!AF35,5),"Ugyldig",(IF(ISBLANK('Midt 2.kl. -Klasse'!AF35),"",'Midt 2.kl. -Klasse'!AF35)))</f>
        <v/>
      </c>
      <c r="T81" t="str">
        <f>IF(COUNTIF('Midt 2.kl. -Klasse'!AG35,5),"Ugyldig",(IF(ISBLANK('Midt 2.kl. -Klasse'!AG35),"",'Midt 2.kl. -Klasse'!AG35)))</f>
        <v/>
      </c>
      <c r="U81" s="41" t="str">
        <f>IF(ISBLANK('Midt 2.kl. -Klasse'!AH35),"",VLOOKUP('Midt 2.kl. -Klasse'!AH35,Assit_Atii_2b,C$65,FALSE))</f>
        <v/>
      </c>
      <c r="V81" t="str">
        <f>IF(ISBLANK('Midt 2.kl. -Klasse'!AI35),"",VLOOKUP('Midt 2.kl. -Klasse'!AI35,Assit_Atii_2b,D$65,FALSE))</f>
        <v/>
      </c>
      <c r="W81" t="str">
        <f>IF(ISBLANK('Midt 2.kl. -Klasse'!AJ35),"",VLOOKUP('Midt 2.kl. -Klasse'!AJ35,Assit_Atii_2b,E$65,FALSE))</f>
        <v/>
      </c>
      <c r="X81" t="str">
        <f>IF(ISBLANK('Midt 2.kl. -Klasse'!AK35),"",VLOOKUP('Midt 2.kl. -Klasse'!AK35,Assit_Atii_2b,F$65,FALSE))</f>
        <v/>
      </c>
      <c r="Y81" t="str">
        <f>IF(ISBLANK('Midt 2.kl. -Klasse'!AL35),"",VLOOKUP('Midt 2.kl. -Klasse'!AL35,Assit_Atii_2b,G$65,FALSE))</f>
        <v/>
      </c>
      <c r="Z81" t="str">
        <f>IF(ISBLANK('Midt 2.kl. -Klasse'!AM35),"",VLOOKUP('Midt 2.kl. -Klasse'!AM35,Assit_Atii_2b,H$65,FALSE))</f>
        <v/>
      </c>
      <c r="AA81" t="str">
        <f>IF(ISBLANK('Midt 2.kl. -Klasse'!AN35),"",VLOOKUP('Midt 2.kl. -Klasse'!AN35,Assit_Atii_2b,I$65,FALSE))</f>
        <v/>
      </c>
      <c r="AB81" t="str">
        <f>IF(ISBLANK('Midt 2.kl. -Klasse'!AO35),"",VLOOKUP('Midt 2.kl. -Klasse'!AO35,Assit_Atii_2b,J$65,FALSE))</f>
        <v/>
      </c>
      <c r="AC81" t="str">
        <f>IF(ISBLANK('Midt 2.kl. -Klasse'!AP35),"",VLOOKUP('Midt 2.kl. -Klasse'!AP35,Assit_Atii_2b,K$65,FALSE))</f>
        <v/>
      </c>
      <c r="AD81" t="str">
        <f>IF(ISBLANK('Midt 2.kl. -Klasse'!AQ35),"",VLOOKUP('Midt 2.kl. -Klasse'!AQ35,Assit_Atii_2b,L$65,FALSE))</f>
        <v/>
      </c>
      <c r="AE81" t="str">
        <f>IF(ISBLANK('Midt 2.kl. -Klasse'!AR35),"",VLOOKUP('Midt 2.kl. -Klasse'!AR35,Assit_Atii_2b,M$65,FALSE))</f>
        <v/>
      </c>
      <c r="AF81" t="str">
        <f>IF(ISBLANK('Midt 2.kl. -Klasse'!AS35),"",VLOOKUP('Midt 2.kl. -Klasse'!AS35,Assit_Atii_2b,N$65,FALSE))</f>
        <v/>
      </c>
      <c r="AG81" t="str">
        <f>IF(ISBLANK('Midt 2.kl. -Klasse'!AT35),"",VLOOKUP('Midt 2.kl. -Klasse'!AT35,Assit_Atii_2b,O$65,FALSE))</f>
        <v/>
      </c>
      <c r="AH81" t="str">
        <f>IF(ISBLANK('Midt 2.kl. -Klasse'!AU35),"",VLOOKUP('Midt 2.kl. -Klasse'!AU35,Assit_Atii_2b,P$65,FALSE))</f>
        <v/>
      </c>
      <c r="AI81" t="str">
        <f>IF(ISBLANK('Midt 2.kl. -Klasse'!AV35),"",VLOOKUP('Midt 2.kl. -Klasse'!AV35,Assit_Atii_2b,Q$65,FALSE))</f>
        <v/>
      </c>
      <c r="AJ81" t="str">
        <f>IF(ISBLANK('Midt 2.kl. -Klasse'!AW35),"",VLOOKUP('Midt 2.kl. -Klasse'!AW35,Assit_Atii_2b,R$65,FALSE))</f>
        <v/>
      </c>
      <c r="AK81" t="str">
        <f>IF(ISBLANK('Midt 2.kl. -Klasse'!AX35),"",VLOOKUP('Midt 2.kl. -Klasse'!AX35,Assit_Atii_2b,S$65,FALSE))</f>
        <v/>
      </c>
      <c r="AL81" t="str">
        <f>IF(ISBLANK('Midt 2.kl. -Klasse'!AY35),"",VLOOKUP('Midt 2.kl. -Klasse'!AY35,Assit_Atii_2b,T$65,FALSE))</f>
        <v/>
      </c>
      <c r="AM81" t="str">
        <f>IF(ISBLANK('Midt 2.kl. -Klasse'!AZ35),"",VLOOKUP('Midt 2.kl. -Klasse'!AZ35,Assit_Atii_2b,U$65,FALSE))</f>
        <v/>
      </c>
      <c r="AN81" t="str">
        <f>IF(ISBLANK('Midt 2.kl. -Klasse'!BA35),"",VLOOKUP('Midt 2.kl. -Klasse'!BA35,Assit_Atii_2b,V$65,FALSE))</f>
        <v/>
      </c>
      <c r="AO81" t="str">
        <f>IF(ISBLANK('Midt 2.kl. -Klasse'!BB35),"",VLOOKUP('Midt 2.kl. -Klasse'!BB35,Assit_Atii_2b,W$65,FALSE))</f>
        <v/>
      </c>
      <c r="AP81" t="str">
        <f>IF(ISBLANK('Midt 2.kl. -Klasse'!BC35),"",VLOOKUP('Midt 2.kl. -Klasse'!BC35,Assit_Atii_2b,X$65,FALSE))</f>
        <v/>
      </c>
      <c r="AQ81" t="str">
        <f>IF(ISBLANK('Midt 2.kl. -Klasse'!BD35),"",VLOOKUP('Midt 2.kl. -Klasse'!BD35,Assit_Atii_2b,Y$65,FALSE))</f>
        <v/>
      </c>
      <c r="AR81" t="str">
        <f>IF(ISBLANK('Midt 2.kl. -Klasse'!BE35),"",VLOOKUP('Midt 2.kl. -Klasse'!BE35,Assit_Atii_2b,Z$65,FALSE))</f>
        <v/>
      </c>
      <c r="AS81" t="str">
        <f>IF(ISBLANK('Midt 2.kl. -Klasse'!BF35),"",VLOOKUP('Midt 2.kl. -Klasse'!BF35,Assit_Atii_2b,AA$65,FALSE))</f>
        <v/>
      </c>
      <c r="AT81" t="str">
        <f>IF(ISBLANK('Midt 2.kl. -Klasse'!BG35),"",VLOOKUP('Midt 2.kl. -Klasse'!BG35,Assit_Atii_2b,AB$65,FALSE))</f>
        <v/>
      </c>
      <c r="AU81" t="str">
        <f>IF(ISBLANK('Midt 2.kl. -Klasse'!BH35),"",VLOOKUP('Midt 2.kl. -Klasse'!BH35,Assit_Atii_2b,AC$65,FALSE))</f>
        <v/>
      </c>
      <c r="AV81" t="str">
        <f>IF(ISBLANK('Midt 2.kl. -Klasse'!BI35),"",VLOOKUP('Midt 2.kl. -Klasse'!BI35,Assit_Atii_2b,AD$65,FALSE))</f>
        <v/>
      </c>
      <c r="AW81" t="str">
        <f>IF(ISBLANK('Midt 2.kl. -Klasse'!BJ35),"",VLOOKUP('Midt 2.kl. -Klasse'!BJ35,Assit_Atii_2b,AE$65,FALSE))</f>
        <v/>
      </c>
      <c r="AX81" t="str">
        <f>IF(ISBLANK('Midt 2.kl. -Klasse'!BK35),"",VLOOKUP('Midt 2.kl. -Klasse'!BK35,Assit_Atii_2b,AF$65,FALSE))</f>
        <v/>
      </c>
      <c r="AY81" t="str">
        <f>IF(ISBLANK('Midt 2.kl. -Klasse'!BL35),"",VLOOKUP('Midt 2.kl. -Klasse'!BL35,Assit_Atii_2b,AG$65,FALSE))</f>
        <v/>
      </c>
      <c r="AZ81" t="str">
        <f>IF(ISBLANK('Midt 2.kl. -Klasse'!BM35),"",VLOOKUP('Midt 2.kl. -Klasse'!BM35,Assit_Atii_2b,AH$65,FALSE))</f>
        <v/>
      </c>
      <c r="BA81" t="str">
        <f>IF(ISBLANK('Midt 2.kl. -Klasse'!BN35),"",VLOOKUP('Midt 2.kl. -Klasse'!BN35,Assit_Atii_2b,AI$65,FALSE))</f>
        <v/>
      </c>
      <c r="BB81" t="str">
        <f>IF(ISBLANK('Midt 2.kl. -Klasse'!BO35),"",VLOOKUP('Midt 2.kl. -Klasse'!BO35,Assit_Atii_2b,AJ$65,FALSE))</f>
        <v/>
      </c>
      <c r="BC81" t="str">
        <f>IF(ISBLANK('Midt 2.kl. -Klasse'!BP35),"",VLOOKUP('Midt 2.kl. -Klasse'!BP35,Assit_Atii_2b,AK$65,FALSE))</f>
        <v/>
      </c>
      <c r="BD81" t="str">
        <f>IF(ISBLANK('Midt 2.kl. -Klasse'!BQ35),"",VLOOKUP('Midt 2.kl. -Klasse'!BQ35,Assit_Atii_2b,AL$65,FALSE))</f>
        <v/>
      </c>
      <c r="BE81" t="str">
        <f>IF(ISBLANK('Midt 2.kl. -Klasse'!BR35),"",VLOOKUP('Midt 2.kl. -Klasse'!BR35,Assit_Atii_2b,AM$65,FALSE))</f>
        <v/>
      </c>
      <c r="BF81" t="str">
        <f>IF(ISBLANK('Midt 2.kl. -Klasse'!BS35),"",VLOOKUP('Midt 2.kl. -Klasse'!BS35,Assit_Atii_2b,AN$65,FALSE))</f>
        <v/>
      </c>
      <c r="BG81" t="str">
        <f>IF(ISBLANK('Midt 2.kl. -Klasse'!BT35),"",VLOOKUP('Midt 2.kl. -Klasse'!BT35,Assit_Atii_2b,AO$65,FALSE))</f>
        <v/>
      </c>
      <c r="BH81" t="str">
        <f>IF(ISBLANK('Midt 2.kl. -Klasse'!BU35),"",VLOOKUP('Midt 2.kl. -Klasse'!BU35,Assit_Atii_2b,AP$65,FALSE))</f>
        <v/>
      </c>
      <c r="BI81" t="str">
        <f>IF(ISBLANK('Midt 2.kl. -Klasse'!BV35),"",VLOOKUP('Midt 2.kl. -Klasse'!BV35,Assit_Atii_2b,AQ$65,FALSE))</f>
        <v/>
      </c>
      <c r="BJ81" t="str">
        <f>IF(ISBLANK('Midt 2.kl. -Klasse'!BW35),"",VLOOKUP('Midt 2.kl. -Klasse'!BW35,Assit_Atii_2b,AR$65,FALSE))</f>
        <v/>
      </c>
      <c r="BK81" t="str">
        <f>IF(ISBLANK('Midt 2.kl. -Klasse'!BX35),"",VLOOKUP('Midt 2.kl. -Klasse'!BX35,Assit_Atii_2b,AS$65,FALSE))</f>
        <v/>
      </c>
      <c r="BL81" t="str">
        <f>IF(ISBLANK('Midt 2.kl. -Klasse'!BY35),"",VLOOKUP('Midt 2.kl. -Klasse'!BY35,Assit_Atii_2b,AT$65,FALSE))</f>
        <v/>
      </c>
      <c r="BM81" t="str">
        <f>IF(ISBLANK('Midt 2.kl. -Klasse'!BZ35),"",VLOOKUP('Midt 2.kl. -Klasse'!BZ35,Assit_Atii_2b,AU$65,FALSE))</f>
        <v/>
      </c>
      <c r="BN81" t="str">
        <f>IF(ISBLANK('Midt 2.kl. -Klasse'!CA35),"",VLOOKUP('Midt 2.kl. -Klasse'!CA35,Assit_Atii_2b,AV$65,FALSE))</f>
        <v/>
      </c>
      <c r="BO81" t="str">
        <f>IF(ISBLANK('Midt 2.kl. -Klasse'!CB35),"",VLOOKUP('Midt 2.kl. -Klasse'!CB35,Assit_Atii_2b,AW$65,FALSE))</f>
        <v/>
      </c>
      <c r="BP81" t="str">
        <f>IF(ISBLANK('Midt 2.kl. -Klasse'!CC35),"",VLOOKUP('Midt 2.kl. -Klasse'!CC35,Assit_Atii_2b,AX$65,FALSE))</f>
        <v/>
      </c>
      <c r="BQ81" t="str">
        <f>IF(ISBLANK('Midt 2.kl. -Klasse'!CD35),"",VLOOKUP('Midt 2.kl. -Klasse'!CD35,Assit_Atii_2b,AY$65,FALSE))</f>
        <v/>
      </c>
      <c r="BR81" t="str">
        <f>IF(ISBLANK('Midt 2.kl. -Klasse'!CE35),"",VLOOKUP('Midt 2.kl. -Klasse'!CE35,Assit_Atii_2b,AZ$65,FALSE))</f>
        <v/>
      </c>
      <c r="BS81" t="str">
        <f>IF(ISBLANK('Midt 2.kl. -Klasse'!CF35),"",VLOOKUP('Midt 2.kl. -Klasse'!CF35,Assit_Atii_2b,BA$65,FALSE))</f>
        <v/>
      </c>
      <c r="BT81" t="str">
        <f>IF(ISBLANK('Midt 2.kl. -Klasse'!CG35),"",VLOOKUP('Midt 2.kl. -Klasse'!CG35,Assit_Atii_2b,BB$65,FALSE))</f>
        <v/>
      </c>
      <c r="BU81" t="str">
        <f>IF(ISBLANK('Midt 2.kl. -Klasse'!CH35),"",VLOOKUP('Midt 2.kl. -Klasse'!CH35,Assit_Atii_2b,BC$65,FALSE))</f>
        <v/>
      </c>
      <c r="BV81" t="str">
        <f>IF(ISBLANK('Midt 2.kl. -Klasse'!CI35),"",VLOOKUP('Midt 2.kl. -Klasse'!CI35,Assit_Atii_2b,BD$65,FALSE))</f>
        <v/>
      </c>
      <c r="BW81" t="str">
        <f>IF(ISBLANK('Midt 2.kl. -Klasse'!CJ35),"",VLOOKUP('Midt 2.kl. -Klasse'!CJ35,Assit_Atii_2b,BE$65,FALSE))</f>
        <v/>
      </c>
      <c r="BX81" t="str">
        <f>IF(ISBLANK('Midt 2.kl. -Klasse'!CK35),"",VLOOKUP('Midt 2.kl. -Klasse'!CK35,Assit_Atii_2b,BF$65,FALSE))</f>
        <v/>
      </c>
      <c r="BY81" t="str">
        <f>IF(ISBLANK('Midt 2.kl. -Klasse'!CL35),"",VLOOKUP('Midt 2.kl. -Klasse'!CL35,Assit_Atii_2b,BG$65,FALSE))</f>
        <v/>
      </c>
      <c r="BZ81" t="str">
        <f>IF(ISBLANK('Midt 2.kl. -Klasse'!CM35),"",VLOOKUP('Midt 2.kl. -Klasse'!CM35,Assit_Atii_2b,BH$65,FALSE))</f>
        <v/>
      </c>
      <c r="CA81" t="str">
        <f>IF(ISBLANK('Midt 2.kl. -Klasse'!CN35),"",VLOOKUP('Midt 2.kl. -Klasse'!CN35,Assit_Atii_2b,BI$65,FALSE))</f>
        <v/>
      </c>
      <c r="CB81" t="str">
        <f>IF(ISBLANK('Midt 2.kl. -Klasse'!CO35),"",VLOOKUP('Midt 2.kl. -Klasse'!CO35,Assit_Atii_2b,BJ$65,FALSE))</f>
        <v/>
      </c>
      <c r="CC81" s="41">
        <f>COUNTIF('Skole scoring'!B78:S78,1)</f>
        <v>0</v>
      </c>
      <c r="CD81" s="47">
        <f>COUNTIF('Skole scoring'!T78:CA78,1)</f>
        <v>0</v>
      </c>
      <c r="CE81" s="42">
        <f t="shared" si="2"/>
        <v>0</v>
      </c>
      <c r="CF81">
        <f>COUNTIF('Skole scoring'!T78:AE78,1)</f>
        <v>0</v>
      </c>
      <c r="CG81">
        <f>COUNTIF('Skole scoring'!AF78:AQ78,1)</f>
        <v>0</v>
      </c>
      <c r="CH81">
        <f>COUNTIF('Skole scoring'!AR78:BC78,1)</f>
        <v>0</v>
      </c>
      <c r="CI81">
        <f>COUNTIF('Skole scoring'!BD78:BO78,1)</f>
        <v>0</v>
      </c>
      <c r="CJ81">
        <f>COUNTIF('Skole scoring'!BP78:CA78,1)</f>
        <v>0</v>
      </c>
    </row>
    <row r="82" spans="2:174" x14ac:dyDescent="0.35">
      <c r="B82" s="47">
        <f>'Midt 2.kl. -Klasse'!B36</f>
        <v>0</v>
      </c>
      <c r="C82" t="str">
        <f>IF(COUNTIF('Midt 2.kl. -Klasse'!P36,5),"Ugyldig",(IF(ISBLANK('Midt 2.kl. -Klasse'!P36),"",'Midt 2.kl. -Klasse'!P36)))</f>
        <v/>
      </c>
      <c r="D82" t="str">
        <f>IF(COUNTIF('Midt 2.kl. -Klasse'!Q36,5),"Ugyldig",(IF(ISBLANK('Midt 2.kl. -Klasse'!Q36),"",'Midt 2.kl. -Klasse'!Q36)))</f>
        <v/>
      </c>
      <c r="E82" t="str">
        <f>IF(COUNTIF('Midt 2.kl. -Klasse'!R36,5),"Ugyldig",(IF(ISBLANK('Midt 2.kl. -Klasse'!R36),"",'Midt 2.kl. -Klasse'!R36)))</f>
        <v/>
      </c>
      <c r="F82" t="str">
        <f>IF(COUNTIF('Midt 2.kl. -Klasse'!S36,5),"Ugyldig",(IF(ISBLANK('Midt 2.kl. -Klasse'!S36),"",'Midt 2.kl. -Klasse'!S36)))</f>
        <v/>
      </c>
      <c r="G82" t="str">
        <f>IF(COUNTIF('Midt 2.kl. -Klasse'!T36,5),"Ugyldig",(IF(ISBLANK('Midt 2.kl. -Klasse'!T36),"",'Midt 2.kl. -Klasse'!T36)))</f>
        <v/>
      </c>
      <c r="H82" t="str">
        <f>IF(COUNTIF('Midt 2.kl. -Klasse'!U36,5),"Ugyldig",(IF(ISBLANK('Midt 2.kl. -Klasse'!U36),"",'Midt 2.kl. -Klasse'!U36)))</f>
        <v/>
      </c>
      <c r="I82" t="str">
        <f>IF(COUNTIF('Midt 2.kl. -Klasse'!V36,5),"Ugyldig",(IF(ISBLANK('Midt 2.kl. -Klasse'!V36),"",'Midt 2.kl. -Klasse'!V36)))</f>
        <v/>
      </c>
      <c r="J82" t="str">
        <f>IF(COUNTIF('Midt 2.kl. -Klasse'!W36,5),"Ugyldig",(IF(ISBLANK('Midt 2.kl. -Klasse'!W36),"",'Midt 2.kl. -Klasse'!W36)))</f>
        <v/>
      </c>
      <c r="K82" t="str">
        <f>IF(COUNTIF('Midt 2.kl. -Klasse'!X36,5),"Ugyldig",(IF(ISBLANK('Midt 2.kl. -Klasse'!X36),"",'Midt 2.kl. -Klasse'!X36)))</f>
        <v/>
      </c>
      <c r="L82" t="str">
        <f>IF(COUNTIF('Midt 2.kl. -Klasse'!Y36,5),"Ugyldig",(IF(ISBLANK('Midt 2.kl. -Klasse'!Y36),"",'Midt 2.kl. -Klasse'!Y36)))</f>
        <v/>
      </c>
      <c r="M82" t="str">
        <f>IF(COUNTIF('Midt 2.kl. -Klasse'!Z36,5),"Ugyldig",(IF(ISBLANK('Midt 2.kl. -Klasse'!Z36),"",'Midt 2.kl. -Klasse'!Z36)))</f>
        <v/>
      </c>
      <c r="N82" t="str">
        <f>IF(COUNTIF('Midt 2.kl. -Klasse'!AA36,5),"Ugyldig",(IF(ISBLANK('Midt 2.kl. -Klasse'!AA36),"",'Midt 2.kl. -Klasse'!AA36)))</f>
        <v/>
      </c>
      <c r="O82" t="str">
        <f>IF(COUNTIF('Midt 2.kl. -Klasse'!AB36,5),"Ugyldig",(IF(ISBLANK('Midt 2.kl. -Klasse'!AB36),"",'Midt 2.kl. -Klasse'!AB36)))</f>
        <v/>
      </c>
      <c r="P82" t="str">
        <f>IF(COUNTIF('Midt 2.kl. -Klasse'!AC36,5),"Ugyldig",(IF(ISBLANK('Midt 2.kl. -Klasse'!AC36),"",'Midt 2.kl. -Klasse'!AC36)))</f>
        <v/>
      </c>
      <c r="Q82" t="str">
        <f>IF(COUNTIF('Midt 2.kl. -Klasse'!AD36,5),"Ugyldig",(IF(ISBLANK('Midt 2.kl. -Klasse'!AD36),"",'Midt 2.kl. -Klasse'!AD36)))</f>
        <v/>
      </c>
      <c r="R82" t="str">
        <f>IF(COUNTIF('Midt 2.kl. -Klasse'!AE36,5),"Ugyldig",(IF(ISBLANK('Midt 2.kl. -Klasse'!AE36),"",'Midt 2.kl. -Klasse'!AE36)))</f>
        <v/>
      </c>
      <c r="S82" t="str">
        <f>IF(COUNTIF('Midt 2.kl. -Klasse'!AF36,5),"Ugyldig",(IF(ISBLANK('Midt 2.kl. -Klasse'!AF36),"",'Midt 2.kl. -Klasse'!AF36)))</f>
        <v/>
      </c>
      <c r="T82" t="str">
        <f>IF(COUNTIF('Midt 2.kl. -Klasse'!AG36,5),"Ugyldig",(IF(ISBLANK('Midt 2.kl. -Klasse'!AG36),"",'Midt 2.kl. -Klasse'!AG36)))</f>
        <v/>
      </c>
      <c r="U82" s="41" t="str">
        <f>IF(ISBLANK('Midt 2.kl. -Klasse'!AH36),"",VLOOKUP('Midt 2.kl. -Klasse'!AH36,Assit_Atii_2b,C$65,FALSE))</f>
        <v/>
      </c>
      <c r="V82" t="str">
        <f>IF(ISBLANK('Midt 2.kl. -Klasse'!AI36),"",VLOOKUP('Midt 2.kl. -Klasse'!AI36,Assit_Atii_2b,D$65,FALSE))</f>
        <v/>
      </c>
      <c r="W82" t="str">
        <f>IF(ISBLANK('Midt 2.kl. -Klasse'!AJ36),"",VLOOKUP('Midt 2.kl. -Klasse'!AJ36,Assit_Atii_2b,E$65,FALSE))</f>
        <v/>
      </c>
      <c r="X82" t="str">
        <f>IF(ISBLANK('Midt 2.kl. -Klasse'!AK36),"",VLOOKUP('Midt 2.kl. -Klasse'!AK36,Assit_Atii_2b,F$65,FALSE))</f>
        <v/>
      </c>
      <c r="Y82" t="str">
        <f>IF(ISBLANK('Midt 2.kl. -Klasse'!AL36),"",VLOOKUP('Midt 2.kl. -Klasse'!AL36,Assit_Atii_2b,G$65,FALSE))</f>
        <v/>
      </c>
      <c r="Z82" t="str">
        <f>IF(ISBLANK('Midt 2.kl. -Klasse'!AM36),"",VLOOKUP('Midt 2.kl. -Klasse'!AM36,Assit_Atii_2b,H$65,FALSE))</f>
        <v/>
      </c>
      <c r="AA82" t="str">
        <f>IF(ISBLANK('Midt 2.kl. -Klasse'!AN36),"",VLOOKUP('Midt 2.kl. -Klasse'!AN36,Assit_Atii_2b,I$65,FALSE))</f>
        <v/>
      </c>
      <c r="AB82" t="str">
        <f>IF(ISBLANK('Midt 2.kl. -Klasse'!AO36),"",VLOOKUP('Midt 2.kl. -Klasse'!AO36,Assit_Atii_2b,J$65,FALSE))</f>
        <v/>
      </c>
      <c r="AC82" t="str">
        <f>IF(ISBLANK('Midt 2.kl. -Klasse'!AP36),"",VLOOKUP('Midt 2.kl. -Klasse'!AP36,Assit_Atii_2b,K$65,FALSE))</f>
        <v/>
      </c>
      <c r="AD82" t="str">
        <f>IF(ISBLANK('Midt 2.kl. -Klasse'!AQ36),"",VLOOKUP('Midt 2.kl. -Klasse'!AQ36,Assit_Atii_2b,L$65,FALSE))</f>
        <v/>
      </c>
      <c r="AE82" t="str">
        <f>IF(ISBLANK('Midt 2.kl. -Klasse'!AR36),"",VLOOKUP('Midt 2.kl. -Klasse'!AR36,Assit_Atii_2b,M$65,FALSE))</f>
        <v/>
      </c>
      <c r="AF82" t="str">
        <f>IF(ISBLANK('Midt 2.kl. -Klasse'!AS36),"",VLOOKUP('Midt 2.kl. -Klasse'!AS36,Assit_Atii_2b,N$65,FALSE))</f>
        <v/>
      </c>
      <c r="AG82" t="str">
        <f>IF(ISBLANK('Midt 2.kl. -Klasse'!AT36),"",VLOOKUP('Midt 2.kl. -Klasse'!AT36,Assit_Atii_2b,O$65,FALSE))</f>
        <v/>
      </c>
      <c r="AH82" t="str">
        <f>IF(ISBLANK('Midt 2.kl. -Klasse'!AU36),"",VLOOKUP('Midt 2.kl. -Klasse'!AU36,Assit_Atii_2b,P$65,FALSE))</f>
        <v/>
      </c>
      <c r="AI82" t="str">
        <f>IF(ISBLANK('Midt 2.kl. -Klasse'!AV36),"",VLOOKUP('Midt 2.kl. -Klasse'!AV36,Assit_Atii_2b,Q$65,FALSE))</f>
        <v/>
      </c>
      <c r="AJ82" t="str">
        <f>IF(ISBLANK('Midt 2.kl. -Klasse'!AW36),"",VLOOKUP('Midt 2.kl. -Klasse'!AW36,Assit_Atii_2b,R$65,FALSE))</f>
        <v/>
      </c>
      <c r="AK82" t="str">
        <f>IF(ISBLANK('Midt 2.kl. -Klasse'!AX36),"",VLOOKUP('Midt 2.kl. -Klasse'!AX36,Assit_Atii_2b,S$65,FALSE))</f>
        <v/>
      </c>
      <c r="AL82" t="str">
        <f>IF(ISBLANK('Midt 2.kl. -Klasse'!AY36),"",VLOOKUP('Midt 2.kl. -Klasse'!AY36,Assit_Atii_2b,T$65,FALSE))</f>
        <v/>
      </c>
      <c r="AM82" t="str">
        <f>IF(ISBLANK('Midt 2.kl. -Klasse'!AZ36),"",VLOOKUP('Midt 2.kl. -Klasse'!AZ36,Assit_Atii_2b,U$65,FALSE))</f>
        <v/>
      </c>
      <c r="AN82" t="str">
        <f>IF(ISBLANK('Midt 2.kl. -Klasse'!BA36),"",VLOOKUP('Midt 2.kl. -Klasse'!BA36,Assit_Atii_2b,V$65,FALSE))</f>
        <v/>
      </c>
      <c r="AO82" t="str">
        <f>IF(ISBLANK('Midt 2.kl. -Klasse'!BB36),"",VLOOKUP('Midt 2.kl. -Klasse'!BB36,Assit_Atii_2b,W$65,FALSE))</f>
        <v/>
      </c>
      <c r="AP82" t="str">
        <f>IF(ISBLANK('Midt 2.kl. -Klasse'!BC36),"",VLOOKUP('Midt 2.kl. -Klasse'!BC36,Assit_Atii_2b,X$65,FALSE))</f>
        <v/>
      </c>
      <c r="AQ82" t="str">
        <f>IF(ISBLANK('Midt 2.kl. -Klasse'!BD36),"",VLOOKUP('Midt 2.kl. -Klasse'!BD36,Assit_Atii_2b,Y$65,FALSE))</f>
        <v/>
      </c>
      <c r="AR82" t="str">
        <f>IF(ISBLANK('Midt 2.kl. -Klasse'!BE36),"",VLOOKUP('Midt 2.kl. -Klasse'!BE36,Assit_Atii_2b,Z$65,FALSE))</f>
        <v/>
      </c>
      <c r="AS82" t="str">
        <f>IF(ISBLANK('Midt 2.kl. -Klasse'!BF36),"",VLOOKUP('Midt 2.kl. -Klasse'!BF36,Assit_Atii_2b,AA$65,FALSE))</f>
        <v/>
      </c>
      <c r="AT82" t="str">
        <f>IF(ISBLANK('Midt 2.kl. -Klasse'!BG36),"",VLOOKUP('Midt 2.kl. -Klasse'!BG36,Assit_Atii_2b,AB$65,FALSE))</f>
        <v/>
      </c>
      <c r="AU82" t="str">
        <f>IF(ISBLANK('Midt 2.kl. -Klasse'!BH36),"",VLOOKUP('Midt 2.kl. -Klasse'!BH36,Assit_Atii_2b,AC$65,FALSE))</f>
        <v/>
      </c>
      <c r="AV82" t="str">
        <f>IF(ISBLANK('Midt 2.kl. -Klasse'!BI36),"",VLOOKUP('Midt 2.kl. -Klasse'!BI36,Assit_Atii_2b,AD$65,FALSE))</f>
        <v/>
      </c>
      <c r="AW82" t="str">
        <f>IF(ISBLANK('Midt 2.kl. -Klasse'!BJ36),"",VLOOKUP('Midt 2.kl. -Klasse'!BJ36,Assit_Atii_2b,AE$65,FALSE))</f>
        <v/>
      </c>
      <c r="AX82" t="str">
        <f>IF(ISBLANK('Midt 2.kl. -Klasse'!BK36),"",VLOOKUP('Midt 2.kl. -Klasse'!BK36,Assit_Atii_2b,AF$65,FALSE))</f>
        <v/>
      </c>
      <c r="AY82" t="str">
        <f>IF(ISBLANK('Midt 2.kl. -Klasse'!BL36),"",VLOOKUP('Midt 2.kl. -Klasse'!BL36,Assit_Atii_2b,AG$65,FALSE))</f>
        <v/>
      </c>
      <c r="AZ82" t="str">
        <f>IF(ISBLANK('Midt 2.kl. -Klasse'!BM36),"",VLOOKUP('Midt 2.kl. -Klasse'!BM36,Assit_Atii_2b,AH$65,FALSE))</f>
        <v/>
      </c>
      <c r="BA82" t="str">
        <f>IF(ISBLANK('Midt 2.kl. -Klasse'!BN36),"",VLOOKUP('Midt 2.kl. -Klasse'!BN36,Assit_Atii_2b,AI$65,FALSE))</f>
        <v/>
      </c>
      <c r="BB82" t="str">
        <f>IF(ISBLANK('Midt 2.kl. -Klasse'!BO36),"",VLOOKUP('Midt 2.kl. -Klasse'!BO36,Assit_Atii_2b,AJ$65,FALSE))</f>
        <v/>
      </c>
      <c r="BC82" t="str">
        <f>IF(ISBLANK('Midt 2.kl. -Klasse'!BP36),"",VLOOKUP('Midt 2.kl. -Klasse'!BP36,Assit_Atii_2b,AK$65,FALSE))</f>
        <v/>
      </c>
      <c r="BD82" t="str">
        <f>IF(ISBLANK('Midt 2.kl. -Klasse'!BQ36),"",VLOOKUP('Midt 2.kl. -Klasse'!BQ36,Assit_Atii_2b,AL$65,FALSE))</f>
        <v/>
      </c>
      <c r="BE82" t="str">
        <f>IF(ISBLANK('Midt 2.kl. -Klasse'!BR36),"",VLOOKUP('Midt 2.kl. -Klasse'!BR36,Assit_Atii_2b,AM$65,FALSE))</f>
        <v/>
      </c>
      <c r="BF82" t="str">
        <f>IF(ISBLANK('Midt 2.kl. -Klasse'!BS36),"",VLOOKUP('Midt 2.kl. -Klasse'!BS36,Assit_Atii_2b,AN$65,FALSE))</f>
        <v/>
      </c>
      <c r="BG82" t="str">
        <f>IF(ISBLANK('Midt 2.kl. -Klasse'!BT36),"",VLOOKUP('Midt 2.kl. -Klasse'!BT36,Assit_Atii_2b,AO$65,FALSE))</f>
        <v/>
      </c>
      <c r="BH82" t="str">
        <f>IF(ISBLANK('Midt 2.kl. -Klasse'!BU36),"",VLOOKUP('Midt 2.kl. -Klasse'!BU36,Assit_Atii_2b,AP$65,FALSE))</f>
        <v/>
      </c>
      <c r="BI82" t="str">
        <f>IF(ISBLANK('Midt 2.kl. -Klasse'!BV36),"",VLOOKUP('Midt 2.kl. -Klasse'!BV36,Assit_Atii_2b,AQ$65,FALSE))</f>
        <v/>
      </c>
      <c r="BJ82" t="str">
        <f>IF(ISBLANK('Midt 2.kl. -Klasse'!BW36),"",VLOOKUP('Midt 2.kl. -Klasse'!BW36,Assit_Atii_2b,AR$65,FALSE))</f>
        <v/>
      </c>
      <c r="BK82" t="str">
        <f>IF(ISBLANK('Midt 2.kl. -Klasse'!BX36),"",VLOOKUP('Midt 2.kl. -Klasse'!BX36,Assit_Atii_2b,AS$65,FALSE))</f>
        <v/>
      </c>
      <c r="BL82" t="str">
        <f>IF(ISBLANK('Midt 2.kl. -Klasse'!BY36),"",VLOOKUP('Midt 2.kl. -Klasse'!BY36,Assit_Atii_2b,AT$65,FALSE))</f>
        <v/>
      </c>
      <c r="BM82" t="str">
        <f>IF(ISBLANK('Midt 2.kl. -Klasse'!BZ36),"",VLOOKUP('Midt 2.kl. -Klasse'!BZ36,Assit_Atii_2b,AU$65,FALSE))</f>
        <v/>
      </c>
      <c r="BN82" t="str">
        <f>IF(ISBLANK('Midt 2.kl. -Klasse'!CA36),"",VLOOKUP('Midt 2.kl. -Klasse'!CA36,Assit_Atii_2b,AV$65,FALSE))</f>
        <v/>
      </c>
      <c r="BO82" t="str">
        <f>IF(ISBLANK('Midt 2.kl. -Klasse'!CB36),"",VLOOKUP('Midt 2.kl. -Klasse'!CB36,Assit_Atii_2b,AW$65,FALSE))</f>
        <v/>
      </c>
      <c r="BP82" t="str">
        <f>IF(ISBLANK('Midt 2.kl. -Klasse'!CC36),"",VLOOKUP('Midt 2.kl. -Klasse'!CC36,Assit_Atii_2b,AX$65,FALSE))</f>
        <v/>
      </c>
      <c r="BQ82" t="str">
        <f>IF(ISBLANK('Midt 2.kl. -Klasse'!CD36),"",VLOOKUP('Midt 2.kl. -Klasse'!CD36,Assit_Atii_2b,AY$65,FALSE))</f>
        <v/>
      </c>
      <c r="BR82" t="str">
        <f>IF(ISBLANK('Midt 2.kl. -Klasse'!CE36),"",VLOOKUP('Midt 2.kl. -Klasse'!CE36,Assit_Atii_2b,AZ$65,FALSE))</f>
        <v/>
      </c>
      <c r="BS82" t="str">
        <f>IF(ISBLANK('Midt 2.kl. -Klasse'!CF36),"",VLOOKUP('Midt 2.kl. -Klasse'!CF36,Assit_Atii_2b,BA$65,FALSE))</f>
        <v/>
      </c>
      <c r="BT82" t="str">
        <f>IF(ISBLANK('Midt 2.kl. -Klasse'!CG36),"",VLOOKUP('Midt 2.kl. -Klasse'!CG36,Assit_Atii_2b,BB$65,FALSE))</f>
        <v/>
      </c>
      <c r="BU82" t="str">
        <f>IF(ISBLANK('Midt 2.kl. -Klasse'!CH36),"",VLOOKUP('Midt 2.kl. -Klasse'!CH36,Assit_Atii_2b,BC$65,FALSE))</f>
        <v/>
      </c>
      <c r="BV82" t="str">
        <f>IF(ISBLANK('Midt 2.kl. -Klasse'!CI36),"",VLOOKUP('Midt 2.kl. -Klasse'!CI36,Assit_Atii_2b,BD$65,FALSE))</f>
        <v/>
      </c>
      <c r="BW82" t="str">
        <f>IF(ISBLANK('Midt 2.kl. -Klasse'!CJ36),"",VLOOKUP('Midt 2.kl. -Klasse'!CJ36,Assit_Atii_2b,BE$65,FALSE))</f>
        <v/>
      </c>
      <c r="BX82" t="str">
        <f>IF(ISBLANK('Midt 2.kl. -Klasse'!CK36),"",VLOOKUP('Midt 2.kl. -Klasse'!CK36,Assit_Atii_2b,BF$65,FALSE))</f>
        <v/>
      </c>
      <c r="BY82" t="str">
        <f>IF(ISBLANK('Midt 2.kl. -Klasse'!CL36),"",VLOOKUP('Midt 2.kl. -Klasse'!CL36,Assit_Atii_2b,BG$65,FALSE))</f>
        <v/>
      </c>
      <c r="BZ82" t="str">
        <f>IF(ISBLANK('Midt 2.kl. -Klasse'!CM36),"",VLOOKUP('Midt 2.kl. -Klasse'!CM36,Assit_Atii_2b,BH$65,FALSE))</f>
        <v/>
      </c>
      <c r="CA82" t="str">
        <f>IF(ISBLANK('Midt 2.kl. -Klasse'!CN36),"",VLOOKUP('Midt 2.kl. -Klasse'!CN36,Assit_Atii_2b,BI$65,FALSE))</f>
        <v/>
      </c>
      <c r="CB82" t="str">
        <f>IF(ISBLANK('Midt 2.kl. -Klasse'!CO36),"",VLOOKUP('Midt 2.kl. -Klasse'!CO36,Assit_Atii_2b,BJ$65,FALSE))</f>
        <v/>
      </c>
      <c r="CC82" s="41">
        <f>COUNTIF('Skole scoring'!B79:S79,1)</f>
        <v>0</v>
      </c>
      <c r="CD82" s="47">
        <f>COUNTIF('Skole scoring'!T79:CA79,1)</f>
        <v>0</v>
      </c>
      <c r="CE82" s="42">
        <f t="shared" si="2"/>
        <v>0</v>
      </c>
      <c r="CF82">
        <f>COUNTIF('Skole scoring'!T79:AE79,1)</f>
        <v>0</v>
      </c>
      <c r="CG82">
        <f>COUNTIF('Skole scoring'!AF79:AQ79,1)</f>
        <v>0</v>
      </c>
      <c r="CH82">
        <f>COUNTIF('Skole scoring'!AR79:BC79,1)</f>
        <v>0</v>
      </c>
      <c r="CI82">
        <f>COUNTIF('Skole scoring'!BD79:BO79,1)</f>
        <v>0</v>
      </c>
      <c r="CJ82">
        <f>COUNTIF('Skole scoring'!BP79:CA79,1)</f>
        <v>0</v>
      </c>
    </row>
    <row r="83" spans="2:174" x14ac:dyDescent="0.35">
      <c r="B83" s="47">
        <f>'Midt 2.kl. -Klasse'!B37</f>
        <v>0</v>
      </c>
      <c r="C83" t="str">
        <f>IF(COUNTIF('Midt 2.kl. -Klasse'!P37,5),"Ugyldig",(IF(ISBLANK('Midt 2.kl. -Klasse'!P37),"",'Midt 2.kl. -Klasse'!P37)))</f>
        <v/>
      </c>
      <c r="D83" t="str">
        <f>IF(COUNTIF('Midt 2.kl. -Klasse'!Q37,5),"Ugyldig",(IF(ISBLANK('Midt 2.kl. -Klasse'!Q37),"",'Midt 2.kl. -Klasse'!Q37)))</f>
        <v/>
      </c>
      <c r="E83" t="str">
        <f>IF(COUNTIF('Midt 2.kl. -Klasse'!R37,5),"Ugyldig",(IF(ISBLANK('Midt 2.kl. -Klasse'!R37),"",'Midt 2.kl. -Klasse'!R37)))</f>
        <v/>
      </c>
      <c r="F83" t="str">
        <f>IF(COUNTIF('Midt 2.kl. -Klasse'!S37,5),"Ugyldig",(IF(ISBLANK('Midt 2.kl. -Klasse'!S37),"",'Midt 2.kl. -Klasse'!S37)))</f>
        <v/>
      </c>
      <c r="G83" t="str">
        <f>IF(COUNTIF('Midt 2.kl. -Klasse'!T37,5),"Ugyldig",(IF(ISBLANK('Midt 2.kl. -Klasse'!T37),"",'Midt 2.kl. -Klasse'!T37)))</f>
        <v/>
      </c>
      <c r="H83" t="str">
        <f>IF(COUNTIF('Midt 2.kl. -Klasse'!U37,5),"Ugyldig",(IF(ISBLANK('Midt 2.kl. -Klasse'!U37),"",'Midt 2.kl. -Klasse'!U37)))</f>
        <v/>
      </c>
      <c r="I83" t="str">
        <f>IF(COUNTIF('Midt 2.kl. -Klasse'!V37,5),"Ugyldig",(IF(ISBLANK('Midt 2.kl. -Klasse'!V37),"",'Midt 2.kl. -Klasse'!V37)))</f>
        <v/>
      </c>
      <c r="J83" t="str">
        <f>IF(COUNTIF('Midt 2.kl. -Klasse'!W37,5),"Ugyldig",(IF(ISBLANK('Midt 2.kl. -Klasse'!W37),"",'Midt 2.kl. -Klasse'!W37)))</f>
        <v/>
      </c>
      <c r="K83" t="str">
        <f>IF(COUNTIF('Midt 2.kl. -Klasse'!X37,5),"Ugyldig",(IF(ISBLANK('Midt 2.kl. -Klasse'!X37),"",'Midt 2.kl. -Klasse'!X37)))</f>
        <v/>
      </c>
      <c r="L83" t="str">
        <f>IF(COUNTIF('Midt 2.kl. -Klasse'!Y37,5),"Ugyldig",(IF(ISBLANK('Midt 2.kl. -Klasse'!Y37),"",'Midt 2.kl. -Klasse'!Y37)))</f>
        <v/>
      </c>
      <c r="M83" t="str">
        <f>IF(COUNTIF('Midt 2.kl. -Klasse'!Z37,5),"Ugyldig",(IF(ISBLANK('Midt 2.kl. -Klasse'!Z37),"",'Midt 2.kl. -Klasse'!Z37)))</f>
        <v/>
      </c>
      <c r="N83" t="str">
        <f>IF(COUNTIF('Midt 2.kl. -Klasse'!AA37,5),"Ugyldig",(IF(ISBLANK('Midt 2.kl. -Klasse'!AA37),"",'Midt 2.kl. -Klasse'!AA37)))</f>
        <v/>
      </c>
      <c r="O83" t="str">
        <f>IF(COUNTIF('Midt 2.kl. -Klasse'!AB37,5),"Ugyldig",(IF(ISBLANK('Midt 2.kl. -Klasse'!AB37),"",'Midt 2.kl. -Klasse'!AB37)))</f>
        <v/>
      </c>
      <c r="P83" t="str">
        <f>IF(COUNTIF('Midt 2.kl. -Klasse'!AC37,5),"Ugyldig",(IF(ISBLANK('Midt 2.kl. -Klasse'!AC37),"",'Midt 2.kl. -Klasse'!AC37)))</f>
        <v/>
      </c>
      <c r="Q83" t="str">
        <f>IF(COUNTIF('Midt 2.kl. -Klasse'!AD37,5),"Ugyldig",(IF(ISBLANK('Midt 2.kl. -Klasse'!AD37),"",'Midt 2.kl. -Klasse'!AD37)))</f>
        <v/>
      </c>
      <c r="R83" t="str">
        <f>IF(COUNTIF('Midt 2.kl. -Klasse'!AE37,5),"Ugyldig",(IF(ISBLANK('Midt 2.kl. -Klasse'!AE37),"",'Midt 2.kl. -Klasse'!AE37)))</f>
        <v/>
      </c>
      <c r="S83" t="str">
        <f>IF(COUNTIF('Midt 2.kl. -Klasse'!AF37,5),"Ugyldig",(IF(ISBLANK('Midt 2.kl. -Klasse'!AF37),"",'Midt 2.kl. -Klasse'!AF37)))</f>
        <v/>
      </c>
      <c r="T83" t="str">
        <f>IF(COUNTIF('Midt 2.kl. -Klasse'!AG37,5),"Ugyldig",(IF(ISBLANK('Midt 2.kl. -Klasse'!AG37),"",'Midt 2.kl. -Klasse'!AG37)))</f>
        <v/>
      </c>
      <c r="U83" s="41" t="str">
        <f>IF(ISBLANK('Midt 2.kl. -Klasse'!AH37),"",VLOOKUP('Midt 2.kl. -Klasse'!AH37,Assit_Atii_2b,C$65,FALSE))</f>
        <v/>
      </c>
      <c r="V83" t="str">
        <f>IF(ISBLANK('Midt 2.kl. -Klasse'!AI37),"",VLOOKUP('Midt 2.kl. -Klasse'!AI37,Assit_Atii_2b,D$65,FALSE))</f>
        <v/>
      </c>
      <c r="W83" t="str">
        <f>IF(ISBLANK('Midt 2.kl. -Klasse'!AJ37),"",VLOOKUP('Midt 2.kl. -Klasse'!AJ37,Assit_Atii_2b,E$65,FALSE))</f>
        <v/>
      </c>
      <c r="X83" t="str">
        <f>IF(ISBLANK('Midt 2.kl. -Klasse'!AK37),"",VLOOKUP('Midt 2.kl. -Klasse'!AK37,Assit_Atii_2b,F$65,FALSE))</f>
        <v/>
      </c>
      <c r="Y83" t="str">
        <f>IF(ISBLANK('Midt 2.kl. -Klasse'!AL37),"",VLOOKUP('Midt 2.kl. -Klasse'!AL37,Assit_Atii_2b,G$65,FALSE))</f>
        <v/>
      </c>
      <c r="Z83" t="str">
        <f>IF(ISBLANK('Midt 2.kl. -Klasse'!AM37),"",VLOOKUP('Midt 2.kl. -Klasse'!AM37,Assit_Atii_2b,H$65,FALSE))</f>
        <v/>
      </c>
      <c r="AA83" t="str">
        <f>IF(ISBLANK('Midt 2.kl. -Klasse'!AN37),"",VLOOKUP('Midt 2.kl. -Klasse'!AN37,Assit_Atii_2b,I$65,FALSE))</f>
        <v/>
      </c>
      <c r="AB83" t="str">
        <f>IF(ISBLANK('Midt 2.kl. -Klasse'!AO37),"",VLOOKUP('Midt 2.kl. -Klasse'!AO37,Assit_Atii_2b,J$65,FALSE))</f>
        <v/>
      </c>
      <c r="AC83" t="str">
        <f>IF(ISBLANK('Midt 2.kl. -Klasse'!AP37),"",VLOOKUP('Midt 2.kl. -Klasse'!AP37,Assit_Atii_2b,K$65,FALSE))</f>
        <v/>
      </c>
      <c r="AD83" t="str">
        <f>IF(ISBLANK('Midt 2.kl. -Klasse'!AQ37),"",VLOOKUP('Midt 2.kl. -Klasse'!AQ37,Assit_Atii_2b,L$65,FALSE))</f>
        <v/>
      </c>
      <c r="AE83" t="str">
        <f>IF(ISBLANK('Midt 2.kl. -Klasse'!AR37),"",VLOOKUP('Midt 2.kl. -Klasse'!AR37,Assit_Atii_2b,M$65,FALSE))</f>
        <v/>
      </c>
      <c r="AF83" t="str">
        <f>IF(ISBLANK('Midt 2.kl. -Klasse'!AS37),"",VLOOKUP('Midt 2.kl. -Klasse'!AS37,Assit_Atii_2b,N$65,FALSE))</f>
        <v/>
      </c>
      <c r="AG83" t="str">
        <f>IF(ISBLANK('Midt 2.kl. -Klasse'!AT37),"",VLOOKUP('Midt 2.kl. -Klasse'!AT37,Assit_Atii_2b,O$65,FALSE))</f>
        <v/>
      </c>
      <c r="AH83" t="str">
        <f>IF(ISBLANK('Midt 2.kl. -Klasse'!AU37),"",VLOOKUP('Midt 2.kl. -Klasse'!AU37,Assit_Atii_2b,P$65,FALSE))</f>
        <v/>
      </c>
      <c r="AI83" t="str">
        <f>IF(ISBLANK('Midt 2.kl. -Klasse'!AV37),"",VLOOKUP('Midt 2.kl. -Klasse'!AV37,Assit_Atii_2b,Q$65,FALSE))</f>
        <v/>
      </c>
      <c r="AJ83" t="str">
        <f>IF(ISBLANK('Midt 2.kl. -Klasse'!AW37),"",VLOOKUP('Midt 2.kl. -Klasse'!AW37,Assit_Atii_2b,R$65,FALSE))</f>
        <v/>
      </c>
      <c r="AK83" t="str">
        <f>IF(ISBLANK('Midt 2.kl. -Klasse'!AX37),"",VLOOKUP('Midt 2.kl. -Klasse'!AX37,Assit_Atii_2b,S$65,FALSE))</f>
        <v/>
      </c>
      <c r="AL83" t="str">
        <f>IF(ISBLANK('Midt 2.kl. -Klasse'!AY37),"",VLOOKUP('Midt 2.kl. -Klasse'!AY37,Assit_Atii_2b,T$65,FALSE))</f>
        <v/>
      </c>
      <c r="AM83" t="str">
        <f>IF(ISBLANK('Midt 2.kl. -Klasse'!AZ37),"",VLOOKUP('Midt 2.kl. -Klasse'!AZ37,Assit_Atii_2b,U$65,FALSE))</f>
        <v/>
      </c>
      <c r="AN83" t="str">
        <f>IF(ISBLANK('Midt 2.kl. -Klasse'!BA37),"",VLOOKUP('Midt 2.kl. -Klasse'!BA37,Assit_Atii_2b,V$65,FALSE))</f>
        <v/>
      </c>
      <c r="AO83" t="str">
        <f>IF(ISBLANK('Midt 2.kl. -Klasse'!BB37),"",VLOOKUP('Midt 2.kl. -Klasse'!BB37,Assit_Atii_2b,W$65,FALSE))</f>
        <v/>
      </c>
      <c r="AP83" t="str">
        <f>IF(ISBLANK('Midt 2.kl. -Klasse'!BC37),"",VLOOKUP('Midt 2.kl. -Klasse'!BC37,Assit_Atii_2b,X$65,FALSE))</f>
        <v/>
      </c>
      <c r="AQ83" t="str">
        <f>IF(ISBLANK('Midt 2.kl. -Klasse'!BD37),"",VLOOKUP('Midt 2.kl. -Klasse'!BD37,Assit_Atii_2b,Y$65,FALSE))</f>
        <v/>
      </c>
      <c r="AR83" t="str">
        <f>IF(ISBLANK('Midt 2.kl. -Klasse'!BE37),"",VLOOKUP('Midt 2.kl. -Klasse'!BE37,Assit_Atii_2b,Z$65,FALSE))</f>
        <v/>
      </c>
      <c r="AS83" t="str">
        <f>IF(ISBLANK('Midt 2.kl. -Klasse'!BF37),"",VLOOKUP('Midt 2.kl. -Klasse'!BF37,Assit_Atii_2b,AA$65,FALSE))</f>
        <v/>
      </c>
      <c r="AT83" t="str">
        <f>IF(ISBLANK('Midt 2.kl. -Klasse'!BG37),"",VLOOKUP('Midt 2.kl. -Klasse'!BG37,Assit_Atii_2b,AB$65,FALSE))</f>
        <v/>
      </c>
      <c r="AU83" t="str">
        <f>IF(ISBLANK('Midt 2.kl. -Klasse'!BH37),"",VLOOKUP('Midt 2.kl. -Klasse'!BH37,Assit_Atii_2b,AC$65,FALSE))</f>
        <v/>
      </c>
      <c r="AV83" t="str">
        <f>IF(ISBLANK('Midt 2.kl. -Klasse'!BI37),"",VLOOKUP('Midt 2.kl. -Klasse'!BI37,Assit_Atii_2b,AD$65,FALSE))</f>
        <v/>
      </c>
      <c r="AW83" t="str">
        <f>IF(ISBLANK('Midt 2.kl. -Klasse'!BJ37),"",VLOOKUP('Midt 2.kl. -Klasse'!BJ37,Assit_Atii_2b,AE$65,FALSE))</f>
        <v/>
      </c>
      <c r="AX83" t="str">
        <f>IF(ISBLANK('Midt 2.kl. -Klasse'!BK37),"",VLOOKUP('Midt 2.kl. -Klasse'!BK37,Assit_Atii_2b,AF$65,FALSE))</f>
        <v/>
      </c>
      <c r="AY83" t="str">
        <f>IF(ISBLANK('Midt 2.kl. -Klasse'!BL37),"",VLOOKUP('Midt 2.kl. -Klasse'!BL37,Assit_Atii_2b,AG$65,FALSE))</f>
        <v/>
      </c>
      <c r="AZ83" t="str">
        <f>IF(ISBLANK('Midt 2.kl. -Klasse'!BM37),"",VLOOKUP('Midt 2.kl. -Klasse'!BM37,Assit_Atii_2b,AH$65,FALSE))</f>
        <v/>
      </c>
      <c r="BA83" t="str">
        <f>IF(ISBLANK('Midt 2.kl. -Klasse'!BN37),"",VLOOKUP('Midt 2.kl. -Klasse'!BN37,Assit_Atii_2b,AI$65,FALSE))</f>
        <v/>
      </c>
      <c r="BB83" t="str">
        <f>IF(ISBLANK('Midt 2.kl. -Klasse'!BO37),"",VLOOKUP('Midt 2.kl. -Klasse'!BO37,Assit_Atii_2b,AJ$65,FALSE))</f>
        <v/>
      </c>
      <c r="BC83" t="str">
        <f>IF(ISBLANK('Midt 2.kl. -Klasse'!BP37),"",VLOOKUP('Midt 2.kl. -Klasse'!BP37,Assit_Atii_2b,AK$65,FALSE))</f>
        <v/>
      </c>
      <c r="BD83" t="str">
        <f>IF(ISBLANK('Midt 2.kl. -Klasse'!BQ37),"",VLOOKUP('Midt 2.kl. -Klasse'!BQ37,Assit_Atii_2b,AL$65,FALSE))</f>
        <v/>
      </c>
      <c r="BE83" t="str">
        <f>IF(ISBLANK('Midt 2.kl. -Klasse'!BR37),"",VLOOKUP('Midt 2.kl. -Klasse'!BR37,Assit_Atii_2b,AM$65,FALSE))</f>
        <v/>
      </c>
      <c r="BF83" t="str">
        <f>IF(ISBLANK('Midt 2.kl. -Klasse'!BS37),"",VLOOKUP('Midt 2.kl. -Klasse'!BS37,Assit_Atii_2b,AN$65,FALSE))</f>
        <v/>
      </c>
      <c r="BG83" t="str">
        <f>IF(ISBLANK('Midt 2.kl. -Klasse'!BT37),"",VLOOKUP('Midt 2.kl. -Klasse'!BT37,Assit_Atii_2b,AO$65,FALSE))</f>
        <v/>
      </c>
      <c r="BH83" t="str">
        <f>IF(ISBLANK('Midt 2.kl. -Klasse'!BU37),"",VLOOKUP('Midt 2.kl. -Klasse'!BU37,Assit_Atii_2b,AP$65,FALSE))</f>
        <v/>
      </c>
      <c r="BI83" t="str">
        <f>IF(ISBLANK('Midt 2.kl. -Klasse'!BV37),"",VLOOKUP('Midt 2.kl. -Klasse'!BV37,Assit_Atii_2b,AQ$65,FALSE))</f>
        <v/>
      </c>
      <c r="BJ83" t="str">
        <f>IF(ISBLANK('Midt 2.kl. -Klasse'!BW37),"",VLOOKUP('Midt 2.kl. -Klasse'!BW37,Assit_Atii_2b,AR$65,FALSE))</f>
        <v/>
      </c>
      <c r="BK83" t="str">
        <f>IF(ISBLANK('Midt 2.kl. -Klasse'!BX37),"",VLOOKUP('Midt 2.kl. -Klasse'!BX37,Assit_Atii_2b,AS$65,FALSE))</f>
        <v/>
      </c>
      <c r="BL83" t="str">
        <f>IF(ISBLANK('Midt 2.kl. -Klasse'!BY37),"",VLOOKUP('Midt 2.kl. -Klasse'!BY37,Assit_Atii_2b,AT$65,FALSE))</f>
        <v/>
      </c>
      <c r="BM83" t="str">
        <f>IF(ISBLANK('Midt 2.kl. -Klasse'!BZ37),"",VLOOKUP('Midt 2.kl. -Klasse'!BZ37,Assit_Atii_2b,AU$65,FALSE))</f>
        <v/>
      </c>
      <c r="BN83" t="str">
        <f>IF(ISBLANK('Midt 2.kl. -Klasse'!CA37),"",VLOOKUP('Midt 2.kl. -Klasse'!CA37,Assit_Atii_2b,AV$65,FALSE))</f>
        <v/>
      </c>
      <c r="BO83" t="str">
        <f>IF(ISBLANK('Midt 2.kl. -Klasse'!CB37),"",VLOOKUP('Midt 2.kl. -Klasse'!CB37,Assit_Atii_2b,AW$65,FALSE))</f>
        <v/>
      </c>
      <c r="BP83" t="str">
        <f>IF(ISBLANK('Midt 2.kl. -Klasse'!CC37),"",VLOOKUP('Midt 2.kl. -Klasse'!CC37,Assit_Atii_2b,AX$65,FALSE))</f>
        <v/>
      </c>
      <c r="BQ83" t="str">
        <f>IF(ISBLANK('Midt 2.kl. -Klasse'!CD37),"",VLOOKUP('Midt 2.kl. -Klasse'!CD37,Assit_Atii_2b,AY$65,FALSE))</f>
        <v/>
      </c>
      <c r="BR83" t="str">
        <f>IF(ISBLANK('Midt 2.kl. -Klasse'!CE37),"",VLOOKUP('Midt 2.kl. -Klasse'!CE37,Assit_Atii_2b,AZ$65,FALSE))</f>
        <v/>
      </c>
      <c r="BS83" t="str">
        <f>IF(ISBLANK('Midt 2.kl. -Klasse'!CF37),"",VLOOKUP('Midt 2.kl. -Klasse'!CF37,Assit_Atii_2b,BA$65,FALSE))</f>
        <v/>
      </c>
      <c r="BT83" t="str">
        <f>IF(ISBLANK('Midt 2.kl. -Klasse'!CG37),"",VLOOKUP('Midt 2.kl. -Klasse'!CG37,Assit_Atii_2b,BB$65,FALSE))</f>
        <v/>
      </c>
      <c r="BU83" t="str">
        <f>IF(ISBLANK('Midt 2.kl. -Klasse'!CH37),"",VLOOKUP('Midt 2.kl. -Klasse'!CH37,Assit_Atii_2b,BC$65,FALSE))</f>
        <v/>
      </c>
      <c r="BV83" t="str">
        <f>IF(ISBLANK('Midt 2.kl. -Klasse'!CI37),"",VLOOKUP('Midt 2.kl. -Klasse'!CI37,Assit_Atii_2b,BD$65,FALSE))</f>
        <v/>
      </c>
      <c r="BW83" t="str">
        <f>IF(ISBLANK('Midt 2.kl. -Klasse'!CJ37),"",VLOOKUP('Midt 2.kl. -Klasse'!CJ37,Assit_Atii_2b,BE$65,FALSE))</f>
        <v/>
      </c>
      <c r="BX83" t="str">
        <f>IF(ISBLANK('Midt 2.kl. -Klasse'!CK37),"",VLOOKUP('Midt 2.kl. -Klasse'!CK37,Assit_Atii_2b,BF$65,FALSE))</f>
        <v/>
      </c>
      <c r="BY83" t="str">
        <f>IF(ISBLANK('Midt 2.kl. -Klasse'!CL37),"",VLOOKUP('Midt 2.kl. -Klasse'!CL37,Assit_Atii_2b,BG$65,FALSE))</f>
        <v/>
      </c>
      <c r="BZ83" t="str">
        <f>IF(ISBLANK('Midt 2.kl. -Klasse'!CM37),"",VLOOKUP('Midt 2.kl. -Klasse'!CM37,Assit_Atii_2b,BH$65,FALSE))</f>
        <v/>
      </c>
      <c r="CA83" t="str">
        <f>IF(ISBLANK('Midt 2.kl. -Klasse'!CN37),"",VLOOKUP('Midt 2.kl. -Klasse'!CN37,Assit_Atii_2b,BI$65,FALSE))</f>
        <v/>
      </c>
      <c r="CB83" t="str">
        <f>IF(ISBLANK('Midt 2.kl. -Klasse'!CO37),"",VLOOKUP('Midt 2.kl. -Klasse'!CO37,Assit_Atii_2b,BJ$65,FALSE))</f>
        <v/>
      </c>
      <c r="CC83" s="41">
        <f>COUNTIF('Skole scoring'!B80:S80,1)</f>
        <v>0</v>
      </c>
      <c r="CD83" s="47">
        <f>COUNTIF('Skole scoring'!T80:CA80,1)</f>
        <v>0</v>
      </c>
      <c r="CE83" s="42">
        <f t="shared" si="2"/>
        <v>0</v>
      </c>
      <c r="CF83">
        <f>COUNTIF('Skole scoring'!T80:AE80,1)</f>
        <v>0</v>
      </c>
      <c r="CG83">
        <f>COUNTIF('Skole scoring'!AF80:AQ80,1)</f>
        <v>0</v>
      </c>
      <c r="CH83">
        <f>COUNTIF('Skole scoring'!AR80:BC80,1)</f>
        <v>0</v>
      </c>
      <c r="CI83">
        <f>COUNTIF('Skole scoring'!BD80:BO80,1)</f>
        <v>0</v>
      </c>
      <c r="CJ83">
        <f>COUNTIF('Skole scoring'!BP80:CA80,1)</f>
        <v>0</v>
      </c>
    </row>
    <row r="84" spans="2:174" x14ac:dyDescent="0.35">
      <c r="B84" s="47">
        <f>'Midt 2.kl. -Klasse'!B38</f>
        <v>0</v>
      </c>
      <c r="C84" t="str">
        <f>IF(COUNTIF('Midt 2.kl. -Klasse'!P38,5),"Ugyldig",(IF(ISBLANK('Midt 2.kl. -Klasse'!P38),"",'Midt 2.kl. -Klasse'!P38)))</f>
        <v/>
      </c>
      <c r="D84" t="str">
        <f>IF(COUNTIF('Midt 2.kl. -Klasse'!Q38,5),"Ugyldig",(IF(ISBLANK('Midt 2.kl. -Klasse'!Q38),"",'Midt 2.kl. -Klasse'!Q38)))</f>
        <v/>
      </c>
      <c r="E84" t="str">
        <f>IF(COUNTIF('Midt 2.kl. -Klasse'!R38,5),"Ugyldig",(IF(ISBLANK('Midt 2.kl. -Klasse'!R38),"",'Midt 2.kl. -Klasse'!R38)))</f>
        <v/>
      </c>
      <c r="F84" t="str">
        <f>IF(COUNTIF('Midt 2.kl. -Klasse'!S38,5),"Ugyldig",(IF(ISBLANK('Midt 2.kl. -Klasse'!S38),"",'Midt 2.kl. -Klasse'!S38)))</f>
        <v/>
      </c>
      <c r="G84" t="str">
        <f>IF(COUNTIF('Midt 2.kl. -Klasse'!T38,5),"Ugyldig",(IF(ISBLANK('Midt 2.kl. -Klasse'!T38),"",'Midt 2.kl. -Klasse'!T38)))</f>
        <v/>
      </c>
      <c r="H84" t="str">
        <f>IF(COUNTIF('Midt 2.kl. -Klasse'!U38,5),"Ugyldig",(IF(ISBLANK('Midt 2.kl. -Klasse'!U38),"",'Midt 2.kl. -Klasse'!U38)))</f>
        <v/>
      </c>
      <c r="I84" t="str">
        <f>IF(COUNTIF('Midt 2.kl. -Klasse'!V38,5),"Ugyldig",(IF(ISBLANK('Midt 2.kl. -Klasse'!V38),"",'Midt 2.kl. -Klasse'!V38)))</f>
        <v/>
      </c>
      <c r="J84" t="str">
        <f>IF(COUNTIF('Midt 2.kl. -Klasse'!W38,5),"Ugyldig",(IF(ISBLANK('Midt 2.kl. -Klasse'!W38),"",'Midt 2.kl. -Klasse'!W38)))</f>
        <v/>
      </c>
      <c r="K84" t="str">
        <f>IF(COUNTIF('Midt 2.kl. -Klasse'!X38,5),"Ugyldig",(IF(ISBLANK('Midt 2.kl. -Klasse'!X38),"",'Midt 2.kl. -Klasse'!X38)))</f>
        <v/>
      </c>
      <c r="L84" t="str">
        <f>IF(COUNTIF('Midt 2.kl. -Klasse'!Y38,5),"Ugyldig",(IF(ISBLANK('Midt 2.kl. -Klasse'!Y38),"",'Midt 2.kl. -Klasse'!Y38)))</f>
        <v/>
      </c>
      <c r="M84" t="str">
        <f>IF(COUNTIF('Midt 2.kl. -Klasse'!Z38,5),"Ugyldig",(IF(ISBLANK('Midt 2.kl. -Klasse'!Z38),"",'Midt 2.kl. -Klasse'!Z38)))</f>
        <v/>
      </c>
      <c r="N84" t="str">
        <f>IF(COUNTIF('Midt 2.kl. -Klasse'!AA38,5),"Ugyldig",(IF(ISBLANK('Midt 2.kl. -Klasse'!AA38),"",'Midt 2.kl. -Klasse'!AA38)))</f>
        <v/>
      </c>
      <c r="O84" t="str">
        <f>IF(COUNTIF('Midt 2.kl. -Klasse'!AB38,5),"Ugyldig",(IF(ISBLANK('Midt 2.kl. -Klasse'!AB38),"",'Midt 2.kl. -Klasse'!AB38)))</f>
        <v/>
      </c>
      <c r="P84" t="str">
        <f>IF(COUNTIF('Midt 2.kl. -Klasse'!AC38,5),"Ugyldig",(IF(ISBLANK('Midt 2.kl. -Klasse'!AC38),"",'Midt 2.kl. -Klasse'!AC38)))</f>
        <v/>
      </c>
      <c r="Q84" t="str">
        <f>IF(COUNTIF('Midt 2.kl. -Klasse'!AD38,5),"Ugyldig",(IF(ISBLANK('Midt 2.kl. -Klasse'!AD38),"",'Midt 2.kl. -Klasse'!AD38)))</f>
        <v/>
      </c>
      <c r="R84" t="str">
        <f>IF(COUNTIF('Midt 2.kl. -Klasse'!AE38,5),"Ugyldig",(IF(ISBLANK('Midt 2.kl. -Klasse'!AE38),"",'Midt 2.kl. -Klasse'!AE38)))</f>
        <v/>
      </c>
      <c r="S84" t="str">
        <f>IF(COUNTIF('Midt 2.kl. -Klasse'!AF38,5),"Ugyldig",(IF(ISBLANK('Midt 2.kl. -Klasse'!AF38),"",'Midt 2.kl. -Klasse'!AF38)))</f>
        <v/>
      </c>
      <c r="T84" t="str">
        <f>IF(COUNTIF('Midt 2.kl. -Klasse'!AG38,5),"Ugyldig",(IF(ISBLANK('Midt 2.kl. -Klasse'!AG38),"",'Midt 2.kl. -Klasse'!AG38)))</f>
        <v/>
      </c>
      <c r="U84" s="41" t="str">
        <f>IF(ISBLANK('Midt 2.kl. -Klasse'!AH38),"",VLOOKUP('Midt 2.kl. -Klasse'!AH38,Assit_Atii_2b,C$65,FALSE))</f>
        <v/>
      </c>
      <c r="V84" t="str">
        <f>IF(ISBLANK('Midt 2.kl. -Klasse'!AI38),"",VLOOKUP('Midt 2.kl. -Klasse'!AI38,Assit_Atii_2b,D$65,FALSE))</f>
        <v/>
      </c>
      <c r="W84" t="str">
        <f>IF(ISBLANK('Midt 2.kl. -Klasse'!AJ38),"",VLOOKUP('Midt 2.kl. -Klasse'!AJ38,Assit_Atii_2b,E$65,FALSE))</f>
        <v/>
      </c>
      <c r="X84" t="str">
        <f>IF(ISBLANK('Midt 2.kl. -Klasse'!AK38),"",VLOOKUP('Midt 2.kl. -Klasse'!AK38,Assit_Atii_2b,F$65,FALSE))</f>
        <v/>
      </c>
      <c r="Y84" t="str">
        <f>IF(ISBLANK('Midt 2.kl. -Klasse'!AL38),"",VLOOKUP('Midt 2.kl. -Klasse'!AL38,Assit_Atii_2b,G$65,FALSE))</f>
        <v/>
      </c>
      <c r="Z84" t="str">
        <f>IF(ISBLANK('Midt 2.kl. -Klasse'!AM38),"",VLOOKUP('Midt 2.kl. -Klasse'!AM38,Assit_Atii_2b,H$65,FALSE))</f>
        <v/>
      </c>
      <c r="AA84" t="str">
        <f>IF(ISBLANK('Midt 2.kl. -Klasse'!AN38),"",VLOOKUP('Midt 2.kl. -Klasse'!AN38,Assit_Atii_2b,I$65,FALSE))</f>
        <v/>
      </c>
      <c r="AB84" t="str">
        <f>IF(ISBLANK('Midt 2.kl. -Klasse'!AO38),"",VLOOKUP('Midt 2.kl. -Klasse'!AO38,Assit_Atii_2b,J$65,FALSE))</f>
        <v/>
      </c>
      <c r="AC84" t="str">
        <f>IF(ISBLANK('Midt 2.kl. -Klasse'!AP38),"",VLOOKUP('Midt 2.kl. -Klasse'!AP38,Assit_Atii_2b,K$65,FALSE))</f>
        <v/>
      </c>
      <c r="AD84" t="str">
        <f>IF(ISBLANK('Midt 2.kl. -Klasse'!AQ38),"",VLOOKUP('Midt 2.kl. -Klasse'!AQ38,Assit_Atii_2b,L$65,FALSE))</f>
        <v/>
      </c>
      <c r="AE84" t="str">
        <f>IF(ISBLANK('Midt 2.kl. -Klasse'!AR38),"",VLOOKUP('Midt 2.kl. -Klasse'!AR38,Assit_Atii_2b,M$65,FALSE))</f>
        <v/>
      </c>
      <c r="AF84" t="str">
        <f>IF(ISBLANK('Midt 2.kl. -Klasse'!AS38),"",VLOOKUP('Midt 2.kl. -Klasse'!AS38,Assit_Atii_2b,N$65,FALSE))</f>
        <v/>
      </c>
      <c r="AG84" t="str">
        <f>IF(ISBLANK('Midt 2.kl. -Klasse'!AT38),"",VLOOKUP('Midt 2.kl. -Klasse'!AT38,Assit_Atii_2b,O$65,FALSE))</f>
        <v/>
      </c>
      <c r="AH84" t="str">
        <f>IF(ISBLANK('Midt 2.kl. -Klasse'!AU38),"",VLOOKUP('Midt 2.kl. -Klasse'!AU38,Assit_Atii_2b,P$65,FALSE))</f>
        <v/>
      </c>
      <c r="AI84" t="str">
        <f>IF(ISBLANK('Midt 2.kl. -Klasse'!AV38),"",VLOOKUP('Midt 2.kl. -Klasse'!AV38,Assit_Atii_2b,Q$65,FALSE))</f>
        <v/>
      </c>
      <c r="AJ84" t="str">
        <f>IF(ISBLANK('Midt 2.kl. -Klasse'!AW38),"",VLOOKUP('Midt 2.kl. -Klasse'!AW38,Assit_Atii_2b,R$65,FALSE))</f>
        <v/>
      </c>
      <c r="AK84" t="str">
        <f>IF(ISBLANK('Midt 2.kl. -Klasse'!AX38),"",VLOOKUP('Midt 2.kl. -Klasse'!AX38,Assit_Atii_2b,S$65,FALSE))</f>
        <v/>
      </c>
      <c r="AL84" t="str">
        <f>IF(ISBLANK('Midt 2.kl. -Klasse'!AY38),"",VLOOKUP('Midt 2.kl. -Klasse'!AY38,Assit_Atii_2b,T$65,FALSE))</f>
        <v/>
      </c>
      <c r="AM84" t="str">
        <f>IF(ISBLANK('Midt 2.kl. -Klasse'!AZ38),"",VLOOKUP('Midt 2.kl. -Klasse'!AZ38,Assit_Atii_2b,U$65,FALSE))</f>
        <v/>
      </c>
      <c r="AN84" t="str">
        <f>IF(ISBLANK('Midt 2.kl. -Klasse'!BA38),"",VLOOKUP('Midt 2.kl. -Klasse'!BA38,Assit_Atii_2b,V$65,FALSE))</f>
        <v/>
      </c>
      <c r="AO84" t="str">
        <f>IF(ISBLANK('Midt 2.kl. -Klasse'!BB38),"",VLOOKUP('Midt 2.kl. -Klasse'!BB38,Assit_Atii_2b,W$65,FALSE))</f>
        <v/>
      </c>
      <c r="AP84" t="str">
        <f>IF(ISBLANK('Midt 2.kl. -Klasse'!BC38),"",VLOOKUP('Midt 2.kl. -Klasse'!BC38,Assit_Atii_2b,X$65,FALSE))</f>
        <v/>
      </c>
      <c r="AQ84" t="str">
        <f>IF(ISBLANK('Midt 2.kl. -Klasse'!BD38),"",VLOOKUP('Midt 2.kl. -Klasse'!BD38,Assit_Atii_2b,Y$65,FALSE))</f>
        <v/>
      </c>
      <c r="AR84" t="str">
        <f>IF(ISBLANK('Midt 2.kl. -Klasse'!BE38),"",VLOOKUP('Midt 2.kl. -Klasse'!BE38,Assit_Atii_2b,Z$65,FALSE))</f>
        <v/>
      </c>
      <c r="AS84" t="str">
        <f>IF(ISBLANK('Midt 2.kl. -Klasse'!BF38),"",VLOOKUP('Midt 2.kl. -Klasse'!BF38,Assit_Atii_2b,AA$65,FALSE))</f>
        <v/>
      </c>
      <c r="AT84" t="str">
        <f>IF(ISBLANK('Midt 2.kl. -Klasse'!BG38),"",VLOOKUP('Midt 2.kl. -Klasse'!BG38,Assit_Atii_2b,AB$65,FALSE))</f>
        <v/>
      </c>
      <c r="AU84" t="str">
        <f>IF(ISBLANK('Midt 2.kl. -Klasse'!BH38),"",VLOOKUP('Midt 2.kl. -Klasse'!BH38,Assit_Atii_2b,AC$65,FALSE))</f>
        <v/>
      </c>
      <c r="AV84" t="str">
        <f>IF(ISBLANK('Midt 2.kl. -Klasse'!BI38),"",VLOOKUP('Midt 2.kl. -Klasse'!BI38,Assit_Atii_2b,AD$65,FALSE))</f>
        <v/>
      </c>
      <c r="AW84" t="str">
        <f>IF(ISBLANK('Midt 2.kl. -Klasse'!BJ38),"",VLOOKUP('Midt 2.kl. -Klasse'!BJ38,Assit_Atii_2b,AE$65,FALSE))</f>
        <v/>
      </c>
      <c r="AX84" t="str">
        <f>IF(ISBLANK('Midt 2.kl. -Klasse'!BK38),"",VLOOKUP('Midt 2.kl. -Klasse'!BK38,Assit_Atii_2b,AF$65,FALSE))</f>
        <v/>
      </c>
      <c r="AY84" t="str">
        <f>IF(ISBLANK('Midt 2.kl. -Klasse'!BL38),"",VLOOKUP('Midt 2.kl. -Klasse'!BL38,Assit_Atii_2b,AG$65,FALSE))</f>
        <v/>
      </c>
      <c r="AZ84" t="str">
        <f>IF(ISBLANK('Midt 2.kl. -Klasse'!BM38),"",VLOOKUP('Midt 2.kl. -Klasse'!BM38,Assit_Atii_2b,AH$65,FALSE))</f>
        <v/>
      </c>
      <c r="BA84" t="str">
        <f>IF(ISBLANK('Midt 2.kl. -Klasse'!BN38),"",VLOOKUP('Midt 2.kl. -Klasse'!BN38,Assit_Atii_2b,AI$65,FALSE))</f>
        <v/>
      </c>
      <c r="BB84" t="str">
        <f>IF(ISBLANK('Midt 2.kl. -Klasse'!BO38),"",VLOOKUP('Midt 2.kl. -Klasse'!BO38,Assit_Atii_2b,AJ$65,FALSE))</f>
        <v/>
      </c>
      <c r="BC84" t="str">
        <f>IF(ISBLANK('Midt 2.kl. -Klasse'!BP38),"",VLOOKUP('Midt 2.kl. -Klasse'!BP38,Assit_Atii_2b,AK$65,FALSE))</f>
        <v/>
      </c>
      <c r="BD84" t="str">
        <f>IF(ISBLANK('Midt 2.kl. -Klasse'!BQ38),"",VLOOKUP('Midt 2.kl. -Klasse'!BQ38,Assit_Atii_2b,AL$65,FALSE))</f>
        <v/>
      </c>
      <c r="BE84" t="str">
        <f>IF(ISBLANK('Midt 2.kl. -Klasse'!BR38),"",VLOOKUP('Midt 2.kl. -Klasse'!BR38,Assit_Atii_2b,AM$65,FALSE))</f>
        <v/>
      </c>
      <c r="BF84" t="str">
        <f>IF(ISBLANK('Midt 2.kl. -Klasse'!BS38),"",VLOOKUP('Midt 2.kl. -Klasse'!BS38,Assit_Atii_2b,AN$65,FALSE))</f>
        <v/>
      </c>
      <c r="BG84" t="str">
        <f>IF(ISBLANK('Midt 2.kl. -Klasse'!BT38),"",VLOOKUP('Midt 2.kl. -Klasse'!BT38,Assit_Atii_2b,AO$65,FALSE))</f>
        <v/>
      </c>
      <c r="BH84" t="str">
        <f>IF(ISBLANK('Midt 2.kl. -Klasse'!BU38),"",VLOOKUP('Midt 2.kl. -Klasse'!BU38,Assit_Atii_2b,AP$65,FALSE))</f>
        <v/>
      </c>
      <c r="BI84" t="str">
        <f>IF(ISBLANK('Midt 2.kl. -Klasse'!BV38),"",VLOOKUP('Midt 2.kl. -Klasse'!BV38,Assit_Atii_2b,AQ$65,FALSE))</f>
        <v/>
      </c>
      <c r="BJ84" t="str">
        <f>IF(ISBLANK('Midt 2.kl. -Klasse'!BW38),"",VLOOKUP('Midt 2.kl. -Klasse'!BW38,Assit_Atii_2b,AR$65,FALSE))</f>
        <v/>
      </c>
      <c r="BK84" t="str">
        <f>IF(ISBLANK('Midt 2.kl. -Klasse'!BX38),"",VLOOKUP('Midt 2.kl. -Klasse'!BX38,Assit_Atii_2b,AS$65,FALSE))</f>
        <v/>
      </c>
      <c r="BL84" t="str">
        <f>IF(ISBLANK('Midt 2.kl. -Klasse'!BY38),"",VLOOKUP('Midt 2.kl. -Klasse'!BY38,Assit_Atii_2b,AT$65,FALSE))</f>
        <v/>
      </c>
      <c r="BM84" t="str">
        <f>IF(ISBLANK('Midt 2.kl. -Klasse'!BZ38),"",VLOOKUP('Midt 2.kl. -Klasse'!BZ38,Assit_Atii_2b,AU$65,FALSE))</f>
        <v/>
      </c>
      <c r="BN84" t="str">
        <f>IF(ISBLANK('Midt 2.kl. -Klasse'!CA38),"",VLOOKUP('Midt 2.kl. -Klasse'!CA38,Assit_Atii_2b,AV$65,FALSE))</f>
        <v/>
      </c>
      <c r="BO84" t="str">
        <f>IF(ISBLANK('Midt 2.kl. -Klasse'!CB38),"",VLOOKUP('Midt 2.kl. -Klasse'!CB38,Assit_Atii_2b,AW$65,FALSE))</f>
        <v/>
      </c>
      <c r="BP84" t="str">
        <f>IF(ISBLANK('Midt 2.kl. -Klasse'!CC38),"",VLOOKUP('Midt 2.kl. -Klasse'!CC38,Assit_Atii_2b,AX$65,FALSE))</f>
        <v/>
      </c>
      <c r="BQ84" t="str">
        <f>IF(ISBLANK('Midt 2.kl. -Klasse'!CD38),"",VLOOKUP('Midt 2.kl. -Klasse'!CD38,Assit_Atii_2b,AY$65,FALSE))</f>
        <v/>
      </c>
      <c r="BR84" t="str">
        <f>IF(ISBLANK('Midt 2.kl. -Klasse'!CE38),"",VLOOKUP('Midt 2.kl. -Klasse'!CE38,Assit_Atii_2b,AZ$65,FALSE))</f>
        <v/>
      </c>
      <c r="BS84" t="str">
        <f>IF(ISBLANK('Midt 2.kl. -Klasse'!CF38),"",VLOOKUP('Midt 2.kl. -Klasse'!CF38,Assit_Atii_2b,BA$65,FALSE))</f>
        <v/>
      </c>
      <c r="BT84" t="str">
        <f>IF(ISBLANK('Midt 2.kl. -Klasse'!CG38),"",VLOOKUP('Midt 2.kl. -Klasse'!CG38,Assit_Atii_2b,BB$65,FALSE))</f>
        <v/>
      </c>
      <c r="BU84" t="str">
        <f>IF(ISBLANK('Midt 2.kl. -Klasse'!CH38),"",VLOOKUP('Midt 2.kl. -Klasse'!CH38,Assit_Atii_2b,BC$65,FALSE))</f>
        <v/>
      </c>
      <c r="BV84" t="str">
        <f>IF(ISBLANK('Midt 2.kl. -Klasse'!CI38),"",VLOOKUP('Midt 2.kl. -Klasse'!CI38,Assit_Atii_2b,BD$65,FALSE))</f>
        <v/>
      </c>
      <c r="BW84" t="str">
        <f>IF(ISBLANK('Midt 2.kl. -Klasse'!CJ38),"",VLOOKUP('Midt 2.kl. -Klasse'!CJ38,Assit_Atii_2b,BE$65,FALSE))</f>
        <v/>
      </c>
      <c r="BX84" t="str">
        <f>IF(ISBLANK('Midt 2.kl. -Klasse'!CK38),"",VLOOKUP('Midt 2.kl. -Klasse'!CK38,Assit_Atii_2b,BF$65,FALSE))</f>
        <v/>
      </c>
      <c r="BY84" t="str">
        <f>IF(ISBLANK('Midt 2.kl. -Klasse'!CL38),"",VLOOKUP('Midt 2.kl. -Klasse'!CL38,Assit_Atii_2b,BG$65,FALSE))</f>
        <v/>
      </c>
      <c r="BZ84" t="str">
        <f>IF(ISBLANK('Midt 2.kl. -Klasse'!CM38),"",VLOOKUP('Midt 2.kl. -Klasse'!CM38,Assit_Atii_2b,BH$65,FALSE))</f>
        <v/>
      </c>
      <c r="CA84" t="str">
        <f>IF(ISBLANK('Midt 2.kl. -Klasse'!CN38),"",VLOOKUP('Midt 2.kl. -Klasse'!CN38,Assit_Atii_2b,BI$65,FALSE))</f>
        <v/>
      </c>
      <c r="CB84" t="str">
        <f>IF(ISBLANK('Midt 2.kl. -Klasse'!CO38),"",VLOOKUP('Midt 2.kl. -Klasse'!CO38,Assit_Atii_2b,BJ$65,FALSE))</f>
        <v/>
      </c>
      <c r="CC84" s="41">
        <f>COUNTIF('Skole scoring'!B81:S81,1)</f>
        <v>0</v>
      </c>
      <c r="CD84" s="47">
        <f>COUNTIF('Skole scoring'!T81:CA81,1)</f>
        <v>0</v>
      </c>
      <c r="CE84" s="42">
        <f t="shared" si="2"/>
        <v>0</v>
      </c>
      <c r="CF84">
        <f>COUNTIF('Skole scoring'!T81:AE81,1)</f>
        <v>0</v>
      </c>
      <c r="CG84">
        <f>COUNTIF('Skole scoring'!AF81:AQ81,1)</f>
        <v>0</v>
      </c>
      <c r="CH84">
        <f>COUNTIF('Skole scoring'!AR81:BC81,1)</f>
        <v>0</v>
      </c>
      <c r="CI84">
        <f>COUNTIF('Skole scoring'!BD81:BO81,1)</f>
        <v>0</v>
      </c>
      <c r="CJ84">
        <f>COUNTIF('Skole scoring'!BP81:CA81,1)</f>
        <v>0</v>
      </c>
    </row>
    <row r="85" spans="2:174" x14ac:dyDescent="0.35">
      <c r="B85" s="47">
        <f>'Midt 2.kl. -Klasse'!B39</f>
        <v>0</v>
      </c>
      <c r="C85" t="str">
        <f>IF(COUNTIF('Midt 2.kl. -Klasse'!P39,5),"Ugyldig",(IF(ISBLANK('Midt 2.kl. -Klasse'!P39),"",'Midt 2.kl. -Klasse'!P39)))</f>
        <v/>
      </c>
      <c r="D85" t="str">
        <f>IF(COUNTIF('Midt 2.kl. -Klasse'!Q39,5),"Ugyldig",(IF(ISBLANK('Midt 2.kl. -Klasse'!Q39),"",'Midt 2.kl. -Klasse'!Q39)))</f>
        <v/>
      </c>
      <c r="E85" t="str">
        <f>IF(COUNTIF('Midt 2.kl. -Klasse'!R39,5),"Ugyldig",(IF(ISBLANK('Midt 2.kl. -Klasse'!R39),"",'Midt 2.kl. -Klasse'!R39)))</f>
        <v/>
      </c>
      <c r="F85" t="str">
        <f>IF(COUNTIF('Midt 2.kl. -Klasse'!S39,5),"Ugyldig",(IF(ISBLANK('Midt 2.kl. -Klasse'!S39),"",'Midt 2.kl. -Klasse'!S39)))</f>
        <v/>
      </c>
      <c r="G85" t="str">
        <f>IF(COUNTIF('Midt 2.kl. -Klasse'!T39,5),"Ugyldig",(IF(ISBLANK('Midt 2.kl. -Klasse'!T39),"",'Midt 2.kl. -Klasse'!T39)))</f>
        <v/>
      </c>
      <c r="H85" t="str">
        <f>IF(COUNTIF('Midt 2.kl. -Klasse'!U39,5),"Ugyldig",(IF(ISBLANK('Midt 2.kl. -Klasse'!U39),"",'Midt 2.kl. -Klasse'!U39)))</f>
        <v/>
      </c>
      <c r="I85" t="str">
        <f>IF(COUNTIF('Midt 2.kl. -Klasse'!V39,5),"Ugyldig",(IF(ISBLANK('Midt 2.kl. -Klasse'!V39),"",'Midt 2.kl. -Klasse'!V39)))</f>
        <v/>
      </c>
      <c r="J85" t="str">
        <f>IF(COUNTIF('Midt 2.kl. -Klasse'!W39,5),"Ugyldig",(IF(ISBLANK('Midt 2.kl. -Klasse'!W39),"",'Midt 2.kl. -Klasse'!W39)))</f>
        <v/>
      </c>
      <c r="K85" t="str">
        <f>IF(COUNTIF('Midt 2.kl. -Klasse'!X39,5),"Ugyldig",(IF(ISBLANK('Midt 2.kl. -Klasse'!X39),"",'Midt 2.kl. -Klasse'!X39)))</f>
        <v/>
      </c>
      <c r="L85" t="str">
        <f>IF(COUNTIF('Midt 2.kl. -Klasse'!Y39,5),"Ugyldig",(IF(ISBLANK('Midt 2.kl. -Klasse'!Y39),"",'Midt 2.kl. -Klasse'!Y39)))</f>
        <v/>
      </c>
      <c r="M85" t="str">
        <f>IF(COUNTIF('Midt 2.kl. -Klasse'!Z39,5),"Ugyldig",(IF(ISBLANK('Midt 2.kl. -Klasse'!Z39),"",'Midt 2.kl. -Klasse'!Z39)))</f>
        <v/>
      </c>
      <c r="N85" t="str">
        <f>IF(COUNTIF('Midt 2.kl. -Klasse'!AA39,5),"Ugyldig",(IF(ISBLANK('Midt 2.kl. -Klasse'!AA39),"",'Midt 2.kl. -Klasse'!AA39)))</f>
        <v/>
      </c>
      <c r="O85" t="str">
        <f>IF(COUNTIF('Midt 2.kl. -Klasse'!AB39,5),"Ugyldig",(IF(ISBLANK('Midt 2.kl. -Klasse'!AB39),"",'Midt 2.kl. -Klasse'!AB39)))</f>
        <v/>
      </c>
      <c r="P85" t="str">
        <f>IF(COUNTIF('Midt 2.kl. -Klasse'!AC39,5),"Ugyldig",(IF(ISBLANK('Midt 2.kl. -Klasse'!AC39),"",'Midt 2.kl. -Klasse'!AC39)))</f>
        <v/>
      </c>
      <c r="Q85" t="str">
        <f>IF(COUNTIF('Midt 2.kl. -Klasse'!AD39,5),"Ugyldig",(IF(ISBLANK('Midt 2.kl. -Klasse'!AD39),"",'Midt 2.kl. -Klasse'!AD39)))</f>
        <v/>
      </c>
      <c r="R85" t="str">
        <f>IF(COUNTIF('Midt 2.kl. -Klasse'!AE39,5),"Ugyldig",(IF(ISBLANK('Midt 2.kl. -Klasse'!AE39),"",'Midt 2.kl. -Klasse'!AE39)))</f>
        <v/>
      </c>
      <c r="S85" t="str">
        <f>IF(COUNTIF('Midt 2.kl. -Klasse'!AF39,5),"Ugyldig",(IF(ISBLANK('Midt 2.kl. -Klasse'!AF39),"",'Midt 2.kl. -Klasse'!AF39)))</f>
        <v/>
      </c>
      <c r="T85" t="str">
        <f>IF(COUNTIF('Midt 2.kl. -Klasse'!AG39,5),"Ugyldig",(IF(ISBLANK('Midt 2.kl. -Klasse'!AG39),"",'Midt 2.kl. -Klasse'!AG39)))</f>
        <v/>
      </c>
      <c r="U85" s="41" t="str">
        <f>IF(ISBLANK('Midt 2.kl. -Klasse'!AH39),"",VLOOKUP('Midt 2.kl. -Klasse'!AH39,Assit_Atii_2b,C$65,FALSE))</f>
        <v/>
      </c>
      <c r="V85" t="str">
        <f>IF(ISBLANK('Midt 2.kl. -Klasse'!AI39),"",VLOOKUP('Midt 2.kl. -Klasse'!AI39,Assit_Atii_2b,D$65,FALSE))</f>
        <v/>
      </c>
      <c r="W85" t="str">
        <f>IF(ISBLANK('Midt 2.kl. -Klasse'!AJ39),"",VLOOKUP('Midt 2.kl. -Klasse'!AJ39,Assit_Atii_2b,E$65,FALSE))</f>
        <v/>
      </c>
      <c r="X85" t="str">
        <f>IF(ISBLANK('Midt 2.kl. -Klasse'!AK39),"",VLOOKUP('Midt 2.kl. -Klasse'!AK39,Assit_Atii_2b,F$65,FALSE))</f>
        <v/>
      </c>
      <c r="Y85" t="str">
        <f>IF(ISBLANK('Midt 2.kl. -Klasse'!AL39),"",VLOOKUP('Midt 2.kl. -Klasse'!AL39,Assit_Atii_2b,G$65,FALSE))</f>
        <v/>
      </c>
      <c r="Z85" t="str">
        <f>IF(ISBLANK('Midt 2.kl. -Klasse'!AM39),"",VLOOKUP('Midt 2.kl. -Klasse'!AM39,Assit_Atii_2b,H$65,FALSE))</f>
        <v/>
      </c>
      <c r="AA85" t="str">
        <f>IF(ISBLANK('Midt 2.kl. -Klasse'!AN39),"",VLOOKUP('Midt 2.kl. -Klasse'!AN39,Assit_Atii_2b,I$65,FALSE))</f>
        <v/>
      </c>
      <c r="AB85" t="str">
        <f>IF(ISBLANK('Midt 2.kl. -Klasse'!AO39),"",VLOOKUP('Midt 2.kl. -Klasse'!AO39,Assit_Atii_2b,J$65,FALSE))</f>
        <v/>
      </c>
      <c r="AC85" t="str">
        <f>IF(ISBLANK('Midt 2.kl. -Klasse'!AP39),"",VLOOKUP('Midt 2.kl. -Klasse'!AP39,Assit_Atii_2b,K$65,FALSE))</f>
        <v/>
      </c>
      <c r="AD85" t="str">
        <f>IF(ISBLANK('Midt 2.kl. -Klasse'!AQ39),"",VLOOKUP('Midt 2.kl. -Klasse'!AQ39,Assit_Atii_2b,L$65,FALSE))</f>
        <v/>
      </c>
      <c r="AE85" t="str">
        <f>IF(ISBLANK('Midt 2.kl. -Klasse'!AR39),"",VLOOKUP('Midt 2.kl. -Klasse'!AR39,Assit_Atii_2b,M$65,FALSE))</f>
        <v/>
      </c>
      <c r="AF85" t="str">
        <f>IF(ISBLANK('Midt 2.kl. -Klasse'!AS39),"",VLOOKUP('Midt 2.kl. -Klasse'!AS39,Assit_Atii_2b,N$65,FALSE))</f>
        <v/>
      </c>
      <c r="AG85" t="str">
        <f>IF(ISBLANK('Midt 2.kl. -Klasse'!AT39),"",VLOOKUP('Midt 2.kl. -Klasse'!AT39,Assit_Atii_2b,O$65,FALSE))</f>
        <v/>
      </c>
      <c r="AH85" t="str">
        <f>IF(ISBLANK('Midt 2.kl. -Klasse'!AU39),"",VLOOKUP('Midt 2.kl. -Klasse'!AU39,Assit_Atii_2b,P$65,FALSE))</f>
        <v/>
      </c>
      <c r="AI85" t="str">
        <f>IF(ISBLANK('Midt 2.kl. -Klasse'!AV39),"",VLOOKUP('Midt 2.kl. -Klasse'!AV39,Assit_Atii_2b,Q$65,FALSE))</f>
        <v/>
      </c>
      <c r="AJ85" t="str">
        <f>IF(ISBLANK('Midt 2.kl. -Klasse'!AW39),"",VLOOKUP('Midt 2.kl. -Klasse'!AW39,Assit_Atii_2b,R$65,FALSE))</f>
        <v/>
      </c>
      <c r="AK85" t="str">
        <f>IF(ISBLANK('Midt 2.kl. -Klasse'!AX39),"",VLOOKUP('Midt 2.kl. -Klasse'!AX39,Assit_Atii_2b,S$65,FALSE))</f>
        <v/>
      </c>
      <c r="AL85" t="str">
        <f>IF(ISBLANK('Midt 2.kl. -Klasse'!AY39),"",VLOOKUP('Midt 2.kl. -Klasse'!AY39,Assit_Atii_2b,T$65,FALSE))</f>
        <v/>
      </c>
      <c r="AM85" t="str">
        <f>IF(ISBLANK('Midt 2.kl. -Klasse'!AZ39),"",VLOOKUP('Midt 2.kl. -Klasse'!AZ39,Assit_Atii_2b,U$65,FALSE))</f>
        <v/>
      </c>
      <c r="AN85" t="str">
        <f>IF(ISBLANK('Midt 2.kl. -Klasse'!BA39),"",VLOOKUP('Midt 2.kl. -Klasse'!BA39,Assit_Atii_2b,V$65,FALSE))</f>
        <v/>
      </c>
      <c r="AO85" t="str">
        <f>IF(ISBLANK('Midt 2.kl. -Klasse'!BB39),"",VLOOKUP('Midt 2.kl. -Klasse'!BB39,Assit_Atii_2b,W$65,FALSE))</f>
        <v/>
      </c>
      <c r="AP85" t="str">
        <f>IF(ISBLANK('Midt 2.kl. -Klasse'!BC39),"",VLOOKUP('Midt 2.kl. -Klasse'!BC39,Assit_Atii_2b,X$65,FALSE))</f>
        <v/>
      </c>
      <c r="AQ85" t="str">
        <f>IF(ISBLANK('Midt 2.kl. -Klasse'!BD39),"",VLOOKUP('Midt 2.kl. -Klasse'!BD39,Assit_Atii_2b,Y$65,FALSE))</f>
        <v/>
      </c>
      <c r="AR85" t="str">
        <f>IF(ISBLANK('Midt 2.kl. -Klasse'!BE39),"",VLOOKUP('Midt 2.kl. -Klasse'!BE39,Assit_Atii_2b,Z$65,FALSE))</f>
        <v/>
      </c>
      <c r="AS85" t="str">
        <f>IF(ISBLANK('Midt 2.kl. -Klasse'!BF39),"",VLOOKUP('Midt 2.kl. -Klasse'!BF39,Assit_Atii_2b,AA$65,FALSE))</f>
        <v/>
      </c>
      <c r="AT85" t="str">
        <f>IF(ISBLANK('Midt 2.kl. -Klasse'!BG39),"",VLOOKUP('Midt 2.kl. -Klasse'!BG39,Assit_Atii_2b,AB$65,FALSE))</f>
        <v/>
      </c>
      <c r="AU85" t="str">
        <f>IF(ISBLANK('Midt 2.kl. -Klasse'!BH39),"",VLOOKUP('Midt 2.kl. -Klasse'!BH39,Assit_Atii_2b,AC$65,FALSE))</f>
        <v/>
      </c>
      <c r="AV85" t="str">
        <f>IF(ISBLANK('Midt 2.kl. -Klasse'!BI39),"",VLOOKUP('Midt 2.kl. -Klasse'!BI39,Assit_Atii_2b,AD$65,FALSE))</f>
        <v/>
      </c>
      <c r="AW85" t="str">
        <f>IF(ISBLANK('Midt 2.kl. -Klasse'!BJ39),"",VLOOKUP('Midt 2.kl. -Klasse'!BJ39,Assit_Atii_2b,AE$65,FALSE))</f>
        <v/>
      </c>
      <c r="AX85" t="str">
        <f>IF(ISBLANK('Midt 2.kl. -Klasse'!BK39),"",VLOOKUP('Midt 2.kl. -Klasse'!BK39,Assit_Atii_2b,AF$65,FALSE))</f>
        <v/>
      </c>
      <c r="AY85" t="str">
        <f>IF(ISBLANK('Midt 2.kl. -Klasse'!BL39),"",VLOOKUP('Midt 2.kl. -Klasse'!BL39,Assit_Atii_2b,AG$65,FALSE))</f>
        <v/>
      </c>
      <c r="AZ85" t="str">
        <f>IF(ISBLANK('Midt 2.kl. -Klasse'!BM39),"",VLOOKUP('Midt 2.kl. -Klasse'!BM39,Assit_Atii_2b,AH$65,FALSE))</f>
        <v/>
      </c>
      <c r="BA85" t="str">
        <f>IF(ISBLANK('Midt 2.kl. -Klasse'!BN39),"",VLOOKUP('Midt 2.kl. -Klasse'!BN39,Assit_Atii_2b,AI$65,FALSE))</f>
        <v/>
      </c>
      <c r="BB85" t="str">
        <f>IF(ISBLANK('Midt 2.kl. -Klasse'!BO39),"",VLOOKUP('Midt 2.kl. -Klasse'!BO39,Assit_Atii_2b,AJ$65,FALSE))</f>
        <v/>
      </c>
      <c r="BC85" t="str">
        <f>IF(ISBLANK('Midt 2.kl. -Klasse'!BP39),"",VLOOKUP('Midt 2.kl. -Klasse'!BP39,Assit_Atii_2b,AK$65,FALSE))</f>
        <v/>
      </c>
      <c r="BD85" t="str">
        <f>IF(ISBLANK('Midt 2.kl. -Klasse'!BQ39),"",VLOOKUP('Midt 2.kl. -Klasse'!BQ39,Assit_Atii_2b,AL$65,FALSE))</f>
        <v/>
      </c>
      <c r="BE85" t="str">
        <f>IF(ISBLANK('Midt 2.kl. -Klasse'!BR39),"",VLOOKUP('Midt 2.kl. -Klasse'!BR39,Assit_Atii_2b,AM$65,FALSE))</f>
        <v/>
      </c>
      <c r="BF85" t="str">
        <f>IF(ISBLANK('Midt 2.kl. -Klasse'!BS39),"",VLOOKUP('Midt 2.kl. -Klasse'!BS39,Assit_Atii_2b,AN$65,FALSE))</f>
        <v/>
      </c>
      <c r="BG85" t="str">
        <f>IF(ISBLANK('Midt 2.kl. -Klasse'!BT39),"",VLOOKUP('Midt 2.kl. -Klasse'!BT39,Assit_Atii_2b,AO$65,FALSE))</f>
        <v/>
      </c>
      <c r="BH85" t="str">
        <f>IF(ISBLANK('Midt 2.kl. -Klasse'!BU39),"",VLOOKUP('Midt 2.kl. -Klasse'!BU39,Assit_Atii_2b,AP$65,FALSE))</f>
        <v/>
      </c>
      <c r="BI85" t="str">
        <f>IF(ISBLANK('Midt 2.kl. -Klasse'!BV39),"",VLOOKUP('Midt 2.kl. -Klasse'!BV39,Assit_Atii_2b,AQ$65,FALSE))</f>
        <v/>
      </c>
      <c r="BJ85" t="str">
        <f>IF(ISBLANK('Midt 2.kl. -Klasse'!BW39),"",VLOOKUP('Midt 2.kl. -Klasse'!BW39,Assit_Atii_2b,AR$65,FALSE))</f>
        <v/>
      </c>
      <c r="BK85" t="str">
        <f>IF(ISBLANK('Midt 2.kl. -Klasse'!BX39),"",VLOOKUP('Midt 2.kl. -Klasse'!BX39,Assit_Atii_2b,AS$65,FALSE))</f>
        <v/>
      </c>
      <c r="BL85" t="str">
        <f>IF(ISBLANK('Midt 2.kl. -Klasse'!BY39),"",VLOOKUP('Midt 2.kl. -Klasse'!BY39,Assit_Atii_2b,AT$65,FALSE))</f>
        <v/>
      </c>
      <c r="BM85" t="str">
        <f>IF(ISBLANK('Midt 2.kl. -Klasse'!BZ39),"",VLOOKUP('Midt 2.kl. -Klasse'!BZ39,Assit_Atii_2b,AU$65,FALSE))</f>
        <v/>
      </c>
      <c r="BN85" t="str">
        <f>IF(ISBLANK('Midt 2.kl. -Klasse'!CA39),"",VLOOKUP('Midt 2.kl. -Klasse'!CA39,Assit_Atii_2b,AV$65,FALSE))</f>
        <v/>
      </c>
      <c r="BO85" t="str">
        <f>IF(ISBLANK('Midt 2.kl. -Klasse'!CB39),"",VLOOKUP('Midt 2.kl. -Klasse'!CB39,Assit_Atii_2b,AW$65,FALSE))</f>
        <v/>
      </c>
      <c r="BP85" t="str">
        <f>IF(ISBLANK('Midt 2.kl. -Klasse'!CC39),"",VLOOKUP('Midt 2.kl. -Klasse'!CC39,Assit_Atii_2b,AX$65,FALSE))</f>
        <v/>
      </c>
      <c r="BQ85" t="str">
        <f>IF(ISBLANK('Midt 2.kl. -Klasse'!CD39),"",VLOOKUP('Midt 2.kl. -Klasse'!CD39,Assit_Atii_2b,AY$65,FALSE))</f>
        <v/>
      </c>
      <c r="BR85" t="str">
        <f>IF(ISBLANK('Midt 2.kl. -Klasse'!CE39),"",VLOOKUP('Midt 2.kl. -Klasse'!CE39,Assit_Atii_2b,AZ$65,FALSE))</f>
        <v/>
      </c>
      <c r="BS85" t="str">
        <f>IF(ISBLANK('Midt 2.kl. -Klasse'!CF39),"",VLOOKUP('Midt 2.kl. -Klasse'!CF39,Assit_Atii_2b,BA$65,FALSE))</f>
        <v/>
      </c>
      <c r="BT85" t="str">
        <f>IF(ISBLANK('Midt 2.kl. -Klasse'!CG39),"",VLOOKUP('Midt 2.kl. -Klasse'!CG39,Assit_Atii_2b,BB$65,FALSE))</f>
        <v/>
      </c>
      <c r="BU85" t="str">
        <f>IF(ISBLANK('Midt 2.kl. -Klasse'!CH39),"",VLOOKUP('Midt 2.kl. -Klasse'!CH39,Assit_Atii_2b,BC$65,FALSE))</f>
        <v/>
      </c>
      <c r="BV85" t="str">
        <f>IF(ISBLANK('Midt 2.kl. -Klasse'!CI39),"",VLOOKUP('Midt 2.kl. -Klasse'!CI39,Assit_Atii_2b,BD$65,FALSE))</f>
        <v/>
      </c>
      <c r="BW85" t="str">
        <f>IF(ISBLANK('Midt 2.kl. -Klasse'!CJ39),"",VLOOKUP('Midt 2.kl. -Klasse'!CJ39,Assit_Atii_2b,BE$65,FALSE))</f>
        <v/>
      </c>
      <c r="BX85" t="str">
        <f>IF(ISBLANK('Midt 2.kl. -Klasse'!CK39),"",VLOOKUP('Midt 2.kl. -Klasse'!CK39,Assit_Atii_2b,BF$65,FALSE))</f>
        <v/>
      </c>
      <c r="BY85" t="str">
        <f>IF(ISBLANK('Midt 2.kl. -Klasse'!CL39),"",VLOOKUP('Midt 2.kl. -Klasse'!CL39,Assit_Atii_2b,BG$65,FALSE))</f>
        <v/>
      </c>
      <c r="BZ85" t="str">
        <f>IF(ISBLANK('Midt 2.kl. -Klasse'!CM39),"",VLOOKUP('Midt 2.kl. -Klasse'!CM39,Assit_Atii_2b,BH$65,FALSE))</f>
        <v/>
      </c>
      <c r="CA85" t="str">
        <f>IF(ISBLANK('Midt 2.kl. -Klasse'!CN39),"",VLOOKUP('Midt 2.kl. -Klasse'!CN39,Assit_Atii_2b,BI$65,FALSE))</f>
        <v/>
      </c>
      <c r="CB85" t="str">
        <f>IF(ISBLANK('Midt 2.kl. -Klasse'!CO39),"",VLOOKUP('Midt 2.kl. -Klasse'!CO39,Assit_Atii_2b,BJ$65,FALSE))</f>
        <v/>
      </c>
      <c r="CC85" s="41">
        <f>COUNTIF('Skole scoring'!B82:S82,1)</f>
        <v>0</v>
      </c>
      <c r="CD85" s="47">
        <f>COUNTIF('Skole scoring'!T82:CA82,1)</f>
        <v>0</v>
      </c>
      <c r="CE85" s="42">
        <f t="shared" si="2"/>
        <v>0</v>
      </c>
      <c r="CF85">
        <f>COUNTIF('Skole scoring'!T82:AE82,1)</f>
        <v>0</v>
      </c>
      <c r="CG85">
        <f>COUNTIF('Skole scoring'!AF82:AQ82,1)</f>
        <v>0</v>
      </c>
      <c r="CH85">
        <f>COUNTIF('Skole scoring'!AR82:BC82,1)</f>
        <v>0</v>
      </c>
      <c r="CI85">
        <f>COUNTIF('Skole scoring'!BD82:BO82,1)</f>
        <v>0</v>
      </c>
      <c r="CJ85">
        <f>COUNTIF('Skole scoring'!BP82:CA82,1)</f>
        <v>0</v>
      </c>
    </row>
    <row r="86" spans="2:174" x14ac:dyDescent="0.35">
      <c r="B86" s="47">
        <f>'Midt 2.kl. -Klasse'!B40</f>
        <v>0</v>
      </c>
      <c r="C86" t="str">
        <f>IF(COUNTIF('Midt 2.kl. -Klasse'!P40,5),"Ugyldig",(IF(ISBLANK('Midt 2.kl. -Klasse'!P40),"",'Midt 2.kl. -Klasse'!P40)))</f>
        <v/>
      </c>
      <c r="D86" t="str">
        <f>IF(COUNTIF('Midt 2.kl. -Klasse'!Q40,5),"Ugyldig",(IF(ISBLANK('Midt 2.kl. -Klasse'!Q40),"",'Midt 2.kl. -Klasse'!Q40)))</f>
        <v/>
      </c>
      <c r="E86" t="str">
        <f>IF(COUNTIF('Midt 2.kl. -Klasse'!R40,5),"Ugyldig",(IF(ISBLANK('Midt 2.kl. -Klasse'!R40),"",'Midt 2.kl. -Klasse'!R40)))</f>
        <v/>
      </c>
      <c r="F86" t="str">
        <f>IF(COUNTIF('Midt 2.kl. -Klasse'!S40,5),"Ugyldig",(IF(ISBLANK('Midt 2.kl. -Klasse'!S40),"",'Midt 2.kl. -Klasse'!S40)))</f>
        <v/>
      </c>
      <c r="G86" t="str">
        <f>IF(COUNTIF('Midt 2.kl. -Klasse'!T40,5),"Ugyldig",(IF(ISBLANK('Midt 2.kl. -Klasse'!T40),"",'Midt 2.kl. -Klasse'!T40)))</f>
        <v/>
      </c>
      <c r="H86" t="str">
        <f>IF(COUNTIF('Midt 2.kl. -Klasse'!U40,5),"Ugyldig",(IF(ISBLANK('Midt 2.kl. -Klasse'!U40),"",'Midt 2.kl. -Klasse'!U40)))</f>
        <v/>
      </c>
      <c r="I86" t="str">
        <f>IF(COUNTIF('Midt 2.kl. -Klasse'!V40,5),"Ugyldig",(IF(ISBLANK('Midt 2.kl. -Klasse'!V40),"",'Midt 2.kl. -Klasse'!V40)))</f>
        <v/>
      </c>
      <c r="J86" t="str">
        <f>IF(COUNTIF('Midt 2.kl. -Klasse'!W40,5),"Ugyldig",(IF(ISBLANK('Midt 2.kl. -Klasse'!W40),"",'Midt 2.kl. -Klasse'!W40)))</f>
        <v/>
      </c>
      <c r="K86" t="str">
        <f>IF(COUNTIF('Midt 2.kl. -Klasse'!X40,5),"Ugyldig",(IF(ISBLANK('Midt 2.kl. -Klasse'!X40),"",'Midt 2.kl. -Klasse'!X40)))</f>
        <v/>
      </c>
      <c r="L86" t="str">
        <f>IF(COUNTIF('Midt 2.kl. -Klasse'!Y40,5),"Ugyldig",(IF(ISBLANK('Midt 2.kl. -Klasse'!Y40),"",'Midt 2.kl. -Klasse'!Y40)))</f>
        <v/>
      </c>
      <c r="M86" t="str">
        <f>IF(COUNTIF('Midt 2.kl. -Klasse'!Z40,5),"Ugyldig",(IF(ISBLANK('Midt 2.kl. -Klasse'!Z40),"",'Midt 2.kl. -Klasse'!Z40)))</f>
        <v/>
      </c>
      <c r="N86" t="str">
        <f>IF(COUNTIF('Midt 2.kl. -Klasse'!AA40,5),"Ugyldig",(IF(ISBLANK('Midt 2.kl. -Klasse'!AA40),"",'Midt 2.kl. -Klasse'!AA40)))</f>
        <v/>
      </c>
      <c r="O86" t="str">
        <f>IF(COUNTIF('Midt 2.kl. -Klasse'!AB40,5),"Ugyldig",(IF(ISBLANK('Midt 2.kl. -Klasse'!AB40),"",'Midt 2.kl. -Klasse'!AB40)))</f>
        <v/>
      </c>
      <c r="P86" t="str">
        <f>IF(COUNTIF('Midt 2.kl. -Klasse'!AC40,5),"Ugyldig",(IF(ISBLANK('Midt 2.kl. -Klasse'!AC40),"",'Midt 2.kl. -Klasse'!AC40)))</f>
        <v/>
      </c>
      <c r="Q86" t="str">
        <f>IF(COUNTIF('Midt 2.kl. -Klasse'!AD40,5),"Ugyldig",(IF(ISBLANK('Midt 2.kl. -Klasse'!AD40),"",'Midt 2.kl. -Klasse'!AD40)))</f>
        <v/>
      </c>
      <c r="R86" t="str">
        <f>IF(COUNTIF('Midt 2.kl. -Klasse'!AE40,5),"Ugyldig",(IF(ISBLANK('Midt 2.kl. -Klasse'!AE40),"",'Midt 2.kl. -Klasse'!AE40)))</f>
        <v/>
      </c>
      <c r="S86" t="str">
        <f>IF(COUNTIF('Midt 2.kl. -Klasse'!AF40,5),"Ugyldig",(IF(ISBLANK('Midt 2.kl. -Klasse'!AF40),"",'Midt 2.kl. -Klasse'!AF40)))</f>
        <v/>
      </c>
      <c r="T86" t="str">
        <f>IF(COUNTIF('Midt 2.kl. -Klasse'!AG40,5),"Ugyldig",(IF(ISBLANK('Midt 2.kl. -Klasse'!AG40),"",'Midt 2.kl. -Klasse'!AG40)))</f>
        <v/>
      </c>
      <c r="U86" s="41" t="str">
        <f>IF(ISBLANK('Midt 2.kl. -Klasse'!AH40),"",VLOOKUP('Midt 2.kl. -Klasse'!AH40,Assit_Atii_2b,C$65,FALSE))</f>
        <v/>
      </c>
      <c r="V86" t="str">
        <f>IF(ISBLANK('Midt 2.kl. -Klasse'!AI40),"",VLOOKUP('Midt 2.kl. -Klasse'!AI40,Assit_Atii_2b,D$65,FALSE))</f>
        <v/>
      </c>
      <c r="W86" t="str">
        <f>IF(ISBLANK('Midt 2.kl. -Klasse'!AJ40),"",VLOOKUP('Midt 2.kl. -Klasse'!AJ40,Assit_Atii_2b,E$65,FALSE))</f>
        <v/>
      </c>
      <c r="X86" t="str">
        <f>IF(ISBLANK('Midt 2.kl. -Klasse'!AK40),"",VLOOKUP('Midt 2.kl. -Klasse'!AK40,Assit_Atii_2b,F$65,FALSE))</f>
        <v/>
      </c>
      <c r="Y86" t="str">
        <f>IF(ISBLANK('Midt 2.kl. -Klasse'!AL40),"",VLOOKUP('Midt 2.kl. -Klasse'!AL40,Assit_Atii_2b,G$65,FALSE))</f>
        <v/>
      </c>
      <c r="Z86" t="str">
        <f>IF(ISBLANK('Midt 2.kl. -Klasse'!AM40),"",VLOOKUP('Midt 2.kl. -Klasse'!AM40,Assit_Atii_2b,H$65,FALSE))</f>
        <v/>
      </c>
      <c r="AA86" t="str">
        <f>IF(ISBLANK('Midt 2.kl. -Klasse'!AN40),"",VLOOKUP('Midt 2.kl. -Klasse'!AN40,Assit_Atii_2b,I$65,FALSE))</f>
        <v/>
      </c>
      <c r="AB86" t="str">
        <f>IF(ISBLANK('Midt 2.kl. -Klasse'!AO40),"",VLOOKUP('Midt 2.kl. -Klasse'!AO40,Assit_Atii_2b,J$65,FALSE))</f>
        <v/>
      </c>
      <c r="AC86" t="str">
        <f>IF(ISBLANK('Midt 2.kl. -Klasse'!AP40),"",VLOOKUP('Midt 2.kl. -Klasse'!AP40,Assit_Atii_2b,K$65,FALSE))</f>
        <v/>
      </c>
      <c r="AD86" t="str">
        <f>IF(ISBLANK('Midt 2.kl. -Klasse'!AQ40),"",VLOOKUP('Midt 2.kl. -Klasse'!AQ40,Assit_Atii_2b,L$65,FALSE))</f>
        <v/>
      </c>
      <c r="AE86" t="str">
        <f>IF(ISBLANK('Midt 2.kl. -Klasse'!AR40),"",VLOOKUP('Midt 2.kl. -Klasse'!AR40,Assit_Atii_2b,M$65,FALSE))</f>
        <v/>
      </c>
      <c r="AF86" t="str">
        <f>IF(ISBLANK('Midt 2.kl. -Klasse'!AS40),"",VLOOKUP('Midt 2.kl. -Klasse'!AS40,Assit_Atii_2b,N$65,FALSE))</f>
        <v/>
      </c>
      <c r="AG86" t="str">
        <f>IF(ISBLANK('Midt 2.kl. -Klasse'!AT40),"",VLOOKUP('Midt 2.kl. -Klasse'!AT40,Assit_Atii_2b,O$65,FALSE))</f>
        <v/>
      </c>
      <c r="AH86" t="str">
        <f>IF(ISBLANK('Midt 2.kl. -Klasse'!AU40),"",VLOOKUP('Midt 2.kl. -Klasse'!AU40,Assit_Atii_2b,P$65,FALSE))</f>
        <v/>
      </c>
      <c r="AI86" t="str">
        <f>IF(ISBLANK('Midt 2.kl. -Klasse'!AV40),"",VLOOKUP('Midt 2.kl. -Klasse'!AV40,Assit_Atii_2b,Q$65,FALSE))</f>
        <v/>
      </c>
      <c r="AJ86" t="str">
        <f>IF(ISBLANK('Midt 2.kl. -Klasse'!AW40),"",VLOOKUP('Midt 2.kl. -Klasse'!AW40,Assit_Atii_2b,R$65,FALSE))</f>
        <v/>
      </c>
      <c r="AK86" t="str">
        <f>IF(ISBLANK('Midt 2.kl. -Klasse'!AX40),"",VLOOKUP('Midt 2.kl. -Klasse'!AX40,Assit_Atii_2b,S$65,FALSE))</f>
        <v/>
      </c>
      <c r="AL86" t="str">
        <f>IF(ISBLANK('Midt 2.kl. -Klasse'!AY40),"",VLOOKUP('Midt 2.kl. -Klasse'!AY40,Assit_Atii_2b,T$65,FALSE))</f>
        <v/>
      </c>
      <c r="AM86" t="str">
        <f>IF(ISBLANK('Midt 2.kl. -Klasse'!AZ40),"",VLOOKUP('Midt 2.kl. -Klasse'!AZ40,Assit_Atii_2b,U$65,FALSE))</f>
        <v/>
      </c>
      <c r="AN86" t="str">
        <f>IF(ISBLANK('Midt 2.kl. -Klasse'!BA40),"",VLOOKUP('Midt 2.kl. -Klasse'!BA40,Assit_Atii_2b,V$65,FALSE))</f>
        <v/>
      </c>
      <c r="AO86" t="str">
        <f>IF(ISBLANK('Midt 2.kl. -Klasse'!BB40),"",VLOOKUP('Midt 2.kl. -Klasse'!BB40,Assit_Atii_2b,W$65,FALSE))</f>
        <v/>
      </c>
      <c r="AP86" t="str">
        <f>IF(ISBLANK('Midt 2.kl. -Klasse'!BC40),"",VLOOKUP('Midt 2.kl. -Klasse'!BC40,Assit_Atii_2b,X$65,FALSE))</f>
        <v/>
      </c>
      <c r="AQ86" t="str">
        <f>IF(ISBLANK('Midt 2.kl. -Klasse'!BD40),"",VLOOKUP('Midt 2.kl. -Klasse'!BD40,Assit_Atii_2b,Y$65,FALSE))</f>
        <v/>
      </c>
      <c r="AR86" t="str">
        <f>IF(ISBLANK('Midt 2.kl. -Klasse'!BE40),"",VLOOKUP('Midt 2.kl. -Klasse'!BE40,Assit_Atii_2b,Z$65,FALSE))</f>
        <v/>
      </c>
      <c r="AS86" t="str">
        <f>IF(ISBLANK('Midt 2.kl. -Klasse'!BF40),"",VLOOKUP('Midt 2.kl. -Klasse'!BF40,Assit_Atii_2b,AA$65,FALSE))</f>
        <v/>
      </c>
      <c r="AT86" t="str">
        <f>IF(ISBLANK('Midt 2.kl. -Klasse'!BG40),"",VLOOKUP('Midt 2.kl. -Klasse'!BG40,Assit_Atii_2b,AB$65,FALSE))</f>
        <v/>
      </c>
      <c r="AU86" t="str">
        <f>IF(ISBLANK('Midt 2.kl. -Klasse'!BH40),"",VLOOKUP('Midt 2.kl. -Klasse'!BH40,Assit_Atii_2b,AC$65,FALSE))</f>
        <v/>
      </c>
      <c r="AV86" t="str">
        <f>IF(ISBLANK('Midt 2.kl. -Klasse'!BI40),"",VLOOKUP('Midt 2.kl. -Klasse'!BI40,Assit_Atii_2b,AD$65,FALSE))</f>
        <v/>
      </c>
      <c r="AW86" t="str">
        <f>IF(ISBLANK('Midt 2.kl. -Klasse'!BJ40),"",VLOOKUP('Midt 2.kl. -Klasse'!BJ40,Assit_Atii_2b,AE$65,FALSE))</f>
        <v/>
      </c>
      <c r="AX86" t="str">
        <f>IF(ISBLANK('Midt 2.kl. -Klasse'!BK40),"",VLOOKUP('Midt 2.kl. -Klasse'!BK40,Assit_Atii_2b,AF$65,FALSE))</f>
        <v/>
      </c>
      <c r="AY86" t="str">
        <f>IF(ISBLANK('Midt 2.kl. -Klasse'!BL40),"",VLOOKUP('Midt 2.kl. -Klasse'!BL40,Assit_Atii_2b,AG$65,FALSE))</f>
        <v/>
      </c>
      <c r="AZ86" t="str">
        <f>IF(ISBLANK('Midt 2.kl. -Klasse'!BM40),"",VLOOKUP('Midt 2.kl. -Klasse'!BM40,Assit_Atii_2b,AH$65,FALSE))</f>
        <v/>
      </c>
      <c r="BA86" t="str">
        <f>IF(ISBLANK('Midt 2.kl. -Klasse'!BN40),"",VLOOKUP('Midt 2.kl. -Klasse'!BN40,Assit_Atii_2b,AI$65,FALSE))</f>
        <v/>
      </c>
      <c r="BB86" t="str">
        <f>IF(ISBLANK('Midt 2.kl. -Klasse'!BO40),"",VLOOKUP('Midt 2.kl. -Klasse'!BO40,Assit_Atii_2b,AJ$65,FALSE))</f>
        <v/>
      </c>
      <c r="BC86" t="str">
        <f>IF(ISBLANK('Midt 2.kl. -Klasse'!BP40),"",VLOOKUP('Midt 2.kl. -Klasse'!BP40,Assit_Atii_2b,AK$65,FALSE))</f>
        <v/>
      </c>
      <c r="BD86" t="str">
        <f>IF(ISBLANK('Midt 2.kl. -Klasse'!BQ40),"",VLOOKUP('Midt 2.kl. -Klasse'!BQ40,Assit_Atii_2b,AL$65,FALSE))</f>
        <v/>
      </c>
      <c r="BE86" t="str">
        <f>IF(ISBLANK('Midt 2.kl. -Klasse'!BR40),"",VLOOKUP('Midt 2.kl. -Klasse'!BR40,Assit_Atii_2b,AM$65,FALSE))</f>
        <v/>
      </c>
      <c r="BF86" t="str">
        <f>IF(ISBLANK('Midt 2.kl. -Klasse'!BS40),"",VLOOKUP('Midt 2.kl. -Klasse'!BS40,Assit_Atii_2b,AN$65,FALSE))</f>
        <v/>
      </c>
      <c r="BG86" t="str">
        <f>IF(ISBLANK('Midt 2.kl. -Klasse'!BT40),"",VLOOKUP('Midt 2.kl. -Klasse'!BT40,Assit_Atii_2b,AO$65,FALSE))</f>
        <v/>
      </c>
      <c r="BH86" t="str">
        <f>IF(ISBLANK('Midt 2.kl. -Klasse'!BU40),"",VLOOKUP('Midt 2.kl. -Klasse'!BU40,Assit_Atii_2b,AP$65,FALSE))</f>
        <v/>
      </c>
      <c r="BI86" t="str">
        <f>IF(ISBLANK('Midt 2.kl. -Klasse'!BV40),"",VLOOKUP('Midt 2.kl. -Klasse'!BV40,Assit_Atii_2b,AQ$65,FALSE))</f>
        <v/>
      </c>
      <c r="BJ86" t="str">
        <f>IF(ISBLANK('Midt 2.kl. -Klasse'!BW40),"",VLOOKUP('Midt 2.kl. -Klasse'!BW40,Assit_Atii_2b,AR$65,FALSE))</f>
        <v/>
      </c>
      <c r="BK86" t="str">
        <f>IF(ISBLANK('Midt 2.kl. -Klasse'!BX40),"",VLOOKUP('Midt 2.kl. -Klasse'!BX40,Assit_Atii_2b,AS$65,FALSE))</f>
        <v/>
      </c>
      <c r="BL86" t="str">
        <f>IF(ISBLANK('Midt 2.kl. -Klasse'!BY40),"",VLOOKUP('Midt 2.kl. -Klasse'!BY40,Assit_Atii_2b,AT$65,FALSE))</f>
        <v/>
      </c>
      <c r="BM86" t="str">
        <f>IF(ISBLANK('Midt 2.kl. -Klasse'!BZ40),"",VLOOKUP('Midt 2.kl. -Klasse'!BZ40,Assit_Atii_2b,AU$65,FALSE))</f>
        <v/>
      </c>
      <c r="BN86" t="str">
        <f>IF(ISBLANK('Midt 2.kl. -Klasse'!CA40),"",VLOOKUP('Midt 2.kl. -Klasse'!CA40,Assit_Atii_2b,AV$65,FALSE))</f>
        <v/>
      </c>
      <c r="BO86" t="str">
        <f>IF(ISBLANK('Midt 2.kl. -Klasse'!CB40),"",VLOOKUP('Midt 2.kl. -Klasse'!CB40,Assit_Atii_2b,AW$65,FALSE))</f>
        <v/>
      </c>
      <c r="BP86" t="str">
        <f>IF(ISBLANK('Midt 2.kl. -Klasse'!CC40),"",VLOOKUP('Midt 2.kl. -Klasse'!CC40,Assit_Atii_2b,AX$65,FALSE))</f>
        <v/>
      </c>
      <c r="BQ86" t="str">
        <f>IF(ISBLANK('Midt 2.kl. -Klasse'!CD40),"",VLOOKUP('Midt 2.kl. -Klasse'!CD40,Assit_Atii_2b,AY$65,FALSE))</f>
        <v/>
      </c>
      <c r="BR86" t="str">
        <f>IF(ISBLANK('Midt 2.kl. -Klasse'!CE40),"",VLOOKUP('Midt 2.kl. -Klasse'!CE40,Assit_Atii_2b,AZ$65,FALSE))</f>
        <v/>
      </c>
      <c r="BS86" t="str">
        <f>IF(ISBLANK('Midt 2.kl. -Klasse'!CF40),"",VLOOKUP('Midt 2.kl. -Klasse'!CF40,Assit_Atii_2b,BA$65,FALSE))</f>
        <v/>
      </c>
      <c r="BT86" t="str">
        <f>IF(ISBLANK('Midt 2.kl. -Klasse'!CG40),"",VLOOKUP('Midt 2.kl. -Klasse'!CG40,Assit_Atii_2b,BB$65,FALSE))</f>
        <v/>
      </c>
      <c r="BU86" t="str">
        <f>IF(ISBLANK('Midt 2.kl. -Klasse'!CH40),"",VLOOKUP('Midt 2.kl. -Klasse'!CH40,Assit_Atii_2b,BC$65,FALSE))</f>
        <v/>
      </c>
      <c r="BV86" t="str">
        <f>IF(ISBLANK('Midt 2.kl. -Klasse'!CI40),"",VLOOKUP('Midt 2.kl. -Klasse'!CI40,Assit_Atii_2b,BD$65,FALSE))</f>
        <v/>
      </c>
      <c r="BW86" t="str">
        <f>IF(ISBLANK('Midt 2.kl. -Klasse'!CJ40),"",VLOOKUP('Midt 2.kl. -Klasse'!CJ40,Assit_Atii_2b,BE$65,FALSE))</f>
        <v/>
      </c>
      <c r="BX86" t="str">
        <f>IF(ISBLANK('Midt 2.kl. -Klasse'!CK40),"",VLOOKUP('Midt 2.kl. -Klasse'!CK40,Assit_Atii_2b,BF$65,FALSE))</f>
        <v/>
      </c>
      <c r="BY86" t="str">
        <f>IF(ISBLANK('Midt 2.kl. -Klasse'!CL40),"",VLOOKUP('Midt 2.kl. -Klasse'!CL40,Assit_Atii_2b,BG$65,FALSE))</f>
        <v/>
      </c>
      <c r="BZ86" t="str">
        <f>IF(ISBLANK('Midt 2.kl. -Klasse'!CM40),"",VLOOKUP('Midt 2.kl. -Klasse'!CM40,Assit_Atii_2b,BH$65,FALSE))</f>
        <v/>
      </c>
      <c r="CA86" t="str">
        <f>IF(ISBLANK('Midt 2.kl. -Klasse'!CN40),"",VLOOKUP('Midt 2.kl. -Klasse'!CN40,Assit_Atii_2b,BI$65,FALSE))</f>
        <v/>
      </c>
      <c r="CB86" t="str">
        <f>IF(ISBLANK('Midt 2.kl. -Klasse'!CO40),"",VLOOKUP('Midt 2.kl. -Klasse'!CO40,Assit_Atii_2b,BJ$65,FALSE))</f>
        <v/>
      </c>
      <c r="CC86" s="41">
        <f>COUNTIF('Skole scoring'!B83:S83,1)</f>
        <v>0</v>
      </c>
      <c r="CD86" s="47">
        <f>COUNTIF('Skole scoring'!T83:CA83,1)</f>
        <v>0</v>
      </c>
      <c r="CE86" s="42">
        <f t="shared" si="2"/>
        <v>0</v>
      </c>
      <c r="CF86">
        <f>COUNTIF('Skole scoring'!T83:AE83,1)</f>
        <v>0</v>
      </c>
      <c r="CG86">
        <f>COUNTIF('Skole scoring'!AF83:AQ83,1)</f>
        <v>0</v>
      </c>
      <c r="CH86">
        <f>COUNTIF('Skole scoring'!AR83:BC83,1)</f>
        <v>0</v>
      </c>
      <c r="CI86">
        <f>COUNTIF('Skole scoring'!BD83:BO83,1)</f>
        <v>0</v>
      </c>
      <c r="CJ86">
        <f>COUNTIF('Skole scoring'!BP83:CA83,1)</f>
        <v>0</v>
      </c>
    </row>
    <row r="87" spans="2:174" x14ac:dyDescent="0.35">
      <c r="B87" s="47">
        <f>'Midt 2.kl. -Klasse'!B41</f>
        <v>0</v>
      </c>
      <c r="C87" t="str">
        <f>IF(COUNTIF('Midt 2.kl. -Klasse'!P41,5),"Ugyldig",(IF(ISBLANK('Midt 2.kl. -Klasse'!P41),"",'Midt 2.kl. -Klasse'!P41)))</f>
        <v/>
      </c>
      <c r="D87" t="str">
        <f>IF(COUNTIF('Midt 2.kl. -Klasse'!Q41,5),"Ugyldig",(IF(ISBLANK('Midt 2.kl. -Klasse'!Q41),"",'Midt 2.kl. -Klasse'!Q41)))</f>
        <v/>
      </c>
      <c r="E87" t="str">
        <f>IF(COUNTIF('Midt 2.kl. -Klasse'!R41,5),"Ugyldig",(IF(ISBLANK('Midt 2.kl. -Klasse'!R41),"",'Midt 2.kl. -Klasse'!R41)))</f>
        <v/>
      </c>
      <c r="F87" t="str">
        <f>IF(COUNTIF('Midt 2.kl. -Klasse'!S41,5),"Ugyldig",(IF(ISBLANK('Midt 2.kl. -Klasse'!S41),"",'Midt 2.kl. -Klasse'!S41)))</f>
        <v/>
      </c>
      <c r="G87" t="str">
        <f>IF(COUNTIF('Midt 2.kl. -Klasse'!T41,5),"Ugyldig",(IF(ISBLANK('Midt 2.kl. -Klasse'!T41),"",'Midt 2.kl. -Klasse'!T41)))</f>
        <v/>
      </c>
      <c r="H87" t="str">
        <f>IF(COUNTIF('Midt 2.kl. -Klasse'!U41,5),"Ugyldig",(IF(ISBLANK('Midt 2.kl. -Klasse'!U41),"",'Midt 2.kl. -Klasse'!U41)))</f>
        <v/>
      </c>
      <c r="I87" t="str">
        <f>IF(COUNTIF('Midt 2.kl. -Klasse'!V41,5),"Ugyldig",(IF(ISBLANK('Midt 2.kl. -Klasse'!V41),"",'Midt 2.kl. -Klasse'!V41)))</f>
        <v/>
      </c>
      <c r="J87" t="str">
        <f>IF(COUNTIF('Midt 2.kl. -Klasse'!W41,5),"Ugyldig",(IF(ISBLANK('Midt 2.kl. -Klasse'!W41),"",'Midt 2.kl. -Klasse'!W41)))</f>
        <v/>
      </c>
      <c r="K87" t="str">
        <f>IF(COUNTIF('Midt 2.kl. -Klasse'!X41,5),"Ugyldig",(IF(ISBLANK('Midt 2.kl. -Klasse'!X41),"",'Midt 2.kl. -Klasse'!X41)))</f>
        <v/>
      </c>
      <c r="L87" t="str">
        <f>IF(COUNTIF('Midt 2.kl. -Klasse'!Y41,5),"Ugyldig",(IF(ISBLANK('Midt 2.kl. -Klasse'!Y41),"",'Midt 2.kl. -Klasse'!Y41)))</f>
        <v/>
      </c>
      <c r="M87" t="str">
        <f>IF(COUNTIF('Midt 2.kl. -Klasse'!Z41,5),"Ugyldig",(IF(ISBLANK('Midt 2.kl. -Klasse'!Z41),"",'Midt 2.kl. -Klasse'!Z41)))</f>
        <v/>
      </c>
      <c r="N87" t="str">
        <f>IF(COUNTIF('Midt 2.kl. -Klasse'!AA41,5),"Ugyldig",(IF(ISBLANK('Midt 2.kl. -Klasse'!AA41),"",'Midt 2.kl. -Klasse'!AA41)))</f>
        <v/>
      </c>
      <c r="O87" t="str">
        <f>IF(COUNTIF('Midt 2.kl. -Klasse'!AB41,5),"Ugyldig",(IF(ISBLANK('Midt 2.kl. -Klasse'!AB41),"",'Midt 2.kl. -Klasse'!AB41)))</f>
        <v/>
      </c>
      <c r="P87" t="str">
        <f>IF(COUNTIF('Midt 2.kl. -Klasse'!AC41,5),"Ugyldig",(IF(ISBLANK('Midt 2.kl. -Klasse'!AC41),"",'Midt 2.kl. -Klasse'!AC41)))</f>
        <v/>
      </c>
      <c r="Q87" t="str">
        <f>IF(COUNTIF('Midt 2.kl. -Klasse'!AD41,5),"Ugyldig",(IF(ISBLANK('Midt 2.kl. -Klasse'!AD41),"",'Midt 2.kl. -Klasse'!AD41)))</f>
        <v/>
      </c>
      <c r="R87" t="str">
        <f>IF(COUNTIF('Midt 2.kl. -Klasse'!AE41,5),"Ugyldig",(IF(ISBLANK('Midt 2.kl. -Klasse'!AE41),"",'Midt 2.kl. -Klasse'!AE41)))</f>
        <v/>
      </c>
      <c r="S87" t="str">
        <f>IF(COUNTIF('Midt 2.kl. -Klasse'!AF41,5),"Ugyldig",(IF(ISBLANK('Midt 2.kl. -Klasse'!AF41),"",'Midt 2.kl. -Klasse'!AF41)))</f>
        <v/>
      </c>
      <c r="T87" t="str">
        <f>IF(COUNTIF('Midt 2.kl. -Klasse'!AG41,5),"Ugyldig",(IF(ISBLANK('Midt 2.kl. -Klasse'!AG41),"",'Midt 2.kl. -Klasse'!AG41)))</f>
        <v/>
      </c>
      <c r="U87" s="41" t="str">
        <f>IF(ISBLANK('Midt 2.kl. -Klasse'!AH41),"",VLOOKUP('Midt 2.kl. -Klasse'!AH41,Assit_Atii_2b,C$65,FALSE))</f>
        <v/>
      </c>
      <c r="V87" t="str">
        <f>IF(ISBLANK('Midt 2.kl. -Klasse'!AI41),"",VLOOKUP('Midt 2.kl. -Klasse'!AI41,Assit_Atii_2b,D$65,FALSE))</f>
        <v/>
      </c>
      <c r="W87" t="str">
        <f>IF(ISBLANK('Midt 2.kl. -Klasse'!AJ41),"",VLOOKUP('Midt 2.kl. -Klasse'!AJ41,Assit_Atii_2b,E$65,FALSE))</f>
        <v/>
      </c>
      <c r="X87" t="str">
        <f>IF(ISBLANK('Midt 2.kl. -Klasse'!AK41),"",VLOOKUP('Midt 2.kl. -Klasse'!AK41,Assit_Atii_2b,F$65,FALSE))</f>
        <v/>
      </c>
      <c r="Y87" t="str">
        <f>IF(ISBLANK('Midt 2.kl. -Klasse'!AL41),"",VLOOKUP('Midt 2.kl. -Klasse'!AL41,Assit_Atii_2b,G$65,FALSE))</f>
        <v/>
      </c>
      <c r="Z87" t="str">
        <f>IF(ISBLANK('Midt 2.kl. -Klasse'!AM41),"",VLOOKUP('Midt 2.kl. -Klasse'!AM41,Assit_Atii_2b,H$65,FALSE))</f>
        <v/>
      </c>
      <c r="AA87" t="str">
        <f>IF(ISBLANK('Midt 2.kl. -Klasse'!AN41),"",VLOOKUP('Midt 2.kl. -Klasse'!AN41,Assit_Atii_2b,I$65,FALSE))</f>
        <v/>
      </c>
      <c r="AB87" t="str">
        <f>IF(ISBLANK('Midt 2.kl. -Klasse'!AO41),"",VLOOKUP('Midt 2.kl. -Klasse'!AO41,Assit_Atii_2b,J$65,FALSE))</f>
        <v/>
      </c>
      <c r="AC87" t="str">
        <f>IF(ISBLANK('Midt 2.kl. -Klasse'!AP41),"",VLOOKUP('Midt 2.kl. -Klasse'!AP41,Assit_Atii_2b,K$65,FALSE))</f>
        <v/>
      </c>
      <c r="AD87" t="str">
        <f>IF(ISBLANK('Midt 2.kl. -Klasse'!AQ41),"",VLOOKUP('Midt 2.kl. -Klasse'!AQ41,Assit_Atii_2b,L$65,FALSE))</f>
        <v/>
      </c>
      <c r="AE87" t="str">
        <f>IF(ISBLANK('Midt 2.kl. -Klasse'!AR41),"",VLOOKUP('Midt 2.kl. -Klasse'!AR41,Assit_Atii_2b,M$65,FALSE))</f>
        <v/>
      </c>
      <c r="AF87" t="str">
        <f>IF(ISBLANK('Midt 2.kl. -Klasse'!AS41),"",VLOOKUP('Midt 2.kl. -Klasse'!AS41,Assit_Atii_2b,N$65,FALSE))</f>
        <v/>
      </c>
      <c r="AG87" t="str">
        <f>IF(ISBLANK('Midt 2.kl. -Klasse'!AT41),"",VLOOKUP('Midt 2.kl. -Klasse'!AT41,Assit_Atii_2b,O$65,FALSE))</f>
        <v/>
      </c>
      <c r="AH87" t="str">
        <f>IF(ISBLANK('Midt 2.kl. -Klasse'!AU41),"",VLOOKUP('Midt 2.kl. -Klasse'!AU41,Assit_Atii_2b,P$65,FALSE))</f>
        <v/>
      </c>
      <c r="AI87" t="str">
        <f>IF(ISBLANK('Midt 2.kl. -Klasse'!AV41),"",VLOOKUP('Midt 2.kl. -Klasse'!AV41,Assit_Atii_2b,Q$65,FALSE))</f>
        <v/>
      </c>
      <c r="AJ87" t="str">
        <f>IF(ISBLANK('Midt 2.kl. -Klasse'!AW41),"",VLOOKUP('Midt 2.kl. -Klasse'!AW41,Assit_Atii_2b,R$65,FALSE))</f>
        <v/>
      </c>
      <c r="AK87" t="str">
        <f>IF(ISBLANK('Midt 2.kl. -Klasse'!AX41),"",VLOOKUP('Midt 2.kl. -Klasse'!AX41,Assit_Atii_2b,S$65,FALSE))</f>
        <v/>
      </c>
      <c r="AL87" t="str">
        <f>IF(ISBLANK('Midt 2.kl. -Klasse'!AY41),"",VLOOKUP('Midt 2.kl. -Klasse'!AY41,Assit_Atii_2b,T$65,FALSE))</f>
        <v/>
      </c>
      <c r="AM87" t="str">
        <f>IF(ISBLANK('Midt 2.kl. -Klasse'!AZ41),"",VLOOKUP('Midt 2.kl. -Klasse'!AZ41,Assit_Atii_2b,U$65,FALSE))</f>
        <v/>
      </c>
      <c r="AN87" t="str">
        <f>IF(ISBLANK('Midt 2.kl. -Klasse'!BA41),"",VLOOKUP('Midt 2.kl. -Klasse'!BA41,Assit_Atii_2b,V$65,FALSE))</f>
        <v/>
      </c>
      <c r="AO87" t="str">
        <f>IF(ISBLANK('Midt 2.kl. -Klasse'!BB41),"",VLOOKUP('Midt 2.kl. -Klasse'!BB41,Assit_Atii_2b,W$65,FALSE))</f>
        <v/>
      </c>
      <c r="AP87" t="str">
        <f>IF(ISBLANK('Midt 2.kl. -Klasse'!BC41),"",VLOOKUP('Midt 2.kl. -Klasse'!BC41,Assit_Atii_2b,X$65,FALSE))</f>
        <v/>
      </c>
      <c r="AQ87" t="str">
        <f>IF(ISBLANK('Midt 2.kl. -Klasse'!BD41),"",VLOOKUP('Midt 2.kl. -Klasse'!BD41,Assit_Atii_2b,Y$65,FALSE))</f>
        <v/>
      </c>
      <c r="AR87" t="str">
        <f>IF(ISBLANK('Midt 2.kl. -Klasse'!BE41),"",VLOOKUP('Midt 2.kl. -Klasse'!BE41,Assit_Atii_2b,Z$65,FALSE))</f>
        <v/>
      </c>
      <c r="AS87" t="str">
        <f>IF(ISBLANK('Midt 2.kl. -Klasse'!BF41),"",VLOOKUP('Midt 2.kl. -Klasse'!BF41,Assit_Atii_2b,AA$65,FALSE))</f>
        <v/>
      </c>
      <c r="AT87" t="str">
        <f>IF(ISBLANK('Midt 2.kl. -Klasse'!BG41),"",VLOOKUP('Midt 2.kl. -Klasse'!BG41,Assit_Atii_2b,AB$65,FALSE))</f>
        <v/>
      </c>
      <c r="AU87" t="str">
        <f>IF(ISBLANK('Midt 2.kl. -Klasse'!BH41),"",VLOOKUP('Midt 2.kl. -Klasse'!BH41,Assit_Atii_2b,AC$65,FALSE))</f>
        <v/>
      </c>
      <c r="AV87" t="str">
        <f>IF(ISBLANK('Midt 2.kl. -Klasse'!BI41),"",VLOOKUP('Midt 2.kl. -Klasse'!BI41,Assit_Atii_2b,AD$65,FALSE))</f>
        <v/>
      </c>
      <c r="AW87" t="str">
        <f>IF(ISBLANK('Midt 2.kl. -Klasse'!BJ41),"",VLOOKUP('Midt 2.kl. -Klasse'!BJ41,Assit_Atii_2b,AE$65,FALSE))</f>
        <v/>
      </c>
      <c r="AX87" t="str">
        <f>IF(ISBLANK('Midt 2.kl. -Klasse'!BK41),"",VLOOKUP('Midt 2.kl. -Klasse'!BK41,Assit_Atii_2b,AF$65,FALSE))</f>
        <v/>
      </c>
      <c r="AY87" t="str">
        <f>IF(ISBLANK('Midt 2.kl. -Klasse'!BL41),"",VLOOKUP('Midt 2.kl. -Klasse'!BL41,Assit_Atii_2b,AG$65,FALSE))</f>
        <v/>
      </c>
      <c r="AZ87" t="str">
        <f>IF(ISBLANK('Midt 2.kl. -Klasse'!BM41),"",VLOOKUP('Midt 2.kl. -Klasse'!BM41,Assit_Atii_2b,AH$65,FALSE))</f>
        <v/>
      </c>
      <c r="BA87" t="str">
        <f>IF(ISBLANK('Midt 2.kl. -Klasse'!BN41),"",VLOOKUP('Midt 2.kl. -Klasse'!BN41,Assit_Atii_2b,AI$65,FALSE))</f>
        <v/>
      </c>
      <c r="BB87" t="str">
        <f>IF(ISBLANK('Midt 2.kl. -Klasse'!BO41),"",VLOOKUP('Midt 2.kl. -Klasse'!BO41,Assit_Atii_2b,AJ$65,FALSE))</f>
        <v/>
      </c>
      <c r="BC87" t="str">
        <f>IF(ISBLANK('Midt 2.kl. -Klasse'!BP41),"",VLOOKUP('Midt 2.kl. -Klasse'!BP41,Assit_Atii_2b,AK$65,FALSE))</f>
        <v/>
      </c>
      <c r="BD87" t="str">
        <f>IF(ISBLANK('Midt 2.kl. -Klasse'!BQ41),"",VLOOKUP('Midt 2.kl. -Klasse'!BQ41,Assit_Atii_2b,AL$65,FALSE))</f>
        <v/>
      </c>
      <c r="BE87" t="str">
        <f>IF(ISBLANK('Midt 2.kl. -Klasse'!BR41),"",VLOOKUP('Midt 2.kl. -Klasse'!BR41,Assit_Atii_2b,AM$65,FALSE))</f>
        <v/>
      </c>
      <c r="BF87" t="str">
        <f>IF(ISBLANK('Midt 2.kl. -Klasse'!BS41),"",VLOOKUP('Midt 2.kl. -Klasse'!BS41,Assit_Atii_2b,AN$65,FALSE))</f>
        <v/>
      </c>
      <c r="BG87" t="str">
        <f>IF(ISBLANK('Midt 2.kl. -Klasse'!BT41),"",VLOOKUP('Midt 2.kl. -Klasse'!BT41,Assit_Atii_2b,AO$65,FALSE))</f>
        <v/>
      </c>
      <c r="BH87" t="str">
        <f>IF(ISBLANK('Midt 2.kl. -Klasse'!BU41),"",VLOOKUP('Midt 2.kl. -Klasse'!BU41,Assit_Atii_2b,AP$65,FALSE))</f>
        <v/>
      </c>
      <c r="BI87" t="str">
        <f>IF(ISBLANK('Midt 2.kl. -Klasse'!BV41),"",VLOOKUP('Midt 2.kl. -Klasse'!BV41,Assit_Atii_2b,AQ$65,FALSE))</f>
        <v/>
      </c>
      <c r="BJ87" t="str">
        <f>IF(ISBLANK('Midt 2.kl. -Klasse'!BW41),"",VLOOKUP('Midt 2.kl. -Klasse'!BW41,Assit_Atii_2b,AR$65,FALSE))</f>
        <v/>
      </c>
      <c r="BK87" t="str">
        <f>IF(ISBLANK('Midt 2.kl. -Klasse'!BX41),"",VLOOKUP('Midt 2.kl. -Klasse'!BX41,Assit_Atii_2b,AS$65,FALSE))</f>
        <v/>
      </c>
      <c r="BL87" t="str">
        <f>IF(ISBLANK('Midt 2.kl. -Klasse'!BY41),"",VLOOKUP('Midt 2.kl. -Klasse'!BY41,Assit_Atii_2b,AT$65,FALSE))</f>
        <v/>
      </c>
      <c r="BM87" t="str">
        <f>IF(ISBLANK('Midt 2.kl. -Klasse'!BZ41),"",VLOOKUP('Midt 2.kl. -Klasse'!BZ41,Assit_Atii_2b,AU$65,FALSE))</f>
        <v/>
      </c>
      <c r="BN87" t="str">
        <f>IF(ISBLANK('Midt 2.kl. -Klasse'!CA41),"",VLOOKUP('Midt 2.kl. -Klasse'!CA41,Assit_Atii_2b,AV$65,FALSE))</f>
        <v/>
      </c>
      <c r="BO87" t="str">
        <f>IF(ISBLANK('Midt 2.kl. -Klasse'!CB41),"",VLOOKUP('Midt 2.kl. -Klasse'!CB41,Assit_Atii_2b,AW$65,FALSE))</f>
        <v/>
      </c>
      <c r="BP87" t="str">
        <f>IF(ISBLANK('Midt 2.kl. -Klasse'!CC41),"",VLOOKUP('Midt 2.kl. -Klasse'!CC41,Assit_Atii_2b,AX$65,FALSE))</f>
        <v/>
      </c>
      <c r="BQ87" t="str">
        <f>IF(ISBLANK('Midt 2.kl. -Klasse'!CD41),"",VLOOKUP('Midt 2.kl. -Klasse'!CD41,Assit_Atii_2b,AY$65,FALSE))</f>
        <v/>
      </c>
      <c r="BR87" t="str">
        <f>IF(ISBLANK('Midt 2.kl. -Klasse'!CE41),"",VLOOKUP('Midt 2.kl. -Klasse'!CE41,Assit_Atii_2b,AZ$65,FALSE))</f>
        <v/>
      </c>
      <c r="BS87" t="str">
        <f>IF(ISBLANK('Midt 2.kl. -Klasse'!CF41),"",VLOOKUP('Midt 2.kl. -Klasse'!CF41,Assit_Atii_2b,BA$65,FALSE))</f>
        <v/>
      </c>
      <c r="BT87" t="str">
        <f>IF(ISBLANK('Midt 2.kl. -Klasse'!CG41),"",VLOOKUP('Midt 2.kl. -Klasse'!CG41,Assit_Atii_2b,BB$65,FALSE))</f>
        <v/>
      </c>
      <c r="BU87" t="str">
        <f>IF(ISBLANK('Midt 2.kl. -Klasse'!CH41),"",VLOOKUP('Midt 2.kl. -Klasse'!CH41,Assit_Atii_2b,BC$65,FALSE))</f>
        <v/>
      </c>
      <c r="BV87" t="str">
        <f>IF(ISBLANK('Midt 2.kl. -Klasse'!CI41),"",VLOOKUP('Midt 2.kl. -Klasse'!CI41,Assit_Atii_2b,BD$65,FALSE))</f>
        <v/>
      </c>
      <c r="BW87" t="str">
        <f>IF(ISBLANK('Midt 2.kl. -Klasse'!CJ41),"",VLOOKUP('Midt 2.kl. -Klasse'!CJ41,Assit_Atii_2b,BE$65,FALSE))</f>
        <v/>
      </c>
      <c r="BX87" t="str">
        <f>IF(ISBLANK('Midt 2.kl. -Klasse'!CK41),"",VLOOKUP('Midt 2.kl. -Klasse'!CK41,Assit_Atii_2b,BF$65,FALSE))</f>
        <v/>
      </c>
      <c r="BY87" t="str">
        <f>IF(ISBLANK('Midt 2.kl. -Klasse'!CL41),"",VLOOKUP('Midt 2.kl. -Klasse'!CL41,Assit_Atii_2b,BG$65,FALSE))</f>
        <v/>
      </c>
      <c r="BZ87" t="str">
        <f>IF(ISBLANK('Midt 2.kl. -Klasse'!CM41),"",VLOOKUP('Midt 2.kl. -Klasse'!CM41,Assit_Atii_2b,BH$65,FALSE))</f>
        <v/>
      </c>
      <c r="CA87" t="str">
        <f>IF(ISBLANK('Midt 2.kl. -Klasse'!CN41),"",VLOOKUP('Midt 2.kl. -Klasse'!CN41,Assit_Atii_2b,BI$65,FALSE))</f>
        <v/>
      </c>
      <c r="CB87" t="str">
        <f>IF(ISBLANK('Midt 2.kl. -Klasse'!CO41),"",VLOOKUP('Midt 2.kl. -Klasse'!CO41,Assit_Atii_2b,BJ$65,FALSE))</f>
        <v/>
      </c>
      <c r="CC87" s="41">
        <f>COUNTIF('Skole scoring'!B84:S84,1)</f>
        <v>0</v>
      </c>
      <c r="CD87" s="47">
        <f>COUNTIF('Skole scoring'!T84:CA84,1)</f>
        <v>0</v>
      </c>
      <c r="CE87" s="42">
        <f t="shared" si="2"/>
        <v>0</v>
      </c>
      <c r="CF87">
        <f>COUNTIF('Skole scoring'!T84:AE84,1)</f>
        <v>0</v>
      </c>
      <c r="CG87">
        <f>COUNTIF('Skole scoring'!AF84:AQ84,1)</f>
        <v>0</v>
      </c>
      <c r="CH87">
        <f>COUNTIF('Skole scoring'!AR84:BC84,1)</f>
        <v>0</v>
      </c>
      <c r="CI87">
        <f>COUNTIF('Skole scoring'!BD84:BO84,1)</f>
        <v>0</v>
      </c>
      <c r="CJ87">
        <f>COUNTIF('Skole scoring'!BP84:CA84,1)</f>
        <v>0</v>
      </c>
    </row>
    <row r="88" spans="2:174" x14ac:dyDescent="0.35">
      <c r="B88" s="47">
        <f>'Midt 2.kl. -Klasse'!B42</f>
        <v>0</v>
      </c>
      <c r="C88" t="str">
        <f>IF(COUNTIF('Midt 2.kl. -Klasse'!P42,5),"Ugyldig",(IF(ISBLANK('Midt 2.kl. -Klasse'!P42),"",'Midt 2.kl. -Klasse'!P42)))</f>
        <v/>
      </c>
      <c r="D88" t="str">
        <f>IF(COUNTIF('Midt 2.kl. -Klasse'!Q42,5),"Ugyldig",(IF(ISBLANK('Midt 2.kl. -Klasse'!Q42),"",'Midt 2.kl. -Klasse'!Q42)))</f>
        <v/>
      </c>
      <c r="E88" t="str">
        <f>IF(COUNTIF('Midt 2.kl. -Klasse'!R42,5),"Ugyldig",(IF(ISBLANK('Midt 2.kl. -Klasse'!R42),"",'Midt 2.kl. -Klasse'!R42)))</f>
        <v/>
      </c>
      <c r="F88" t="str">
        <f>IF(COUNTIF('Midt 2.kl. -Klasse'!S42,5),"Ugyldig",(IF(ISBLANK('Midt 2.kl. -Klasse'!S42),"",'Midt 2.kl. -Klasse'!S42)))</f>
        <v/>
      </c>
      <c r="G88" t="str">
        <f>IF(COUNTIF('Midt 2.kl. -Klasse'!T42,5),"Ugyldig",(IF(ISBLANK('Midt 2.kl. -Klasse'!T42),"",'Midt 2.kl. -Klasse'!T42)))</f>
        <v/>
      </c>
      <c r="H88" t="str">
        <f>IF(COUNTIF('Midt 2.kl. -Klasse'!U42,5),"Ugyldig",(IF(ISBLANK('Midt 2.kl. -Klasse'!U42),"",'Midt 2.kl. -Klasse'!U42)))</f>
        <v/>
      </c>
      <c r="I88" t="str">
        <f>IF(COUNTIF('Midt 2.kl. -Klasse'!V42,5),"Ugyldig",(IF(ISBLANK('Midt 2.kl. -Klasse'!V42),"",'Midt 2.kl. -Klasse'!V42)))</f>
        <v/>
      </c>
      <c r="J88" t="str">
        <f>IF(COUNTIF('Midt 2.kl. -Klasse'!W42,5),"Ugyldig",(IF(ISBLANK('Midt 2.kl. -Klasse'!W42),"",'Midt 2.kl. -Klasse'!W42)))</f>
        <v/>
      </c>
      <c r="K88" t="str">
        <f>IF(COUNTIF('Midt 2.kl. -Klasse'!X42,5),"Ugyldig",(IF(ISBLANK('Midt 2.kl. -Klasse'!X42),"",'Midt 2.kl. -Klasse'!X42)))</f>
        <v/>
      </c>
      <c r="L88" t="str">
        <f>IF(COUNTIF('Midt 2.kl. -Klasse'!Y42,5),"Ugyldig",(IF(ISBLANK('Midt 2.kl. -Klasse'!Y42),"",'Midt 2.kl. -Klasse'!Y42)))</f>
        <v/>
      </c>
      <c r="M88" t="str">
        <f>IF(COUNTIF('Midt 2.kl. -Klasse'!Z42,5),"Ugyldig",(IF(ISBLANK('Midt 2.kl. -Klasse'!Z42),"",'Midt 2.kl. -Klasse'!Z42)))</f>
        <v/>
      </c>
      <c r="N88" t="str">
        <f>IF(COUNTIF('Midt 2.kl. -Klasse'!AA42,5),"Ugyldig",(IF(ISBLANK('Midt 2.kl. -Klasse'!AA42),"",'Midt 2.kl. -Klasse'!AA42)))</f>
        <v/>
      </c>
      <c r="O88" t="str">
        <f>IF(COUNTIF('Midt 2.kl. -Klasse'!AB42,5),"Ugyldig",(IF(ISBLANK('Midt 2.kl. -Klasse'!AB42),"",'Midt 2.kl. -Klasse'!AB42)))</f>
        <v/>
      </c>
      <c r="P88" t="str">
        <f>IF(COUNTIF('Midt 2.kl. -Klasse'!AC42,5),"Ugyldig",(IF(ISBLANK('Midt 2.kl. -Klasse'!AC42),"",'Midt 2.kl. -Klasse'!AC42)))</f>
        <v/>
      </c>
      <c r="Q88" t="str">
        <f>IF(COUNTIF('Midt 2.kl. -Klasse'!AD42,5),"Ugyldig",(IF(ISBLANK('Midt 2.kl. -Klasse'!AD42),"",'Midt 2.kl. -Klasse'!AD42)))</f>
        <v/>
      </c>
      <c r="R88" t="str">
        <f>IF(COUNTIF('Midt 2.kl. -Klasse'!AE42,5),"Ugyldig",(IF(ISBLANK('Midt 2.kl. -Klasse'!AE42),"",'Midt 2.kl. -Klasse'!AE42)))</f>
        <v/>
      </c>
      <c r="S88" t="str">
        <f>IF(COUNTIF('Midt 2.kl. -Klasse'!AF42,5),"Ugyldig",(IF(ISBLANK('Midt 2.kl. -Klasse'!AF42),"",'Midt 2.kl. -Klasse'!AF42)))</f>
        <v/>
      </c>
      <c r="T88" t="str">
        <f>IF(COUNTIF('Midt 2.kl. -Klasse'!AG42,5),"Ugyldig",(IF(ISBLANK('Midt 2.kl. -Klasse'!AG42),"",'Midt 2.kl. -Klasse'!AG42)))</f>
        <v/>
      </c>
      <c r="U88" s="41" t="str">
        <f>IF(ISBLANK('Midt 2.kl. -Klasse'!AH42),"",VLOOKUP('Midt 2.kl. -Klasse'!AH42,Assit_Atii_2b,C$65,FALSE))</f>
        <v/>
      </c>
      <c r="V88" t="str">
        <f>IF(ISBLANK('Midt 2.kl. -Klasse'!AI42),"",VLOOKUP('Midt 2.kl. -Klasse'!AI42,Assit_Atii_2b,D$65,FALSE))</f>
        <v/>
      </c>
      <c r="W88" t="str">
        <f>IF(ISBLANK('Midt 2.kl. -Klasse'!AJ42),"",VLOOKUP('Midt 2.kl. -Klasse'!AJ42,Assit_Atii_2b,E$65,FALSE))</f>
        <v/>
      </c>
      <c r="X88" t="str">
        <f>IF(ISBLANK('Midt 2.kl. -Klasse'!AK42),"",VLOOKUP('Midt 2.kl. -Klasse'!AK42,Assit_Atii_2b,F$65,FALSE))</f>
        <v/>
      </c>
      <c r="Y88" t="str">
        <f>IF(ISBLANK('Midt 2.kl. -Klasse'!AL42),"",VLOOKUP('Midt 2.kl. -Klasse'!AL42,Assit_Atii_2b,G$65,FALSE))</f>
        <v/>
      </c>
      <c r="Z88" t="str">
        <f>IF(ISBLANK('Midt 2.kl. -Klasse'!AM42),"",VLOOKUP('Midt 2.kl. -Klasse'!AM42,Assit_Atii_2b,H$65,FALSE))</f>
        <v/>
      </c>
      <c r="AA88" t="str">
        <f>IF(ISBLANK('Midt 2.kl. -Klasse'!AN42),"",VLOOKUP('Midt 2.kl. -Klasse'!AN42,Assit_Atii_2b,I$65,FALSE))</f>
        <v/>
      </c>
      <c r="AB88" t="str">
        <f>IF(ISBLANK('Midt 2.kl. -Klasse'!AO42),"",VLOOKUP('Midt 2.kl. -Klasse'!AO42,Assit_Atii_2b,J$65,FALSE))</f>
        <v/>
      </c>
      <c r="AC88" t="str">
        <f>IF(ISBLANK('Midt 2.kl. -Klasse'!AP42),"",VLOOKUP('Midt 2.kl. -Klasse'!AP42,Assit_Atii_2b,K$65,FALSE))</f>
        <v/>
      </c>
      <c r="AD88" t="str">
        <f>IF(ISBLANK('Midt 2.kl. -Klasse'!AQ42),"",VLOOKUP('Midt 2.kl. -Klasse'!AQ42,Assit_Atii_2b,L$65,FALSE))</f>
        <v/>
      </c>
      <c r="AE88" t="str">
        <f>IF(ISBLANK('Midt 2.kl. -Klasse'!AR42),"",VLOOKUP('Midt 2.kl. -Klasse'!AR42,Assit_Atii_2b,M$65,FALSE))</f>
        <v/>
      </c>
      <c r="AF88" t="str">
        <f>IF(ISBLANK('Midt 2.kl. -Klasse'!AS42),"",VLOOKUP('Midt 2.kl. -Klasse'!AS42,Assit_Atii_2b,N$65,FALSE))</f>
        <v/>
      </c>
      <c r="AG88" t="str">
        <f>IF(ISBLANK('Midt 2.kl. -Klasse'!AT42),"",VLOOKUP('Midt 2.kl. -Klasse'!AT42,Assit_Atii_2b,O$65,FALSE))</f>
        <v/>
      </c>
      <c r="AH88" t="str">
        <f>IF(ISBLANK('Midt 2.kl. -Klasse'!AU42),"",VLOOKUP('Midt 2.kl. -Klasse'!AU42,Assit_Atii_2b,P$65,FALSE))</f>
        <v/>
      </c>
      <c r="AI88" t="str">
        <f>IF(ISBLANK('Midt 2.kl. -Klasse'!AV42),"",VLOOKUP('Midt 2.kl. -Klasse'!AV42,Assit_Atii_2b,Q$65,FALSE))</f>
        <v/>
      </c>
      <c r="AJ88" t="str">
        <f>IF(ISBLANK('Midt 2.kl. -Klasse'!AW42),"",VLOOKUP('Midt 2.kl. -Klasse'!AW42,Assit_Atii_2b,R$65,FALSE))</f>
        <v/>
      </c>
      <c r="AK88" t="str">
        <f>IF(ISBLANK('Midt 2.kl. -Klasse'!AX42),"",VLOOKUP('Midt 2.kl. -Klasse'!AX42,Assit_Atii_2b,S$65,FALSE))</f>
        <v/>
      </c>
      <c r="AL88" t="str">
        <f>IF(ISBLANK('Midt 2.kl. -Klasse'!AY42),"",VLOOKUP('Midt 2.kl. -Klasse'!AY42,Assit_Atii_2b,T$65,FALSE))</f>
        <v/>
      </c>
      <c r="AM88" t="str">
        <f>IF(ISBLANK('Midt 2.kl. -Klasse'!AZ42),"",VLOOKUP('Midt 2.kl. -Klasse'!AZ42,Assit_Atii_2b,U$65,FALSE))</f>
        <v/>
      </c>
      <c r="AN88" t="str">
        <f>IF(ISBLANK('Midt 2.kl. -Klasse'!BA42),"",VLOOKUP('Midt 2.kl. -Klasse'!BA42,Assit_Atii_2b,V$65,FALSE))</f>
        <v/>
      </c>
      <c r="AO88" t="str">
        <f>IF(ISBLANK('Midt 2.kl. -Klasse'!BB42),"",VLOOKUP('Midt 2.kl. -Klasse'!BB42,Assit_Atii_2b,W$65,FALSE))</f>
        <v/>
      </c>
      <c r="AP88" t="str">
        <f>IF(ISBLANK('Midt 2.kl. -Klasse'!BC42),"",VLOOKUP('Midt 2.kl. -Klasse'!BC42,Assit_Atii_2b,X$65,FALSE))</f>
        <v/>
      </c>
      <c r="AQ88" t="str">
        <f>IF(ISBLANK('Midt 2.kl. -Klasse'!BD42),"",VLOOKUP('Midt 2.kl. -Klasse'!BD42,Assit_Atii_2b,Y$65,FALSE))</f>
        <v/>
      </c>
      <c r="AR88" t="str">
        <f>IF(ISBLANK('Midt 2.kl. -Klasse'!BE42),"",VLOOKUP('Midt 2.kl. -Klasse'!BE42,Assit_Atii_2b,Z$65,FALSE))</f>
        <v/>
      </c>
      <c r="AS88" t="str">
        <f>IF(ISBLANK('Midt 2.kl. -Klasse'!BF42),"",VLOOKUP('Midt 2.kl. -Klasse'!BF42,Assit_Atii_2b,AA$65,FALSE))</f>
        <v/>
      </c>
      <c r="AT88" t="str">
        <f>IF(ISBLANK('Midt 2.kl. -Klasse'!BG42),"",VLOOKUP('Midt 2.kl. -Klasse'!BG42,Assit_Atii_2b,AB$65,FALSE))</f>
        <v/>
      </c>
      <c r="AU88" t="str">
        <f>IF(ISBLANK('Midt 2.kl. -Klasse'!BH42),"",VLOOKUP('Midt 2.kl. -Klasse'!BH42,Assit_Atii_2b,AC$65,FALSE))</f>
        <v/>
      </c>
      <c r="AV88" t="str">
        <f>IF(ISBLANK('Midt 2.kl. -Klasse'!BI42),"",VLOOKUP('Midt 2.kl. -Klasse'!BI42,Assit_Atii_2b,AD$65,FALSE))</f>
        <v/>
      </c>
      <c r="AW88" t="str">
        <f>IF(ISBLANK('Midt 2.kl. -Klasse'!BJ42),"",VLOOKUP('Midt 2.kl. -Klasse'!BJ42,Assit_Atii_2b,AE$65,FALSE))</f>
        <v/>
      </c>
      <c r="AX88" t="str">
        <f>IF(ISBLANK('Midt 2.kl. -Klasse'!BK42),"",VLOOKUP('Midt 2.kl. -Klasse'!BK42,Assit_Atii_2b,AF$65,FALSE))</f>
        <v/>
      </c>
      <c r="AY88" t="str">
        <f>IF(ISBLANK('Midt 2.kl. -Klasse'!BL42),"",VLOOKUP('Midt 2.kl. -Klasse'!BL42,Assit_Atii_2b,AG$65,FALSE))</f>
        <v/>
      </c>
      <c r="AZ88" t="str">
        <f>IF(ISBLANK('Midt 2.kl. -Klasse'!BM42),"",VLOOKUP('Midt 2.kl. -Klasse'!BM42,Assit_Atii_2b,AH$65,FALSE))</f>
        <v/>
      </c>
      <c r="BA88" t="str">
        <f>IF(ISBLANK('Midt 2.kl. -Klasse'!BN42),"",VLOOKUP('Midt 2.kl. -Klasse'!BN42,Assit_Atii_2b,AI$65,FALSE))</f>
        <v/>
      </c>
      <c r="BB88" t="str">
        <f>IF(ISBLANK('Midt 2.kl. -Klasse'!BO42),"",VLOOKUP('Midt 2.kl. -Klasse'!BO42,Assit_Atii_2b,AJ$65,FALSE))</f>
        <v/>
      </c>
      <c r="BC88" t="str">
        <f>IF(ISBLANK('Midt 2.kl. -Klasse'!BP42),"",VLOOKUP('Midt 2.kl. -Klasse'!BP42,Assit_Atii_2b,AK$65,FALSE))</f>
        <v/>
      </c>
      <c r="BD88" t="str">
        <f>IF(ISBLANK('Midt 2.kl. -Klasse'!BQ42),"",VLOOKUP('Midt 2.kl. -Klasse'!BQ42,Assit_Atii_2b,AL$65,FALSE))</f>
        <v/>
      </c>
      <c r="BE88" t="str">
        <f>IF(ISBLANK('Midt 2.kl. -Klasse'!BR42),"",VLOOKUP('Midt 2.kl. -Klasse'!BR42,Assit_Atii_2b,AM$65,FALSE))</f>
        <v/>
      </c>
      <c r="BF88" t="str">
        <f>IF(ISBLANK('Midt 2.kl. -Klasse'!BS42),"",VLOOKUP('Midt 2.kl. -Klasse'!BS42,Assit_Atii_2b,AN$65,FALSE))</f>
        <v/>
      </c>
      <c r="BG88" t="str">
        <f>IF(ISBLANK('Midt 2.kl. -Klasse'!BT42),"",VLOOKUP('Midt 2.kl. -Klasse'!BT42,Assit_Atii_2b,AO$65,FALSE))</f>
        <v/>
      </c>
      <c r="BH88" t="str">
        <f>IF(ISBLANK('Midt 2.kl. -Klasse'!BU42),"",VLOOKUP('Midt 2.kl. -Klasse'!BU42,Assit_Atii_2b,AP$65,FALSE))</f>
        <v/>
      </c>
      <c r="BI88" t="str">
        <f>IF(ISBLANK('Midt 2.kl. -Klasse'!BV42),"",VLOOKUP('Midt 2.kl. -Klasse'!BV42,Assit_Atii_2b,AQ$65,FALSE))</f>
        <v/>
      </c>
      <c r="BJ88" t="str">
        <f>IF(ISBLANK('Midt 2.kl. -Klasse'!BW42),"",VLOOKUP('Midt 2.kl. -Klasse'!BW42,Assit_Atii_2b,AR$65,FALSE))</f>
        <v/>
      </c>
      <c r="BK88" t="str">
        <f>IF(ISBLANK('Midt 2.kl. -Klasse'!BX42),"",VLOOKUP('Midt 2.kl. -Klasse'!BX42,Assit_Atii_2b,AS$65,FALSE))</f>
        <v/>
      </c>
      <c r="BL88" t="str">
        <f>IF(ISBLANK('Midt 2.kl. -Klasse'!BY42),"",VLOOKUP('Midt 2.kl. -Klasse'!BY42,Assit_Atii_2b,AT$65,FALSE))</f>
        <v/>
      </c>
      <c r="BM88" t="str">
        <f>IF(ISBLANK('Midt 2.kl. -Klasse'!BZ42),"",VLOOKUP('Midt 2.kl. -Klasse'!BZ42,Assit_Atii_2b,AU$65,FALSE))</f>
        <v/>
      </c>
      <c r="BN88" t="str">
        <f>IF(ISBLANK('Midt 2.kl. -Klasse'!CA42),"",VLOOKUP('Midt 2.kl. -Klasse'!CA42,Assit_Atii_2b,AV$65,FALSE))</f>
        <v/>
      </c>
      <c r="BO88" t="str">
        <f>IF(ISBLANK('Midt 2.kl. -Klasse'!CB42),"",VLOOKUP('Midt 2.kl. -Klasse'!CB42,Assit_Atii_2b,AW$65,FALSE))</f>
        <v/>
      </c>
      <c r="BP88" t="str">
        <f>IF(ISBLANK('Midt 2.kl. -Klasse'!CC42),"",VLOOKUP('Midt 2.kl. -Klasse'!CC42,Assit_Atii_2b,AX$65,FALSE))</f>
        <v/>
      </c>
      <c r="BQ88" t="str">
        <f>IF(ISBLANK('Midt 2.kl. -Klasse'!CD42),"",VLOOKUP('Midt 2.kl. -Klasse'!CD42,Assit_Atii_2b,AY$65,FALSE))</f>
        <v/>
      </c>
      <c r="BR88" t="str">
        <f>IF(ISBLANK('Midt 2.kl. -Klasse'!CE42),"",VLOOKUP('Midt 2.kl. -Klasse'!CE42,Assit_Atii_2b,AZ$65,FALSE))</f>
        <v/>
      </c>
      <c r="BS88" t="str">
        <f>IF(ISBLANK('Midt 2.kl. -Klasse'!CF42),"",VLOOKUP('Midt 2.kl. -Klasse'!CF42,Assit_Atii_2b,BA$65,FALSE))</f>
        <v/>
      </c>
      <c r="BT88" t="str">
        <f>IF(ISBLANK('Midt 2.kl. -Klasse'!CG42),"",VLOOKUP('Midt 2.kl. -Klasse'!CG42,Assit_Atii_2b,BB$65,FALSE))</f>
        <v/>
      </c>
      <c r="BU88" t="str">
        <f>IF(ISBLANK('Midt 2.kl. -Klasse'!CH42),"",VLOOKUP('Midt 2.kl. -Klasse'!CH42,Assit_Atii_2b,BC$65,FALSE))</f>
        <v/>
      </c>
      <c r="BV88" t="str">
        <f>IF(ISBLANK('Midt 2.kl. -Klasse'!CI42),"",VLOOKUP('Midt 2.kl. -Klasse'!CI42,Assit_Atii_2b,BD$65,FALSE))</f>
        <v/>
      </c>
      <c r="BW88" t="str">
        <f>IF(ISBLANK('Midt 2.kl. -Klasse'!CJ42),"",VLOOKUP('Midt 2.kl. -Klasse'!CJ42,Assit_Atii_2b,BE$65,FALSE))</f>
        <v/>
      </c>
      <c r="BX88" t="str">
        <f>IF(ISBLANK('Midt 2.kl. -Klasse'!CK42),"",VLOOKUP('Midt 2.kl. -Klasse'!CK42,Assit_Atii_2b,BF$65,FALSE))</f>
        <v/>
      </c>
      <c r="BY88" t="str">
        <f>IF(ISBLANK('Midt 2.kl. -Klasse'!CL42),"",VLOOKUP('Midt 2.kl. -Klasse'!CL42,Assit_Atii_2b,BG$65,FALSE))</f>
        <v/>
      </c>
      <c r="BZ88" t="str">
        <f>IF(ISBLANK('Midt 2.kl. -Klasse'!CM42),"",VLOOKUP('Midt 2.kl. -Klasse'!CM42,Assit_Atii_2b,BH$65,FALSE))</f>
        <v/>
      </c>
      <c r="CA88" t="str">
        <f>IF(ISBLANK('Midt 2.kl. -Klasse'!CN42),"",VLOOKUP('Midt 2.kl. -Klasse'!CN42,Assit_Atii_2b,BI$65,FALSE))</f>
        <v/>
      </c>
      <c r="CB88" t="str">
        <f>IF(ISBLANK('Midt 2.kl. -Klasse'!CO42),"",VLOOKUP('Midt 2.kl. -Klasse'!CO42,Assit_Atii_2b,BJ$65,FALSE))</f>
        <v/>
      </c>
      <c r="CC88" s="41">
        <f>COUNTIF('Skole scoring'!B85:S85,1)</f>
        <v>0</v>
      </c>
      <c r="CD88" s="47">
        <f>COUNTIF('Skole scoring'!T85:CA85,1)</f>
        <v>0</v>
      </c>
      <c r="CE88" s="42">
        <f t="shared" si="2"/>
        <v>0</v>
      </c>
      <c r="CF88">
        <f>COUNTIF('Skole scoring'!T85:AE85,1)</f>
        <v>0</v>
      </c>
      <c r="CG88">
        <f>COUNTIF('Skole scoring'!AF85:AQ85,1)</f>
        <v>0</v>
      </c>
      <c r="CH88">
        <f>COUNTIF('Skole scoring'!AR85:BC85,1)</f>
        <v>0</v>
      </c>
      <c r="CI88">
        <f>COUNTIF('Skole scoring'!BD85:BO85,1)</f>
        <v>0</v>
      </c>
      <c r="CJ88">
        <f>COUNTIF('Skole scoring'!BP85:CA85,1)</f>
        <v>0</v>
      </c>
    </row>
    <row r="89" spans="2:174" x14ac:dyDescent="0.35">
      <c r="B89" s="47">
        <f>'Midt 2.kl. -Klasse'!B43</f>
        <v>0</v>
      </c>
      <c r="C89" t="str">
        <f>IF(COUNTIF('Midt 2.kl. -Klasse'!P43,5),"Ugyldig",(IF(ISBLANK('Midt 2.kl. -Klasse'!P43),"",'Midt 2.kl. -Klasse'!P43)))</f>
        <v/>
      </c>
      <c r="D89" t="str">
        <f>IF(COUNTIF('Midt 2.kl. -Klasse'!Q43,5),"Ugyldig",(IF(ISBLANK('Midt 2.kl. -Klasse'!Q43),"",'Midt 2.kl. -Klasse'!Q43)))</f>
        <v/>
      </c>
      <c r="E89" t="str">
        <f>IF(COUNTIF('Midt 2.kl. -Klasse'!R43,5),"Ugyldig",(IF(ISBLANK('Midt 2.kl. -Klasse'!R43),"",'Midt 2.kl. -Klasse'!R43)))</f>
        <v/>
      </c>
      <c r="F89" t="str">
        <f>IF(COUNTIF('Midt 2.kl. -Klasse'!S43,5),"Ugyldig",(IF(ISBLANK('Midt 2.kl. -Klasse'!S43),"",'Midt 2.kl. -Klasse'!S43)))</f>
        <v/>
      </c>
      <c r="G89" t="str">
        <f>IF(COUNTIF('Midt 2.kl. -Klasse'!T43,5),"Ugyldig",(IF(ISBLANK('Midt 2.kl. -Klasse'!T43),"",'Midt 2.kl. -Klasse'!T43)))</f>
        <v/>
      </c>
      <c r="H89" t="str">
        <f>IF(COUNTIF('Midt 2.kl. -Klasse'!U43,5),"Ugyldig",(IF(ISBLANK('Midt 2.kl. -Klasse'!U43),"",'Midt 2.kl. -Klasse'!U43)))</f>
        <v/>
      </c>
      <c r="I89" t="str">
        <f>IF(COUNTIF('Midt 2.kl. -Klasse'!V43,5),"Ugyldig",(IF(ISBLANK('Midt 2.kl. -Klasse'!V43),"",'Midt 2.kl. -Klasse'!V43)))</f>
        <v/>
      </c>
      <c r="J89" t="str">
        <f>IF(COUNTIF('Midt 2.kl. -Klasse'!W43,5),"Ugyldig",(IF(ISBLANK('Midt 2.kl. -Klasse'!W43),"",'Midt 2.kl. -Klasse'!W43)))</f>
        <v/>
      </c>
      <c r="K89" t="str">
        <f>IF(COUNTIF('Midt 2.kl. -Klasse'!X43,5),"Ugyldig",(IF(ISBLANK('Midt 2.kl. -Klasse'!X43),"",'Midt 2.kl. -Klasse'!X43)))</f>
        <v/>
      </c>
      <c r="L89" t="str">
        <f>IF(COUNTIF('Midt 2.kl. -Klasse'!Y43,5),"Ugyldig",(IF(ISBLANK('Midt 2.kl. -Klasse'!Y43),"",'Midt 2.kl. -Klasse'!Y43)))</f>
        <v/>
      </c>
      <c r="M89" t="str">
        <f>IF(COUNTIF('Midt 2.kl. -Klasse'!Z43,5),"Ugyldig",(IF(ISBLANK('Midt 2.kl. -Klasse'!Z43),"",'Midt 2.kl. -Klasse'!Z43)))</f>
        <v/>
      </c>
      <c r="N89" t="str">
        <f>IF(COUNTIF('Midt 2.kl. -Klasse'!AA43,5),"Ugyldig",(IF(ISBLANK('Midt 2.kl. -Klasse'!AA43),"",'Midt 2.kl. -Klasse'!AA43)))</f>
        <v/>
      </c>
      <c r="O89" t="str">
        <f>IF(COUNTIF('Midt 2.kl. -Klasse'!AB43,5),"Ugyldig",(IF(ISBLANK('Midt 2.kl. -Klasse'!AB43),"",'Midt 2.kl. -Klasse'!AB43)))</f>
        <v/>
      </c>
      <c r="P89" t="str">
        <f>IF(COUNTIF('Midt 2.kl. -Klasse'!AC43,5),"Ugyldig",(IF(ISBLANK('Midt 2.kl. -Klasse'!AC43),"",'Midt 2.kl. -Klasse'!AC43)))</f>
        <v/>
      </c>
      <c r="Q89" t="str">
        <f>IF(COUNTIF('Midt 2.kl. -Klasse'!AD43,5),"Ugyldig",(IF(ISBLANK('Midt 2.kl. -Klasse'!AD43),"",'Midt 2.kl. -Klasse'!AD43)))</f>
        <v/>
      </c>
      <c r="R89" t="str">
        <f>IF(COUNTIF('Midt 2.kl. -Klasse'!AE43,5),"Ugyldig",(IF(ISBLANK('Midt 2.kl. -Klasse'!AE43),"",'Midt 2.kl. -Klasse'!AE43)))</f>
        <v/>
      </c>
      <c r="S89" t="str">
        <f>IF(COUNTIF('Midt 2.kl. -Klasse'!AF43,5),"Ugyldig",(IF(ISBLANK('Midt 2.kl. -Klasse'!AF43),"",'Midt 2.kl. -Klasse'!AF43)))</f>
        <v/>
      </c>
      <c r="T89" t="str">
        <f>IF(COUNTIF('Midt 2.kl. -Klasse'!AG43,5),"Ugyldig",(IF(ISBLANK('Midt 2.kl. -Klasse'!AG43),"",'Midt 2.kl. -Klasse'!AG43)))</f>
        <v/>
      </c>
      <c r="U89" s="41" t="str">
        <f>IF(ISBLANK('Midt 2.kl. -Klasse'!AH43),"",VLOOKUP('Midt 2.kl. -Klasse'!AH43,Assit_Atii_2b,C$65,FALSE))</f>
        <v/>
      </c>
      <c r="V89" t="str">
        <f>IF(ISBLANK('Midt 2.kl. -Klasse'!AI43),"",VLOOKUP('Midt 2.kl. -Klasse'!AI43,Assit_Atii_2b,D$65,FALSE))</f>
        <v/>
      </c>
      <c r="W89" t="str">
        <f>IF(ISBLANK('Midt 2.kl. -Klasse'!AJ43),"",VLOOKUP('Midt 2.kl. -Klasse'!AJ43,Assit_Atii_2b,E$65,FALSE))</f>
        <v/>
      </c>
      <c r="X89" t="str">
        <f>IF(ISBLANK('Midt 2.kl. -Klasse'!AK43),"",VLOOKUP('Midt 2.kl. -Klasse'!AK43,Assit_Atii_2b,F$65,FALSE))</f>
        <v/>
      </c>
      <c r="Y89" t="str">
        <f>IF(ISBLANK('Midt 2.kl. -Klasse'!AL43),"",VLOOKUP('Midt 2.kl. -Klasse'!AL43,Assit_Atii_2b,G$65,FALSE))</f>
        <v/>
      </c>
      <c r="Z89" t="str">
        <f>IF(ISBLANK('Midt 2.kl. -Klasse'!AM43),"",VLOOKUP('Midt 2.kl. -Klasse'!AM43,Assit_Atii_2b,H$65,FALSE))</f>
        <v/>
      </c>
      <c r="AA89" t="str">
        <f>IF(ISBLANK('Midt 2.kl. -Klasse'!AN43),"",VLOOKUP('Midt 2.kl. -Klasse'!AN43,Assit_Atii_2b,I$65,FALSE))</f>
        <v/>
      </c>
      <c r="AB89" t="str">
        <f>IF(ISBLANK('Midt 2.kl. -Klasse'!AO43),"",VLOOKUP('Midt 2.kl. -Klasse'!AO43,Assit_Atii_2b,J$65,FALSE))</f>
        <v/>
      </c>
      <c r="AC89" t="str">
        <f>IF(ISBLANK('Midt 2.kl. -Klasse'!AP43),"",VLOOKUP('Midt 2.kl. -Klasse'!AP43,Assit_Atii_2b,K$65,FALSE))</f>
        <v/>
      </c>
      <c r="AD89" t="str">
        <f>IF(ISBLANK('Midt 2.kl. -Klasse'!AQ43),"",VLOOKUP('Midt 2.kl. -Klasse'!AQ43,Assit_Atii_2b,L$65,FALSE))</f>
        <v/>
      </c>
      <c r="AE89" t="str">
        <f>IF(ISBLANK('Midt 2.kl. -Klasse'!AR43),"",VLOOKUP('Midt 2.kl. -Klasse'!AR43,Assit_Atii_2b,M$65,FALSE))</f>
        <v/>
      </c>
      <c r="AF89" t="str">
        <f>IF(ISBLANK('Midt 2.kl. -Klasse'!AS43),"",VLOOKUP('Midt 2.kl. -Klasse'!AS43,Assit_Atii_2b,N$65,FALSE))</f>
        <v/>
      </c>
      <c r="AG89" t="str">
        <f>IF(ISBLANK('Midt 2.kl. -Klasse'!AT43),"",VLOOKUP('Midt 2.kl. -Klasse'!AT43,Assit_Atii_2b,O$65,FALSE))</f>
        <v/>
      </c>
      <c r="AH89" t="str">
        <f>IF(ISBLANK('Midt 2.kl. -Klasse'!AU43),"",VLOOKUP('Midt 2.kl. -Klasse'!AU43,Assit_Atii_2b,P$65,FALSE))</f>
        <v/>
      </c>
      <c r="AI89" t="str">
        <f>IF(ISBLANK('Midt 2.kl. -Klasse'!AV43),"",VLOOKUP('Midt 2.kl. -Klasse'!AV43,Assit_Atii_2b,Q$65,FALSE))</f>
        <v/>
      </c>
      <c r="AJ89" t="str">
        <f>IF(ISBLANK('Midt 2.kl. -Klasse'!AW43),"",VLOOKUP('Midt 2.kl. -Klasse'!AW43,Assit_Atii_2b,R$65,FALSE))</f>
        <v/>
      </c>
      <c r="AK89" t="str">
        <f>IF(ISBLANK('Midt 2.kl. -Klasse'!AX43),"",VLOOKUP('Midt 2.kl. -Klasse'!AX43,Assit_Atii_2b,S$65,FALSE))</f>
        <v/>
      </c>
      <c r="AL89" t="str">
        <f>IF(ISBLANK('Midt 2.kl. -Klasse'!AY43),"",VLOOKUP('Midt 2.kl. -Klasse'!AY43,Assit_Atii_2b,T$65,FALSE))</f>
        <v/>
      </c>
      <c r="AM89" t="str">
        <f>IF(ISBLANK('Midt 2.kl. -Klasse'!AZ43),"",VLOOKUP('Midt 2.kl. -Klasse'!AZ43,Assit_Atii_2b,U$65,FALSE))</f>
        <v/>
      </c>
      <c r="AN89" t="str">
        <f>IF(ISBLANK('Midt 2.kl. -Klasse'!BA43),"",VLOOKUP('Midt 2.kl. -Klasse'!BA43,Assit_Atii_2b,V$65,FALSE))</f>
        <v/>
      </c>
      <c r="AO89" t="str">
        <f>IF(ISBLANK('Midt 2.kl. -Klasse'!BB43),"",VLOOKUP('Midt 2.kl. -Klasse'!BB43,Assit_Atii_2b,W$65,FALSE))</f>
        <v/>
      </c>
      <c r="AP89" t="str">
        <f>IF(ISBLANK('Midt 2.kl. -Klasse'!BC43),"",VLOOKUP('Midt 2.kl. -Klasse'!BC43,Assit_Atii_2b,X$65,FALSE))</f>
        <v/>
      </c>
      <c r="AQ89" t="str">
        <f>IF(ISBLANK('Midt 2.kl. -Klasse'!BD43),"",VLOOKUP('Midt 2.kl. -Klasse'!BD43,Assit_Atii_2b,Y$65,FALSE))</f>
        <v/>
      </c>
      <c r="AR89" t="str">
        <f>IF(ISBLANK('Midt 2.kl. -Klasse'!BE43),"",VLOOKUP('Midt 2.kl. -Klasse'!BE43,Assit_Atii_2b,Z$65,FALSE))</f>
        <v/>
      </c>
      <c r="AS89" t="str">
        <f>IF(ISBLANK('Midt 2.kl. -Klasse'!BF43),"",VLOOKUP('Midt 2.kl. -Klasse'!BF43,Assit_Atii_2b,AA$65,FALSE))</f>
        <v/>
      </c>
      <c r="AT89" t="str">
        <f>IF(ISBLANK('Midt 2.kl. -Klasse'!BG43),"",VLOOKUP('Midt 2.kl. -Klasse'!BG43,Assit_Atii_2b,AB$65,FALSE))</f>
        <v/>
      </c>
      <c r="AU89" t="str">
        <f>IF(ISBLANK('Midt 2.kl. -Klasse'!BH43),"",VLOOKUP('Midt 2.kl. -Klasse'!BH43,Assit_Atii_2b,AC$65,FALSE))</f>
        <v/>
      </c>
      <c r="AV89" t="str">
        <f>IF(ISBLANK('Midt 2.kl. -Klasse'!BI43),"",VLOOKUP('Midt 2.kl. -Klasse'!BI43,Assit_Atii_2b,AD$65,FALSE))</f>
        <v/>
      </c>
      <c r="AW89" t="str">
        <f>IF(ISBLANK('Midt 2.kl. -Klasse'!BJ43),"",VLOOKUP('Midt 2.kl. -Klasse'!BJ43,Assit_Atii_2b,AE$65,FALSE))</f>
        <v/>
      </c>
      <c r="AX89" t="str">
        <f>IF(ISBLANK('Midt 2.kl. -Klasse'!BK43),"",VLOOKUP('Midt 2.kl. -Klasse'!BK43,Assit_Atii_2b,AF$65,FALSE))</f>
        <v/>
      </c>
      <c r="AY89" t="str">
        <f>IF(ISBLANK('Midt 2.kl. -Klasse'!BL43),"",VLOOKUP('Midt 2.kl. -Klasse'!BL43,Assit_Atii_2b,AG$65,FALSE))</f>
        <v/>
      </c>
      <c r="AZ89" t="str">
        <f>IF(ISBLANK('Midt 2.kl. -Klasse'!BM43),"",VLOOKUP('Midt 2.kl. -Klasse'!BM43,Assit_Atii_2b,AH$65,FALSE))</f>
        <v/>
      </c>
      <c r="BA89" t="str">
        <f>IF(ISBLANK('Midt 2.kl. -Klasse'!BN43),"",VLOOKUP('Midt 2.kl. -Klasse'!BN43,Assit_Atii_2b,AI$65,FALSE))</f>
        <v/>
      </c>
      <c r="BB89" t="str">
        <f>IF(ISBLANK('Midt 2.kl. -Klasse'!BO43),"",VLOOKUP('Midt 2.kl. -Klasse'!BO43,Assit_Atii_2b,AJ$65,FALSE))</f>
        <v/>
      </c>
      <c r="BC89" t="str">
        <f>IF(ISBLANK('Midt 2.kl. -Klasse'!BP43),"",VLOOKUP('Midt 2.kl. -Klasse'!BP43,Assit_Atii_2b,AK$65,FALSE))</f>
        <v/>
      </c>
      <c r="BD89" t="str">
        <f>IF(ISBLANK('Midt 2.kl. -Klasse'!BQ43),"",VLOOKUP('Midt 2.kl. -Klasse'!BQ43,Assit_Atii_2b,AL$65,FALSE))</f>
        <v/>
      </c>
      <c r="BE89" t="str">
        <f>IF(ISBLANK('Midt 2.kl. -Klasse'!BR43),"",VLOOKUP('Midt 2.kl. -Klasse'!BR43,Assit_Atii_2b,AM$65,FALSE))</f>
        <v/>
      </c>
      <c r="BF89" t="str">
        <f>IF(ISBLANK('Midt 2.kl. -Klasse'!BS43),"",VLOOKUP('Midt 2.kl. -Klasse'!BS43,Assit_Atii_2b,AN$65,FALSE))</f>
        <v/>
      </c>
      <c r="BG89" t="str">
        <f>IF(ISBLANK('Midt 2.kl. -Klasse'!BT43),"",VLOOKUP('Midt 2.kl. -Klasse'!BT43,Assit_Atii_2b,AO$65,FALSE))</f>
        <v/>
      </c>
      <c r="BH89" t="str">
        <f>IF(ISBLANK('Midt 2.kl. -Klasse'!BU43),"",VLOOKUP('Midt 2.kl. -Klasse'!BU43,Assit_Atii_2b,AP$65,FALSE))</f>
        <v/>
      </c>
      <c r="BI89" t="str">
        <f>IF(ISBLANK('Midt 2.kl. -Klasse'!BV43),"",VLOOKUP('Midt 2.kl. -Klasse'!BV43,Assit_Atii_2b,AQ$65,FALSE))</f>
        <v/>
      </c>
      <c r="BJ89" t="str">
        <f>IF(ISBLANK('Midt 2.kl. -Klasse'!BW43),"",VLOOKUP('Midt 2.kl. -Klasse'!BW43,Assit_Atii_2b,AR$65,FALSE))</f>
        <v/>
      </c>
      <c r="BK89" t="str">
        <f>IF(ISBLANK('Midt 2.kl. -Klasse'!BX43),"",VLOOKUP('Midt 2.kl. -Klasse'!BX43,Assit_Atii_2b,AS$65,FALSE))</f>
        <v/>
      </c>
      <c r="BL89" t="str">
        <f>IF(ISBLANK('Midt 2.kl. -Klasse'!BY43),"",VLOOKUP('Midt 2.kl. -Klasse'!BY43,Assit_Atii_2b,AT$65,FALSE))</f>
        <v/>
      </c>
      <c r="BM89" t="str">
        <f>IF(ISBLANK('Midt 2.kl. -Klasse'!BZ43),"",VLOOKUP('Midt 2.kl. -Klasse'!BZ43,Assit_Atii_2b,AU$65,FALSE))</f>
        <v/>
      </c>
      <c r="BN89" t="str">
        <f>IF(ISBLANK('Midt 2.kl. -Klasse'!CA43),"",VLOOKUP('Midt 2.kl. -Klasse'!CA43,Assit_Atii_2b,AV$65,FALSE))</f>
        <v/>
      </c>
      <c r="BO89" t="str">
        <f>IF(ISBLANK('Midt 2.kl. -Klasse'!CB43),"",VLOOKUP('Midt 2.kl. -Klasse'!CB43,Assit_Atii_2b,AW$65,FALSE))</f>
        <v/>
      </c>
      <c r="BP89" t="str">
        <f>IF(ISBLANK('Midt 2.kl. -Klasse'!CC43),"",VLOOKUP('Midt 2.kl. -Klasse'!CC43,Assit_Atii_2b,AX$65,FALSE))</f>
        <v/>
      </c>
      <c r="BQ89" t="str">
        <f>IF(ISBLANK('Midt 2.kl. -Klasse'!CD43),"",VLOOKUP('Midt 2.kl. -Klasse'!CD43,Assit_Atii_2b,AY$65,FALSE))</f>
        <v/>
      </c>
      <c r="BR89" t="str">
        <f>IF(ISBLANK('Midt 2.kl. -Klasse'!CE43),"",VLOOKUP('Midt 2.kl. -Klasse'!CE43,Assit_Atii_2b,AZ$65,FALSE))</f>
        <v/>
      </c>
      <c r="BS89" t="str">
        <f>IF(ISBLANK('Midt 2.kl. -Klasse'!CF43),"",VLOOKUP('Midt 2.kl. -Klasse'!CF43,Assit_Atii_2b,BA$65,FALSE))</f>
        <v/>
      </c>
      <c r="BT89" t="str">
        <f>IF(ISBLANK('Midt 2.kl. -Klasse'!CG43),"",VLOOKUP('Midt 2.kl. -Klasse'!CG43,Assit_Atii_2b,BB$65,FALSE))</f>
        <v/>
      </c>
      <c r="BU89" t="str">
        <f>IF(ISBLANK('Midt 2.kl. -Klasse'!CH43),"",VLOOKUP('Midt 2.kl. -Klasse'!CH43,Assit_Atii_2b,BC$65,FALSE))</f>
        <v/>
      </c>
      <c r="BV89" t="str">
        <f>IF(ISBLANK('Midt 2.kl. -Klasse'!CI43),"",VLOOKUP('Midt 2.kl. -Klasse'!CI43,Assit_Atii_2b,BD$65,FALSE))</f>
        <v/>
      </c>
      <c r="BW89" t="str">
        <f>IF(ISBLANK('Midt 2.kl. -Klasse'!CJ43),"",VLOOKUP('Midt 2.kl. -Klasse'!CJ43,Assit_Atii_2b,BE$65,FALSE))</f>
        <v/>
      </c>
      <c r="BX89" t="str">
        <f>IF(ISBLANK('Midt 2.kl. -Klasse'!CK43),"",VLOOKUP('Midt 2.kl. -Klasse'!CK43,Assit_Atii_2b,BF$65,FALSE))</f>
        <v/>
      </c>
      <c r="BY89" t="str">
        <f>IF(ISBLANK('Midt 2.kl. -Klasse'!CL43),"",VLOOKUP('Midt 2.kl. -Klasse'!CL43,Assit_Atii_2b,BG$65,FALSE))</f>
        <v/>
      </c>
      <c r="BZ89" t="str">
        <f>IF(ISBLANK('Midt 2.kl. -Klasse'!CM43),"",VLOOKUP('Midt 2.kl. -Klasse'!CM43,Assit_Atii_2b,BH$65,FALSE))</f>
        <v/>
      </c>
      <c r="CA89" t="str">
        <f>IF(ISBLANK('Midt 2.kl. -Klasse'!CN43),"",VLOOKUP('Midt 2.kl. -Klasse'!CN43,Assit_Atii_2b,BI$65,FALSE))</f>
        <v/>
      </c>
      <c r="CB89" t="str">
        <f>IF(ISBLANK('Midt 2.kl. -Klasse'!CO43),"",VLOOKUP('Midt 2.kl. -Klasse'!CO43,Assit_Atii_2b,BJ$65,FALSE))</f>
        <v/>
      </c>
      <c r="CC89" s="41">
        <f>COUNTIF('Skole scoring'!B86:S86,1)</f>
        <v>0</v>
      </c>
      <c r="CD89" s="47">
        <f>COUNTIF('Skole scoring'!T86:CA86,1)</f>
        <v>0</v>
      </c>
      <c r="CE89" s="42">
        <f t="shared" si="2"/>
        <v>0</v>
      </c>
      <c r="CF89">
        <f>COUNTIF('Skole scoring'!T86:AE86,1)</f>
        <v>0</v>
      </c>
      <c r="CG89">
        <f>COUNTIF('Skole scoring'!AF86:AQ86,1)</f>
        <v>0</v>
      </c>
      <c r="CH89">
        <f>COUNTIF('Skole scoring'!AR86:BC86,1)</f>
        <v>0</v>
      </c>
      <c r="CI89">
        <f>COUNTIF('Skole scoring'!BD86:BO86,1)</f>
        <v>0</v>
      </c>
      <c r="CJ89">
        <f>COUNTIF('Skole scoring'!BP86:CA86,1)</f>
        <v>0</v>
      </c>
    </row>
    <row r="90" spans="2:174" x14ac:dyDescent="0.35">
      <c r="B90" s="47">
        <f>'Midt 2.kl. -Klasse'!B44</f>
        <v>0</v>
      </c>
      <c r="C90" t="str">
        <f>IF(COUNTIF('Midt 2.kl. -Klasse'!P44,5),"Ugyldig",(IF(ISBLANK('Midt 2.kl. -Klasse'!P44),"",'Midt 2.kl. -Klasse'!P44)))</f>
        <v/>
      </c>
      <c r="D90" t="str">
        <f>IF(COUNTIF('Midt 2.kl. -Klasse'!Q44,5),"Ugyldig",(IF(ISBLANK('Midt 2.kl. -Klasse'!Q44),"",'Midt 2.kl. -Klasse'!Q44)))</f>
        <v/>
      </c>
      <c r="E90" t="str">
        <f>IF(COUNTIF('Midt 2.kl. -Klasse'!R44,5),"Ugyldig",(IF(ISBLANK('Midt 2.kl. -Klasse'!R44),"",'Midt 2.kl. -Klasse'!R44)))</f>
        <v/>
      </c>
      <c r="F90" t="str">
        <f>IF(COUNTIF('Midt 2.kl. -Klasse'!S44,5),"Ugyldig",(IF(ISBLANK('Midt 2.kl. -Klasse'!S44),"",'Midt 2.kl. -Klasse'!S44)))</f>
        <v/>
      </c>
      <c r="G90" t="str">
        <f>IF(COUNTIF('Midt 2.kl. -Klasse'!T44,5),"Ugyldig",(IF(ISBLANK('Midt 2.kl. -Klasse'!T44),"",'Midt 2.kl. -Klasse'!T44)))</f>
        <v/>
      </c>
      <c r="H90" t="str">
        <f>IF(COUNTIF('Midt 2.kl. -Klasse'!U44,5),"Ugyldig",(IF(ISBLANK('Midt 2.kl. -Klasse'!U44),"",'Midt 2.kl. -Klasse'!U44)))</f>
        <v/>
      </c>
      <c r="I90" t="str">
        <f>IF(COUNTIF('Midt 2.kl. -Klasse'!V44,5),"Ugyldig",(IF(ISBLANK('Midt 2.kl. -Klasse'!V44),"",'Midt 2.kl. -Klasse'!V44)))</f>
        <v/>
      </c>
      <c r="J90" t="str">
        <f>IF(COUNTIF('Midt 2.kl. -Klasse'!W44,5),"Ugyldig",(IF(ISBLANK('Midt 2.kl. -Klasse'!W44),"",'Midt 2.kl. -Klasse'!W44)))</f>
        <v/>
      </c>
      <c r="K90" t="str">
        <f>IF(COUNTIF('Midt 2.kl. -Klasse'!X44,5),"Ugyldig",(IF(ISBLANK('Midt 2.kl. -Klasse'!X44),"",'Midt 2.kl. -Klasse'!X44)))</f>
        <v/>
      </c>
      <c r="L90" t="str">
        <f>IF(COUNTIF('Midt 2.kl. -Klasse'!Y44,5),"Ugyldig",(IF(ISBLANK('Midt 2.kl. -Klasse'!Y44),"",'Midt 2.kl. -Klasse'!Y44)))</f>
        <v/>
      </c>
      <c r="M90" t="str">
        <f>IF(COUNTIF('Midt 2.kl. -Klasse'!Z44,5),"Ugyldig",(IF(ISBLANK('Midt 2.kl. -Klasse'!Z44),"",'Midt 2.kl. -Klasse'!Z44)))</f>
        <v/>
      </c>
      <c r="N90" t="str">
        <f>IF(COUNTIF('Midt 2.kl. -Klasse'!AA44,5),"Ugyldig",(IF(ISBLANK('Midt 2.kl. -Klasse'!AA44),"",'Midt 2.kl. -Klasse'!AA44)))</f>
        <v/>
      </c>
      <c r="O90" t="str">
        <f>IF(COUNTIF('Midt 2.kl. -Klasse'!AB44,5),"Ugyldig",(IF(ISBLANK('Midt 2.kl. -Klasse'!AB44),"",'Midt 2.kl. -Klasse'!AB44)))</f>
        <v/>
      </c>
      <c r="P90" t="str">
        <f>IF(COUNTIF('Midt 2.kl. -Klasse'!AC44,5),"Ugyldig",(IF(ISBLANK('Midt 2.kl. -Klasse'!AC44),"",'Midt 2.kl. -Klasse'!AC44)))</f>
        <v/>
      </c>
      <c r="Q90" t="str">
        <f>IF(COUNTIF('Midt 2.kl. -Klasse'!AD44,5),"Ugyldig",(IF(ISBLANK('Midt 2.kl. -Klasse'!AD44),"",'Midt 2.kl. -Klasse'!AD44)))</f>
        <v/>
      </c>
      <c r="R90" t="str">
        <f>IF(COUNTIF('Midt 2.kl. -Klasse'!AE44,5),"Ugyldig",(IF(ISBLANK('Midt 2.kl. -Klasse'!AE44),"",'Midt 2.kl. -Klasse'!AE44)))</f>
        <v/>
      </c>
      <c r="S90" t="str">
        <f>IF(COUNTIF('Midt 2.kl. -Klasse'!AF44,5),"Ugyldig",(IF(ISBLANK('Midt 2.kl. -Klasse'!AF44),"",'Midt 2.kl. -Klasse'!AF44)))</f>
        <v/>
      </c>
      <c r="T90" t="str">
        <f>IF(COUNTIF('Midt 2.kl. -Klasse'!AG44,5),"Ugyldig",(IF(ISBLANK('Midt 2.kl. -Klasse'!AG44),"",'Midt 2.kl. -Klasse'!AG44)))</f>
        <v/>
      </c>
      <c r="U90" s="41" t="str">
        <f>IF(ISBLANK('Midt 2.kl. -Klasse'!AH44),"",VLOOKUP('Midt 2.kl. -Klasse'!AH44,Assit_Atii_2b,C$65,FALSE))</f>
        <v/>
      </c>
      <c r="V90" t="str">
        <f>IF(ISBLANK('Midt 2.kl. -Klasse'!AI44),"",VLOOKUP('Midt 2.kl. -Klasse'!AI44,Assit_Atii_2b,D$65,FALSE))</f>
        <v/>
      </c>
      <c r="W90" t="str">
        <f>IF(ISBLANK('Midt 2.kl. -Klasse'!AJ44),"",VLOOKUP('Midt 2.kl. -Klasse'!AJ44,Assit_Atii_2b,E$65,FALSE))</f>
        <v/>
      </c>
      <c r="X90" t="str">
        <f>IF(ISBLANK('Midt 2.kl. -Klasse'!AK44),"",VLOOKUP('Midt 2.kl. -Klasse'!AK44,Assit_Atii_2b,F$65,FALSE))</f>
        <v/>
      </c>
      <c r="Y90" t="str">
        <f>IF(ISBLANK('Midt 2.kl. -Klasse'!AL44),"",VLOOKUP('Midt 2.kl. -Klasse'!AL44,Assit_Atii_2b,G$65,FALSE))</f>
        <v/>
      </c>
      <c r="Z90" t="str">
        <f>IF(ISBLANK('Midt 2.kl. -Klasse'!AM44),"",VLOOKUP('Midt 2.kl. -Klasse'!AM44,Assit_Atii_2b,H$65,FALSE))</f>
        <v/>
      </c>
      <c r="AA90" t="str">
        <f>IF(ISBLANK('Midt 2.kl. -Klasse'!AN44),"",VLOOKUP('Midt 2.kl. -Klasse'!AN44,Assit_Atii_2b,I$65,FALSE))</f>
        <v/>
      </c>
      <c r="AB90" t="str">
        <f>IF(ISBLANK('Midt 2.kl. -Klasse'!AO44),"",VLOOKUP('Midt 2.kl. -Klasse'!AO44,Assit_Atii_2b,J$65,FALSE))</f>
        <v/>
      </c>
      <c r="AC90" t="str">
        <f>IF(ISBLANK('Midt 2.kl. -Klasse'!AP44),"",VLOOKUP('Midt 2.kl. -Klasse'!AP44,Assit_Atii_2b,K$65,FALSE))</f>
        <v/>
      </c>
      <c r="AD90" t="str">
        <f>IF(ISBLANK('Midt 2.kl. -Klasse'!AQ44),"",VLOOKUP('Midt 2.kl. -Klasse'!AQ44,Assit_Atii_2b,L$65,FALSE))</f>
        <v/>
      </c>
      <c r="AE90" t="str">
        <f>IF(ISBLANK('Midt 2.kl. -Klasse'!AR44),"",VLOOKUP('Midt 2.kl. -Klasse'!AR44,Assit_Atii_2b,M$65,FALSE))</f>
        <v/>
      </c>
      <c r="AF90" t="str">
        <f>IF(ISBLANK('Midt 2.kl. -Klasse'!AS44),"",VLOOKUP('Midt 2.kl. -Klasse'!AS44,Assit_Atii_2b,N$65,FALSE))</f>
        <v/>
      </c>
      <c r="AG90" t="str">
        <f>IF(ISBLANK('Midt 2.kl. -Klasse'!AT44),"",VLOOKUP('Midt 2.kl. -Klasse'!AT44,Assit_Atii_2b,O$65,FALSE))</f>
        <v/>
      </c>
      <c r="AH90" t="str">
        <f>IF(ISBLANK('Midt 2.kl. -Klasse'!AU44),"",VLOOKUP('Midt 2.kl. -Klasse'!AU44,Assit_Atii_2b,P$65,FALSE))</f>
        <v/>
      </c>
      <c r="AI90" t="str">
        <f>IF(ISBLANK('Midt 2.kl. -Klasse'!AV44),"",VLOOKUP('Midt 2.kl. -Klasse'!AV44,Assit_Atii_2b,Q$65,FALSE))</f>
        <v/>
      </c>
      <c r="AJ90" t="str">
        <f>IF(ISBLANK('Midt 2.kl. -Klasse'!AW44),"",VLOOKUP('Midt 2.kl. -Klasse'!AW44,Assit_Atii_2b,R$65,FALSE))</f>
        <v/>
      </c>
      <c r="AK90" t="str">
        <f>IF(ISBLANK('Midt 2.kl. -Klasse'!AX44),"",VLOOKUP('Midt 2.kl. -Klasse'!AX44,Assit_Atii_2b,S$65,FALSE))</f>
        <v/>
      </c>
      <c r="AL90" t="str">
        <f>IF(ISBLANK('Midt 2.kl. -Klasse'!AY44),"",VLOOKUP('Midt 2.kl. -Klasse'!AY44,Assit_Atii_2b,T$65,FALSE))</f>
        <v/>
      </c>
      <c r="AM90" t="str">
        <f>IF(ISBLANK('Midt 2.kl. -Klasse'!AZ44),"",VLOOKUP('Midt 2.kl. -Klasse'!AZ44,Assit_Atii_2b,U$65,FALSE))</f>
        <v/>
      </c>
      <c r="AN90" t="str">
        <f>IF(ISBLANK('Midt 2.kl. -Klasse'!BA44),"",VLOOKUP('Midt 2.kl. -Klasse'!BA44,Assit_Atii_2b,V$65,FALSE))</f>
        <v/>
      </c>
      <c r="AO90" t="str">
        <f>IF(ISBLANK('Midt 2.kl. -Klasse'!BB44),"",VLOOKUP('Midt 2.kl. -Klasse'!BB44,Assit_Atii_2b,W$65,FALSE))</f>
        <v/>
      </c>
      <c r="AP90" t="str">
        <f>IF(ISBLANK('Midt 2.kl. -Klasse'!BC44),"",VLOOKUP('Midt 2.kl. -Klasse'!BC44,Assit_Atii_2b,X$65,FALSE))</f>
        <v/>
      </c>
      <c r="AQ90" t="str">
        <f>IF(ISBLANK('Midt 2.kl. -Klasse'!BD44),"",VLOOKUP('Midt 2.kl. -Klasse'!BD44,Assit_Atii_2b,Y$65,FALSE))</f>
        <v/>
      </c>
      <c r="AR90" t="str">
        <f>IF(ISBLANK('Midt 2.kl. -Klasse'!BE44),"",VLOOKUP('Midt 2.kl. -Klasse'!BE44,Assit_Atii_2b,Z$65,FALSE))</f>
        <v/>
      </c>
      <c r="AS90" t="str">
        <f>IF(ISBLANK('Midt 2.kl. -Klasse'!BF44),"",VLOOKUP('Midt 2.kl. -Klasse'!BF44,Assit_Atii_2b,AA$65,FALSE))</f>
        <v/>
      </c>
      <c r="AT90" t="str">
        <f>IF(ISBLANK('Midt 2.kl. -Klasse'!BG44),"",VLOOKUP('Midt 2.kl. -Klasse'!BG44,Assit_Atii_2b,AB$65,FALSE))</f>
        <v/>
      </c>
      <c r="AU90" t="str">
        <f>IF(ISBLANK('Midt 2.kl. -Klasse'!BH44),"",VLOOKUP('Midt 2.kl. -Klasse'!BH44,Assit_Atii_2b,AC$65,FALSE))</f>
        <v/>
      </c>
      <c r="AV90" t="str">
        <f>IF(ISBLANK('Midt 2.kl. -Klasse'!BI44),"",VLOOKUP('Midt 2.kl. -Klasse'!BI44,Assit_Atii_2b,AD$65,FALSE))</f>
        <v/>
      </c>
      <c r="AW90" t="str">
        <f>IF(ISBLANK('Midt 2.kl. -Klasse'!BJ44),"",VLOOKUP('Midt 2.kl. -Klasse'!BJ44,Assit_Atii_2b,AE$65,FALSE))</f>
        <v/>
      </c>
      <c r="AX90" t="str">
        <f>IF(ISBLANK('Midt 2.kl. -Klasse'!BK44),"",VLOOKUP('Midt 2.kl. -Klasse'!BK44,Assit_Atii_2b,AF$65,FALSE))</f>
        <v/>
      </c>
      <c r="AY90" t="str">
        <f>IF(ISBLANK('Midt 2.kl. -Klasse'!BL44),"",VLOOKUP('Midt 2.kl. -Klasse'!BL44,Assit_Atii_2b,AG$65,FALSE))</f>
        <v/>
      </c>
      <c r="AZ90" t="str">
        <f>IF(ISBLANK('Midt 2.kl. -Klasse'!BM44),"",VLOOKUP('Midt 2.kl. -Klasse'!BM44,Assit_Atii_2b,AH$65,FALSE))</f>
        <v/>
      </c>
      <c r="BA90" t="str">
        <f>IF(ISBLANK('Midt 2.kl. -Klasse'!BN44),"",VLOOKUP('Midt 2.kl. -Klasse'!BN44,Assit_Atii_2b,AI$65,FALSE))</f>
        <v/>
      </c>
      <c r="BB90" t="str">
        <f>IF(ISBLANK('Midt 2.kl. -Klasse'!BO44),"",VLOOKUP('Midt 2.kl. -Klasse'!BO44,Assit_Atii_2b,AJ$65,FALSE))</f>
        <v/>
      </c>
      <c r="BC90" t="str">
        <f>IF(ISBLANK('Midt 2.kl. -Klasse'!BP44),"",VLOOKUP('Midt 2.kl. -Klasse'!BP44,Assit_Atii_2b,AK$65,FALSE))</f>
        <v/>
      </c>
      <c r="BD90" t="str">
        <f>IF(ISBLANK('Midt 2.kl. -Klasse'!BQ44),"",VLOOKUP('Midt 2.kl. -Klasse'!BQ44,Assit_Atii_2b,AL$65,FALSE))</f>
        <v/>
      </c>
      <c r="BE90" t="str">
        <f>IF(ISBLANK('Midt 2.kl. -Klasse'!BR44),"",VLOOKUP('Midt 2.kl. -Klasse'!BR44,Assit_Atii_2b,AM$65,FALSE))</f>
        <v/>
      </c>
      <c r="BF90" t="str">
        <f>IF(ISBLANK('Midt 2.kl. -Klasse'!BS44),"",VLOOKUP('Midt 2.kl. -Klasse'!BS44,Assit_Atii_2b,AN$65,FALSE))</f>
        <v/>
      </c>
      <c r="BG90" t="str">
        <f>IF(ISBLANK('Midt 2.kl. -Klasse'!BT44),"",VLOOKUP('Midt 2.kl. -Klasse'!BT44,Assit_Atii_2b,AO$65,FALSE))</f>
        <v/>
      </c>
      <c r="BH90" t="str">
        <f>IF(ISBLANK('Midt 2.kl. -Klasse'!BU44),"",VLOOKUP('Midt 2.kl. -Klasse'!BU44,Assit_Atii_2b,AP$65,FALSE))</f>
        <v/>
      </c>
      <c r="BI90" t="str">
        <f>IF(ISBLANK('Midt 2.kl. -Klasse'!BV44),"",VLOOKUP('Midt 2.kl. -Klasse'!BV44,Assit_Atii_2b,AQ$65,FALSE))</f>
        <v/>
      </c>
      <c r="BJ90" t="str">
        <f>IF(ISBLANK('Midt 2.kl. -Klasse'!BW44),"",VLOOKUP('Midt 2.kl. -Klasse'!BW44,Assit_Atii_2b,AR$65,FALSE))</f>
        <v/>
      </c>
      <c r="BK90" t="str">
        <f>IF(ISBLANK('Midt 2.kl. -Klasse'!BX44),"",VLOOKUP('Midt 2.kl. -Klasse'!BX44,Assit_Atii_2b,AS$65,FALSE))</f>
        <v/>
      </c>
      <c r="BL90" t="str">
        <f>IF(ISBLANK('Midt 2.kl. -Klasse'!BY44),"",VLOOKUP('Midt 2.kl. -Klasse'!BY44,Assit_Atii_2b,AT$65,FALSE))</f>
        <v/>
      </c>
      <c r="BM90" t="str">
        <f>IF(ISBLANK('Midt 2.kl. -Klasse'!BZ44),"",VLOOKUP('Midt 2.kl. -Klasse'!BZ44,Assit_Atii_2b,AU$65,FALSE))</f>
        <v/>
      </c>
      <c r="BN90" t="str">
        <f>IF(ISBLANK('Midt 2.kl. -Klasse'!CA44),"",VLOOKUP('Midt 2.kl. -Klasse'!CA44,Assit_Atii_2b,AV$65,FALSE))</f>
        <v/>
      </c>
      <c r="BO90" t="str">
        <f>IF(ISBLANK('Midt 2.kl. -Klasse'!CB44),"",VLOOKUP('Midt 2.kl. -Klasse'!CB44,Assit_Atii_2b,AW$65,FALSE))</f>
        <v/>
      </c>
      <c r="BP90" t="str">
        <f>IF(ISBLANK('Midt 2.kl. -Klasse'!CC44),"",VLOOKUP('Midt 2.kl. -Klasse'!CC44,Assit_Atii_2b,AX$65,FALSE))</f>
        <v/>
      </c>
      <c r="BQ90" t="str">
        <f>IF(ISBLANK('Midt 2.kl. -Klasse'!CD44),"",VLOOKUP('Midt 2.kl. -Klasse'!CD44,Assit_Atii_2b,AY$65,FALSE))</f>
        <v/>
      </c>
      <c r="BR90" t="str">
        <f>IF(ISBLANK('Midt 2.kl. -Klasse'!CE44),"",VLOOKUP('Midt 2.kl. -Klasse'!CE44,Assit_Atii_2b,AZ$65,FALSE))</f>
        <v/>
      </c>
      <c r="BS90" t="str">
        <f>IF(ISBLANK('Midt 2.kl. -Klasse'!CF44),"",VLOOKUP('Midt 2.kl. -Klasse'!CF44,Assit_Atii_2b,BA$65,FALSE))</f>
        <v/>
      </c>
      <c r="BT90" t="str">
        <f>IF(ISBLANK('Midt 2.kl. -Klasse'!CG44),"",VLOOKUP('Midt 2.kl. -Klasse'!CG44,Assit_Atii_2b,BB$65,FALSE))</f>
        <v/>
      </c>
      <c r="BU90" t="str">
        <f>IF(ISBLANK('Midt 2.kl. -Klasse'!CH44),"",VLOOKUP('Midt 2.kl. -Klasse'!CH44,Assit_Atii_2b,BC$65,FALSE))</f>
        <v/>
      </c>
      <c r="BV90" t="str">
        <f>IF(ISBLANK('Midt 2.kl. -Klasse'!CI44),"",VLOOKUP('Midt 2.kl. -Klasse'!CI44,Assit_Atii_2b,BD$65,FALSE))</f>
        <v/>
      </c>
      <c r="BW90" t="str">
        <f>IF(ISBLANK('Midt 2.kl. -Klasse'!CJ44),"",VLOOKUP('Midt 2.kl. -Klasse'!CJ44,Assit_Atii_2b,BE$65,FALSE))</f>
        <v/>
      </c>
      <c r="BX90" t="str">
        <f>IF(ISBLANK('Midt 2.kl. -Klasse'!CK44),"",VLOOKUP('Midt 2.kl. -Klasse'!CK44,Assit_Atii_2b,BF$65,FALSE))</f>
        <v/>
      </c>
      <c r="BY90" t="str">
        <f>IF(ISBLANK('Midt 2.kl. -Klasse'!CL44),"",VLOOKUP('Midt 2.kl. -Klasse'!CL44,Assit_Atii_2b,BG$65,FALSE))</f>
        <v/>
      </c>
      <c r="BZ90" t="str">
        <f>IF(ISBLANK('Midt 2.kl. -Klasse'!CM44),"",VLOOKUP('Midt 2.kl. -Klasse'!CM44,Assit_Atii_2b,BH$65,FALSE))</f>
        <v/>
      </c>
      <c r="CA90" t="str">
        <f>IF(ISBLANK('Midt 2.kl. -Klasse'!CN44),"",VLOOKUP('Midt 2.kl. -Klasse'!CN44,Assit_Atii_2b,BI$65,FALSE))</f>
        <v/>
      </c>
      <c r="CB90" t="str">
        <f>IF(ISBLANK('Midt 2.kl. -Klasse'!CO44),"",VLOOKUP('Midt 2.kl. -Klasse'!CO44,Assit_Atii_2b,BJ$65,FALSE))</f>
        <v/>
      </c>
      <c r="CC90" s="41">
        <f>COUNTIF('Skole scoring'!B87:S87,1)</f>
        <v>0</v>
      </c>
      <c r="CD90" s="47">
        <f>COUNTIF('Skole scoring'!T87:CA87,1)</f>
        <v>0</v>
      </c>
      <c r="CE90" s="42">
        <f t="shared" si="2"/>
        <v>0</v>
      </c>
      <c r="CF90">
        <f>COUNTIF('Skole scoring'!T87:AE87,1)</f>
        <v>0</v>
      </c>
      <c r="CG90">
        <f>COUNTIF('Skole scoring'!AF87:AQ87,1)</f>
        <v>0</v>
      </c>
      <c r="CH90">
        <f>COUNTIF('Skole scoring'!AR87:BC87,1)</f>
        <v>0</v>
      </c>
      <c r="CI90">
        <f>COUNTIF('Skole scoring'!BD87:BO87,1)</f>
        <v>0</v>
      </c>
      <c r="CJ90">
        <f>COUNTIF('Skole scoring'!BP87:CA87,1)</f>
        <v>0</v>
      </c>
    </row>
    <row r="91" spans="2:174" x14ac:dyDescent="0.35">
      <c r="B91" s="47">
        <f>'Midt 2.kl. -Klasse'!B45</f>
        <v>0</v>
      </c>
      <c r="C91" t="str">
        <f>IF(COUNTIF('Midt 2.kl. -Klasse'!P45,5),"Ugyldig",(IF(ISBLANK('Midt 2.kl. -Klasse'!P45),"",'Midt 2.kl. -Klasse'!P45)))</f>
        <v/>
      </c>
      <c r="D91" t="str">
        <f>IF(COUNTIF('Midt 2.kl. -Klasse'!Q45,5),"Ugyldig",(IF(ISBLANK('Midt 2.kl. -Klasse'!Q45),"",'Midt 2.kl. -Klasse'!Q45)))</f>
        <v/>
      </c>
      <c r="E91" t="str">
        <f>IF(COUNTIF('Midt 2.kl. -Klasse'!R45,5),"Ugyldig",(IF(ISBLANK('Midt 2.kl. -Klasse'!R45),"",'Midt 2.kl. -Klasse'!R45)))</f>
        <v/>
      </c>
      <c r="F91" t="str">
        <f>IF(COUNTIF('Midt 2.kl. -Klasse'!S45,5),"Ugyldig",(IF(ISBLANK('Midt 2.kl. -Klasse'!S45),"",'Midt 2.kl. -Klasse'!S45)))</f>
        <v/>
      </c>
      <c r="G91" t="str">
        <f>IF(COUNTIF('Midt 2.kl. -Klasse'!T45,5),"Ugyldig",(IF(ISBLANK('Midt 2.kl. -Klasse'!T45),"",'Midt 2.kl. -Klasse'!T45)))</f>
        <v/>
      </c>
      <c r="H91" t="str">
        <f>IF(COUNTIF('Midt 2.kl. -Klasse'!U45,5),"Ugyldig",(IF(ISBLANK('Midt 2.kl. -Klasse'!U45),"",'Midt 2.kl. -Klasse'!U45)))</f>
        <v/>
      </c>
      <c r="I91" t="str">
        <f>IF(COUNTIF('Midt 2.kl. -Klasse'!V45,5),"Ugyldig",(IF(ISBLANK('Midt 2.kl. -Klasse'!V45),"",'Midt 2.kl. -Klasse'!V45)))</f>
        <v/>
      </c>
      <c r="J91" t="str">
        <f>IF(COUNTIF('Midt 2.kl. -Klasse'!W45,5),"Ugyldig",(IF(ISBLANK('Midt 2.kl. -Klasse'!W45),"",'Midt 2.kl. -Klasse'!W45)))</f>
        <v/>
      </c>
      <c r="K91" t="str">
        <f>IF(COUNTIF('Midt 2.kl. -Klasse'!X45,5),"Ugyldig",(IF(ISBLANK('Midt 2.kl. -Klasse'!X45),"",'Midt 2.kl. -Klasse'!X45)))</f>
        <v/>
      </c>
      <c r="L91" t="str">
        <f>IF(COUNTIF('Midt 2.kl. -Klasse'!Y45,5),"Ugyldig",(IF(ISBLANK('Midt 2.kl. -Klasse'!Y45),"",'Midt 2.kl. -Klasse'!Y45)))</f>
        <v/>
      </c>
      <c r="M91" t="str">
        <f>IF(COUNTIF('Midt 2.kl. -Klasse'!Z45,5),"Ugyldig",(IF(ISBLANK('Midt 2.kl. -Klasse'!Z45),"",'Midt 2.kl. -Klasse'!Z45)))</f>
        <v/>
      </c>
      <c r="N91" t="str">
        <f>IF(COUNTIF('Midt 2.kl. -Klasse'!AA45,5),"Ugyldig",(IF(ISBLANK('Midt 2.kl. -Klasse'!AA45),"",'Midt 2.kl. -Klasse'!AA45)))</f>
        <v/>
      </c>
      <c r="O91" t="str">
        <f>IF(COUNTIF('Midt 2.kl. -Klasse'!AB45,5),"Ugyldig",(IF(ISBLANK('Midt 2.kl. -Klasse'!AB45),"",'Midt 2.kl. -Klasse'!AB45)))</f>
        <v/>
      </c>
      <c r="P91" t="str">
        <f>IF(COUNTIF('Midt 2.kl. -Klasse'!AC45,5),"Ugyldig",(IF(ISBLANK('Midt 2.kl. -Klasse'!AC45),"",'Midt 2.kl. -Klasse'!AC45)))</f>
        <v/>
      </c>
      <c r="Q91" t="str">
        <f>IF(COUNTIF('Midt 2.kl. -Klasse'!AD45,5),"Ugyldig",(IF(ISBLANK('Midt 2.kl. -Klasse'!AD45),"",'Midt 2.kl. -Klasse'!AD45)))</f>
        <v/>
      </c>
      <c r="R91" t="str">
        <f>IF(COUNTIF('Midt 2.kl. -Klasse'!AE45,5),"Ugyldig",(IF(ISBLANK('Midt 2.kl. -Klasse'!AE45),"",'Midt 2.kl. -Klasse'!AE45)))</f>
        <v/>
      </c>
      <c r="S91" t="str">
        <f>IF(COUNTIF('Midt 2.kl. -Klasse'!AF45,5),"Ugyldig",(IF(ISBLANK('Midt 2.kl. -Klasse'!AF45),"",'Midt 2.kl. -Klasse'!AF45)))</f>
        <v/>
      </c>
      <c r="T91" t="str">
        <f>IF(COUNTIF('Midt 2.kl. -Klasse'!AG45,5),"Ugyldig",(IF(ISBLANK('Midt 2.kl. -Klasse'!AG45),"",'Midt 2.kl. -Klasse'!AG45)))</f>
        <v/>
      </c>
      <c r="U91" s="41" t="str">
        <f>IF(ISBLANK('Midt 2.kl. -Klasse'!AH45),"",VLOOKUP('Midt 2.kl. -Klasse'!AH45,Assit_Atii_2b,C$65,FALSE))</f>
        <v/>
      </c>
      <c r="V91" t="str">
        <f>IF(ISBLANK('Midt 2.kl. -Klasse'!AI45),"",VLOOKUP('Midt 2.kl. -Klasse'!AI45,Assit_Atii_2b,D$65,FALSE))</f>
        <v/>
      </c>
      <c r="W91" t="str">
        <f>IF(ISBLANK('Midt 2.kl. -Klasse'!AJ45),"",VLOOKUP('Midt 2.kl. -Klasse'!AJ45,Assit_Atii_2b,E$65,FALSE))</f>
        <v/>
      </c>
      <c r="X91" t="str">
        <f>IF(ISBLANK('Midt 2.kl. -Klasse'!AK45),"",VLOOKUP('Midt 2.kl. -Klasse'!AK45,Assit_Atii_2b,F$65,FALSE))</f>
        <v/>
      </c>
      <c r="Y91" t="str">
        <f>IF(ISBLANK('Midt 2.kl. -Klasse'!AL45),"",VLOOKUP('Midt 2.kl. -Klasse'!AL45,Assit_Atii_2b,G$65,FALSE))</f>
        <v/>
      </c>
      <c r="Z91" t="str">
        <f>IF(ISBLANK('Midt 2.kl. -Klasse'!AM45),"",VLOOKUP('Midt 2.kl. -Klasse'!AM45,Assit_Atii_2b,H$65,FALSE))</f>
        <v/>
      </c>
      <c r="AA91" t="str">
        <f>IF(ISBLANK('Midt 2.kl. -Klasse'!AN45),"",VLOOKUP('Midt 2.kl. -Klasse'!AN45,Assit_Atii_2b,I$65,FALSE))</f>
        <v/>
      </c>
      <c r="AB91" t="str">
        <f>IF(ISBLANK('Midt 2.kl. -Klasse'!AO45),"",VLOOKUP('Midt 2.kl. -Klasse'!AO45,Assit_Atii_2b,J$65,FALSE))</f>
        <v/>
      </c>
      <c r="AC91" t="str">
        <f>IF(ISBLANK('Midt 2.kl. -Klasse'!AP45),"",VLOOKUP('Midt 2.kl. -Klasse'!AP45,Assit_Atii_2b,K$65,FALSE))</f>
        <v/>
      </c>
      <c r="AD91" t="str">
        <f>IF(ISBLANK('Midt 2.kl. -Klasse'!AQ45),"",VLOOKUP('Midt 2.kl. -Klasse'!AQ45,Assit_Atii_2b,L$65,FALSE))</f>
        <v/>
      </c>
      <c r="AE91" t="str">
        <f>IF(ISBLANK('Midt 2.kl. -Klasse'!AR45),"",VLOOKUP('Midt 2.kl. -Klasse'!AR45,Assit_Atii_2b,M$65,FALSE))</f>
        <v/>
      </c>
      <c r="AF91" t="str">
        <f>IF(ISBLANK('Midt 2.kl. -Klasse'!AS45),"",VLOOKUP('Midt 2.kl. -Klasse'!AS45,Assit_Atii_2b,N$65,FALSE))</f>
        <v/>
      </c>
      <c r="AG91" t="str">
        <f>IF(ISBLANK('Midt 2.kl. -Klasse'!AT45),"",VLOOKUP('Midt 2.kl. -Klasse'!AT45,Assit_Atii_2b,O$65,FALSE))</f>
        <v/>
      </c>
      <c r="AH91" t="str">
        <f>IF(ISBLANK('Midt 2.kl. -Klasse'!AU45),"",VLOOKUP('Midt 2.kl. -Klasse'!AU45,Assit_Atii_2b,P$65,FALSE))</f>
        <v/>
      </c>
      <c r="AI91" t="str">
        <f>IF(ISBLANK('Midt 2.kl. -Klasse'!AV45),"",VLOOKUP('Midt 2.kl. -Klasse'!AV45,Assit_Atii_2b,Q$65,FALSE))</f>
        <v/>
      </c>
      <c r="AJ91" t="str">
        <f>IF(ISBLANK('Midt 2.kl. -Klasse'!AW45),"",VLOOKUP('Midt 2.kl. -Klasse'!AW45,Assit_Atii_2b,R$65,FALSE))</f>
        <v/>
      </c>
      <c r="AK91" t="str">
        <f>IF(ISBLANK('Midt 2.kl. -Klasse'!AX45),"",VLOOKUP('Midt 2.kl. -Klasse'!AX45,Assit_Atii_2b,S$65,FALSE))</f>
        <v/>
      </c>
      <c r="AL91" t="str">
        <f>IF(ISBLANK('Midt 2.kl. -Klasse'!AY45),"",VLOOKUP('Midt 2.kl. -Klasse'!AY45,Assit_Atii_2b,T$65,FALSE))</f>
        <v/>
      </c>
      <c r="AM91" t="str">
        <f>IF(ISBLANK('Midt 2.kl. -Klasse'!AZ45),"",VLOOKUP('Midt 2.kl. -Klasse'!AZ45,Assit_Atii_2b,U$65,FALSE))</f>
        <v/>
      </c>
      <c r="AN91" t="str">
        <f>IF(ISBLANK('Midt 2.kl. -Klasse'!BA45),"",VLOOKUP('Midt 2.kl. -Klasse'!BA45,Assit_Atii_2b,V$65,FALSE))</f>
        <v/>
      </c>
      <c r="AO91" t="str">
        <f>IF(ISBLANK('Midt 2.kl. -Klasse'!BB45),"",VLOOKUP('Midt 2.kl. -Klasse'!BB45,Assit_Atii_2b,W$65,FALSE))</f>
        <v/>
      </c>
      <c r="AP91" t="str">
        <f>IF(ISBLANK('Midt 2.kl. -Klasse'!BC45),"",VLOOKUP('Midt 2.kl. -Klasse'!BC45,Assit_Atii_2b,X$65,FALSE))</f>
        <v/>
      </c>
      <c r="AQ91" t="str">
        <f>IF(ISBLANK('Midt 2.kl. -Klasse'!BD45),"",VLOOKUP('Midt 2.kl. -Klasse'!BD45,Assit_Atii_2b,Y$65,FALSE))</f>
        <v/>
      </c>
      <c r="AR91" t="str">
        <f>IF(ISBLANK('Midt 2.kl. -Klasse'!BE45),"",VLOOKUP('Midt 2.kl. -Klasse'!BE45,Assit_Atii_2b,Z$65,FALSE))</f>
        <v/>
      </c>
      <c r="AS91" t="str">
        <f>IF(ISBLANK('Midt 2.kl. -Klasse'!BF45),"",VLOOKUP('Midt 2.kl. -Klasse'!BF45,Assit_Atii_2b,AA$65,FALSE))</f>
        <v/>
      </c>
      <c r="AT91" t="str">
        <f>IF(ISBLANK('Midt 2.kl. -Klasse'!BG45),"",VLOOKUP('Midt 2.kl. -Klasse'!BG45,Assit_Atii_2b,AB$65,FALSE))</f>
        <v/>
      </c>
      <c r="AU91" t="str">
        <f>IF(ISBLANK('Midt 2.kl. -Klasse'!BH45),"",VLOOKUP('Midt 2.kl. -Klasse'!BH45,Assit_Atii_2b,AC$65,FALSE))</f>
        <v/>
      </c>
      <c r="AV91" t="str">
        <f>IF(ISBLANK('Midt 2.kl. -Klasse'!BI45),"",VLOOKUP('Midt 2.kl. -Klasse'!BI45,Assit_Atii_2b,AD$65,FALSE))</f>
        <v/>
      </c>
      <c r="AW91" t="str">
        <f>IF(ISBLANK('Midt 2.kl. -Klasse'!BJ45),"",VLOOKUP('Midt 2.kl. -Klasse'!BJ45,Assit_Atii_2b,AE$65,FALSE))</f>
        <v/>
      </c>
      <c r="AX91" t="str">
        <f>IF(ISBLANK('Midt 2.kl. -Klasse'!BK45),"",VLOOKUP('Midt 2.kl. -Klasse'!BK45,Assit_Atii_2b,AF$65,FALSE))</f>
        <v/>
      </c>
      <c r="AY91" t="str">
        <f>IF(ISBLANK('Midt 2.kl. -Klasse'!BL45),"",VLOOKUP('Midt 2.kl. -Klasse'!BL45,Assit_Atii_2b,AG$65,FALSE))</f>
        <v/>
      </c>
      <c r="AZ91" t="str">
        <f>IF(ISBLANK('Midt 2.kl. -Klasse'!BM45),"",VLOOKUP('Midt 2.kl. -Klasse'!BM45,Assit_Atii_2b,AH$65,FALSE))</f>
        <v/>
      </c>
      <c r="BA91" t="str">
        <f>IF(ISBLANK('Midt 2.kl. -Klasse'!BN45),"",VLOOKUP('Midt 2.kl. -Klasse'!BN45,Assit_Atii_2b,AI$65,FALSE))</f>
        <v/>
      </c>
      <c r="BB91" t="str">
        <f>IF(ISBLANK('Midt 2.kl. -Klasse'!BO45),"",VLOOKUP('Midt 2.kl. -Klasse'!BO45,Assit_Atii_2b,AJ$65,FALSE))</f>
        <v/>
      </c>
      <c r="BC91" t="str">
        <f>IF(ISBLANK('Midt 2.kl. -Klasse'!BP45),"",VLOOKUP('Midt 2.kl. -Klasse'!BP45,Assit_Atii_2b,AK$65,FALSE))</f>
        <v/>
      </c>
      <c r="BD91" t="str">
        <f>IF(ISBLANK('Midt 2.kl. -Klasse'!BQ45),"",VLOOKUP('Midt 2.kl. -Klasse'!BQ45,Assit_Atii_2b,AL$65,FALSE))</f>
        <v/>
      </c>
      <c r="BE91" t="str">
        <f>IF(ISBLANK('Midt 2.kl. -Klasse'!BR45),"",VLOOKUP('Midt 2.kl. -Klasse'!BR45,Assit_Atii_2b,AM$65,FALSE))</f>
        <v/>
      </c>
      <c r="BF91" t="str">
        <f>IF(ISBLANK('Midt 2.kl. -Klasse'!BS45),"",VLOOKUP('Midt 2.kl. -Klasse'!BS45,Assit_Atii_2b,AN$65,FALSE))</f>
        <v/>
      </c>
      <c r="BG91" t="str">
        <f>IF(ISBLANK('Midt 2.kl. -Klasse'!BT45),"",VLOOKUP('Midt 2.kl. -Klasse'!BT45,Assit_Atii_2b,AO$65,FALSE))</f>
        <v/>
      </c>
      <c r="BH91" t="str">
        <f>IF(ISBLANK('Midt 2.kl. -Klasse'!BU45),"",VLOOKUP('Midt 2.kl. -Klasse'!BU45,Assit_Atii_2b,AP$65,FALSE))</f>
        <v/>
      </c>
      <c r="BI91" t="str">
        <f>IF(ISBLANK('Midt 2.kl. -Klasse'!BV45),"",VLOOKUP('Midt 2.kl. -Klasse'!BV45,Assit_Atii_2b,AQ$65,FALSE))</f>
        <v/>
      </c>
      <c r="BJ91" t="str">
        <f>IF(ISBLANK('Midt 2.kl. -Klasse'!BW45),"",VLOOKUP('Midt 2.kl. -Klasse'!BW45,Assit_Atii_2b,AR$65,FALSE))</f>
        <v/>
      </c>
      <c r="BK91" t="str">
        <f>IF(ISBLANK('Midt 2.kl. -Klasse'!BX45),"",VLOOKUP('Midt 2.kl. -Klasse'!BX45,Assit_Atii_2b,AS$65,FALSE))</f>
        <v/>
      </c>
      <c r="BL91" t="str">
        <f>IF(ISBLANK('Midt 2.kl. -Klasse'!BY45),"",VLOOKUP('Midt 2.kl. -Klasse'!BY45,Assit_Atii_2b,AT$65,FALSE))</f>
        <v/>
      </c>
      <c r="BM91" t="str">
        <f>IF(ISBLANK('Midt 2.kl. -Klasse'!BZ45),"",VLOOKUP('Midt 2.kl. -Klasse'!BZ45,Assit_Atii_2b,AU$65,FALSE))</f>
        <v/>
      </c>
      <c r="BN91" t="str">
        <f>IF(ISBLANK('Midt 2.kl. -Klasse'!CA45),"",VLOOKUP('Midt 2.kl. -Klasse'!CA45,Assit_Atii_2b,AV$65,FALSE))</f>
        <v/>
      </c>
      <c r="BO91" t="str">
        <f>IF(ISBLANK('Midt 2.kl. -Klasse'!CB45),"",VLOOKUP('Midt 2.kl. -Klasse'!CB45,Assit_Atii_2b,AW$65,FALSE))</f>
        <v/>
      </c>
      <c r="BP91" t="str">
        <f>IF(ISBLANK('Midt 2.kl. -Klasse'!CC45),"",VLOOKUP('Midt 2.kl. -Klasse'!CC45,Assit_Atii_2b,AX$65,FALSE))</f>
        <v/>
      </c>
      <c r="BQ91" t="str">
        <f>IF(ISBLANK('Midt 2.kl. -Klasse'!CD45),"",VLOOKUP('Midt 2.kl. -Klasse'!CD45,Assit_Atii_2b,AY$65,FALSE))</f>
        <v/>
      </c>
      <c r="BR91" t="str">
        <f>IF(ISBLANK('Midt 2.kl. -Klasse'!CE45),"",VLOOKUP('Midt 2.kl. -Klasse'!CE45,Assit_Atii_2b,AZ$65,FALSE))</f>
        <v/>
      </c>
      <c r="BS91" t="str">
        <f>IF(ISBLANK('Midt 2.kl. -Klasse'!CF45),"",VLOOKUP('Midt 2.kl. -Klasse'!CF45,Assit_Atii_2b,BA$65,FALSE))</f>
        <v/>
      </c>
      <c r="BT91" t="str">
        <f>IF(ISBLANK('Midt 2.kl. -Klasse'!CG45),"",VLOOKUP('Midt 2.kl. -Klasse'!CG45,Assit_Atii_2b,BB$65,FALSE))</f>
        <v/>
      </c>
      <c r="BU91" t="str">
        <f>IF(ISBLANK('Midt 2.kl. -Klasse'!CH45),"",VLOOKUP('Midt 2.kl. -Klasse'!CH45,Assit_Atii_2b,BC$65,FALSE))</f>
        <v/>
      </c>
      <c r="BV91" t="str">
        <f>IF(ISBLANK('Midt 2.kl. -Klasse'!CI45),"",VLOOKUP('Midt 2.kl. -Klasse'!CI45,Assit_Atii_2b,BD$65,FALSE))</f>
        <v/>
      </c>
      <c r="BW91" t="str">
        <f>IF(ISBLANK('Midt 2.kl. -Klasse'!CJ45),"",VLOOKUP('Midt 2.kl. -Klasse'!CJ45,Assit_Atii_2b,BE$65,FALSE))</f>
        <v/>
      </c>
      <c r="BX91" t="str">
        <f>IF(ISBLANK('Midt 2.kl. -Klasse'!CK45),"",VLOOKUP('Midt 2.kl. -Klasse'!CK45,Assit_Atii_2b,BF$65,FALSE))</f>
        <v/>
      </c>
      <c r="BY91" t="str">
        <f>IF(ISBLANK('Midt 2.kl. -Klasse'!CL45),"",VLOOKUP('Midt 2.kl. -Klasse'!CL45,Assit_Atii_2b,BG$65,FALSE))</f>
        <v/>
      </c>
      <c r="BZ91" t="str">
        <f>IF(ISBLANK('Midt 2.kl. -Klasse'!CM45),"",VLOOKUP('Midt 2.kl. -Klasse'!CM45,Assit_Atii_2b,BH$65,FALSE))</f>
        <v/>
      </c>
      <c r="CA91" t="str">
        <f>IF(ISBLANK('Midt 2.kl. -Klasse'!CN45),"",VLOOKUP('Midt 2.kl. -Klasse'!CN45,Assit_Atii_2b,BI$65,FALSE))</f>
        <v/>
      </c>
      <c r="CB91" t="str">
        <f>IF(ISBLANK('Midt 2.kl. -Klasse'!CO45),"",VLOOKUP('Midt 2.kl. -Klasse'!CO45,Assit_Atii_2b,BJ$65,FALSE))</f>
        <v/>
      </c>
      <c r="CC91" s="41">
        <f>COUNTIF('Skole scoring'!B88:S88,1)</f>
        <v>0</v>
      </c>
      <c r="CD91" s="47">
        <f>COUNTIF('Skole scoring'!T88:CA88,1)</f>
        <v>0</v>
      </c>
      <c r="CE91" s="42">
        <f t="shared" si="2"/>
        <v>0</v>
      </c>
      <c r="CF91">
        <f>COUNTIF('Skole scoring'!T88:AE88,1)</f>
        <v>0</v>
      </c>
      <c r="CG91">
        <f>COUNTIF('Skole scoring'!AF88:AQ88,1)</f>
        <v>0</v>
      </c>
      <c r="CH91">
        <f>COUNTIF('Skole scoring'!AR88:BC88,1)</f>
        <v>0</v>
      </c>
      <c r="CI91">
        <f>COUNTIF('Skole scoring'!BD88:BO88,1)</f>
        <v>0</v>
      </c>
      <c r="CJ91">
        <f>COUNTIF('Skole scoring'!BP88:CA88,1)</f>
        <v>0</v>
      </c>
    </row>
    <row r="92" spans="2:174" ht="15" thickBot="1" x14ac:dyDescent="0.4">
      <c r="B92" s="48">
        <f>'Midt 2.kl. -Klasse'!B46</f>
        <v>0</v>
      </c>
      <c r="C92" t="str">
        <f>IF(COUNTIF('Midt 2.kl. -Klasse'!P46,5),"Ugyldig",(IF(ISBLANK('Midt 2.kl. -Klasse'!P46),"",'Midt 2.kl. -Klasse'!P46)))</f>
        <v/>
      </c>
      <c r="D92" t="str">
        <f>IF(COUNTIF('Midt 2.kl. -Klasse'!Q46,5),"Ugyldig",(IF(ISBLANK('Midt 2.kl. -Klasse'!Q46),"",'Midt 2.kl. -Klasse'!Q46)))</f>
        <v/>
      </c>
      <c r="E92" t="str">
        <f>IF(COUNTIF('Midt 2.kl. -Klasse'!R46,5),"Ugyldig",(IF(ISBLANK('Midt 2.kl. -Klasse'!R46),"",'Midt 2.kl. -Klasse'!R46)))</f>
        <v/>
      </c>
      <c r="F92" t="str">
        <f>IF(COUNTIF('Midt 2.kl. -Klasse'!S46,5),"Ugyldig",(IF(ISBLANK('Midt 2.kl. -Klasse'!S46),"",'Midt 2.kl. -Klasse'!S46)))</f>
        <v/>
      </c>
      <c r="G92" t="str">
        <f>IF(COUNTIF('Midt 2.kl. -Klasse'!T46,5),"Ugyldig",(IF(ISBLANK('Midt 2.kl. -Klasse'!T46),"",'Midt 2.kl. -Klasse'!T46)))</f>
        <v/>
      </c>
      <c r="H92" t="str">
        <f>IF(COUNTIF('Midt 2.kl. -Klasse'!U46,5),"Ugyldig",(IF(ISBLANK('Midt 2.kl. -Klasse'!U46),"",'Midt 2.kl. -Klasse'!U46)))</f>
        <v/>
      </c>
      <c r="I92" t="str">
        <f>IF(COUNTIF('Midt 2.kl. -Klasse'!V46,5),"Ugyldig",(IF(ISBLANK('Midt 2.kl. -Klasse'!V46),"",'Midt 2.kl. -Klasse'!V46)))</f>
        <v/>
      </c>
      <c r="J92" t="str">
        <f>IF(COUNTIF('Midt 2.kl. -Klasse'!W46,5),"Ugyldig",(IF(ISBLANK('Midt 2.kl. -Klasse'!W46),"",'Midt 2.kl. -Klasse'!W46)))</f>
        <v/>
      </c>
      <c r="K92" t="str">
        <f>IF(COUNTIF('Midt 2.kl. -Klasse'!X46,5),"Ugyldig",(IF(ISBLANK('Midt 2.kl. -Klasse'!X46),"",'Midt 2.kl. -Klasse'!X46)))</f>
        <v/>
      </c>
      <c r="L92" t="str">
        <f>IF(COUNTIF('Midt 2.kl. -Klasse'!Y46,5),"Ugyldig",(IF(ISBLANK('Midt 2.kl. -Klasse'!Y46),"",'Midt 2.kl. -Klasse'!Y46)))</f>
        <v/>
      </c>
      <c r="M92" t="str">
        <f>IF(COUNTIF('Midt 2.kl. -Klasse'!Z46,5),"Ugyldig",(IF(ISBLANK('Midt 2.kl. -Klasse'!Z46),"",'Midt 2.kl. -Klasse'!Z46)))</f>
        <v/>
      </c>
      <c r="N92" t="str">
        <f>IF(COUNTIF('Midt 2.kl. -Klasse'!AA46,5),"Ugyldig",(IF(ISBLANK('Midt 2.kl. -Klasse'!AA46),"",'Midt 2.kl. -Klasse'!AA46)))</f>
        <v/>
      </c>
      <c r="O92" t="str">
        <f>IF(COUNTIF('Midt 2.kl. -Klasse'!AB46,5),"Ugyldig",(IF(ISBLANK('Midt 2.kl. -Klasse'!AB46),"",'Midt 2.kl. -Klasse'!AB46)))</f>
        <v/>
      </c>
      <c r="P92" t="str">
        <f>IF(COUNTIF('Midt 2.kl. -Klasse'!AC46,5),"Ugyldig",(IF(ISBLANK('Midt 2.kl. -Klasse'!AC46),"",'Midt 2.kl. -Klasse'!AC46)))</f>
        <v/>
      </c>
      <c r="Q92" t="str">
        <f>IF(COUNTIF('Midt 2.kl. -Klasse'!AD46,5),"Ugyldig",(IF(ISBLANK('Midt 2.kl. -Klasse'!AD46),"",'Midt 2.kl. -Klasse'!AD46)))</f>
        <v/>
      </c>
      <c r="R92" t="str">
        <f>IF(COUNTIF('Midt 2.kl. -Klasse'!AE46,5),"Ugyldig",(IF(ISBLANK('Midt 2.kl. -Klasse'!AE46),"",'Midt 2.kl. -Klasse'!AE46)))</f>
        <v/>
      </c>
      <c r="S92" t="str">
        <f>IF(COUNTIF('Midt 2.kl. -Klasse'!AF46,5),"Ugyldig",(IF(ISBLANK('Midt 2.kl. -Klasse'!AF46),"",'Midt 2.kl. -Klasse'!AF46)))</f>
        <v/>
      </c>
      <c r="T92" t="str">
        <f>IF(COUNTIF('Midt 2.kl. -Klasse'!AG46,5),"Ugyldig",(IF(ISBLANK('Midt 2.kl. -Klasse'!AG46),"",'Midt 2.kl. -Klasse'!AG46)))</f>
        <v/>
      </c>
      <c r="U92" s="43" t="str">
        <f>IF(ISBLANK('Midt 2.kl. -Klasse'!AH46),"",VLOOKUP('Midt 2.kl. -Klasse'!AH46,Assit_Atii_2b,C$65,FALSE))</f>
        <v/>
      </c>
      <c r="V92" s="44" t="str">
        <f>IF(ISBLANK('Midt 2.kl. -Klasse'!AI46),"",VLOOKUP('Midt 2.kl. -Klasse'!AI46,Assit_Atii_2b,D$65,FALSE))</f>
        <v/>
      </c>
      <c r="W92" s="44" t="str">
        <f>IF(ISBLANK('Midt 2.kl. -Klasse'!AJ46),"",VLOOKUP('Midt 2.kl. -Klasse'!AJ46,Assit_Atii_2b,E$65,FALSE))</f>
        <v/>
      </c>
      <c r="X92" s="44" t="str">
        <f>IF(ISBLANK('Midt 2.kl. -Klasse'!AK46),"",VLOOKUP('Midt 2.kl. -Klasse'!AK46,Assit_Atii_2b,F$65,FALSE))</f>
        <v/>
      </c>
      <c r="Y92" s="44" t="str">
        <f>IF(ISBLANK('Midt 2.kl. -Klasse'!AL46),"",VLOOKUP('Midt 2.kl. -Klasse'!AL46,Assit_Atii_2b,G$65,FALSE))</f>
        <v/>
      </c>
      <c r="Z92" s="44" t="str">
        <f>IF(ISBLANK('Midt 2.kl. -Klasse'!AM46),"",VLOOKUP('Midt 2.kl. -Klasse'!AM46,Assit_Atii_2b,H$65,FALSE))</f>
        <v/>
      </c>
      <c r="AA92" s="44" t="str">
        <f>IF(ISBLANK('Midt 2.kl. -Klasse'!AN46),"",VLOOKUP('Midt 2.kl. -Klasse'!AN46,Assit_Atii_2b,I$65,FALSE))</f>
        <v/>
      </c>
      <c r="AB92" s="44" t="str">
        <f>IF(ISBLANK('Midt 2.kl. -Klasse'!AO46),"",VLOOKUP('Midt 2.kl. -Klasse'!AO46,Assit_Atii_2b,J$65,FALSE))</f>
        <v/>
      </c>
      <c r="AC92" s="44" t="str">
        <f>IF(ISBLANK('Midt 2.kl. -Klasse'!AP46),"",VLOOKUP('Midt 2.kl. -Klasse'!AP46,Assit_Atii_2b,K$65,FALSE))</f>
        <v/>
      </c>
      <c r="AD92" s="44" t="str">
        <f>IF(ISBLANK('Midt 2.kl. -Klasse'!AQ46),"",VLOOKUP('Midt 2.kl. -Klasse'!AQ46,Assit_Atii_2b,L$65,FALSE))</f>
        <v/>
      </c>
      <c r="AE92" s="44" t="str">
        <f>IF(ISBLANK('Midt 2.kl. -Klasse'!AR46),"",VLOOKUP('Midt 2.kl. -Klasse'!AR46,Assit_Atii_2b,M$65,FALSE))</f>
        <v/>
      </c>
      <c r="AF92" s="44" t="str">
        <f>IF(ISBLANK('Midt 2.kl. -Klasse'!AS46),"",VLOOKUP('Midt 2.kl. -Klasse'!AS46,Assit_Atii_2b,N$65,FALSE))</f>
        <v/>
      </c>
      <c r="AG92" s="44" t="str">
        <f>IF(ISBLANK('Midt 2.kl. -Klasse'!AT46),"",VLOOKUP('Midt 2.kl. -Klasse'!AT46,Assit_Atii_2b,O$65,FALSE))</f>
        <v/>
      </c>
      <c r="AH92" s="44" t="str">
        <f>IF(ISBLANK('Midt 2.kl. -Klasse'!AU46),"",VLOOKUP('Midt 2.kl. -Klasse'!AU46,Assit_Atii_2b,P$65,FALSE))</f>
        <v/>
      </c>
      <c r="AI92" s="44" t="str">
        <f>IF(ISBLANK('Midt 2.kl. -Klasse'!AV46),"",VLOOKUP('Midt 2.kl. -Klasse'!AV46,Assit_Atii_2b,Q$65,FALSE))</f>
        <v/>
      </c>
      <c r="AJ92" s="44" t="str">
        <f>IF(ISBLANK('Midt 2.kl. -Klasse'!AW46),"",VLOOKUP('Midt 2.kl. -Klasse'!AW46,Assit_Atii_2b,R$65,FALSE))</f>
        <v/>
      </c>
      <c r="AK92" s="44" t="str">
        <f>IF(ISBLANK('Midt 2.kl. -Klasse'!AX46),"",VLOOKUP('Midt 2.kl. -Klasse'!AX46,Assit_Atii_2b,S$65,FALSE))</f>
        <v/>
      </c>
      <c r="AL92" s="44" t="str">
        <f>IF(ISBLANK('Midt 2.kl. -Klasse'!AY46),"",VLOOKUP('Midt 2.kl. -Klasse'!AY46,Assit_Atii_2b,T$65,FALSE))</f>
        <v/>
      </c>
      <c r="AM92" s="44" t="str">
        <f>IF(ISBLANK('Midt 2.kl. -Klasse'!AZ46),"",VLOOKUP('Midt 2.kl. -Klasse'!AZ46,Assit_Atii_2b,U$65,FALSE))</f>
        <v/>
      </c>
      <c r="AN92" s="44" t="str">
        <f>IF(ISBLANK('Midt 2.kl. -Klasse'!BA46),"",VLOOKUP('Midt 2.kl. -Klasse'!BA46,Assit_Atii_2b,V$65,FALSE))</f>
        <v/>
      </c>
      <c r="AO92" s="44" t="str">
        <f>IF(ISBLANK('Midt 2.kl. -Klasse'!BB46),"",VLOOKUP('Midt 2.kl. -Klasse'!BB46,Assit_Atii_2b,W$65,FALSE))</f>
        <v/>
      </c>
      <c r="AP92" s="44" t="str">
        <f>IF(ISBLANK('Midt 2.kl. -Klasse'!BC46),"",VLOOKUP('Midt 2.kl. -Klasse'!BC46,Assit_Atii_2b,X$65,FALSE))</f>
        <v/>
      </c>
      <c r="AQ92" s="44" t="str">
        <f>IF(ISBLANK('Midt 2.kl. -Klasse'!BD46),"",VLOOKUP('Midt 2.kl. -Klasse'!BD46,Assit_Atii_2b,Y$65,FALSE))</f>
        <v/>
      </c>
      <c r="AR92" s="44" t="str">
        <f>IF(ISBLANK('Midt 2.kl. -Klasse'!BE46),"",VLOOKUP('Midt 2.kl. -Klasse'!BE46,Assit_Atii_2b,Z$65,FALSE))</f>
        <v/>
      </c>
      <c r="AS92" s="44" t="str">
        <f>IF(ISBLANK('Midt 2.kl. -Klasse'!BF46),"",VLOOKUP('Midt 2.kl. -Klasse'!BF46,Assit_Atii_2b,AA$65,FALSE))</f>
        <v/>
      </c>
      <c r="AT92" s="44" t="str">
        <f>IF(ISBLANK('Midt 2.kl. -Klasse'!BG46),"",VLOOKUP('Midt 2.kl. -Klasse'!BG46,Assit_Atii_2b,AB$65,FALSE))</f>
        <v/>
      </c>
      <c r="AU92" s="44" t="str">
        <f>IF(ISBLANK('Midt 2.kl. -Klasse'!BH46),"",VLOOKUP('Midt 2.kl. -Klasse'!BH46,Assit_Atii_2b,AC$65,FALSE))</f>
        <v/>
      </c>
      <c r="AV92" s="44" t="str">
        <f>IF(ISBLANK('Midt 2.kl. -Klasse'!BI46),"",VLOOKUP('Midt 2.kl. -Klasse'!BI46,Assit_Atii_2b,AD$65,FALSE))</f>
        <v/>
      </c>
      <c r="AW92" s="44" t="str">
        <f>IF(ISBLANK('Midt 2.kl. -Klasse'!BJ46),"",VLOOKUP('Midt 2.kl. -Klasse'!BJ46,Assit_Atii_2b,AE$65,FALSE))</f>
        <v/>
      </c>
      <c r="AX92" s="44" t="str">
        <f>IF(ISBLANK('Midt 2.kl. -Klasse'!BK46),"",VLOOKUP('Midt 2.kl. -Klasse'!BK46,Assit_Atii_2b,AF$65,FALSE))</f>
        <v/>
      </c>
      <c r="AY92" s="44" t="str">
        <f>IF(ISBLANK('Midt 2.kl. -Klasse'!BL46),"",VLOOKUP('Midt 2.kl. -Klasse'!BL46,Assit_Atii_2b,AG$65,FALSE))</f>
        <v/>
      </c>
      <c r="AZ92" s="44" t="str">
        <f>IF(ISBLANK('Midt 2.kl. -Klasse'!BM46),"",VLOOKUP('Midt 2.kl. -Klasse'!BM46,Assit_Atii_2b,AH$65,FALSE))</f>
        <v/>
      </c>
      <c r="BA92" s="44" t="str">
        <f>IF(ISBLANK('Midt 2.kl. -Klasse'!BN46),"",VLOOKUP('Midt 2.kl. -Klasse'!BN46,Assit_Atii_2b,AI$65,FALSE))</f>
        <v/>
      </c>
      <c r="BB92" s="44" t="str">
        <f>IF(ISBLANK('Midt 2.kl. -Klasse'!BO46),"",VLOOKUP('Midt 2.kl. -Klasse'!BO46,Assit_Atii_2b,AJ$65,FALSE))</f>
        <v/>
      </c>
      <c r="BC92" s="44" t="str">
        <f>IF(ISBLANK('Midt 2.kl. -Klasse'!BP46),"",VLOOKUP('Midt 2.kl. -Klasse'!BP46,Assit_Atii_2b,AK$65,FALSE))</f>
        <v/>
      </c>
      <c r="BD92" s="44" t="str">
        <f>IF(ISBLANK('Midt 2.kl. -Klasse'!BQ46),"",VLOOKUP('Midt 2.kl. -Klasse'!BQ46,Assit_Atii_2b,AL$65,FALSE))</f>
        <v/>
      </c>
      <c r="BE92" s="44" t="str">
        <f>IF(ISBLANK('Midt 2.kl. -Klasse'!BR46),"",VLOOKUP('Midt 2.kl. -Klasse'!BR46,Assit_Atii_2b,AM$65,FALSE))</f>
        <v/>
      </c>
      <c r="BF92" s="44" t="str">
        <f>IF(ISBLANK('Midt 2.kl. -Klasse'!BS46),"",VLOOKUP('Midt 2.kl. -Klasse'!BS46,Assit_Atii_2b,AN$65,FALSE))</f>
        <v/>
      </c>
      <c r="BG92" s="44" t="str">
        <f>IF(ISBLANK('Midt 2.kl. -Klasse'!BT46),"",VLOOKUP('Midt 2.kl. -Klasse'!BT46,Assit_Atii_2b,AO$65,FALSE))</f>
        <v/>
      </c>
      <c r="BH92" s="44" t="str">
        <f>IF(ISBLANK('Midt 2.kl. -Klasse'!BU46),"",VLOOKUP('Midt 2.kl. -Klasse'!BU46,Assit_Atii_2b,AP$65,FALSE))</f>
        <v/>
      </c>
      <c r="BI92" s="44" t="str">
        <f>IF(ISBLANK('Midt 2.kl. -Klasse'!BV46),"",VLOOKUP('Midt 2.kl. -Klasse'!BV46,Assit_Atii_2b,AQ$65,FALSE))</f>
        <v/>
      </c>
      <c r="BJ92" s="44" t="str">
        <f>IF(ISBLANK('Midt 2.kl. -Klasse'!BW46),"",VLOOKUP('Midt 2.kl. -Klasse'!BW46,Assit_Atii_2b,AR$65,FALSE))</f>
        <v/>
      </c>
      <c r="BK92" s="44" t="str">
        <f>IF(ISBLANK('Midt 2.kl. -Klasse'!BX46),"",VLOOKUP('Midt 2.kl. -Klasse'!BX46,Assit_Atii_2b,AS$65,FALSE))</f>
        <v/>
      </c>
      <c r="BL92" s="44" t="str">
        <f>IF(ISBLANK('Midt 2.kl. -Klasse'!BY46),"",VLOOKUP('Midt 2.kl. -Klasse'!BY46,Assit_Atii_2b,AT$65,FALSE))</f>
        <v/>
      </c>
      <c r="BM92" s="44" t="str">
        <f>IF(ISBLANK('Midt 2.kl. -Klasse'!BZ46),"",VLOOKUP('Midt 2.kl. -Klasse'!BZ46,Assit_Atii_2b,AU$65,FALSE))</f>
        <v/>
      </c>
      <c r="BN92" s="44" t="str">
        <f>IF(ISBLANK('Midt 2.kl. -Klasse'!CA46),"",VLOOKUP('Midt 2.kl. -Klasse'!CA46,Assit_Atii_2b,AV$65,FALSE))</f>
        <v/>
      </c>
      <c r="BO92" s="44" t="str">
        <f>IF(ISBLANK('Midt 2.kl. -Klasse'!CB46),"",VLOOKUP('Midt 2.kl. -Klasse'!CB46,Assit_Atii_2b,AW$65,FALSE))</f>
        <v/>
      </c>
      <c r="BP92" s="44" t="str">
        <f>IF(ISBLANK('Midt 2.kl. -Klasse'!CC46),"",VLOOKUP('Midt 2.kl. -Klasse'!CC46,Assit_Atii_2b,AX$65,FALSE))</f>
        <v/>
      </c>
      <c r="BQ92" s="44" t="str">
        <f>IF(ISBLANK('Midt 2.kl. -Klasse'!CD46),"",VLOOKUP('Midt 2.kl. -Klasse'!CD46,Assit_Atii_2b,AY$65,FALSE))</f>
        <v/>
      </c>
      <c r="BR92" s="44" t="str">
        <f>IF(ISBLANK('Midt 2.kl. -Klasse'!CE46),"",VLOOKUP('Midt 2.kl. -Klasse'!CE46,Assit_Atii_2b,AZ$65,FALSE))</f>
        <v/>
      </c>
      <c r="BS92" s="44" t="str">
        <f>IF(ISBLANK('Midt 2.kl. -Klasse'!CF46),"",VLOOKUP('Midt 2.kl. -Klasse'!CF46,Assit_Atii_2b,BA$65,FALSE))</f>
        <v/>
      </c>
      <c r="BT92" s="44" t="str">
        <f>IF(ISBLANK('Midt 2.kl. -Klasse'!CG46),"",VLOOKUP('Midt 2.kl. -Klasse'!CG46,Assit_Atii_2b,BB$65,FALSE))</f>
        <v/>
      </c>
      <c r="BU92" s="44" t="str">
        <f>IF(ISBLANK('Midt 2.kl. -Klasse'!CH46),"",VLOOKUP('Midt 2.kl. -Klasse'!CH46,Assit_Atii_2b,BC$65,FALSE))</f>
        <v/>
      </c>
      <c r="BV92" s="44" t="str">
        <f>IF(ISBLANK('Midt 2.kl. -Klasse'!CI46),"",VLOOKUP('Midt 2.kl. -Klasse'!CI46,Assit_Atii_2b,BD$65,FALSE))</f>
        <v/>
      </c>
      <c r="BW92" s="44" t="str">
        <f>IF(ISBLANK('Midt 2.kl. -Klasse'!CJ46),"",VLOOKUP('Midt 2.kl. -Klasse'!CJ46,Assit_Atii_2b,BE$65,FALSE))</f>
        <v/>
      </c>
      <c r="BX92" s="44" t="str">
        <f>IF(ISBLANK('Midt 2.kl. -Klasse'!CK46),"",VLOOKUP('Midt 2.kl. -Klasse'!CK46,Assit_Atii_2b,BF$65,FALSE))</f>
        <v/>
      </c>
      <c r="BY92" s="44" t="str">
        <f>IF(ISBLANK('Midt 2.kl. -Klasse'!CL46),"",VLOOKUP('Midt 2.kl. -Klasse'!CL46,Assit_Atii_2b,BG$65,FALSE))</f>
        <v/>
      </c>
      <c r="BZ92" s="44" t="str">
        <f>IF(ISBLANK('Midt 2.kl. -Klasse'!CM46),"",VLOOKUP('Midt 2.kl. -Klasse'!CM46,Assit_Atii_2b,BH$65,FALSE))</f>
        <v/>
      </c>
      <c r="CA92" s="44" t="str">
        <f>IF(ISBLANK('Midt 2.kl. -Klasse'!CN46),"",VLOOKUP('Midt 2.kl. -Klasse'!CN46,Assit_Atii_2b,BI$65,FALSE))</f>
        <v/>
      </c>
      <c r="CB92" s="44" t="str">
        <f>IF(ISBLANK('Midt 2.kl. -Klasse'!CO46),"",VLOOKUP('Midt 2.kl. -Klasse'!CO46,Assit_Atii_2b,BJ$65,FALSE))</f>
        <v/>
      </c>
      <c r="CC92" s="43">
        <f>COUNTIF('Skole scoring'!B89:S89,1)</f>
        <v>0</v>
      </c>
      <c r="CD92" s="48">
        <f>COUNTIF('Skole scoring'!T89:CA89,1)</f>
        <v>0</v>
      </c>
      <c r="CE92" s="45">
        <f t="shared" si="2"/>
        <v>0</v>
      </c>
      <c r="CF92">
        <f>COUNTIF('Skole scoring'!T89:AE89,1)</f>
        <v>0</v>
      </c>
      <c r="CG92">
        <f>COUNTIF('Skole scoring'!AF89:AQ89,1)</f>
        <v>0</v>
      </c>
      <c r="CH92">
        <f>COUNTIF('Skole scoring'!AR89:BC89,1)</f>
        <v>0</v>
      </c>
      <c r="CI92">
        <f>COUNTIF('Skole scoring'!BD89:BO89,1)</f>
        <v>0</v>
      </c>
      <c r="CJ92">
        <f>COUNTIF('Skole scoring'!BP89:CA89,1)</f>
        <v>0</v>
      </c>
    </row>
    <row r="93" spans="2:174" x14ac:dyDescent="0.35">
      <c r="B93">
        <f>COUNTIF(B67:B92,0)</f>
        <v>26</v>
      </c>
      <c r="CC93">
        <f>COUNTA(C65:T65)</f>
        <v>18</v>
      </c>
      <c r="CD93">
        <f>COUNTA(U65:CB65)</f>
        <v>60</v>
      </c>
      <c r="CE93" s="42">
        <f>SUM(CC93:CD93)</f>
        <v>78</v>
      </c>
    </row>
    <row r="94" spans="2:174" x14ac:dyDescent="0.35">
      <c r="CC94" s="161" t="e">
        <f>(SUM(CC67:CC92)/(26-$B$93))/CC93</f>
        <v>#DIV/0!</v>
      </c>
      <c r="CD94" s="161" t="e">
        <f>(SUM(CD67:CD92)/(26-$B$93))/CD93</f>
        <v>#DIV/0!</v>
      </c>
      <c r="CE94" s="161" t="e">
        <f>(SUM(CE67:CE92)/(26-$B$93))/CE93</f>
        <v>#DIV/0!</v>
      </c>
    </row>
    <row r="95" spans="2:174" ht="15" thickBot="1" x14ac:dyDescent="0.4">
      <c r="C95" s="201" t="s">
        <v>197</v>
      </c>
      <c r="D95" s="201"/>
      <c r="E95" s="201"/>
      <c r="F95" s="201"/>
      <c r="G95" s="201"/>
      <c r="H95" s="201"/>
      <c r="I95" s="201"/>
      <c r="J95" s="201"/>
      <c r="K95" s="201"/>
      <c r="L95" s="201"/>
      <c r="M95" s="201"/>
      <c r="N95" s="201"/>
      <c r="O95" s="201"/>
      <c r="P95" s="201"/>
      <c r="Q95" s="201"/>
      <c r="R95" s="201"/>
      <c r="S95" s="201"/>
      <c r="T95" s="201"/>
      <c r="U95" s="201"/>
      <c r="V95" s="201"/>
      <c r="W95" s="201" t="s">
        <v>124</v>
      </c>
      <c r="X95" s="201"/>
      <c r="Y95" s="201"/>
      <c r="Z95" s="201"/>
      <c r="AA95" s="201"/>
      <c r="AB95" s="201"/>
      <c r="AC95" s="201"/>
      <c r="AD95" s="201"/>
      <c r="AE95" s="201"/>
      <c r="AF95" s="201"/>
      <c r="AG95" s="201"/>
      <c r="AH95" s="201"/>
      <c r="AI95" s="201"/>
      <c r="AJ95" s="201"/>
      <c r="AK95" s="201"/>
      <c r="AL95" s="201"/>
      <c r="AM95" s="201"/>
      <c r="AN95" s="201"/>
      <c r="AO95" s="201"/>
      <c r="AP95" s="201"/>
      <c r="AQ95" s="201"/>
      <c r="AR95" s="201"/>
      <c r="AS95" s="201"/>
      <c r="AT95" s="201"/>
      <c r="AU95" s="201"/>
      <c r="AV95" s="201"/>
      <c r="AW95" s="201"/>
      <c r="AX95" s="201"/>
      <c r="AY95" s="201"/>
      <c r="AZ95" s="201"/>
      <c r="BA95" s="201"/>
      <c r="BB95" s="201"/>
      <c r="BC95" s="201"/>
      <c r="BD95" s="201"/>
      <c r="BE95" s="201"/>
      <c r="BF95" s="201"/>
      <c r="BG95" s="201"/>
      <c r="BH95" s="201"/>
      <c r="BI95" s="201"/>
      <c r="BJ95" s="201"/>
      <c r="BK95" s="201"/>
      <c r="BL95" s="201"/>
      <c r="BM95" s="201"/>
      <c r="BN95" s="201"/>
      <c r="BO95" s="201"/>
      <c r="BP95" s="201"/>
      <c r="BQ95" s="201"/>
      <c r="BR95" s="201"/>
      <c r="BS95" s="201"/>
      <c r="BT95" s="201"/>
      <c r="BU95" s="201"/>
      <c r="BV95" s="201"/>
      <c r="BW95" s="201"/>
      <c r="BX95" s="201"/>
      <c r="BY95" s="201"/>
      <c r="BZ95" s="201"/>
      <c r="CA95" s="201"/>
      <c r="CB95" s="201"/>
      <c r="CC95" s="201"/>
      <c r="CD95" s="201"/>
      <c r="CE95" s="201"/>
      <c r="CF95" s="201"/>
      <c r="CG95" s="201"/>
      <c r="CH95" s="201"/>
      <c r="CI95" s="201"/>
      <c r="CJ95" s="201"/>
      <c r="CK95" s="201"/>
      <c r="CL95" s="201"/>
      <c r="CM95" s="201"/>
      <c r="CN95" s="201"/>
      <c r="CO95" s="201"/>
      <c r="CP95" s="201"/>
      <c r="CQ95" s="201"/>
      <c r="CR95" s="201"/>
      <c r="CS95" s="201"/>
      <c r="CT95" s="201"/>
      <c r="CU95" s="201"/>
      <c r="CV95" s="201"/>
      <c r="CW95" s="201"/>
      <c r="CX95" s="201"/>
      <c r="CY95" s="201"/>
      <c r="CZ95" s="201"/>
      <c r="DA95" s="201"/>
      <c r="DB95" s="201"/>
      <c r="DC95" s="201"/>
      <c r="DD95" s="201"/>
      <c r="DE95" s="201"/>
      <c r="DF95" s="201"/>
      <c r="DG95" s="201"/>
      <c r="DH95" s="201"/>
      <c r="DI95" s="201"/>
      <c r="DJ95" s="201"/>
      <c r="DK95" s="201"/>
      <c r="DL95" s="201"/>
      <c r="DM95" s="201"/>
      <c r="DN95" s="201"/>
      <c r="DO95" s="201"/>
      <c r="DP95" s="201"/>
      <c r="DQ95" s="201"/>
      <c r="DR95" s="201"/>
      <c r="DS95" s="201" t="s">
        <v>596</v>
      </c>
      <c r="DT95" s="201"/>
      <c r="DU95" s="201"/>
      <c r="DV95" s="201"/>
      <c r="DW95" s="201"/>
      <c r="DX95" s="201"/>
      <c r="DY95" s="201"/>
      <c r="DZ95" s="201"/>
      <c r="EA95" s="201"/>
      <c r="EB95" s="201"/>
      <c r="EC95" s="201"/>
      <c r="ED95" s="201"/>
      <c r="EE95" s="201"/>
      <c r="EF95" s="201"/>
      <c r="EG95" s="201"/>
      <c r="EH95" s="201"/>
      <c r="EI95" s="201"/>
      <c r="EJ95" s="201"/>
      <c r="EK95" s="201"/>
      <c r="EL95" s="201"/>
      <c r="EM95" s="201"/>
      <c r="EN95" s="201"/>
      <c r="EO95" s="201"/>
      <c r="EP95" s="201"/>
      <c r="EQ95" s="201"/>
      <c r="ER95" s="201"/>
      <c r="ES95" s="201"/>
      <c r="ET95" s="201"/>
      <c r="EU95" s="201"/>
      <c r="EV95" s="201"/>
      <c r="EW95" s="201"/>
      <c r="EX95" s="201"/>
      <c r="EY95" s="201"/>
      <c r="EZ95" s="201"/>
      <c r="FA95" s="201"/>
      <c r="FB95" s="201"/>
      <c r="FC95" s="201"/>
      <c r="FD95" s="201"/>
      <c r="FE95" s="201"/>
      <c r="FF95" s="201"/>
      <c r="FG95" s="201"/>
      <c r="FH95" s="201"/>
      <c r="FI95" s="201"/>
      <c r="FJ95" s="201"/>
      <c r="FK95" s="201"/>
      <c r="FL95" s="201"/>
      <c r="FM95" s="201"/>
      <c r="FN95" s="201"/>
      <c r="FO95" s="200" t="s">
        <v>683</v>
      </c>
      <c r="FP95" s="200"/>
      <c r="FQ95" s="200"/>
      <c r="FR95" s="200"/>
    </row>
    <row r="96" spans="2:174" x14ac:dyDescent="0.35">
      <c r="B96" s="46">
        <v>1</v>
      </c>
      <c r="C96" s="39">
        <v>2</v>
      </c>
      <c r="D96" s="39">
        <v>3</v>
      </c>
      <c r="E96" s="39">
        <v>4</v>
      </c>
      <c r="F96" s="39">
        <v>5</v>
      </c>
      <c r="G96" s="39">
        <v>6</v>
      </c>
      <c r="H96" s="39">
        <v>7</v>
      </c>
      <c r="I96" s="39">
        <v>8</v>
      </c>
      <c r="J96" s="39">
        <v>9</v>
      </c>
      <c r="K96" s="39">
        <v>10</v>
      </c>
      <c r="L96" s="39">
        <v>11</v>
      </c>
      <c r="M96" s="39">
        <v>12</v>
      </c>
      <c r="N96" s="39">
        <v>13</v>
      </c>
      <c r="O96" s="39">
        <v>14</v>
      </c>
      <c r="P96" s="39">
        <v>15</v>
      </c>
      <c r="Q96" s="39">
        <v>16</v>
      </c>
      <c r="R96" s="39">
        <v>17</v>
      </c>
      <c r="S96" s="39">
        <v>18</v>
      </c>
      <c r="T96" s="39">
        <v>19</v>
      </c>
      <c r="U96" s="39">
        <v>20</v>
      </c>
      <c r="V96" s="40">
        <v>21</v>
      </c>
      <c r="W96" s="38">
        <v>22</v>
      </c>
      <c r="X96" s="39">
        <v>23</v>
      </c>
      <c r="Y96" s="39">
        <v>24</v>
      </c>
      <c r="Z96" s="39">
        <v>25</v>
      </c>
      <c r="AA96" s="39">
        <v>26</v>
      </c>
      <c r="AB96" s="39">
        <v>27</v>
      </c>
      <c r="AC96" s="39">
        <v>28</v>
      </c>
      <c r="AD96" s="39">
        <v>29</v>
      </c>
      <c r="AE96" s="39">
        <v>30</v>
      </c>
      <c r="AF96" s="39">
        <v>31</v>
      </c>
      <c r="AG96" s="39">
        <v>32</v>
      </c>
      <c r="AH96" s="39">
        <v>33</v>
      </c>
      <c r="AI96" s="39">
        <v>34</v>
      </c>
      <c r="AJ96" s="39">
        <v>35</v>
      </c>
      <c r="AK96" s="39">
        <v>36</v>
      </c>
      <c r="AL96" s="39">
        <v>37</v>
      </c>
      <c r="AM96" s="39">
        <v>38</v>
      </c>
      <c r="AN96" s="39">
        <v>39</v>
      </c>
      <c r="AO96" s="39">
        <v>40</v>
      </c>
      <c r="AP96" s="39">
        <v>41</v>
      </c>
      <c r="AQ96" s="39">
        <v>42</v>
      </c>
      <c r="AR96" s="39">
        <v>43</v>
      </c>
      <c r="AS96" s="39">
        <v>44</v>
      </c>
      <c r="AT96" s="39">
        <v>45</v>
      </c>
      <c r="AU96" s="39">
        <v>46</v>
      </c>
      <c r="AV96" s="39">
        <v>47</v>
      </c>
      <c r="AW96" s="39">
        <v>48</v>
      </c>
      <c r="AX96" s="39">
        <v>49</v>
      </c>
      <c r="AY96" s="39">
        <v>50</v>
      </c>
      <c r="AZ96" s="39">
        <v>51</v>
      </c>
      <c r="BA96" s="39">
        <v>52</v>
      </c>
      <c r="BB96" s="39">
        <v>53</v>
      </c>
      <c r="BC96" s="39">
        <v>54</v>
      </c>
      <c r="BD96" s="39">
        <v>55</v>
      </c>
      <c r="BE96" s="39">
        <v>56</v>
      </c>
      <c r="BF96" s="39">
        <v>57</v>
      </c>
      <c r="BG96" s="39">
        <v>58</v>
      </c>
      <c r="BH96" s="39">
        <v>59</v>
      </c>
      <c r="BI96" s="39">
        <v>60</v>
      </c>
      <c r="BJ96" s="39">
        <v>61</v>
      </c>
      <c r="BK96" s="39">
        <v>62</v>
      </c>
      <c r="BL96" s="39">
        <v>63</v>
      </c>
      <c r="BM96" s="39">
        <v>64</v>
      </c>
      <c r="BN96" s="39">
        <v>65</v>
      </c>
      <c r="BO96" s="39">
        <v>66</v>
      </c>
      <c r="BP96" s="39">
        <v>67</v>
      </c>
      <c r="BQ96" s="39">
        <v>68</v>
      </c>
      <c r="BR96" s="39">
        <v>69</v>
      </c>
      <c r="BS96" s="39">
        <v>70</v>
      </c>
      <c r="BT96" s="39">
        <v>71</v>
      </c>
      <c r="BU96" s="39">
        <v>72</v>
      </c>
      <c r="BV96" s="39">
        <v>73</v>
      </c>
      <c r="BW96" s="39">
        <v>74</v>
      </c>
      <c r="BX96" s="39">
        <v>75</v>
      </c>
      <c r="BY96" s="39">
        <v>76</v>
      </c>
      <c r="BZ96" s="39">
        <v>77</v>
      </c>
      <c r="CA96" s="39">
        <v>78</v>
      </c>
      <c r="CB96" s="39">
        <v>79</v>
      </c>
      <c r="CC96" s="39">
        <v>80</v>
      </c>
      <c r="CD96" s="39">
        <v>81</v>
      </c>
      <c r="CE96" s="39">
        <v>82</v>
      </c>
      <c r="CF96" s="39">
        <v>83</v>
      </c>
      <c r="CG96" s="39">
        <v>84</v>
      </c>
      <c r="CH96" s="39">
        <v>85</v>
      </c>
      <c r="CI96" s="39">
        <v>86</v>
      </c>
      <c r="CJ96" s="39">
        <v>87</v>
      </c>
      <c r="CK96" s="39">
        <v>88</v>
      </c>
      <c r="CL96" s="39">
        <v>89</v>
      </c>
      <c r="CM96" s="39">
        <v>90</v>
      </c>
      <c r="CN96" s="39">
        <v>91</v>
      </c>
      <c r="CO96" s="39">
        <v>92</v>
      </c>
      <c r="CP96" s="39">
        <v>93</v>
      </c>
      <c r="CQ96" s="39">
        <v>94</v>
      </c>
      <c r="CR96" s="39">
        <v>95</v>
      </c>
      <c r="CS96" s="39">
        <v>96</v>
      </c>
      <c r="CT96" s="39">
        <v>97</v>
      </c>
      <c r="CU96" s="39">
        <v>98</v>
      </c>
      <c r="CV96" s="39">
        <v>99</v>
      </c>
      <c r="CW96" s="39">
        <v>100</v>
      </c>
      <c r="CX96" s="39">
        <v>101</v>
      </c>
      <c r="CY96" s="39">
        <v>102</v>
      </c>
      <c r="CZ96" s="39">
        <v>103</v>
      </c>
      <c r="DA96" s="39">
        <v>104</v>
      </c>
      <c r="DB96" s="39">
        <v>105</v>
      </c>
      <c r="DC96" s="39">
        <v>106</v>
      </c>
      <c r="DD96" s="39">
        <v>107</v>
      </c>
      <c r="DE96" s="39">
        <v>108</v>
      </c>
      <c r="DF96" s="39">
        <v>109</v>
      </c>
      <c r="DG96" s="39">
        <v>110</v>
      </c>
      <c r="DH96" s="39">
        <v>111</v>
      </c>
      <c r="DI96" s="39">
        <v>112</v>
      </c>
      <c r="DJ96" s="39">
        <v>113</v>
      </c>
      <c r="DK96" s="39">
        <v>114</v>
      </c>
      <c r="DL96" s="39">
        <v>115</v>
      </c>
      <c r="DM96" s="39">
        <v>116</v>
      </c>
      <c r="DN96" s="39">
        <v>117</v>
      </c>
      <c r="DO96" s="39">
        <v>118</v>
      </c>
      <c r="DP96" s="39">
        <v>119</v>
      </c>
      <c r="DQ96" s="39">
        <v>120</v>
      </c>
      <c r="DR96" s="39">
        <v>121</v>
      </c>
      <c r="DS96" s="38">
        <v>122</v>
      </c>
      <c r="DT96" s="39">
        <v>123</v>
      </c>
      <c r="DU96" s="39">
        <v>124</v>
      </c>
      <c r="DV96" s="39">
        <v>125</v>
      </c>
      <c r="DW96" s="39">
        <v>126</v>
      </c>
      <c r="DX96" s="39">
        <v>127</v>
      </c>
      <c r="DY96" s="39">
        <v>128</v>
      </c>
      <c r="DZ96" s="39">
        <v>129</v>
      </c>
      <c r="EA96" s="39">
        <v>130</v>
      </c>
      <c r="EB96" s="39">
        <v>131</v>
      </c>
      <c r="EC96" s="39">
        <v>132</v>
      </c>
      <c r="ED96" s="39">
        <v>133</v>
      </c>
      <c r="EE96" s="39">
        <v>134</v>
      </c>
      <c r="EF96" s="39">
        <v>135</v>
      </c>
      <c r="EG96" s="39">
        <v>136</v>
      </c>
      <c r="EH96" s="39">
        <v>137</v>
      </c>
      <c r="EI96" s="39">
        <v>138</v>
      </c>
      <c r="EJ96" s="39">
        <v>139</v>
      </c>
      <c r="EK96" s="39">
        <v>140</v>
      </c>
      <c r="EL96" s="39">
        <v>141</v>
      </c>
      <c r="EM96" s="39">
        <v>142</v>
      </c>
      <c r="EN96" s="39">
        <v>143</v>
      </c>
      <c r="EO96" s="39">
        <v>144</v>
      </c>
      <c r="EP96" s="39">
        <v>145</v>
      </c>
      <c r="EQ96" s="39">
        <v>146</v>
      </c>
      <c r="ER96" s="39">
        <v>147</v>
      </c>
      <c r="ES96" s="39">
        <v>148</v>
      </c>
      <c r="ET96" s="39">
        <v>149</v>
      </c>
      <c r="EU96" s="39">
        <v>150</v>
      </c>
      <c r="EV96" s="39">
        <v>151</v>
      </c>
      <c r="EW96" s="39">
        <v>152</v>
      </c>
      <c r="EX96" s="39">
        <v>153</v>
      </c>
      <c r="EY96" s="39">
        <v>154</v>
      </c>
      <c r="EZ96" s="39">
        <v>155</v>
      </c>
      <c r="FA96" s="39">
        <v>156</v>
      </c>
      <c r="FB96" s="39">
        <v>157</v>
      </c>
      <c r="FC96" s="39">
        <v>158</v>
      </c>
      <c r="FD96" s="39">
        <v>159</v>
      </c>
      <c r="FE96" s="39">
        <v>160</v>
      </c>
      <c r="FF96" s="39">
        <v>161</v>
      </c>
      <c r="FG96" s="39">
        <v>162</v>
      </c>
      <c r="FH96" s="39">
        <v>163</v>
      </c>
      <c r="FI96" s="39">
        <v>164</v>
      </c>
      <c r="FJ96" s="39">
        <v>165</v>
      </c>
      <c r="FK96" s="39">
        <v>166</v>
      </c>
      <c r="FL96" s="39">
        <v>167</v>
      </c>
      <c r="FM96" s="39">
        <v>168</v>
      </c>
      <c r="FN96" s="40">
        <v>169</v>
      </c>
      <c r="FO96" s="202" t="str">
        <f>C95</f>
        <v>Oqaatsinik allanneq</v>
      </c>
      <c r="FP96" s="204" t="str">
        <f>W95</f>
        <v>Oqaatsinik atuarneq</v>
      </c>
      <c r="FQ96" s="204" t="str">
        <f>DS95</f>
        <v>Oqaaseqatigiinnik atuarneq</v>
      </c>
      <c r="FR96" s="206" t="s">
        <v>684</v>
      </c>
    </row>
    <row r="97" spans="2:178" ht="15" thickBot="1" x14ac:dyDescent="0.4">
      <c r="B97" s="48" t="s">
        <v>602</v>
      </c>
      <c r="C97" s="44" t="s">
        <v>549</v>
      </c>
      <c r="D97" s="44" t="s">
        <v>104</v>
      </c>
      <c r="E97" s="44" t="s">
        <v>126</v>
      </c>
      <c r="F97" s="44" t="s">
        <v>550</v>
      </c>
      <c r="G97" s="44" t="s">
        <v>43</v>
      </c>
      <c r="H97" s="44" t="s">
        <v>127</v>
      </c>
      <c r="I97" s="44" t="s">
        <v>128</v>
      </c>
      <c r="J97" s="44" t="s">
        <v>106</v>
      </c>
      <c r="K97" s="44" t="s">
        <v>129</v>
      </c>
      <c r="L97" s="44" t="s">
        <v>46</v>
      </c>
      <c r="M97" s="44" t="s">
        <v>110</v>
      </c>
      <c r="N97" s="44" t="s">
        <v>130</v>
      </c>
      <c r="O97" s="44" t="s">
        <v>131</v>
      </c>
      <c r="P97" s="44" t="s">
        <v>132</v>
      </c>
      <c r="Q97" s="44" t="s">
        <v>133</v>
      </c>
      <c r="R97" s="44" t="s">
        <v>134</v>
      </c>
      <c r="S97" s="44" t="s">
        <v>135</v>
      </c>
      <c r="T97" s="44" t="s">
        <v>136</v>
      </c>
      <c r="U97" s="44" t="s">
        <v>551</v>
      </c>
      <c r="V97" s="45" t="s">
        <v>552</v>
      </c>
      <c r="W97" s="43" t="s">
        <v>137</v>
      </c>
      <c r="X97" s="44" t="s">
        <v>138</v>
      </c>
      <c r="Y97" s="44" t="s">
        <v>139</v>
      </c>
      <c r="Z97" s="44" t="s">
        <v>140</v>
      </c>
      <c r="AA97" s="44" t="s">
        <v>141</v>
      </c>
      <c r="AB97" s="44" t="s">
        <v>142</v>
      </c>
      <c r="AC97" s="44" t="s">
        <v>143</v>
      </c>
      <c r="AD97" s="44" t="s">
        <v>144</v>
      </c>
      <c r="AE97" s="44" t="s">
        <v>145</v>
      </c>
      <c r="AF97" s="44" t="s">
        <v>146</v>
      </c>
      <c r="AG97" s="44" t="s">
        <v>147</v>
      </c>
      <c r="AH97" s="44" t="s">
        <v>148</v>
      </c>
      <c r="AI97" s="44" t="s">
        <v>149</v>
      </c>
      <c r="AJ97" s="44" t="s">
        <v>150</v>
      </c>
      <c r="AK97" s="44" t="s">
        <v>151</v>
      </c>
      <c r="AL97" s="44" t="s">
        <v>152</v>
      </c>
      <c r="AM97" s="44" t="s">
        <v>153</v>
      </c>
      <c r="AN97" s="44" t="s">
        <v>154</v>
      </c>
      <c r="AO97" s="44" t="s">
        <v>155</v>
      </c>
      <c r="AP97" s="44" t="s">
        <v>156</v>
      </c>
      <c r="AQ97" s="44" t="s">
        <v>157</v>
      </c>
      <c r="AR97" s="44" t="s">
        <v>158</v>
      </c>
      <c r="AS97" s="44" t="s">
        <v>159</v>
      </c>
      <c r="AT97" s="44" t="s">
        <v>160</v>
      </c>
      <c r="AU97" s="44" t="s">
        <v>161</v>
      </c>
      <c r="AV97" s="44" t="s">
        <v>162</v>
      </c>
      <c r="AW97" s="44" t="s">
        <v>163</v>
      </c>
      <c r="AX97" s="44" t="s">
        <v>164</v>
      </c>
      <c r="AY97" s="44" t="s">
        <v>165</v>
      </c>
      <c r="AZ97" s="44" t="s">
        <v>166</v>
      </c>
      <c r="BA97" s="44" t="s">
        <v>167</v>
      </c>
      <c r="BB97" s="44" t="s">
        <v>168</v>
      </c>
      <c r="BC97" s="44" t="s">
        <v>169</v>
      </c>
      <c r="BD97" s="44" t="s">
        <v>170</v>
      </c>
      <c r="BE97" s="44" t="s">
        <v>171</v>
      </c>
      <c r="BF97" s="44" t="s">
        <v>172</v>
      </c>
      <c r="BG97" s="44" t="s">
        <v>173</v>
      </c>
      <c r="BH97" s="44" t="s">
        <v>174</v>
      </c>
      <c r="BI97" s="44" t="s">
        <v>175</v>
      </c>
      <c r="BJ97" s="44" t="s">
        <v>176</v>
      </c>
      <c r="BK97" s="44" t="s">
        <v>177</v>
      </c>
      <c r="BL97" s="44" t="s">
        <v>178</v>
      </c>
      <c r="BM97" s="44" t="s">
        <v>179</v>
      </c>
      <c r="BN97" s="44" t="s">
        <v>180</v>
      </c>
      <c r="BO97" s="44" t="s">
        <v>181</v>
      </c>
      <c r="BP97" s="44" t="s">
        <v>182</v>
      </c>
      <c r="BQ97" s="44" t="s">
        <v>183</v>
      </c>
      <c r="BR97" s="44" t="s">
        <v>184</v>
      </c>
      <c r="BS97" s="44" t="s">
        <v>185</v>
      </c>
      <c r="BT97" s="44" t="s">
        <v>186</v>
      </c>
      <c r="BU97" s="44" t="s">
        <v>187</v>
      </c>
      <c r="BV97" s="44" t="s">
        <v>188</v>
      </c>
      <c r="BW97" s="44" t="s">
        <v>189</v>
      </c>
      <c r="BX97" s="44" t="s">
        <v>190</v>
      </c>
      <c r="BY97" s="44" t="s">
        <v>553</v>
      </c>
      <c r="BZ97" s="44" t="s">
        <v>192</v>
      </c>
      <c r="CA97" s="44" t="s">
        <v>193</v>
      </c>
      <c r="CB97" s="44" t="s">
        <v>194</v>
      </c>
      <c r="CC97" s="44" t="s">
        <v>195</v>
      </c>
      <c r="CD97" s="44" t="s">
        <v>196</v>
      </c>
      <c r="CE97" s="44" t="s">
        <v>554</v>
      </c>
      <c r="CF97" s="44" t="s">
        <v>555</v>
      </c>
      <c r="CG97" s="44" t="s">
        <v>556</v>
      </c>
      <c r="CH97" s="44" t="s">
        <v>557</v>
      </c>
      <c r="CI97" s="44" t="s">
        <v>558</v>
      </c>
      <c r="CJ97" s="44" t="s">
        <v>559</v>
      </c>
      <c r="CK97" s="44" t="s">
        <v>560</v>
      </c>
      <c r="CL97" s="44" t="s">
        <v>561</v>
      </c>
      <c r="CM97" s="44" t="s">
        <v>562</v>
      </c>
      <c r="CN97" s="44" t="s">
        <v>563</v>
      </c>
      <c r="CO97" s="44" t="s">
        <v>564</v>
      </c>
      <c r="CP97" s="44" t="s">
        <v>565</v>
      </c>
      <c r="CQ97" s="44" t="s">
        <v>566</v>
      </c>
      <c r="CR97" s="44" t="s">
        <v>567</v>
      </c>
      <c r="CS97" s="44" t="s">
        <v>568</v>
      </c>
      <c r="CT97" s="44" t="s">
        <v>569</v>
      </c>
      <c r="CU97" s="44" t="s">
        <v>570</v>
      </c>
      <c r="CV97" s="44" t="s">
        <v>571</v>
      </c>
      <c r="CW97" s="44" t="s">
        <v>572</v>
      </c>
      <c r="CX97" s="44" t="s">
        <v>573</v>
      </c>
      <c r="CY97" s="44" t="s">
        <v>574</v>
      </c>
      <c r="CZ97" s="44" t="s">
        <v>575</v>
      </c>
      <c r="DA97" s="44" t="s">
        <v>576</v>
      </c>
      <c r="DB97" s="44" t="s">
        <v>577</v>
      </c>
      <c r="DC97" s="44" t="s">
        <v>578</v>
      </c>
      <c r="DD97" s="44" t="s">
        <v>579</v>
      </c>
      <c r="DE97" s="44" t="s">
        <v>580</v>
      </c>
      <c r="DF97" s="44" t="s">
        <v>581</v>
      </c>
      <c r="DG97" s="44" t="s">
        <v>582</v>
      </c>
      <c r="DH97" s="44" t="s">
        <v>583</v>
      </c>
      <c r="DI97" s="44" t="s">
        <v>584</v>
      </c>
      <c r="DJ97" s="44" t="s">
        <v>585</v>
      </c>
      <c r="DK97" s="44" t="s">
        <v>586</v>
      </c>
      <c r="DL97" s="44" t="s">
        <v>587</v>
      </c>
      <c r="DM97" s="44" t="s">
        <v>588</v>
      </c>
      <c r="DN97" s="44" t="s">
        <v>589</v>
      </c>
      <c r="DO97" s="44" t="s">
        <v>590</v>
      </c>
      <c r="DP97" s="44" t="s">
        <v>591</v>
      </c>
      <c r="DQ97" s="44" t="s">
        <v>592</v>
      </c>
      <c r="DR97" s="44" t="s">
        <v>593</v>
      </c>
      <c r="DS97" s="43" t="s">
        <v>594</v>
      </c>
      <c r="DT97" s="44" t="s">
        <v>595</v>
      </c>
      <c r="DU97" s="44" t="s">
        <v>594</v>
      </c>
      <c r="DV97" s="44" t="s">
        <v>595</v>
      </c>
      <c r="DW97" s="44" t="s">
        <v>595</v>
      </c>
      <c r="DX97" s="44" t="s">
        <v>594</v>
      </c>
      <c r="DY97" s="44" t="s">
        <v>595</v>
      </c>
      <c r="DZ97" s="44" t="s">
        <v>594</v>
      </c>
      <c r="EA97" s="44" t="s">
        <v>594</v>
      </c>
      <c r="EB97" s="44" t="s">
        <v>594</v>
      </c>
      <c r="EC97" s="44" t="s">
        <v>595</v>
      </c>
      <c r="ED97" s="44" t="s">
        <v>595</v>
      </c>
      <c r="EE97" s="44" t="s">
        <v>595</v>
      </c>
      <c r="EF97" s="44" t="s">
        <v>595</v>
      </c>
      <c r="EG97" s="44" t="s">
        <v>594</v>
      </c>
      <c r="EH97" s="44" t="s">
        <v>594</v>
      </c>
      <c r="EI97" s="44" t="s">
        <v>594</v>
      </c>
      <c r="EJ97" s="44" t="s">
        <v>595</v>
      </c>
      <c r="EK97" s="44" t="s">
        <v>595</v>
      </c>
      <c r="EL97" s="44" t="s">
        <v>594</v>
      </c>
      <c r="EM97" s="44" t="s">
        <v>594</v>
      </c>
      <c r="EN97" s="44" t="s">
        <v>595</v>
      </c>
      <c r="EO97" s="44" t="s">
        <v>594</v>
      </c>
      <c r="EP97" s="44" t="s">
        <v>595</v>
      </c>
      <c r="EQ97" s="44" t="s">
        <v>595</v>
      </c>
      <c r="ER97" s="44" t="s">
        <v>594</v>
      </c>
      <c r="ES97" s="44" t="s">
        <v>594</v>
      </c>
      <c r="ET97" s="44" t="s">
        <v>595</v>
      </c>
      <c r="EU97" s="44" t="s">
        <v>594</v>
      </c>
      <c r="EV97" s="44" t="s">
        <v>594</v>
      </c>
      <c r="EW97" s="44" t="s">
        <v>595</v>
      </c>
      <c r="EX97" s="44" t="s">
        <v>595</v>
      </c>
      <c r="EY97" s="44" t="s">
        <v>595</v>
      </c>
      <c r="EZ97" s="44" t="s">
        <v>595</v>
      </c>
      <c r="FA97" s="44" t="s">
        <v>594</v>
      </c>
      <c r="FB97" s="44" t="s">
        <v>594</v>
      </c>
      <c r="FC97" s="44" t="s">
        <v>594</v>
      </c>
      <c r="FD97" s="44" t="s">
        <v>595</v>
      </c>
      <c r="FE97" s="44" t="s">
        <v>595</v>
      </c>
      <c r="FF97" s="44" t="s">
        <v>594</v>
      </c>
      <c r="FG97" s="44" t="s">
        <v>595</v>
      </c>
      <c r="FH97" s="44" t="s">
        <v>594</v>
      </c>
      <c r="FI97" s="44" t="s">
        <v>594</v>
      </c>
      <c r="FJ97" s="44" t="s">
        <v>595</v>
      </c>
      <c r="FK97" s="44" t="s">
        <v>595</v>
      </c>
      <c r="FL97" s="44" t="s">
        <v>594</v>
      </c>
      <c r="FM97" s="44" t="s">
        <v>595</v>
      </c>
      <c r="FN97" s="45" t="s">
        <v>594</v>
      </c>
      <c r="FO97" s="203"/>
      <c r="FP97" s="205"/>
      <c r="FQ97" s="205"/>
      <c r="FR97" s="207"/>
    </row>
    <row r="98" spans="2:178" x14ac:dyDescent="0.35">
      <c r="B98" s="47">
        <f>'Slut 2.kl. -Klasse'!B21</f>
        <v>0</v>
      </c>
      <c r="C98" t="str">
        <f>IF(COUNTIF('Slut 2.kl. -Klasse'!P21,5),"Ugyldig",(IF(ISBLANK('Slut 2.kl. -Klasse'!P21),"",'Slut 2.kl. -Klasse'!P21)))</f>
        <v/>
      </c>
      <c r="D98" t="str">
        <f>IF(COUNTIF('Slut 2.kl. -Klasse'!Q21,5),"Ugyldig",(IF(ISBLANK('Slut 2.kl. -Klasse'!Q21),"",'Slut 2.kl. -Klasse'!Q21)))</f>
        <v/>
      </c>
      <c r="E98" t="str">
        <f>IF(COUNTIF('Slut 2.kl. -Klasse'!R21,5),"Ugyldig",(IF(ISBLANK('Slut 2.kl. -Klasse'!R21),"",'Slut 2.kl. -Klasse'!R21)))</f>
        <v/>
      </c>
      <c r="F98" t="str">
        <f>IF(COUNTIF('Slut 2.kl. -Klasse'!S21,5),"Ugyldig",(IF(ISBLANK('Slut 2.kl. -Klasse'!S21),"",'Slut 2.kl. -Klasse'!S21)))</f>
        <v/>
      </c>
      <c r="G98" t="str">
        <f>IF(COUNTIF('Slut 2.kl. -Klasse'!T21,5),"Ugyldig",(IF(ISBLANK('Slut 2.kl. -Klasse'!T21),"",'Slut 2.kl. -Klasse'!T21)))</f>
        <v/>
      </c>
      <c r="H98" t="str">
        <f>IF(COUNTIF('Slut 2.kl. -Klasse'!U21,5),"Ugyldig",(IF(ISBLANK('Slut 2.kl. -Klasse'!U21),"",'Slut 2.kl. -Klasse'!U21)))</f>
        <v/>
      </c>
      <c r="I98" t="str">
        <f>IF(COUNTIF('Slut 2.kl. -Klasse'!V21,5),"Ugyldig",(IF(ISBLANK('Slut 2.kl. -Klasse'!V21),"",'Slut 2.kl. -Klasse'!V21)))</f>
        <v/>
      </c>
      <c r="J98" t="str">
        <f>IF(COUNTIF('Slut 2.kl. -Klasse'!W21,5),"Ugyldig",(IF(ISBLANK('Slut 2.kl. -Klasse'!W21),"",'Slut 2.kl. -Klasse'!W21)))</f>
        <v/>
      </c>
      <c r="K98" t="str">
        <f>IF(COUNTIF('Slut 2.kl. -Klasse'!X21,5),"Ugyldig",(IF(ISBLANK('Slut 2.kl. -Klasse'!X21),"",'Slut 2.kl. -Klasse'!X21)))</f>
        <v/>
      </c>
      <c r="L98" t="str">
        <f>IF(COUNTIF('Slut 2.kl. -Klasse'!Y21,5),"Ugyldig",(IF(ISBLANK('Slut 2.kl. -Klasse'!Y21),"",'Slut 2.kl. -Klasse'!Y21)))</f>
        <v/>
      </c>
      <c r="M98" t="str">
        <f>IF(COUNTIF('Slut 2.kl. -Klasse'!Z21,5),"Ugyldig",(IF(ISBLANK('Slut 2.kl. -Klasse'!Z21),"",'Slut 2.kl. -Klasse'!Z21)))</f>
        <v/>
      </c>
      <c r="N98" t="str">
        <f>IF(COUNTIF('Slut 2.kl. -Klasse'!AA21,5),"Ugyldig",(IF(ISBLANK('Slut 2.kl. -Klasse'!AA21),"",'Slut 2.kl. -Klasse'!AA21)))</f>
        <v/>
      </c>
      <c r="O98" t="str">
        <f>IF(COUNTIF('Slut 2.kl. -Klasse'!AB21,5),"Ugyldig",(IF(ISBLANK('Slut 2.kl. -Klasse'!AB21),"",'Slut 2.kl. -Klasse'!AB21)))</f>
        <v/>
      </c>
      <c r="P98" t="str">
        <f>IF(COUNTIF('Slut 2.kl. -Klasse'!AC21,5),"Ugyldig",(IF(ISBLANK('Slut 2.kl. -Klasse'!AC21),"",'Slut 2.kl. -Klasse'!AC21)))</f>
        <v/>
      </c>
      <c r="Q98" t="str">
        <f>IF(COUNTIF('Slut 2.kl. -Klasse'!AD21,5),"Ugyldig",(IF(ISBLANK('Slut 2.kl. -Klasse'!AD21),"",'Slut 2.kl. -Klasse'!AD21)))</f>
        <v/>
      </c>
      <c r="R98" t="str">
        <f>IF(COUNTIF('Slut 2.kl. -Klasse'!AE21,5),"Ugyldig",(IF(ISBLANK('Slut 2.kl. -Klasse'!AE21),"",'Slut 2.kl. -Klasse'!AE21)))</f>
        <v/>
      </c>
      <c r="S98" t="str">
        <f>IF(COUNTIF('Slut 2.kl. -Klasse'!AF21,5),"Ugyldig",(IF(ISBLANK('Slut 2.kl. -Klasse'!AF21),"",'Slut 2.kl. -Klasse'!AF21)))</f>
        <v/>
      </c>
      <c r="T98" t="str">
        <f>IF(COUNTIF('Slut 2.kl. -Klasse'!AG21,5),"Ugyldig",(IF(ISBLANK('Slut 2.kl. -Klasse'!AG21),"",'Slut 2.kl. -Klasse'!AG21)))</f>
        <v/>
      </c>
      <c r="U98" t="str">
        <f>IF(COUNTIF('Slut 2.kl. -Klasse'!AH21,5),"Ugyldig",(IF(ISBLANK('Slut 2.kl. -Klasse'!AH21),"",'Slut 2.kl. -Klasse'!AH21)))</f>
        <v/>
      </c>
      <c r="V98" t="str">
        <f>IF(COUNTIF('Slut 2.kl. -Klasse'!AI21,5),"Ugyldig",(IF(ISBLANK('Slut 2.kl. -Klasse'!AI21),"",'Slut 2.kl. -Klasse'!AI21)))</f>
        <v/>
      </c>
      <c r="W98" s="41" t="str">
        <f>IF(ISBLANK('Slut 2.kl. -Klasse'!AJ21),"",VLOOKUP('Slut 2.kl. -Klasse'!AJ21,Assit_Atii_2c3b3c,C$96,FALSE))</f>
        <v/>
      </c>
      <c r="X98" t="str">
        <f>IF(ISBLANK('Slut 2.kl. -Klasse'!AK21),"",VLOOKUP('Slut 2.kl. -Klasse'!AK21,Assit_Atii_2c3b3c,D$96,FALSE))</f>
        <v/>
      </c>
      <c r="Y98" t="str">
        <f>IF(ISBLANK('Slut 2.kl. -Klasse'!AL21),"",VLOOKUP('Slut 2.kl. -Klasse'!AL21,Assit_Atii_2c3b3c,E$96,FALSE))</f>
        <v/>
      </c>
      <c r="Z98" t="str">
        <f>IF(ISBLANK('Slut 2.kl. -Klasse'!AM21),"",VLOOKUP('Slut 2.kl. -Klasse'!AM21,Assit_Atii_2c3b3c,F$96,FALSE))</f>
        <v/>
      </c>
      <c r="AA98" t="str">
        <f>IF(ISBLANK('Slut 2.kl. -Klasse'!AN21),"",VLOOKUP('Slut 2.kl. -Klasse'!AN21,Assit_Atii_2c3b3c,G$96,FALSE))</f>
        <v/>
      </c>
      <c r="AB98" t="str">
        <f>IF(ISBLANK('Slut 2.kl. -Klasse'!AO21),"",VLOOKUP('Slut 2.kl. -Klasse'!AO21,Assit_Atii_2c3b3c,H$96,FALSE))</f>
        <v/>
      </c>
      <c r="AC98" t="str">
        <f>IF(ISBLANK('Slut 2.kl. -Klasse'!AP21),"",VLOOKUP('Slut 2.kl. -Klasse'!AP21,Assit_Atii_2c3b3c,I$96,FALSE))</f>
        <v/>
      </c>
      <c r="AD98" t="str">
        <f>IF(ISBLANK('Slut 2.kl. -Klasse'!AQ21),"",VLOOKUP('Slut 2.kl. -Klasse'!AQ21,Assit_Atii_2c3b3c,J$96,FALSE))</f>
        <v/>
      </c>
      <c r="AE98" t="str">
        <f>IF(ISBLANK('Slut 2.kl. -Klasse'!AR21),"",VLOOKUP('Slut 2.kl. -Klasse'!AR21,Assit_Atii_2c3b3c,K$96,FALSE))</f>
        <v/>
      </c>
      <c r="AF98" t="str">
        <f>IF(ISBLANK('Slut 2.kl. -Klasse'!AS21),"",VLOOKUP('Slut 2.kl. -Klasse'!AS21,Assit_Atii_2c3b3c,L$96,FALSE))</f>
        <v/>
      </c>
      <c r="AG98" t="str">
        <f>IF(ISBLANK('Slut 2.kl. -Klasse'!AT21),"",VLOOKUP('Slut 2.kl. -Klasse'!AT21,Assit_Atii_2c3b3c,M$96,FALSE))</f>
        <v/>
      </c>
      <c r="AH98" t="str">
        <f>IF(ISBLANK('Slut 2.kl. -Klasse'!AU21),"",VLOOKUP('Slut 2.kl. -Klasse'!AU21,Assit_Atii_2c3b3c,N$96,FALSE))</f>
        <v/>
      </c>
      <c r="AI98" t="str">
        <f>IF(ISBLANK('Slut 2.kl. -Klasse'!AV21),"",VLOOKUP('Slut 2.kl. -Klasse'!AV21,Assit_Atii_2c3b3c,O$96,FALSE))</f>
        <v/>
      </c>
      <c r="AJ98" t="str">
        <f>IF(ISBLANK('Slut 2.kl. -Klasse'!AW21),"",VLOOKUP('Slut 2.kl. -Klasse'!AW21,Assit_Atii_2c3b3c,P$96,FALSE))</f>
        <v/>
      </c>
      <c r="AK98" t="str">
        <f>IF(ISBLANK('Slut 2.kl. -Klasse'!AX21),"",VLOOKUP('Slut 2.kl. -Klasse'!AX21,Assit_Atii_2c3b3c,Q$96,FALSE))</f>
        <v/>
      </c>
      <c r="AL98" t="str">
        <f>IF(ISBLANK('Slut 2.kl. -Klasse'!AY21),"",VLOOKUP('Slut 2.kl. -Klasse'!AY21,Assit_Atii_2c3b3c,R$96,FALSE))</f>
        <v/>
      </c>
      <c r="AM98" t="str">
        <f>IF(ISBLANK('Slut 2.kl. -Klasse'!AZ21),"",VLOOKUP('Slut 2.kl. -Klasse'!AZ21,Assit_Atii_2c3b3c,S$96,FALSE))</f>
        <v/>
      </c>
      <c r="AN98" t="str">
        <f>IF(ISBLANK('Slut 2.kl. -Klasse'!BA21),"",VLOOKUP('Slut 2.kl. -Klasse'!BA21,Assit_Atii_2c3b3c,T$96,FALSE))</f>
        <v/>
      </c>
      <c r="AO98" t="str">
        <f>IF(ISBLANK('Slut 2.kl. -Klasse'!BB21),"",VLOOKUP('Slut 2.kl. -Klasse'!BB21,Assit_Atii_2c3b3c,U$96,FALSE))</f>
        <v/>
      </c>
      <c r="AP98" t="str">
        <f>IF(ISBLANK('Slut 2.kl. -Klasse'!BC21),"",VLOOKUP('Slut 2.kl. -Klasse'!BC21,Assit_Atii_2c3b3c,V$96,FALSE))</f>
        <v/>
      </c>
      <c r="AQ98" t="str">
        <f>IF(ISBLANK('Slut 2.kl. -Klasse'!BD21),"",VLOOKUP('Slut 2.kl. -Klasse'!BD21,Assit_Atii_2c3b3c,W$96,FALSE))</f>
        <v/>
      </c>
      <c r="AR98" t="str">
        <f>IF(ISBLANK('Slut 2.kl. -Klasse'!BE21),"",VLOOKUP('Slut 2.kl. -Klasse'!BE21,Assit_Atii_2c3b3c,X$96,FALSE))</f>
        <v/>
      </c>
      <c r="AS98" t="str">
        <f>IF(ISBLANK('Slut 2.kl. -Klasse'!BF21),"",VLOOKUP('Slut 2.kl. -Klasse'!BF21,Assit_Atii_2c3b3c,Y$96,FALSE))</f>
        <v/>
      </c>
      <c r="AT98" t="str">
        <f>IF(ISBLANK('Slut 2.kl. -Klasse'!BG21),"",VLOOKUP('Slut 2.kl. -Klasse'!BG21,Assit_Atii_2c3b3c,Z$96,FALSE))</f>
        <v/>
      </c>
      <c r="AU98" t="str">
        <f>IF(ISBLANK('Slut 2.kl. -Klasse'!BH21),"",VLOOKUP('Slut 2.kl. -Klasse'!BH21,Assit_Atii_2c3b3c,AA$96,FALSE))</f>
        <v/>
      </c>
      <c r="AV98" t="str">
        <f>IF(ISBLANK('Slut 2.kl. -Klasse'!BI21),"",VLOOKUP('Slut 2.kl. -Klasse'!BI21,Assit_Atii_2c3b3c,AB$96,FALSE))</f>
        <v/>
      </c>
      <c r="AW98" t="str">
        <f>IF(ISBLANK('Slut 2.kl. -Klasse'!BJ21),"",VLOOKUP('Slut 2.kl. -Klasse'!BJ21,Assit_Atii_2c3b3c,AC$96,FALSE))</f>
        <v/>
      </c>
      <c r="AX98" t="str">
        <f>IF(ISBLANK('Slut 2.kl. -Klasse'!BK21),"",VLOOKUP('Slut 2.kl. -Klasse'!BK21,Assit_Atii_2c3b3c,AD$96,FALSE))</f>
        <v/>
      </c>
      <c r="AY98" t="str">
        <f>IF(ISBLANK('Slut 2.kl. -Klasse'!BL21),"",VLOOKUP('Slut 2.kl. -Klasse'!BL21,Assit_Atii_2c3b3c,AE$96,FALSE))</f>
        <v/>
      </c>
      <c r="AZ98" t="str">
        <f>IF(ISBLANK('Slut 2.kl. -Klasse'!BM21),"",VLOOKUP('Slut 2.kl. -Klasse'!BM21,Assit_Atii_2c3b3c,AF$96,FALSE))</f>
        <v/>
      </c>
      <c r="BA98" t="str">
        <f>IF(ISBLANK('Slut 2.kl. -Klasse'!BN21),"",VLOOKUP('Slut 2.kl. -Klasse'!BN21,Assit_Atii_2c3b3c,AG$96,FALSE))</f>
        <v/>
      </c>
      <c r="BB98" t="str">
        <f>IF(ISBLANK('Slut 2.kl. -Klasse'!BO21),"",VLOOKUP('Slut 2.kl. -Klasse'!BO21,Assit_Atii_2c3b3c,AH$96,FALSE))</f>
        <v/>
      </c>
      <c r="BC98" t="str">
        <f>IF(ISBLANK('Slut 2.kl. -Klasse'!BP21),"",VLOOKUP('Slut 2.kl. -Klasse'!BP21,Assit_Atii_2c3b3c,AI$96,FALSE))</f>
        <v/>
      </c>
      <c r="BD98" t="str">
        <f>IF(ISBLANK('Slut 2.kl. -Klasse'!BQ21),"",VLOOKUP('Slut 2.kl. -Klasse'!BQ21,Assit_Atii_2c3b3c,AJ$96,FALSE))</f>
        <v/>
      </c>
      <c r="BE98" t="str">
        <f>IF(ISBLANK('Slut 2.kl. -Klasse'!BR21),"",VLOOKUP('Slut 2.kl. -Klasse'!BR21,Assit_Atii_2c3b3c,AK$96,FALSE))</f>
        <v/>
      </c>
      <c r="BF98" t="str">
        <f>IF(ISBLANK('Slut 2.kl. -Klasse'!BS21),"",VLOOKUP('Slut 2.kl. -Klasse'!BS21,Assit_Atii_2c3b3c,AL$96,FALSE))</f>
        <v/>
      </c>
      <c r="BG98" t="str">
        <f>IF(ISBLANK('Slut 2.kl. -Klasse'!BT21),"",VLOOKUP('Slut 2.kl. -Klasse'!BT21,Assit_Atii_2c3b3c,AM$96,FALSE))</f>
        <v/>
      </c>
      <c r="BH98" t="str">
        <f>IF(ISBLANK('Slut 2.kl. -Klasse'!BU21),"",VLOOKUP('Slut 2.kl. -Klasse'!BU21,Assit_Atii_2c3b3c,AN$96,FALSE))</f>
        <v/>
      </c>
      <c r="BI98" t="str">
        <f>IF(ISBLANK('Slut 2.kl. -Klasse'!BV21),"",VLOOKUP('Slut 2.kl. -Klasse'!BV21,Assit_Atii_2c3b3c,AO$96,FALSE))</f>
        <v/>
      </c>
      <c r="BJ98" t="str">
        <f>IF(ISBLANK('Slut 2.kl. -Klasse'!BW21),"",VLOOKUP('Slut 2.kl. -Klasse'!BW21,Assit_Atii_2c3b3c,AP$96,FALSE))</f>
        <v/>
      </c>
      <c r="BK98" t="str">
        <f>IF(ISBLANK('Slut 2.kl. -Klasse'!BX21),"",VLOOKUP('Slut 2.kl. -Klasse'!BX21,Assit_Atii_2c3b3c,AQ$96,FALSE))</f>
        <v/>
      </c>
      <c r="BL98" t="str">
        <f>IF(ISBLANK('Slut 2.kl. -Klasse'!BY21),"",VLOOKUP('Slut 2.kl. -Klasse'!BY21,Assit_Atii_2c3b3c,AR$96,FALSE))</f>
        <v/>
      </c>
      <c r="BM98" t="str">
        <f>IF(ISBLANK('Slut 2.kl. -Klasse'!BZ21),"",VLOOKUP('Slut 2.kl. -Klasse'!BZ21,Assit_Atii_2c3b3c,AS$96,FALSE))</f>
        <v/>
      </c>
      <c r="BN98" t="str">
        <f>IF(ISBLANK('Slut 2.kl. -Klasse'!CA21),"",VLOOKUP('Slut 2.kl. -Klasse'!CA21,Assit_Atii_2c3b3c,AT$96,FALSE))</f>
        <v/>
      </c>
      <c r="BO98" t="str">
        <f>IF(ISBLANK('Slut 2.kl. -Klasse'!CB21),"",VLOOKUP('Slut 2.kl. -Klasse'!CB21,Assit_Atii_2c3b3c,AU$96,FALSE))</f>
        <v/>
      </c>
      <c r="BP98" t="str">
        <f>IF(ISBLANK('Slut 2.kl. -Klasse'!CC21),"",VLOOKUP('Slut 2.kl. -Klasse'!CC21,Assit_Atii_2c3b3c,AV$96,FALSE))</f>
        <v/>
      </c>
      <c r="BQ98" t="str">
        <f>IF(ISBLANK('Slut 2.kl. -Klasse'!CD21),"",VLOOKUP('Slut 2.kl. -Klasse'!CD21,Assit_Atii_2c3b3c,AW$96,FALSE))</f>
        <v/>
      </c>
      <c r="BR98" t="str">
        <f>IF(ISBLANK('Slut 2.kl. -Klasse'!CE21),"",VLOOKUP('Slut 2.kl. -Klasse'!CE21,Assit_Atii_2c3b3c,AX$96,FALSE))</f>
        <v/>
      </c>
      <c r="BS98" t="str">
        <f>IF(ISBLANK('Slut 2.kl. -Klasse'!CF21),"",VLOOKUP('Slut 2.kl. -Klasse'!CF21,Assit_Atii_2c3b3c,AY$96,FALSE))</f>
        <v/>
      </c>
      <c r="BT98" t="str">
        <f>IF(ISBLANK('Slut 2.kl. -Klasse'!CG21),"",VLOOKUP('Slut 2.kl. -Klasse'!CG21,Assit_Atii_2c3b3c,AZ$96,FALSE))</f>
        <v/>
      </c>
      <c r="BU98" t="str">
        <f>IF(ISBLANK('Slut 2.kl. -Klasse'!CH21),"",VLOOKUP('Slut 2.kl. -Klasse'!CH21,Assit_Atii_2c3b3c,BA$96,FALSE))</f>
        <v/>
      </c>
      <c r="BV98" t="str">
        <f>IF(ISBLANK('Slut 2.kl. -Klasse'!CI21),"",VLOOKUP('Slut 2.kl. -Klasse'!CI21,Assit_Atii_2c3b3c,BB$96,FALSE))</f>
        <v/>
      </c>
      <c r="BW98" t="str">
        <f>IF(ISBLANK('Slut 2.kl. -Klasse'!CJ21),"",VLOOKUP('Slut 2.kl. -Klasse'!CJ21,Assit_Atii_2c3b3c,BC$96,FALSE))</f>
        <v/>
      </c>
      <c r="BX98" t="str">
        <f>IF(ISBLANK('Slut 2.kl. -Klasse'!CK21),"",VLOOKUP('Slut 2.kl. -Klasse'!CK21,Assit_Atii_2c3b3c,BD$96,FALSE))</f>
        <v/>
      </c>
      <c r="BY98" t="str">
        <f>IF(ISBLANK('Slut 2.kl. -Klasse'!CL21),"",VLOOKUP('Slut 2.kl. -Klasse'!CL21,Assit_Atii_2c3b3c,BE$96,FALSE))</f>
        <v/>
      </c>
      <c r="BZ98" t="str">
        <f>IF(ISBLANK('Slut 2.kl. -Klasse'!CM21),"",VLOOKUP('Slut 2.kl. -Klasse'!CM21,Assit_Atii_2c3b3c,BF$96,FALSE))</f>
        <v/>
      </c>
      <c r="CA98" t="str">
        <f>IF(ISBLANK('Slut 2.kl. -Klasse'!CN21),"",VLOOKUP('Slut 2.kl. -Klasse'!CN21,Assit_Atii_2c3b3c,BG$96,FALSE))</f>
        <v/>
      </c>
      <c r="CB98" t="str">
        <f>IF(ISBLANK('Slut 2.kl. -Klasse'!CO21),"",VLOOKUP('Slut 2.kl. -Klasse'!CO21,Assit_Atii_2c3b3c,BH$96,FALSE))</f>
        <v/>
      </c>
      <c r="CC98" t="str">
        <f>IF(ISBLANK('Slut 2.kl. -Klasse'!CP21),"",VLOOKUP('Slut 2.kl. -Klasse'!CP21,Assit_Atii_2c3b3c,BI$96,FALSE))</f>
        <v/>
      </c>
      <c r="CD98" t="str">
        <f>IF(ISBLANK('Slut 2.kl. -Klasse'!CQ21),"",VLOOKUP('Slut 2.kl. -Klasse'!CQ21,Assit_Atii_2c3b3c,BJ$96,FALSE))</f>
        <v/>
      </c>
      <c r="CE98" t="str">
        <f>IF(ISBLANK('Slut 2.kl. -Klasse'!CR21),"",VLOOKUP('Slut 2.kl. -Klasse'!CR21,Assit_Atii_2c3b3c,BK$96,FALSE))</f>
        <v/>
      </c>
      <c r="CF98" t="str">
        <f>IF(ISBLANK('Slut 2.kl. -Klasse'!CS21),"",VLOOKUP('Slut 2.kl. -Klasse'!CS21,Assit_Atii_2c3b3c,BL$96,FALSE))</f>
        <v/>
      </c>
      <c r="CG98" t="str">
        <f>IF(ISBLANK('Slut 2.kl. -Klasse'!CT21),"",VLOOKUP('Slut 2.kl. -Klasse'!CT21,Assit_Atii_2c3b3c,BM$96,FALSE))</f>
        <v/>
      </c>
      <c r="CH98" t="str">
        <f>IF(ISBLANK('Slut 2.kl. -Klasse'!CU21),"",VLOOKUP('Slut 2.kl. -Klasse'!CU21,Assit_Atii_2c3b3c,BN$96,FALSE))</f>
        <v/>
      </c>
      <c r="CI98" t="str">
        <f>IF(ISBLANK('Slut 2.kl. -Klasse'!CV21),"",VLOOKUP('Slut 2.kl. -Klasse'!CV21,Assit_Atii_2c3b3c,BO$96,FALSE))</f>
        <v/>
      </c>
      <c r="CJ98" t="str">
        <f>IF(ISBLANK('Slut 2.kl. -Klasse'!CW21),"",VLOOKUP('Slut 2.kl. -Klasse'!CW21,Assit_Atii_2c3b3c,BP$96,FALSE))</f>
        <v/>
      </c>
      <c r="CK98" t="str">
        <f>IF(ISBLANK('Slut 2.kl. -Klasse'!CX21),"",VLOOKUP('Slut 2.kl. -Klasse'!CX21,Assit_Atii_2c3b3c,BQ$96,FALSE))</f>
        <v/>
      </c>
      <c r="CL98" t="str">
        <f>IF(ISBLANK('Slut 2.kl. -Klasse'!CY21),"",VLOOKUP('Slut 2.kl. -Klasse'!CY21,Assit_Atii_2c3b3c,BR$96,FALSE))</f>
        <v/>
      </c>
      <c r="CM98" t="str">
        <f>IF(ISBLANK('Slut 2.kl. -Klasse'!CZ21),"",VLOOKUP('Slut 2.kl. -Klasse'!CZ21,Assit_Atii_2c3b3c,BS$96,FALSE))</f>
        <v/>
      </c>
      <c r="CN98" t="str">
        <f>IF(ISBLANK('Slut 2.kl. -Klasse'!DA21),"",VLOOKUP('Slut 2.kl. -Klasse'!DA21,Assit_Atii_2c3b3c,BT$96,FALSE))</f>
        <v/>
      </c>
      <c r="CO98" t="str">
        <f>IF(ISBLANK('Slut 2.kl. -Klasse'!DB21),"",VLOOKUP('Slut 2.kl. -Klasse'!DB21,Assit_Atii_2c3b3c,BU$96,FALSE))</f>
        <v/>
      </c>
      <c r="CP98" t="str">
        <f>IF(ISBLANK('Slut 2.kl. -Klasse'!DC21),"",VLOOKUP('Slut 2.kl. -Klasse'!DC21,Assit_Atii_2c3b3c,BV$96,FALSE))</f>
        <v/>
      </c>
      <c r="CQ98" t="str">
        <f>IF(ISBLANK('Slut 2.kl. -Klasse'!DD21),"",VLOOKUP('Slut 2.kl. -Klasse'!DD21,Assit_Atii_2c3b3c,BW$96,FALSE))</f>
        <v/>
      </c>
      <c r="CR98" t="str">
        <f>IF(ISBLANK('Slut 2.kl. -Klasse'!DE21),"",VLOOKUP('Slut 2.kl. -Klasse'!DE21,Assit_Atii_2c3b3c,BX$96,FALSE))</f>
        <v/>
      </c>
      <c r="CS98" t="str">
        <f>IF(ISBLANK('Slut 2.kl. -Klasse'!DF21),"",VLOOKUP('Slut 2.kl. -Klasse'!DF21,Assit_Atii_2c3b3c,BY$96,FALSE))</f>
        <v/>
      </c>
      <c r="CT98" t="str">
        <f>IF(ISBLANK('Slut 2.kl. -Klasse'!DG21),"",VLOOKUP('Slut 2.kl. -Klasse'!DG21,Assit_Atii_2c3b3c,BZ$96,FALSE))</f>
        <v/>
      </c>
      <c r="CU98" t="str">
        <f>IF(ISBLANK('Slut 2.kl. -Klasse'!DH21),"",VLOOKUP('Slut 2.kl. -Klasse'!DH21,Assit_Atii_2c3b3c,CA$96,FALSE))</f>
        <v/>
      </c>
      <c r="CV98" t="str">
        <f>IF(ISBLANK('Slut 2.kl. -Klasse'!DI21),"",VLOOKUP('Slut 2.kl. -Klasse'!DI21,Assit_Atii_2c3b3c,CB$96,FALSE))</f>
        <v/>
      </c>
      <c r="CW98" t="str">
        <f>IF(ISBLANK('Slut 2.kl. -Klasse'!DJ21),"",VLOOKUP('Slut 2.kl. -Klasse'!DJ21,Assit_Atii_2c3b3c,CC$96,FALSE))</f>
        <v/>
      </c>
      <c r="CX98" t="str">
        <f>IF(ISBLANK('Slut 2.kl. -Klasse'!DK21),"",VLOOKUP('Slut 2.kl. -Klasse'!DK21,Assit_Atii_2c3b3c,CD$96,FALSE))</f>
        <v/>
      </c>
      <c r="CY98" t="str">
        <f>IF(ISBLANK('Slut 2.kl. -Klasse'!DL21),"",VLOOKUP('Slut 2.kl. -Klasse'!DL21,Assit_Atii_2c3b3c,CE$96,FALSE))</f>
        <v/>
      </c>
      <c r="CZ98" t="str">
        <f>IF(ISBLANK('Slut 2.kl. -Klasse'!DM21),"",VLOOKUP('Slut 2.kl. -Klasse'!DM21,Assit_Atii_2c3b3c,CF$96,FALSE))</f>
        <v/>
      </c>
      <c r="DA98" t="str">
        <f>IF(ISBLANK('Slut 2.kl. -Klasse'!DN21),"",VLOOKUP('Slut 2.kl. -Klasse'!DN21,Assit_Atii_2c3b3c,CG$96,FALSE))</f>
        <v/>
      </c>
      <c r="DB98" t="str">
        <f>IF(ISBLANK('Slut 2.kl. -Klasse'!DO21),"",VLOOKUP('Slut 2.kl. -Klasse'!DO21,Assit_Atii_2c3b3c,CH$96,FALSE))</f>
        <v/>
      </c>
      <c r="DC98" t="str">
        <f>IF(ISBLANK('Slut 2.kl. -Klasse'!DP21),"",VLOOKUP('Slut 2.kl. -Klasse'!DP21,Assit_Atii_2c3b3c,CI$96,FALSE))</f>
        <v/>
      </c>
      <c r="DD98" t="str">
        <f>IF(ISBLANK('Slut 2.kl. -Klasse'!DQ21),"",VLOOKUP('Slut 2.kl. -Klasse'!DQ21,Assit_Atii_2c3b3c,CJ$96,FALSE))</f>
        <v/>
      </c>
      <c r="DE98" t="str">
        <f>IF(ISBLANK('Slut 2.kl. -Klasse'!DR21),"",VLOOKUP('Slut 2.kl. -Klasse'!DR21,Assit_Atii_2c3b3c,CK$96,FALSE))</f>
        <v/>
      </c>
      <c r="DF98" t="str">
        <f>IF(ISBLANK('Slut 2.kl. -Klasse'!DS21),"",VLOOKUP('Slut 2.kl. -Klasse'!DS21,Assit_Atii_2c3b3c,CL$96,FALSE))</f>
        <v/>
      </c>
      <c r="DG98" t="str">
        <f>IF(ISBLANK('Slut 2.kl. -Klasse'!DT21),"",VLOOKUP('Slut 2.kl. -Klasse'!DT21,Assit_Atii_2c3b3c,CM$96,FALSE))</f>
        <v/>
      </c>
      <c r="DH98" t="str">
        <f>IF(ISBLANK('Slut 2.kl. -Klasse'!DU21),"",VLOOKUP('Slut 2.kl. -Klasse'!DU21,Assit_Atii_2c3b3c,CN$96,FALSE))</f>
        <v/>
      </c>
      <c r="DI98" t="str">
        <f>IF(ISBLANK('Slut 2.kl. -Klasse'!DV21),"",VLOOKUP('Slut 2.kl. -Klasse'!DV21,Assit_Atii_2c3b3c,CO$96,FALSE))</f>
        <v/>
      </c>
      <c r="DJ98" t="str">
        <f>IF(ISBLANK('Slut 2.kl. -Klasse'!DW21),"",VLOOKUP('Slut 2.kl. -Klasse'!DW21,Assit_Atii_2c3b3c,CP$96,FALSE))</f>
        <v/>
      </c>
      <c r="DK98" t="str">
        <f>IF(ISBLANK('Slut 2.kl. -Klasse'!DX21),"",VLOOKUP('Slut 2.kl. -Klasse'!DX21,Assit_Atii_2c3b3c,CQ$96,FALSE))</f>
        <v/>
      </c>
      <c r="DL98" t="str">
        <f>IF(ISBLANK('Slut 2.kl. -Klasse'!DY21),"",VLOOKUP('Slut 2.kl. -Klasse'!DY21,Assit_Atii_2c3b3c,CR$96,FALSE))</f>
        <v/>
      </c>
      <c r="DM98" t="str">
        <f>IF(ISBLANK('Slut 2.kl. -Klasse'!DZ21),"",VLOOKUP('Slut 2.kl. -Klasse'!DZ21,Assit_Atii_2c3b3c,CS$96,FALSE))</f>
        <v/>
      </c>
      <c r="DN98" t="str">
        <f>IF(ISBLANK('Slut 2.kl. -Klasse'!EA21),"",VLOOKUP('Slut 2.kl. -Klasse'!EA21,Assit_Atii_2c3b3c,CT$96,FALSE))</f>
        <v/>
      </c>
      <c r="DO98" t="str">
        <f>IF(ISBLANK('Slut 2.kl. -Klasse'!EB21),"",VLOOKUP('Slut 2.kl. -Klasse'!EB21,Assit_Atii_2c3b3c,CU$96,FALSE))</f>
        <v/>
      </c>
      <c r="DP98" t="str">
        <f>IF(ISBLANK('Slut 2.kl. -Klasse'!EC21),"",VLOOKUP('Slut 2.kl. -Klasse'!EC21,Assit_Atii_2c3b3c,CV$96,FALSE))</f>
        <v/>
      </c>
      <c r="DQ98" t="str">
        <f>IF(ISBLANK('Slut 2.kl. -Klasse'!ED21),"",VLOOKUP('Slut 2.kl. -Klasse'!ED21,Assit_Atii_2c3b3c,CW$96,FALSE))</f>
        <v/>
      </c>
      <c r="DR98" t="str">
        <f>IF(ISBLANK('Slut 2.kl. -Klasse'!EE21),"",VLOOKUP('Slut 2.kl. -Klasse'!EE21,Assit_Atii_2c3b3c,CX$96,FALSE))</f>
        <v/>
      </c>
      <c r="DS98" s="41" t="str">
        <f>IF(ISBLANK('Slut 2.kl. -Klasse'!EF21),"",VLOOKUP('Slut 2.kl. -Klasse'!EF21,Aap_Naam_2c3b3c,2,FALSE))</f>
        <v/>
      </c>
      <c r="DT98" t="str">
        <f>IF(ISBLANK('Slut 2.kl. -Klasse'!EG21),"",VLOOKUP('Slut 2.kl. -Klasse'!EG21,Aap_Naam_2c3b3c,2,FALSE))</f>
        <v/>
      </c>
      <c r="DU98" t="str">
        <f>IF(ISBLANK('Slut 2.kl. -Klasse'!EH21),"",VLOOKUP('Slut 2.kl. -Klasse'!EH21,Aap_Naam_2c3b3c,2,FALSE))</f>
        <v/>
      </c>
      <c r="DV98" t="str">
        <f>IF(ISBLANK('Slut 2.kl. -Klasse'!EI21),"",VLOOKUP('Slut 2.kl. -Klasse'!EI21,Aap_Naam_2c3b3c,2,FALSE))</f>
        <v/>
      </c>
      <c r="DW98" t="str">
        <f>IF(ISBLANK('Slut 2.kl. -Klasse'!EJ21),"",VLOOKUP('Slut 2.kl. -Klasse'!EJ21,Aap_Naam_2c3b3c,2,FALSE))</f>
        <v/>
      </c>
      <c r="DX98" t="str">
        <f>IF(ISBLANK('Slut 2.kl. -Klasse'!EK21),"",VLOOKUP('Slut 2.kl. -Klasse'!EK21,Aap_Naam_2c3b3c,2,FALSE))</f>
        <v/>
      </c>
      <c r="DY98" t="str">
        <f>IF(ISBLANK('Slut 2.kl. -Klasse'!EL21),"",VLOOKUP('Slut 2.kl. -Klasse'!EL21,Aap_Naam_2c3b3c,2,FALSE))</f>
        <v/>
      </c>
      <c r="DZ98" t="str">
        <f>IF(ISBLANK('Slut 2.kl. -Klasse'!EM21),"",VLOOKUP('Slut 2.kl. -Klasse'!EM21,Aap_Naam_2c3b3c,2,FALSE))</f>
        <v/>
      </c>
      <c r="EA98" t="str">
        <f>IF(ISBLANK('Slut 2.kl. -Klasse'!EN21),"",VLOOKUP('Slut 2.kl. -Klasse'!EN21,Aap_Naam_2c3b3c,2,FALSE))</f>
        <v/>
      </c>
      <c r="EB98" t="str">
        <f>IF(ISBLANK('Slut 2.kl. -Klasse'!EO21),"",VLOOKUP('Slut 2.kl. -Klasse'!EO21,Aap_Naam_2c3b3c,2,FALSE))</f>
        <v/>
      </c>
      <c r="EC98" t="str">
        <f>IF(ISBLANK('Slut 2.kl. -Klasse'!EP21),"",VLOOKUP('Slut 2.kl. -Klasse'!EP21,Aap_Naam_2c3b3c,2,FALSE))</f>
        <v/>
      </c>
      <c r="ED98" t="str">
        <f>IF(ISBLANK('Slut 2.kl. -Klasse'!EQ21),"",VLOOKUP('Slut 2.kl. -Klasse'!EQ21,Aap_Naam_2c3b3c,2,FALSE))</f>
        <v/>
      </c>
      <c r="EE98" t="str">
        <f>IF(ISBLANK('Slut 2.kl. -Klasse'!ER21),"",VLOOKUP('Slut 2.kl. -Klasse'!ER21,Aap_Naam_2c3b3c,2,FALSE))</f>
        <v/>
      </c>
      <c r="EF98" t="str">
        <f>IF(ISBLANK('Slut 2.kl. -Klasse'!ES21),"",VLOOKUP('Slut 2.kl. -Klasse'!ES21,Aap_Naam_2c3b3c,2,FALSE))</f>
        <v/>
      </c>
      <c r="EG98" t="str">
        <f>IF(ISBLANK('Slut 2.kl. -Klasse'!ET21),"",VLOOKUP('Slut 2.kl. -Klasse'!ET21,Aap_Naam_2c3b3c,2,FALSE))</f>
        <v/>
      </c>
      <c r="EH98" t="str">
        <f>IF(ISBLANK('Slut 2.kl. -Klasse'!EU21),"",VLOOKUP('Slut 2.kl. -Klasse'!EU21,Aap_Naam_2c3b3c,2,FALSE))</f>
        <v/>
      </c>
      <c r="EI98" t="str">
        <f>IF(ISBLANK('Slut 2.kl. -Klasse'!EV21),"",VLOOKUP('Slut 2.kl. -Klasse'!EV21,Aap_Naam_2c3b3c,2,FALSE))</f>
        <v/>
      </c>
      <c r="EJ98" t="str">
        <f>IF(ISBLANK('Slut 2.kl. -Klasse'!EW21),"",VLOOKUP('Slut 2.kl. -Klasse'!EW21,Aap_Naam_2c3b3c,2,FALSE))</f>
        <v/>
      </c>
      <c r="EK98" t="str">
        <f>IF(ISBLANK('Slut 2.kl. -Klasse'!EX21),"",VLOOKUP('Slut 2.kl. -Klasse'!EX21,Aap_Naam_2c3b3c,2,FALSE))</f>
        <v/>
      </c>
      <c r="EL98" t="str">
        <f>IF(ISBLANK('Slut 2.kl. -Klasse'!EY21),"",VLOOKUP('Slut 2.kl. -Klasse'!EY21,Aap_Naam_2c3b3c,2,FALSE))</f>
        <v/>
      </c>
      <c r="EM98" t="str">
        <f>IF(ISBLANK('Slut 2.kl. -Klasse'!EZ21),"",VLOOKUP('Slut 2.kl. -Klasse'!EZ21,Aap_Naam_2c3b3c,2,FALSE))</f>
        <v/>
      </c>
      <c r="EN98" t="str">
        <f>IF(ISBLANK('Slut 2.kl. -Klasse'!FA21),"",VLOOKUP('Slut 2.kl. -Klasse'!FA21,Aap_Naam_2c3b3c,2,FALSE))</f>
        <v/>
      </c>
      <c r="EO98" t="str">
        <f>IF(ISBLANK('Slut 2.kl. -Klasse'!FB21),"",VLOOKUP('Slut 2.kl. -Klasse'!FB21,Aap_Naam_2c3b3c,2,FALSE))</f>
        <v/>
      </c>
      <c r="EP98" t="str">
        <f>IF(ISBLANK('Slut 2.kl. -Klasse'!FC21),"",VLOOKUP('Slut 2.kl. -Klasse'!FC21,Aap_Naam_2c3b3c,2,FALSE))</f>
        <v/>
      </c>
      <c r="EQ98" t="str">
        <f>IF(ISBLANK('Slut 2.kl. -Klasse'!FD21),"",VLOOKUP('Slut 2.kl. -Klasse'!FD21,Aap_Naam_2c3b3c,2,FALSE))</f>
        <v/>
      </c>
      <c r="ER98" t="str">
        <f>IF(ISBLANK('Slut 2.kl. -Klasse'!FE21),"",VLOOKUP('Slut 2.kl. -Klasse'!FE21,Aap_Naam_2c3b3c,2,FALSE))</f>
        <v/>
      </c>
      <c r="ES98" t="str">
        <f>IF(ISBLANK('Slut 2.kl. -Klasse'!FF21),"",VLOOKUP('Slut 2.kl. -Klasse'!FF21,Aap_Naam_2c3b3c,2,FALSE))</f>
        <v/>
      </c>
      <c r="ET98" t="str">
        <f>IF(ISBLANK('Slut 2.kl. -Klasse'!FG21),"",VLOOKUP('Slut 2.kl. -Klasse'!FG21,Aap_Naam_2c3b3c,2,FALSE))</f>
        <v/>
      </c>
      <c r="EU98" t="str">
        <f>IF(ISBLANK('Slut 2.kl. -Klasse'!FH21),"",VLOOKUP('Slut 2.kl. -Klasse'!FH21,Aap_Naam_2c3b3c,2,FALSE))</f>
        <v/>
      </c>
      <c r="EV98" t="str">
        <f>IF(ISBLANK('Slut 2.kl. -Klasse'!FI21),"",VLOOKUP('Slut 2.kl. -Klasse'!FI21,Aap_Naam_2c3b3c,2,FALSE))</f>
        <v/>
      </c>
      <c r="EW98" t="str">
        <f>IF(ISBLANK('Slut 2.kl. -Klasse'!FJ21),"",VLOOKUP('Slut 2.kl. -Klasse'!FJ21,Aap_Naam_2c3b3c,2,FALSE))</f>
        <v/>
      </c>
      <c r="EX98" t="str">
        <f>IF(ISBLANK('Slut 2.kl. -Klasse'!FK21),"",VLOOKUP('Slut 2.kl. -Klasse'!FK21,Aap_Naam_2c3b3c,2,FALSE))</f>
        <v/>
      </c>
      <c r="EY98" t="str">
        <f>IF(ISBLANK('Slut 2.kl. -Klasse'!FL21),"",VLOOKUP('Slut 2.kl. -Klasse'!FL21,Aap_Naam_2c3b3c,2,FALSE))</f>
        <v/>
      </c>
      <c r="EZ98" t="str">
        <f>IF(ISBLANK('Slut 2.kl. -Klasse'!FM21),"",VLOOKUP('Slut 2.kl. -Klasse'!FM21,Aap_Naam_2c3b3c,2,FALSE))</f>
        <v/>
      </c>
      <c r="FA98" t="str">
        <f>IF(ISBLANK('Slut 2.kl. -Klasse'!FN21),"",VLOOKUP('Slut 2.kl. -Klasse'!FN21,Aap_Naam_2c3b3c,2,FALSE))</f>
        <v/>
      </c>
      <c r="FB98" t="str">
        <f>IF(ISBLANK('Slut 2.kl. -Klasse'!FO21),"",VLOOKUP('Slut 2.kl. -Klasse'!FO21,Aap_Naam_2c3b3c,2,FALSE))</f>
        <v/>
      </c>
      <c r="FC98" t="str">
        <f>IF(ISBLANK('Slut 2.kl. -Klasse'!FP21),"",VLOOKUP('Slut 2.kl. -Klasse'!FP21,Aap_Naam_2c3b3c,2,FALSE))</f>
        <v/>
      </c>
      <c r="FD98" t="str">
        <f>IF(ISBLANK('Slut 2.kl. -Klasse'!FQ21),"",VLOOKUP('Slut 2.kl. -Klasse'!FQ21,Aap_Naam_2c3b3c,2,FALSE))</f>
        <v/>
      </c>
      <c r="FE98" t="str">
        <f>IF(ISBLANK('Slut 2.kl. -Klasse'!FR21),"",VLOOKUP('Slut 2.kl. -Klasse'!FR21,Aap_Naam_2c3b3c,2,FALSE))</f>
        <v/>
      </c>
      <c r="FF98" t="str">
        <f>IF(ISBLANK('Slut 2.kl. -Klasse'!FS21),"",VLOOKUP('Slut 2.kl. -Klasse'!FS21,Aap_Naam_2c3b3c,2,FALSE))</f>
        <v/>
      </c>
      <c r="FG98" t="str">
        <f>IF(ISBLANK('Slut 2.kl. -Klasse'!FT21),"",VLOOKUP('Slut 2.kl. -Klasse'!FT21,Aap_Naam_2c3b3c,2,FALSE))</f>
        <v/>
      </c>
      <c r="FH98" t="str">
        <f>IF(ISBLANK('Slut 2.kl. -Klasse'!FU21),"",VLOOKUP('Slut 2.kl. -Klasse'!FU21,Aap_Naam_2c3b3c,2,FALSE))</f>
        <v/>
      </c>
      <c r="FI98" t="str">
        <f>IF(ISBLANK('Slut 2.kl. -Klasse'!FV21),"",VLOOKUP('Slut 2.kl. -Klasse'!FV21,Aap_Naam_2c3b3c,2,FALSE))</f>
        <v/>
      </c>
      <c r="FJ98" t="str">
        <f>IF(ISBLANK('Slut 2.kl. -Klasse'!FW21),"",VLOOKUP('Slut 2.kl. -Klasse'!FW21,Aap_Naam_2c3b3c,2,FALSE))</f>
        <v/>
      </c>
      <c r="FK98" t="str">
        <f>IF(ISBLANK('Slut 2.kl. -Klasse'!FX21),"",VLOOKUP('Slut 2.kl. -Klasse'!FX21,Aap_Naam_2c3b3c,2,FALSE))</f>
        <v/>
      </c>
      <c r="FL98" t="str">
        <f>IF(ISBLANK('Slut 2.kl. -Klasse'!FY21),"",VLOOKUP('Slut 2.kl. -Klasse'!FY21,Aap_Naam_2c3b3c,2,FALSE))</f>
        <v/>
      </c>
      <c r="FM98" t="str">
        <f>IF(ISBLANK('Slut 2.kl. -Klasse'!FZ21),"",VLOOKUP('Slut 2.kl. -Klasse'!FZ21,Aap_Naam_2c3b3c,2,FALSE))</f>
        <v/>
      </c>
      <c r="FN98" s="42" t="str">
        <f>IF(ISBLANK('Slut 2.kl. -Klasse'!GA21),"",VLOOKUP('Slut 2.kl. -Klasse'!GA21,Aap_Naam_2c3b3c,2,FALSE))</f>
        <v/>
      </c>
      <c r="FO98" s="41">
        <f>COUNTIF('Skole scoring'!B94:U94,1)</f>
        <v>0</v>
      </c>
      <c r="FP98">
        <f>COUNTIF('Skole scoring'!V94:DQ94,1)</f>
        <v>0</v>
      </c>
      <c r="FQ98">
        <f>COUNTIF('Skole scoring'!DR94:FM94,1)</f>
        <v>0</v>
      </c>
      <c r="FR98" s="42">
        <f>SUM(FO98:FQ98)</f>
        <v>0</v>
      </c>
      <c r="FS98">
        <f>COUNTIF('Skole scoring'!V94:AS94,1)</f>
        <v>0</v>
      </c>
      <c r="FT98">
        <f>COUNTIF('Skole scoring'!AT94:BQ94,1)</f>
        <v>0</v>
      </c>
      <c r="FU98">
        <f>COUNTIF('Skole scoring'!BR94:CO94,1)</f>
        <v>0</v>
      </c>
      <c r="FV98">
        <f>COUNTIF('Skole scoring'!CP94:DQ94,1)</f>
        <v>0</v>
      </c>
    </row>
    <row r="99" spans="2:178" x14ac:dyDescent="0.35">
      <c r="B99" s="47">
        <f>'Slut 2.kl. -Klasse'!B22</f>
        <v>0</v>
      </c>
      <c r="C99" t="str">
        <f>IF(COUNTIF('Slut 2.kl. -Klasse'!P22,5),"Ugyldig",(IF(ISBLANK('Slut 2.kl. -Klasse'!P22),"",'Slut 2.kl. -Klasse'!P22)))</f>
        <v/>
      </c>
      <c r="D99" t="str">
        <f>IF(COUNTIF('Slut 2.kl. -Klasse'!Q22,5),"Ugyldig",(IF(ISBLANK('Slut 2.kl. -Klasse'!Q22),"",'Slut 2.kl. -Klasse'!Q22)))</f>
        <v/>
      </c>
      <c r="E99" t="str">
        <f>IF(COUNTIF('Slut 2.kl. -Klasse'!R22,5),"Ugyldig",(IF(ISBLANK('Slut 2.kl. -Klasse'!R22),"",'Slut 2.kl. -Klasse'!R22)))</f>
        <v/>
      </c>
      <c r="F99" t="str">
        <f>IF(COUNTIF('Slut 2.kl. -Klasse'!S22,5),"Ugyldig",(IF(ISBLANK('Slut 2.kl. -Klasse'!S22),"",'Slut 2.kl. -Klasse'!S22)))</f>
        <v/>
      </c>
      <c r="G99" t="str">
        <f>IF(COUNTIF('Slut 2.kl. -Klasse'!T22,5),"Ugyldig",(IF(ISBLANK('Slut 2.kl. -Klasse'!T22),"",'Slut 2.kl. -Klasse'!T22)))</f>
        <v/>
      </c>
      <c r="H99" t="str">
        <f>IF(COUNTIF('Slut 2.kl. -Klasse'!U22,5),"Ugyldig",(IF(ISBLANK('Slut 2.kl. -Klasse'!U22),"",'Slut 2.kl. -Klasse'!U22)))</f>
        <v/>
      </c>
      <c r="I99" t="str">
        <f>IF(COUNTIF('Slut 2.kl. -Klasse'!V22,5),"Ugyldig",(IF(ISBLANK('Slut 2.kl. -Klasse'!V22),"",'Slut 2.kl. -Klasse'!V22)))</f>
        <v/>
      </c>
      <c r="J99" t="str">
        <f>IF(COUNTIF('Slut 2.kl. -Klasse'!W22,5),"Ugyldig",(IF(ISBLANK('Slut 2.kl. -Klasse'!W22),"",'Slut 2.kl. -Klasse'!W22)))</f>
        <v/>
      </c>
      <c r="K99" t="str">
        <f>IF(COUNTIF('Slut 2.kl. -Klasse'!X22,5),"Ugyldig",(IF(ISBLANK('Slut 2.kl. -Klasse'!X22),"",'Slut 2.kl. -Klasse'!X22)))</f>
        <v/>
      </c>
      <c r="L99" t="str">
        <f>IF(COUNTIF('Slut 2.kl. -Klasse'!Y22,5),"Ugyldig",(IF(ISBLANK('Slut 2.kl. -Klasse'!Y22),"",'Slut 2.kl. -Klasse'!Y22)))</f>
        <v/>
      </c>
      <c r="M99" t="str">
        <f>IF(COUNTIF('Slut 2.kl. -Klasse'!Z22,5),"Ugyldig",(IF(ISBLANK('Slut 2.kl. -Klasse'!Z22),"",'Slut 2.kl. -Klasse'!Z22)))</f>
        <v/>
      </c>
      <c r="N99" t="str">
        <f>IF(COUNTIF('Slut 2.kl. -Klasse'!AA22,5),"Ugyldig",(IF(ISBLANK('Slut 2.kl. -Klasse'!AA22),"",'Slut 2.kl. -Klasse'!AA22)))</f>
        <v/>
      </c>
      <c r="O99" t="str">
        <f>IF(COUNTIF('Slut 2.kl. -Klasse'!AB22,5),"Ugyldig",(IF(ISBLANK('Slut 2.kl. -Klasse'!AB22),"",'Slut 2.kl. -Klasse'!AB22)))</f>
        <v/>
      </c>
      <c r="P99" t="str">
        <f>IF(COUNTIF('Slut 2.kl. -Klasse'!AC22,5),"Ugyldig",(IF(ISBLANK('Slut 2.kl. -Klasse'!AC22),"",'Slut 2.kl. -Klasse'!AC22)))</f>
        <v/>
      </c>
      <c r="Q99" t="str">
        <f>IF(COUNTIF('Slut 2.kl. -Klasse'!AD22,5),"Ugyldig",(IF(ISBLANK('Slut 2.kl. -Klasse'!AD22),"",'Slut 2.kl. -Klasse'!AD22)))</f>
        <v/>
      </c>
      <c r="R99" t="str">
        <f>IF(COUNTIF('Slut 2.kl. -Klasse'!AE22,5),"Ugyldig",(IF(ISBLANK('Slut 2.kl. -Klasse'!AE22),"",'Slut 2.kl. -Klasse'!AE22)))</f>
        <v/>
      </c>
      <c r="S99" t="str">
        <f>IF(COUNTIF('Slut 2.kl. -Klasse'!AF22,5),"Ugyldig",(IF(ISBLANK('Slut 2.kl. -Klasse'!AF22),"",'Slut 2.kl. -Klasse'!AF22)))</f>
        <v/>
      </c>
      <c r="T99" t="str">
        <f>IF(COUNTIF('Slut 2.kl. -Klasse'!AG22,5),"Ugyldig",(IF(ISBLANK('Slut 2.kl. -Klasse'!AG22),"",'Slut 2.kl. -Klasse'!AG22)))</f>
        <v/>
      </c>
      <c r="U99" t="str">
        <f>IF(COUNTIF('Slut 2.kl. -Klasse'!AH22,5),"Ugyldig",(IF(ISBLANK('Slut 2.kl. -Klasse'!AH22),"",'Slut 2.kl. -Klasse'!AH22)))</f>
        <v/>
      </c>
      <c r="V99" t="str">
        <f>IF(COUNTIF('Slut 2.kl. -Klasse'!AI22,5),"Ugyldig",(IF(ISBLANK('Slut 2.kl. -Klasse'!AI22),"",'Slut 2.kl. -Klasse'!AI22)))</f>
        <v/>
      </c>
      <c r="W99" s="41" t="str">
        <f>IF(ISBLANK('Slut 2.kl. -Klasse'!AJ22),"",VLOOKUP('Slut 2.kl. -Klasse'!AJ22,Assit_Atii_2c3b3c,C$96,FALSE))</f>
        <v/>
      </c>
      <c r="X99" t="str">
        <f>IF(ISBLANK('Slut 2.kl. -Klasse'!AK22),"",VLOOKUP('Slut 2.kl. -Klasse'!AK22,Assit_Atii_2c3b3c,D$96,FALSE))</f>
        <v/>
      </c>
      <c r="Y99" t="str">
        <f>IF(ISBLANK('Slut 2.kl. -Klasse'!AL22),"",VLOOKUP('Slut 2.kl. -Klasse'!AL22,Assit_Atii_2c3b3c,E$96,FALSE))</f>
        <v/>
      </c>
      <c r="Z99" t="str">
        <f>IF(ISBLANK('Slut 2.kl. -Klasse'!AM22),"",VLOOKUP('Slut 2.kl. -Klasse'!AM22,Assit_Atii_2c3b3c,F$96,FALSE))</f>
        <v/>
      </c>
      <c r="AA99" t="str">
        <f>IF(ISBLANK('Slut 2.kl. -Klasse'!AN22),"",VLOOKUP('Slut 2.kl. -Klasse'!AN22,Assit_Atii_2c3b3c,G$96,FALSE))</f>
        <v/>
      </c>
      <c r="AB99" t="str">
        <f>IF(ISBLANK('Slut 2.kl. -Klasse'!AO22),"",VLOOKUP('Slut 2.kl. -Klasse'!AO22,Assit_Atii_2c3b3c,H$96,FALSE))</f>
        <v/>
      </c>
      <c r="AC99" t="str">
        <f>IF(ISBLANK('Slut 2.kl. -Klasse'!AP22),"",VLOOKUP('Slut 2.kl. -Klasse'!AP22,Assit_Atii_2c3b3c,I$96,FALSE))</f>
        <v/>
      </c>
      <c r="AD99" t="str">
        <f>IF(ISBLANK('Slut 2.kl. -Klasse'!AQ22),"",VLOOKUP('Slut 2.kl. -Klasse'!AQ22,Assit_Atii_2c3b3c,J$96,FALSE))</f>
        <v/>
      </c>
      <c r="AE99" t="str">
        <f>IF(ISBLANK('Slut 2.kl. -Klasse'!AR22),"",VLOOKUP('Slut 2.kl. -Klasse'!AR22,Assit_Atii_2c3b3c,K$96,FALSE))</f>
        <v/>
      </c>
      <c r="AF99" t="str">
        <f>IF(ISBLANK('Slut 2.kl. -Klasse'!AS22),"",VLOOKUP('Slut 2.kl. -Klasse'!AS22,Assit_Atii_2c3b3c,L$96,FALSE))</f>
        <v/>
      </c>
      <c r="AG99" t="str">
        <f>IF(ISBLANK('Slut 2.kl. -Klasse'!AT22),"",VLOOKUP('Slut 2.kl. -Klasse'!AT22,Assit_Atii_2c3b3c,M$96,FALSE))</f>
        <v/>
      </c>
      <c r="AH99" t="str">
        <f>IF(ISBLANK('Slut 2.kl. -Klasse'!AU22),"",VLOOKUP('Slut 2.kl. -Klasse'!AU22,Assit_Atii_2c3b3c,N$96,FALSE))</f>
        <v/>
      </c>
      <c r="AI99" t="str">
        <f>IF(ISBLANK('Slut 2.kl. -Klasse'!AV22),"",VLOOKUP('Slut 2.kl. -Klasse'!AV22,Assit_Atii_2c3b3c,O$96,FALSE))</f>
        <v/>
      </c>
      <c r="AJ99" t="str">
        <f>IF(ISBLANK('Slut 2.kl. -Klasse'!AW22),"",VLOOKUP('Slut 2.kl. -Klasse'!AW22,Assit_Atii_2c3b3c,P$96,FALSE))</f>
        <v/>
      </c>
      <c r="AK99" t="str">
        <f>IF(ISBLANK('Slut 2.kl. -Klasse'!AX22),"",VLOOKUP('Slut 2.kl. -Klasse'!AX22,Assit_Atii_2c3b3c,Q$96,FALSE))</f>
        <v/>
      </c>
      <c r="AL99" t="str">
        <f>IF(ISBLANK('Slut 2.kl. -Klasse'!AY22),"",VLOOKUP('Slut 2.kl. -Klasse'!AY22,Assit_Atii_2c3b3c,R$96,FALSE))</f>
        <v/>
      </c>
      <c r="AM99" t="str">
        <f>IF(ISBLANK('Slut 2.kl. -Klasse'!AZ22),"",VLOOKUP('Slut 2.kl. -Klasse'!AZ22,Assit_Atii_2c3b3c,S$96,FALSE))</f>
        <v/>
      </c>
      <c r="AN99" t="str">
        <f>IF(ISBLANK('Slut 2.kl. -Klasse'!BA22),"",VLOOKUP('Slut 2.kl. -Klasse'!BA22,Assit_Atii_2c3b3c,T$96,FALSE))</f>
        <v/>
      </c>
      <c r="AO99" t="str">
        <f>IF(ISBLANK('Slut 2.kl. -Klasse'!BB22),"",VLOOKUP('Slut 2.kl. -Klasse'!BB22,Assit_Atii_2c3b3c,U$96,FALSE))</f>
        <v/>
      </c>
      <c r="AP99" t="str">
        <f>IF(ISBLANK('Slut 2.kl. -Klasse'!BC22),"",VLOOKUP('Slut 2.kl. -Klasse'!BC22,Assit_Atii_2c3b3c,V$96,FALSE))</f>
        <v/>
      </c>
      <c r="AQ99" t="str">
        <f>IF(ISBLANK('Slut 2.kl. -Klasse'!BD22),"",VLOOKUP('Slut 2.kl. -Klasse'!BD22,Assit_Atii_2c3b3c,W$96,FALSE))</f>
        <v/>
      </c>
      <c r="AR99" t="str">
        <f>IF(ISBLANK('Slut 2.kl. -Klasse'!BE22),"",VLOOKUP('Slut 2.kl. -Klasse'!BE22,Assit_Atii_2c3b3c,X$96,FALSE))</f>
        <v/>
      </c>
      <c r="AS99" t="str">
        <f>IF(ISBLANK('Slut 2.kl. -Klasse'!BF22),"",VLOOKUP('Slut 2.kl. -Klasse'!BF22,Assit_Atii_2c3b3c,Y$96,FALSE))</f>
        <v/>
      </c>
      <c r="AT99" t="str">
        <f>IF(ISBLANK('Slut 2.kl. -Klasse'!BG22),"",VLOOKUP('Slut 2.kl. -Klasse'!BG22,Assit_Atii_2c3b3c,Z$96,FALSE))</f>
        <v/>
      </c>
      <c r="AU99" t="str">
        <f>IF(ISBLANK('Slut 2.kl. -Klasse'!BH22),"",VLOOKUP('Slut 2.kl. -Klasse'!BH22,Assit_Atii_2c3b3c,AA$96,FALSE))</f>
        <v/>
      </c>
      <c r="AV99" t="str">
        <f>IF(ISBLANK('Slut 2.kl. -Klasse'!BI22),"",VLOOKUP('Slut 2.kl. -Klasse'!BI22,Assit_Atii_2c3b3c,AB$96,FALSE))</f>
        <v/>
      </c>
      <c r="AW99" t="str">
        <f>IF(ISBLANK('Slut 2.kl. -Klasse'!BJ22),"",VLOOKUP('Slut 2.kl. -Klasse'!BJ22,Assit_Atii_2c3b3c,AC$96,FALSE))</f>
        <v/>
      </c>
      <c r="AX99" t="str">
        <f>IF(ISBLANK('Slut 2.kl. -Klasse'!BK22),"",VLOOKUP('Slut 2.kl. -Klasse'!BK22,Assit_Atii_2c3b3c,AD$96,FALSE))</f>
        <v/>
      </c>
      <c r="AY99" t="str">
        <f>IF(ISBLANK('Slut 2.kl. -Klasse'!BL22),"",VLOOKUP('Slut 2.kl. -Klasse'!BL22,Assit_Atii_2c3b3c,AE$96,FALSE))</f>
        <v/>
      </c>
      <c r="AZ99" t="str">
        <f>IF(ISBLANK('Slut 2.kl. -Klasse'!BM22),"",VLOOKUP('Slut 2.kl. -Klasse'!BM22,Assit_Atii_2c3b3c,AF$96,FALSE))</f>
        <v/>
      </c>
      <c r="BA99" t="str">
        <f>IF(ISBLANK('Slut 2.kl. -Klasse'!BN22),"",VLOOKUP('Slut 2.kl. -Klasse'!BN22,Assit_Atii_2c3b3c,AG$96,FALSE))</f>
        <v/>
      </c>
      <c r="BB99" t="str">
        <f>IF(ISBLANK('Slut 2.kl. -Klasse'!BO22),"",VLOOKUP('Slut 2.kl. -Klasse'!BO22,Assit_Atii_2c3b3c,AH$96,FALSE))</f>
        <v/>
      </c>
      <c r="BC99" t="str">
        <f>IF(ISBLANK('Slut 2.kl. -Klasse'!BP22),"",VLOOKUP('Slut 2.kl. -Klasse'!BP22,Assit_Atii_2c3b3c,AI$96,FALSE))</f>
        <v/>
      </c>
      <c r="BD99" t="str">
        <f>IF(ISBLANK('Slut 2.kl. -Klasse'!BQ22),"",VLOOKUP('Slut 2.kl. -Klasse'!BQ22,Assit_Atii_2c3b3c,AJ$96,FALSE))</f>
        <v/>
      </c>
      <c r="BE99" t="str">
        <f>IF(ISBLANK('Slut 2.kl. -Klasse'!BR22),"",VLOOKUP('Slut 2.kl. -Klasse'!BR22,Assit_Atii_2c3b3c,AK$96,FALSE))</f>
        <v/>
      </c>
      <c r="BF99" t="str">
        <f>IF(ISBLANK('Slut 2.kl. -Klasse'!BS22),"",VLOOKUP('Slut 2.kl. -Klasse'!BS22,Assit_Atii_2c3b3c,AL$96,FALSE))</f>
        <v/>
      </c>
      <c r="BG99" t="str">
        <f>IF(ISBLANK('Slut 2.kl. -Klasse'!BT22),"",VLOOKUP('Slut 2.kl. -Klasse'!BT22,Assit_Atii_2c3b3c,AM$96,FALSE))</f>
        <v/>
      </c>
      <c r="BH99" t="str">
        <f>IF(ISBLANK('Slut 2.kl. -Klasse'!BU22),"",VLOOKUP('Slut 2.kl. -Klasse'!BU22,Assit_Atii_2c3b3c,AN$96,FALSE))</f>
        <v/>
      </c>
      <c r="BI99" t="str">
        <f>IF(ISBLANK('Slut 2.kl. -Klasse'!BV22),"",VLOOKUP('Slut 2.kl. -Klasse'!BV22,Assit_Atii_2c3b3c,AO$96,FALSE))</f>
        <v/>
      </c>
      <c r="BJ99" t="str">
        <f>IF(ISBLANK('Slut 2.kl. -Klasse'!BW22),"",VLOOKUP('Slut 2.kl. -Klasse'!BW22,Assit_Atii_2c3b3c,AP$96,FALSE))</f>
        <v/>
      </c>
      <c r="BK99" t="str">
        <f>IF(ISBLANK('Slut 2.kl. -Klasse'!BX22),"",VLOOKUP('Slut 2.kl. -Klasse'!BX22,Assit_Atii_2c3b3c,AQ$96,FALSE))</f>
        <v/>
      </c>
      <c r="BL99" t="str">
        <f>IF(ISBLANK('Slut 2.kl. -Klasse'!BY22),"",VLOOKUP('Slut 2.kl. -Klasse'!BY22,Assit_Atii_2c3b3c,AR$96,FALSE))</f>
        <v/>
      </c>
      <c r="BM99" t="str">
        <f>IF(ISBLANK('Slut 2.kl. -Klasse'!BZ22),"",VLOOKUP('Slut 2.kl. -Klasse'!BZ22,Assit_Atii_2c3b3c,AS$96,FALSE))</f>
        <v/>
      </c>
      <c r="BN99" t="str">
        <f>IF(ISBLANK('Slut 2.kl. -Klasse'!CA22),"",VLOOKUP('Slut 2.kl. -Klasse'!CA22,Assit_Atii_2c3b3c,AT$96,FALSE))</f>
        <v/>
      </c>
      <c r="BO99" t="str">
        <f>IF(ISBLANK('Slut 2.kl. -Klasse'!CB22),"",VLOOKUP('Slut 2.kl. -Klasse'!CB22,Assit_Atii_2c3b3c,AU$96,FALSE))</f>
        <v/>
      </c>
      <c r="BP99" t="str">
        <f>IF(ISBLANK('Slut 2.kl. -Klasse'!CC22),"",VLOOKUP('Slut 2.kl. -Klasse'!CC22,Assit_Atii_2c3b3c,AV$96,FALSE))</f>
        <v/>
      </c>
      <c r="BQ99" t="str">
        <f>IF(ISBLANK('Slut 2.kl. -Klasse'!CD22),"",VLOOKUP('Slut 2.kl. -Klasse'!CD22,Assit_Atii_2c3b3c,AW$96,FALSE))</f>
        <v/>
      </c>
      <c r="BR99" t="str">
        <f>IF(ISBLANK('Slut 2.kl. -Klasse'!CE22),"",VLOOKUP('Slut 2.kl. -Klasse'!CE22,Assit_Atii_2c3b3c,AX$96,FALSE))</f>
        <v/>
      </c>
      <c r="BS99" t="str">
        <f>IF(ISBLANK('Slut 2.kl. -Klasse'!CF22),"",VLOOKUP('Slut 2.kl. -Klasse'!CF22,Assit_Atii_2c3b3c,AY$96,FALSE))</f>
        <v/>
      </c>
      <c r="BT99" t="str">
        <f>IF(ISBLANK('Slut 2.kl. -Klasse'!CG22),"",VLOOKUP('Slut 2.kl. -Klasse'!CG22,Assit_Atii_2c3b3c,AZ$96,FALSE))</f>
        <v/>
      </c>
      <c r="BU99" t="str">
        <f>IF(ISBLANK('Slut 2.kl. -Klasse'!CH22),"",VLOOKUP('Slut 2.kl. -Klasse'!CH22,Assit_Atii_2c3b3c,BA$96,FALSE))</f>
        <v/>
      </c>
      <c r="BV99" t="str">
        <f>IF(ISBLANK('Slut 2.kl. -Klasse'!CI22),"",VLOOKUP('Slut 2.kl. -Klasse'!CI22,Assit_Atii_2c3b3c,BB$96,FALSE))</f>
        <v/>
      </c>
      <c r="BW99" t="str">
        <f>IF(ISBLANK('Slut 2.kl. -Klasse'!CJ22),"",VLOOKUP('Slut 2.kl. -Klasse'!CJ22,Assit_Atii_2c3b3c,BC$96,FALSE))</f>
        <v/>
      </c>
      <c r="BX99" t="str">
        <f>IF(ISBLANK('Slut 2.kl. -Klasse'!CK22),"",VLOOKUP('Slut 2.kl. -Klasse'!CK22,Assit_Atii_2c3b3c,BD$96,FALSE))</f>
        <v/>
      </c>
      <c r="BY99" t="str">
        <f>IF(ISBLANK('Slut 2.kl. -Klasse'!CL22),"",VLOOKUP('Slut 2.kl. -Klasse'!CL22,Assit_Atii_2c3b3c,BE$96,FALSE))</f>
        <v/>
      </c>
      <c r="BZ99" t="str">
        <f>IF(ISBLANK('Slut 2.kl. -Klasse'!CM22),"",VLOOKUP('Slut 2.kl. -Klasse'!CM22,Assit_Atii_2c3b3c,BF$96,FALSE))</f>
        <v/>
      </c>
      <c r="CA99" t="str">
        <f>IF(ISBLANK('Slut 2.kl. -Klasse'!CN22),"",VLOOKUP('Slut 2.kl. -Klasse'!CN22,Assit_Atii_2c3b3c,BG$96,FALSE))</f>
        <v/>
      </c>
      <c r="CB99" t="str">
        <f>IF(ISBLANK('Slut 2.kl. -Klasse'!CO22),"",VLOOKUP('Slut 2.kl. -Klasse'!CO22,Assit_Atii_2c3b3c,BH$96,FALSE))</f>
        <v/>
      </c>
      <c r="CC99" t="str">
        <f>IF(ISBLANK('Slut 2.kl. -Klasse'!CP22),"",VLOOKUP('Slut 2.kl. -Klasse'!CP22,Assit_Atii_2c3b3c,BI$96,FALSE))</f>
        <v/>
      </c>
      <c r="CD99" t="str">
        <f>IF(ISBLANK('Slut 2.kl. -Klasse'!CQ22),"",VLOOKUP('Slut 2.kl. -Klasse'!CQ22,Assit_Atii_2c3b3c,BJ$96,FALSE))</f>
        <v/>
      </c>
      <c r="CE99" t="str">
        <f>IF(ISBLANK('Slut 2.kl. -Klasse'!CR22),"",VLOOKUP('Slut 2.kl. -Klasse'!CR22,Assit_Atii_2c3b3c,BK$96,FALSE))</f>
        <v/>
      </c>
      <c r="CF99" t="str">
        <f>IF(ISBLANK('Slut 2.kl. -Klasse'!CS22),"",VLOOKUP('Slut 2.kl. -Klasse'!CS22,Assit_Atii_2c3b3c,BL$96,FALSE))</f>
        <v/>
      </c>
      <c r="CG99" t="str">
        <f>IF(ISBLANK('Slut 2.kl. -Klasse'!CT22),"",VLOOKUP('Slut 2.kl. -Klasse'!CT22,Assit_Atii_2c3b3c,BM$96,FALSE))</f>
        <v/>
      </c>
      <c r="CH99" t="str">
        <f>IF(ISBLANK('Slut 2.kl. -Klasse'!CU22),"",VLOOKUP('Slut 2.kl. -Klasse'!CU22,Assit_Atii_2c3b3c,BN$96,FALSE))</f>
        <v/>
      </c>
      <c r="CI99" t="str">
        <f>IF(ISBLANK('Slut 2.kl. -Klasse'!CV22),"",VLOOKUP('Slut 2.kl. -Klasse'!CV22,Assit_Atii_2c3b3c,BO$96,FALSE))</f>
        <v/>
      </c>
      <c r="CJ99" t="str">
        <f>IF(ISBLANK('Slut 2.kl. -Klasse'!CW22),"",VLOOKUP('Slut 2.kl. -Klasse'!CW22,Assit_Atii_2c3b3c,BP$96,FALSE))</f>
        <v/>
      </c>
      <c r="CK99" t="str">
        <f>IF(ISBLANK('Slut 2.kl. -Klasse'!CX22),"",VLOOKUP('Slut 2.kl. -Klasse'!CX22,Assit_Atii_2c3b3c,BQ$96,FALSE))</f>
        <v/>
      </c>
      <c r="CL99" t="str">
        <f>IF(ISBLANK('Slut 2.kl. -Klasse'!CY22),"",VLOOKUP('Slut 2.kl. -Klasse'!CY22,Assit_Atii_2c3b3c,BR$96,FALSE))</f>
        <v/>
      </c>
      <c r="CM99" t="str">
        <f>IF(ISBLANK('Slut 2.kl. -Klasse'!CZ22),"",VLOOKUP('Slut 2.kl. -Klasse'!CZ22,Assit_Atii_2c3b3c,BS$96,FALSE))</f>
        <v/>
      </c>
      <c r="CN99" t="str">
        <f>IF(ISBLANK('Slut 2.kl. -Klasse'!DA22),"",VLOOKUP('Slut 2.kl. -Klasse'!DA22,Assit_Atii_2c3b3c,BT$96,FALSE))</f>
        <v/>
      </c>
      <c r="CO99" t="str">
        <f>IF(ISBLANK('Slut 2.kl. -Klasse'!DB22),"",VLOOKUP('Slut 2.kl. -Klasse'!DB22,Assit_Atii_2c3b3c,BU$96,FALSE))</f>
        <v/>
      </c>
      <c r="CP99" t="str">
        <f>IF(ISBLANK('Slut 2.kl. -Klasse'!DC22),"",VLOOKUP('Slut 2.kl. -Klasse'!DC22,Assit_Atii_2c3b3c,BV$96,FALSE))</f>
        <v/>
      </c>
      <c r="CQ99" t="str">
        <f>IF(ISBLANK('Slut 2.kl. -Klasse'!DD22),"",VLOOKUP('Slut 2.kl. -Klasse'!DD22,Assit_Atii_2c3b3c,BW$96,FALSE))</f>
        <v/>
      </c>
      <c r="CR99" t="str">
        <f>IF(ISBLANK('Slut 2.kl. -Klasse'!DE22),"",VLOOKUP('Slut 2.kl. -Klasse'!DE22,Assit_Atii_2c3b3c,BX$96,FALSE))</f>
        <v/>
      </c>
      <c r="CS99" t="str">
        <f>IF(ISBLANK('Slut 2.kl. -Klasse'!DF22),"",VLOOKUP('Slut 2.kl. -Klasse'!DF22,Assit_Atii_2c3b3c,BY$96,FALSE))</f>
        <v/>
      </c>
      <c r="CT99" t="str">
        <f>IF(ISBLANK('Slut 2.kl. -Klasse'!DG22),"",VLOOKUP('Slut 2.kl. -Klasse'!DG22,Assit_Atii_2c3b3c,BZ$96,FALSE))</f>
        <v/>
      </c>
      <c r="CU99" t="str">
        <f>IF(ISBLANK('Slut 2.kl. -Klasse'!DH22),"",VLOOKUP('Slut 2.kl. -Klasse'!DH22,Assit_Atii_2c3b3c,CA$96,FALSE))</f>
        <v/>
      </c>
      <c r="CV99" t="str">
        <f>IF(ISBLANK('Slut 2.kl. -Klasse'!DI22),"",VLOOKUP('Slut 2.kl. -Klasse'!DI22,Assit_Atii_2c3b3c,CB$96,FALSE))</f>
        <v/>
      </c>
      <c r="CW99" t="str">
        <f>IF(ISBLANK('Slut 2.kl. -Klasse'!DJ22),"",VLOOKUP('Slut 2.kl. -Klasse'!DJ22,Assit_Atii_2c3b3c,CC$96,FALSE))</f>
        <v/>
      </c>
      <c r="CX99" t="str">
        <f>IF(ISBLANK('Slut 2.kl. -Klasse'!DK22),"",VLOOKUP('Slut 2.kl. -Klasse'!DK22,Assit_Atii_2c3b3c,CD$96,FALSE))</f>
        <v/>
      </c>
      <c r="CY99" t="str">
        <f>IF(ISBLANK('Slut 2.kl. -Klasse'!DL22),"",VLOOKUP('Slut 2.kl. -Klasse'!DL22,Assit_Atii_2c3b3c,CE$96,FALSE))</f>
        <v/>
      </c>
      <c r="CZ99" t="str">
        <f>IF(ISBLANK('Slut 2.kl. -Klasse'!DM22),"",VLOOKUP('Slut 2.kl. -Klasse'!DM22,Assit_Atii_2c3b3c,CF$96,FALSE))</f>
        <v/>
      </c>
      <c r="DA99" t="str">
        <f>IF(ISBLANK('Slut 2.kl. -Klasse'!DN22),"",VLOOKUP('Slut 2.kl. -Klasse'!DN22,Assit_Atii_2c3b3c,CG$96,FALSE))</f>
        <v/>
      </c>
      <c r="DB99" t="str">
        <f>IF(ISBLANK('Slut 2.kl. -Klasse'!DO22),"",VLOOKUP('Slut 2.kl. -Klasse'!DO22,Assit_Atii_2c3b3c,CH$96,FALSE))</f>
        <v/>
      </c>
      <c r="DC99" t="str">
        <f>IF(ISBLANK('Slut 2.kl. -Klasse'!DP22),"",VLOOKUP('Slut 2.kl. -Klasse'!DP22,Assit_Atii_2c3b3c,CI$96,FALSE))</f>
        <v/>
      </c>
      <c r="DD99" t="str">
        <f>IF(ISBLANK('Slut 2.kl. -Klasse'!DQ22),"",VLOOKUP('Slut 2.kl. -Klasse'!DQ22,Assit_Atii_2c3b3c,CJ$96,FALSE))</f>
        <v/>
      </c>
      <c r="DE99" t="str">
        <f>IF(ISBLANK('Slut 2.kl. -Klasse'!DR22),"",VLOOKUP('Slut 2.kl. -Klasse'!DR22,Assit_Atii_2c3b3c,CK$96,FALSE))</f>
        <v/>
      </c>
      <c r="DF99" t="str">
        <f>IF(ISBLANK('Slut 2.kl. -Klasse'!DS22),"",VLOOKUP('Slut 2.kl. -Klasse'!DS22,Assit_Atii_2c3b3c,CL$96,FALSE))</f>
        <v/>
      </c>
      <c r="DG99" t="str">
        <f>IF(ISBLANK('Slut 2.kl. -Klasse'!DT22),"",VLOOKUP('Slut 2.kl. -Klasse'!DT22,Assit_Atii_2c3b3c,CM$96,FALSE))</f>
        <v/>
      </c>
      <c r="DH99" t="str">
        <f>IF(ISBLANK('Slut 2.kl. -Klasse'!DU22),"",VLOOKUP('Slut 2.kl. -Klasse'!DU22,Assit_Atii_2c3b3c,CN$96,FALSE))</f>
        <v/>
      </c>
      <c r="DI99" t="str">
        <f>IF(ISBLANK('Slut 2.kl. -Klasse'!DV22),"",VLOOKUP('Slut 2.kl. -Klasse'!DV22,Assit_Atii_2c3b3c,CO$96,FALSE))</f>
        <v/>
      </c>
      <c r="DJ99" t="str">
        <f>IF(ISBLANK('Slut 2.kl. -Klasse'!DW22),"",VLOOKUP('Slut 2.kl. -Klasse'!DW22,Assit_Atii_2c3b3c,CP$96,FALSE))</f>
        <v/>
      </c>
      <c r="DK99" t="str">
        <f>IF(ISBLANK('Slut 2.kl. -Klasse'!DX22),"",VLOOKUP('Slut 2.kl. -Klasse'!DX22,Assit_Atii_2c3b3c,CQ$96,FALSE))</f>
        <v/>
      </c>
      <c r="DL99" t="str">
        <f>IF(ISBLANK('Slut 2.kl. -Klasse'!DY22),"",VLOOKUP('Slut 2.kl. -Klasse'!DY22,Assit_Atii_2c3b3c,CR$96,FALSE))</f>
        <v/>
      </c>
      <c r="DM99" t="str">
        <f>IF(ISBLANK('Slut 2.kl. -Klasse'!DZ22),"",VLOOKUP('Slut 2.kl. -Klasse'!DZ22,Assit_Atii_2c3b3c,CS$96,FALSE))</f>
        <v/>
      </c>
      <c r="DN99" t="str">
        <f>IF(ISBLANK('Slut 2.kl. -Klasse'!EA22),"",VLOOKUP('Slut 2.kl. -Klasse'!EA22,Assit_Atii_2c3b3c,CT$96,FALSE))</f>
        <v/>
      </c>
      <c r="DO99" t="str">
        <f>IF(ISBLANK('Slut 2.kl. -Klasse'!EB22),"",VLOOKUP('Slut 2.kl. -Klasse'!EB22,Assit_Atii_2c3b3c,CU$96,FALSE))</f>
        <v/>
      </c>
      <c r="DP99" t="str">
        <f>IF(ISBLANK('Slut 2.kl. -Klasse'!EC22),"",VLOOKUP('Slut 2.kl. -Klasse'!EC22,Assit_Atii_2c3b3c,CV$96,FALSE))</f>
        <v/>
      </c>
      <c r="DQ99" t="str">
        <f>IF(ISBLANK('Slut 2.kl. -Klasse'!ED22),"",VLOOKUP('Slut 2.kl. -Klasse'!ED22,Assit_Atii_2c3b3c,CW$96,FALSE))</f>
        <v/>
      </c>
      <c r="DR99" t="str">
        <f>IF(ISBLANK('Slut 2.kl. -Klasse'!EE22),"",VLOOKUP('Slut 2.kl. -Klasse'!EE22,Assit_Atii_2c3b3c,CX$96,FALSE))</f>
        <v/>
      </c>
      <c r="DS99" s="41" t="str">
        <f>IF(ISBLANK('Slut 2.kl. -Klasse'!EF22),"",VLOOKUP('Slut 2.kl. -Klasse'!EF22,Aap_Naam_2c3b3c,2,FALSE))</f>
        <v/>
      </c>
      <c r="DT99" t="str">
        <f>IF(ISBLANK('Slut 2.kl. -Klasse'!EG22),"",VLOOKUP('Slut 2.kl. -Klasse'!EG22,Aap_Naam_2c3b3c,2,FALSE))</f>
        <v/>
      </c>
      <c r="DU99" t="str">
        <f>IF(ISBLANK('Slut 2.kl. -Klasse'!EH22),"",VLOOKUP('Slut 2.kl. -Klasse'!EH22,Aap_Naam_2c3b3c,2,FALSE))</f>
        <v/>
      </c>
      <c r="DV99" t="str">
        <f>IF(ISBLANK('Slut 2.kl. -Klasse'!EI22),"",VLOOKUP('Slut 2.kl. -Klasse'!EI22,Aap_Naam_2c3b3c,2,FALSE))</f>
        <v/>
      </c>
      <c r="DW99" t="str">
        <f>IF(ISBLANK('Slut 2.kl. -Klasse'!EJ22),"",VLOOKUP('Slut 2.kl. -Klasse'!EJ22,Aap_Naam_2c3b3c,2,FALSE))</f>
        <v/>
      </c>
      <c r="DX99" t="str">
        <f>IF(ISBLANK('Slut 2.kl. -Klasse'!EK22),"",VLOOKUP('Slut 2.kl. -Klasse'!EK22,Aap_Naam_2c3b3c,2,FALSE))</f>
        <v/>
      </c>
      <c r="DY99" t="str">
        <f>IF(ISBLANK('Slut 2.kl. -Klasse'!EL22),"",VLOOKUP('Slut 2.kl. -Klasse'!EL22,Aap_Naam_2c3b3c,2,FALSE))</f>
        <v/>
      </c>
      <c r="DZ99" t="str">
        <f>IF(ISBLANK('Slut 2.kl. -Klasse'!EM22),"",VLOOKUP('Slut 2.kl. -Klasse'!EM22,Aap_Naam_2c3b3c,2,FALSE))</f>
        <v/>
      </c>
      <c r="EA99" t="str">
        <f>IF(ISBLANK('Slut 2.kl. -Klasse'!EN22),"",VLOOKUP('Slut 2.kl. -Klasse'!EN22,Aap_Naam_2c3b3c,2,FALSE))</f>
        <v/>
      </c>
      <c r="EB99" t="str">
        <f>IF(ISBLANK('Slut 2.kl. -Klasse'!EO22),"",VLOOKUP('Slut 2.kl. -Klasse'!EO22,Aap_Naam_2c3b3c,2,FALSE))</f>
        <v/>
      </c>
      <c r="EC99" t="str">
        <f>IF(ISBLANK('Slut 2.kl. -Klasse'!EP22),"",VLOOKUP('Slut 2.kl. -Klasse'!EP22,Aap_Naam_2c3b3c,2,FALSE))</f>
        <v/>
      </c>
      <c r="ED99" t="str">
        <f>IF(ISBLANK('Slut 2.kl. -Klasse'!EQ22),"",VLOOKUP('Slut 2.kl. -Klasse'!EQ22,Aap_Naam_2c3b3c,2,FALSE))</f>
        <v/>
      </c>
      <c r="EE99" t="str">
        <f>IF(ISBLANK('Slut 2.kl. -Klasse'!ER22),"",VLOOKUP('Slut 2.kl. -Klasse'!ER22,Aap_Naam_2c3b3c,2,FALSE))</f>
        <v/>
      </c>
      <c r="EF99" t="str">
        <f>IF(ISBLANK('Slut 2.kl. -Klasse'!ES22),"",VLOOKUP('Slut 2.kl. -Klasse'!ES22,Aap_Naam_2c3b3c,2,FALSE))</f>
        <v/>
      </c>
      <c r="EG99" t="str">
        <f>IF(ISBLANK('Slut 2.kl. -Klasse'!ET22),"",VLOOKUP('Slut 2.kl. -Klasse'!ET22,Aap_Naam_2c3b3c,2,FALSE))</f>
        <v/>
      </c>
      <c r="EH99" t="str">
        <f>IF(ISBLANK('Slut 2.kl. -Klasse'!EU22),"",VLOOKUP('Slut 2.kl. -Klasse'!EU22,Aap_Naam_2c3b3c,2,FALSE))</f>
        <v/>
      </c>
      <c r="EI99" t="str">
        <f>IF(ISBLANK('Slut 2.kl. -Klasse'!EV22),"",VLOOKUP('Slut 2.kl. -Klasse'!EV22,Aap_Naam_2c3b3c,2,FALSE))</f>
        <v/>
      </c>
      <c r="EJ99" t="str">
        <f>IF(ISBLANK('Slut 2.kl. -Klasse'!EW22),"",VLOOKUP('Slut 2.kl. -Klasse'!EW22,Aap_Naam_2c3b3c,2,FALSE))</f>
        <v/>
      </c>
      <c r="EK99" t="str">
        <f>IF(ISBLANK('Slut 2.kl. -Klasse'!EX22),"",VLOOKUP('Slut 2.kl. -Klasse'!EX22,Aap_Naam_2c3b3c,2,FALSE))</f>
        <v/>
      </c>
      <c r="EL99" t="str">
        <f>IF(ISBLANK('Slut 2.kl. -Klasse'!EY22),"",VLOOKUP('Slut 2.kl. -Klasse'!EY22,Aap_Naam_2c3b3c,2,FALSE))</f>
        <v/>
      </c>
      <c r="EM99" t="str">
        <f>IF(ISBLANK('Slut 2.kl. -Klasse'!EZ22),"",VLOOKUP('Slut 2.kl. -Klasse'!EZ22,Aap_Naam_2c3b3c,2,FALSE))</f>
        <v/>
      </c>
      <c r="EN99" t="str">
        <f>IF(ISBLANK('Slut 2.kl. -Klasse'!FA22),"",VLOOKUP('Slut 2.kl. -Klasse'!FA22,Aap_Naam_2c3b3c,2,FALSE))</f>
        <v/>
      </c>
      <c r="EO99" t="str">
        <f>IF(ISBLANK('Slut 2.kl. -Klasse'!FB22),"",VLOOKUP('Slut 2.kl. -Klasse'!FB22,Aap_Naam_2c3b3c,2,FALSE))</f>
        <v/>
      </c>
      <c r="EP99" t="str">
        <f>IF(ISBLANK('Slut 2.kl. -Klasse'!FC22),"",VLOOKUP('Slut 2.kl. -Klasse'!FC22,Aap_Naam_2c3b3c,2,FALSE))</f>
        <v/>
      </c>
      <c r="EQ99" t="str">
        <f>IF(ISBLANK('Slut 2.kl. -Klasse'!FD22),"",VLOOKUP('Slut 2.kl. -Klasse'!FD22,Aap_Naam_2c3b3c,2,FALSE))</f>
        <v/>
      </c>
      <c r="ER99" t="str">
        <f>IF(ISBLANK('Slut 2.kl. -Klasse'!FE22),"",VLOOKUP('Slut 2.kl. -Klasse'!FE22,Aap_Naam_2c3b3c,2,FALSE))</f>
        <v/>
      </c>
      <c r="ES99" t="str">
        <f>IF(ISBLANK('Slut 2.kl. -Klasse'!FF22),"",VLOOKUP('Slut 2.kl. -Klasse'!FF22,Aap_Naam_2c3b3c,2,FALSE))</f>
        <v/>
      </c>
      <c r="ET99" t="str">
        <f>IF(ISBLANK('Slut 2.kl. -Klasse'!FG22),"",VLOOKUP('Slut 2.kl. -Klasse'!FG22,Aap_Naam_2c3b3c,2,FALSE))</f>
        <v/>
      </c>
      <c r="EU99" t="str">
        <f>IF(ISBLANK('Slut 2.kl. -Klasse'!FH22),"",VLOOKUP('Slut 2.kl. -Klasse'!FH22,Aap_Naam_2c3b3c,2,FALSE))</f>
        <v/>
      </c>
      <c r="EV99" t="str">
        <f>IF(ISBLANK('Slut 2.kl. -Klasse'!FI22),"",VLOOKUP('Slut 2.kl. -Klasse'!FI22,Aap_Naam_2c3b3c,2,FALSE))</f>
        <v/>
      </c>
      <c r="EW99" t="str">
        <f>IF(ISBLANK('Slut 2.kl. -Klasse'!FJ22),"",VLOOKUP('Slut 2.kl. -Klasse'!FJ22,Aap_Naam_2c3b3c,2,FALSE))</f>
        <v/>
      </c>
      <c r="EX99" t="str">
        <f>IF(ISBLANK('Slut 2.kl. -Klasse'!FK22),"",VLOOKUP('Slut 2.kl. -Klasse'!FK22,Aap_Naam_2c3b3c,2,FALSE))</f>
        <v/>
      </c>
      <c r="EY99" t="str">
        <f>IF(ISBLANK('Slut 2.kl. -Klasse'!FL22),"",VLOOKUP('Slut 2.kl. -Klasse'!FL22,Aap_Naam_2c3b3c,2,FALSE))</f>
        <v/>
      </c>
      <c r="EZ99" t="str">
        <f>IF(ISBLANK('Slut 2.kl. -Klasse'!FM22),"",VLOOKUP('Slut 2.kl. -Klasse'!FM22,Aap_Naam_2c3b3c,2,FALSE))</f>
        <v/>
      </c>
      <c r="FA99" t="str">
        <f>IF(ISBLANK('Slut 2.kl. -Klasse'!FN22),"",VLOOKUP('Slut 2.kl. -Klasse'!FN22,Aap_Naam_2c3b3c,2,FALSE))</f>
        <v/>
      </c>
      <c r="FB99" t="str">
        <f>IF(ISBLANK('Slut 2.kl. -Klasse'!FO22),"",VLOOKUP('Slut 2.kl. -Klasse'!FO22,Aap_Naam_2c3b3c,2,FALSE))</f>
        <v/>
      </c>
      <c r="FC99" t="str">
        <f>IF(ISBLANK('Slut 2.kl. -Klasse'!FP22),"",VLOOKUP('Slut 2.kl. -Klasse'!FP22,Aap_Naam_2c3b3c,2,FALSE))</f>
        <v/>
      </c>
      <c r="FD99" t="str">
        <f>IF(ISBLANK('Slut 2.kl. -Klasse'!FQ22),"",VLOOKUP('Slut 2.kl. -Klasse'!FQ22,Aap_Naam_2c3b3c,2,FALSE))</f>
        <v/>
      </c>
      <c r="FE99" t="str">
        <f>IF(ISBLANK('Slut 2.kl. -Klasse'!FR22),"",VLOOKUP('Slut 2.kl. -Klasse'!FR22,Aap_Naam_2c3b3c,2,FALSE))</f>
        <v/>
      </c>
      <c r="FF99" t="str">
        <f>IF(ISBLANK('Slut 2.kl. -Klasse'!FS22),"",VLOOKUP('Slut 2.kl. -Klasse'!FS22,Aap_Naam_2c3b3c,2,FALSE))</f>
        <v/>
      </c>
      <c r="FG99" t="str">
        <f>IF(ISBLANK('Slut 2.kl. -Klasse'!FT22),"",VLOOKUP('Slut 2.kl. -Klasse'!FT22,Aap_Naam_2c3b3c,2,FALSE))</f>
        <v/>
      </c>
      <c r="FH99" t="str">
        <f>IF(ISBLANK('Slut 2.kl. -Klasse'!FU22),"",VLOOKUP('Slut 2.kl. -Klasse'!FU22,Aap_Naam_2c3b3c,2,FALSE))</f>
        <v/>
      </c>
      <c r="FI99" t="str">
        <f>IF(ISBLANK('Slut 2.kl. -Klasse'!FV22),"",VLOOKUP('Slut 2.kl. -Klasse'!FV22,Aap_Naam_2c3b3c,2,FALSE))</f>
        <v/>
      </c>
      <c r="FJ99" t="str">
        <f>IF(ISBLANK('Slut 2.kl. -Klasse'!FW22),"",VLOOKUP('Slut 2.kl. -Klasse'!FW22,Aap_Naam_2c3b3c,2,FALSE))</f>
        <v/>
      </c>
      <c r="FK99" t="str">
        <f>IF(ISBLANK('Slut 2.kl. -Klasse'!FX22),"",VLOOKUP('Slut 2.kl. -Klasse'!FX22,Aap_Naam_2c3b3c,2,FALSE))</f>
        <v/>
      </c>
      <c r="FL99" t="str">
        <f>IF(ISBLANK('Slut 2.kl. -Klasse'!FY22),"",VLOOKUP('Slut 2.kl. -Klasse'!FY22,Aap_Naam_2c3b3c,2,FALSE))</f>
        <v/>
      </c>
      <c r="FM99" t="str">
        <f>IF(ISBLANK('Slut 2.kl. -Klasse'!FZ22),"",VLOOKUP('Slut 2.kl. -Klasse'!FZ22,Aap_Naam_2c3b3c,2,FALSE))</f>
        <v/>
      </c>
      <c r="FN99" s="42" t="str">
        <f>IF(ISBLANK('Slut 2.kl. -Klasse'!GA22),"",VLOOKUP('Slut 2.kl. -Klasse'!GA22,Aap_Naam_2c3b3c,2,FALSE))</f>
        <v/>
      </c>
      <c r="FO99" s="41">
        <f>COUNTIF('Skole scoring'!B95:U95,1)</f>
        <v>0</v>
      </c>
      <c r="FP99">
        <f>COUNTIF('Skole scoring'!V95:DQ95,1)</f>
        <v>0</v>
      </c>
      <c r="FQ99">
        <f>COUNTIF('Skole scoring'!DR95:FM95,1)</f>
        <v>0</v>
      </c>
      <c r="FR99" s="42">
        <f t="shared" ref="FR99:FR123" si="3">SUM(FO99:FQ99)</f>
        <v>0</v>
      </c>
      <c r="FS99">
        <f>COUNTIF('Skole scoring'!V95:AS95,1)</f>
        <v>0</v>
      </c>
      <c r="FT99">
        <f>COUNTIF('Skole scoring'!AT95:BQ95,1)</f>
        <v>0</v>
      </c>
      <c r="FU99">
        <f>COUNTIF('Skole scoring'!BR95:CO95,1)</f>
        <v>0</v>
      </c>
      <c r="FV99">
        <f>COUNTIF('Skole scoring'!CP95:DQ95,1)</f>
        <v>0</v>
      </c>
    </row>
    <row r="100" spans="2:178" x14ac:dyDescent="0.35">
      <c r="B100" s="47">
        <f>'Slut 2.kl. -Klasse'!B23</f>
        <v>0</v>
      </c>
      <c r="C100" t="str">
        <f>IF(COUNTIF('Slut 2.kl. -Klasse'!P23,5),"Ugyldig",(IF(ISBLANK('Slut 2.kl. -Klasse'!P23),"",'Slut 2.kl. -Klasse'!P23)))</f>
        <v/>
      </c>
      <c r="D100" t="str">
        <f>IF(COUNTIF('Slut 2.kl. -Klasse'!Q23,5),"Ugyldig",(IF(ISBLANK('Slut 2.kl. -Klasse'!Q23),"",'Slut 2.kl. -Klasse'!Q23)))</f>
        <v/>
      </c>
      <c r="E100" t="str">
        <f>IF(COUNTIF('Slut 2.kl. -Klasse'!R23,5),"Ugyldig",(IF(ISBLANK('Slut 2.kl. -Klasse'!R23),"",'Slut 2.kl. -Klasse'!R23)))</f>
        <v/>
      </c>
      <c r="F100" t="str">
        <f>IF(COUNTIF('Slut 2.kl. -Klasse'!S23,5),"Ugyldig",(IF(ISBLANK('Slut 2.kl. -Klasse'!S23),"",'Slut 2.kl. -Klasse'!S23)))</f>
        <v/>
      </c>
      <c r="G100" t="str">
        <f>IF(COUNTIF('Slut 2.kl. -Klasse'!T23,5),"Ugyldig",(IF(ISBLANK('Slut 2.kl. -Klasse'!T23),"",'Slut 2.kl. -Klasse'!T23)))</f>
        <v/>
      </c>
      <c r="H100" t="str">
        <f>IF(COUNTIF('Slut 2.kl. -Klasse'!U23,5),"Ugyldig",(IF(ISBLANK('Slut 2.kl. -Klasse'!U23),"",'Slut 2.kl. -Klasse'!U23)))</f>
        <v/>
      </c>
      <c r="I100" t="str">
        <f>IF(COUNTIF('Slut 2.kl. -Klasse'!V23,5),"Ugyldig",(IF(ISBLANK('Slut 2.kl. -Klasse'!V23),"",'Slut 2.kl. -Klasse'!V23)))</f>
        <v/>
      </c>
      <c r="J100" t="str">
        <f>IF(COUNTIF('Slut 2.kl. -Klasse'!W23,5),"Ugyldig",(IF(ISBLANK('Slut 2.kl. -Klasse'!W23),"",'Slut 2.kl. -Klasse'!W23)))</f>
        <v/>
      </c>
      <c r="K100" t="str">
        <f>IF(COUNTIF('Slut 2.kl. -Klasse'!X23,5),"Ugyldig",(IF(ISBLANK('Slut 2.kl. -Klasse'!X23),"",'Slut 2.kl. -Klasse'!X23)))</f>
        <v/>
      </c>
      <c r="L100" t="str">
        <f>IF(COUNTIF('Slut 2.kl. -Klasse'!Y23,5),"Ugyldig",(IF(ISBLANK('Slut 2.kl. -Klasse'!Y23),"",'Slut 2.kl. -Klasse'!Y23)))</f>
        <v/>
      </c>
      <c r="M100" t="str">
        <f>IF(COUNTIF('Slut 2.kl. -Klasse'!Z23,5),"Ugyldig",(IF(ISBLANK('Slut 2.kl. -Klasse'!Z23),"",'Slut 2.kl. -Klasse'!Z23)))</f>
        <v/>
      </c>
      <c r="N100" t="str">
        <f>IF(COUNTIF('Slut 2.kl. -Klasse'!AA23,5),"Ugyldig",(IF(ISBLANK('Slut 2.kl. -Klasse'!AA23),"",'Slut 2.kl. -Klasse'!AA23)))</f>
        <v/>
      </c>
      <c r="O100" t="str">
        <f>IF(COUNTIF('Slut 2.kl. -Klasse'!AB23,5),"Ugyldig",(IF(ISBLANK('Slut 2.kl. -Klasse'!AB23),"",'Slut 2.kl. -Klasse'!AB23)))</f>
        <v/>
      </c>
      <c r="P100" t="str">
        <f>IF(COUNTIF('Slut 2.kl. -Klasse'!AC23,5),"Ugyldig",(IF(ISBLANK('Slut 2.kl. -Klasse'!AC23),"",'Slut 2.kl. -Klasse'!AC23)))</f>
        <v/>
      </c>
      <c r="Q100" t="str">
        <f>IF(COUNTIF('Slut 2.kl. -Klasse'!AD23,5),"Ugyldig",(IF(ISBLANK('Slut 2.kl. -Klasse'!AD23),"",'Slut 2.kl. -Klasse'!AD23)))</f>
        <v/>
      </c>
      <c r="R100" t="str">
        <f>IF(COUNTIF('Slut 2.kl. -Klasse'!AE23,5),"Ugyldig",(IF(ISBLANK('Slut 2.kl. -Klasse'!AE23),"",'Slut 2.kl. -Klasse'!AE23)))</f>
        <v/>
      </c>
      <c r="S100" t="str">
        <f>IF(COUNTIF('Slut 2.kl. -Klasse'!AF23,5),"Ugyldig",(IF(ISBLANK('Slut 2.kl. -Klasse'!AF23),"",'Slut 2.kl. -Klasse'!AF23)))</f>
        <v/>
      </c>
      <c r="T100" t="str">
        <f>IF(COUNTIF('Slut 2.kl. -Klasse'!AG23,5),"Ugyldig",(IF(ISBLANK('Slut 2.kl. -Klasse'!AG23),"",'Slut 2.kl. -Klasse'!AG23)))</f>
        <v/>
      </c>
      <c r="U100" t="str">
        <f>IF(COUNTIF('Slut 2.kl. -Klasse'!AH23,5),"Ugyldig",(IF(ISBLANK('Slut 2.kl. -Klasse'!AH23),"",'Slut 2.kl. -Klasse'!AH23)))</f>
        <v/>
      </c>
      <c r="V100" t="str">
        <f>IF(COUNTIF('Slut 2.kl. -Klasse'!AI23,5),"Ugyldig",(IF(ISBLANK('Slut 2.kl. -Klasse'!AI23),"",'Slut 2.kl. -Klasse'!AI23)))</f>
        <v/>
      </c>
      <c r="W100" s="41" t="str">
        <f>IF(ISBLANK('Slut 2.kl. -Klasse'!AJ23),"",VLOOKUP('Slut 2.kl. -Klasse'!AJ23,Assit_Atii_2c3b3c,C$96,FALSE))</f>
        <v/>
      </c>
      <c r="X100" t="str">
        <f>IF(ISBLANK('Slut 2.kl. -Klasse'!AK23),"",VLOOKUP('Slut 2.kl. -Klasse'!AK23,Assit_Atii_2c3b3c,D$96,FALSE))</f>
        <v/>
      </c>
      <c r="Y100" t="str">
        <f>IF(ISBLANK('Slut 2.kl. -Klasse'!AL23),"",VLOOKUP('Slut 2.kl. -Klasse'!AL23,Assit_Atii_2c3b3c,E$96,FALSE))</f>
        <v/>
      </c>
      <c r="Z100" t="str">
        <f>IF(ISBLANK('Slut 2.kl. -Klasse'!AM23),"",VLOOKUP('Slut 2.kl. -Klasse'!AM23,Assit_Atii_2c3b3c,F$96,FALSE))</f>
        <v/>
      </c>
      <c r="AA100" t="str">
        <f>IF(ISBLANK('Slut 2.kl. -Klasse'!AN23),"",VLOOKUP('Slut 2.kl. -Klasse'!AN23,Assit_Atii_2c3b3c,G$96,FALSE))</f>
        <v/>
      </c>
      <c r="AB100" t="str">
        <f>IF(ISBLANK('Slut 2.kl. -Klasse'!AO23),"",VLOOKUP('Slut 2.kl. -Klasse'!AO23,Assit_Atii_2c3b3c,H$96,FALSE))</f>
        <v/>
      </c>
      <c r="AC100" t="str">
        <f>IF(ISBLANK('Slut 2.kl. -Klasse'!AP23),"",VLOOKUP('Slut 2.kl. -Klasse'!AP23,Assit_Atii_2c3b3c,I$96,FALSE))</f>
        <v/>
      </c>
      <c r="AD100" t="str">
        <f>IF(ISBLANK('Slut 2.kl. -Klasse'!AQ23),"",VLOOKUP('Slut 2.kl. -Klasse'!AQ23,Assit_Atii_2c3b3c,J$96,FALSE))</f>
        <v/>
      </c>
      <c r="AE100" t="str">
        <f>IF(ISBLANK('Slut 2.kl. -Klasse'!AR23),"",VLOOKUP('Slut 2.kl. -Klasse'!AR23,Assit_Atii_2c3b3c,K$96,FALSE))</f>
        <v/>
      </c>
      <c r="AF100" t="str">
        <f>IF(ISBLANK('Slut 2.kl. -Klasse'!AS23),"",VLOOKUP('Slut 2.kl. -Klasse'!AS23,Assit_Atii_2c3b3c,L$96,FALSE))</f>
        <v/>
      </c>
      <c r="AG100" t="str">
        <f>IF(ISBLANK('Slut 2.kl. -Klasse'!AT23),"",VLOOKUP('Slut 2.kl. -Klasse'!AT23,Assit_Atii_2c3b3c,M$96,FALSE))</f>
        <v/>
      </c>
      <c r="AH100" t="str">
        <f>IF(ISBLANK('Slut 2.kl. -Klasse'!AU23),"",VLOOKUP('Slut 2.kl. -Klasse'!AU23,Assit_Atii_2c3b3c,N$96,FALSE))</f>
        <v/>
      </c>
      <c r="AI100" t="str">
        <f>IF(ISBLANK('Slut 2.kl. -Klasse'!AV23),"",VLOOKUP('Slut 2.kl. -Klasse'!AV23,Assit_Atii_2c3b3c,O$96,FALSE))</f>
        <v/>
      </c>
      <c r="AJ100" t="str">
        <f>IF(ISBLANK('Slut 2.kl. -Klasse'!AW23),"",VLOOKUP('Slut 2.kl. -Klasse'!AW23,Assit_Atii_2c3b3c,P$96,FALSE))</f>
        <v/>
      </c>
      <c r="AK100" t="str">
        <f>IF(ISBLANK('Slut 2.kl. -Klasse'!AX23),"",VLOOKUP('Slut 2.kl. -Klasse'!AX23,Assit_Atii_2c3b3c,Q$96,FALSE))</f>
        <v/>
      </c>
      <c r="AL100" t="str">
        <f>IF(ISBLANK('Slut 2.kl. -Klasse'!AY23),"",VLOOKUP('Slut 2.kl. -Klasse'!AY23,Assit_Atii_2c3b3c,R$96,FALSE))</f>
        <v/>
      </c>
      <c r="AM100" t="str">
        <f>IF(ISBLANK('Slut 2.kl. -Klasse'!AZ23),"",VLOOKUP('Slut 2.kl. -Klasse'!AZ23,Assit_Atii_2c3b3c,S$96,FALSE))</f>
        <v/>
      </c>
      <c r="AN100" t="str">
        <f>IF(ISBLANK('Slut 2.kl. -Klasse'!BA23),"",VLOOKUP('Slut 2.kl. -Klasse'!BA23,Assit_Atii_2c3b3c,T$96,FALSE))</f>
        <v/>
      </c>
      <c r="AO100" t="str">
        <f>IF(ISBLANK('Slut 2.kl. -Klasse'!BB23),"",VLOOKUP('Slut 2.kl. -Klasse'!BB23,Assit_Atii_2c3b3c,U$96,FALSE))</f>
        <v/>
      </c>
      <c r="AP100" t="str">
        <f>IF(ISBLANK('Slut 2.kl. -Klasse'!BC23),"",VLOOKUP('Slut 2.kl. -Klasse'!BC23,Assit_Atii_2c3b3c,V$96,FALSE))</f>
        <v/>
      </c>
      <c r="AQ100" t="str">
        <f>IF(ISBLANK('Slut 2.kl. -Klasse'!BD23),"",VLOOKUP('Slut 2.kl. -Klasse'!BD23,Assit_Atii_2c3b3c,W$96,FALSE))</f>
        <v/>
      </c>
      <c r="AR100" t="str">
        <f>IF(ISBLANK('Slut 2.kl. -Klasse'!BE23),"",VLOOKUP('Slut 2.kl. -Klasse'!BE23,Assit_Atii_2c3b3c,X$96,FALSE))</f>
        <v/>
      </c>
      <c r="AS100" t="str">
        <f>IF(ISBLANK('Slut 2.kl. -Klasse'!BF23),"",VLOOKUP('Slut 2.kl. -Klasse'!BF23,Assit_Atii_2c3b3c,Y$96,FALSE))</f>
        <v/>
      </c>
      <c r="AT100" t="str">
        <f>IF(ISBLANK('Slut 2.kl. -Klasse'!BG23),"",VLOOKUP('Slut 2.kl. -Klasse'!BG23,Assit_Atii_2c3b3c,Z$96,FALSE))</f>
        <v/>
      </c>
      <c r="AU100" t="str">
        <f>IF(ISBLANK('Slut 2.kl. -Klasse'!BH23),"",VLOOKUP('Slut 2.kl. -Klasse'!BH23,Assit_Atii_2c3b3c,AA$96,FALSE))</f>
        <v/>
      </c>
      <c r="AV100" t="str">
        <f>IF(ISBLANK('Slut 2.kl. -Klasse'!BI23),"",VLOOKUP('Slut 2.kl. -Klasse'!BI23,Assit_Atii_2c3b3c,AB$96,FALSE))</f>
        <v/>
      </c>
      <c r="AW100" t="str">
        <f>IF(ISBLANK('Slut 2.kl. -Klasse'!BJ23),"",VLOOKUP('Slut 2.kl. -Klasse'!BJ23,Assit_Atii_2c3b3c,AC$96,FALSE))</f>
        <v/>
      </c>
      <c r="AX100" t="str">
        <f>IF(ISBLANK('Slut 2.kl. -Klasse'!BK23),"",VLOOKUP('Slut 2.kl. -Klasse'!BK23,Assit_Atii_2c3b3c,AD$96,FALSE))</f>
        <v/>
      </c>
      <c r="AY100" t="str">
        <f>IF(ISBLANK('Slut 2.kl. -Klasse'!BL23),"",VLOOKUP('Slut 2.kl. -Klasse'!BL23,Assit_Atii_2c3b3c,AE$96,FALSE))</f>
        <v/>
      </c>
      <c r="AZ100" t="str">
        <f>IF(ISBLANK('Slut 2.kl. -Klasse'!BM23),"",VLOOKUP('Slut 2.kl. -Klasse'!BM23,Assit_Atii_2c3b3c,AF$96,FALSE))</f>
        <v/>
      </c>
      <c r="BA100" t="str">
        <f>IF(ISBLANK('Slut 2.kl. -Klasse'!BN23),"",VLOOKUP('Slut 2.kl. -Klasse'!BN23,Assit_Atii_2c3b3c,AG$96,FALSE))</f>
        <v/>
      </c>
      <c r="BB100" t="str">
        <f>IF(ISBLANK('Slut 2.kl. -Klasse'!BO23),"",VLOOKUP('Slut 2.kl. -Klasse'!BO23,Assit_Atii_2c3b3c,AH$96,FALSE))</f>
        <v/>
      </c>
      <c r="BC100" t="str">
        <f>IF(ISBLANK('Slut 2.kl. -Klasse'!BP23),"",VLOOKUP('Slut 2.kl. -Klasse'!BP23,Assit_Atii_2c3b3c,AI$96,FALSE))</f>
        <v/>
      </c>
      <c r="BD100" t="str">
        <f>IF(ISBLANK('Slut 2.kl. -Klasse'!BQ23),"",VLOOKUP('Slut 2.kl. -Klasse'!BQ23,Assit_Atii_2c3b3c,AJ$96,FALSE))</f>
        <v/>
      </c>
      <c r="BE100" t="str">
        <f>IF(ISBLANK('Slut 2.kl. -Klasse'!BR23),"",VLOOKUP('Slut 2.kl. -Klasse'!BR23,Assit_Atii_2c3b3c,AK$96,FALSE))</f>
        <v/>
      </c>
      <c r="BF100" t="str">
        <f>IF(ISBLANK('Slut 2.kl. -Klasse'!BS23),"",VLOOKUP('Slut 2.kl. -Klasse'!BS23,Assit_Atii_2c3b3c,AL$96,FALSE))</f>
        <v/>
      </c>
      <c r="BG100" t="str">
        <f>IF(ISBLANK('Slut 2.kl. -Klasse'!BT23),"",VLOOKUP('Slut 2.kl. -Klasse'!BT23,Assit_Atii_2c3b3c,AM$96,FALSE))</f>
        <v/>
      </c>
      <c r="BH100" t="str">
        <f>IF(ISBLANK('Slut 2.kl. -Klasse'!BU23),"",VLOOKUP('Slut 2.kl. -Klasse'!BU23,Assit_Atii_2c3b3c,AN$96,FALSE))</f>
        <v/>
      </c>
      <c r="BI100" t="str">
        <f>IF(ISBLANK('Slut 2.kl. -Klasse'!BV23),"",VLOOKUP('Slut 2.kl. -Klasse'!BV23,Assit_Atii_2c3b3c,AO$96,FALSE))</f>
        <v/>
      </c>
      <c r="BJ100" t="str">
        <f>IF(ISBLANK('Slut 2.kl. -Klasse'!BW23),"",VLOOKUP('Slut 2.kl. -Klasse'!BW23,Assit_Atii_2c3b3c,AP$96,FALSE))</f>
        <v/>
      </c>
      <c r="BK100" t="str">
        <f>IF(ISBLANK('Slut 2.kl. -Klasse'!BX23),"",VLOOKUP('Slut 2.kl. -Klasse'!BX23,Assit_Atii_2c3b3c,AQ$96,FALSE))</f>
        <v/>
      </c>
      <c r="BL100" t="str">
        <f>IF(ISBLANK('Slut 2.kl. -Klasse'!BY23),"",VLOOKUP('Slut 2.kl. -Klasse'!BY23,Assit_Atii_2c3b3c,AR$96,FALSE))</f>
        <v/>
      </c>
      <c r="BM100" t="str">
        <f>IF(ISBLANK('Slut 2.kl. -Klasse'!BZ23),"",VLOOKUP('Slut 2.kl. -Klasse'!BZ23,Assit_Atii_2c3b3c,AS$96,FALSE))</f>
        <v/>
      </c>
      <c r="BN100" t="str">
        <f>IF(ISBLANK('Slut 2.kl. -Klasse'!CA23),"",VLOOKUP('Slut 2.kl. -Klasse'!CA23,Assit_Atii_2c3b3c,AT$96,FALSE))</f>
        <v/>
      </c>
      <c r="BO100" t="str">
        <f>IF(ISBLANK('Slut 2.kl. -Klasse'!CB23),"",VLOOKUP('Slut 2.kl. -Klasse'!CB23,Assit_Atii_2c3b3c,AU$96,FALSE))</f>
        <v/>
      </c>
      <c r="BP100" t="str">
        <f>IF(ISBLANK('Slut 2.kl. -Klasse'!CC23),"",VLOOKUP('Slut 2.kl. -Klasse'!CC23,Assit_Atii_2c3b3c,AV$96,FALSE))</f>
        <v/>
      </c>
      <c r="BQ100" t="str">
        <f>IF(ISBLANK('Slut 2.kl. -Klasse'!CD23),"",VLOOKUP('Slut 2.kl. -Klasse'!CD23,Assit_Atii_2c3b3c,AW$96,FALSE))</f>
        <v/>
      </c>
      <c r="BR100" t="str">
        <f>IF(ISBLANK('Slut 2.kl. -Klasse'!CE23),"",VLOOKUP('Slut 2.kl. -Klasse'!CE23,Assit_Atii_2c3b3c,AX$96,FALSE))</f>
        <v/>
      </c>
      <c r="BS100" t="str">
        <f>IF(ISBLANK('Slut 2.kl. -Klasse'!CF23),"",VLOOKUP('Slut 2.kl. -Klasse'!CF23,Assit_Atii_2c3b3c,AY$96,FALSE))</f>
        <v/>
      </c>
      <c r="BT100" t="str">
        <f>IF(ISBLANK('Slut 2.kl. -Klasse'!CG23),"",VLOOKUP('Slut 2.kl. -Klasse'!CG23,Assit_Atii_2c3b3c,AZ$96,FALSE))</f>
        <v/>
      </c>
      <c r="BU100" t="str">
        <f>IF(ISBLANK('Slut 2.kl. -Klasse'!CH23),"",VLOOKUP('Slut 2.kl. -Klasse'!CH23,Assit_Atii_2c3b3c,BA$96,FALSE))</f>
        <v/>
      </c>
      <c r="BV100" t="str">
        <f>IF(ISBLANK('Slut 2.kl. -Klasse'!CI23),"",VLOOKUP('Slut 2.kl. -Klasse'!CI23,Assit_Atii_2c3b3c,BB$96,FALSE))</f>
        <v/>
      </c>
      <c r="BW100" t="str">
        <f>IF(ISBLANK('Slut 2.kl. -Klasse'!CJ23),"",VLOOKUP('Slut 2.kl. -Klasse'!CJ23,Assit_Atii_2c3b3c,BC$96,FALSE))</f>
        <v/>
      </c>
      <c r="BX100" t="str">
        <f>IF(ISBLANK('Slut 2.kl. -Klasse'!CK23),"",VLOOKUP('Slut 2.kl. -Klasse'!CK23,Assit_Atii_2c3b3c,BD$96,FALSE))</f>
        <v/>
      </c>
      <c r="BY100" t="str">
        <f>IF(ISBLANK('Slut 2.kl. -Klasse'!CL23),"",VLOOKUP('Slut 2.kl. -Klasse'!CL23,Assit_Atii_2c3b3c,BE$96,FALSE))</f>
        <v/>
      </c>
      <c r="BZ100" t="str">
        <f>IF(ISBLANK('Slut 2.kl. -Klasse'!CM23),"",VLOOKUP('Slut 2.kl. -Klasse'!CM23,Assit_Atii_2c3b3c,BF$96,FALSE))</f>
        <v/>
      </c>
      <c r="CA100" t="str">
        <f>IF(ISBLANK('Slut 2.kl. -Klasse'!CN23),"",VLOOKUP('Slut 2.kl. -Klasse'!CN23,Assit_Atii_2c3b3c,BG$96,FALSE))</f>
        <v/>
      </c>
      <c r="CB100" t="str">
        <f>IF(ISBLANK('Slut 2.kl. -Klasse'!CO23),"",VLOOKUP('Slut 2.kl. -Klasse'!CO23,Assit_Atii_2c3b3c,BH$96,FALSE))</f>
        <v/>
      </c>
      <c r="CC100" t="str">
        <f>IF(ISBLANK('Slut 2.kl. -Klasse'!CP23),"",VLOOKUP('Slut 2.kl. -Klasse'!CP23,Assit_Atii_2c3b3c,BI$96,FALSE))</f>
        <v/>
      </c>
      <c r="CD100" t="str">
        <f>IF(ISBLANK('Slut 2.kl. -Klasse'!CQ23),"",VLOOKUP('Slut 2.kl. -Klasse'!CQ23,Assit_Atii_2c3b3c,BJ$96,FALSE))</f>
        <v/>
      </c>
      <c r="CE100" t="str">
        <f>IF(ISBLANK('Slut 2.kl. -Klasse'!CR23),"",VLOOKUP('Slut 2.kl. -Klasse'!CR23,Assit_Atii_2c3b3c,BK$96,FALSE))</f>
        <v/>
      </c>
      <c r="CF100" t="str">
        <f>IF(ISBLANK('Slut 2.kl. -Klasse'!CS23),"",VLOOKUP('Slut 2.kl. -Klasse'!CS23,Assit_Atii_2c3b3c,BL$96,FALSE))</f>
        <v/>
      </c>
      <c r="CG100" t="str">
        <f>IF(ISBLANK('Slut 2.kl. -Klasse'!CT23),"",VLOOKUP('Slut 2.kl. -Klasse'!CT23,Assit_Atii_2c3b3c,BM$96,FALSE))</f>
        <v/>
      </c>
      <c r="CH100" t="str">
        <f>IF(ISBLANK('Slut 2.kl. -Klasse'!CU23),"",VLOOKUP('Slut 2.kl. -Klasse'!CU23,Assit_Atii_2c3b3c,BN$96,FALSE))</f>
        <v/>
      </c>
      <c r="CI100" t="str">
        <f>IF(ISBLANK('Slut 2.kl. -Klasse'!CV23),"",VLOOKUP('Slut 2.kl. -Klasse'!CV23,Assit_Atii_2c3b3c,BO$96,FALSE))</f>
        <v/>
      </c>
      <c r="CJ100" t="str">
        <f>IF(ISBLANK('Slut 2.kl. -Klasse'!CW23),"",VLOOKUP('Slut 2.kl. -Klasse'!CW23,Assit_Atii_2c3b3c,BP$96,FALSE))</f>
        <v/>
      </c>
      <c r="CK100" t="str">
        <f>IF(ISBLANK('Slut 2.kl. -Klasse'!CX23),"",VLOOKUP('Slut 2.kl. -Klasse'!CX23,Assit_Atii_2c3b3c,BQ$96,FALSE))</f>
        <v/>
      </c>
      <c r="CL100" t="str">
        <f>IF(ISBLANK('Slut 2.kl. -Klasse'!CY23),"",VLOOKUP('Slut 2.kl. -Klasse'!CY23,Assit_Atii_2c3b3c,BR$96,FALSE))</f>
        <v/>
      </c>
      <c r="CM100" t="str">
        <f>IF(ISBLANK('Slut 2.kl. -Klasse'!CZ23),"",VLOOKUP('Slut 2.kl. -Klasse'!CZ23,Assit_Atii_2c3b3c,BS$96,FALSE))</f>
        <v/>
      </c>
      <c r="CN100" t="str">
        <f>IF(ISBLANK('Slut 2.kl. -Klasse'!DA23),"",VLOOKUP('Slut 2.kl. -Klasse'!DA23,Assit_Atii_2c3b3c,BT$96,FALSE))</f>
        <v/>
      </c>
      <c r="CO100" t="str">
        <f>IF(ISBLANK('Slut 2.kl. -Klasse'!DB23),"",VLOOKUP('Slut 2.kl. -Klasse'!DB23,Assit_Atii_2c3b3c,BU$96,FALSE))</f>
        <v/>
      </c>
      <c r="CP100" t="str">
        <f>IF(ISBLANK('Slut 2.kl. -Klasse'!DC23),"",VLOOKUP('Slut 2.kl. -Klasse'!DC23,Assit_Atii_2c3b3c,BV$96,FALSE))</f>
        <v/>
      </c>
      <c r="CQ100" t="str">
        <f>IF(ISBLANK('Slut 2.kl. -Klasse'!DD23),"",VLOOKUP('Slut 2.kl. -Klasse'!DD23,Assit_Atii_2c3b3c,BW$96,FALSE))</f>
        <v/>
      </c>
      <c r="CR100" t="str">
        <f>IF(ISBLANK('Slut 2.kl. -Klasse'!DE23),"",VLOOKUP('Slut 2.kl. -Klasse'!DE23,Assit_Atii_2c3b3c,BX$96,FALSE))</f>
        <v/>
      </c>
      <c r="CS100" t="str">
        <f>IF(ISBLANK('Slut 2.kl. -Klasse'!DF23),"",VLOOKUP('Slut 2.kl. -Klasse'!DF23,Assit_Atii_2c3b3c,BY$96,FALSE))</f>
        <v/>
      </c>
      <c r="CT100" t="str">
        <f>IF(ISBLANK('Slut 2.kl. -Klasse'!DG23),"",VLOOKUP('Slut 2.kl. -Klasse'!DG23,Assit_Atii_2c3b3c,BZ$96,FALSE))</f>
        <v/>
      </c>
      <c r="CU100" t="str">
        <f>IF(ISBLANK('Slut 2.kl. -Klasse'!DH23),"",VLOOKUP('Slut 2.kl. -Klasse'!DH23,Assit_Atii_2c3b3c,CA$96,FALSE))</f>
        <v/>
      </c>
      <c r="CV100" t="str">
        <f>IF(ISBLANK('Slut 2.kl. -Klasse'!DI23),"",VLOOKUP('Slut 2.kl. -Klasse'!DI23,Assit_Atii_2c3b3c,CB$96,FALSE))</f>
        <v/>
      </c>
      <c r="CW100" t="str">
        <f>IF(ISBLANK('Slut 2.kl. -Klasse'!DJ23),"",VLOOKUP('Slut 2.kl. -Klasse'!DJ23,Assit_Atii_2c3b3c,CC$96,FALSE))</f>
        <v/>
      </c>
      <c r="CX100" t="str">
        <f>IF(ISBLANK('Slut 2.kl. -Klasse'!DK23),"",VLOOKUP('Slut 2.kl. -Klasse'!DK23,Assit_Atii_2c3b3c,CD$96,FALSE))</f>
        <v/>
      </c>
      <c r="CY100" t="str">
        <f>IF(ISBLANK('Slut 2.kl. -Klasse'!DL23),"",VLOOKUP('Slut 2.kl. -Klasse'!DL23,Assit_Atii_2c3b3c,CE$96,FALSE))</f>
        <v/>
      </c>
      <c r="CZ100" t="str">
        <f>IF(ISBLANK('Slut 2.kl. -Klasse'!DM23),"",VLOOKUP('Slut 2.kl. -Klasse'!DM23,Assit_Atii_2c3b3c,CF$96,FALSE))</f>
        <v/>
      </c>
      <c r="DA100" t="str">
        <f>IF(ISBLANK('Slut 2.kl. -Klasse'!DN23),"",VLOOKUP('Slut 2.kl. -Klasse'!DN23,Assit_Atii_2c3b3c,CG$96,FALSE))</f>
        <v/>
      </c>
      <c r="DB100" t="str">
        <f>IF(ISBLANK('Slut 2.kl. -Klasse'!DO23),"",VLOOKUP('Slut 2.kl. -Klasse'!DO23,Assit_Atii_2c3b3c,CH$96,FALSE))</f>
        <v/>
      </c>
      <c r="DC100" t="str">
        <f>IF(ISBLANK('Slut 2.kl. -Klasse'!DP23),"",VLOOKUP('Slut 2.kl. -Klasse'!DP23,Assit_Atii_2c3b3c,CI$96,FALSE))</f>
        <v/>
      </c>
      <c r="DD100" t="str">
        <f>IF(ISBLANK('Slut 2.kl. -Klasse'!DQ23),"",VLOOKUP('Slut 2.kl. -Klasse'!DQ23,Assit_Atii_2c3b3c,CJ$96,FALSE))</f>
        <v/>
      </c>
      <c r="DE100" t="str">
        <f>IF(ISBLANK('Slut 2.kl. -Klasse'!DR23),"",VLOOKUP('Slut 2.kl. -Klasse'!DR23,Assit_Atii_2c3b3c,CK$96,FALSE))</f>
        <v/>
      </c>
      <c r="DF100" t="str">
        <f>IF(ISBLANK('Slut 2.kl. -Klasse'!DS23),"",VLOOKUP('Slut 2.kl. -Klasse'!DS23,Assit_Atii_2c3b3c,CL$96,FALSE))</f>
        <v/>
      </c>
      <c r="DG100" t="str">
        <f>IF(ISBLANK('Slut 2.kl. -Klasse'!DT23),"",VLOOKUP('Slut 2.kl. -Klasse'!DT23,Assit_Atii_2c3b3c,CM$96,FALSE))</f>
        <v/>
      </c>
      <c r="DH100" t="str">
        <f>IF(ISBLANK('Slut 2.kl. -Klasse'!DU23),"",VLOOKUP('Slut 2.kl. -Klasse'!DU23,Assit_Atii_2c3b3c,CN$96,FALSE))</f>
        <v/>
      </c>
      <c r="DI100" t="str">
        <f>IF(ISBLANK('Slut 2.kl. -Klasse'!DV23),"",VLOOKUP('Slut 2.kl. -Klasse'!DV23,Assit_Atii_2c3b3c,CO$96,FALSE))</f>
        <v/>
      </c>
      <c r="DJ100" t="str">
        <f>IF(ISBLANK('Slut 2.kl. -Klasse'!DW23),"",VLOOKUP('Slut 2.kl. -Klasse'!DW23,Assit_Atii_2c3b3c,CP$96,FALSE))</f>
        <v/>
      </c>
      <c r="DK100" t="str">
        <f>IF(ISBLANK('Slut 2.kl. -Klasse'!DX23),"",VLOOKUP('Slut 2.kl. -Klasse'!DX23,Assit_Atii_2c3b3c,CQ$96,FALSE))</f>
        <v/>
      </c>
      <c r="DL100" t="str">
        <f>IF(ISBLANK('Slut 2.kl. -Klasse'!DY23),"",VLOOKUP('Slut 2.kl. -Klasse'!DY23,Assit_Atii_2c3b3c,CR$96,FALSE))</f>
        <v/>
      </c>
      <c r="DM100" t="str">
        <f>IF(ISBLANK('Slut 2.kl. -Klasse'!DZ23),"",VLOOKUP('Slut 2.kl. -Klasse'!DZ23,Assit_Atii_2c3b3c,CS$96,FALSE))</f>
        <v/>
      </c>
      <c r="DN100" t="str">
        <f>IF(ISBLANK('Slut 2.kl. -Klasse'!EA23),"",VLOOKUP('Slut 2.kl. -Klasse'!EA23,Assit_Atii_2c3b3c,CT$96,FALSE))</f>
        <v/>
      </c>
      <c r="DO100" t="str">
        <f>IF(ISBLANK('Slut 2.kl. -Klasse'!EB23),"",VLOOKUP('Slut 2.kl. -Klasse'!EB23,Assit_Atii_2c3b3c,CU$96,FALSE))</f>
        <v/>
      </c>
      <c r="DP100" t="str">
        <f>IF(ISBLANK('Slut 2.kl. -Klasse'!EC23),"",VLOOKUP('Slut 2.kl. -Klasse'!EC23,Assit_Atii_2c3b3c,CV$96,FALSE))</f>
        <v/>
      </c>
      <c r="DQ100" t="str">
        <f>IF(ISBLANK('Slut 2.kl. -Klasse'!ED23),"",VLOOKUP('Slut 2.kl. -Klasse'!ED23,Assit_Atii_2c3b3c,CW$96,FALSE))</f>
        <v/>
      </c>
      <c r="DR100" t="str">
        <f>IF(ISBLANK('Slut 2.kl. -Klasse'!EE23),"",VLOOKUP('Slut 2.kl. -Klasse'!EE23,Assit_Atii_2c3b3c,CX$96,FALSE))</f>
        <v/>
      </c>
      <c r="DS100" s="41" t="str">
        <f>IF(ISBLANK('Slut 2.kl. -Klasse'!EF23),"",VLOOKUP('Slut 2.kl. -Klasse'!EF23,Aap_Naam_2c3b3c,2,FALSE))</f>
        <v/>
      </c>
      <c r="DT100" t="str">
        <f>IF(ISBLANK('Slut 2.kl. -Klasse'!EG23),"",VLOOKUP('Slut 2.kl. -Klasse'!EG23,Aap_Naam_2c3b3c,2,FALSE))</f>
        <v/>
      </c>
      <c r="DU100" t="str">
        <f>IF(ISBLANK('Slut 2.kl. -Klasse'!EH23),"",VLOOKUP('Slut 2.kl. -Klasse'!EH23,Aap_Naam_2c3b3c,2,FALSE))</f>
        <v/>
      </c>
      <c r="DV100" t="str">
        <f>IF(ISBLANK('Slut 2.kl. -Klasse'!EI23),"",VLOOKUP('Slut 2.kl. -Klasse'!EI23,Aap_Naam_2c3b3c,2,FALSE))</f>
        <v/>
      </c>
      <c r="DW100" t="str">
        <f>IF(ISBLANK('Slut 2.kl. -Klasse'!EJ23),"",VLOOKUP('Slut 2.kl. -Klasse'!EJ23,Aap_Naam_2c3b3c,2,FALSE))</f>
        <v/>
      </c>
      <c r="DX100" t="str">
        <f>IF(ISBLANK('Slut 2.kl. -Klasse'!EK23),"",VLOOKUP('Slut 2.kl. -Klasse'!EK23,Aap_Naam_2c3b3c,2,FALSE))</f>
        <v/>
      </c>
      <c r="DY100" t="str">
        <f>IF(ISBLANK('Slut 2.kl. -Klasse'!EL23),"",VLOOKUP('Slut 2.kl. -Klasse'!EL23,Aap_Naam_2c3b3c,2,FALSE))</f>
        <v/>
      </c>
      <c r="DZ100" t="str">
        <f>IF(ISBLANK('Slut 2.kl. -Klasse'!EM23),"",VLOOKUP('Slut 2.kl. -Klasse'!EM23,Aap_Naam_2c3b3c,2,FALSE))</f>
        <v/>
      </c>
      <c r="EA100" t="str">
        <f>IF(ISBLANK('Slut 2.kl. -Klasse'!EN23),"",VLOOKUP('Slut 2.kl. -Klasse'!EN23,Aap_Naam_2c3b3c,2,FALSE))</f>
        <v/>
      </c>
      <c r="EB100" t="str">
        <f>IF(ISBLANK('Slut 2.kl. -Klasse'!EO23),"",VLOOKUP('Slut 2.kl. -Klasse'!EO23,Aap_Naam_2c3b3c,2,FALSE))</f>
        <v/>
      </c>
      <c r="EC100" t="str">
        <f>IF(ISBLANK('Slut 2.kl. -Klasse'!EP23),"",VLOOKUP('Slut 2.kl. -Klasse'!EP23,Aap_Naam_2c3b3c,2,FALSE))</f>
        <v/>
      </c>
      <c r="ED100" t="str">
        <f>IF(ISBLANK('Slut 2.kl. -Klasse'!EQ23),"",VLOOKUP('Slut 2.kl. -Klasse'!EQ23,Aap_Naam_2c3b3c,2,FALSE))</f>
        <v/>
      </c>
      <c r="EE100" t="str">
        <f>IF(ISBLANK('Slut 2.kl. -Klasse'!ER23),"",VLOOKUP('Slut 2.kl. -Klasse'!ER23,Aap_Naam_2c3b3c,2,FALSE))</f>
        <v/>
      </c>
      <c r="EF100" t="str">
        <f>IF(ISBLANK('Slut 2.kl. -Klasse'!ES23),"",VLOOKUP('Slut 2.kl. -Klasse'!ES23,Aap_Naam_2c3b3c,2,FALSE))</f>
        <v/>
      </c>
      <c r="EG100" t="str">
        <f>IF(ISBLANK('Slut 2.kl. -Klasse'!ET23),"",VLOOKUP('Slut 2.kl. -Klasse'!ET23,Aap_Naam_2c3b3c,2,FALSE))</f>
        <v/>
      </c>
      <c r="EH100" t="str">
        <f>IF(ISBLANK('Slut 2.kl. -Klasse'!EU23),"",VLOOKUP('Slut 2.kl. -Klasse'!EU23,Aap_Naam_2c3b3c,2,FALSE))</f>
        <v/>
      </c>
      <c r="EI100" t="str">
        <f>IF(ISBLANK('Slut 2.kl. -Klasse'!EV23),"",VLOOKUP('Slut 2.kl. -Klasse'!EV23,Aap_Naam_2c3b3c,2,FALSE))</f>
        <v/>
      </c>
      <c r="EJ100" t="str">
        <f>IF(ISBLANK('Slut 2.kl. -Klasse'!EW23),"",VLOOKUP('Slut 2.kl. -Klasse'!EW23,Aap_Naam_2c3b3c,2,FALSE))</f>
        <v/>
      </c>
      <c r="EK100" t="str">
        <f>IF(ISBLANK('Slut 2.kl. -Klasse'!EX23),"",VLOOKUP('Slut 2.kl. -Klasse'!EX23,Aap_Naam_2c3b3c,2,FALSE))</f>
        <v/>
      </c>
      <c r="EL100" t="str">
        <f>IF(ISBLANK('Slut 2.kl. -Klasse'!EY23),"",VLOOKUP('Slut 2.kl. -Klasse'!EY23,Aap_Naam_2c3b3c,2,FALSE))</f>
        <v/>
      </c>
      <c r="EM100" t="str">
        <f>IF(ISBLANK('Slut 2.kl. -Klasse'!EZ23),"",VLOOKUP('Slut 2.kl. -Klasse'!EZ23,Aap_Naam_2c3b3c,2,FALSE))</f>
        <v/>
      </c>
      <c r="EN100" t="str">
        <f>IF(ISBLANK('Slut 2.kl. -Klasse'!FA23),"",VLOOKUP('Slut 2.kl. -Klasse'!FA23,Aap_Naam_2c3b3c,2,FALSE))</f>
        <v/>
      </c>
      <c r="EO100" t="str">
        <f>IF(ISBLANK('Slut 2.kl. -Klasse'!FB23),"",VLOOKUP('Slut 2.kl. -Klasse'!FB23,Aap_Naam_2c3b3c,2,FALSE))</f>
        <v/>
      </c>
      <c r="EP100" t="str">
        <f>IF(ISBLANK('Slut 2.kl. -Klasse'!FC23),"",VLOOKUP('Slut 2.kl. -Klasse'!FC23,Aap_Naam_2c3b3c,2,FALSE))</f>
        <v/>
      </c>
      <c r="EQ100" t="str">
        <f>IF(ISBLANK('Slut 2.kl. -Klasse'!FD23),"",VLOOKUP('Slut 2.kl. -Klasse'!FD23,Aap_Naam_2c3b3c,2,FALSE))</f>
        <v/>
      </c>
      <c r="ER100" t="str">
        <f>IF(ISBLANK('Slut 2.kl. -Klasse'!FE23),"",VLOOKUP('Slut 2.kl. -Klasse'!FE23,Aap_Naam_2c3b3c,2,FALSE))</f>
        <v/>
      </c>
      <c r="ES100" t="str">
        <f>IF(ISBLANK('Slut 2.kl. -Klasse'!FF23),"",VLOOKUP('Slut 2.kl. -Klasse'!FF23,Aap_Naam_2c3b3c,2,FALSE))</f>
        <v/>
      </c>
      <c r="ET100" t="str">
        <f>IF(ISBLANK('Slut 2.kl. -Klasse'!FG23),"",VLOOKUP('Slut 2.kl. -Klasse'!FG23,Aap_Naam_2c3b3c,2,FALSE))</f>
        <v/>
      </c>
      <c r="EU100" t="str">
        <f>IF(ISBLANK('Slut 2.kl. -Klasse'!FH23),"",VLOOKUP('Slut 2.kl. -Klasse'!FH23,Aap_Naam_2c3b3c,2,FALSE))</f>
        <v/>
      </c>
      <c r="EV100" t="str">
        <f>IF(ISBLANK('Slut 2.kl. -Klasse'!FI23),"",VLOOKUP('Slut 2.kl. -Klasse'!FI23,Aap_Naam_2c3b3c,2,FALSE))</f>
        <v/>
      </c>
      <c r="EW100" t="str">
        <f>IF(ISBLANK('Slut 2.kl. -Klasse'!FJ23),"",VLOOKUP('Slut 2.kl. -Klasse'!FJ23,Aap_Naam_2c3b3c,2,FALSE))</f>
        <v/>
      </c>
      <c r="EX100" t="str">
        <f>IF(ISBLANK('Slut 2.kl. -Klasse'!FK23),"",VLOOKUP('Slut 2.kl. -Klasse'!FK23,Aap_Naam_2c3b3c,2,FALSE))</f>
        <v/>
      </c>
      <c r="EY100" t="str">
        <f>IF(ISBLANK('Slut 2.kl. -Klasse'!FL23),"",VLOOKUP('Slut 2.kl. -Klasse'!FL23,Aap_Naam_2c3b3c,2,FALSE))</f>
        <v/>
      </c>
      <c r="EZ100" t="str">
        <f>IF(ISBLANK('Slut 2.kl. -Klasse'!FM23),"",VLOOKUP('Slut 2.kl. -Klasse'!FM23,Aap_Naam_2c3b3c,2,FALSE))</f>
        <v/>
      </c>
      <c r="FA100" t="str">
        <f>IF(ISBLANK('Slut 2.kl. -Klasse'!FN23),"",VLOOKUP('Slut 2.kl. -Klasse'!FN23,Aap_Naam_2c3b3c,2,FALSE))</f>
        <v/>
      </c>
      <c r="FB100" t="str">
        <f>IF(ISBLANK('Slut 2.kl. -Klasse'!FO23),"",VLOOKUP('Slut 2.kl. -Klasse'!FO23,Aap_Naam_2c3b3c,2,FALSE))</f>
        <v/>
      </c>
      <c r="FC100" t="str">
        <f>IF(ISBLANK('Slut 2.kl. -Klasse'!FP23),"",VLOOKUP('Slut 2.kl. -Klasse'!FP23,Aap_Naam_2c3b3c,2,FALSE))</f>
        <v/>
      </c>
      <c r="FD100" t="str">
        <f>IF(ISBLANK('Slut 2.kl. -Klasse'!FQ23),"",VLOOKUP('Slut 2.kl. -Klasse'!FQ23,Aap_Naam_2c3b3c,2,FALSE))</f>
        <v/>
      </c>
      <c r="FE100" t="str">
        <f>IF(ISBLANK('Slut 2.kl. -Klasse'!FR23),"",VLOOKUP('Slut 2.kl. -Klasse'!FR23,Aap_Naam_2c3b3c,2,FALSE))</f>
        <v/>
      </c>
      <c r="FF100" t="str">
        <f>IF(ISBLANK('Slut 2.kl. -Klasse'!FS23),"",VLOOKUP('Slut 2.kl. -Klasse'!FS23,Aap_Naam_2c3b3c,2,FALSE))</f>
        <v/>
      </c>
      <c r="FG100" t="str">
        <f>IF(ISBLANK('Slut 2.kl. -Klasse'!FT23),"",VLOOKUP('Slut 2.kl. -Klasse'!FT23,Aap_Naam_2c3b3c,2,FALSE))</f>
        <v/>
      </c>
      <c r="FH100" t="str">
        <f>IF(ISBLANK('Slut 2.kl. -Klasse'!FU23),"",VLOOKUP('Slut 2.kl. -Klasse'!FU23,Aap_Naam_2c3b3c,2,FALSE))</f>
        <v/>
      </c>
      <c r="FI100" t="str">
        <f>IF(ISBLANK('Slut 2.kl. -Klasse'!FV23),"",VLOOKUP('Slut 2.kl. -Klasse'!FV23,Aap_Naam_2c3b3c,2,FALSE))</f>
        <v/>
      </c>
      <c r="FJ100" t="str">
        <f>IF(ISBLANK('Slut 2.kl. -Klasse'!FW23),"",VLOOKUP('Slut 2.kl. -Klasse'!FW23,Aap_Naam_2c3b3c,2,FALSE))</f>
        <v/>
      </c>
      <c r="FK100" t="str">
        <f>IF(ISBLANK('Slut 2.kl. -Klasse'!FX23),"",VLOOKUP('Slut 2.kl. -Klasse'!FX23,Aap_Naam_2c3b3c,2,FALSE))</f>
        <v/>
      </c>
      <c r="FL100" t="str">
        <f>IF(ISBLANK('Slut 2.kl. -Klasse'!FY23),"",VLOOKUP('Slut 2.kl. -Klasse'!FY23,Aap_Naam_2c3b3c,2,FALSE))</f>
        <v/>
      </c>
      <c r="FM100" t="str">
        <f>IF(ISBLANK('Slut 2.kl. -Klasse'!FZ23),"",VLOOKUP('Slut 2.kl. -Klasse'!FZ23,Aap_Naam_2c3b3c,2,FALSE))</f>
        <v/>
      </c>
      <c r="FN100" s="42" t="str">
        <f>IF(ISBLANK('Slut 2.kl. -Klasse'!GA23),"",VLOOKUP('Slut 2.kl. -Klasse'!GA23,Aap_Naam_2c3b3c,2,FALSE))</f>
        <v/>
      </c>
      <c r="FO100" s="41">
        <f>COUNTIF('Skole scoring'!B96:U96,1)</f>
        <v>0</v>
      </c>
      <c r="FP100">
        <f>COUNTIF('Skole scoring'!V96:DQ96,1)</f>
        <v>0</v>
      </c>
      <c r="FQ100">
        <f>COUNTIF('Skole scoring'!DR96:FM96,1)</f>
        <v>0</v>
      </c>
      <c r="FR100" s="42">
        <f t="shared" si="3"/>
        <v>0</v>
      </c>
      <c r="FS100">
        <f>COUNTIF('Skole scoring'!V96:AS96,1)</f>
        <v>0</v>
      </c>
      <c r="FT100">
        <f>COUNTIF('Skole scoring'!AT96:BQ96,1)</f>
        <v>0</v>
      </c>
      <c r="FU100">
        <f>COUNTIF('Skole scoring'!BR96:CO96,1)</f>
        <v>0</v>
      </c>
      <c r="FV100">
        <f>COUNTIF('Skole scoring'!CP96:DQ96,1)</f>
        <v>0</v>
      </c>
    </row>
    <row r="101" spans="2:178" x14ac:dyDescent="0.35">
      <c r="B101" s="47">
        <f>'Slut 2.kl. -Klasse'!B24</f>
        <v>0</v>
      </c>
      <c r="C101" t="str">
        <f>IF(COUNTIF('Slut 2.kl. -Klasse'!P24,5),"Ugyldig",(IF(ISBLANK('Slut 2.kl. -Klasse'!P24),"",'Slut 2.kl. -Klasse'!P24)))</f>
        <v/>
      </c>
      <c r="D101" t="str">
        <f>IF(COUNTIF('Slut 2.kl. -Klasse'!Q24,5),"Ugyldig",(IF(ISBLANK('Slut 2.kl. -Klasse'!Q24),"",'Slut 2.kl. -Klasse'!Q24)))</f>
        <v/>
      </c>
      <c r="E101" t="str">
        <f>IF(COUNTIF('Slut 2.kl. -Klasse'!R24,5),"Ugyldig",(IF(ISBLANK('Slut 2.kl. -Klasse'!R24),"",'Slut 2.kl. -Klasse'!R24)))</f>
        <v/>
      </c>
      <c r="F101" t="str">
        <f>IF(COUNTIF('Slut 2.kl. -Klasse'!S24,5),"Ugyldig",(IF(ISBLANK('Slut 2.kl. -Klasse'!S24),"",'Slut 2.kl. -Klasse'!S24)))</f>
        <v/>
      </c>
      <c r="G101" t="str">
        <f>IF(COUNTIF('Slut 2.kl. -Klasse'!T24,5),"Ugyldig",(IF(ISBLANK('Slut 2.kl. -Klasse'!T24),"",'Slut 2.kl. -Klasse'!T24)))</f>
        <v/>
      </c>
      <c r="H101" t="str">
        <f>IF(COUNTIF('Slut 2.kl. -Klasse'!U24,5),"Ugyldig",(IF(ISBLANK('Slut 2.kl. -Klasse'!U24),"",'Slut 2.kl. -Klasse'!U24)))</f>
        <v/>
      </c>
      <c r="I101" t="str">
        <f>IF(COUNTIF('Slut 2.kl. -Klasse'!V24,5),"Ugyldig",(IF(ISBLANK('Slut 2.kl. -Klasse'!V24),"",'Slut 2.kl. -Klasse'!V24)))</f>
        <v/>
      </c>
      <c r="J101" t="str">
        <f>IF(COUNTIF('Slut 2.kl. -Klasse'!W24,5),"Ugyldig",(IF(ISBLANK('Slut 2.kl. -Klasse'!W24),"",'Slut 2.kl. -Klasse'!W24)))</f>
        <v/>
      </c>
      <c r="K101" t="str">
        <f>IF(COUNTIF('Slut 2.kl. -Klasse'!X24,5),"Ugyldig",(IF(ISBLANK('Slut 2.kl. -Klasse'!X24),"",'Slut 2.kl. -Klasse'!X24)))</f>
        <v/>
      </c>
      <c r="L101" t="str">
        <f>IF(COUNTIF('Slut 2.kl. -Klasse'!Y24,5),"Ugyldig",(IF(ISBLANK('Slut 2.kl. -Klasse'!Y24),"",'Slut 2.kl. -Klasse'!Y24)))</f>
        <v/>
      </c>
      <c r="M101" t="str">
        <f>IF(COUNTIF('Slut 2.kl. -Klasse'!Z24,5),"Ugyldig",(IF(ISBLANK('Slut 2.kl. -Klasse'!Z24),"",'Slut 2.kl. -Klasse'!Z24)))</f>
        <v/>
      </c>
      <c r="N101" t="str">
        <f>IF(COUNTIF('Slut 2.kl. -Klasse'!AA24,5),"Ugyldig",(IF(ISBLANK('Slut 2.kl. -Klasse'!AA24),"",'Slut 2.kl. -Klasse'!AA24)))</f>
        <v/>
      </c>
      <c r="O101" t="str">
        <f>IF(COUNTIF('Slut 2.kl. -Klasse'!AB24,5),"Ugyldig",(IF(ISBLANK('Slut 2.kl. -Klasse'!AB24),"",'Slut 2.kl. -Klasse'!AB24)))</f>
        <v/>
      </c>
      <c r="P101" t="str">
        <f>IF(COUNTIF('Slut 2.kl. -Klasse'!AC24,5),"Ugyldig",(IF(ISBLANK('Slut 2.kl. -Klasse'!AC24),"",'Slut 2.kl. -Klasse'!AC24)))</f>
        <v/>
      </c>
      <c r="Q101" t="str">
        <f>IF(COUNTIF('Slut 2.kl. -Klasse'!AD24,5),"Ugyldig",(IF(ISBLANK('Slut 2.kl. -Klasse'!AD24),"",'Slut 2.kl. -Klasse'!AD24)))</f>
        <v/>
      </c>
      <c r="R101" t="str">
        <f>IF(COUNTIF('Slut 2.kl. -Klasse'!AE24,5),"Ugyldig",(IF(ISBLANK('Slut 2.kl. -Klasse'!AE24),"",'Slut 2.kl. -Klasse'!AE24)))</f>
        <v/>
      </c>
      <c r="S101" t="str">
        <f>IF(COUNTIF('Slut 2.kl. -Klasse'!AF24,5),"Ugyldig",(IF(ISBLANK('Slut 2.kl. -Klasse'!AF24),"",'Slut 2.kl. -Klasse'!AF24)))</f>
        <v/>
      </c>
      <c r="T101" t="str">
        <f>IF(COUNTIF('Slut 2.kl. -Klasse'!AG24,5),"Ugyldig",(IF(ISBLANK('Slut 2.kl. -Klasse'!AG24),"",'Slut 2.kl. -Klasse'!AG24)))</f>
        <v/>
      </c>
      <c r="U101" t="str">
        <f>IF(COUNTIF('Slut 2.kl. -Klasse'!AH24,5),"Ugyldig",(IF(ISBLANK('Slut 2.kl. -Klasse'!AH24),"",'Slut 2.kl. -Klasse'!AH24)))</f>
        <v/>
      </c>
      <c r="V101" t="str">
        <f>IF(COUNTIF('Slut 2.kl. -Klasse'!AI24,5),"Ugyldig",(IF(ISBLANK('Slut 2.kl. -Klasse'!AI24),"",'Slut 2.kl. -Klasse'!AI24)))</f>
        <v/>
      </c>
      <c r="W101" s="41" t="str">
        <f>IF(ISBLANK('Slut 2.kl. -Klasse'!AJ24),"",VLOOKUP('Slut 2.kl. -Klasse'!AJ24,Assit_Atii_2c3b3c,C$96,FALSE))</f>
        <v/>
      </c>
      <c r="X101" t="str">
        <f>IF(ISBLANK('Slut 2.kl. -Klasse'!AK24),"",VLOOKUP('Slut 2.kl. -Klasse'!AK24,Assit_Atii_2c3b3c,D$96,FALSE))</f>
        <v/>
      </c>
      <c r="Y101" t="str">
        <f>IF(ISBLANK('Slut 2.kl. -Klasse'!AL24),"",VLOOKUP('Slut 2.kl. -Klasse'!AL24,Assit_Atii_2c3b3c,E$96,FALSE))</f>
        <v/>
      </c>
      <c r="Z101" t="str">
        <f>IF(ISBLANK('Slut 2.kl. -Klasse'!AM24),"",VLOOKUP('Slut 2.kl. -Klasse'!AM24,Assit_Atii_2c3b3c,F$96,FALSE))</f>
        <v/>
      </c>
      <c r="AA101" t="str">
        <f>IF(ISBLANK('Slut 2.kl. -Klasse'!AN24),"",VLOOKUP('Slut 2.kl. -Klasse'!AN24,Assit_Atii_2c3b3c,G$96,FALSE))</f>
        <v/>
      </c>
      <c r="AB101" t="str">
        <f>IF(ISBLANK('Slut 2.kl. -Klasse'!AO24),"",VLOOKUP('Slut 2.kl. -Klasse'!AO24,Assit_Atii_2c3b3c,H$96,FALSE))</f>
        <v/>
      </c>
      <c r="AC101" t="str">
        <f>IF(ISBLANK('Slut 2.kl. -Klasse'!AP24),"",VLOOKUP('Slut 2.kl. -Klasse'!AP24,Assit_Atii_2c3b3c,I$96,FALSE))</f>
        <v/>
      </c>
      <c r="AD101" t="str">
        <f>IF(ISBLANK('Slut 2.kl. -Klasse'!AQ24),"",VLOOKUP('Slut 2.kl. -Klasse'!AQ24,Assit_Atii_2c3b3c,J$96,FALSE))</f>
        <v/>
      </c>
      <c r="AE101" t="str">
        <f>IF(ISBLANK('Slut 2.kl. -Klasse'!AR24),"",VLOOKUP('Slut 2.kl. -Klasse'!AR24,Assit_Atii_2c3b3c,K$96,FALSE))</f>
        <v/>
      </c>
      <c r="AF101" t="str">
        <f>IF(ISBLANK('Slut 2.kl. -Klasse'!AS24),"",VLOOKUP('Slut 2.kl. -Klasse'!AS24,Assit_Atii_2c3b3c,L$96,FALSE))</f>
        <v/>
      </c>
      <c r="AG101" t="str">
        <f>IF(ISBLANK('Slut 2.kl. -Klasse'!AT24),"",VLOOKUP('Slut 2.kl. -Klasse'!AT24,Assit_Atii_2c3b3c,M$96,FALSE))</f>
        <v/>
      </c>
      <c r="AH101" t="str">
        <f>IF(ISBLANK('Slut 2.kl. -Klasse'!AU24),"",VLOOKUP('Slut 2.kl. -Klasse'!AU24,Assit_Atii_2c3b3c,N$96,FALSE))</f>
        <v/>
      </c>
      <c r="AI101" t="str">
        <f>IF(ISBLANK('Slut 2.kl. -Klasse'!AV24),"",VLOOKUP('Slut 2.kl. -Klasse'!AV24,Assit_Atii_2c3b3c,O$96,FALSE))</f>
        <v/>
      </c>
      <c r="AJ101" t="str">
        <f>IF(ISBLANK('Slut 2.kl. -Klasse'!AW24),"",VLOOKUP('Slut 2.kl. -Klasse'!AW24,Assit_Atii_2c3b3c,P$96,FALSE))</f>
        <v/>
      </c>
      <c r="AK101" t="str">
        <f>IF(ISBLANK('Slut 2.kl. -Klasse'!AX24),"",VLOOKUP('Slut 2.kl. -Klasse'!AX24,Assit_Atii_2c3b3c,Q$96,FALSE))</f>
        <v/>
      </c>
      <c r="AL101" t="str">
        <f>IF(ISBLANK('Slut 2.kl. -Klasse'!AY24),"",VLOOKUP('Slut 2.kl. -Klasse'!AY24,Assit_Atii_2c3b3c,R$96,FALSE))</f>
        <v/>
      </c>
      <c r="AM101" t="str">
        <f>IF(ISBLANK('Slut 2.kl. -Klasse'!AZ24),"",VLOOKUP('Slut 2.kl. -Klasse'!AZ24,Assit_Atii_2c3b3c,S$96,FALSE))</f>
        <v/>
      </c>
      <c r="AN101" t="str">
        <f>IF(ISBLANK('Slut 2.kl. -Klasse'!BA24),"",VLOOKUP('Slut 2.kl. -Klasse'!BA24,Assit_Atii_2c3b3c,T$96,FALSE))</f>
        <v/>
      </c>
      <c r="AO101" t="str">
        <f>IF(ISBLANK('Slut 2.kl. -Klasse'!BB24),"",VLOOKUP('Slut 2.kl. -Klasse'!BB24,Assit_Atii_2c3b3c,U$96,FALSE))</f>
        <v/>
      </c>
      <c r="AP101" t="str">
        <f>IF(ISBLANK('Slut 2.kl. -Klasse'!BC24),"",VLOOKUP('Slut 2.kl. -Klasse'!BC24,Assit_Atii_2c3b3c,V$96,FALSE))</f>
        <v/>
      </c>
      <c r="AQ101" t="str">
        <f>IF(ISBLANK('Slut 2.kl. -Klasse'!BD24),"",VLOOKUP('Slut 2.kl. -Klasse'!BD24,Assit_Atii_2c3b3c,W$96,FALSE))</f>
        <v/>
      </c>
      <c r="AR101" t="str">
        <f>IF(ISBLANK('Slut 2.kl. -Klasse'!BE24),"",VLOOKUP('Slut 2.kl. -Klasse'!BE24,Assit_Atii_2c3b3c,X$96,FALSE))</f>
        <v/>
      </c>
      <c r="AS101" t="str">
        <f>IF(ISBLANK('Slut 2.kl. -Klasse'!BF24),"",VLOOKUP('Slut 2.kl. -Klasse'!BF24,Assit_Atii_2c3b3c,Y$96,FALSE))</f>
        <v/>
      </c>
      <c r="AT101" t="str">
        <f>IF(ISBLANK('Slut 2.kl. -Klasse'!BG24),"",VLOOKUP('Slut 2.kl. -Klasse'!BG24,Assit_Atii_2c3b3c,Z$96,FALSE))</f>
        <v/>
      </c>
      <c r="AU101" t="str">
        <f>IF(ISBLANK('Slut 2.kl. -Klasse'!BH24),"",VLOOKUP('Slut 2.kl. -Klasse'!BH24,Assit_Atii_2c3b3c,AA$96,FALSE))</f>
        <v/>
      </c>
      <c r="AV101" t="str">
        <f>IF(ISBLANK('Slut 2.kl. -Klasse'!BI24),"",VLOOKUP('Slut 2.kl. -Klasse'!BI24,Assit_Atii_2c3b3c,AB$96,FALSE))</f>
        <v/>
      </c>
      <c r="AW101" t="str">
        <f>IF(ISBLANK('Slut 2.kl. -Klasse'!BJ24),"",VLOOKUP('Slut 2.kl. -Klasse'!BJ24,Assit_Atii_2c3b3c,AC$96,FALSE))</f>
        <v/>
      </c>
      <c r="AX101" t="str">
        <f>IF(ISBLANK('Slut 2.kl. -Klasse'!BK24),"",VLOOKUP('Slut 2.kl. -Klasse'!BK24,Assit_Atii_2c3b3c,AD$96,FALSE))</f>
        <v/>
      </c>
      <c r="AY101" t="str">
        <f>IF(ISBLANK('Slut 2.kl. -Klasse'!BL24),"",VLOOKUP('Slut 2.kl. -Klasse'!BL24,Assit_Atii_2c3b3c,AE$96,FALSE))</f>
        <v/>
      </c>
      <c r="AZ101" t="str">
        <f>IF(ISBLANK('Slut 2.kl. -Klasse'!BM24),"",VLOOKUP('Slut 2.kl. -Klasse'!BM24,Assit_Atii_2c3b3c,AF$96,FALSE))</f>
        <v/>
      </c>
      <c r="BA101" t="str">
        <f>IF(ISBLANK('Slut 2.kl. -Klasse'!BN24),"",VLOOKUP('Slut 2.kl. -Klasse'!BN24,Assit_Atii_2c3b3c,AG$96,FALSE))</f>
        <v/>
      </c>
      <c r="BB101" t="str">
        <f>IF(ISBLANK('Slut 2.kl. -Klasse'!BO24),"",VLOOKUP('Slut 2.kl. -Klasse'!BO24,Assit_Atii_2c3b3c,AH$96,FALSE))</f>
        <v/>
      </c>
      <c r="BC101" t="str">
        <f>IF(ISBLANK('Slut 2.kl. -Klasse'!BP24),"",VLOOKUP('Slut 2.kl. -Klasse'!BP24,Assit_Atii_2c3b3c,AI$96,FALSE))</f>
        <v/>
      </c>
      <c r="BD101" t="str">
        <f>IF(ISBLANK('Slut 2.kl. -Klasse'!BQ24),"",VLOOKUP('Slut 2.kl. -Klasse'!BQ24,Assit_Atii_2c3b3c,AJ$96,FALSE))</f>
        <v/>
      </c>
      <c r="BE101" t="str">
        <f>IF(ISBLANK('Slut 2.kl. -Klasse'!BR24),"",VLOOKUP('Slut 2.kl. -Klasse'!BR24,Assit_Atii_2c3b3c,AK$96,FALSE))</f>
        <v/>
      </c>
      <c r="BF101" t="str">
        <f>IF(ISBLANK('Slut 2.kl. -Klasse'!BS24),"",VLOOKUP('Slut 2.kl. -Klasse'!BS24,Assit_Atii_2c3b3c,AL$96,FALSE))</f>
        <v/>
      </c>
      <c r="BG101" t="str">
        <f>IF(ISBLANK('Slut 2.kl. -Klasse'!BT24),"",VLOOKUP('Slut 2.kl. -Klasse'!BT24,Assit_Atii_2c3b3c,AM$96,FALSE))</f>
        <v/>
      </c>
      <c r="BH101" t="str">
        <f>IF(ISBLANK('Slut 2.kl. -Klasse'!BU24),"",VLOOKUP('Slut 2.kl. -Klasse'!BU24,Assit_Atii_2c3b3c,AN$96,FALSE))</f>
        <v/>
      </c>
      <c r="BI101" t="str">
        <f>IF(ISBLANK('Slut 2.kl. -Klasse'!BV24),"",VLOOKUP('Slut 2.kl. -Klasse'!BV24,Assit_Atii_2c3b3c,AO$96,FALSE))</f>
        <v/>
      </c>
      <c r="BJ101" t="str">
        <f>IF(ISBLANK('Slut 2.kl. -Klasse'!BW24),"",VLOOKUP('Slut 2.kl. -Klasse'!BW24,Assit_Atii_2c3b3c,AP$96,FALSE))</f>
        <v/>
      </c>
      <c r="BK101" t="str">
        <f>IF(ISBLANK('Slut 2.kl. -Klasse'!BX24),"",VLOOKUP('Slut 2.kl. -Klasse'!BX24,Assit_Atii_2c3b3c,AQ$96,FALSE))</f>
        <v/>
      </c>
      <c r="BL101" t="str">
        <f>IF(ISBLANK('Slut 2.kl. -Klasse'!BY24),"",VLOOKUP('Slut 2.kl. -Klasse'!BY24,Assit_Atii_2c3b3c,AR$96,FALSE))</f>
        <v/>
      </c>
      <c r="BM101" t="str">
        <f>IF(ISBLANK('Slut 2.kl. -Klasse'!BZ24),"",VLOOKUP('Slut 2.kl. -Klasse'!BZ24,Assit_Atii_2c3b3c,AS$96,FALSE))</f>
        <v/>
      </c>
      <c r="BN101" t="str">
        <f>IF(ISBLANK('Slut 2.kl. -Klasse'!CA24),"",VLOOKUP('Slut 2.kl. -Klasse'!CA24,Assit_Atii_2c3b3c,AT$96,FALSE))</f>
        <v/>
      </c>
      <c r="BO101" t="str">
        <f>IF(ISBLANK('Slut 2.kl. -Klasse'!CB24),"",VLOOKUP('Slut 2.kl. -Klasse'!CB24,Assit_Atii_2c3b3c,AU$96,FALSE))</f>
        <v/>
      </c>
      <c r="BP101" t="str">
        <f>IF(ISBLANK('Slut 2.kl. -Klasse'!CC24),"",VLOOKUP('Slut 2.kl. -Klasse'!CC24,Assit_Atii_2c3b3c,AV$96,FALSE))</f>
        <v/>
      </c>
      <c r="BQ101" t="str">
        <f>IF(ISBLANK('Slut 2.kl. -Klasse'!CD24),"",VLOOKUP('Slut 2.kl. -Klasse'!CD24,Assit_Atii_2c3b3c,AW$96,FALSE))</f>
        <v/>
      </c>
      <c r="BR101" t="str">
        <f>IF(ISBLANK('Slut 2.kl. -Klasse'!CE24),"",VLOOKUP('Slut 2.kl. -Klasse'!CE24,Assit_Atii_2c3b3c,AX$96,FALSE))</f>
        <v/>
      </c>
      <c r="BS101" t="str">
        <f>IF(ISBLANK('Slut 2.kl. -Klasse'!CF24),"",VLOOKUP('Slut 2.kl. -Klasse'!CF24,Assit_Atii_2c3b3c,AY$96,FALSE))</f>
        <v/>
      </c>
      <c r="BT101" t="str">
        <f>IF(ISBLANK('Slut 2.kl. -Klasse'!CG24),"",VLOOKUP('Slut 2.kl. -Klasse'!CG24,Assit_Atii_2c3b3c,AZ$96,FALSE))</f>
        <v/>
      </c>
      <c r="BU101" t="str">
        <f>IF(ISBLANK('Slut 2.kl. -Klasse'!CH24),"",VLOOKUP('Slut 2.kl. -Klasse'!CH24,Assit_Atii_2c3b3c,BA$96,FALSE))</f>
        <v/>
      </c>
      <c r="BV101" t="str">
        <f>IF(ISBLANK('Slut 2.kl. -Klasse'!CI24),"",VLOOKUP('Slut 2.kl. -Klasse'!CI24,Assit_Atii_2c3b3c,BB$96,FALSE))</f>
        <v/>
      </c>
      <c r="BW101" t="str">
        <f>IF(ISBLANK('Slut 2.kl. -Klasse'!CJ24),"",VLOOKUP('Slut 2.kl. -Klasse'!CJ24,Assit_Atii_2c3b3c,BC$96,FALSE))</f>
        <v/>
      </c>
      <c r="BX101" t="str">
        <f>IF(ISBLANK('Slut 2.kl. -Klasse'!CK24),"",VLOOKUP('Slut 2.kl. -Klasse'!CK24,Assit_Atii_2c3b3c,BD$96,FALSE))</f>
        <v/>
      </c>
      <c r="BY101" t="str">
        <f>IF(ISBLANK('Slut 2.kl. -Klasse'!CL24),"",VLOOKUP('Slut 2.kl. -Klasse'!CL24,Assit_Atii_2c3b3c,BE$96,FALSE))</f>
        <v/>
      </c>
      <c r="BZ101" t="str">
        <f>IF(ISBLANK('Slut 2.kl. -Klasse'!CM24),"",VLOOKUP('Slut 2.kl. -Klasse'!CM24,Assit_Atii_2c3b3c,BF$96,FALSE))</f>
        <v/>
      </c>
      <c r="CA101" t="str">
        <f>IF(ISBLANK('Slut 2.kl. -Klasse'!CN24),"",VLOOKUP('Slut 2.kl. -Klasse'!CN24,Assit_Atii_2c3b3c,BG$96,FALSE))</f>
        <v/>
      </c>
      <c r="CB101" t="str">
        <f>IF(ISBLANK('Slut 2.kl. -Klasse'!CO24),"",VLOOKUP('Slut 2.kl. -Klasse'!CO24,Assit_Atii_2c3b3c,BH$96,FALSE))</f>
        <v/>
      </c>
      <c r="CC101" t="str">
        <f>IF(ISBLANK('Slut 2.kl. -Klasse'!CP24),"",VLOOKUP('Slut 2.kl. -Klasse'!CP24,Assit_Atii_2c3b3c,BI$96,FALSE))</f>
        <v/>
      </c>
      <c r="CD101" t="str">
        <f>IF(ISBLANK('Slut 2.kl. -Klasse'!CQ24),"",VLOOKUP('Slut 2.kl. -Klasse'!CQ24,Assit_Atii_2c3b3c,BJ$96,FALSE))</f>
        <v/>
      </c>
      <c r="CE101" t="str">
        <f>IF(ISBLANK('Slut 2.kl. -Klasse'!CR24),"",VLOOKUP('Slut 2.kl. -Klasse'!CR24,Assit_Atii_2c3b3c,BK$96,FALSE))</f>
        <v/>
      </c>
      <c r="CF101" t="str">
        <f>IF(ISBLANK('Slut 2.kl. -Klasse'!CS24),"",VLOOKUP('Slut 2.kl. -Klasse'!CS24,Assit_Atii_2c3b3c,BL$96,FALSE))</f>
        <v/>
      </c>
      <c r="CG101" t="str">
        <f>IF(ISBLANK('Slut 2.kl. -Klasse'!CT24),"",VLOOKUP('Slut 2.kl. -Klasse'!CT24,Assit_Atii_2c3b3c,BM$96,FALSE))</f>
        <v/>
      </c>
      <c r="CH101" t="str">
        <f>IF(ISBLANK('Slut 2.kl. -Klasse'!CU24),"",VLOOKUP('Slut 2.kl. -Klasse'!CU24,Assit_Atii_2c3b3c,BN$96,FALSE))</f>
        <v/>
      </c>
      <c r="CI101" t="str">
        <f>IF(ISBLANK('Slut 2.kl. -Klasse'!CV24),"",VLOOKUP('Slut 2.kl. -Klasse'!CV24,Assit_Atii_2c3b3c,BO$96,FALSE))</f>
        <v/>
      </c>
      <c r="CJ101" t="str">
        <f>IF(ISBLANK('Slut 2.kl. -Klasse'!CW24),"",VLOOKUP('Slut 2.kl. -Klasse'!CW24,Assit_Atii_2c3b3c,BP$96,FALSE))</f>
        <v/>
      </c>
      <c r="CK101" t="str">
        <f>IF(ISBLANK('Slut 2.kl. -Klasse'!CX24),"",VLOOKUP('Slut 2.kl. -Klasse'!CX24,Assit_Atii_2c3b3c,BQ$96,FALSE))</f>
        <v/>
      </c>
      <c r="CL101" t="str">
        <f>IF(ISBLANK('Slut 2.kl. -Klasse'!CY24),"",VLOOKUP('Slut 2.kl. -Klasse'!CY24,Assit_Atii_2c3b3c,BR$96,FALSE))</f>
        <v/>
      </c>
      <c r="CM101" t="str">
        <f>IF(ISBLANK('Slut 2.kl. -Klasse'!CZ24),"",VLOOKUP('Slut 2.kl. -Klasse'!CZ24,Assit_Atii_2c3b3c,BS$96,FALSE))</f>
        <v/>
      </c>
      <c r="CN101" t="str">
        <f>IF(ISBLANK('Slut 2.kl. -Klasse'!DA24),"",VLOOKUP('Slut 2.kl. -Klasse'!DA24,Assit_Atii_2c3b3c,BT$96,FALSE))</f>
        <v/>
      </c>
      <c r="CO101" t="str">
        <f>IF(ISBLANK('Slut 2.kl. -Klasse'!DB24),"",VLOOKUP('Slut 2.kl. -Klasse'!DB24,Assit_Atii_2c3b3c,BU$96,FALSE))</f>
        <v/>
      </c>
      <c r="CP101" t="str">
        <f>IF(ISBLANK('Slut 2.kl. -Klasse'!DC24),"",VLOOKUP('Slut 2.kl. -Klasse'!DC24,Assit_Atii_2c3b3c,BV$96,FALSE))</f>
        <v/>
      </c>
      <c r="CQ101" t="str">
        <f>IF(ISBLANK('Slut 2.kl. -Klasse'!DD24),"",VLOOKUP('Slut 2.kl. -Klasse'!DD24,Assit_Atii_2c3b3c,BW$96,FALSE))</f>
        <v/>
      </c>
      <c r="CR101" t="str">
        <f>IF(ISBLANK('Slut 2.kl. -Klasse'!DE24),"",VLOOKUP('Slut 2.kl. -Klasse'!DE24,Assit_Atii_2c3b3c,BX$96,FALSE))</f>
        <v/>
      </c>
      <c r="CS101" t="str">
        <f>IF(ISBLANK('Slut 2.kl. -Klasse'!DF24),"",VLOOKUP('Slut 2.kl. -Klasse'!DF24,Assit_Atii_2c3b3c,BY$96,FALSE))</f>
        <v/>
      </c>
      <c r="CT101" t="str">
        <f>IF(ISBLANK('Slut 2.kl. -Klasse'!DG24),"",VLOOKUP('Slut 2.kl. -Klasse'!DG24,Assit_Atii_2c3b3c,BZ$96,FALSE))</f>
        <v/>
      </c>
      <c r="CU101" t="str">
        <f>IF(ISBLANK('Slut 2.kl. -Klasse'!DH24),"",VLOOKUP('Slut 2.kl. -Klasse'!DH24,Assit_Atii_2c3b3c,CA$96,FALSE))</f>
        <v/>
      </c>
      <c r="CV101" t="str">
        <f>IF(ISBLANK('Slut 2.kl. -Klasse'!DI24),"",VLOOKUP('Slut 2.kl. -Klasse'!DI24,Assit_Atii_2c3b3c,CB$96,FALSE))</f>
        <v/>
      </c>
      <c r="CW101" t="str">
        <f>IF(ISBLANK('Slut 2.kl. -Klasse'!DJ24),"",VLOOKUP('Slut 2.kl. -Klasse'!DJ24,Assit_Atii_2c3b3c,CC$96,FALSE))</f>
        <v/>
      </c>
      <c r="CX101" t="str">
        <f>IF(ISBLANK('Slut 2.kl. -Klasse'!DK24),"",VLOOKUP('Slut 2.kl. -Klasse'!DK24,Assit_Atii_2c3b3c,CD$96,FALSE))</f>
        <v/>
      </c>
      <c r="CY101" t="str">
        <f>IF(ISBLANK('Slut 2.kl. -Klasse'!DL24),"",VLOOKUP('Slut 2.kl. -Klasse'!DL24,Assit_Atii_2c3b3c,CE$96,FALSE))</f>
        <v/>
      </c>
      <c r="CZ101" t="str">
        <f>IF(ISBLANK('Slut 2.kl. -Klasse'!DM24),"",VLOOKUP('Slut 2.kl. -Klasse'!DM24,Assit_Atii_2c3b3c,CF$96,FALSE))</f>
        <v/>
      </c>
      <c r="DA101" t="str">
        <f>IF(ISBLANK('Slut 2.kl. -Klasse'!DN24),"",VLOOKUP('Slut 2.kl. -Klasse'!DN24,Assit_Atii_2c3b3c,CG$96,FALSE))</f>
        <v/>
      </c>
      <c r="DB101" t="str">
        <f>IF(ISBLANK('Slut 2.kl. -Klasse'!DO24),"",VLOOKUP('Slut 2.kl. -Klasse'!DO24,Assit_Atii_2c3b3c,CH$96,FALSE))</f>
        <v/>
      </c>
      <c r="DC101" t="str">
        <f>IF(ISBLANK('Slut 2.kl. -Klasse'!DP24),"",VLOOKUP('Slut 2.kl. -Klasse'!DP24,Assit_Atii_2c3b3c,CI$96,FALSE))</f>
        <v/>
      </c>
      <c r="DD101" t="str">
        <f>IF(ISBLANK('Slut 2.kl. -Klasse'!DQ24),"",VLOOKUP('Slut 2.kl. -Klasse'!DQ24,Assit_Atii_2c3b3c,CJ$96,FALSE))</f>
        <v/>
      </c>
      <c r="DE101" t="str">
        <f>IF(ISBLANK('Slut 2.kl. -Klasse'!DR24),"",VLOOKUP('Slut 2.kl. -Klasse'!DR24,Assit_Atii_2c3b3c,CK$96,FALSE))</f>
        <v/>
      </c>
      <c r="DF101" t="str">
        <f>IF(ISBLANK('Slut 2.kl. -Klasse'!DS24),"",VLOOKUP('Slut 2.kl. -Klasse'!DS24,Assit_Atii_2c3b3c,CL$96,FALSE))</f>
        <v/>
      </c>
      <c r="DG101" t="str">
        <f>IF(ISBLANK('Slut 2.kl. -Klasse'!DT24),"",VLOOKUP('Slut 2.kl. -Klasse'!DT24,Assit_Atii_2c3b3c,CM$96,FALSE))</f>
        <v/>
      </c>
      <c r="DH101" t="str">
        <f>IF(ISBLANK('Slut 2.kl. -Klasse'!DU24),"",VLOOKUP('Slut 2.kl. -Klasse'!DU24,Assit_Atii_2c3b3c,CN$96,FALSE))</f>
        <v/>
      </c>
      <c r="DI101" t="str">
        <f>IF(ISBLANK('Slut 2.kl. -Klasse'!DV24),"",VLOOKUP('Slut 2.kl. -Klasse'!DV24,Assit_Atii_2c3b3c,CO$96,FALSE))</f>
        <v/>
      </c>
      <c r="DJ101" t="str">
        <f>IF(ISBLANK('Slut 2.kl. -Klasse'!DW24),"",VLOOKUP('Slut 2.kl. -Klasse'!DW24,Assit_Atii_2c3b3c,CP$96,FALSE))</f>
        <v/>
      </c>
      <c r="DK101" t="str">
        <f>IF(ISBLANK('Slut 2.kl. -Klasse'!DX24),"",VLOOKUP('Slut 2.kl. -Klasse'!DX24,Assit_Atii_2c3b3c,CQ$96,FALSE))</f>
        <v/>
      </c>
      <c r="DL101" t="str">
        <f>IF(ISBLANK('Slut 2.kl. -Klasse'!DY24),"",VLOOKUP('Slut 2.kl. -Klasse'!DY24,Assit_Atii_2c3b3c,CR$96,FALSE))</f>
        <v/>
      </c>
      <c r="DM101" t="str">
        <f>IF(ISBLANK('Slut 2.kl. -Klasse'!DZ24),"",VLOOKUP('Slut 2.kl. -Klasse'!DZ24,Assit_Atii_2c3b3c,CS$96,FALSE))</f>
        <v/>
      </c>
      <c r="DN101" t="str">
        <f>IF(ISBLANK('Slut 2.kl. -Klasse'!EA24),"",VLOOKUP('Slut 2.kl. -Klasse'!EA24,Assit_Atii_2c3b3c,CT$96,FALSE))</f>
        <v/>
      </c>
      <c r="DO101" t="str">
        <f>IF(ISBLANK('Slut 2.kl. -Klasse'!EB24),"",VLOOKUP('Slut 2.kl. -Klasse'!EB24,Assit_Atii_2c3b3c,CU$96,FALSE))</f>
        <v/>
      </c>
      <c r="DP101" t="str">
        <f>IF(ISBLANK('Slut 2.kl. -Klasse'!EC24),"",VLOOKUP('Slut 2.kl. -Klasse'!EC24,Assit_Atii_2c3b3c,CV$96,FALSE))</f>
        <v/>
      </c>
      <c r="DQ101" t="str">
        <f>IF(ISBLANK('Slut 2.kl. -Klasse'!ED24),"",VLOOKUP('Slut 2.kl. -Klasse'!ED24,Assit_Atii_2c3b3c,CW$96,FALSE))</f>
        <v/>
      </c>
      <c r="DR101" t="str">
        <f>IF(ISBLANK('Slut 2.kl. -Klasse'!EE24),"",VLOOKUP('Slut 2.kl. -Klasse'!EE24,Assit_Atii_2c3b3c,CX$96,FALSE))</f>
        <v/>
      </c>
      <c r="DS101" s="41" t="str">
        <f>IF(ISBLANK('Slut 2.kl. -Klasse'!EF24),"",VLOOKUP('Slut 2.kl. -Klasse'!EF24,Aap_Naam_2c3b3c,2,FALSE))</f>
        <v/>
      </c>
      <c r="DT101" t="str">
        <f>IF(ISBLANK('Slut 2.kl. -Klasse'!EG24),"",VLOOKUP('Slut 2.kl. -Klasse'!EG24,Aap_Naam_2c3b3c,2,FALSE))</f>
        <v/>
      </c>
      <c r="DU101" t="str">
        <f>IF(ISBLANK('Slut 2.kl. -Klasse'!EH24),"",VLOOKUP('Slut 2.kl. -Klasse'!EH24,Aap_Naam_2c3b3c,2,FALSE))</f>
        <v/>
      </c>
      <c r="DV101" t="str">
        <f>IF(ISBLANK('Slut 2.kl. -Klasse'!EI24),"",VLOOKUP('Slut 2.kl. -Klasse'!EI24,Aap_Naam_2c3b3c,2,FALSE))</f>
        <v/>
      </c>
      <c r="DW101" t="str">
        <f>IF(ISBLANK('Slut 2.kl. -Klasse'!EJ24),"",VLOOKUP('Slut 2.kl. -Klasse'!EJ24,Aap_Naam_2c3b3c,2,FALSE))</f>
        <v/>
      </c>
      <c r="DX101" t="str">
        <f>IF(ISBLANK('Slut 2.kl. -Klasse'!EK24),"",VLOOKUP('Slut 2.kl. -Klasse'!EK24,Aap_Naam_2c3b3c,2,FALSE))</f>
        <v/>
      </c>
      <c r="DY101" t="str">
        <f>IF(ISBLANK('Slut 2.kl. -Klasse'!EL24),"",VLOOKUP('Slut 2.kl. -Klasse'!EL24,Aap_Naam_2c3b3c,2,FALSE))</f>
        <v/>
      </c>
      <c r="DZ101" t="str">
        <f>IF(ISBLANK('Slut 2.kl. -Klasse'!EM24),"",VLOOKUP('Slut 2.kl. -Klasse'!EM24,Aap_Naam_2c3b3c,2,FALSE))</f>
        <v/>
      </c>
      <c r="EA101" t="str">
        <f>IF(ISBLANK('Slut 2.kl. -Klasse'!EN24),"",VLOOKUP('Slut 2.kl. -Klasse'!EN24,Aap_Naam_2c3b3c,2,FALSE))</f>
        <v/>
      </c>
      <c r="EB101" t="str">
        <f>IF(ISBLANK('Slut 2.kl. -Klasse'!EO24),"",VLOOKUP('Slut 2.kl. -Klasse'!EO24,Aap_Naam_2c3b3c,2,FALSE))</f>
        <v/>
      </c>
      <c r="EC101" t="str">
        <f>IF(ISBLANK('Slut 2.kl. -Klasse'!EP24),"",VLOOKUP('Slut 2.kl. -Klasse'!EP24,Aap_Naam_2c3b3c,2,FALSE))</f>
        <v/>
      </c>
      <c r="ED101" t="str">
        <f>IF(ISBLANK('Slut 2.kl. -Klasse'!EQ24),"",VLOOKUP('Slut 2.kl. -Klasse'!EQ24,Aap_Naam_2c3b3c,2,FALSE))</f>
        <v/>
      </c>
      <c r="EE101" t="str">
        <f>IF(ISBLANK('Slut 2.kl. -Klasse'!ER24),"",VLOOKUP('Slut 2.kl. -Klasse'!ER24,Aap_Naam_2c3b3c,2,FALSE))</f>
        <v/>
      </c>
      <c r="EF101" t="str">
        <f>IF(ISBLANK('Slut 2.kl. -Klasse'!ES24),"",VLOOKUP('Slut 2.kl. -Klasse'!ES24,Aap_Naam_2c3b3c,2,FALSE))</f>
        <v/>
      </c>
      <c r="EG101" t="str">
        <f>IF(ISBLANK('Slut 2.kl. -Klasse'!ET24),"",VLOOKUP('Slut 2.kl. -Klasse'!ET24,Aap_Naam_2c3b3c,2,FALSE))</f>
        <v/>
      </c>
      <c r="EH101" t="str">
        <f>IF(ISBLANK('Slut 2.kl. -Klasse'!EU24),"",VLOOKUP('Slut 2.kl. -Klasse'!EU24,Aap_Naam_2c3b3c,2,FALSE))</f>
        <v/>
      </c>
      <c r="EI101" t="str">
        <f>IF(ISBLANK('Slut 2.kl. -Klasse'!EV24),"",VLOOKUP('Slut 2.kl. -Klasse'!EV24,Aap_Naam_2c3b3c,2,FALSE))</f>
        <v/>
      </c>
      <c r="EJ101" t="str">
        <f>IF(ISBLANK('Slut 2.kl. -Klasse'!EW24),"",VLOOKUP('Slut 2.kl. -Klasse'!EW24,Aap_Naam_2c3b3c,2,FALSE))</f>
        <v/>
      </c>
      <c r="EK101" t="str">
        <f>IF(ISBLANK('Slut 2.kl. -Klasse'!EX24),"",VLOOKUP('Slut 2.kl. -Klasse'!EX24,Aap_Naam_2c3b3c,2,FALSE))</f>
        <v/>
      </c>
      <c r="EL101" t="str">
        <f>IF(ISBLANK('Slut 2.kl. -Klasse'!EY24),"",VLOOKUP('Slut 2.kl. -Klasse'!EY24,Aap_Naam_2c3b3c,2,FALSE))</f>
        <v/>
      </c>
      <c r="EM101" t="str">
        <f>IF(ISBLANK('Slut 2.kl. -Klasse'!EZ24),"",VLOOKUP('Slut 2.kl. -Klasse'!EZ24,Aap_Naam_2c3b3c,2,FALSE))</f>
        <v/>
      </c>
      <c r="EN101" t="str">
        <f>IF(ISBLANK('Slut 2.kl. -Klasse'!FA24),"",VLOOKUP('Slut 2.kl. -Klasse'!FA24,Aap_Naam_2c3b3c,2,FALSE))</f>
        <v/>
      </c>
      <c r="EO101" t="str">
        <f>IF(ISBLANK('Slut 2.kl. -Klasse'!FB24),"",VLOOKUP('Slut 2.kl. -Klasse'!FB24,Aap_Naam_2c3b3c,2,FALSE))</f>
        <v/>
      </c>
      <c r="EP101" t="str">
        <f>IF(ISBLANK('Slut 2.kl. -Klasse'!FC24),"",VLOOKUP('Slut 2.kl. -Klasse'!FC24,Aap_Naam_2c3b3c,2,FALSE))</f>
        <v/>
      </c>
      <c r="EQ101" t="str">
        <f>IF(ISBLANK('Slut 2.kl. -Klasse'!FD24),"",VLOOKUP('Slut 2.kl. -Klasse'!FD24,Aap_Naam_2c3b3c,2,FALSE))</f>
        <v/>
      </c>
      <c r="ER101" t="str">
        <f>IF(ISBLANK('Slut 2.kl. -Klasse'!FE24),"",VLOOKUP('Slut 2.kl. -Klasse'!FE24,Aap_Naam_2c3b3c,2,FALSE))</f>
        <v/>
      </c>
      <c r="ES101" t="str">
        <f>IF(ISBLANK('Slut 2.kl. -Klasse'!FF24),"",VLOOKUP('Slut 2.kl. -Klasse'!FF24,Aap_Naam_2c3b3c,2,FALSE))</f>
        <v/>
      </c>
      <c r="ET101" t="str">
        <f>IF(ISBLANK('Slut 2.kl. -Klasse'!FG24),"",VLOOKUP('Slut 2.kl. -Klasse'!FG24,Aap_Naam_2c3b3c,2,FALSE))</f>
        <v/>
      </c>
      <c r="EU101" t="str">
        <f>IF(ISBLANK('Slut 2.kl. -Klasse'!FH24),"",VLOOKUP('Slut 2.kl. -Klasse'!FH24,Aap_Naam_2c3b3c,2,FALSE))</f>
        <v/>
      </c>
      <c r="EV101" t="str">
        <f>IF(ISBLANK('Slut 2.kl. -Klasse'!FI24),"",VLOOKUP('Slut 2.kl. -Klasse'!FI24,Aap_Naam_2c3b3c,2,FALSE))</f>
        <v/>
      </c>
      <c r="EW101" t="str">
        <f>IF(ISBLANK('Slut 2.kl. -Klasse'!FJ24),"",VLOOKUP('Slut 2.kl. -Klasse'!FJ24,Aap_Naam_2c3b3c,2,FALSE))</f>
        <v/>
      </c>
      <c r="EX101" t="str">
        <f>IF(ISBLANK('Slut 2.kl. -Klasse'!FK24),"",VLOOKUP('Slut 2.kl. -Klasse'!FK24,Aap_Naam_2c3b3c,2,FALSE))</f>
        <v/>
      </c>
      <c r="EY101" t="str">
        <f>IF(ISBLANK('Slut 2.kl. -Klasse'!FL24),"",VLOOKUP('Slut 2.kl. -Klasse'!FL24,Aap_Naam_2c3b3c,2,FALSE))</f>
        <v/>
      </c>
      <c r="EZ101" t="str">
        <f>IF(ISBLANK('Slut 2.kl. -Klasse'!FM24),"",VLOOKUP('Slut 2.kl. -Klasse'!FM24,Aap_Naam_2c3b3c,2,FALSE))</f>
        <v/>
      </c>
      <c r="FA101" t="str">
        <f>IF(ISBLANK('Slut 2.kl. -Klasse'!FN24),"",VLOOKUP('Slut 2.kl. -Klasse'!FN24,Aap_Naam_2c3b3c,2,FALSE))</f>
        <v/>
      </c>
      <c r="FB101" t="str">
        <f>IF(ISBLANK('Slut 2.kl. -Klasse'!FO24),"",VLOOKUP('Slut 2.kl. -Klasse'!FO24,Aap_Naam_2c3b3c,2,FALSE))</f>
        <v/>
      </c>
      <c r="FC101" t="str">
        <f>IF(ISBLANK('Slut 2.kl. -Klasse'!FP24),"",VLOOKUP('Slut 2.kl. -Klasse'!FP24,Aap_Naam_2c3b3c,2,FALSE))</f>
        <v/>
      </c>
      <c r="FD101" t="str">
        <f>IF(ISBLANK('Slut 2.kl. -Klasse'!FQ24),"",VLOOKUP('Slut 2.kl. -Klasse'!FQ24,Aap_Naam_2c3b3c,2,FALSE))</f>
        <v/>
      </c>
      <c r="FE101" t="str">
        <f>IF(ISBLANK('Slut 2.kl. -Klasse'!FR24),"",VLOOKUP('Slut 2.kl. -Klasse'!FR24,Aap_Naam_2c3b3c,2,FALSE))</f>
        <v/>
      </c>
      <c r="FF101" t="str">
        <f>IF(ISBLANK('Slut 2.kl. -Klasse'!FS24),"",VLOOKUP('Slut 2.kl. -Klasse'!FS24,Aap_Naam_2c3b3c,2,FALSE))</f>
        <v/>
      </c>
      <c r="FG101" t="str">
        <f>IF(ISBLANK('Slut 2.kl. -Klasse'!FT24),"",VLOOKUP('Slut 2.kl. -Klasse'!FT24,Aap_Naam_2c3b3c,2,FALSE))</f>
        <v/>
      </c>
      <c r="FH101" t="str">
        <f>IF(ISBLANK('Slut 2.kl. -Klasse'!FU24),"",VLOOKUP('Slut 2.kl. -Klasse'!FU24,Aap_Naam_2c3b3c,2,FALSE))</f>
        <v/>
      </c>
      <c r="FI101" t="str">
        <f>IF(ISBLANK('Slut 2.kl. -Klasse'!FV24),"",VLOOKUP('Slut 2.kl. -Klasse'!FV24,Aap_Naam_2c3b3c,2,FALSE))</f>
        <v/>
      </c>
      <c r="FJ101" t="str">
        <f>IF(ISBLANK('Slut 2.kl. -Klasse'!FW24),"",VLOOKUP('Slut 2.kl. -Klasse'!FW24,Aap_Naam_2c3b3c,2,FALSE))</f>
        <v/>
      </c>
      <c r="FK101" t="str">
        <f>IF(ISBLANK('Slut 2.kl. -Klasse'!FX24),"",VLOOKUP('Slut 2.kl. -Klasse'!FX24,Aap_Naam_2c3b3c,2,FALSE))</f>
        <v/>
      </c>
      <c r="FL101" t="str">
        <f>IF(ISBLANK('Slut 2.kl. -Klasse'!FY24),"",VLOOKUP('Slut 2.kl. -Klasse'!FY24,Aap_Naam_2c3b3c,2,FALSE))</f>
        <v/>
      </c>
      <c r="FM101" t="str">
        <f>IF(ISBLANK('Slut 2.kl. -Klasse'!FZ24),"",VLOOKUP('Slut 2.kl. -Klasse'!FZ24,Aap_Naam_2c3b3c,2,FALSE))</f>
        <v/>
      </c>
      <c r="FN101" s="42" t="str">
        <f>IF(ISBLANK('Slut 2.kl. -Klasse'!GA24),"",VLOOKUP('Slut 2.kl. -Klasse'!GA24,Aap_Naam_2c3b3c,2,FALSE))</f>
        <v/>
      </c>
      <c r="FO101" s="41">
        <f>COUNTIF('Skole scoring'!B97:U97,1)</f>
        <v>0</v>
      </c>
      <c r="FP101">
        <f>COUNTIF('Skole scoring'!V97:DQ97,1)</f>
        <v>0</v>
      </c>
      <c r="FQ101">
        <f>COUNTIF('Skole scoring'!DR97:FM97,1)</f>
        <v>0</v>
      </c>
      <c r="FR101" s="42">
        <f t="shared" si="3"/>
        <v>0</v>
      </c>
      <c r="FS101">
        <f>COUNTIF('Skole scoring'!V97:AS97,1)</f>
        <v>0</v>
      </c>
      <c r="FT101">
        <f>COUNTIF('Skole scoring'!AT97:BQ97,1)</f>
        <v>0</v>
      </c>
      <c r="FU101">
        <f>COUNTIF('Skole scoring'!BR97:CO97,1)</f>
        <v>0</v>
      </c>
      <c r="FV101">
        <f>COUNTIF('Skole scoring'!CP97:DQ97,1)</f>
        <v>0</v>
      </c>
    </row>
    <row r="102" spans="2:178" x14ac:dyDescent="0.35">
      <c r="B102" s="47">
        <f>'Slut 2.kl. -Klasse'!B25</f>
        <v>0</v>
      </c>
      <c r="C102" t="str">
        <f>IF(COUNTIF('Slut 2.kl. -Klasse'!P25,5),"Ugyldig",(IF(ISBLANK('Slut 2.kl. -Klasse'!P25),"",'Slut 2.kl. -Klasse'!P25)))</f>
        <v/>
      </c>
      <c r="D102" t="str">
        <f>IF(COUNTIF('Slut 2.kl. -Klasse'!Q25,5),"Ugyldig",(IF(ISBLANK('Slut 2.kl. -Klasse'!Q25),"",'Slut 2.kl. -Klasse'!Q25)))</f>
        <v/>
      </c>
      <c r="E102" t="str">
        <f>IF(COUNTIF('Slut 2.kl. -Klasse'!R25,5),"Ugyldig",(IF(ISBLANK('Slut 2.kl. -Klasse'!R25),"",'Slut 2.kl. -Klasse'!R25)))</f>
        <v/>
      </c>
      <c r="F102" t="str">
        <f>IF(COUNTIF('Slut 2.kl. -Klasse'!S25,5),"Ugyldig",(IF(ISBLANK('Slut 2.kl. -Klasse'!S25),"",'Slut 2.kl. -Klasse'!S25)))</f>
        <v/>
      </c>
      <c r="G102" t="str">
        <f>IF(COUNTIF('Slut 2.kl. -Klasse'!T25,5),"Ugyldig",(IF(ISBLANK('Slut 2.kl. -Klasse'!T25),"",'Slut 2.kl. -Klasse'!T25)))</f>
        <v/>
      </c>
      <c r="H102" t="str">
        <f>IF(COUNTIF('Slut 2.kl. -Klasse'!U25,5),"Ugyldig",(IF(ISBLANK('Slut 2.kl. -Klasse'!U25),"",'Slut 2.kl. -Klasse'!U25)))</f>
        <v/>
      </c>
      <c r="I102" t="str">
        <f>IF(COUNTIF('Slut 2.kl. -Klasse'!V25,5),"Ugyldig",(IF(ISBLANK('Slut 2.kl. -Klasse'!V25),"",'Slut 2.kl. -Klasse'!V25)))</f>
        <v/>
      </c>
      <c r="J102" t="str">
        <f>IF(COUNTIF('Slut 2.kl. -Klasse'!W25,5),"Ugyldig",(IF(ISBLANK('Slut 2.kl. -Klasse'!W25),"",'Slut 2.kl. -Klasse'!W25)))</f>
        <v/>
      </c>
      <c r="K102" t="str">
        <f>IF(COUNTIF('Slut 2.kl. -Klasse'!X25,5),"Ugyldig",(IF(ISBLANK('Slut 2.kl. -Klasse'!X25),"",'Slut 2.kl. -Klasse'!X25)))</f>
        <v/>
      </c>
      <c r="L102" t="str">
        <f>IF(COUNTIF('Slut 2.kl. -Klasse'!Y25,5),"Ugyldig",(IF(ISBLANK('Slut 2.kl. -Klasse'!Y25),"",'Slut 2.kl. -Klasse'!Y25)))</f>
        <v/>
      </c>
      <c r="M102" t="str">
        <f>IF(COUNTIF('Slut 2.kl. -Klasse'!Z25,5),"Ugyldig",(IF(ISBLANK('Slut 2.kl. -Klasse'!Z25),"",'Slut 2.kl. -Klasse'!Z25)))</f>
        <v/>
      </c>
      <c r="N102" t="str">
        <f>IF(COUNTIF('Slut 2.kl. -Klasse'!AA25,5),"Ugyldig",(IF(ISBLANK('Slut 2.kl. -Klasse'!AA25),"",'Slut 2.kl. -Klasse'!AA25)))</f>
        <v/>
      </c>
      <c r="O102" t="str">
        <f>IF(COUNTIF('Slut 2.kl. -Klasse'!AB25,5),"Ugyldig",(IF(ISBLANK('Slut 2.kl. -Klasse'!AB25),"",'Slut 2.kl. -Klasse'!AB25)))</f>
        <v/>
      </c>
      <c r="P102" t="str">
        <f>IF(COUNTIF('Slut 2.kl. -Klasse'!AC25,5),"Ugyldig",(IF(ISBLANK('Slut 2.kl. -Klasse'!AC25),"",'Slut 2.kl. -Klasse'!AC25)))</f>
        <v/>
      </c>
      <c r="Q102" t="str">
        <f>IF(COUNTIF('Slut 2.kl. -Klasse'!AD25,5),"Ugyldig",(IF(ISBLANK('Slut 2.kl. -Klasse'!AD25),"",'Slut 2.kl. -Klasse'!AD25)))</f>
        <v/>
      </c>
      <c r="R102" t="str">
        <f>IF(COUNTIF('Slut 2.kl. -Klasse'!AE25,5),"Ugyldig",(IF(ISBLANK('Slut 2.kl. -Klasse'!AE25),"",'Slut 2.kl. -Klasse'!AE25)))</f>
        <v/>
      </c>
      <c r="S102" t="str">
        <f>IF(COUNTIF('Slut 2.kl. -Klasse'!AF25,5),"Ugyldig",(IF(ISBLANK('Slut 2.kl. -Klasse'!AF25),"",'Slut 2.kl. -Klasse'!AF25)))</f>
        <v/>
      </c>
      <c r="T102" t="str">
        <f>IF(COUNTIF('Slut 2.kl. -Klasse'!AG25,5),"Ugyldig",(IF(ISBLANK('Slut 2.kl. -Klasse'!AG25),"",'Slut 2.kl. -Klasse'!AG25)))</f>
        <v/>
      </c>
      <c r="U102" t="str">
        <f>IF(COUNTIF('Slut 2.kl. -Klasse'!AH25,5),"Ugyldig",(IF(ISBLANK('Slut 2.kl. -Klasse'!AH25),"",'Slut 2.kl. -Klasse'!AH25)))</f>
        <v/>
      </c>
      <c r="V102" t="str">
        <f>IF(COUNTIF('Slut 2.kl. -Klasse'!AI25,5),"Ugyldig",(IF(ISBLANK('Slut 2.kl. -Klasse'!AI25),"",'Slut 2.kl. -Klasse'!AI25)))</f>
        <v/>
      </c>
      <c r="W102" s="41" t="str">
        <f>IF(ISBLANK('Slut 2.kl. -Klasse'!AJ25),"",VLOOKUP('Slut 2.kl. -Klasse'!AJ25,Assit_Atii_2c3b3c,C$96,FALSE))</f>
        <v/>
      </c>
      <c r="X102" t="str">
        <f>IF(ISBLANK('Slut 2.kl. -Klasse'!AK25),"",VLOOKUP('Slut 2.kl. -Klasse'!AK25,Assit_Atii_2c3b3c,D$96,FALSE))</f>
        <v/>
      </c>
      <c r="Y102" t="str">
        <f>IF(ISBLANK('Slut 2.kl. -Klasse'!AL25),"",VLOOKUP('Slut 2.kl. -Klasse'!AL25,Assit_Atii_2c3b3c,E$96,FALSE))</f>
        <v/>
      </c>
      <c r="Z102" t="str">
        <f>IF(ISBLANK('Slut 2.kl. -Klasse'!AM25),"",VLOOKUP('Slut 2.kl. -Klasse'!AM25,Assit_Atii_2c3b3c,F$96,FALSE))</f>
        <v/>
      </c>
      <c r="AA102" t="str">
        <f>IF(ISBLANK('Slut 2.kl. -Klasse'!AN25),"",VLOOKUP('Slut 2.kl. -Klasse'!AN25,Assit_Atii_2c3b3c,G$96,FALSE))</f>
        <v/>
      </c>
      <c r="AB102" t="str">
        <f>IF(ISBLANK('Slut 2.kl. -Klasse'!AO25),"",VLOOKUP('Slut 2.kl. -Klasse'!AO25,Assit_Atii_2c3b3c,H$96,FALSE))</f>
        <v/>
      </c>
      <c r="AC102" t="str">
        <f>IF(ISBLANK('Slut 2.kl. -Klasse'!AP25),"",VLOOKUP('Slut 2.kl. -Klasse'!AP25,Assit_Atii_2c3b3c,I$96,FALSE))</f>
        <v/>
      </c>
      <c r="AD102" t="str">
        <f>IF(ISBLANK('Slut 2.kl. -Klasse'!AQ25),"",VLOOKUP('Slut 2.kl. -Klasse'!AQ25,Assit_Atii_2c3b3c,J$96,FALSE))</f>
        <v/>
      </c>
      <c r="AE102" t="str">
        <f>IF(ISBLANK('Slut 2.kl. -Klasse'!AR25),"",VLOOKUP('Slut 2.kl. -Klasse'!AR25,Assit_Atii_2c3b3c,K$96,FALSE))</f>
        <v/>
      </c>
      <c r="AF102" t="str">
        <f>IF(ISBLANK('Slut 2.kl. -Klasse'!AS25),"",VLOOKUP('Slut 2.kl. -Klasse'!AS25,Assit_Atii_2c3b3c,L$96,FALSE))</f>
        <v/>
      </c>
      <c r="AG102" t="str">
        <f>IF(ISBLANK('Slut 2.kl. -Klasse'!AT25),"",VLOOKUP('Slut 2.kl. -Klasse'!AT25,Assit_Atii_2c3b3c,M$96,FALSE))</f>
        <v/>
      </c>
      <c r="AH102" t="str">
        <f>IF(ISBLANK('Slut 2.kl. -Klasse'!AU25),"",VLOOKUP('Slut 2.kl. -Klasse'!AU25,Assit_Atii_2c3b3c,N$96,FALSE))</f>
        <v/>
      </c>
      <c r="AI102" t="str">
        <f>IF(ISBLANK('Slut 2.kl. -Klasse'!AV25),"",VLOOKUP('Slut 2.kl. -Klasse'!AV25,Assit_Atii_2c3b3c,O$96,FALSE))</f>
        <v/>
      </c>
      <c r="AJ102" t="str">
        <f>IF(ISBLANK('Slut 2.kl. -Klasse'!AW25),"",VLOOKUP('Slut 2.kl. -Klasse'!AW25,Assit_Atii_2c3b3c,P$96,FALSE))</f>
        <v/>
      </c>
      <c r="AK102" t="str">
        <f>IF(ISBLANK('Slut 2.kl. -Klasse'!AX25),"",VLOOKUP('Slut 2.kl. -Klasse'!AX25,Assit_Atii_2c3b3c,Q$96,FALSE))</f>
        <v/>
      </c>
      <c r="AL102" t="str">
        <f>IF(ISBLANK('Slut 2.kl. -Klasse'!AY25),"",VLOOKUP('Slut 2.kl. -Klasse'!AY25,Assit_Atii_2c3b3c,R$96,FALSE))</f>
        <v/>
      </c>
      <c r="AM102" t="str">
        <f>IF(ISBLANK('Slut 2.kl. -Klasse'!AZ25),"",VLOOKUP('Slut 2.kl. -Klasse'!AZ25,Assit_Atii_2c3b3c,S$96,FALSE))</f>
        <v/>
      </c>
      <c r="AN102" t="str">
        <f>IF(ISBLANK('Slut 2.kl. -Klasse'!BA25),"",VLOOKUP('Slut 2.kl. -Klasse'!BA25,Assit_Atii_2c3b3c,T$96,FALSE))</f>
        <v/>
      </c>
      <c r="AO102" t="str">
        <f>IF(ISBLANK('Slut 2.kl. -Klasse'!BB25),"",VLOOKUP('Slut 2.kl. -Klasse'!BB25,Assit_Atii_2c3b3c,U$96,FALSE))</f>
        <v/>
      </c>
      <c r="AP102" t="str">
        <f>IF(ISBLANK('Slut 2.kl. -Klasse'!BC25),"",VLOOKUP('Slut 2.kl. -Klasse'!BC25,Assit_Atii_2c3b3c,V$96,FALSE))</f>
        <v/>
      </c>
      <c r="AQ102" t="str">
        <f>IF(ISBLANK('Slut 2.kl. -Klasse'!BD25),"",VLOOKUP('Slut 2.kl. -Klasse'!BD25,Assit_Atii_2c3b3c,W$96,FALSE))</f>
        <v/>
      </c>
      <c r="AR102" t="str">
        <f>IF(ISBLANK('Slut 2.kl. -Klasse'!BE25),"",VLOOKUP('Slut 2.kl. -Klasse'!BE25,Assit_Atii_2c3b3c,X$96,FALSE))</f>
        <v/>
      </c>
      <c r="AS102" t="str">
        <f>IF(ISBLANK('Slut 2.kl. -Klasse'!BF25),"",VLOOKUP('Slut 2.kl. -Klasse'!BF25,Assit_Atii_2c3b3c,Y$96,FALSE))</f>
        <v/>
      </c>
      <c r="AT102" t="str">
        <f>IF(ISBLANK('Slut 2.kl. -Klasse'!BG25),"",VLOOKUP('Slut 2.kl. -Klasse'!BG25,Assit_Atii_2c3b3c,Z$96,FALSE))</f>
        <v/>
      </c>
      <c r="AU102" t="str">
        <f>IF(ISBLANK('Slut 2.kl. -Klasse'!BH25),"",VLOOKUP('Slut 2.kl. -Klasse'!BH25,Assit_Atii_2c3b3c,AA$96,FALSE))</f>
        <v/>
      </c>
      <c r="AV102" t="str">
        <f>IF(ISBLANK('Slut 2.kl. -Klasse'!BI25),"",VLOOKUP('Slut 2.kl. -Klasse'!BI25,Assit_Atii_2c3b3c,AB$96,FALSE))</f>
        <v/>
      </c>
      <c r="AW102" t="str">
        <f>IF(ISBLANK('Slut 2.kl. -Klasse'!BJ25),"",VLOOKUP('Slut 2.kl. -Klasse'!BJ25,Assit_Atii_2c3b3c,AC$96,FALSE))</f>
        <v/>
      </c>
      <c r="AX102" t="str">
        <f>IF(ISBLANK('Slut 2.kl. -Klasse'!BK25),"",VLOOKUP('Slut 2.kl. -Klasse'!BK25,Assit_Atii_2c3b3c,AD$96,FALSE))</f>
        <v/>
      </c>
      <c r="AY102" t="str">
        <f>IF(ISBLANK('Slut 2.kl. -Klasse'!BL25),"",VLOOKUP('Slut 2.kl. -Klasse'!BL25,Assit_Atii_2c3b3c,AE$96,FALSE))</f>
        <v/>
      </c>
      <c r="AZ102" t="str">
        <f>IF(ISBLANK('Slut 2.kl. -Klasse'!BM25),"",VLOOKUP('Slut 2.kl. -Klasse'!BM25,Assit_Atii_2c3b3c,AF$96,FALSE))</f>
        <v/>
      </c>
      <c r="BA102" t="str">
        <f>IF(ISBLANK('Slut 2.kl. -Klasse'!BN25),"",VLOOKUP('Slut 2.kl. -Klasse'!BN25,Assit_Atii_2c3b3c,AG$96,FALSE))</f>
        <v/>
      </c>
      <c r="BB102" t="str">
        <f>IF(ISBLANK('Slut 2.kl. -Klasse'!BO25),"",VLOOKUP('Slut 2.kl. -Klasse'!BO25,Assit_Atii_2c3b3c,AH$96,FALSE))</f>
        <v/>
      </c>
      <c r="BC102" t="str">
        <f>IF(ISBLANK('Slut 2.kl. -Klasse'!BP25),"",VLOOKUP('Slut 2.kl. -Klasse'!BP25,Assit_Atii_2c3b3c,AI$96,FALSE))</f>
        <v/>
      </c>
      <c r="BD102" t="str">
        <f>IF(ISBLANK('Slut 2.kl. -Klasse'!BQ25),"",VLOOKUP('Slut 2.kl. -Klasse'!BQ25,Assit_Atii_2c3b3c,AJ$96,FALSE))</f>
        <v/>
      </c>
      <c r="BE102" t="str">
        <f>IF(ISBLANK('Slut 2.kl. -Klasse'!BR25),"",VLOOKUP('Slut 2.kl. -Klasse'!BR25,Assit_Atii_2c3b3c,AK$96,FALSE))</f>
        <v/>
      </c>
      <c r="BF102" t="str">
        <f>IF(ISBLANK('Slut 2.kl. -Klasse'!BS25),"",VLOOKUP('Slut 2.kl. -Klasse'!BS25,Assit_Atii_2c3b3c,AL$96,FALSE))</f>
        <v/>
      </c>
      <c r="BG102" t="str">
        <f>IF(ISBLANK('Slut 2.kl. -Klasse'!BT25),"",VLOOKUP('Slut 2.kl. -Klasse'!BT25,Assit_Atii_2c3b3c,AM$96,FALSE))</f>
        <v/>
      </c>
      <c r="BH102" t="str">
        <f>IF(ISBLANK('Slut 2.kl. -Klasse'!BU25),"",VLOOKUP('Slut 2.kl. -Klasse'!BU25,Assit_Atii_2c3b3c,AN$96,FALSE))</f>
        <v/>
      </c>
      <c r="BI102" t="str">
        <f>IF(ISBLANK('Slut 2.kl. -Klasse'!BV25),"",VLOOKUP('Slut 2.kl. -Klasse'!BV25,Assit_Atii_2c3b3c,AO$96,FALSE))</f>
        <v/>
      </c>
      <c r="BJ102" t="str">
        <f>IF(ISBLANK('Slut 2.kl. -Klasse'!BW25),"",VLOOKUP('Slut 2.kl. -Klasse'!BW25,Assit_Atii_2c3b3c,AP$96,FALSE))</f>
        <v/>
      </c>
      <c r="BK102" t="str">
        <f>IF(ISBLANK('Slut 2.kl. -Klasse'!BX25),"",VLOOKUP('Slut 2.kl. -Klasse'!BX25,Assit_Atii_2c3b3c,AQ$96,FALSE))</f>
        <v/>
      </c>
      <c r="BL102" t="str">
        <f>IF(ISBLANK('Slut 2.kl. -Klasse'!BY25),"",VLOOKUP('Slut 2.kl. -Klasse'!BY25,Assit_Atii_2c3b3c,AR$96,FALSE))</f>
        <v/>
      </c>
      <c r="BM102" t="str">
        <f>IF(ISBLANK('Slut 2.kl. -Klasse'!BZ25),"",VLOOKUP('Slut 2.kl. -Klasse'!BZ25,Assit_Atii_2c3b3c,AS$96,FALSE))</f>
        <v/>
      </c>
      <c r="BN102" t="str">
        <f>IF(ISBLANK('Slut 2.kl. -Klasse'!CA25),"",VLOOKUP('Slut 2.kl. -Klasse'!CA25,Assit_Atii_2c3b3c,AT$96,FALSE))</f>
        <v/>
      </c>
      <c r="BO102" t="str">
        <f>IF(ISBLANK('Slut 2.kl. -Klasse'!CB25),"",VLOOKUP('Slut 2.kl. -Klasse'!CB25,Assit_Atii_2c3b3c,AU$96,FALSE))</f>
        <v/>
      </c>
      <c r="BP102" t="str">
        <f>IF(ISBLANK('Slut 2.kl. -Klasse'!CC25),"",VLOOKUP('Slut 2.kl. -Klasse'!CC25,Assit_Atii_2c3b3c,AV$96,FALSE))</f>
        <v/>
      </c>
      <c r="BQ102" t="str">
        <f>IF(ISBLANK('Slut 2.kl. -Klasse'!CD25),"",VLOOKUP('Slut 2.kl. -Klasse'!CD25,Assit_Atii_2c3b3c,AW$96,FALSE))</f>
        <v/>
      </c>
      <c r="BR102" t="str">
        <f>IF(ISBLANK('Slut 2.kl. -Klasse'!CE25),"",VLOOKUP('Slut 2.kl. -Klasse'!CE25,Assit_Atii_2c3b3c,AX$96,FALSE))</f>
        <v/>
      </c>
      <c r="BS102" t="str">
        <f>IF(ISBLANK('Slut 2.kl. -Klasse'!CF25),"",VLOOKUP('Slut 2.kl. -Klasse'!CF25,Assit_Atii_2c3b3c,AY$96,FALSE))</f>
        <v/>
      </c>
      <c r="BT102" t="str">
        <f>IF(ISBLANK('Slut 2.kl. -Klasse'!CG25),"",VLOOKUP('Slut 2.kl. -Klasse'!CG25,Assit_Atii_2c3b3c,AZ$96,FALSE))</f>
        <v/>
      </c>
      <c r="BU102" t="str">
        <f>IF(ISBLANK('Slut 2.kl. -Klasse'!CH25),"",VLOOKUP('Slut 2.kl. -Klasse'!CH25,Assit_Atii_2c3b3c,BA$96,FALSE))</f>
        <v/>
      </c>
      <c r="BV102" t="str">
        <f>IF(ISBLANK('Slut 2.kl. -Klasse'!CI25),"",VLOOKUP('Slut 2.kl. -Klasse'!CI25,Assit_Atii_2c3b3c,BB$96,FALSE))</f>
        <v/>
      </c>
      <c r="BW102" t="str">
        <f>IF(ISBLANK('Slut 2.kl. -Klasse'!CJ25),"",VLOOKUP('Slut 2.kl. -Klasse'!CJ25,Assit_Atii_2c3b3c,BC$96,FALSE))</f>
        <v/>
      </c>
      <c r="BX102" t="str">
        <f>IF(ISBLANK('Slut 2.kl. -Klasse'!CK25),"",VLOOKUP('Slut 2.kl. -Klasse'!CK25,Assit_Atii_2c3b3c,BD$96,FALSE))</f>
        <v/>
      </c>
      <c r="BY102" t="str">
        <f>IF(ISBLANK('Slut 2.kl. -Klasse'!CL25),"",VLOOKUP('Slut 2.kl. -Klasse'!CL25,Assit_Atii_2c3b3c,BE$96,FALSE))</f>
        <v/>
      </c>
      <c r="BZ102" t="str">
        <f>IF(ISBLANK('Slut 2.kl. -Klasse'!CM25),"",VLOOKUP('Slut 2.kl. -Klasse'!CM25,Assit_Atii_2c3b3c,BF$96,FALSE))</f>
        <v/>
      </c>
      <c r="CA102" t="str">
        <f>IF(ISBLANK('Slut 2.kl. -Klasse'!CN25),"",VLOOKUP('Slut 2.kl. -Klasse'!CN25,Assit_Atii_2c3b3c,BG$96,FALSE))</f>
        <v/>
      </c>
      <c r="CB102" t="str">
        <f>IF(ISBLANK('Slut 2.kl. -Klasse'!CO25),"",VLOOKUP('Slut 2.kl. -Klasse'!CO25,Assit_Atii_2c3b3c,BH$96,FALSE))</f>
        <v/>
      </c>
      <c r="CC102" t="str">
        <f>IF(ISBLANK('Slut 2.kl. -Klasse'!CP25),"",VLOOKUP('Slut 2.kl. -Klasse'!CP25,Assit_Atii_2c3b3c,BI$96,FALSE))</f>
        <v/>
      </c>
      <c r="CD102" t="str">
        <f>IF(ISBLANK('Slut 2.kl. -Klasse'!CQ25),"",VLOOKUP('Slut 2.kl. -Klasse'!CQ25,Assit_Atii_2c3b3c,BJ$96,FALSE))</f>
        <v/>
      </c>
      <c r="CE102" t="str">
        <f>IF(ISBLANK('Slut 2.kl. -Klasse'!CR25),"",VLOOKUP('Slut 2.kl. -Klasse'!CR25,Assit_Atii_2c3b3c,BK$96,FALSE))</f>
        <v/>
      </c>
      <c r="CF102" t="str">
        <f>IF(ISBLANK('Slut 2.kl. -Klasse'!CS25),"",VLOOKUP('Slut 2.kl. -Klasse'!CS25,Assit_Atii_2c3b3c,BL$96,FALSE))</f>
        <v/>
      </c>
      <c r="CG102" t="str">
        <f>IF(ISBLANK('Slut 2.kl. -Klasse'!CT25),"",VLOOKUP('Slut 2.kl. -Klasse'!CT25,Assit_Atii_2c3b3c,BM$96,FALSE))</f>
        <v/>
      </c>
      <c r="CH102" t="str">
        <f>IF(ISBLANK('Slut 2.kl. -Klasse'!CU25),"",VLOOKUP('Slut 2.kl. -Klasse'!CU25,Assit_Atii_2c3b3c,BN$96,FALSE))</f>
        <v/>
      </c>
      <c r="CI102" t="str">
        <f>IF(ISBLANK('Slut 2.kl. -Klasse'!CV25),"",VLOOKUP('Slut 2.kl. -Klasse'!CV25,Assit_Atii_2c3b3c,BO$96,FALSE))</f>
        <v/>
      </c>
      <c r="CJ102" t="str">
        <f>IF(ISBLANK('Slut 2.kl. -Klasse'!CW25),"",VLOOKUP('Slut 2.kl. -Klasse'!CW25,Assit_Atii_2c3b3c,BP$96,FALSE))</f>
        <v/>
      </c>
      <c r="CK102" t="str">
        <f>IF(ISBLANK('Slut 2.kl. -Klasse'!CX25),"",VLOOKUP('Slut 2.kl. -Klasse'!CX25,Assit_Atii_2c3b3c,BQ$96,FALSE))</f>
        <v/>
      </c>
      <c r="CL102" t="str">
        <f>IF(ISBLANK('Slut 2.kl. -Klasse'!CY25),"",VLOOKUP('Slut 2.kl. -Klasse'!CY25,Assit_Atii_2c3b3c,BR$96,FALSE))</f>
        <v/>
      </c>
      <c r="CM102" t="str">
        <f>IF(ISBLANK('Slut 2.kl. -Klasse'!CZ25),"",VLOOKUP('Slut 2.kl. -Klasse'!CZ25,Assit_Atii_2c3b3c,BS$96,FALSE))</f>
        <v/>
      </c>
      <c r="CN102" t="str">
        <f>IF(ISBLANK('Slut 2.kl. -Klasse'!DA25),"",VLOOKUP('Slut 2.kl. -Klasse'!DA25,Assit_Atii_2c3b3c,BT$96,FALSE))</f>
        <v/>
      </c>
      <c r="CO102" t="str">
        <f>IF(ISBLANK('Slut 2.kl. -Klasse'!DB25),"",VLOOKUP('Slut 2.kl. -Klasse'!DB25,Assit_Atii_2c3b3c,BU$96,FALSE))</f>
        <v/>
      </c>
      <c r="CP102" t="str">
        <f>IF(ISBLANK('Slut 2.kl. -Klasse'!DC25),"",VLOOKUP('Slut 2.kl. -Klasse'!DC25,Assit_Atii_2c3b3c,BV$96,FALSE))</f>
        <v/>
      </c>
      <c r="CQ102" t="str">
        <f>IF(ISBLANK('Slut 2.kl. -Klasse'!DD25),"",VLOOKUP('Slut 2.kl. -Klasse'!DD25,Assit_Atii_2c3b3c,BW$96,FALSE))</f>
        <v/>
      </c>
      <c r="CR102" t="str">
        <f>IF(ISBLANK('Slut 2.kl. -Klasse'!DE25),"",VLOOKUP('Slut 2.kl. -Klasse'!DE25,Assit_Atii_2c3b3c,BX$96,FALSE))</f>
        <v/>
      </c>
      <c r="CS102" t="str">
        <f>IF(ISBLANK('Slut 2.kl. -Klasse'!DF25),"",VLOOKUP('Slut 2.kl. -Klasse'!DF25,Assit_Atii_2c3b3c,BY$96,FALSE))</f>
        <v/>
      </c>
      <c r="CT102" t="str">
        <f>IF(ISBLANK('Slut 2.kl. -Klasse'!DG25),"",VLOOKUP('Slut 2.kl. -Klasse'!DG25,Assit_Atii_2c3b3c,BZ$96,FALSE))</f>
        <v/>
      </c>
      <c r="CU102" t="str">
        <f>IF(ISBLANK('Slut 2.kl. -Klasse'!DH25),"",VLOOKUP('Slut 2.kl. -Klasse'!DH25,Assit_Atii_2c3b3c,CA$96,FALSE))</f>
        <v/>
      </c>
      <c r="CV102" t="str">
        <f>IF(ISBLANK('Slut 2.kl. -Klasse'!DI25),"",VLOOKUP('Slut 2.kl. -Klasse'!DI25,Assit_Atii_2c3b3c,CB$96,FALSE))</f>
        <v/>
      </c>
      <c r="CW102" t="str">
        <f>IF(ISBLANK('Slut 2.kl. -Klasse'!DJ25),"",VLOOKUP('Slut 2.kl. -Klasse'!DJ25,Assit_Atii_2c3b3c,CC$96,FALSE))</f>
        <v/>
      </c>
      <c r="CX102" t="str">
        <f>IF(ISBLANK('Slut 2.kl. -Klasse'!DK25),"",VLOOKUP('Slut 2.kl. -Klasse'!DK25,Assit_Atii_2c3b3c,CD$96,FALSE))</f>
        <v/>
      </c>
      <c r="CY102" t="str">
        <f>IF(ISBLANK('Slut 2.kl. -Klasse'!DL25),"",VLOOKUP('Slut 2.kl. -Klasse'!DL25,Assit_Atii_2c3b3c,CE$96,FALSE))</f>
        <v/>
      </c>
      <c r="CZ102" t="str">
        <f>IF(ISBLANK('Slut 2.kl. -Klasse'!DM25),"",VLOOKUP('Slut 2.kl. -Klasse'!DM25,Assit_Atii_2c3b3c,CF$96,FALSE))</f>
        <v/>
      </c>
      <c r="DA102" t="str">
        <f>IF(ISBLANK('Slut 2.kl. -Klasse'!DN25),"",VLOOKUP('Slut 2.kl. -Klasse'!DN25,Assit_Atii_2c3b3c,CG$96,FALSE))</f>
        <v/>
      </c>
      <c r="DB102" t="str">
        <f>IF(ISBLANK('Slut 2.kl. -Klasse'!DO25),"",VLOOKUP('Slut 2.kl. -Klasse'!DO25,Assit_Atii_2c3b3c,CH$96,FALSE))</f>
        <v/>
      </c>
      <c r="DC102" t="str">
        <f>IF(ISBLANK('Slut 2.kl. -Klasse'!DP25),"",VLOOKUP('Slut 2.kl. -Klasse'!DP25,Assit_Atii_2c3b3c,CI$96,FALSE))</f>
        <v/>
      </c>
      <c r="DD102" t="str">
        <f>IF(ISBLANK('Slut 2.kl. -Klasse'!DQ25),"",VLOOKUP('Slut 2.kl. -Klasse'!DQ25,Assit_Atii_2c3b3c,CJ$96,FALSE))</f>
        <v/>
      </c>
      <c r="DE102" t="str">
        <f>IF(ISBLANK('Slut 2.kl. -Klasse'!DR25),"",VLOOKUP('Slut 2.kl. -Klasse'!DR25,Assit_Atii_2c3b3c,CK$96,FALSE))</f>
        <v/>
      </c>
      <c r="DF102" t="str">
        <f>IF(ISBLANK('Slut 2.kl. -Klasse'!DS25),"",VLOOKUP('Slut 2.kl. -Klasse'!DS25,Assit_Atii_2c3b3c,CL$96,FALSE))</f>
        <v/>
      </c>
      <c r="DG102" t="str">
        <f>IF(ISBLANK('Slut 2.kl. -Klasse'!DT25),"",VLOOKUP('Slut 2.kl. -Klasse'!DT25,Assit_Atii_2c3b3c,CM$96,FALSE))</f>
        <v/>
      </c>
      <c r="DH102" t="str">
        <f>IF(ISBLANK('Slut 2.kl. -Klasse'!DU25),"",VLOOKUP('Slut 2.kl. -Klasse'!DU25,Assit_Atii_2c3b3c,CN$96,FALSE))</f>
        <v/>
      </c>
      <c r="DI102" t="str">
        <f>IF(ISBLANK('Slut 2.kl. -Klasse'!DV25),"",VLOOKUP('Slut 2.kl. -Klasse'!DV25,Assit_Atii_2c3b3c,CO$96,FALSE))</f>
        <v/>
      </c>
      <c r="DJ102" t="str">
        <f>IF(ISBLANK('Slut 2.kl. -Klasse'!DW25),"",VLOOKUP('Slut 2.kl. -Klasse'!DW25,Assit_Atii_2c3b3c,CP$96,FALSE))</f>
        <v/>
      </c>
      <c r="DK102" t="str">
        <f>IF(ISBLANK('Slut 2.kl. -Klasse'!DX25),"",VLOOKUP('Slut 2.kl. -Klasse'!DX25,Assit_Atii_2c3b3c,CQ$96,FALSE))</f>
        <v/>
      </c>
      <c r="DL102" t="str">
        <f>IF(ISBLANK('Slut 2.kl. -Klasse'!DY25),"",VLOOKUP('Slut 2.kl. -Klasse'!DY25,Assit_Atii_2c3b3c,CR$96,FALSE))</f>
        <v/>
      </c>
      <c r="DM102" t="str">
        <f>IF(ISBLANK('Slut 2.kl. -Klasse'!DZ25),"",VLOOKUP('Slut 2.kl. -Klasse'!DZ25,Assit_Atii_2c3b3c,CS$96,FALSE))</f>
        <v/>
      </c>
      <c r="DN102" t="str">
        <f>IF(ISBLANK('Slut 2.kl. -Klasse'!EA25),"",VLOOKUP('Slut 2.kl. -Klasse'!EA25,Assit_Atii_2c3b3c,CT$96,FALSE))</f>
        <v/>
      </c>
      <c r="DO102" t="str">
        <f>IF(ISBLANK('Slut 2.kl. -Klasse'!EB25),"",VLOOKUP('Slut 2.kl. -Klasse'!EB25,Assit_Atii_2c3b3c,CU$96,FALSE))</f>
        <v/>
      </c>
      <c r="DP102" t="str">
        <f>IF(ISBLANK('Slut 2.kl. -Klasse'!EC25),"",VLOOKUP('Slut 2.kl. -Klasse'!EC25,Assit_Atii_2c3b3c,CV$96,FALSE))</f>
        <v/>
      </c>
      <c r="DQ102" t="str">
        <f>IF(ISBLANK('Slut 2.kl. -Klasse'!ED25),"",VLOOKUP('Slut 2.kl. -Klasse'!ED25,Assit_Atii_2c3b3c,CW$96,FALSE))</f>
        <v/>
      </c>
      <c r="DR102" t="str">
        <f>IF(ISBLANK('Slut 2.kl. -Klasse'!EE25),"",VLOOKUP('Slut 2.kl. -Klasse'!EE25,Assit_Atii_2c3b3c,CX$96,FALSE))</f>
        <v/>
      </c>
      <c r="DS102" s="41" t="str">
        <f>IF(ISBLANK('Slut 2.kl. -Klasse'!EF25),"",VLOOKUP('Slut 2.kl. -Klasse'!EF25,Aap_Naam_2c3b3c,2,FALSE))</f>
        <v/>
      </c>
      <c r="DT102" t="str">
        <f>IF(ISBLANK('Slut 2.kl. -Klasse'!EG25),"",VLOOKUP('Slut 2.kl. -Klasse'!EG25,Aap_Naam_2c3b3c,2,FALSE))</f>
        <v/>
      </c>
      <c r="DU102" t="str">
        <f>IF(ISBLANK('Slut 2.kl. -Klasse'!EH25),"",VLOOKUP('Slut 2.kl. -Klasse'!EH25,Aap_Naam_2c3b3c,2,FALSE))</f>
        <v/>
      </c>
      <c r="DV102" t="str">
        <f>IF(ISBLANK('Slut 2.kl. -Klasse'!EI25),"",VLOOKUP('Slut 2.kl. -Klasse'!EI25,Aap_Naam_2c3b3c,2,FALSE))</f>
        <v/>
      </c>
      <c r="DW102" t="str">
        <f>IF(ISBLANK('Slut 2.kl. -Klasse'!EJ25),"",VLOOKUP('Slut 2.kl. -Klasse'!EJ25,Aap_Naam_2c3b3c,2,FALSE))</f>
        <v/>
      </c>
      <c r="DX102" t="str">
        <f>IF(ISBLANK('Slut 2.kl. -Klasse'!EK25),"",VLOOKUP('Slut 2.kl. -Klasse'!EK25,Aap_Naam_2c3b3c,2,FALSE))</f>
        <v/>
      </c>
      <c r="DY102" t="str">
        <f>IF(ISBLANK('Slut 2.kl. -Klasse'!EL25),"",VLOOKUP('Slut 2.kl. -Klasse'!EL25,Aap_Naam_2c3b3c,2,FALSE))</f>
        <v/>
      </c>
      <c r="DZ102" t="str">
        <f>IF(ISBLANK('Slut 2.kl. -Klasse'!EM25),"",VLOOKUP('Slut 2.kl. -Klasse'!EM25,Aap_Naam_2c3b3c,2,FALSE))</f>
        <v/>
      </c>
      <c r="EA102" t="str">
        <f>IF(ISBLANK('Slut 2.kl. -Klasse'!EN25),"",VLOOKUP('Slut 2.kl. -Klasse'!EN25,Aap_Naam_2c3b3c,2,FALSE))</f>
        <v/>
      </c>
      <c r="EB102" t="str">
        <f>IF(ISBLANK('Slut 2.kl. -Klasse'!EO25),"",VLOOKUP('Slut 2.kl. -Klasse'!EO25,Aap_Naam_2c3b3c,2,FALSE))</f>
        <v/>
      </c>
      <c r="EC102" t="str">
        <f>IF(ISBLANK('Slut 2.kl. -Klasse'!EP25),"",VLOOKUP('Slut 2.kl. -Klasse'!EP25,Aap_Naam_2c3b3c,2,FALSE))</f>
        <v/>
      </c>
      <c r="ED102" t="str">
        <f>IF(ISBLANK('Slut 2.kl. -Klasse'!EQ25),"",VLOOKUP('Slut 2.kl. -Klasse'!EQ25,Aap_Naam_2c3b3c,2,FALSE))</f>
        <v/>
      </c>
      <c r="EE102" t="str">
        <f>IF(ISBLANK('Slut 2.kl. -Klasse'!ER25),"",VLOOKUP('Slut 2.kl. -Klasse'!ER25,Aap_Naam_2c3b3c,2,FALSE))</f>
        <v/>
      </c>
      <c r="EF102" t="str">
        <f>IF(ISBLANK('Slut 2.kl. -Klasse'!ES25),"",VLOOKUP('Slut 2.kl. -Klasse'!ES25,Aap_Naam_2c3b3c,2,FALSE))</f>
        <v/>
      </c>
      <c r="EG102" t="str">
        <f>IF(ISBLANK('Slut 2.kl. -Klasse'!ET25),"",VLOOKUP('Slut 2.kl. -Klasse'!ET25,Aap_Naam_2c3b3c,2,FALSE))</f>
        <v/>
      </c>
      <c r="EH102" t="str">
        <f>IF(ISBLANK('Slut 2.kl. -Klasse'!EU25),"",VLOOKUP('Slut 2.kl. -Klasse'!EU25,Aap_Naam_2c3b3c,2,FALSE))</f>
        <v/>
      </c>
      <c r="EI102" t="str">
        <f>IF(ISBLANK('Slut 2.kl. -Klasse'!EV25),"",VLOOKUP('Slut 2.kl. -Klasse'!EV25,Aap_Naam_2c3b3c,2,FALSE))</f>
        <v/>
      </c>
      <c r="EJ102" t="str">
        <f>IF(ISBLANK('Slut 2.kl. -Klasse'!EW25),"",VLOOKUP('Slut 2.kl. -Klasse'!EW25,Aap_Naam_2c3b3c,2,FALSE))</f>
        <v/>
      </c>
      <c r="EK102" t="str">
        <f>IF(ISBLANK('Slut 2.kl. -Klasse'!EX25),"",VLOOKUP('Slut 2.kl. -Klasse'!EX25,Aap_Naam_2c3b3c,2,FALSE))</f>
        <v/>
      </c>
      <c r="EL102" t="str">
        <f>IF(ISBLANK('Slut 2.kl. -Klasse'!EY25),"",VLOOKUP('Slut 2.kl. -Klasse'!EY25,Aap_Naam_2c3b3c,2,FALSE))</f>
        <v/>
      </c>
      <c r="EM102" t="str">
        <f>IF(ISBLANK('Slut 2.kl. -Klasse'!EZ25),"",VLOOKUP('Slut 2.kl. -Klasse'!EZ25,Aap_Naam_2c3b3c,2,FALSE))</f>
        <v/>
      </c>
      <c r="EN102" t="str">
        <f>IF(ISBLANK('Slut 2.kl. -Klasse'!FA25),"",VLOOKUP('Slut 2.kl. -Klasse'!FA25,Aap_Naam_2c3b3c,2,FALSE))</f>
        <v/>
      </c>
      <c r="EO102" t="str">
        <f>IF(ISBLANK('Slut 2.kl. -Klasse'!FB25),"",VLOOKUP('Slut 2.kl. -Klasse'!FB25,Aap_Naam_2c3b3c,2,FALSE))</f>
        <v/>
      </c>
      <c r="EP102" t="str">
        <f>IF(ISBLANK('Slut 2.kl. -Klasse'!FC25),"",VLOOKUP('Slut 2.kl. -Klasse'!FC25,Aap_Naam_2c3b3c,2,FALSE))</f>
        <v/>
      </c>
      <c r="EQ102" t="str">
        <f>IF(ISBLANK('Slut 2.kl. -Klasse'!FD25),"",VLOOKUP('Slut 2.kl. -Klasse'!FD25,Aap_Naam_2c3b3c,2,FALSE))</f>
        <v/>
      </c>
      <c r="ER102" t="str">
        <f>IF(ISBLANK('Slut 2.kl. -Klasse'!FE25),"",VLOOKUP('Slut 2.kl. -Klasse'!FE25,Aap_Naam_2c3b3c,2,FALSE))</f>
        <v/>
      </c>
      <c r="ES102" t="str">
        <f>IF(ISBLANK('Slut 2.kl. -Klasse'!FF25),"",VLOOKUP('Slut 2.kl. -Klasse'!FF25,Aap_Naam_2c3b3c,2,FALSE))</f>
        <v/>
      </c>
      <c r="ET102" t="str">
        <f>IF(ISBLANK('Slut 2.kl. -Klasse'!FG25),"",VLOOKUP('Slut 2.kl. -Klasse'!FG25,Aap_Naam_2c3b3c,2,FALSE))</f>
        <v/>
      </c>
      <c r="EU102" t="str">
        <f>IF(ISBLANK('Slut 2.kl. -Klasse'!FH25),"",VLOOKUP('Slut 2.kl. -Klasse'!FH25,Aap_Naam_2c3b3c,2,FALSE))</f>
        <v/>
      </c>
      <c r="EV102" t="str">
        <f>IF(ISBLANK('Slut 2.kl. -Klasse'!FI25),"",VLOOKUP('Slut 2.kl. -Klasse'!FI25,Aap_Naam_2c3b3c,2,FALSE))</f>
        <v/>
      </c>
      <c r="EW102" t="str">
        <f>IF(ISBLANK('Slut 2.kl. -Klasse'!FJ25),"",VLOOKUP('Slut 2.kl. -Klasse'!FJ25,Aap_Naam_2c3b3c,2,FALSE))</f>
        <v/>
      </c>
      <c r="EX102" t="str">
        <f>IF(ISBLANK('Slut 2.kl. -Klasse'!FK25),"",VLOOKUP('Slut 2.kl. -Klasse'!FK25,Aap_Naam_2c3b3c,2,FALSE))</f>
        <v/>
      </c>
      <c r="EY102" t="str">
        <f>IF(ISBLANK('Slut 2.kl. -Klasse'!FL25),"",VLOOKUP('Slut 2.kl. -Klasse'!FL25,Aap_Naam_2c3b3c,2,FALSE))</f>
        <v/>
      </c>
      <c r="EZ102" t="str">
        <f>IF(ISBLANK('Slut 2.kl. -Klasse'!FM25),"",VLOOKUP('Slut 2.kl. -Klasse'!FM25,Aap_Naam_2c3b3c,2,FALSE))</f>
        <v/>
      </c>
      <c r="FA102" t="str">
        <f>IF(ISBLANK('Slut 2.kl. -Klasse'!FN25),"",VLOOKUP('Slut 2.kl. -Klasse'!FN25,Aap_Naam_2c3b3c,2,FALSE))</f>
        <v/>
      </c>
      <c r="FB102" t="str">
        <f>IF(ISBLANK('Slut 2.kl. -Klasse'!FO25),"",VLOOKUP('Slut 2.kl. -Klasse'!FO25,Aap_Naam_2c3b3c,2,FALSE))</f>
        <v/>
      </c>
      <c r="FC102" t="str">
        <f>IF(ISBLANK('Slut 2.kl. -Klasse'!FP25),"",VLOOKUP('Slut 2.kl. -Klasse'!FP25,Aap_Naam_2c3b3c,2,FALSE))</f>
        <v/>
      </c>
      <c r="FD102" t="str">
        <f>IF(ISBLANK('Slut 2.kl. -Klasse'!FQ25),"",VLOOKUP('Slut 2.kl. -Klasse'!FQ25,Aap_Naam_2c3b3c,2,FALSE))</f>
        <v/>
      </c>
      <c r="FE102" t="str">
        <f>IF(ISBLANK('Slut 2.kl. -Klasse'!FR25),"",VLOOKUP('Slut 2.kl. -Klasse'!FR25,Aap_Naam_2c3b3c,2,FALSE))</f>
        <v/>
      </c>
      <c r="FF102" t="str">
        <f>IF(ISBLANK('Slut 2.kl. -Klasse'!FS25),"",VLOOKUP('Slut 2.kl. -Klasse'!FS25,Aap_Naam_2c3b3c,2,FALSE))</f>
        <v/>
      </c>
      <c r="FG102" t="str">
        <f>IF(ISBLANK('Slut 2.kl. -Klasse'!FT25),"",VLOOKUP('Slut 2.kl. -Klasse'!FT25,Aap_Naam_2c3b3c,2,FALSE))</f>
        <v/>
      </c>
      <c r="FH102" t="str">
        <f>IF(ISBLANK('Slut 2.kl. -Klasse'!FU25),"",VLOOKUP('Slut 2.kl. -Klasse'!FU25,Aap_Naam_2c3b3c,2,FALSE))</f>
        <v/>
      </c>
      <c r="FI102" t="str">
        <f>IF(ISBLANK('Slut 2.kl. -Klasse'!FV25),"",VLOOKUP('Slut 2.kl. -Klasse'!FV25,Aap_Naam_2c3b3c,2,FALSE))</f>
        <v/>
      </c>
      <c r="FJ102" t="str">
        <f>IF(ISBLANK('Slut 2.kl. -Klasse'!FW25),"",VLOOKUP('Slut 2.kl. -Klasse'!FW25,Aap_Naam_2c3b3c,2,FALSE))</f>
        <v/>
      </c>
      <c r="FK102" t="str">
        <f>IF(ISBLANK('Slut 2.kl. -Klasse'!FX25),"",VLOOKUP('Slut 2.kl. -Klasse'!FX25,Aap_Naam_2c3b3c,2,FALSE))</f>
        <v/>
      </c>
      <c r="FL102" t="str">
        <f>IF(ISBLANK('Slut 2.kl. -Klasse'!FY25),"",VLOOKUP('Slut 2.kl. -Klasse'!FY25,Aap_Naam_2c3b3c,2,FALSE))</f>
        <v/>
      </c>
      <c r="FM102" t="str">
        <f>IF(ISBLANK('Slut 2.kl. -Klasse'!FZ25),"",VLOOKUP('Slut 2.kl. -Klasse'!FZ25,Aap_Naam_2c3b3c,2,FALSE))</f>
        <v/>
      </c>
      <c r="FN102" s="42" t="str">
        <f>IF(ISBLANK('Slut 2.kl. -Klasse'!GA25),"",VLOOKUP('Slut 2.kl. -Klasse'!GA25,Aap_Naam_2c3b3c,2,FALSE))</f>
        <v/>
      </c>
      <c r="FO102" s="41">
        <f>COUNTIF('Skole scoring'!B98:U98,1)</f>
        <v>0</v>
      </c>
      <c r="FP102">
        <f>COUNTIF('Skole scoring'!V98:DQ98,1)</f>
        <v>0</v>
      </c>
      <c r="FQ102">
        <f>COUNTIF('Skole scoring'!DR98:FM98,1)</f>
        <v>0</v>
      </c>
      <c r="FR102" s="42">
        <f t="shared" si="3"/>
        <v>0</v>
      </c>
      <c r="FS102">
        <f>COUNTIF('Skole scoring'!V98:AS98,1)</f>
        <v>0</v>
      </c>
      <c r="FT102">
        <f>COUNTIF('Skole scoring'!AT98:BQ98,1)</f>
        <v>0</v>
      </c>
      <c r="FU102">
        <f>COUNTIF('Skole scoring'!BR98:CO98,1)</f>
        <v>0</v>
      </c>
      <c r="FV102">
        <f>COUNTIF('Skole scoring'!CP98:DQ98,1)</f>
        <v>0</v>
      </c>
    </row>
    <row r="103" spans="2:178" x14ac:dyDescent="0.35">
      <c r="B103" s="47">
        <f>'Slut 2.kl. -Klasse'!B26</f>
        <v>0</v>
      </c>
      <c r="C103" t="str">
        <f>IF(COUNTIF('Slut 2.kl. -Klasse'!P26,5),"Ugyldig",(IF(ISBLANK('Slut 2.kl. -Klasse'!P26),"",'Slut 2.kl. -Klasse'!P26)))</f>
        <v/>
      </c>
      <c r="D103" t="str">
        <f>IF(COUNTIF('Slut 2.kl. -Klasse'!Q26,5),"Ugyldig",(IF(ISBLANK('Slut 2.kl. -Klasse'!Q26),"",'Slut 2.kl. -Klasse'!Q26)))</f>
        <v/>
      </c>
      <c r="E103" t="str">
        <f>IF(COUNTIF('Slut 2.kl. -Klasse'!R26,5),"Ugyldig",(IF(ISBLANK('Slut 2.kl. -Klasse'!R26),"",'Slut 2.kl. -Klasse'!R26)))</f>
        <v/>
      </c>
      <c r="F103" t="str">
        <f>IF(COUNTIF('Slut 2.kl. -Klasse'!S26,5),"Ugyldig",(IF(ISBLANK('Slut 2.kl. -Klasse'!S26),"",'Slut 2.kl. -Klasse'!S26)))</f>
        <v/>
      </c>
      <c r="G103" t="str">
        <f>IF(COUNTIF('Slut 2.kl. -Klasse'!T26,5),"Ugyldig",(IF(ISBLANK('Slut 2.kl. -Klasse'!T26),"",'Slut 2.kl. -Klasse'!T26)))</f>
        <v/>
      </c>
      <c r="H103" t="str">
        <f>IF(COUNTIF('Slut 2.kl. -Klasse'!U26,5),"Ugyldig",(IF(ISBLANK('Slut 2.kl. -Klasse'!U26),"",'Slut 2.kl. -Klasse'!U26)))</f>
        <v/>
      </c>
      <c r="I103" t="str">
        <f>IF(COUNTIF('Slut 2.kl. -Klasse'!V26,5),"Ugyldig",(IF(ISBLANK('Slut 2.kl. -Klasse'!V26),"",'Slut 2.kl. -Klasse'!V26)))</f>
        <v/>
      </c>
      <c r="J103" t="str">
        <f>IF(COUNTIF('Slut 2.kl. -Klasse'!W26,5),"Ugyldig",(IF(ISBLANK('Slut 2.kl. -Klasse'!W26),"",'Slut 2.kl. -Klasse'!W26)))</f>
        <v/>
      </c>
      <c r="K103" t="str">
        <f>IF(COUNTIF('Slut 2.kl. -Klasse'!X26,5),"Ugyldig",(IF(ISBLANK('Slut 2.kl. -Klasse'!X26),"",'Slut 2.kl. -Klasse'!X26)))</f>
        <v/>
      </c>
      <c r="L103" t="str">
        <f>IF(COUNTIF('Slut 2.kl. -Klasse'!Y26,5),"Ugyldig",(IF(ISBLANK('Slut 2.kl. -Klasse'!Y26),"",'Slut 2.kl. -Klasse'!Y26)))</f>
        <v/>
      </c>
      <c r="M103" t="str">
        <f>IF(COUNTIF('Slut 2.kl. -Klasse'!Z26,5),"Ugyldig",(IF(ISBLANK('Slut 2.kl. -Klasse'!Z26),"",'Slut 2.kl. -Klasse'!Z26)))</f>
        <v/>
      </c>
      <c r="N103" t="str">
        <f>IF(COUNTIF('Slut 2.kl. -Klasse'!AA26,5),"Ugyldig",(IF(ISBLANK('Slut 2.kl. -Klasse'!AA26),"",'Slut 2.kl. -Klasse'!AA26)))</f>
        <v/>
      </c>
      <c r="O103" t="str">
        <f>IF(COUNTIF('Slut 2.kl. -Klasse'!AB26,5),"Ugyldig",(IF(ISBLANK('Slut 2.kl. -Klasse'!AB26),"",'Slut 2.kl. -Klasse'!AB26)))</f>
        <v/>
      </c>
      <c r="P103" t="str">
        <f>IF(COUNTIF('Slut 2.kl. -Klasse'!AC26,5),"Ugyldig",(IF(ISBLANK('Slut 2.kl. -Klasse'!AC26),"",'Slut 2.kl. -Klasse'!AC26)))</f>
        <v/>
      </c>
      <c r="Q103" t="str">
        <f>IF(COUNTIF('Slut 2.kl. -Klasse'!AD26,5),"Ugyldig",(IF(ISBLANK('Slut 2.kl. -Klasse'!AD26),"",'Slut 2.kl. -Klasse'!AD26)))</f>
        <v/>
      </c>
      <c r="R103" t="str">
        <f>IF(COUNTIF('Slut 2.kl. -Klasse'!AE26,5),"Ugyldig",(IF(ISBLANK('Slut 2.kl. -Klasse'!AE26),"",'Slut 2.kl. -Klasse'!AE26)))</f>
        <v/>
      </c>
      <c r="S103" t="str">
        <f>IF(COUNTIF('Slut 2.kl. -Klasse'!AF26,5),"Ugyldig",(IF(ISBLANK('Slut 2.kl. -Klasse'!AF26),"",'Slut 2.kl. -Klasse'!AF26)))</f>
        <v/>
      </c>
      <c r="T103" t="str">
        <f>IF(COUNTIF('Slut 2.kl. -Klasse'!AG26,5),"Ugyldig",(IF(ISBLANK('Slut 2.kl. -Klasse'!AG26),"",'Slut 2.kl. -Klasse'!AG26)))</f>
        <v/>
      </c>
      <c r="U103" t="str">
        <f>IF(COUNTIF('Slut 2.kl. -Klasse'!AH26,5),"Ugyldig",(IF(ISBLANK('Slut 2.kl. -Klasse'!AH26),"",'Slut 2.kl. -Klasse'!AH26)))</f>
        <v/>
      </c>
      <c r="V103" t="str">
        <f>IF(COUNTIF('Slut 2.kl. -Klasse'!AI26,5),"Ugyldig",(IF(ISBLANK('Slut 2.kl. -Klasse'!AI26),"",'Slut 2.kl. -Klasse'!AI26)))</f>
        <v/>
      </c>
      <c r="W103" s="41" t="str">
        <f>IF(ISBLANK('Slut 2.kl. -Klasse'!AJ26),"",VLOOKUP('Slut 2.kl. -Klasse'!AJ26,Assit_Atii_2c3b3c,C$96,FALSE))</f>
        <v/>
      </c>
      <c r="X103" t="str">
        <f>IF(ISBLANK('Slut 2.kl. -Klasse'!AK26),"",VLOOKUP('Slut 2.kl. -Klasse'!AK26,Assit_Atii_2c3b3c,D$96,FALSE))</f>
        <v/>
      </c>
      <c r="Y103" t="str">
        <f>IF(ISBLANK('Slut 2.kl. -Klasse'!AL26),"",VLOOKUP('Slut 2.kl. -Klasse'!AL26,Assit_Atii_2c3b3c,E$96,FALSE))</f>
        <v/>
      </c>
      <c r="Z103" t="str">
        <f>IF(ISBLANK('Slut 2.kl. -Klasse'!AM26),"",VLOOKUP('Slut 2.kl. -Klasse'!AM26,Assit_Atii_2c3b3c,F$96,FALSE))</f>
        <v/>
      </c>
      <c r="AA103" t="str">
        <f>IF(ISBLANK('Slut 2.kl. -Klasse'!AN26),"",VLOOKUP('Slut 2.kl. -Klasse'!AN26,Assit_Atii_2c3b3c,G$96,FALSE))</f>
        <v/>
      </c>
      <c r="AB103" t="str">
        <f>IF(ISBLANK('Slut 2.kl. -Klasse'!AO26),"",VLOOKUP('Slut 2.kl. -Klasse'!AO26,Assit_Atii_2c3b3c,H$96,FALSE))</f>
        <v/>
      </c>
      <c r="AC103" t="str">
        <f>IF(ISBLANK('Slut 2.kl. -Klasse'!AP26),"",VLOOKUP('Slut 2.kl. -Klasse'!AP26,Assit_Atii_2c3b3c,I$96,FALSE))</f>
        <v/>
      </c>
      <c r="AD103" t="str">
        <f>IF(ISBLANK('Slut 2.kl. -Klasse'!AQ26),"",VLOOKUP('Slut 2.kl. -Klasse'!AQ26,Assit_Atii_2c3b3c,J$96,FALSE))</f>
        <v/>
      </c>
      <c r="AE103" t="str">
        <f>IF(ISBLANK('Slut 2.kl. -Klasse'!AR26),"",VLOOKUP('Slut 2.kl. -Klasse'!AR26,Assit_Atii_2c3b3c,K$96,FALSE))</f>
        <v/>
      </c>
      <c r="AF103" t="str">
        <f>IF(ISBLANK('Slut 2.kl. -Klasse'!AS26),"",VLOOKUP('Slut 2.kl. -Klasse'!AS26,Assit_Atii_2c3b3c,L$96,FALSE))</f>
        <v/>
      </c>
      <c r="AG103" t="str">
        <f>IF(ISBLANK('Slut 2.kl. -Klasse'!AT26),"",VLOOKUP('Slut 2.kl. -Klasse'!AT26,Assit_Atii_2c3b3c,M$96,FALSE))</f>
        <v/>
      </c>
      <c r="AH103" t="str">
        <f>IF(ISBLANK('Slut 2.kl. -Klasse'!AU26),"",VLOOKUP('Slut 2.kl. -Klasse'!AU26,Assit_Atii_2c3b3c,N$96,FALSE))</f>
        <v/>
      </c>
      <c r="AI103" t="str">
        <f>IF(ISBLANK('Slut 2.kl. -Klasse'!AV26),"",VLOOKUP('Slut 2.kl. -Klasse'!AV26,Assit_Atii_2c3b3c,O$96,FALSE))</f>
        <v/>
      </c>
      <c r="AJ103" t="str">
        <f>IF(ISBLANK('Slut 2.kl. -Klasse'!AW26),"",VLOOKUP('Slut 2.kl. -Klasse'!AW26,Assit_Atii_2c3b3c,P$96,FALSE))</f>
        <v/>
      </c>
      <c r="AK103" t="str">
        <f>IF(ISBLANK('Slut 2.kl. -Klasse'!AX26),"",VLOOKUP('Slut 2.kl. -Klasse'!AX26,Assit_Atii_2c3b3c,Q$96,FALSE))</f>
        <v/>
      </c>
      <c r="AL103" t="str">
        <f>IF(ISBLANK('Slut 2.kl. -Klasse'!AY26),"",VLOOKUP('Slut 2.kl. -Klasse'!AY26,Assit_Atii_2c3b3c,R$96,FALSE))</f>
        <v/>
      </c>
      <c r="AM103" t="str">
        <f>IF(ISBLANK('Slut 2.kl. -Klasse'!AZ26),"",VLOOKUP('Slut 2.kl. -Klasse'!AZ26,Assit_Atii_2c3b3c,S$96,FALSE))</f>
        <v/>
      </c>
      <c r="AN103" t="str">
        <f>IF(ISBLANK('Slut 2.kl. -Klasse'!BA26),"",VLOOKUP('Slut 2.kl. -Klasse'!BA26,Assit_Atii_2c3b3c,T$96,FALSE))</f>
        <v/>
      </c>
      <c r="AO103" t="str">
        <f>IF(ISBLANK('Slut 2.kl. -Klasse'!BB26),"",VLOOKUP('Slut 2.kl. -Klasse'!BB26,Assit_Atii_2c3b3c,U$96,FALSE))</f>
        <v/>
      </c>
      <c r="AP103" t="str">
        <f>IF(ISBLANK('Slut 2.kl. -Klasse'!BC26),"",VLOOKUP('Slut 2.kl. -Klasse'!BC26,Assit_Atii_2c3b3c,V$96,FALSE))</f>
        <v/>
      </c>
      <c r="AQ103" t="str">
        <f>IF(ISBLANK('Slut 2.kl. -Klasse'!BD26),"",VLOOKUP('Slut 2.kl. -Klasse'!BD26,Assit_Atii_2c3b3c,W$96,FALSE))</f>
        <v/>
      </c>
      <c r="AR103" t="str">
        <f>IF(ISBLANK('Slut 2.kl. -Klasse'!BE26),"",VLOOKUP('Slut 2.kl. -Klasse'!BE26,Assit_Atii_2c3b3c,X$96,FALSE))</f>
        <v/>
      </c>
      <c r="AS103" t="str">
        <f>IF(ISBLANK('Slut 2.kl. -Klasse'!BF26),"",VLOOKUP('Slut 2.kl. -Klasse'!BF26,Assit_Atii_2c3b3c,Y$96,FALSE))</f>
        <v/>
      </c>
      <c r="AT103" t="str">
        <f>IF(ISBLANK('Slut 2.kl. -Klasse'!BG26),"",VLOOKUP('Slut 2.kl. -Klasse'!BG26,Assit_Atii_2c3b3c,Z$96,FALSE))</f>
        <v/>
      </c>
      <c r="AU103" t="str">
        <f>IF(ISBLANK('Slut 2.kl. -Klasse'!BH26),"",VLOOKUP('Slut 2.kl. -Klasse'!BH26,Assit_Atii_2c3b3c,AA$96,FALSE))</f>
        <v/>
      </c>
      <c r="AV103" t="str">
        <f>IF(ISBLANK('Slut 2.kl. -Klasse'!BI26),"",VLOOKUP('Slut 2.kl. -Klasse'!BI26,Assit_Atii_2c3b3c,AB$96,FALSE))</f>
        <v/>
      </c>
      <c r="AW103" t="str">
        <f>IF(ISBLANK('Slut 2.kl. -Klasse'!BJ26),"",VLOOKUP('Slut 2.kl. -Klasse'!BJ26,Assit_Atii_2c3b3c,AC$96,FALSE))</f>
        <v/>
      </c>
      <c r="AX103" t="str">
        <f>IF(ISBLANK('Slut 2.kl. -Klasse'!BK26),"",VLOOKUP('Slut 2.kl. -Klasse'!BK26,Assit_Atii_2c3b3c,AD$96,FALSE))</f>
        <v/>
      </c>
      <c r="AY103" t="str">
        <f>IF(ISBLANK('Slut 2.kl. -Klasse'!BL26),"",VLOOKUP('Slut 2.kl. -Klasse'!BL26,Assit_Atii_2c3b3c,AE$96,FALSE))</f>
        <v/>
      </c>
      <c r="AZ103" t="str">
        <f>IF(ISBLANK('Slut 2.kl. -Klasse'!BM26),"",VLOOKUP('Slut 2.kl. -Klasse'!BM26,Assit_Atii_2c3b3c,AF$96,FALSE))</f>
        <v/>
      </c>
      <c r="BA103" t="str">
        <f>IF(ISBLANK('Slut 2.kl. -Klasse'!BN26),"",VLOOKUP('Slut 2.kl. -Klasse'!BN26,Assit_Atii_2c3b3c,AG$96,FALSE))</f>
        <v/>
      </c>
      <c r="BB103" t="str">
        <f>IF(ISBLANK('Slut 2.kl. -Klasse'!BO26),"",VLOOKUP('Slut 2.kl. -Klasse'!BO26,Assit_Atii_2c3b3c,AH$96,FALSE))</f>
        <v/>
      </c>
      <c r="BC103" t="str">
        <f>IF(ISBLANK('Slut 2.kl. -Klasse'!BP26),"",VLOOKUP('Slut 2.kl. -Klasse'!BP26,Assit_Atii_2c3b3c,AI$96,FALSE))</f>
        <v/>
      </c>
      <c r="BD103" t="str">
        <f>IF(ISBLANK('Slut 2.kl. -Klasse'!BQ26),"",VLOOKUP('Slut 2.kl. -Klasse'!BQ26,Assit_Atii_2c3b3c,AJ$96,FALSE))</f>
        <v/>
      </c>
      <c r="BE103" t="str">
        <f>IF(ISBLANK('Slut 2.kl. -Klasse'!BR26),"",VLOOKUP('Slut 2.kl. -Klasse'!BR26,Assit_Atii_2c3b3c,AK$96,FALSE))</f>
        <v/>
      </c>
      <c r="BF103" t="str">
        <f>IF(ISBLANK('Slut 2.kl. -Klasse'!BS26),"",VLOOKUP('Slut 2.kl. -Klasse'!BS26,Assit_Atii_2c3b3c,AL$96,FALSE))</f>
        <v/>
      </c>
      <c r="BG103" t="str">
        <f>IF(ISBLANK('Slut 2.kl. -Klasse'!BT26),"",VLOOKUP('Slut 2.kl. -Klasse'!BT26,Assit_Atii_2c3b3c,AM$96,FALSE))</f>
        <v/>
      </c>
      <c r="BH103" t="str">
        <f>IF(ISBLANK('Slut 2.kl. -Klasse'!BU26),"",VLOOKUP('Slut 2.kl. -Klasse'!BU26,Assit_Atii_2c3b3c,AN$96,FALSE))</f>
        <v/>
      </c>
      <c r="BI103" t="str">
        <f>IF(ISBLANK('Slut 2.kl. -Klasse'!BV26),"",VLOOKUP('Slut 2.kl. -Klasse'!BV26,Assit_Atii_2c3b3c,AO$96,FALSE))</f>
        <v/>
      </c>
      <c r="BJ103" t="str">
        <f>IF(ISBLANK('Slut 2.kl. -Klasse'!BW26),"",VLOOKUP('Slut 2.kl. -Klasse'!BW26,Assit_Atii_2c3b3c,AP$96,FALSE))</f>
        <v/>
      </c>
      <c r="BK103" t="str">
        <f>IF(ISBLANK('Slut 2.kl. -Klasse'!BX26),"",VLOOKUP('Slut 2.kl. -Klasse'!BX26,Assit_Atii_2c3b3c,AQ$96,FALSE))</f>
        <v/>
      </c>
      <c r="BL103" t="str">
        <f>IF(ISBLANK('Slut 2.kl. -Klasse'!BY26),"",VLOOKUP('Slut 2.kl. -Klasse'!BY26,Assit_Atii_2c3b3c,AR$96,FALSE))</f>
        <v/>
      </c>
      <c r="BM103" t="str">
        <f>IF(ISBLANK('Slut 2.kl. -Klasse'!BZ26),"",VLOOKUP('Slut 2.kl. -Klasse'!BZ26,Assit_Atii_2c3b3c,AS$96,FALSE))</f>
        <v/>
      </c>
      <c r="BN103" t="str">
        <f>IF(ISBLANK('Slut 2.kl. -Klasse'!CA26),"",VLOOKUP('Slut 2.kl. -Klasse'!CA26,Assit_Atii_2c3b3c,AT$96,FALSE))</f>
        <v/>
      </c>
      <c r="BO103" t="str">
        <f>IF(ISBLANK('Slut 2.kl. -Klasse'!CB26),"",VLOOKUP('Slut 2.kl. -Klasse'!CB26,Assit_Atii_2c3b3c,AU$96,FALSE))</f>
        <v/>
      </c>
      <c r="BP103" t="str">
        <f>IF(ISBLANK('Slut 2.kl. -Klasse'!CC26),"",VLOOKUP('Slut 2.kl. -Klasse'!CC26,Assit_Atii_2c3b3c,AV$96,FALSE))</f>
        <v/>
      </c>
      <c r="BQ103" t="str">
        <f>IF(ISBLANK('Slut 2.kl. -Klasse'!CD26),"",VLOOKUP('Slut 2.kl. -Klasse'!CD26,Assit_Atii_2c3b3c,AW$96,FALSE))</f>
        <v/>
      </c>
      <c r="BR103" t="str">
        <f>IF(ISBLANK('Slut 2.kl. -Klasse'!CE26),"",VLOOKUP('Slut 2.kl. -Klasse'!CE26,Assit_Atii_2c3b3c,AX$96,FALSE))</f>
        <v/>
      </c>
      <c r="BS103" t="str">
        <f>IF(ISBLANK('Slut 2.kl. -Klasse'!CF26),"",VLOOKUP('Slut 2.kl. -Klasse'!CF26,Assit_Atii_2c3b3c,AY$96,FALSE))</f>
        <v/>
      </c>
      <c r="BT103" t="str">
        <f>IF(ISBLANK('Slut 2.kl. -Klasse'!CG26),"",VLOOKUP('Slut 2.kl. -Klasse'!CG26,Assit_Atii_2c3b3c,AZ$96,FALSE))</f>
        <v/>
      </c>
      <c r="BU103" t="str">
        <f>IF(ISBLANK('Slut 2.kl. -Klasse'!CH26),"",VLOOKUP('Slut 2.kl. -Klasse'!CH26,Assit_Atii_2c3b3c,BA$96,FALSE))</f>
        <v/>
      </c>
      <c r="BV103" t="str">
        <f>IF(ISBLANK('Slut 2.kl. -Klasse'!CI26),"",VLOOKUP('Slut 2.kl. -Klasse'!CI26,Assit_Atii_2c3b3c,BB$96,FALSE))</f>
        <v/>
      </c>
      <c r="BW103" t="str">
        <f>IF(ISBLANK('Slut 2.kl. -Klasse'!CJ26),"",VLOOKUP('Slut 2.kl. -Klasse'!CJ26,Assit_Atii_2c3b3c,BC$96,FALSE))</f>
        <v/>
      </c>
      <c r="BX103" t="str">
        <f>IF(ISBLANK('Slut 2.kl. -Klasse'!CK26),"",VLOOKUP('Slut 2.kl. -Klasse'!CK26,Assit_Atii_2c3b3c,BD$96,FALSE))</f>
        <v/>
      </c>
      <c r="BY103" t="str">
        <f>IF(ISBLANK('Slut 2.kl. -Klasse'!CL26),"",VLOOKUP('Slut 2.kl. -Klasse'!CL26,Assit_Atii_2c3b3c,BE$96,FALSE))</f>
        <v/>
      </c>
      <c r="BZ103" t="str">
        <f>IF(ISBLANK('Slut 2.kl. -Klasse'!CM26),"",VLOOKUP('Slut 2.kl. -Klasse'!CM26,Assit_Atii_2c3b3c,BF$96,FALSE))</f>
        <v/>
      </c>
      <c r="CA103" t="str">
        <f>IF(ISBLANK('Slut 2.kl. -Klasse'!CN26),"",VLOOKUP('Slut 2.kl. -Klasse'!CN26,Assit_Atii_2c3b3c,BG$96,FALSE))</f>
        <v/>
      </c>
      <c r="CB103" t="str">
        <f>IF(ISBLANK('Slut 2.kl. -Klasse'!CO26),"",VLOOKUP('Slut 2.kl. -Klasse'!CO26,Assit_Atii_2c3b3c,BH$96,FALSE))</f>
        <v/>
      </c>
      <c r="CC103" t="str">
        <f>IF(ISBLANK('Slut 2.kl. -Klasse'!CP26),"",VLOOKUP('Slut 2.kl. -Klasse'!CP26,Assit_Atii_2c3b3c,BI$96,FALSE))</f>
        <v/>
      </c>
      <c r="CD103" t="str">
        <f>IF(ISBLANK('Slut 2.kl. -Klasse'!CQ26),"",VLOOKUP('Slut 2.kl. -Klasse'!CQ26,Assit_Atii_2c3b3c,BJ$96,FALSE))</f>
        <v/>
      </c>
      <c r="CE103" t="str">
        <f>IF(ISBLANK('Slut 2.kl. -Klasse'!CR26),"",VLOOKUP('Slut 2.kl. -Klasse'!CR26,Assit_Atii_2c3b3c,BK$96,FALSE))</f>
        <v/>
      </c>
      <c r="CF103" t="str">
        <f>IF(ISBLANK('Slut 2.kl. -Klasse'!CS26),"",VLOOKUP('Slut 2.kl. -Klasse'!CS26,Assit_Atii_2c3b3c,BL$96,FALSE))</f>
        <v/>
      </c>
      <c r="CG103" t="str">
        <f>IF(ISBLANK('Slut 2.kl. -Klasse'!CT26),"",VLOOKUP('Slut 2.kl. -Klasse'!CT26,Assit_Atii_2c3b3c,BM$96,FALSE))</f>
        <v/>
      </c>
      <c r="CH103" t="str">
        <f>IF(ISBLANK('Slut 2.kl. -Klasse'!CU26),"",VLOOKUP('Slut 2.kl. -Klasse'!CU26,Assit_Atii_2c3b3c,BN$96,FALSE))</f>
        <v/>
      </c>
      <c r="CI103" t="str">
        <f>IF(ISBLANK('Slut 2.kl. -Klasse'!CV26),"",VLOOKUP('Slut 2.kl. -Klasse'!CV26,Assit_Atii_2c3b3c,BO$96,FALSE))</f>
        <v/>
      </c>
      <c r="CJ103" t="str">
        <f>IF(ISBLANK('Slut 2.kl. -Klasse'!CW26),"",VLOOKUP('Slut 2.kl. -Klasse'!CW26,Assit_Atii_2c3b3c,BP$96,FALSE))</f>
        <v/>
      </c>
      <c r="CK103" t="str">
        <f>IF(ISBLANK('Slut 2.kl. -Klasse'!CX26),"",VLOOKUP('Slut 2.kl. -Klasse'!CX26,Assit_Atii_2c3b3c,BQ$96,FALSE))</f>
        <v/>
      </c>
      <c r="CL103" t="str">
        <f>IF(ISBLANK('Slut 2.kl. -Klasse'!CY26),"",VLOOKUP('Slut 2.kl. -Klasse'!CY26,Assit_Atii_2c3b3c,BR$96,FALSE))</f>
        <v/>
      </c>
      <c r="CM103" t="str">
        <f>IF(ISBLANK('Slut 2.kl. -Klasse'!CZ26),"",VLOOKUP('Slut 2.kl. -Klasse'!CZ26,Assit_Atii_2c3b3c,BS$96,FALSE))</f>
        <v/>
      </c>
      <c r="CN103" t="str">
        <f>IF(ISBLANK('Slut 2.kl. -Klasse'!DA26),"",VLOOKUP('Slut 2.kl. -Klasse'!DA26,Assit_Atii_2c3b3c,BT$96,FALSE))</f>
        <v/>
      </c>
      <c r="CO103" t="str">
        <f>IF(ISBLANK('Slut 2.kl. -Klasse'!DB26),"",VLOOKUP('Slut 2.kl. -Klasse'!DB26,Assit_Atii_2c3b3c,BU$96,FALSE))</f>
        <v/>
      </c>
      <c r="CP103" t="str">
        <f>IF(ISBLANK('Slut 2.kl. -Klasse'!DC26),"",VLOOKUP('Slut 2.kl. -Klasse'!DC26,Assit_Atii_2c3b3c,BV$96,FALSE))</f>
        <v/>
      </c>
      <c r="CQ103" t="str">
        <f>IF(ISBLANK('Slut 2.kl. -Klasse'!DD26),"",VLOOKUP('Slut 2.kl. -Klasse'!DD26,Assit_Atii_2c3b3c,BW$96,FALSE))</f>
        <v/>
      </c>
      <c r="CR103" t="str">
        <f>IF(ISBLANK('Slut 2.kl. -Klasse'!DE26),"",VLOOKUP('Slut 2.kl. -Klasse'!DE26,Assit_Atii_2c3b3c,BX$96,FALSE))</f>
        <v/>
      </c>
      <c r="CS103" t="str">
        <f>IF(ISBLANK('Slut 2.kl. -Klasse'!DF26),"",VLOOKUP('Slut 2.kl. -Klasse'!DF26,Assit_Atii_2c3b3c,BY$96,FALSE))</f>
        <v/>
      </c>
      <c r="CT103" t="str">
        <f>IF(ISBLANK('Slut 2.kl. -Klasse'!DG26),"",VLOOKUP('Slut 2.kl. -Klasse'!DG26,Assit_Atii_2c3b3c,BZ$96,FALSE))</f>
        <v/>
      </c>
      <c r="CU103" t="str">
        <f>IF(ISBLANK('Slut 2.kl. -Klasse'!DH26),"",VLOOKUP('Slut 2.kl. -Klasse'!DH26,Assit_Atii_2c3b3c,CA$96,FALSE))</f>
        <v/>
      </c>
      <c r="CV103" t="str">
        <f>IF(ISBLANK('Slut 2.kl. -Klasse'!DI26),"",VLOOKUP('Slut 2.kl. -Klasse'!DI26,Assit_Atii_2c3b3c,CB$96,FALSE))</f>
        <v/>
      </c>
      <c r="CW103" t="str">
        <f>IF(ISBLANK('Slut 2.kl. -Klasse'!DJ26),"",VLOOKUP('Slut 2.kl. -Klasse'!DJ26,Assit_Atii_2c3b3c,CC$96,FALSE))</f>
        <v/>
      </c>
      <c r="CX103" t="str">
        <f>IF(ISBLANK('Slut 2.kl. -Klasse'!DK26),"",VLOOKUP('Slut 2.kl. -Klasse'!DK26,Assit_Atii_2c3b3c,CD$96,FALSE))</f>
        <v/>
      </c>
      <c r="CY103" t="str">
        <f>IF(ISBLANK('Slut 2.kl. -Klasse'!DL26),"",VLOOKUP('Slut 2.kl. -Klasse'!DL26,Assit_Atii_2c3b3c,CE$96,FALSE))</f>
        <v/>
      </c>
      <c r="CZ103" t="str">
        <f>IF(ISBLANK('Slut 2.kl. -Klasse'!DM26),"",VLOOKUP('Slut 2.kl. -Klasse'!DM26,Assit_Atii_2c3b3c,CF$96,FALSE))</f>
        <v/>
      </c>
      <c r="DA103" t="str">
        <f>IF(ISBLANK('Slut 2.kl. -Klasse'!DN26),"",VLOOKUP('Slut 2.kl. -Klasse'!DN26,Assit_Atii_2c3b3c,CG$96,FALSE))</f>
        <v/>
      </c>
      <c r="DB103" t="str">
        <f>IF(ISBLANK('Slut 2.kl. -Klasse'!DO26),"",VLOOKUP('Slut 2.kl. -Klasse'!DO26,Assit_Atii_2c3b3c,CH$96,FALSE))</f>
        <v/>
      </c>
      <c r="DC103" t="str">
        <f>IF(ISBLANK('Slut 2.kl. -Klasse'!DP26),"",VLOOKUP('Slut 2.kl. -Klasse'!DP26,Assit_Atii_2c3b3c,CI$96,FALSE))</f>
        <v/>
      </c>
      <c r="DD103" t="str">
        <f>IF(ISBLANK('Slut 2.kl. -Klasse'!DQ26),"",VLOOKUP('Slut 2.kl. -Klasse'!DQ26,Assit_Atii_2c3b3c,CJ$96,FALSE))</f>
        <v/>
      </c>
      <c r="DE103" t="str">
        <f>IF(ISBLANK('Slut 2.kl. -Klasse'!DR26),"",VLOOKUP('Slut 2.kl. -Klasse'!DR26,Assit_Atii_2c3b3c,CK$96,FALSE))</f>
        <v/>
      </c>
      <c r="DF103" t="str">
        <f>IF(ISBLANK('Slut 2.kl. -Klasse'!DS26),"",VLOOKUP('Slut 2.kl. -Klasse'!DS26,Assit_Atii_2c3b3c,CL$96,FALSE))</f>
        <v/>
      </c>
      <c r="DG103" t="str">
        <f>IF(ISBLANK('Slut 2.kl. -Klasse'!DT26),"",VLOOKUP('Slut 2.kl. -Klasse'!DT26,Assit_Atii_2c3b3c,CM$96,FALSE))</f>
        <v/>
      </c>
      <c r="DH103" t="str">
        <f>IF(ISBLANK('Slut 2.kl. -Klasse'!DU26),"",VLOOKUP('Slut 2.kl. -Klasse'!DU26,Assit_Atii_2c3b3c,CN$96,FALSE))</f>
        <v/>
      </c>
      <c r="DI103" t="str">
        <f>IF(ISBLANK('Slut 2.kl. -Klasse'!DV26),"",VLOOKUP('Slut 2.kl. -Klasse'!DV26,Assit_Atii_2c3b3c,CO$96,FALSE))</f>
        <v/>
      </c>
      <c r="DJ103" t="str">
        <f>IF(ISBLANK('Slut 2.kl. -Klasse'!DW26),"",VLOOKUP('Slut 2.kl. -Klasse'!DW26,Assit_Atii_2c3b3c,CP$96,FALSE))</f>
        <v/>
      </c>
      <c r="DK103" t="str">
        <f>IF(ISBLANK('Slut 2.kl. -Klasse'!DX26),"",VLOOKUP('Slut 2.kl. -Klasse'!DX26,Assit_Atii_2c3b3c,CQ$96,FALSE))</f>
        <v/>
      </c>
      <c r="DL103" t="str">
        <f>IF(ISBLANK('Slut 2.kl. -Klasse'!DY26),"",VLOOKUP('Slut 2.kl. -Klasse'!DY26,Assit_Atii_2c3b3c,CR$96,FALSE))</f>
        <v/>
      </c>
      <c r="DM103" t="str">
        <f>IF(ISBLANK('Slut 2.kl. -Klasse'!DZ26),"",VLOOKUP('Slut 2.kl. -Klasse'!DZ26,Assit_Atii_2c3b3c,CS$96,FALSE))</f>
        <v/>
      </c>
      <c r="DN103" t="str">
        <f>IF(ISBLANK('Slut 2.kl. -Klasse'!EA26),"",VLOOKUP('Slut 2.kl. -Klasse'!EA26,Assit_Atii_2c3b3c,CT$96,FALSE))</f>
        <v/>
      </c>
      <c r="DO103" t="str">
        <f>IF(ISBLANK('Slut 2.kl. -Klasse'!EB26),"",VLOOKUP('Slut 2.kl. -Klasse'!EB26,Assit_Atii_2c3b3c,CU$96,FALSE))</f>
        <v/>
      </c>
      <c r="DP103" t="str">
        <f>IF(ISBLANK('Slut 2.kl. -Klasse'!EC26),"",VLOOKUP('Slut 2.kl. -Klasse'!EC26,Assit_Atii_2c3b3c,CV$96,FALSE))</f>
        <v/>
      </c>
      <c r="DQ103" t="str">
        <f>IF(ISBLANK('Slut 2.kl. -Klasse'!ED26),"",VLOOKUP('Slut 2.kl. -Klasse'!ED26,Assit_Atii_2c3b3c,CW$96,FALSE))</f>
        <v/>
      </c>
      <c r="DR103" t="str">
        <f>IF(ISBLANK('Slut 2.kl. -Klasse'!EE26),"",VLOOKUP('Slut 2.kl. -Klasse'!EE26,Assit_Atii_2c3b3c,CX$96,FALSE))</f>
        <v/>
      </c>
      <c r="DS103" s="41" t="str">
        <f>IF(ISBLANK('Slut 2.kl. -Klasse'!EF26),"",VLOOKUP('Slut 2.kl. -Klasse'!EF26,Aap_Naam_2c3b3c,2,FALSE))</f>
        <v/>
      </c>
      <c r="DT103" t="str">
        <f>IF(ISBLANK('Slut 2.kl. -Klasse'!EG26),"",VLOOKUP('Slut 2.kl. -Klasse'!EG26,Aap_Naam_2c3b3c,2,FALSE))</f>
        <v/>
      </c>
      <c r="DU103" t="str">
        <f>IF(ISBLANK('Slut 2.kl. -Klasse'!EH26),"",VLOOKUP('Slut 2.kl. -Klasse'!EH26,Aap_Naam_2c3b3c,2,FALSE))</f>
        <v/>
      </c>
      <c r="DV103" t="str">
        <f>IF(ISBLANK('Slut 2.kl. -Klasse'!EI26),"",VLOOKUP('Slut 2.kl. -Klasse'!EI26,Aap_Naam_2c3b3c,2,FALSE))</f>
        <v/>
      </c>
      <c r="DW103" t="str">
        <f>IF(ISBLANK('Slut 2.kl. -Klasse'!EJ26),"",VLOOKUP('Slut 2.kl. -Klasse'!EJ26,Aap_Naam_2c3b3c,2,FALSE))</f>
        <v/>
      </c>
      <c r="DX103" t="str">
        <f>IF(ISBLANK('Slut 2.kl. -Klasse'!EK26),"",VLOOKUP('Slut 2.kl. -Klasse'!EK26,Aap_Naam_2c3b3c,2,FALSE))</f>
        <v/>
      </c>
      <c r="DY103" t="str">
        <f>IF(ISBLANK('Slut 2.kl. -Klasse'!EL26),"",VLOOKUP('Slut 2.kl. -Klasse'!EL26,Aap_Naam_2c3b3c,2,FALSE))</f>
        <v/>
      </c>
      <c r="DZ103" t="str">
        <f>IF(ISBLANK('Slut 2.kl. -Klasse'!EM26),"",VLOOKUP('Slut 2.kl. -Klasse'!EM26,Aap_Naam_2c3b3c,2,FALSE))</f>
        <v/>
      </c>
      <c r="EA103" t="str">
        <f>IF(ISBLANK('Slut 2.kl. -Klasse'!EN26),"",VLOOKUP('Slut 2.kl. -Klasse'!EN26,Aap_Naam_2c3b3c,2,FALSE))</f>
        <v/>
      </c>
      <c r="EB103" t="str">
        <f>IF(ISBLANK('Slut 2.kl. -Klasse'!EO26),"",VLOOKUP('Slut 2.kl. -Klasse'!EO26,Aap_Naam_2c3b3c,2,FALSE))</f>
        <v/>
      </c>
      <c r="EC103" t="str">
        <f>IF(ISBLANK('Slut 2.kl. -Klasse'!EP26),"",VLOOKUP('Slut 2.kl. -Klasse'!EP26,Aap_Naam_2c3b3c,2,FALSE))</f>
        <v/>
      </c>
      <c r="ED103" t="str">
        <f>IF(ISBLANK('Slut 2.kl. -Klasse'!EQ26),"",VLOOKUP('Slut 2.kl. -Klasse'!EQ26,Aap_Naam_2c3b3c,2,FALSE))</f>
        <v/>
      </c>
      <c r="EE103" t="str">
        <f>IF(ISBLANK('Slut 2.kl. -Klasse'!ER26),"",VLOOKUP('Slut 2.kl. -Klasse'!ER26,Aap_Naam_2c3b3c,2,FALSE))</f>
        <v/>
      </c>
      <c r="EF103" t="str">
        <f>IF(ISBLANK('Slut 2.kl. -Klasse'!ES26),"",VLOOKUP('Slut 2.kl. -Klasse'!ES26,Aap_Naam_2c3b3c,2,FALSE))</f>
        <v/>
      </c>
      <c r="EG103" t="str">
        <f>IF(ISBLANK('Slut 2.kl. -Klasse'!ET26),"",VLOOKUP('Slut 2.kl. -Klasse'!ET26,Aap_Naam_2c3b3c,2,FALSE))</f>
        <v/>
      </c>
      <c r="EH103" t="str">
        <f>IF(ISBLANK('Slut 2.kl. -Klasse'!EU26),"",VLOOKUP('Slut 2.kl. -Klasse'!EU26,Aap_Naam_2c3b3c,2,FALSE))</f>
        <v/>
      </c>
      <c r="EI103" t="str">
        <f>IF(ISBLANK('Slut 2.kl. -Klasse'!EV26),"",VLOOKUP('Slut 2.kl. -Klasse'!EV26,Aap_Naam_2c3b3c,2,FALSE))</f>
        <v/>
      </c>
      <c r="EJ103" t="str">
        <f>IF(ISBLANK('Slut 2.kl. -Klasse'!EW26),"",VLOOKUP('Slut 2.kl. -Klasse'!EW26,Aap_Naam_2c3b3c,2,FALSE))</f>
        <v/>
      </c>
      <c r="EK103" t="str">
        <f>IF(ISBLANK('Slut 2.kl. -Klasse'!EX26),"",VLOOKUP('Slut 2.kl. -Klasse'!EX26,Aap_Naam_2c3b3c,2,FALSE))</f>
        <v/>
      </c>
      <c r="EL103" t="str">
        <f>IF(ISBLANK('Slut 2.kl. -Klasse'!EY26),"",VLOOKUP('Slut 2.kl. -Klasse'!EY26,Aap_Naam_2c3b3c,2,FALSE))</f>
        <v/>
      </c>
      <c r="EM103" t="str">
        <f>IF(ISBLANK('Slut 2.kl. -Klasse'!EZ26),"",VLOOKUP('Slut 2.kl. -Klasse'!EZ26,Aap_Naam_2c3b3c,2,FALSE))</f>
        <v/>
      </c>
      <c r="EN103" t="str">
        <f>IF(ISBLANK('Slut 2.kl. -Klasse'!FA26),"",VLOOKUP('Slut 2.kl. -Klasse'!FA26,Aap_Naam_2c3b3c,2,FALSE))</f>
        <v/>
      </c>
      <c r="EO103" t="str">
        <f>IF(ISBLANK('Slut 2.kl. -Klasse'!FB26),"",VLOOKUP('Slut 2.kl. -Klasse'!FB26,Aap_Naam_2c3b3c,2,FALSE))</f>
        <v/>
      </c>
      <c r="EP103" t="str">
        <f>IF(ISBLANK('Slut 2.kl. -Klasse'!FC26),"",VLOOKUP('Slut 2.kl. -Klasse'!FC26,Aap_Naam_2c3b3c,2,FALSE))</f>
        <v/>
      </c>
      <c r="EQ103" t="str">
        <f>IF(ISBLANK('Slut 2.kl. -Klasse'!FD26),"",VLOOKUP('Slut 2.kl. -Klasse'!FD26,Aap_Naam_2c3b3c,2,FALSE))</f>
        <v/>
      </c>
      <c r="ER103" t="str">
        <f>IF(ISBLANK('Slut 2.kl. -Klasse'!FE26),"",VLOOKUP('Slut 2.kl. -Klasse'!FE26,Aap_Naam_2c3b3c,2,FALSE))</f>
        <v/>
      </c>
      <c r="ES103" t="str">
        <f>IF(ISBLANK('Slut 2.kl. -Klasse'!FF26),"",VLOOKUP('Slut 2.kl. -Klasse'!FF26,Aap_Naam_2c3b3c,2,FALSE))</f>
        <v/>
      </c>
      <c r="ET103" t="str">
        <f>IF(ISBLANK('Slut 2.kl. -Klasse'!FG26),"",VLOOKUP('Slut 2.kl. -Klasse'!FG26,Aap_Naam_2c3b3c,2,FALSE))</f>
        <v/>
      </c>
      <c r="EU103" t="str">
        <f>IF(ISBLANK('Slut 2.kl. -Klasse'!FH26),"",VLOOKUP('Slut 2.kl. -Klasse'!FH26,Aap_Naam_2c3b3c,2,FALSE))</f>
        <v/>
      </c>
      <c r="EV103" t="str">
        <f>IF(ISBLANK('Slut 2.kl. -Klasse'!FI26),"",VLOOKUP('Slut 2.kl. -Klasse'!FI26,Aap_Naam_2c3b3c,2,FALSE))</f>
        <v/>
      </c>
      <c r="EW103" t="str">
        <f>IF(ISBLANK('Slut 2.kl. -Klasse'!FJ26),"",VLOOKUP('Slut 2.kl. -Klasse'!FJ26,Aap_Naam_2c3b3c,2,FALSE))</f>
        <v/>
      </c>
      <c r="EX103" t="str">
        <f>IF(ISBLANK('Slut 2.kl. -Klasse'!FK26),"",VLOOKUP('Slut 2.kl. -Klasse'!FK26,Aap_Naam_2c3b3c,2,FALSE))</f>
        <v/>
      </c>
      <c r="EY103" t="str">
        <f>IF(ISBLANK('Slut 2.kl. -Klasse'!FL26),"",VLOOKUP('Slut 2.kl. -Klasse'!FL26,Aap_Naam_2c3b3c,2,FALSE))</f>
        <v/>
      </c>
      <c r="EZ103" t="str">
        <f>IF(ISBLANK('Slut 2.kl. -Klasse'!FM26),"",VLOOKUP('Slut 2.kl. -Klasse'!FM26,Aap_Naam_2c3b3c,2,FALSE))</f>
        <v/>
      </c>
      <c r="FA103" t="str">
        <f>IF(ISBLANK('Slut 2.kl. -Klasse'!FN26),"",VLOOKUP('Slut 2.kl. -Klasse'!FN26,Aap_Naam_2c3b3c,2,FALSE))</f>
        <v/>
      </c>
      <c r="FB103" t="str">
        <f>IF(ISBLANK('Slut 2.kl. -Klasse'!FO26),"",VLOOKUP('Slut 2.kl. -Klasse'!FO26,Aap_Naam_2c3b3c,2,FALSE))</f>
        <v/>
      </c>
      <c r="FC103" t="str">
        <f>IF(ISBLANK('Slut 2.kl. -Klasse'!FP26),"",VLOOKUP('Slut 2.kl. -Klasse'!FP26,Aap_Naam_2c3b3c,2,FALSE))</f>
        <v/>
      </c>
      <c r="FD103" t="str">
        <f>IF(ISBLANK('Slut 2.kl. -Klasse'!FQ26),"",VLOOKUP('Slut 2.kl. -Klasse'!FQ26,Aap_Naam_2c3b3c,2,FALSE))</f>
        <v/>
      </c>
      <c r="FE103" t="str">
        <f>IF(ISBLANK('Slut 2.kl. -Klasse'!FR26),"",VLOOKUP('Slut 2.kl. -Klasse'!FR26,Aap_Naam_2c3b3c,2,FALSE))</f>
        <v/>
      </c>
      <c r="FF103" t="str">
        <f>IF(ISBLANK('Slut 2.kl. -Klasse'!FS26),"",VLOOKUP('Slut 2.kl. -Klasse'!FS26,Aap_Naam_2c3b3c,2,FALSE))</f>
        <v/>
      </c>
      <c r="FG103" t="str">
        <f>IF(ISBLANK('Slut 2.kl. -Klasse'!FT26),"",VLOOKUP('Slut 2.kl. -Klasse'!FT26,Aap_Naam_2c3b3c,2,FALSE))</f>
        <v/>
      </c>
      <c r="FH103" t="str">
        <f>IF(ISBLANK('Slut 2.kl. -Klasse'!FU26),"",VLOOKUP('Slut 2.kl. -Klasse'!FU26,Aap_Naam_2c3b3c,2,FALSE))</f>
        <v/>
      </c>
      <c r="FI103" t="str">
        <f>IF(ISBLANK('Slut 2.kl. -Klasse'!FV26),"",VLOOKUP('Slut 2.kl. -Klasse'!FV26,Aap_Naam_2c3b3c,2,FALSE))</f>
        <v/>
      </c>
      <c r="FJ103" t="str">
        <f>IF(ISBLANK('Slut 2.kl. -Klasse'!FW26),"",VLOOKUP('Slut 2.kl. -Klasse'!FW26,Aap_Naam_2c3b3c,2,FALSE))</f>
        <v/>
      </c>
      <c r="FK103" t="str">
        <f>IF(ISBLANK('Slut 2.kl. -Klasse'!FX26),"",VLOOKUP('Slut 2.kl. -Klasse'!FX26,Aap_Naam_2c3b3c,2,FALSE))</f>
        <v/>
      </c>
      <c r="FL103" t="str">
        <f>IF(ISBLANK('Slut 2.kl. -Klasse'!FY26),"",VLOOKUP('Slut 2.kl. -Klasse'!FY26,Aap_Naam_2c3b3c,2,FALSE))</f>
        <v/>
      </c>
      <c r="FM103" t="str">
        <f>IF(ISBLANK('Slut 2.kl. -Klasse'!FZ26),"",VLOOKUP('Slut 2.kl. -Klasse'!FZ26,Aap_Naam_2c3b3c,2,FALSE))</f>
        <v/>
      </c>
      <c r="FN103" s="42" t="str">
        <f>IF(ISBLANK('Slut 2.kl. -Klasse'!GA26),"",VLOOKUP('Slut 2.kl. -Klasse'!GA26,Aap_Naam_2c3b3c,2,FALSE))</f>
        <v/>
      </c>
      <c r="FO103" s="41">
        <f>COUNTIF('Skole scoring'!B99:U99,1)</f>
        <v>0</v>
      </c>
      <c r="FP103">
        <f>COUNTIF('Skole scoring'!V99:DQ99,1)</f>
        <v>0</v>
      </c>
      <c r="FQ103">
        <f>COUNTIF('Skole scoring'!DR99:FM99,1)</f>
        <v>0</v>
      </c>
      <c r="FR103" s="42">
        <f t="shared" si="3"/>
        <v>0</v>
      </c>
      <c r="FS103">
        <f>COUNTIF('Skole scoring'!V99:AS99,1)</f>
        <v>0</v>
      </c>
      <c r="FT103">
        <f>COUNTIF('Skole scoring'!AT99:BQ99,1)</f>
        <v>0</v>
      </c>
      <c r="FU103">
        <f>COUNTIF('Skole scoring'!BR99:CO99,1)</f>
        <v>0</v>
      </c>
      <c r="FV103">
        <f>COUNTIF('Skole scoring'!CP99:DQ99,1)</f>
        <v>0</v>
      </c>
    </row>
    <row r="104" spans="2:178" x14ac:dyDescent="0.35">
      <c r="B104" s="47">
        <f>'Slut 2.kl. -Klasse'!B27</f>
        <v>0</v>
      </c>
      <c r="C104" t="str">
        <f>IF(COUNTIF('Slut 2.kl. -Klasse'!P27,5),"Ugyldig",(IF(ISBLANK('Slut 2.kl. -Klasse'!P27),"",'Slut 2.kl. -Klasse'!P27)))</f>
        <v/>
      </c>
      <c r="D104" t="str">
        <f>IF(COUNTIF('Slut 2.kl. -Klasse'!Q27,5),"Ugyldig",(IF(ISBLANK('Slut 2.kl. -Klasse'!Q27),"",'Slut 2.kl. -Klasse'!Q27)))</f>
        <v/>
      </c>
      <c r="E104" t="str">
        <f>IF(COUNTIF('Slut 2.kl. -Klasse'!R27,5),"Ugyldig",(IF(ISBLANK('Slut 2.kl. -Klasse'!R27),"",'Slut 2.kl. -Klasse'!R27)))</f>
        <v/>
      </c>
      <c r="F104" t="str">
        <f>IF(COUNTIF('Slut 2.kl. -Klasse'!S27,5),"Ugyldig",(IF(ISBLANK('Slut 2.kl. -Klasse'!S27),"",'Slut 2.kl. -Klasse'!S27)))</f>
        <v/>
      </c>
      <c r="G104" t="str">
        <f>IF(COUNTIF('Slut 2.kl. -Klasse'!T27,5),"Ugyldig",(IF(ISBLANK('Slut 2.kl. -Klasse'!T27),"",'Slut 2.kl. -Klasse'!T27)))</f>
        <v/>
      </c>
      <c r="H104" t="str">
        <f>IF(COUNTIF('Slut 2.kl. -Klasse'!U27,5),"Ugyldig",(IF(ISBLANK('Slut 2.kl. -Klasse'!U27),"",'Slut 2.kl. -Klasse'!U27)))</f>
        <v/>
      </c>
      <c r="I104" t="str">
        <f>IF(COUNTIF('Slut 2.kl. -Klasse'!V27,5),"Ugyldig",(IF(ISBLANK('Slut 2.kl. -Klasse'!V27),"",'Slut 2.kl. -Klasse'!V27)))</f>
        <v/>
      </c>
      <c r="J104" t="str">
        <f>IF(COUNTIF('Slut 2.kl. -Klasse'!W27,5),"Ugyldig",(IF(ISBLANK('Slut 2.kl. -Klasse'!W27),"",'Slut 2.kl. -Klasse'!W27)))</f>
        <v/>
      </c>
      <c r="K104" t="str">
        <f>IF(COUNTIF('Slut 2.kl. -Klasse'!X27,5),"Ugyldig",(IF(ISBLANK('Slut 2.kl. -Klasse'!X27),"",'Slut 2.kl. -Klasse'!X27)))</f>
        <v/>
      </c>
      <c r="L104" t="str">
        <f>IF(COUNTIF('Slut 2.kl. -Klasse'!Y27,5),"Ugyldig",(IF(ISBLANK('Slut 2.kl. -Klasse'!Y27),"",'Slut 2.kl. -Klasse'!Y27)))</f>
        <v/>
      </c>
      <c r="M104" t="str">
        <f>IF(COUNTIF('Slut 2.kl. -Klasse'!Z27,5),"Ugyldig",(IF(ISBLANK('Slut 2.kl. -Klasse'!Z27),"",'Slut 2.kl. -Klasse'!Z27)))</f>
        <v/>
      </c>
      <c r="N104" t="str">
        <f>IF(COUNTIF('Slut 2.kl. -Klasse'!AA27,5),"Ugyldig",(IF(ISBLANK('Slut 2.kl. -Klasse'!AA27),"",'Slut 2.kl. -Klasse'!AA27)))</f>
        <v/>
      </c>
      <c r="O104" t="str">
        <f>IF(COUNTIF('Slut 2.kl. -Klasse'!AB27,5),"Ugyldig",(IF(ISBLANK('Slut 2.kl. -Klasse'!AB27),"",'Slut 2.kl. -Klasse'!AB27)))</f>
        <v/>
      </c>
      <c r="P104" t="str">
        <f>IF(COUNTIF('Slut 2.kl. -Klasse'!AC27,5),"Ugyldig",(IF(ISBLANK('Slut 2.kl. -Klasse'!AC27),"",'Slut 2.kl. -Klasse'!AC27)))</f>
        <v/>
      </c>
      <c r="Q104" t="str">
        <f>IF(COUNTIF('Slut 2.kl. -Klasse'!AD27,5),"Ugyldig",(IF(ISBLANK('Slut 2.kl. -Klasse'!AD27),"",'Slut 2.kl. -Klasse'!AD27)))</f>
        <v/>
      </c>
      <c r="R104" t="str">
        <f>IF(COUNTIF('Slut 2.kl. -Klasse'!AE27,5),"Ugyldig",(IF(ISBLANK('Slut 2.kl. -Klasse'!AE27),"",'Slut 2.kl. -Klasse'!AE27)))</f>
        <v/>
      </c>
      <c r="S104" t="str">
        <f>IF(COUNTIF('Slut 2.kl. -Klasse'!AF27,5),"Ugyldig",(IF(ISBLANK('Slut 2.kl. -Klasse'!AF27),"",'Slut 2.kl. -Klasse'!AF27)))</f>
        <v/>
      </c>
      <c r="T104" t="str">
        <f>IF(COUNTIF('Slut 2.kl. -Klasse'!AG27,5),"Ugyldig",(IF(ISBLANK('Slut 2.kl. -Klasse'!AG27),"",'Slut 2.kl. -Klasse'!AG27)))</f>
        <v/>
      </c>
      <c r="U104" t="str">
        <f>IF(COUNTIF('Slut 2.kl. -Klasse'!AH27,5),"Ugyldig",(IF(ISBLANK('Slut 2.kl. -Klasse'!AH27),"",'Slut 2.kl. -Klasse'!AH27)))</f>
        <v/>
      </c>
      <c r="V104" t="str">
        <f>IF(COUNTIF('Slut 2.kl. -Klasse'!AI27,5),"Ugyldig",(IF(ISBLANK('Slut 2.kl. -Klasse'!AI27),"",'Slut 2.kl. -Klasse'!AI27)))</f>
        <v/>
      </c>
      <c r="W104" s="41" t="str">
        <f>IF(ISBLANK('Slut 2.kl. -Klasse'!AJ27),"",VLOOKUP('Slut 2.kl. -Klasse'!AJ27,Assit_Atii_2c3b3c,C$96,FALSE))</f>
        <v/>
      </c>
      <c r="X104" t="str">
        <f>IF(ISBLANK('Slut 2.kl. -Klasse'!AK27),"",VLOOKUP('Slut 2.kl. -Klasse'!AK27,Assit_Atii_2c3b3c,D$96,FALSE))</f>
        <v/>
      </c>
      <c r="Y104" t="str">
        <f>IF(ISBLANK('Slut 2.kl. -Klasse'!AL27),"",VLOOKUP('Slut 2.kl. -Klasse'!AL27,Assit_Atii_2c3b3c,E$96,FALSE))</f>
        <v/>
      </c>
      <c r="Z104" t="str">
        <f>IF(ISBLANK('Slut 2.kl. -Klasse'!AM27),"",VLOOKUP('Slut 2.kl. -Klasse'!AM27,Assit_Atii_2c3b3c,F$96,FALSE))</f>
        <v/>
      </c>
      <c r="AA104" t="str">
        <f>IF(ISBLANK('Slut 2.kl. -Klasse'!AN27),"",VLOOKUP('Slut 2.kl. -Klasse'!AN27,Assit_Atii_2c3b3c,G$96,FALSE))</f>
        <v/>
      </c>
      <c r="AB104" t="str">
        <f>IF(ISBLANK('Slut 2.kl. -Klasse'!AO27),"",VLOOKUP('Slut 2.kl. -Klasse'!AO27,Assit_Atii_2c3b3c,H$96,FALSE))</f>
        <v/>
      </c>
      <c r="AC104" t="str">
        <f>IF(ISBLANK('Slut 2.kl. -Klasse'!AP27),"",VLOOKUP('Slut 2.kl. -Klasse'!AP27,Assit_Atii_2c3b3c,I$96,FALSE))</f>
        <v/>
      </c>
      <c r="AD104" t="str">
        <f>IF(ISBLANK('Slut 2.kl. -Klasse'!AQ27),"",VLOOKUP('Slut 2.kl. -Klasse'!AQ27,Assit_Atii_2c3b3c,J$96,FALSE))</f>
        <v/>
      </c>
      <c r="AE104" t="str">
        <f>IF(ISBLANK('Slut 2.kl. -Klasse'!AR27),"",VLOOKUP('Slut 2.kl. -Klasse'!AR27,Assit_Atii_2c3b3c,K$96,FALSE))</f>
        <v/>
      </c>
      <c r="AF104" t="str">
        <f>IF(ISBLANK('Slut 2.kl. -Klasse'!AS27),"",VLOOKUP('Slut 2.kl. -Klasse'!AS27,Assit_Atii_2c3b3c,L$96,FALSE))</f>
        <v/>
      </c>
      <c r="AG104" t="str">
        <f>IF(ISBLANK('Slut 2.kl. -Klasse'!AT27),"",VLOOKUP('Slut 2.kl. -Klasse'!AT27,Assit_Atii_2c3b3c,M$96,FALSE))</f>
        <v/>
      </c>
      <c r="AH104" t="str">
        <f>IF(ISBLANK('Slut 2.kl. -Klasse'!AU27),"",VLOOKUP('Slut 2.kl. -Klasse'!AU27,Assit_Atii_2c3b3c,N$96,FALSE))</f>
        <v/>
      </c>
      <c r="AI104" t="str">
        <f>IF(ISBLANK('Slut 2.kl. -Klasse'!AV27),"",VLOOKUP('Slut 2.kl. -Klasse'!AV27,Assit_Atii_2c3b3c,O$96,FALSE))</f>
        <v/>
      </c>
      <c r="AJ104" t="str">
        <f>IF(ISBLANK('Slut 2.kl. -Klasse'!AW27),"",VLOOKUP('Slut 2.kl. -Klasse'!AW27,Assit_Atii_2c3b3c,P$96,FALSE))</f>
        <v/>
      </c>
      <c r="AK104" t="str">
        <f>IF(ISBLANK('Slut 2.kl. -Klasse'!AX27),"",VLOOKUP('Slut 2.kl. -Klasse'!AX27,Assit_Atii_2c3b3c,Q$96,FALSE))</f>
        <v/>
      </c>
      <c r="AL104" t="str">
        <f>IF(ISBLANK('Slut 2.kl. -Klasse'!AY27),"",VLOOKUP('Slut 2.kl. -Klasse'!AY27,Assit_Atii_2c3b3c,R$96,FALSE))</f>
        <v/>
      </c>
      <c r="AM104" t="str">
        <f>IF(ISBLANK('Slut 2.kl. -Klasse'!AZ27),"",VLOOKUP('Slut 2.kl. -Klasse'!AZ27,Assit_Atii_2c3b3c,S$96,FALSE))</f>
        <v/>
      </c>
      <c r="AN104" t="str">
        <f>IF(ISBLANK('Slut 2.kl. -Klasse'!BA27),"",VLOOKUP('Slut 2.kl. -Klasse'!BA27,Assit_Atii_2c3b3c,T$96,FALSE))</f>
        <v/>
      </c>
      <c r="AO104" t="str">
        <f>IF(ISBLANK('Slut 2.kl. -Klasse'!BB27),"",VLOOKUP('Slut 2.kl. -Klasse'!BB27,Assit_Atii_2c3b3c,U$96,FALSE))</f>
        <v/>
      </c>
      <c r="AP104" t="str">
        <f>IF(ISBLANK('Slut 2.kl. -Klasse'!BC27),"",VLOOKUP('Slut 2.kl. -Klasse'!BC27,Assit_Atii_2c3b3c,V$96,FALSE))</f>
        <v/>
      </c>
      <c r="AQ104" t="str">
        <f>IF(ISBLANK('Slut 2.kl. -Klasse'!BD27),"",VLOOKUP('Slut 2.kl. -Klasse'!BD27,Assit_Atii_2c3b3c,W$96,FALSE))</f>
        <v/>
      </c>
      <c r="AR104" t="str">
        <f>IF(ISBLANK('Slut 2.kl. -Klasse'!BE27),"",VLOOKUP('Slut 2.kl. -Klasse'!BE27,Assit_Atii_2c3b3c,X$96,FALSE))</f>
        <v/>
      </c>
      <c r="AS104" t="str">
        <f>IF(ISBLANK('Slut 2.kl. -Klasse'!BF27),"",VLOOKUP('Slut 2.kl. -Klasse'!BF27,Assit_Atii_2c3b3c,Y$96,FALSE))</f>
        <v/>
      </c>
      <c r="AT104" t="str">
        <f>IF(ISBLANK('Slut 2.kl. -Klasse'!BG27),"",VLOOKUP('Slut 2.kl. -Klasse'!BG27,Assit_Atii_2c3b3c,Z$96,FALSE))</f>
        <v/>
      </c>
      <c r="AU104" t="str">
        <f>IF(ISBLANK('Slut 2.kl. -Klasse'!BH27),"",VLOOKUP('Slut 2.kl. -Klasse'!BH27,Assit_Atii_2c3b3c,AA$96,FALSE))</f>
        <v/>
      </c>
      <c r="AV104" t="str">
        <f>IF(ISBLANK('Slut 2.kl. -Klasse'!BI27),"",VLOOKUP('Slut 2.kl. -Klasse'!BI27,Assit_Atii_2c3b3c,AB$96,FALSE))</f>
        <v/>
      </c>
      <c r="AW104" t="str">
        <f>IF(ISBLANK('Slut 2.kl. -Klasse'!BJ27),"",VLOOKUP('Slut 2.kl. -Klasse'!BJ27,Assit_Atii_2c3b3c,AC$96,FALSE))</f>
        <v/>
      </c>
      <c r="AX104" t="str">
        <f>IF(ISBLANK('Slut 2.kl. -Klasse'!BK27),"",VLOOKUP('Slut 2.kl. -Klasse'!BK27,Assit_Atii_2c3b3c,AD$96,FALSE))</f>
        <v/>
      </c>
      <c r="AY104" t="str">
        <f>IF(ISBLANK('Slut 2.kl. -Klasse'!BL27),"",VLOOKUP('Slut 2.kl. -Klasse'!BL27,Assit_Atii_2c3b3c,AE$96,FALSE))</f>
        <v/>
      </c>
      <c r="AZ104" t="str">
        <f>IF(ISBLANK('Slut 2.kl. -Klasse'!BM27),"",VLOOKUP('Slut 2.kl. -Klasse'!BM27,Assit_Atii_2c3b3c,AF$96,FALSE))</f>
        <v/>
      </c>
      <c r="BA104" t="str">
        <f>IF(ISBLANK('Slut 2.kl. -Klasse'!BN27),"",VLOOKUP('Slut 2.kl. -Klasse'!BN27,Assit_Atii_2c3b3c,AG$96,FALSE))</f>
        <v/>
      </c>
      <c r="BB104" t="str">
        <f>IF(ISBLANK('Slut 2.kl. -Klasse'!BO27),"",VLOOKUP('Slut 2.kl. -Klasse'!BO27,Assit_Atii_2c3b3c,AH$96,FALSE))</f>
        <v/>
      </c>
      <c r="BC104" t="str">
        <f>IF(ISBLANK('Slut 2.kl. -Klasse'!BP27),"",VLOOKUP('Slut 2.kl. -Klasse'!BP27,Assit_Atii_2c3b3c,AI$96,FALSE))</f>
        <v/>
      </c>
      <c r="BD104" t="str">
        <f>IF(ISBLANK('Slut 2.kl. -Klasse'!BQ27),"",VLOOKUP('Slut 2.kl. -Klasse'!BQ27,Assit_Atii_2c3b3c,AJ$96,FALSE))</f>
        <v/>
      </c>
      <c r="BE104" t="str">
        <f>IF(ISBLANK('Slut 2.kl. -Klasse'!BR27),"",VLOOKUP('Slut 2.kl. -Klasse'!BR27,Assit_Atii_2c3b3c,AK$96,FALSE))</f>
        <v/>
      </c>
      <c r="BF104" t="str">
        <f>IF(ISBLANK('Slut 2.kl. -Klasse'!BS27),"",VLOOKUP('Slut 2.kl. -Klasse'!BS27,Assit_Atii_2c3b3c,AL$96,FALSE))</f>
        <v/>
      </c>
      <c r="BG104" t="str">
        <f>IF(ISBLANK('Slut 2.kl. -Klasse'!BT27),"",VLOOKUP('Slut 2.kl. -Klasse'!BT27,Assit_Atii_2c3b3c,AM$96,FALSE))</f>
        <v/>
      </c>
      <c r="BH104" t="str">
        <f>IF(ISBLANK('Slut 2.kl. -Klasse'!BU27),"",VLOOKUP('Slut 2.kl. -Klasse'!BU27,Assit_Atii_2c3b3c,AN$96,FALSE))</f>
        <v/>
      </c>
      <c r="BI104" t="str">
        <f>IF(ISBLANK('Slut 2.kl. -Klasse'!BV27),"",VLOOKUP('Slut 2.kl. -Klasse'!BV27,Assit_Atii_2c3b3c,AO$96,FALSE))</f>
        <v/>
      </c>
      <c r="BJ104" t="str">
        <f>IF(ISBLANK('Slut 2.kl. -Klasse'!BW27),"",VLOOKUP('Slut 2.kl. -Klasse'!BW27,Assit_Atii_2c3b3c,AP$96,FALSE))</f>
        <v/>
      </c>
      <c r="BK104" t="str">
        <f>IF(ISBLANK('Slut 2.kl. -Klasse'!BX27),"",VLOOKUP('Slut 2.kl. -Klasse'!BX27,Assit_Atii_2c3b3c,AQ$96,FALSE))</f>
        <v/>
      </c>
      <c r="BL104" t="str">
        <f>IF(ISBLANK('Slut 2.kl. -Klasse'!BY27),"",VLOOKUP('Slut 2.kl. -Klasse'!BY27,Assit_Atii_2c3b3c,AR$96,FALSE))</f>
        <v/>
      </c>
      <c r="BM104" t="str">
        <f>IF(ISBLANK('Slut 2.kl. -Klasse'!BZ27),"",VLOOKUP('Slut 2.kl. -Klasse'!BZ27,Assit_Atii_2c3b3c,AS$96,FALSE))</f>
        <v/>
      </c>
      <c r="BN104" t="str">
        <f>IF(ISBLANK('Slut 2.kl. -Klasse'!CA27),"",VLOOKUP('Slut 2.kl. -Klasse'!CA27,Assit_Atii_2c3b3c,AT$96,FALSE))</f>
        <v/>
      </c>
      <c r="BO104" t="str">
        <f>IF(ISBLANK('Slut 2.kl. -Klasse'!CB27),"",VLOOKUP('Slut 2.kl. -Klasse'!CB27,Assit_Atii_2c3b3c,AU$96,FALSE))</f>
        <v/>
      </c>
      <c r="BP104" t="str">
        <f>IF(ISBLANK('Slut 2.kl. -Klasse'!CC27),"",VLOOKUP('Slut 2.kl. -Klasse'!CC27,Assit_Atii_2c3b3c,AV$96,FALSE))</f>
        <v/>
      </c>
      <c r="BQ104" t="str">
        <f>IF(ISBLANK('Slut 2.kl. -Klasse'!CD27),"",VLOOKUP('Slut 2.kl. -Klasse'!CD27,Assit_Atii_2c3b3c,AW$96,FALSE))</f>
        <v/>
      </c>
      <c r="BR104" t="str">
        <f>IF(ISBLANK('Slut 2.kl. -Klasse'!CE27),"",VLOOKUP('Slut 2.kl. -Klasse'!CE27,Assit_Atii_2c3b3c,AX$96,FALSE))</f>
        <v/>
      </c>
      <c r="BS104" t="str">
        <f>IF(ISBLANK('Slut 2.kl. -Klasse'!CF27),"",VLOOKUP('Slut 2.kl. -Klasse'!CF27,Assit_Atii_2c3b3c,AY$96,FALSE))</f>
        <v/>
      </c>
      <c r="BT104" t="str">
        <f>IF(ISBLANK('Slut 2.kl. -Klasse'!CG27),"",VLOOKUP('Slut 2.kl. -Klasse'!CG27,Assit_Atii_2c3b3c,AZ$96,FALSE))</f>
        <v/>
      </c>
      <c r="BU104" t="str">
        <f>IF(ISBLANK('Slut 2.kl. -Klasse'!CH27),"",VLOOKUP('Slut 2.kl. -Klasse'!CH27,Assit_Atii_2c3b3c,BA$96,FALSE))</f>
        <v/>
      </c>
      <c r="BV104" t="str">
        <f>IF(ISBLANK('Slut 2.kl. -Klasse'!CI27),"",VLOOKUP('Slut 2.kl. -Klasse'!CI27,Assit_Atii_2c3b3c,BB$96,FALSE))</f>
        <v/>
      </c>
      <c r="BW104" t="str">
        <f>IF(ISBLANK('Slut 2.kl. -Klasse'!CJ27),"",VLOOKUP('Slut 2.kl. -Klasse'!CJ27,Assit_Atii_2c3b3c,BC$96,FALSE))</f>
        <v/>
      </c>
      <c r="BX104" t="str">
        <f>IF(ISBLANK('Slut 2.kl. -Klasse'!CK27),"",VLOOKUP('Slut 2.kl. -Klasse'!CK27,Assit_Atii_2c3b3c,BD$96,FALSE))</f>
        <v/>
      </c>
      <c r="BY104" t="str">
        <f>IF(ISBLANK('Slut 2.kl. -Klasse'!CL27),"",VLOOKUP('Slut 2.kl. -Klasse'!CL27,Assit_Atii_2c3b3c,BE$96,FALSE))</f>
        <v/>
      </c>
      <c r="BZ104" t="str">
        <f>IF(ISBLANK('Slut 2.kl. -Klasse'!CM27),"",VLOOKUP('Slut 2.kl. -Klasse'!CM27,Assit_Atii_2c3b3c,BF$96,FALSE))</f>
        <v/>
      </c>
      <c r="CA104" t="str">
        <f>IF(ISBLANK('Slut 2.kl. -Klasse'!CN27),"",VLOOKUP('Slut 2.kl. -Klasse'!CN27,Assit_Atii_2c3b3c,BG$96,FALSE))</f>
        <v/>
      </c>
      <c r="CB104" t="str">
        <f>IF(ISBLANK('Slut 2.kl. -Klasse'!CO27),"",VLOOKUP('Slut 2.kl. -Klasse'!CO27,Assit_Atii_2c3b3c,BH$96,FALSE))</f>
        <v/>
      </c>
      <c r="CC104" t="str">
        <f>IF(ISBLANK('Slut 2.kl. -Klasse'!CP27),"",VLOOKUP('Slut 2.kl. -Klasse'!CP27,Assit_Atii_2c3b3c,BI$96,FALSE))</f>
        <v/>
      </c>
      <c r="CD104" t="str">
        <f>IF(ISBLANK('Slut 2.kl. -Klasse'!CQ27),"",VLOOKUP('Slut 2.kl. -Klasse'!CQ27,Assit_Atii_2c3b3c,BJ$96,FALSE))</f>
        <v/>
      </c>
      <c r="CE104" t="str">
        <f>IF(ISBLANK('Slut 2.kl. -Klasse'!CR27),"",VLOOKUP('Slut 2.kl. -Klasse'!CR27,Assit_Atii_2c3b3c,BK$96,FALSE))</f>
        <v/>
      </c>
      <c r="CF104" t="str">
        <f>IF(ISBLANK('Slut 2.kl. -Klasse'!CS27),"",VLOOKUP('Slut 2.kl. -Klasse'!CS27,Assit_Atii_2c3b3c,BL$96,FALSE))</f>
        <v/>
      </c>
      <c r="CG104" t="str">
        <f>IF(ISBLANK('Slut 2.kl. -Klasse'!CT27),"",VLOOKUP('Slut 2.kl. -Klasse'!CT27,Assit_Atii_2c3b3c,BM$96,FALSE))</f>
        <v/>
      </c>
      <c r="CH104" t="str">
        <f>IF(ISBLANK('Slut 2.kl. -Klasse'!CU27),"",VLOOKUP('Slut 2.kl. -Klasse'!CU27,Assit_Atii_2c3b3c,BN$96,FALSE))</f>
        <v/>
      </c>
      <c r="CI104" t="str">
        <f>IF(ISBLANK('Slut 2.kl. -Klasse'!CV27),"",VLOOKUP('Slut 2.kl. -Klasse'!CV27,Assit_Atii_2c3b3c,BO$96,FALSE))</f>
        <v/>
      </c>
      <c r="CJ104" t="str">
        <f>IF(ISBLANK('Slut 2.kl. -Klasse'!CW27),"",VLOOKUP('Slut 2.kl. -Klasse'!CW27,Assit_Atii_2c3b3c,BP$96,FALSE))</f>
        <v/>
      </c>
      <c r="CK104" t="str">
        <f>IF(ISBLANK('Slut 2.kl. -Klasse'!CX27),"",VLOOKUP('Slut 2.kl. -Klasse'!CX27,Assit_Atii_2c3b3c,BQ$96,FALSE))</f>
        <v/>
      </c>
      <c r="CL104" t="str">
        <f>IF(ISBLANK('Slut 2.kl. -Klasse'!CY27),"",VLOOKUP('Slut 2.kl. -Klasse'!CY27,Assit_Atii_2c3b3c,BR$96,FALSE))</f>
        <v/>
      </c>
      <c r="CM104" t="str">
        <f>IF(ISBLANK('Slut 2.kl. -Klasse'!CZ27),"",VLOOKUP('Slut 2.kl. -Klasse'!CZ27,Assit_Atii_2c3b3c,BS$96,FALSE))</f>
        <v/>
      </c>
      <c r="CN104" t="str">
        <f>IF(ISBLANK('Slut 2.kl. -Klasse'!DA27),"",VLOOKUP('Slut 2.kl. -Klasse'!DA27,Assit_Atii_2c3b3c,BT$96,FALSE))</f>
        <v/>
      </c>
      <c r="CO104" t="str">
        <f>IF(ISBLANK('Slut 2.kl. -Klasse'!DB27),"",VLOOKUP('Slut 2.kl. -Klasse'!DB27,Assit_Atii_2c3b3c,BU$96,FALSE))</f>
        <v/>
      </c>
      <c r="CP104" t="str">
        <f>IF(ISBLANK('Slut 2.kl. -Klasse'!DC27),"",VLOOKUP('Slut 2.kl. -Klasse'!DC27,Assit_Atii_2c3b3c,BV$96,FALSE))</f>
        <v/>
      </c>
      <c r="CQ104" t="str">
        <f>IF(ISBLANK('Slut 2.kl. -Klasse'!DD27),"",VLOOKUP('Slut 2.kl. -Klasse'!DD27,Assit_Atii_2c3b3c,BW$96,FALSE))</f>
        <v/>
      </c>
      <c r="CR104" t="str">
        <f>IF(ISBLANK('Slut 2.kl. -Klasse'!DE27),"",VLOOKUP('Slut 2.kl. -Klasse'!DE27,Assit_Atii_2c3b3c,BX$96,FALSE))</f>
        <v/>
      </c>
      <c r="CS104" t="str">
        <f>IF(ISBLANK('Slut 2.kl. -Klasse'!DF27),"",VLOOKUP('Slut 2.kl. -Klasse'!DF27,Assit_Atii_2c3b3c,BY$96,FALSE))</f>
        <v/>
      </c>
      <c r="CT104" t="str">
        <f>IF(ISBLANK('Slut 2.kl. -Klasse'!DG27),"",VLOOKUP('Slut 2.kl. -Klasse'!DG27,Assit_Atii_2c3b3c,BZ$96,FALSE))</f>
        <v/>
      </c>
      <c r="CU104" t="str">
        <f>IF(ISBLANK('Slut 2.kl. -Klasse'!DH27),"",VLOOKUP('Slut 2.kl. -Klasse'!DH27,Assit_Atii_2c3b3c,CA$96,FALSE))</f>
        <v/>
      </c>
      <c r="CV104" t="str">
        <f>IF(ISBLANK('Slut 2.kl. -Klasse'!DI27),"",VLOOKUP('Slut 2.kl. -Klasse'!DI27,Assit_Atii_2c3b3c,CB$96,FALSE))</f>
        <v/>
      </c>
      <c r="CW104" t="str">
        <f>IF(ISBLANK('Slut 2.kl. -Klasse'!DJ27),"",VLOOKUP('Slut 2.kl. -Klasse'!DJ27,Assit_Atii_2c3b3c,CC$96,FALSE))</f>
        <v/>
      </c>
      <c r="CX104" t="str">
        <f>IF(ISBLANK('Slut 2.kl. -Klasse'!DK27),"",VLOOKUP('Slut 2.kl. -Klasse'!DK27,Assit_Atii_2c3b3c,CD$96,FALSE))</f>
        <v/>
      </c>
      <c r="CY104" t="str">
        <f>IF(ISBLANK('Slut 2.kl. -Klasse'!DL27),"",VLOOKUP('Slut 2.kl. -Klasse'!DL27,Assit_Atii_2c3b3c,CE$96,FALSE))</f>
        <v/>
      </c>
      <c r="CZ104" t="str">
        <f>IF(ISBLANK('Slut 2.kl. -Klasse'!DM27),"",VLOOKUP('Slut 2.kl. -Klasse'!DM27,Assit_Atii_2c3b3c,CF$96,FALSE))</f>
        <v/>
      </c>
      <c r="DA104" t="str">
        <f>IF(ISBLANK('Slut 2.kl. -Klasse'!DN27),"",VLOOKUP('Slut 2.kl. -Klasse'!DN27,Assit_Atii_2c3b3c,CG$96,FALSE))</f>
        <v/>
      </c>
      <c r="DB104" t="str">
        <f>IF(ISBLANK('Slut 2.kl. -Klasse'!DO27),"",VLOOKUP('Slut 2.kl. -Klasse'!DO27,Assit_Atii_2c3b3c,CH$96,FALSE))</f>
        <v/>
      </c>
      <c r="DC104" t="str">
        <f>IF(ISBLANK('Slut 2.kl. -Klasse'!DP27),"",VLOOKUP('Slut 2.kl. -Klasse'!DP27,Assit_Atii_2c3b3c,CI$96,FALSE))</f>
        <v/>
      </c>
      <c r="DD104" t="str">
        <f>IF(ISBLANK('Slut 2.kl. -Klasse'!DQ27),"",VLOOKUP('Slut 2.kl. -Klasse'!DQ27,Assit_Atii_2c3b3c,CJ$96,FALSE))</f>
        <v/>
      </c>
      <c r="DE104" t="str">
        <f>IF(ISBLANK('Slut 2.kl. -Klasse'!DR27),"",VLOOKUP('Slut 2.kl. -Klasse'!DR27,Assit_Atii_2c3b3c,CK$96,FALSE))</f>
        <v/>
      </c>
      <c r="DF104" t="str">
        <f>IF(ISBLANK('Slut 2.kl. -Klasse'!DS27),"",VLOOKUP('Slut 2.kl. -Klasse'!DS27,Assit_Atii_2c3b3c,CL$96,FALSE))</f>
        <v/>
      </c>
      <c r="DG104" t="str">
        <f>IF(ISBLANK('Slut 2.kl. -Klasse'!DT27),"",VLOOKUP('Slut 2.kl. -Klasse'!DT27,Assit_Atii_2c3b3c,CM$96,FALSE))</f>
        <v/>
      </c>
      <c r="DH104" t="str">
        <f>IF(ISBLANK('Slut 2.kl. -Klasse'!DU27),"",VLOOKUP('Slut 2.kl. -Klasse'!DU27,Assit_Atii_2c3b3c,CN$96,FALSE))</f>
        <v/>
      </c>
      <c r="DI104" t="str">
        <f>IF(ISBLANK('Slut 2.kl. -Klasse'!DV27),"",VLOOKUP('Slut 2.kl. -Klasse'!DV27,Assit_Atii_2c3b3c,CO$96,FALSE))</f>
        <v/>
      </c>
      <c r="DJ104" t="str">
        <f>IF(ISBLANK('Slut 2.kl. -Klasse'!DW27),"",VLOOKUP('Slut 2.kl. -Klasse'!DW27,Assit_Atii_2c3b3c,CP$96,FALSE))</f>
        <v/>
      </c>
      <c r="DK104" t="str">
        <f>IF(ISBLANK('Slut 2.kl. -Klasse'!DX27),"",VLOOKUP('Slut 2.kl. -Klasse'!DX27,Assit_Atii_2c3b3c,CQ$96,FALSE))</f>
        <v/>
      </c>
      <c r="DL104" t="str">
        <f>IF(ISBLANK('Slut 2.kl. -Klasse'!DY27),"",VLOOKUP('Slut 2.kl. -Klasse'!DY27,Assit_Atii_2c3b3c,CR$96,FALSE))</f>
        <v/>
      </c>
      <c r="DM104" t="str">
        <f>IF(ISBLANK('Slut 2.kl. -Klasse'!DZ27),"",VLOOKUP('Slut 2.kl. -Klasse'!DZ27,Assit_Atii_2c3b3c,CS$96,FALSE))</f>
        <v/>
      </c>
      <c r="DN104" t="str">
        <f>IF(ISBLANK('Slut 2.kl. -Klasse'!EA27),"",VLOOKUP('Slut 2.kl. -Klasse'!EA27,Assit_Atii_2c3b3c,CT$96,FALSE))</f>
        <v/>
      </c>
      <c r="DO104" t="str">
        <f>IF(ISBLANK('Slut 2.kl. -Klasse'!EB27),"",VLOOKUP('Slut 2.kl. -Klasse'!EB27,Assit_Atii_2c3b3c,CU$96,FALSE))</f>
        <v/>
      </c>
      <c r="DP104" t="str">
        <f>IF(ISBLANK('Slut 2.kl. -Klasse'!EC27),"",VLOOKUP('Slut 2.kl. -Klasse'!EC27,Assit_Atii_2c3b3c,CV$96,FALSE))</f>
        <v/>
      </c>
      <c r="DQ104" t="str">
        <f>IF(ISBLANK('Slut 2.kl. -Klasse'!ED27),"",VLOOKUP('Slut 2.kl. -Klasse'!ED27,Assit_Atii_2c3b3c,CW$96,FALSE))</f>
        <v/>
      </c>
      <c r="DR104" t="str">
        <f>IF(ISBLANK('Slut 2.kl. -Klasse'!EE27),"",VLOOKUP('Slut 2.kl. -Klasse'!EE27,Assit_Atii_2c3b3c,CX$96,FALSE))</f>
        <v/>
      </c>
      <c r="DS104" s="41" t="str">
        <f>IF(ISBLANK('Slut 2.kl. -Klasse'!EF27),"",VLOOKUP('Slut 2.kl. -Klasse'!EF27,Aap_Naam_2c3b3c,2,FALSE))</f>
        <v/>
      </c>
      <c r="DT104" t="str">
        <f>IF(ISBLANK('Slut 2.kl. -Klasse'!EG27),"",VLOOKUP('Slut 2.kl. -Klasse'!EG27,Aap_Naam_2c3b3c,2,FALSE))</f>
        <v/>
      </c>
      <c r="DU104" t="str">
        <f>IF(ISBLANK('Slut 2.kl. -Klasse'!EH27),"",VLOOKUP('Slut 2.kl. -Klasse'!EH27,Aap_Naam_2c3b3c,2,FALSE))</f>
        <v/>
      </c>
      <c r="DV104" t="str">
        <f>IF(ISBLANK('Slut 2.kl. -Klasse'!EI27),"",VLOOKUP('Slut 2.kl. -Klasse'!EI27,Aap_Naam_2c3b3c,2,FALSE))</f>
        <v/>
      </c>
      <c r="DW104" t="str">
        <f>IF(ISBLANK('Slut 2.kl. -Klasse'!EJ27),"",VLOOKUP('Slut 2.kl. -Klasse'!EJ27,Aap_Naam_2c3b3c,2,FALSE))</f>
        <v/>
      </c>
      <c r="DX104" t="str">
        <f>IF(ISBLANK('Slut 2.kl. -Klasse'!EK27),"",VLOOKUP('Slut 2.kl. -Klasse'!EK27,Aap_Naam_2c3b3c,2,FALSE))</f>
        <v/>
      </c>
      <c r="DY104" t="str">
        <f>IF(ISBLANK('Slut 2.kl. -Klasse'!EL27),"",VLOOKUP('Slut 2.kl. -Klasse'!EL27,Aap_Naam_2c3b3c,2,FALSE))</f>
        <v/>
      </c>
      <c r="DZ104" t="str">
        <f>IF(ISBLANK('Slut 2.kl. -Klasse'!EM27),"",VLOOKUP('Slut 2.kl. -Klasse'!EM27,Aap_Naam_2c3b3c,2,FALSE))</f>
        <v/>
      </c>
      <c r="EA104" t="str">
        <f>IF(ISBLANK('Slut 2.kl. -Klasse'!EN27),"",VLOOKUP('Slut 2.kl. -Klasse'!EN27,Aap_Naam_2c3b3c,2,FALSE))</f>
        <v/>
      </c>
      <c r="EB104" t="str">
        <f>IF(ISBLANK('Slut 2.kl. -Klasse'!EO27),"",VLOOKUP('Slut 2.kl. -Klasse'!EO27,Aap_Naam_2c3b3c,2,FALSE))</f>
        <v/>
      </c>
      <c r="EC104" t="str">
        <f>IF(ISBLANK('Slut 2.kl. -Klasse'!EP27),"",VLOOKUP('Slut 2.kl. -Klasse'!EP27,Aap_Naam_2c3b3c,2,FALSE))</f>
        <v/>
      </c>
      <c r="ED104" t="str">
        <f>IF(ISBLANK('Slut 2.kl. -Klasse'!EQ27),"",VLOOKUP('Slut 2.kl. -Klasse'!EQ27,Aap_Naam_2c3b3c,2,FALSE))</f>
        <v/>
      </c>
      <c r="EE104" t="str">
        <f>IF(ISBLANK('Slut 2.kl. -Klasse'!ER27),"",VLOOKUP('Slut 2.kl. -Klasse'!ER27,Aap_Naam_2c3b3c,2,FALSE))</f>
        <v/>
      </c>
      <c r="EF104" t="str">
        <f>IF(ISBLANK('Slut 2.kl. -Klasse'!ES27),"",VLOOKUP('Slut 2.kl. -Klasse'!ES27,Aap_Naam_2c3b3c,2,FALSE))</f>
        <v/>
      </c>
      <c r="EG104" t="str">
        <f>IF(ISBLANK('Slut 2.kl. -Klasse'!ET27),"",VLOOKUP('Slut 2.kl. -Klasse'!ET27,Aap_Naam_2c3b3c,2,FALSE))</f>
        <v/>
      </c>
      <c r="EH104" t="str">
        <f>IF(ISBLANK('Slut 2.kl. -Klasse'!EU27),"",VLOOKUP('Slut 2.kl. -Klasse'!EU27,Aap_Naam_2c3b3c,2,FALSE))</f>
        <v/>
      </c>
      <c r="EI104" t="str">
        <f>IF(ISBLANK('Slut 2.kl. -Klasse'!EV27),"",VLOOKUP('Slut 2.kl. -Klasse'!EV27,Aap_Naam_2c3b3c,2,FALSE))</f>
        <v/>
      </c>
      <c r="EJ104" t="str">
        <f>IF(ISBLANK('Slut 2.kl. -Klasse'!EW27),"",VLOOKUP('Slut 2.kl. -Klasse'!EW27,Aap_Naam_2c3b3c,2,FALSE))</f>
        <v/>
      </c>
      <c r="EK104" t="str">
        <f>IF(ISBLANK('Slut 2.kl. -Klasse'!EX27),"",VLOOKUP('Slut 2.kl. -Klasse'!EX27,Aap_Naam_2c3b3c,2,FALSE))</f>
        <v/>
      </c>
      <c r="EL104" t="str">
        <f>IF(ISBLANK('Slut 2.kl. -Klasse'!EY27),"",VLOOKUP('Slut 2.kl. -Klasse'!EY27,Aap_Naam_2c3b3c,2,FALSE))</f>
        <v/>
      </c>
      <c r="EM104" t="str">
        <f>IF(ISBLANK('Slut 2.kl. -Klasse'!EZ27),"",VLOOKUP('Slut 2.kl. -Klasse'!EZ27,Aap_Naam_2c3b3c,2,FALSE))</f>
        <v/>
      </c>
      <c r="EN104" t="str">
        <f>IF(ISBLANK('Slut 2.kl. -Klasse'!FA27),"",VLOOKUP('Slut 2.kl. -Klasse'!FA27,Aap_Naam_2c3b3c,2,FALSE))</f>
        <v/>
      </c>
      <c r="EO104" t="str">
        <f>IF(ISBLANK('Slut 2.kl. -Klasse'!FB27),"",VLOOKUP('Slut 2.kl. -Klasse'!FB27,Aap_Naam_2c3b3c,2,FALSE))</f>
        <v/>
      </c>
      <c r="EP104" t="str">
        <f>IF(ISBLANK('Slut 2.kl. -Klasse'!FC27),"",VLOOKUP('Slut 2.kl. -Klasse'!FC27,Aap_Naam_2c3b3c,2,FALSE))</f>
        <v/>
      </c>
      <c r="EQ104" t="str">
        <f>IF(ISBLANK('Slut 2.kl. -Klasse'!FD27),"",VLOOKUP('Slut 2.kl. -Klasse'!FD27,Aap_Naam_2c3b3c,2,FALSE))</f>
        <v/>
      </c>
      <c r="ER104" t="str">
        <f>IF(ISBLANK('Slut 2.kl. -Klasse'!FE27),"",VLOOKUP('Slut 2.kl. -Klasse'!FE27,Aap_Naam_2c3b3c,2,FALSE))</f>
        <v/>
      </c>
      <c r="ES104" t="str">
        <f>IF(ISBLANK('Slut 2.kl. -Klasse'!FF27),"",VLOOKUP('Slut 2.kl. -Klasse'!FF27,Aap_Naam_2c3b3c,2,FALSE))</f>
        <v/>
      </c>
      <c r="ET104" t="str">
        <f>IF(ISBLANK('Slut 2.kl. -Klasse'!FG27),"",VLOOKUP('Slut 2.kl. -Klasse'!FG27,Aap_Naam_2c3b3c,2,FALSE))</f>
        <v/>
      </c>
      <c r="EU104" t="str">
        <f>IF(ISBLANK('Slut 2.kl. -Klasse'!FH27),"",VLOOKUP('Slut 2.kl. -Klasse'!FH27,Aap_Naam_2c3b3c,2,FALSE))</f>
        <v/>
      </c>
      <c r="EV104" t="str">
        <f>IF(ISBLANK('Slut 2.kl. -Klasse'!FI27),"",VLOOKUP('Slut 2.kl. -Klasse'!FI27,Aap_Naam_2c3b3c,2,FALSE))</f>
        <v/>
      </c>
      <c r="EW104" t="str">
        <f>IF(ISBLANK('Slut 2.kl. -Klasse'!FJ27),"",VLOOKUP('Slut 2.kl. -Klasse'!FJ27,Aap_Naam_2c3b3c,2,FALSE))</f>
        <v/>
      </c>
      <c r="EX104" t="str">
        <f>IF(ISBLANK('Slut 2.kl. -Klasse'!FK27),"",VLOOKUP('Slut 2.kl. -Klasse'!FK27,Aap_Naam_2c3b3c,2,FALSE))</f>
        <v/>
      </c>
      <c r="EY104" t="str">
        <f>IF(ISBLANK('Slut 2.kl. -Klasse'!FL27),"",VLOOKUP('Slut 2.kl. -Klasse'!FL27,Aap_Naam_2c3b3c,2,FALSE))</f>
        <v/>
      </c>
      <c r="EZ104" t="str">
        <f>IF(ISBLANK('Slut 2.kl. -Klasse'!FM27),"",VLOOKUP('Slut 2.kl. -Klasse'!FM27,Aap_Naam_2c3b3c,2,FALSE))</f>
        <v/>
      </c>
      <c r="FA104" t="str">
        <f>IF(ISBLANK('Slut 2.kl. -Klasse'!FN27),"",VLOOKUP('Slut 2.kl. -Klasse'!FN27,Aap_Naam_2c3b3c,2,FALSE))</f>
        <v/>
      </c>
      <c r="FB104" t="str">
        <f>IF(ISBLANK('Slut 2.kl. -Klasse'!FO27),"",VLOOKUP('Slut 2.kl. -Klasse'!FO27,Aap_Naam_2c3b3c,2,FALSE))</f>
        <v/>
      </c>
      <c r="FC104" t="str">
        <f>IF(ISBLANK('Slut 2.kl. -Klasse'!FP27),"",VLOOKUP('Slut 2.kl. -Klasse'!FP27,Aap_Naam_2c3b3c,2,FALSE))</f>
        <v/>
      </c>
      <c r="FD104" t="str">
        <f>IF(ISBLANK('Slut 2.kl. -Klasse'!FQ27),"",VLOOKUP('Slut 2.kl. -Klasse'!FQ27,Aap_Naam_2c3b3c,2,FALSE))</f>
        <v/>
      </c>
      <c r="FE104" t="str">
        <f>IF(ISBLANK('Slut 2.kl. -Klasse'!FR27),"",VLOOKUP('Slut 2.kl. -Klasse'!FR27,Aap_Naam_2c3b3c,2,FALSE))</f>
        <v/>
      </c>
      <c r="FF104" t="str">
        <f>IF(ISBLANK('Slut 2.kl. -Klasse'!FS27),"",VLOOKUP('Slut 2.kl. -Klasse'!FS27,Aap_Naam_2c3b3c,2,FALSE))</f>
        <v/>
      </c>
      <c r="FG104" t="str">
        <f>IF(ISBLANK('Slut 2.kl. -Klasse'!FT27),"",VLOOKUP('Slut 2.kl. -Klasse'!FT27,Aap_Naam_2c3b3c,2,FALSE))</f>
        <v/>
      </c>
      <c r="FH104" t="str">
        <f>IF(ISBLANK('Slut 2.kl. -Klasse'!FU27),"",VLOOKUP('Slut 2.kl. -Klasse'!FU27,Aap_Naam_2c3b3c,2,FALSE))</f>
        <v/>
      </c>
      <c r="FI104" t="str">
        <f>IF(ISBLANK('Slut 2.kl. -Klasse'!FV27),"",VLOOKUP('Slut 2.kl. -Klasse'!FV27,Aap_Naam_2c3b3c,2,FALSE))</f>
        <v/>
      </c>
      <c r="FJ104" t="str">
        <f>IF(ISBLANK('Slut 2.kl. -Klasse'!FW27),"",VLOOKUP('Slut 2.kl. -Klasse'!FW27,Aap_Naam_2c3b3c,2,FALSE))</f>
        <v/>
      </c>
      <c r="FK104" t="str">
        <f>IF(ISBLANK('Slut 2.kl. -Klasse'!FX27),"",VLOOKUP('Slut 2.kl. -Klasse'!FX27,Aap_Naam_2c3b3c,2,FALSE))</f>
        <v/>
      </c>
      <c r="FL104" t="str">
        <f>IF(ISBLANK('Slut 2.kl. -Klasse'!FY27),"",VLOOKUP('Slut 2.kl. -Klasse'!FY27,Aap_Naam_2c3b3c,2,FALSE))</f>
        <v/>
      </c>
      <c r="FM104" t="str">
        <f>IF(ISBLANK('Slut 2.kl. -Klasse'!FZ27),"",VLOOKUP('Slut 2.kl. -Klasse'!FZ27,Aap_Naam_2c3b3c,2,FALSE))</f>
        <v/>
      </c>
      <c r="FN104" s="42" t="str">
        <f>IF(ISBLANK('Slut 2.kl. -Klasse'!GA27),"",VLOOKUP('Slut 2.kl. -Klasse'!GA27,Aap_Naam_2c3b3c,2,FALSE))</f>
        <v/>
      </c>
      <c r="FO104" s="41">
        <f>COUNTIF('Skole scoring'!B100:U100,1)</f>
        <v>0</v>
      </c>
      <c r="FP104">
        <f>COUNTIF('Skole scoring'!V100:DQ100,1)</f>
        <v>0</v>
      </c>
      <c r="FQ104">
        <f>COUNTIF('Skole scoring'!DR100:FM100,1)</f>
        <v>0</v>
      </c>
      <c r="FR104" s="42">
        <f t="shared" si="3"/>
        <v>0</v>
      </c>
      <c r="FS104">
        <f>COUNTIF('Skole scoring'!V100:AS100,1)</f>
        <v>0</v>
      </c>
      <c r="FT104">
        <f>COUNTIF('Skole scoring'!AT100:BQ100,1)</f>
        <v>0</v>
      </c>
      <c r="FU104">
        <f>COUNTIF('Skole scoring'!BR100:CO100,1)</f>
        <v>0</v>
      </c>
      <c r="FV104">
        <f>COUNTIF('Skole scoring'!CP100:DQ100,1)</f>
        <v>0</v>
      </c>
    </row>
    <row r="105" spans="2:178" x14ac:dyDescent="0.35">
      <c r="B105" s="47">
        <f>'Slut 2.kl. -Klasse'!B28</f>
        <v>0</v>
      </c>
      <c r="C105" t="str">
        <f>IF(COUNTIF('Slut 2.kl. -Klasse'!P28,5),"Ugyldig",(IF(ISBLANK('Slut 2.kl. -Klasse'!P28),"",'Slut 2.kl. -Klasse'!P28)))</f>
        <v/>
      </c>
      <c r="D105" t="str">
        <f>IF(COUNTIF('Slut 2.kl. -Klasse'!Q28,5),"Ugyldig",(IF(ISBLANK('Slut 2.kl. -Klasse'!Q28),"",'Slut 2.kl. -Klasse'!Q28)))</f>
        <v/>
      </c>
      <c r="E105" t="str">
        <f>IF(COUNTIF('Slut 2.kl. -Klasse'!R28,5),"Ugyldig",(IF(ISBLANK('Slut 2.kl. -Klasse'!R28),"",'Slut 2.kl. -Klasse'!R28)))</f>
        <v/>
      </c>
      <c r="F105" t="str">
        <f>IF(COUNTIF('Slut 2.kl. -Klasse'!S28,5),"Ugyldig",(IF(ISBLANK('Slut 2.kl. -Klasse'!S28),"",'Slut 2.kl. -Klasse'!S28)))</f>
        <v/>
      </c>
      <c r="G105" t="str">
        <f>IF(COUNTIF('Slut 2.kl. -Klasse'!T28,5),"Ugyldig",(IF(ISBLANK('Slut 2.kl. -Klasse'!T28),"",'Slut 2.kl. -Klasse'!T28)))</f>
        <v/>
      </c>
      <c r="H105" t="str">
        <f>IF(COUNTIF('Slut 2.kl. -Klasse'!U28,5),"Ugyldig",(IF(ISBLANK('Slut 2.kl. -Klasse'!U28),"",'Slut 2.kl. -Klasse'!U28)))</f>
        <v/>
      </c>
      <c r="I105" t="str">
        <f>IF(COUNTIF('Slut 2.kl. -Klasse'!V28,5),"Ugyldig",(IF(ISBLANK('Slut 2.kl. -Klasse'!V28),"",'Slut 2.kl. -Klasse'!V28)))</f>
        <v/>
      </c>
      <c r="J105" t="str">
        <f>IF(COUNTIF('Slut 2.kl. -Klasse'!W28,5),"Ugyldig",(IF(ISBLANK('Slut 2.kl. -Klasse'!W28),"",'Slut 2.kl. -Klasse'!W28)))</f>
        <v/>
      </c>
      <c r="K105" t="str">
        <f>IF(COUNTIF('Slut 2.kl. -Klasse'!X28,5),"Ugyldig",(IF(ISBLANK('Slut 2.kl. -Klasse'!X28),"",'Slut 2.kl. -Klasse'!X28)))</f>
        <v/>
      </c>
      <c r="L105" t="str">
        <f>IF(COUNTIF('Slut 2.kl. -Klasse'!Y28,5),"Ugyldig",(IF(ISBLANK('Slut 2.kl. -Klasse'!Y28),"",'Slut 2.kl. -Klasse'!Y28)))</f>
        <v/>
      </c>
      <c r="M105" t="str">
        <f>IF(COUNTIF('Slut 2.kl. -Klasse'!Z28,5),"Ugyldig",(IF(ISBLANK('Slut 2.kl. -Klasse'!Z28),"",'Slut 2.kl. -Klasse'!Z28)))</f>
        <v/>
      </c>
      <c r="N105" t="str">
        <f>IF(COUNTIF('Slut 2.kl. -Klasse'!AA28,5),"Ugyldig",(IF(ISBLANK('Slut 2.kl. -Klasse'!AA28),"",'Slut 2.kl. -Klasse'!AA28)))</f>
        <v/>
      </c>
      <c r="O105" t="str">
        <f>IF(COUNTIF('Slut 2.kl. -Klasse'!AB28,5),"Ugyldig",(IF(ISBLANK('Slut 2.kl. -Klasse'!AB28),"",'Slut 2.kl. -Klasse'!AB28)))</f>
        <v/>
      </c>
      <c r="P105" t="str">
        <f>IF(COUNTIF('Slut 2.kl. -Klasse'!AC28,5),"Ugyldig",(IF(ISBLANK('Slut 2.kl. -Klasse'!AC28),"",'Slut 2.kl. -Klasse'!AC28)))</f>
        <v/>
      </c>
      <c r="Q105" t="str">
        <f>IF(COUNTIF('Slut 2.kl. -Klasse'!AD28,5),"Ugyldig",(IF(ISBLANK('Slut 2.kl. -Klasse'!AD28),"",'Slut 2.kl. -Klasse'!AD28)))</f>
        <v/>
      </c>
      <c r="R105" t="str">
        <f>IF(COUNTIF('Slut 2.kl. -Klasse'!AE28,5),"Ugyldig",(IF(ISBLANK('Slut 2.kl. -Klasse'!AE28),"",'Slut 2.kl. -Klasse'!AE28)))</f>
        <v/>
      </c>
      <c r="S105" t="str">
        <f>IF(COUNTIF('Slut 2.kl. -Klasse'!AF28,5),"Ugyldig",(IF(ISBLANK('Slut 2.kl. -Klasse'!AF28),"",'Slut 2.kl. -Klasse'!AF28)))</f>
        <v/>
      </c>
      <c r="T105" t="str">
        <f>IF(COUNTIF('Slut 2.kl. -Klasse'!AG28,5),"Ugyldig",(IF(ISBLANK('Slut 2.kl. -Klasse'!AG28),"",'Slut 2.kl. -Klasse'!AG28)))</f>
        <v/>
      </c>
      <c r="U105" t="str">
        <f>IF(COUNTIF('Slut 2.kl. -Klasse'!AH28,5),"Ugyldig",(IF(ISBLANK('Slut 2.kl. -Klasse'!AH28),"",'Slut 2.kl. -Klasse'!AH28)))</f>
        <v/>
      </c>
      <c r="V105" t="str">
        <f>IF(COUNTIF('Slut 2.kl. -Klasse'!AI28,5),"Ugyldig",(IF(ISBLANK('Slut 2.kl. -Klasse'!AI28),"",'Slut 2.kl. -Klasse'!AI28)))</f>
        <v/>
      </c>
      <c r="W105" s="41" t="str">
        <f>IF(ISBLANK('Slut 2.kl. -Klasse'!AJ28),"",VLOOKUP('Slut 2.kl. -Klasse'!AJ28,Assit_Atii_2c3b3c,C$96,FALSE))</f>
        <v/>
      </c>
      <c r="X105" t="str">
        <f>IF(ISBLANK('Slut 2.kl. -Klasse'!AK28),"",VLOOKUP('Slut 2.kl. -Klasse'!AK28,Assit_Atii_2c3b3c,D$96,FALSE))</f>
        <v/>
      </c>
      <c r="Y105" t="str">
        <f>IF(ISBLANK('Slut 2.kl. -Klasse'!AL28),"",VLOOKUP('Slut 2.kl. -Klasse'!AL28,Assit_Atii_2c3b3c,E$96,FALSE))</f>
        <v/>
      </c>
      <c r="Z105" t="str">
        <f>IF(ISBLANK('Slut 2.kl. -Klasse'!AM28),"",VLOOKUP('Slut 2.kl. -Klasse'!AM28,Assit_Atii_2c3b3c,F$96,FALSE))</f>
        <v/>
      </c>
      <c r="AA105" t="str">
        <f>IF(ISBLANK('Slut 2.kl. -Klasse'!AN28),"",VLOOKUP('Slut 2.kl. -Klasse'!AN28,Assit_Atii_2c3b3c,G$96,FALSE))</f>
        <v/>
      </c>
      <c r="AB105" t="str">
        <f>IF(ISBLANK('Slut 2.kl. -Klasse'!AO28),"",VLOOKUP('Slut 2.kl. -Klasse'!AO28,Assit_Atii_2c3b3c,H$96,FALSE))</f>
        <v/>
      </c>
      <c r="AC105" t="str">
        <f>IF(ISBLANK('Slut 2.kl. -Klasse'!AP28),"",VLOOKUP('Slut 2.kl. -Klasse'!AP28,Assit_Atii_2c3b3c,I$96,FALSE))</f>
        <v/>
      </c>
      <c r="AD105" t="str">
        <f>IF(ISBLANK('Slut 2.kl. -Klasse'!AQ28),"",VLOOKUP('Slut 2.kl. -Klasse'!AQ28,Assit_Atii_2c3b3c,J$96,FALSE))</f>
        <v/>
      </c>
      <c r="AE105" t="str">
        <f>IF(ISBLANK('Slut 2.kl. -Klasse'!AR28),"",VLOOKUP('Slut 2.kl. -Klasse'!AR28,Assit_Atii_2c3b3c,K$96,FALSE))</f>
        <v/>
      </c>
      <c r="AF105" t="str">
        <f>IF(ISBLANK('Slut 2.kl. -Klasse'!AS28),"",VLOOKUP('Slut 2.kl. -Klasse'!AS28,Assit_Atii_2c3b3c,L$96,FALSE))</f>
        <v/>
      </c>
      <c r="AG105" t="str">
        <f>IF(ISBLANK('Slut 2.kl. -Klasse'!AT28),"",VLOOKUP('Slut 2.kl. -Klasse'!AT28,Assit_Atii_2c3b3c,M$96,FALSE))</f>
        <v/>
      </c>
      <c r="AH105" t="str">
        <f>IF(ISBLANK('Slut 2.kl. -Klasse'!AU28),"",VLOOKUP('Slut 2.kl. -Klasse'!AU28,Assit_Atii_2c3b3c,N$96,FALSE))</f>
        <v/>
      </c>
      <c r="AI105" t="str">
        <f>IF(ISBLANK('Slut 2.kl. -Klasse'!AV28),"",VLOOKUP('Slut 2.kl. -Klasse'!AV28,Assit_Atii_2c3b3c,O$96,FALSE))</f>
        <v/>
      </c>
      <c r="AJ105" t="str">
        <f>IF(ISBLANK('Slut 2.kl. -Klasse'!AW28),"",VLOOKUP('Slut 2.kl. -Klasse'!AW28,Assit_Atii_2c3b3c,P$96,FALSE))</f>
        <v/>
      </c>
      <c r="AK105" t="str">
        <f>IF(ISBLANK('Slut 2.kl. -Klasse'!AX28),"",VLOOKUP('Slut 2.kl. -Klasse'!AX28,Assit_Atii_2c3b3c,Q$96,FALSE))</f>
        <v/>
      </c>
      <c r="AL105" t="str">
        <f>IF(ISBLANK('Slut 2.kl. -Klasse'!AY28),"",VLOOKUP('Slut 2.kl. -Klasse'!AY28,Assit_Atii_2c3b3c,R$96,FALSE))</f>
        <v/>
      </c>
      <c r="AM105" t="str">
        <f>IF(ISBLANK('Slut 2.kl. -Klasse'!AZ28),"",VLOOKUP('Slut 2.kl. -Klasse'!AZ28,Assit_Atii_2c3b3c,S$96,FALSE))</f>
        <v/>
      </c>
      <c r="AN105" t="str">
        <f>IF(ISBLANK('Slut 2.kl. -Klasse'!BA28),"",VLOOKUP('Slut 2.kl. -Klasse'!BA28,Assit_Atii_2c3b3c,T$96,FALSE))</f>
        <v/>
      </c>
      <c r="AO105" t="str">
        <f>IF(ISBLANK('Slut 2.kl. -Klasse'!BB28),"",VLOOKUP('Slut 2.kl. -Klasse'!BB28,Assit_Atii_2c3b3c,U$96,FALSE))</f>
        <v/>
      </c>
      <c r="AP105" t="str">
        <f>IF(ISBLANK('Slut 2.kl. -Klasse'!BC28),"",VLOOKUP('Slut 2.kl. -Klasse'!BC28,Assit_Atii_2c3b3c,V$96,FALSE))</f>
        <v/>
      </c>
      <c r="AQ105" t="str">
        <f>IF(ISBLANK('Slut 2.kl. -Klasse'!BD28),"",VLOOKUP('Slut 2.kl. -Klasse'!BD28,Assit_Atii_2c3b3c,W$96,FALSE))</f>
        <v/>
      </c>
      <c r="AR105" t="str">
        <f>IF(ISBLANK('Slut 2.kl. -Klasse'!BE28),"",VLOOKUP('Slut 2.kl. -Klasse'!BE28,Assit_Atii_2c3b3c,X$96,FALSE))</f>
        <v/>
      </c>
      <c r="AS105" t="str">
        <f>IF(ISBLANK('Slut 2.kl. -Klasse'!BF28),"",VLOOKUP('Slut 2.kl. -Klasse'!BF28,Assit_Atii_2c3b3c,Y$96,FALSE))</f>
        <v/>
      </c>
      <c r="AT105" t="str">
        <f>IF(ISBLANK('Slut 2.kl. -Klasse'!BG28),"",VLOOKUP('Slut 2.kl. -Klasse'!BG28,Assit_Atii_2c3b3c,Z$96,FALSE))</f>
        <v/>
      </c>
      <c r="AU105" t="str">
        <f>IF(ISBLANK('Slut 2.kl. -Klasse'!BH28),"",VLOOKUP('Slut 2.kl. -Klasse'!BH28,Assit_Atii_2c3b3c,AA$96,FALSE))</f>
        <v/>
      </c>
      <c r="AV105" t="str">
        <f>IF(ISBLANK('Slut 2.kl. -Klasse'!BI28),"",VLOOKUP('Slut 2.kl. -Klasse'!BI28,Assit_Atii_2c3b3c,AB$96,FALSE))</f>
        <v/>
      </c>
      <c r="AW105" t="str">
        <f>IF(ISBLANK('Slut 2.kl. -Klasse'!BJ28),"",VLOOKUP('Slut 2.kl. -Klasse'!BJ28,Assit_Atii_2c3b3c,AC$96,FALSE))</f>
        <v/>
      </c>
      <c r="AX105" t="str">
        <f>IF(ISBLANK('Slut 2.kl. -Klasse'!BK28),"",VLOOKUP('Slut 2.kl. -Klasse'!BK28,Assit_Atii_2c3b3c,AD$96,FALSE))</f>
        <v/>
      </c>
      <c r="AY105" t="str">
        <f>IF(ISBLANK('Slut 2.kl. -Klasse'!BL28),"",VLOOKUP('Slut 2.kl. -Klasse'!BL28,Assit_Atii_2c3b3c,AE$96,FALSE))</f>
        <v/>
      </c>
      <c r="AZ105" t="str">
        <f>IF(ISBLANK('Slut 2.kl. -Klasse'!BM28),"",VLOOKUP('Slut 2.kl. -Klasse'!BM28,Assit_Atii_2c3b3c,AF$96,FALSE))</f>
        <v/>
      </c>
      <c r="BA105" t="str">
        <f>IF(ISBLANK('Slut 2.kl. -Klasse'!BN28),"",VLOOKUP('Slut 2.kl. -Klasse'!BN28,Assit_Atii_2c3b3c,AG$96,FALSE))</f>
        <v/>
      </c>
      <c r="BB105" t="str">
        <f>IF(ISBLANK('Slut 2.kl. -Klasse'!BO28),"",VLOOKUP('Slut 2.kl. -Klasse'!BO28,Assit_Atii_2c3b3c,AH$96,FALSE))</f>
        <v/>
      </c>
      <c r="BC105" t="str">
        <f>IF(ISBLANK('Slut 2.kl. -Klasse'!BP28),"",VLOOKUP('Slut 2.kl. -Klasse'!BP28,Assit_Atii_2c3b3c,AI$96,FALSE))</f>
        <v/>
      </c>
      <c r="BD105" t="str">
        <f>IF(ISBLANK('Slut 2.kl. -Klasse'!BQ28),"",VLOOKUP('Slut 2.kl. -Klasse'!BQ28,Assit_Atii_2c3b3c,AJ$96,FALSE))</f>
        <v/>
      </c>
      <c r="BE105" t="str">
        <f>IF(ISBLANK('Slut 2.kl. -Klasse'!BR28),"",VLOOKUP('Slut 2.kl. -Klasse'!BR28,Assit_Atii_2c3b3c,AK$96,FALSE))</f>
        <v/>
      </c>
      <c r="BF105" t="str">
        <f>IF(ISBLANK('Slut 2.kl. -Klasse'!BS28),"",VLOOKUP('Slut 2.kl. -Klasse'!BS28,Assit_Atii_2c3b3c,AL$96,FALSE))</f>
        <v/>
      </c>
      <c r="BG105" t="str">
        <f>IF(ISBLANK('Slut 2.kl. -Klasse'!BT28),"",VLOOKUP('Slut 2.kl. -Klasse'!BT28,Assit_Atii_2c3b3c,AM$96,FALSE))</f>
        <v/>
      </c>
      <c r="BH105" t="str">
        <f>IF(ISBLANK('Slut 2.kl. -Klasse'!BU28),"",VLOOKUP('Slut 2.kl. -Klasse'!BU28,Assit_Atii_2c3b3c,AN$96,FALSE))</f>
        <v/>
      </c>
      <c r="BI105" t="str">
        <f>IF(ISBLANK('Slut 2.kl. -Klasse'!BV28),"",VLOOKUP('Slut 2.kl. -Klasse'!BV28,Assit_Atii_2c3b3c,AO$96,FALSE))</f>
        <v/>
      </c>
      <c r="BJ105" t="str">
        <f>IF(ISBLANK('Slut 2.kl. -Klasse'!BW28),"",VLOOKUP('Slut 2.kl. -Klasse'!BW28,Assit_Atii_2c3b3c,AP$96,FALSE))</f>
        <v/>
      </c>
      <c r="BK105" t="str">
        <f>IF(ISBLANK('Slut 2.kl. -Klasse'!BX28),"",VLOOKUP('Slut 2.kl. -Klasse'!BX28,Assit_Atii_2c3b3c,AQ$96,FALSE))</f>
        <v/>
      </c>
      <c r="BL105" t="str">
        <f>IF(ISBLANK('Slut 2.kl. -Klasse'!BY28),"",VLOOKUP('Slut 2.kl. -Klasse'!BY28,Assit_Atii_2c3b3c,AR$96,FALSE))</f>
        <v/>
      </c>
      <c r="BM105" t="str">
        <f>IF(ISBLANK('Slut 2.kl. -Klasse'!BZ28),"",VLOOKUP('Slut 2.kl. -Klasse'!BZ28,Assit_Atii_2c3b3c,AS$96,FALSE))</f>
        <v/>
      </c>
      <c r="BN105" t="str">
        <f>IF(ISBLANK('Slut 2.kl. -Klasse'!CA28),"",VLOOKUP('Slut 2.kl. -Klasse'!CA28,Assit_Atii_2c3b3c,AT$96,FALSE))</f>
        <v/>
      </c>
      <c r="BO105" t="str">
        <f>IF(ISBLANK('Slut 2.kl. -Klasse'!CB28),"",VLOOKUP('Slut 2.kl. -Klasse'!CB28,Assit_Atii_2c3b3c,AU$96,FALSE))</f>
        <v/>
      </c>
      <c r="BP105" t="str">
        <f>IF(ISBLANK('Slut 2.kl. -Klasse'!CC28),"",VLOOKUP('Slut 2.kl. -Klasse'!CC28,Assit_Atii_2c3b3c,AV$96,FALSE))</f>
        <v/>
      </c>
      <c r="BQ105" t="str">
        <f>IF(ISBLANK('Slut 2.kl. -Klasse'!CD28),"",VLOOKUP('Slut 2.kl. -Klasse'!CD28,Assit_Atii_2c3b3c,AW$96,FALSE))</f>
        <v/>
      </c>
      <c r="BR105" t="str">
        <f>IF(ISBLANK('Slut 2.kl. -Klasse'!CE28),"",VLOOKUP('Slut 2.kl. -Klasse'!CE28,Assit_Atii_2c3b3c,AX$96,FALSE))</f>
        <v/>
      </c>
      <c r="BS105" t="str">
        <f>IF(ISBLANK('Slut 2.kl. -Klasse'!CF28),"",VLOOKUP('Slut 2.kl. -Klasse'!CF28,Assit_Atii_2c3b3c,AY$96,FALSE))</f>
        <v/>
      </c>
      <c r="BT105" t="str">
        <f>IF(ISBLANK('Slut 2.kl. -Klasse'!CG28),"",VLOOKUP('Slut 2.kl. -Klasse'!CG28,Assit_Atii_2c3b3c,AZ$96,FALSE))</f>
        <v/>
      </c>
      <c r="BU105" t="str">
        <f>IF(ISBLANK('Slut 2.kl. -Klasse'!CH28),"",VLOOKUP('Slut 2.kl. -Klasse'!CH28,Assit_Atii_2c3b3c,BA$96,FALSE))</f>
        <v/>
      </c>
      <c r="BV105" t="str">
        <f>IF(ISBLANK('Slut 2.kl. -Klasse'!CI28),"",VLOOKUP('Slut 2.kl. -Klasse'!CI28,Assit_Atii_2c3b3c,BB$96,FALSE))</f>
        <v/>
      </c>
      <c r="BW105" t="str">
        <f>IF(ISBLANK('Slut 2.kl. -Klasse'!CJ28),"",VLOOKUP('Slut 2.kl. -Klasse'!CJ28,Assit_Atii_2c3b3c,BC$96,FALSE))</f>
        <v/>
      </c>
      <c r="BX105" t="str">
        <f>IF(ISBLANK('Slut 2.kl. -Klasse'!CK28),"",VLOOKUP('Slut 2.kl. -Klasse'!CK28,Assit_Atii_2c3b3c,BD$96,FALSE))</f>
        <v/>
      </c>
      <c r="BY105" t="str">
        <f>IF(ISBLANK('Slut 2.kl. -Klasse'!CL28),"",VLOOKUP('Slut 2.kl. -Klasse'!CL28,Assit_Atii_2c3b3c,BE$96,FALSE))</f>
        <v/>
      </c>
      <c r="BZ105" t="str">
        <f>IF(ISBLANK('Slut 2.kl. -Klasse'!CM28),"",VLOOKUP('Slut 2.kl. -Klasse'!CM28,Assit_Atii_2c3b3c,BF$96,FALSE))</f>
        <v/>
      </c>
      <c r="CA105" t="str">
        <f>IF(ISBLANK('Slut 2.kl. -Klasse'!CN28),"",VLOOKUP('Slut 2.kl. -Klasse'!CN28,Assit_Atii_2c3b3c,BG$96,FALSE))</f>
        <v/>
      </c>
      <c r="CB105" t="str">
        <f>IF(ISBLANK('Slut 2.kl. -Klasse'!CO28),"",VLOOKUP('Slut 2.kl. -Klasse'!CO28,Assit_Atii_2c3b3c,BH$96,FALSE))</f>
        <v/>
      </c>
      <c r="CC105" t="str">
        <f>IF(ISBLANK('Slut 2.kl. -Klasse'!CP28),"",VLOOKUP('Slut 2.kl. -Klasse'!CP28,Assit_Atii_2c3b3c,BI$96,FALSE))</f>
        <v/>
      </c>
      <c r="CD105" t="str">
        <f>IF(ISBLANK('Slut 2.kl. -Klasse'!CQ28),"",VLOOKUP('Slut 2.kl. -Klasse'!CQ28,Assit_Atii_2c3b3c,BJ$96,FALSE))</f>
        <v/>
      </c>
      <c r="CE105" t="str">
        <f>IF(ISBLANK('Slut 2.kl. -Klasse'!CR28),"",VLOOKUP('Slut 2.kl. -Klasse'!CR28,Assit_Atii_2c3b3c,BK$96,FALSE))</f>
        <v/>
      </c>
      <c r="CF105" t="str">
        <f>IF(ISBLANK('Slut 2.kl. -Klasse'!CS28),"",VLOOKUP('Slut 2.kl. -Klasse'!CS28,Assit_Atii_2c3b3c,BL$96,FALSE))</f>
        <v/>
      </c>
      <c r="CG105" t="str">
        <f>IF(ISBLANK('Slut 2.kl. -Klasse'!CT28),"",VLOOKUP('Slut 2.kl. -Klasse'!CT28,Assit_Atii_2c3b3c,BM$96,FALSE))</f>
        <v/>
      </c>
      <c r="CH105" t="str">
        <f>IF(ISBLANK('Slut 2.kl. -Klasse'!CU28),"",VLOOKUP('Slut 2.kl. -Klasse'!CU28,Assit_Atii_2c3b3c,BN$96,FALSE))</f>
        <v/>
      </c>
      <c r="CI105" t="str">
        <f>IF(ISBLANK('Slut 2.kl. -Klasse'!CV28),"",VLOOKUP('Slut 2.kl. -Klasse'!CV28,Assit_Atii_2c3b3c,BO$96,FALSE))</f>
        <v/>
      </c>
      <c r="CJ105" t="str">
        <f>IF(ISBLANK('Slut 2.kl. -Klasse'!CW28),"",VLOOKUP('Slut 2.kl. -Klasse'!CW28,Assit_Atii_2c3b3c,BP$96,FALSE))</f>
        <v/>
      </c>
      <c r="CK105" t="str">
        <f>IF(ISBLANK('Slut 2.kl. -Klasse'!CX28),"",VLOOKUP('Slut 2.kl. -Klasse'!CX28,Assit_Atii_2c3b3c,BQ$96,FALSE))</f>
        <v/>
      </c>
      <c r="CL105" t="str">
        <f>IF(ISBLANK('Slut 2.kl. -Klasse'!CY28),"",VLOOKUP('Slut 2.kl. -Klasse'!CY28,Assit_Atii_2c3b3c,BR$96,FALSE))</f>
        <v/>
      </c>
      <c r="CM105" t="str">
        <f>IF(ISBLANK('Slut 2.kl. -Klasse'!CZ28),"",VLOOKUP('Slut 2.kl. -Klasse'!CZ28,Assit_Atii_2c3b3c,BS$96,FALSE))</f>
        <v/>
      </c>
      <c r="CN105" t="str">
        <f>IF(ISBLANK('Slut 2.kl. -Klasse'!DA28),"",VLOOKUP('Slut 2.kl. -Klasse'!DA28,Assit_Atii_2c3b3c,BT$96,FALSE))</f>
        <v/>
      </c>
      <c r="CO105" t="str">
        <f>IF(ISBLANK('Slut 2.kl. -Klasse'!DB28),"",VLOOKUP('Slut 2.kl. -Klasse'!DB28,Assit_Atii_2c3b3c,BU$96,FALSE))</f>
        <v/>
      </c>
      <c r="CP105" t="str">
        <f>IF(ISBLANK('Slut 2.kl. -Klasse'!DC28),"",VLOOKUP('Slut 2.kl. -Klasse'!DC28,Assit_Atii_2c3b3c,BV$96,FALSE))</f>
        <v/>
      </c>
      <c r="CQ105" t="str">
        <f>IF(ISBLANK('Slut 2.kl. -Klasse'!DD28),"",VLOOKUP('Slut 2.kl. -Klasse'!DD28,Assit_Atii_2c3b3c,BW$96,FALSE))</f>
        <v/>
      </c>
      <c r="CR105" t="str">
        <f>IF(ISBLANK('Slut 2.kl. -Klasse'!DE28),"",VLOOKUP('Slut 2.kl. -Klasse'!DE28,Assit_Atii_2c3b3c,BX$96,FALSE))</f>
        <v/>
      </c>
      <c r="CS105" t="str">
        <f>IF(ISBLANK('Slut 2.kl. -Klasse'!DF28),"",VLOOKUP('Slut 2.kl. -Klasse'!DF28,Assit_Atii_2c3b3c,BY$96,FALSE))</f>
        <v/>
      </c>
      <c r="CT105" t="str">
        <f>IF(ISBLANK('Slut 2.kl. -Klasse'!DG28),"",VLOOKUP('Slut 2.kl. -Klasse'!DG28,Assit_Atii_2c3b3c,BZ$96,FALSE))</f>
        <v/>
      </c>
      <c r="CU105" t="str">
        <f>IF(ISBLANK('Slut 2.kl. -Klasse'!DH28),"",VLOOKUP('Slut 2.kl. -Klasse'!DH28,Assit_Atii_2c3b3c,CA$96,FALSE))</f>
        <v/>
      </c>
      <c r="CV105" t="str">
        <f>IF(ISBLANK('Slut 2.kl. -Klasse'!DI28),"",VLOOKUP('Slut 2.kl. -Klasse'!DI28,Assit_Atii_2c3b3c,CB$96,FALSE))</f>
        <v/>
      </c>
      <c r="CW105" t="str">
        <f>IF(ISBLANK('Slut 2.kl. -Klasse'!DJ28),"",VLOOKUP('Slut 2.kl. -Klasse'!DJ28,Assit_Atii_2c3b3c,CC$96,FALSE))</f>
        <v/>
      </c>
      <c r="CX105" t="str">
        <f>IF(ISBLANK('Slut 2.kl. -Klasse'!DK28),"",VLOOKUP('Slut 2.kl. -Klasse'!DK28,Assit_Atii_2c3b3c,CD$96,FALSE))</f>
        <v/>
      </c>
      <c r="CY105" t="str">
        <f>IF(ISBLANK('Slut 2.kl. -Klasse'!DL28),"",VLOOKUP('Slut 2.kl. -Klasse'!DL28,Assit_Atii_2c3b3c,CE$96,FALSE))</f>
        <v/>
      </c>
      <c r="CZ105" t="str">
        <f>IF(ISBLANK('Slut 2.kl. -Klasse'!DM28),"",VLOOKUP('Slut 2.kl. -Klasse'!DM28,Assit_Atii_2c3b3c,CF$96,FALSE))</f>
        <v/>
      </c>
      <c r="DA105" t="str">
        <f>IF(ISBLANK('Slut 2.kl. -Klasse'!DN28),"",VLOOKUP('Slut 2.kl. -Klasse'!DN28,Assit_Atii_2c3b3c,CG$96,FALSE))</f>
        <v/>
      </c>
      <c r="DB105" t="str">
        <f>IF(ISBLANK('Slut 2.kl. -Klasse'!DO28),"",VLOOKUP('Slut 2.kl. -Klasse'!DO28,Assit_Atii_2c3b3c,CH$96,FALSE))</f>
        <v/>
      </c>
      <c r="DC105" t="str">
        <f>IF(ISBLANK('Slut 2.kl. -Klasse'!DP28),"",VLOOKUP('Slut 2.kl. -Klasse'!DP28,Assit_Atii_2c3b3c,CI$96,FALSE))</f>
        <v/>
      </c>
      <c r="DD105" t="str">
        <f>IF(ISBLANK('Slut 2.kl. -Klasse'!DQ28),"",VLOOKUP('Slut 2.kl. -Klasse'!DQ28,Assit_Atii_2c3b3c,CJ$96,FALSE))</f>
        <v/>
      </c>
      <c r="DE105" t="str">
        <f>IF(ISBLANK('Slut 2.kl. -Klasse'!DR28),"",VLOOKUP('Slut 2.kl. -Klasse'!DR28,Assit_Atii_2c3b3c,CK$96,FALSE))</f>
        <v/>
      </c>
      <c r="DF105" t="str">
        <f>IF(ISBLANK('Slut 2.kl. -Klasse'!DS28),"",VLOOKUP('Slut 2.kl. -Klasse'!DS28,Assit_Atii_2c3b3c,CL$96,FALSE))</f>
        <v/>
      </c>
      <c r="DG105" t="str">
        <f>IF(ISBLANK('Slut 2.kl. -Klasse'!DT28),"",VLOOKUP('Slut 2.kl. -Klasse'!DT28,Assit_Atii_2c3b3c,CM$96,FALSE))</f>
        <v/>
      </c>
      <c r="DH105" t="str">
        <f>IF(ISBLANK('Slut 2.kl. -Klasse'!DU28),"",VLOOKUP('Slut 2.kl. -Klasse'!DU28,Assit_Atii_2c3b3c,CN$96,FALSE))</f>
        <v/>
      </c>
      <c r="DI105" t="str">
        <f>IF(ISBLANK('Slut 2.kl. -Klasse'!DV28),"",VLOOKUP('Slut 2.kl. -Klasse'!DV28,Assit_Atii_2c3b3c,CO$96,FALSE))</f>
        <v/>
      </c>
      <c r="DJ105" t="str">
        <f>IF(ISBLANK('Slut 2.kl. -Klasse'!DW28),"",VLOOKUP('Slut 2.kl. -Klasse'!DW28,Assit_Atii_2c3b3c,CP$96,FALSE))</f>
        <v/>
      </c>
      <c r="DK105" t="str">
        <f>IF(ISBLANK('Slut 2.kl. -Klasse'!DX28),"",VLOOKUP('Slut 2.kl. -Klasse'!DX28,Assit_Atii_2c3b3c,CQ$96,FALSE))</f>
        <v/>
      </c>
      <c r="DL105" t="str">
        <f>IF(ISBLANK('Slut 2.kl. -Klasse'!DY28),"",VLOOKUP('Slut 2.kl. -Klasse'!DY28,Assit_Atii_2c3b3c,CR$96,FALSE))</f>
        <v/>
      </c>
      <c r="DM105" t="str">
        <f>IF(ISBLANK('Slut 2.kl. -Klasse'!DZ28),"",VLOOKUP('Slut 2.kl. -Klasse'!DZ28,Assit_Atii_2c3b3c,CS$96,FALSE))</f>
        <v/>
      </c>
      <c r="DN105" t="str">
        <f>IF(ISBLANK('Slut 2.kl. -Klasse'!EA28),"",VLOOKUP('Slut 2.kl. -Klasse'!EA28,Assit_Atii_2c3b3c,CT$96,FALSE))</f>
        <v/>
      </c>
      <c r="DO105" t="str">
        <f>IF(ISBLANK('Slut 2.kl. -Klasse'!EB28),"",VLOOKUP('Slut 2.kl. -Klasse'!EB28,Assit_Atii_2c3b3c,CU$96,FALSE))</f>
        <v/>
      </c>
      <c r="DP105" t="str">
        <f>IF(ISBLANK('Slut 2.kl. -Klasse'!EC28),"",VLOOKUP('Slut 2.kl. -Klasse'!EC28,Assit_Atii_2c3b3c,CV$96,FALSE))</f>
        <v/>
      </c>
      <c r="DQ105" t="str">
        <f>IF(ISBLANK('Slut 2.kl. -Klasse'!ED28),"",VLOOKUP('Slut 2.kl. -Klasse'!ED28,Assit_Atii_2c3b3c,CW$96,FALSE))</f>
        <v/>
      </c>
      <c r="DR105" t="str">
        <f>IF(ISBLANK('Slut 2.kl. -Klasse'!EE28),"",VLOOKUP('Slut 2.kl. -Klasse'!EE28,Assit_Atii_2c3b3c,CX$96,FALSE))</f>
        <v/>
      </c>
      <c r="DS105" s="41" t="str">
        <f>IF(ISBLANK('Slut 2.kl. -Klasse'!EF28),"",VLOOKUP('Slut 2.kl. -Klasse'!EF28,Aap_Naam_2c3b3c,2,FALSE))</f>
        <v/>
      </c>
      <c r="DT105" t="str">
        <f>IF(ISBLANK('Slut 2.kl. -Klasse'!EG28),"",VLOOKUP('Slut 2.kl. -Klasse'!EG28,Aap_Naam_2c3b3c,2,FALSE))</f>
        <v/>
      </c>
      <c r="DU105" t="str">
        <f>IF(ISBLANK('Slut 2.kl. -Klasse'!EH28),"",VLOOKUP('Slut 2.kl. -Klasse'!EH28,Aap_Naam_2c3b3c,2,FALSE))</f>
        <v/>
      </c>
      <c r="DV105" t="str">
        <f>IF(ISBLANK('Slut 2.kl. -Klasse'!EI28),"",VLOOKUP('Slut 2.kl. -Klasse'!EI28,Aap_Naam_2c3b3c,2,FALSE))</f>
        <v/>
      </c>
      <c r="DW105" t="str">
        <f>IF(ISBLANK('Slut 2.kl. -Klasse'!EJ28),"",VLOOKUP('Slut 2.kl. -Klasse'!EJ28,Aap_Naam_2c3b3c,2,FALSE))</f>
        <v/>
      </c>
      <c r="DX105" t="str">
        <f>IF(ISBLANK('Slut 2.kl. -Klasse'!EK28),"",VLOOKUP('Slut 2.kl. -Klasse'!EK28,Aap_Naam_2c3b3c,2,FALSE))</f>
        <v/>
      </c>
      <c r="DY105" t="str">
        <f>IF(ISBLANK('Slut 2.kl. -Klasse'!EL28),"",VLOOKUP('Slut 2.kl. -Klasse'!EL28,Aap_Naam_2c3b3c,2,FALSE))</f>
        <v/>
      </c>
      <c r="DZ105" t="str">
        <f>IF(ISBLANK('Slut 2.kl. -Klasse'!EM28),"",VLOOKUP('Slut 2.kl. -Klasse'!EM28,Aap_Naam_2c3b3c,2,FALSE))</f>
        <v/>
      </c>
      <c r="EA105" t="str">
        <f>IF(ISBLANK('Slut 2.kl. -Klasse'!EN28),"",VLOOKUP('Slut 2.kl. -Klasse'!EN28,Aap_Naam_2c3b3c,2,FALSE))</f>
        <v/>
      </c>
      <c r="EB105" t="str">
        <f>IF(ISBLANK('Slut 2.kl. -Klasse'!EO28),"",VLOOKUP('Slut 2.kl. -Klasse'!EO28,Aap_Naam_2c3b3c,2,FALSE))</f>
        <v/>
      </c>
      <c r="EC105" t="str">
        <f>IF(ISBLANK('Slut 2.kl. -Klasse'!EP28),"",VLOOKUP('Slut 2.kl. -Klasse'!EP28,Aap_Naam_2c3b3c,2,FALSE))</f>
        <v/>
      </c>
      <c r="ED105" t="str">
        <f>IF(ISBLANK('Slut 2.kl. -Klasse'!EQ28),"",VLOOKUP('Slut 2.kl. -Klasse'!EQ28,Aap_Naam_2c3b3c,2,FALSE))</f>
        <v/>
      </c>
      <c r="EE105" t="str">
        <f>IF(ISBLANK('Slut 2.kl. -Klasse'!ER28),"",VLOOKUP('Slut 2.kl. -Klasse'!ER28,Aap_Naam_2c3b3c,2,FALSE))</f>
        <v/>
      </c>
      <c r="EF105" t="str">
        <f>IF(ISBLANK('Slut 2.kl. -Klasse'!ES28),"",VLOOKUP('Slut 2.kl. -Klasse'!ES28,Aap_Naam_2c3b3c,2,FALSE))</f>
        <v/>
      </c>
      <c r="EG105" t="str">
        <f>IF(ISBLANK('Slut 2.kl. -Klasse'!ET28),"",VLOOKUP('Slut 2.kl. -Klasse'!ET28,Aap_Naam_2c3b3c,2,FALSE))</f>
        <v/>
      </c>
      <c r="EH105" t="str">
        <f>IF(ISBLANK('Slut 2.kl. -Klasse'!EU28),"",VLOOKUP('Slut 2.kl. -Klasse'!EU28,Aap_Naam_2c3b3c,2,FALSE))</f>
        <v/>
      </c>
      <c r="EI105" t="str">
        <f>IF(ISBLANK('Slut 2.kl. -Klasse'!EV28),"",VLOOKUP('Slut 2.kl. -Klasse'!EV28,Aap_Naam_2c3b3c,2,FALSE))</f>
        <v/>
      </c>
      <c r="EJ105" t="str">
        <f>IF(ISBLANK('Slut 2.kl. -Klasse'!EW28),"",VLOOKUP('Slut 2.kl. -Klasse'!EW28,Aap_Naam_2c3b3c,2,FALSE))</f>
        <v/>
      </c>
      <c r="EK105" t="str">
        <f>IF(ISBLANK('Slut 2.kl. -Klasse'!EX28),"",VLOOKUP('Slut 2.kl. -Klasse'!EX28,Aap_Naam_2c3b3c,2,FALSE))</f>
        <v/>
      </c>
      <c r="EL105" t="str">
        <f>IF(ISBLANK('Slut 2.kl. -Klasse'!EY28),"",VLOOKUP('Slut 2.kl. -Klasse'!EY28,Aap_Naam_2c3b3c,2,FALSE))</f>
        <v/>
      </c>
      <c r="EM105" t="str">
        <f>IF(ISBLANK('Slut 2.kl. -Klasse'!EZ28),"",VLOOKUP('Slut 2.kl. -Klasse'!EZ28,Aap_Naam_2c3b3c,2,FALSE))</f>
        <v/>
      </c>
      <c r="EN105" t="str">
        <f>IF(ISBLANK('Slut 2.kl. -Klasse'!FA28),"",VLOOKUP('Slut 2.kl. -Klasse'!FA28,Aap_Naam_2c3b3c,2,FALSE))</f>
        <v/>
      </c>
      <c r="EO105" t="str">
        <f>IF(ISBLANK('Slut 2.kl. -Klasse'!FB28),"",VLOOKUP('Slut 2.kl. -Klasse'!FB28,Aap_Naam_2c3b3c,2,FALSE))</f>
        <v/>
      </c>
      <c r="EP105" t="str">
        <f>IF(ISBLANK('Slut 2.kl. -Klasse'!FC28),"",VLOOKUP('Slut 2.kl. -Klasse'!FC28,Aap_Naam_2c3b3c,2,FALSE))</f>
        <v/>
      </c>
      <c r="EQ105" t="str">
        <f>IF(ISBLANK('Slut 2.kl. -Klasse'!FD28),"",VLOOKUP('Slut 2.kl. -Klasse'!FD28,Aap_Naam_2c3b3c,2,FALSE))</f>
        <v/>
      </c>
      <c r="ER105" t="str">
        <f>IF(ISBLANK('Slut 2.kl. -Klasse'!FE28),"",VLOOKUP('Slut 2.kl. -Klasse'!FE28,Aap_Naam_2c3b3c,2,FALSE))</f>
        <v/>
      </c>
      <c r="ES105" t="str">
        <f>IF(ISBLANK('Slut 2.kl. -Klasse'!FF28),"",VLOOKUP('Slut 2.kl. -Klasse'!FF28,Aap_Naam_2c3b3c,2,FALSE))</f>
        <v/>
      </c>
      <c r="ET105" t="str">
        <f>IF(ISBLANK('Slut 2.kl. -Klasse'!FG28),"",VLOOKUP('Slut 2.kl. -Klasse'!FG28,Aap_Naam_2c3b3c,2,FALSE))</f>
        <v/>
      </c>
      <c r="EU105" t="str">
        <f>IF(ISBLANK('Slut 2.kl. -Klasse'!FH28),"",VLOOKUP('Slut 2.kl. -Klasse'!FH28,Aap_Naam_2c3b3c,2,FALSE))</f>
        <v/>
      </c>
      <c r="EV105" t="str">
        <f>IF(ISBLANK('Slut 2.kl. -Klasse'!FI28),"",VLOOKUP('Slut 2.kl. -Klasse'!FI28,Aap_Naam_2c3b3c,2,FALSE))</f>
        <v/>
      </c>
      <c r="EW105" t="str">
        <f>IF(ISBLANK('Slut 2.kl. -Klasse'!FJ28),"",VLOOKUP('Slut 2.kl. -Klasse'!FJ28,Aap_Naam_2c3b3c,2,FALSE))</f>
        <v/>
      </c>
      <c r="EX105" t="str">
        <f>IF(ISBLANK('Slut 2.kl. -Klasse'!FK28),"",VLOOKUP('Slut 2.kl. -Klasse'!FK28,Aap_Naam_2c3b3c,2,FALSE))</f>
        <v/>
      </c>
      <c r="EY105" t="str">
        <f>IF(ISBLANK('Slut 2.kl. -Klasse'!FL28),"",VLOOKUP('Slut 2.kl. -Klasse'!FL28,Aap_Naam_2c3b3c,2,FALSE))</f>
        <v/>
      </c>
      <c r="EZ105" t="str">
        <f>IF(ISBLANK('Slut 2.kl. -Klasse'!FM28),"",VLOOKUP('Slut 2.kl. -Klasse'!FM28,Aap_Naam_2c3b3c,2,FALSE))</f>
        <v/>
      </c>
      <c r="FA105" t="str">
        <f>IF(ISBLANK('Slut 2.kl. -Klasse'!FN28),"",VLOOKUP('Slut 2.kl. -Klasse'!FN28,Aap_Naam_2c3b3c,2,FALSE))</f>
        <v/>
      </c>
      <c r="FB105" t="str">
        <f>IF(ISBLANK('Slut 2.kl. -Klasse'!FO28),"",VLOOKUP('Slut 2.kl. -Klasse'!FO28,Aap_Naam_2c3b3c,2,FALSE))</f>
        <v/>
      </c>
      <c r="FC105" t="str">
        <f>IF(ISBLANK('Slut 2.kl. -Klasse'!FP28),"",VLOOKUP('Slut 2.kl. -Klasse'!FP28,Aap_Naam_2c3b3c,2,FALSE))</f>
        <v/>
      </c>
      <c r="FD105" t="str">
        <f>IF(ISBLANK('Slut 2.kl. -Klasse'!FQ28),"",VLOOKUP('Slut 2.kl. -Klasse'!FQ28,Aap_Naam_2c3b3c,2,FALSE))</f>
        <v/>
      </c>
      <c r="FE105" t="str">
        <f>IF(ISBLANK('Slut 2.kl. -Klasse'!FR28),"",VLOOKUP('Slut 2.kl. -Klasse'!FR28,Aap_Naam_2c3b3c,2,FALSE))</f>
        <v/>
      </c>
      <c r="FF105" t="str">
        <f>IF(ISBLANK('Slut 2.kl. -Klasse'!FS28),"",VLOOKUP('Slut 2.kl. -Klasse'!FS28,Aap_Naam_2c3b3c,2,FALSE))</f>
        <v/>
      </c>
      <c r="FG105" t="str">
        <f>IF(ISBLANK('Slut 2.kl. -Klasse'!FT28),"",VLOOKUP('Slut 2.kl. -Klasse'!FT28,Aap_Naam_2c3b3c,2,FALSE))</f>
        <v/>
      </c>
      <c r="FH105" t="str">
        <f>IF(ISBLANK('Slut 2.kl. -Klasse'!FU28),"",VLOOKUP('Slut 2.kl. -Klasse'!FU28,Aap_Naam_2c3b3c,2,FALSE))</f>
        <v/>
      </c>
      <c r="FI105" t="str">
        <f>IF(ISBLANK('Slut 2.kl. -Klasse'!FV28),"",VLOOKUP('Slut 2.kl. -Klasse'!FV28,Aap_Naam_2c3b3c,2,FALSE))</f>
        <v/>
      </c>
      <c r="FJ105" t="str">
        <f>IF(ISBLANK('Slut 2.kl. -Klasse'!FW28),"",VLOOKUP('Slut 2.kl. -Klasse'!FW28,Aap_Naam_2c3b3c,2,FALSE))</f>
        <v/>
      </c>
      <c r="FK105" t="str">
        <f>IF(ISBLANK('Slut 2.kl. -Klasse'!FX28),"",VLOOKUP('Slut 2.kl. -Klasse'!FX28,Aap_Naam_2c3b3c,2,FALSE))</f>
        <v/>
      </c>
      <c r="FL105" t="str">
        <f>IF(ISBLANK('Slut 2.kl. -Klasse'!FY28),"",VLOOKUP('Slut 2.kl. -Klasse'!FY28,Aap_Naam_2c3b3c,2,FALSE))</f>
        <v/>
      </c>
      <c r="FM105" t="str">
        <f>IF(ISBLANK('Slut 2.kl. -Klasse'!FZ28),"",VLOOKUP('Slut 2.kl. -Klasse'!FZ28,Aap_Naam_2c3b3c,2,FALSE))</f>
        <v/>
      </c>
      <c r="FN105" s="42" t="str">
        <f>IF(ISBLANK('Slut 2.kl. -Klasse'!GA28),"",VLOOKUP('Slut 2.kl. -Klasse'!GA28,Aap_Naam_2c3b3c,2,FALSE))</f>
        <v/>
      </c>
      <c r="FO105" s="41">
        <f>COUNTIF('Skole scoring'!B101:U101,1)</f>
        <v>0</v>
      </c>
      <c r="FP105">
        <f>COUNTIF('Skole scoring'!V101:DQ101,1)</f>
        <v>0</v>
      </c>
      <c r="FQ105">
        <f>COUNTIF('Skole scoring'!DR101:FM101,1)</f>
        <v>0</v>
      </c>
      <c r="FR105" s="42">
        <f t="shared" si="3"/>
        <v>0</v>
      </c>
      <c r="FS105">
        <f>COUNTIF('Skole scoring'!V101:AS101,1)</f>
        <v>0</v>
      </c>
      <c r="FT105">
        <f>COUNTIF('Skole scoring'!AT101:BQ101,1)</f>
        <v>0</v>
      </c>
      <c r="FU105">
        <f>COUNTIF('Skole scoring'!BR101:CO101,1)</f>
        <v>0</v>
      </c>
      <c r="FV105">
        <f>COUNTIF('Skole scoring'!CP101:DQ101,1)</f>
        <v>0</v>
      </c>
    </row>
    <row r="106" spans="2:178" x14ac:dyDescent="0.35">
      <c r="B106" s="47">
        <f>'Slut 2.kl. -Klasse'!B29</f>
        <v>0</v>
      </c>
      <c r="C106" t="str">
        <f>IF(COUNTIF('Slut 2.kl. -Klasse'!P29,5),"Ugyldig",(IF(ISBLANK('Slut 2.kl. -Klasse'!P29),"",'Slut 2.kl. -Klasse'!P29)))</f>
        <v/>
      </c>
      <c r="D106" t="str">
        <f>IF(COUNTIF('Slut 2.kl. -Klasse'!Q29,5),"Ugyldig",(IF(ISBLANK('Slut 2.kl. -Klasse'!Q29),"",'Slut 2.kl. -Klasse'!Q29)))</f>
        <v/>
      </c>
      <c r="E106" t="str">
        <f>IF(COUNTIF('Slut 2.kl. -Klasse'!R29,5),"Ugyldig",(IF(ISBLANK('Slut 2.kl. -Klasse'!R29),"",'Slut 2.kl. -Klasse'!R29)))</f>
        <v/>
      </c>
      <c r="F106" t="str">
        <f>IF(COUNTIF('Slut 2.kl. -Klasse'!S29,5),"Ugyldig",(IF(ISBLANK('Slut 2.kl. -Klasse'!S29),"",'Slut 2.kl. -Klasse'!S29)))</f>
        <v/>
      </c>
      <c r="G106" t="str">
        <f>IF(COUNTIF('Slut 2.kl. -Klasse'!T29,5),"Ugyldig",(IF(ISBLANK('Slut 2.kl. -Klasse'!T29),"",'Slut 2.kl. -Klasse'!T29)))</f>
        <v/>
      </c>
      <c r="H106" t="str">
        <f>IF(COUNTIF('Slut 2.kl. -Klasse'!U29,5),"Ugyldig",(IF(ISBLANK('Slut 2.kl. -Klasse'!U29),"",'Slut 2.kl. -Klasse'!U29)))</f>
        <v/>
      </c>
      <c r="I106" t="str">
        <f>IF(COUNTIF('Slut 2.kl. -Klasse'!V29,5),"Ugyldig",(IF(ISBLANK('Slut 2.kl. -Klasse'!V29),"",'Slut 2.kl. -Klasse'!V29)))</f>
        <v/>
      </c>
      <c r="J106" t="str">
        <f>IF(COUNTIF('Slut 2.kl. -Klasse'!W29,5),"Ugyldig",(IF(ISBLANK('Slut 2.kl. -Klasse'!W29),"",'Slut 2.kl. -Klasse'!W29)))</f>
        <v/>
      </c>
      <c r="K106" t="str">
        <f>IF(COUNTIF('Slut 2.kl. -Klasse'!X29,5),"Ugyldig",(IF(ISBLANK('Slut 2.kl. -Klasse'!X29),"",'Slut 2.kl. -Klasse'!X29)))</f>
        <v/>
      </c>
      <c r="L106" t="str">
        <f>IF(COUNTIF('Slut 2.kl. -Klasse'!Y29,5),"Ugyldig",(IF(ISBLANK('Slut 2.kl. -Klasse'!Y29),"",'Slut 2.kl. -Klasse'!Y29)))</f>
        <v/>
      </c>
      <c r="M106" t="str">
        <f>IF(COUNTIF('Slut 2.kl. -Klasse'!Z29,5),"Ugyldig",(IF(ISBLANK('Slut 2.kl. -Klasse'!Z29),"",'Slut 2.kl. -Klasse'!Z29)))</f>
        <v/>
      </c>
      <c r="N106" t="str">
        <f>IF(COUNTIF('Slut 2.kl. -Klasse'!AA29,5),"Ugyldig",(IF(ISBLANK('Slut 2.kl. -Klasse'!AA29),"",'Slut 2.kl. -Klasse'!AA29)))</f>
        <v/>
      </c>
      <c r="O106" t="str">
        <f>IF(COUNTIF('Slut 2.kl. -Klasse'!AB29,5),"Ugyldig",(IF(ISBLANK('Slut 2.kl. -Klasse'!AB29),"",'Slut 2.kl. -Klasse'!AB29)))</f>
        <v/>
      </c>
      <c r="P106" t="str">
        <f>IF(COUNTIF('Slut 2.kl. -Klasse'!AC29,5),"Ugyldig",(IF(ISBLANK('Slut 2.kl. -Klasse'!AC29),"",'Slut 2.kl. -Klasse'!AC29)))</f>
        <v/>
      </c>
      <c r="Q106" t="str">
        <f>IF(COUNTIF('Slut 2.kl. -Klasse'!AD29,5),"Ugyldig",(IF(ISBLANK('Slut 2.kl. -Klasse'!AD29),"",'Slut 2.kl. -Klasse'!AD29)))</f>
        <v/>
      </c>
      <c r="R106" t="str">
        <f>IF(COUNTIF('Slut 2.kl. -Klasse'!AE29,5),"Ugyldig",(IF(ISBLANK('Slut 2.kl. -Klasse'!AE29),"",'Slut 2.kl. -Klasse'!AE29)))</f>
        <v/>
      </c>
      <c r="S106" t="str">
        <f>IF(COUNTIF('Slut 2.kl. -Klasse'!AF29,5),"Ugyldig",(IF(ISBLANK('Slut 2.kl. -Klasse'!AF29),"",'Slut 2.kl. -Klasse'!AF29)))</f>
        <v/>
      </c>
      <c r="T106" t="str">
        <f>IF(COUNTIF('Slut 2.kl. -Klasse'!AG29,5),"Ugyldig",(IF(ISBLANK('Slut 2.kl. -Klasse'!AG29),"",'Slut 2.kl. -Klasse'!AG29)))</f>
        <v/>
      </c>
      <c r="U106" t="str">
        <f>IF(COUNTIF('Slut 2.kl. -Klasse'!AH29,5),"Ugyldig",(IF(ISBLANK('Slut 2.kl. -Klasse'!AH29),"",'Slut 2.kl. -Klasse'!AH29)))</f>
        <v/>
      </c>
      <c r="V106" t="str">
        <f>IF(COUNTIF('Slut 2.kl. -Klasse'!AI29,5),"Ugyldig",(IF(ISBLANK('Slut 2.kl. -Klasse'!AI29),"",'Slut 2.kl. -Klasse'!AI29)))</f>
        <v/>
      </c>
      <c r="W106" s="41" t="str">
        <f>IF(ISBLANK('Slut 2.kl. -Klasse'!AJ29),"",VLOOKUP('Slut 2.kl. -Klasse'!AJ29,Assit_Atii_2c3b3c,C$96,FALSE))</f>
        <v/>
      </c>
      <c r="X106" t="str">
        <f>IF(ISBLANK('Slut 2.kl. -Klasse'!AK29),"",VLOOKUP('Slut 2.kl. -Klasse'!AK29,Assit_Atii_2c3b3c,D$96,FALSE))</f>
        <v/>
      </c>
      <c r="Y106" t="str">
        <f>IF(ISBLANK('Slut 2.kl. -Klasse'!AL29),"",VLOOKUP('Slut 2.kl. -Klasse'!AL29,Assit_Atii_2c3b3c,E$96,FALSE))</f>
        <v/>
      </c>
      <c r="Z106" t="str">
        <f>IF(ISBLANK('Slut 2.kl. -Klasse'!AM29),"",VLOOKUP('Slut 2.kl. -Klasse'!AM29,Assit_Atii_2c3b3c,F$96,FALSE))</f>
        <v/>
      </c>
      <c r="AA106" t="str">
        <f>IF(ISBLANK('Slut 2.kl. -Klasse'!AN29),"",VLOOKUP('Slut 2.kl. -Klasse'!AN29,Assit_Atii_2c3b3c,G$96,FALSE))</f>
        <v/>
      </c>
      <c r="AB106" t="str">
        <f>IF(ISBLANK('Slut 2.kl. -Klasse'!AO29),"",VLOOKUP('Slut 2.kl. -Klasse'!AO29,Assit_Atii_2c3b3c,H$96,FALSE))</f>
        <v/>
      </c>
      <c r="AC106" t="str">
        <f>IF(ISBLANK('Slut 2.kl. -Klasse'!AP29),"",VLOOKUP('Slut 2.kl. -Klasse'!AP29,Assit_Atii_2c3b3c,I$96,FALSE))</f>
        <v/>
      </c>
      <c r="AD106" t="str">
        <f>IF(ISBLANK('Slut 2.kl. -Klasse'!AQ29),"",VLOOKUP('Slut 2.kl. -Klasse'!AQ29,Assit_Atii_2c3b3c,J$96,FALSE))</f>
        <v/>
      </c>
      <c r="AE106" t="str">
        <f>IF(ISBLANK('Slut 2.kl. -Klasse'!AR29),"",VLOOKUP('Slut 2.kl. -Klasse'!AR29,Assit_Atii_2c3b3c,K$96,FALSE))</f>
        <v/>
      </c>
      <c r="AF106" t="str">
        <f>IF(ISBLANK('Slut 2.kl. -Klasse'!AS29),"",VLOOKUP('Slut 2.kl. -Klasse'!AS29,Assit_Atii_2c3b3c,L$96,FALSE))</f>
        <v/>
      </c>
      <c r="AG106" t="str">
        <f>IF(ISBLANK('Slut 2.kl. -Klasse'!AT29),"",VLOOKUP('Slut 2.kl. -Klasse'!AT29,Assit_Atii_2c3b3c,M$96,FALSE))</f>
        <v/>
      </c>
      <c r="AH106" t="str">
        <f>IF(ISBLANK('Slut 2.kl. -Klasse'!AU29),"",VLOOKUP('Slut 2.kl. -Klasse'!AU29,Assit_Atii_2c3b3c,N$96,FALSE))</f>
        <v/>
      </c>
      <c r="AI106" t="str">
        <f>IF(ISBLANK('Slut 2.kl. -Klasse'!AV29),"",VLOOKUP('Slut 2.kl. -Klasse'!AV29,Assit_Atii_2c3b3c,O$96,FALSE))</f>
        <v/>
      </c>
      <c r="AJ106" t="str">
        <f>IF(ISBLANK('Slut 2.kl. -Klasse'!AW29),"",VLOOKUP('Slut 2.kl. -Klasse'!AW29,Assit_Atii_2c3b3c,P$96,FALSE))</f>
        <v/>
      </c>
      <c r="AK106" t="str">
        <f>IF(ISBLANK('Slut 2.kl. -Klasse'!AX29),"",VLOOKUP('Slut 2.kl. -Klasse'!AX29,Assit_Atii_2c3b3c,Q$96,FALSE))</f>
        <v/>
      </c>
      <c r="AL106" t="str">
        <f>IF(ISBLANK('Slut 2.kl. -Klasse'!AY29),"",VLOOKUP('Slut 2.kl. -Klasse'!AY29,Assit_Atii_2c3b3c,R$96,FALSE))</f>
        <v/>
      </c>
      <c r="AM106" t="str">
        <f>IF(ISBLANK('Slut 2.kl. -Klasse'!AZ29),"",VLOOKUP('Slut 2.kl. -Klasse'!AZ29,Assit_Atii_2c3b3c,S$96,FALSE))</f>
        <v/>
      </c>
      <c r="AN106" t="str">
        <f>IF(ISBLANK('Slut 2.kl. -Klasse'!BA29),"",VLOOKUP('Slut 2.kl. -Klasse'!BA29,Assit_Atii_2c3b3c,T$96,FALSE))</f>
        <v/>
      </c>
      <c r="AO106" t="str">
        <f>IF(ISBLANK('Slut 2.kl. -Klasse'!BB29),"",VLOOKUP('Slut 2.kl. -Klasse'!BB29,Assit_Atii_2c3b3c,U$96,FALSE))</f>
        <v/>
      </c>
      <c r="AP106" t="str">
        <f>IF(ISBLANK('Slut 2.kl. -Klasse'!BC29),"",VLOOKUP('Slut 2.kl. -Klasse'!BC29,Assit_Atii_2c3b3c,V$96,FALSE))</f>
        <v/>
      </c>
      <c r="AQ106" t="str">
        <f>IF(ISBLANK('Slut 2.kl. -Klasse'!BD29),"",VLOOKUP('Slut 2.kl. -Klasse'!BD29,Assit_Atii_2c3b3c,W$96,FALSE))</f>
        <v/>
      </c>
      <c r="AR106" t="str">
        <f>IF(ISBLANK('Slut 2.kl. -Klasse'!BE29),"",VLOOKUP('Slut 2.kl. -Klasse'!BE29,Assit_Atii_2c3b3c,X$96,FALSE))</f>
        <v/>
      </c>
      <c r="AS106" t="str">
        <f>IF(ISBLANK('Slut 2.kl. -Klasse'!BF29),"",VLOOKUP('Slut 2.kl. -Klasse'!BF29,Assit_Atii_2c3b3c,Y$96,FALSE))</f>
        <v/>
      </c>
      <c r="AT106" t="str">
        <f>IF(ISBLANK('Slut 2.kl. -Klasse'!BG29),"",VLOOKUP('Slut 2.kl. -Klasse'!BG29,Assit_Atii_2c3b3c,Z$96,FALSE))</f>
        <v/>
      </c>
      <c r="AU106" t="str">
        <f>IF(ISBLANK('Slut 2.kl. -Klasse'!BH29),"",VLOOKUP('Slut 2.kl. -Klasse'!BH29,Assit_Atii_2c3b3c,AA$96,FALSE))</f>
        <v/>
      </c>
      <c r="AV106" t="str">
        <f>IF(ISBLANK('Slut 2.kl. -Klasse'!BI29),"",VLOOKUP('Slut 2.kl. -Klasse'!BI29,Assit_Atii_2c3b3c,AB$96,FALSE))</f>
        <v/>
      </c>
      <c r="AW106" t="str">
        <f>IF(ISBLANK('Slut 2.kl. -Klasse'!BJ29),"",VLOOKUP('Slut 2.kl. -Klasse'!BJ29,Assit_Atii_2c3b3c,AC$96,FALSE))</f>
        <v/>
      </c>
      <c r="AX106" t="str">
        <f>IF(ISBLANK('Slut 2.kl. -Klasse'!BK29),"",VLOOKUP('Slut 2.kl. -Klasse'!BK29,Assit_Atii_2c3b3c,AD$96,FALSE))</f>
        <v/>
      </c>
      <c r="AY106" t="str">
        <f>IF(ISBLANK('Slut 2.kl. -Klasse'!BL29),"",VLOOKUP('Slut 2.kl. -Klasse'!BL29,Assit_Atii_2c3b3c,AE$96,FALSE))</f>
        <v/>
      </c>
      <c r="AZ106" t="str">
        <f>IF(ISBLANK('Slut 2.kl. -Klasse'!BM29),"",VLOOKUP('Slut 2.kl. -Klasse'!BM29,Assit_Atii_2c3b3c,AF$96,FALSE))</f>
        <v/>
      </c>
      <c r="BA106" t="str">
        <f>IF(ISBLANK('Slut 2.kl. -Klasse'!BN29),"",VLOOKUP('Slut 2.kl. -Klasse'!BN29,Assit_Atii_2c3b3c,AG$96,FALSE))</f>
        <v/>
      </c>
      <c r="BB106" t="str">
        <f>IF(ISBLANK('Slut 2.kl. -Klasse'!BO29),"",VLOOKUP('Slut 2.kl. -Klasse'!BO29,Assit_Atii_2c3b3c,AH$96,FALSE))</f>
        <v/>
      </c>
      <c r="BC106" t="str">
        <f>IF(ISBLANK('Slut 2.kl. -Klasse'!BP29),"",VLOOKUP('Slut 2.kl. -Klasse'!BP29,Assit_Atii_2c3b3c,AI$96,FALSE))</f>
        <v/>
      </c>
      <c r="BD106" t="str">
        <f>IF(ISBLANK('Slut 2.kl. -Klasse'!BQ29),"",VLOOKUP('Slut 2.kl. -Klasse'!BQ29,Assit_Atii_2c3b3c,AJ$96,FALSE))</f>
        <v/>
      </c>
      <c r="BE106" t="str">
        <f>IF(ISBLANK('Slut 2.kl. -Klasse'!BR29),"",VLOOKUP('Slut 2.kl. -Klasse'!BR29,Assit_Atii_2c3b3c,AK$96,FALSE))</f>
        <v/>
      </c>
      <c r="BF106" t="str">
        <f>IF(ISBLANK('Slut 2.kl. -Klasse'!BS29),"",VLOOKUP('Slut 2.kl. -Klasse'!BS29,Assit_Atii_2c3b3c,AL$96,FALSE))</f>
        <v/>
      </c>
      <c r="BG106" t="str">
        <f>IF(ISBLANK('Slut 2.kl. -Klasse'!BT29),"",VLOOKUP('Slut 2.kl. -Klasse'!BT29,Assit_Atii_2c3b3c,AM$96,FALSE))</f>
        <v/>
      </c>
      <c r="BH106" t="str">
        <f>IF(ISBLANK('Slut 2.kl. -Klasse'!BU29),"",VLOOKUP('Slut 2.kl. -Klasse'!BU29,Assit_Atii_2c3b3c,AN$96,FALSE))</f>
        <v/>
      </c>
      <c r="BI106" t="str">
        <f>IF(ISBLANK('Slut 2.kl. -Klasse'!BV29),"",VLOOKUP('Slut 2.kl. -Klasse'!BV29,Assit_Atii_2c3b3c,AO$96,FALSE))</f>
        <v/>
      </c>
      <c r="BJ106" t="str">
        <f>IF(ISBLANK('Slut 2.kl. -Klasse'!BW29),"",VLOOKUP('Slut 2.kl. -Klasse'!BW29,Assit_Atii_2c3b3c,AP$96,FALSE))</f>
        <v/>
      </c>
      <c r="BK106" t="str">
        <f>IF(ISBLANK('Slut 2.kl. -Klasse'!BX29),"",VLOOKUP('Slut 2.kl. -Klasse'!BX29,Assit_Atii_2c3b3c,AQ$96,FALSE))</f>
        <v/>
      </c>
      <c r="BL106" t="str">
        <f>IF(ISBLANK('Slut 2.kl. -Klasse'!BY29),"",VLOOKUP('Slut 2.kl. -Klasse'!BY29,Assit_Atii_2c3b3c,AR$96,FALSE))</f>
        <v/>
      </c>
      <c r="BM106" t="str">
        <f>IF(ISBLANK('Slut 2.kl. -Klasse'!BZ29),"",VLOOKUP('Slut 2.kl. -Klasse'!BZ29,Assit_Atii_2c3b3c,AS$96,FALSE))</f>
        <v/>
      </c>
      <c r="BN106" t="str">
        <f>IF(ISBLANK('Slut 2.kl. -Klasse'!CA29),"",VLOOKUP('Slut 2.kl. -Klasse'!CA29,Assit_Atii_2c3b3c,AT$96,FALSE))</f>
        <v/>
      </c>
      <c r="BO106" t="str">
        <f>IF(ISBLANK('Slut 2.kl. -Klasse'!CB29),"",VLOOKUP('Slut 2.kl. -Klasse'!CB29,Assit_Atii_2c3b3c,AU$96,FALSE))</f>
        <v/>
      </c>
      <c r="BP106" t="str">
        <f>IF(ISBLANK('Slut 2.kl. -Klasse'!CC29),"",VLOOKUP('Slut 2.kl. -Klasse'!CC29,Assit_Atii_2c3b3c,AV$96,FALSE))</f>
        <v/>
      </c>
      <c r="BQ106" t="str">
        <f>IF(ISBLANK('Slut 2.kl. -Klasse'!CD29),"",VLOOKUP('Slut 2.kl. -Klasse'!CD29,Assit_Atii_2c3b3c,AW$96,FALSE))</f>
        <v/>
      </c>
      <c r="BR106" t="str">
        <f>IF(ISBLANK('Slut 2.kl. -Klasse'!CE29),"",VLOOKUP('Slut 2.kl. -Klasse'!CE29,Assit_Atii_2c3b3c,AX$96,FALSE))</f>
        <v/>
      </c>
      <c r="BS106" t="str">
        <f>IF(ISBLANK('Slut 2.kl. -Klasse'!CF29),"",VLOOKUP('Slut 2.kl. -Klasse'!CF29,Assit_Atii_2c3b3c,AY$96,FALSE))</f>
        <v/>
      </c>
      <c r="BT106" t="str">
        <f>IF(ISBLANK('Slut 2.kl. -Klasse'!CG29),"",VLOOKUP('Slut 2.kl. -Klasse'!CG29,Assit_Atii_2c3b3c,AZ$96,FALSE))</f>
        <v/>
      </c>
      <c r="BU106" t="str">
        <f>IF(ISBLANK('Slut 2.kl. -Klasse'!CH29),"",VLOOKUP('Slut 2.kl. -Klasse'!CH29,Assit_Atii_2c3b3c,BA$96,FALSE))</f>
        <v/>
      </c>
      <c r="BV106" t="str">
        <f>IF(ISBLANK('Slut 2.kl. -Klasse'!CI29),"",VLOOKUP('Slut 2.kl. -Klasse'!CI29,Assit_Atii_2c3b3c,BB$96,FALSE))</f>
        <v/>
      </c>
      <c r="BW106" t="str">
        <f>IF(ISBLANK('Slut 2.kl. -Klasse'!CJ29),"",VLOOKUP('Slut 2.kl. -Klasse'!CJ29,Assit_Atii_2c3b3c,BC$96,FALSE))</f>
        <v/>
      </c>
      <c r="BX106" t="str">
        <f>IF(ISBLANK('Slut 2.kl. -Klasse'!CK29),"",VLOOKUP('Slut 2.kl. -Klasse'!CK29,Assit_Atii_2c3b3c,BD$96,FALSE))</f>
        <v/>
      </c>
      <c r="BY106" t="str">
        <f>IF(ISBLANK('Slut 2.kl. -Klasse'!CL29),"",VLOOKUP('Slut 2.kl. -Klasse'!CL29,Assit_Atii_2c3b3c,BE$96,FALSE))</f>
        <v/>
      </c>
      <c r="BZ106" t="str">
        <f>IF(ISBLANK('Slut 2.kl. -Klasse'!CM29),"",VLOOKUP('Slut 2.kl. -Klasse'!CM29,Assit_Atii_2c3b3c,BF$96,FALSE))</f>
        <v/>
      </c>
      <c r="CA106" t="str">
        <f>IF(ISBLANK('Slut 2.kl. -Klasse'!CN29),"",VLOOKUP('Slut 2.kl. -Klasse'!CN29,Assit_Atii_2c3b3c,BG$96,FALSE))</f>
        <v/>
      </c>
      <c r="CB106" t="str">
        <f>IF(ISBLANK('Slut 2.kl. -Klasse'!CO29),"",VLOOKUP('Slut 2.kl. -Klasse'!CO29,Assit_Atii_2c3b3c,BH$96,FALSE))</f>
        <v/>
      </c>
      <c r="CC106" t="str">
        <f>IF(ISBLANK('Slut 2.kl. -Klasse'!CP29),"",VLOOKUP('Slut 2.kl. -Klasse'!CP29,Assit_Atii_2c3b3c,BI$96,FALSE))</f>
        <v/>
      </c>
      <c r="CD106" t="str">
        <f>IF(ISBLANK('Slut 2.kl. -Klasse'!CQ29),"",VLOOKUP('Slut 2.kl. -Klasse'!CQ29,Assit_Atii_2c3b3c,BJ$96,FALSE))</f>
        <v/>
      </c>
      <c r="CE106" t="str">
        <f>IF(ISBLANK('Slut 2.kl. -Klasse'!CR29),"",VLOOKUP('Slut 2.kl. -Klasse'!CR29,Assit_Atii_2c3b3c,BK$96,FALSE))</f>
        <v/>
      </c>
      <c r="CF106" t="str">
        <f>IF(ISBLANK('Slut 2.kl. -Klasse'!CS29),"",VLOOKUP('Slut 2.kl. -Klasse'!CS29,Assit_Atii_2c3b3c,BL$96,FALSE))</f>
        <v/>
      </c>
      <c r="CG106" t="str">
        <f>IF(ISBLANK('Slut 2.kl. -Klasse'!CT29),"",VLOOKUP('Slut 2.kl. -Klasse'!CT29,Assit_Atii_2c3b3c,BM$96,FALSE))</f>
        <v/>
      </c>
      <c r="CH106" t="str">
        <f>IF(ISBLANK('Slut 2.kl. -Klasse'!CU29),"",VLOOKUP('Slut 2.kl. -Klasse'!CU29,Assit_Atii_2c3b3c,BN$96,FALSE))</f>
        <v/>
      </c>
      <c r="CI106" t="str">
        <f>IF(ISBLANK('Slut 2.kl. -Klasse'!CV29),"",VLOOKUP('Slut 2.kl. -Klasse'!CV29,Assit_Atii_2c3b3c,BO$96,FALSE))</f>
        <v/>
      </c>
      <c r="CJ106" t="str">
        <f>IF(ISBLANK('Slut 2.kl. -Klasse'!CW29),"",VLOOKUP('Slut 2.kl. -Klasse'!CW29,Assit_Atii_2c3b3c,BP$96,FALSE))</f>
        <v/>
      </c>
      <c r="CK106" t="str">
        <f>IF(ISBLANK('Slut 2.kl. -Klasse'!CX29),"",VLOOKUP('Slut 2.kl. -Klasse'!CX29,Assit_Atii_2c3b3c,BQ$96,FALSE))</f>
        <v/>
      </c>
      <c r="CL106" t="str">
        <f>IF(ISBLANK('Slut 2.kl. -Klasse'!CY29),"",VLOOKUP('Slut 2.kl. -Klasse'!CY29,Assit_Atii_2c3b3c,BR$96,FALSE))</f>
        <v/>
      </c>
      <c r="CM106" t="str">
        <f>IF(ISBLANK('Slut 2.kl. -Klasse'!CZ29),"",VLOOKUP('Slut 2.kl. -Klasse'!CZ29,Assit_Atii_2c3b3c,BS$96,FALSE))</f>
        <v/>
      </c>
      <c r="CN106" t="str">
        <f>IF(ISBLANK('Slut 2.kl. -Klasse'!DA29),"",VLOOKUP('Slut 2.kl. -Klasse'!DA29,Assit_Atii_2c3b3c,BT$96,FALSE))</f>
        <v/>
      </c>
      <c r="CO106" t="str">
        <f>IF(ISBLANK('Slut 2.kl. -Klasse'!DB29),"",VLOOKUP('Slut 2.kl. -Klasse'!DB29,Assit_Atii_2c3b3c,BU$96,FALSE))</f>
        <v/>
      </c>
      <c r="CP106" t="str">
        <f>IF(ISBLANK('Slut 2.kl. -Klasse'!DC29),"",VLOOKUP('Slut 2.kl. -Klasse'!DC29,Assit_Atii_2c3b3c,BV$96,FALSE))</f>
        <v/>
      </c>
      <c r="CQ106" t="str">
        <f>IF(ISBLANK('Slut 2.kl. -Klasse'!DD29),"",VLOOKUP('Slut 2.kl. -Klasse'!DD29,Assit_Atii_2c3b3c,BW$96,FALSE))</f>
        <v/>
      </c>
      <c r="CR106" t="str">
        <f>IF(ISBLANK('Slut 2.kl. -Klasse'!DE29),"",VLOOKUP('Slut 2.kl. -Klasse'!DE29,Assit_Atii_2c3b3c,BX$96,FALSE))</f>
        <v/>
      </c>
      <c r="CS106" t="str">
        <f>IF(ISBLANK('Slut 2.kl. -Klasse'!DF29),"",VLOOKUP('Slut 2.kl. -Klasse'!DF29,Assit_Atii_2c3b3c,BY$96,FALSE))</f>
        <v/>
      </c>
      <c r="CT106" t="str">
        <f>IF(ISBLANK('Slut 2.kl. -Klasse'!DG29),"",VLOOKUP('Slut 2.kl. -Klasse'!DG29,Assit_Atii_2c3b3c,BZ$96,FALSE))</f>
        <v/>
      </c>
      <c r="CU106" t="str">
        <f>IF(ISBLANK('Slut 2.kl. -Klasse'!DH29),"",VLOOKUP('Slut 2.kl. -Klasse'!DH29,Assit_Atii_2c3b3c,CA$96,FALSE))</f>
        <v/>
      </c>
      <c r="CV106" t="str">
        <f>IF(ISBLANK('Slut 2.kl. -Klasse'!DI29),"",VLOOKUP('Slut 2.kl. -Klasse'!DI29,Assit_Atii_2c3b3c,CB$96,FALSE))</f>
        <v/>
      </c>
      <c r="CW106" t="str">
        <f>IF(ISBLANK('Slut 2.kl. -Klasse'!DJ29),"",VLOOKUP('Slut 2.kl. -Klasse'!DJ29,Assit_Atii_2c3b3c,CC$96,FALSE))</f>
        <v/>
      </c>
      <c r="CX106" t="str">
        <f>IF(ISBLANK('Slut 2.kl. -Klasse'!DK29),"",VLOOKUP('Slut 2.kl. -Klasse'!DK29,Assit_Atii_2c3b3c,CD$96,FALSE))</f>
        <v/>
      </c>
      <c r="CY106" t="str">
        <f>IF(ISBLANK('Slut 2.kl. -Klasse'!DL29),"",VLOOKUP('Slut 2.kl. -Klasse'!DL29,Assit_Atii_2c3b3c,CE$96,FALSE))</f>
        <v/>
      </c>
      <c r="CZ106" t="str">
        <f>IF(ISBLANK('Slut 2.kl. -Klasse'!DM29),"",VLOOKUP('Slut 2.kl. -Klasse'!DM29,Assit_Atii_2c3b3c,CF$96,FALSE))</f>
        <v/>
      </c>
      <c r="DA106" t="str">
        <f>IF(ISBLANK('Slut 2.kl. -Klasse'!DN29),"",VLOOKUP('Slut 2.kl. -Klasse'!DN29,Assit_Atii_2c3b3c,CG$96,FALSE))</f>
        <v/>
      </c>
      <c r="DB106" t="str">
        <f>IF(ISBLANK('Slut 2.kl. -Klasse'!DO29),"",VLOOKUP('Slut 2.kl. -Klasse'!DO29,Assit_Atii_2c3b3c,CH$96,FALSE))</f>
        <v/>
      </c>
      <c r="DC106" t="str">
        <f>IF(ISBLANK('Slut 2.kl. -Klasse'!DP29),"",VLOOKUP('Slut 2.kl. -Klasse'!DP29,Assit_Atii_2c3b3c,CI$96,FALSE))</f>
        <v/>
      </c>
      <c r="DD106" t="str">
        <f>IF(ISBLANK('Slut 2.kl. -Klasse'!DQ29),"",VLOOKUP('Slut 2.kl. -Klasse'!DQ29,Assit_Atii_2c3b3c,CJ$96,FALSE))</f>
        <v/>
      </c>
      <c r="DE106" t="str">
        <f>IF(ISBLANK('Slut 2.kl. -Klasse'!DR29),"",VLOOKUP('Slut 2.kl. -Klasse'!DR29,Assit_Atii_2c3b3c,CK$96,FALSE))</f>
        <v/>
      </c>
      <c r="DF106" t="str">
        <f>IF(ISBLANK('Slut 2.kl. -Klasse'!DS29),"",VLOOKUP('Slut 2.kl. -Klasse'!DS29,Assit_Atii_2c3b3c,CL$96,FALSE))</f>
        <v/>
      </c>
      <c r="DG106" t="str">
        <f>IF(ISBLANK('Slut 2.kl. -Klasse'!DT29),"",VLOOKUP('Slut 2.kl. -Klasse'!DT29,Assit_Atii_2c3b3c,CM$96,FALSE))</f>
        <v/>
      </c>
      <c r="DH106" t="str">
        <f>IF(ISBLANK('Slut 2.kl. -Klasse'!DU29),"",VLOOKUP('Slut 2.kl. -Klasse'!DU29,Assit_Atii_2c3b3c,CN$96,FALSE))</f>
        <v/>
      </c>
      <c r="DI106" t="str">
        <f>IF(ISBLANK('Slut 2.kl. -Klasse'!DV29),"",VLOOKUP('Slut 2.kl. -Klasse'!DV29,Assit_Atii_2c3b3c,CO$96,FALSE))</f>
        <v/>
      </c>
      <c r="DJ106" t="str">
        <f>IF(ISBLANK('Slut 2.kl. -Klasse'!DW29),"",VLOOKUP('Slut 2.kl. -Klasse'!DW29,Assit_Atii_2c3b3c,CP$96,FALSE))</f>
        <v/>
      </c>
      <c r="DK106" t="str">
        <f>IF(ISBLANK('Slut 2.kl. -Klasse'!DX29),"",VLOOKUP('Slut 2.kl. -Klasse'!DX29,Assit_Atii_2c3b3c,CQ$96,FALSE))</f>
        <v/>
      </c>
      <c r="DL106" t="str">
        <f>IF(ISBLANK('Slut 2.kl. -Klasse'!DY29),"",VLOOKUP('Slut 2.kl. -Klasse'!DY29,Assit_Atii_2c3b3c,CR$96,FALSE))</f>
        <v/>
      </c>
      <c r="DM106" t="str">
        <f>IF(ISBLANK('Slut 2.kl. -Klasse'!DZ29),"",VLOOKUP('Slut 2.kl. -Klasse'!DZ29,Assit_Atii_2c3b3c,CS$96,FALSE))</f>
        <v/>
      </c>
      <c r="DN106" t="str">
        <f>IF(ISBLANK('Slut 2.kl. -Klasse'!EA29),"",VLOOKUP('Slut 2.kl. -Klasse'!EA29,Assit_Atii_2c3b3c,CT$96,FALSE))</f>
        <v/>
      </c>
      <c r="DO106" t="str">
        <f>IF(ISBLANK('Slut 2.kl. -Klasse'!EB29),"",VLOOKUP('Slut 2.kl. -Klasse'!EB29,Assit_Atii_2c3b3c,CU$96,FALSE))</f>
        <v/>
      </c>
      <c r="DP106" t="str">
        <f>IF(ISBLANK('Slut 2.kl. -Klasse'!EC29),"",VLOOKUP('Slut 2.kl. -Klasse'!EC29,Assit_Atii_2c3b3c,CV$96,FALSE))</f>
        <v/>
      </c>
      <c r="DQ106" t="str">
        <f>IF(ISBLANK('Slut 2.kl. -Klasse'!ED29),"",VLOOKUP('Slut 2.kl. -Klasse'!ED29,Assit_Atii_2c3b3c,CW$96,FALSE))</f>
        <v/>
      </c>
      <c r="DR106" t="str">
        <f>IF(ISBLANK('Slut 2.kl. -Klasse'!EE29),"",VLOOKUP('Slut 2.kl. -Klasse'!EE29,Assit_Atii_2c3b3c,CX$96,FALSE))</f>
        <v/>
      </c>
      <c r="DS106" s="41" t="str">
        <f>IF(ISBLANK('Slut 2.kl. -Klasse'!EF29),"",VLOOKUP('Slut 2.kl. -Klasse'!EF29,Aap_Naam_2c3b3c,2,FALSE))</f>
        <v/>
      </c>
      <c r="DT106" t="str">
        <f>IF(ISBLANK('Slut 2.kl. -Klasse'!EG29),"",VLOOKUP('Slut 2.kl. -Klasse'!EG29,Aap_Naam_2c3b3c,2,FALSE))</f>
        <v/>
      </c>
      <c r="DU106" t="str">
        <f>IF(ISBLANK('Slut 2.kl. -Klasse'!EH29),"",VLOOKUP('Slut 2.kl. -Klasse'!EH29,Aap_Naam_2c3b3c,2,FALSE))</f>
        <v/>
      </c>
      <c r="DV106" t="str">
        <f>IF(ISBLANK('Slut 2.kl. -Klasse'!EI29),"",VLOOKUP('Slut 2.kl. -Klasse'!EI29,Aap_Naam_2c3b3c,2,FALSE))</f>
        <v/>
      </c>
      <c r="DW106" t="str">
        <f>IF(ISBLANK('Slut 2.kl. -Klasse'!EJ29),"",VLOOKUP('Slut 2.kl. -Klasse'!EJ29,Aap_Naam_2c3b3c,2,FALSE))</f>
        <v/>
      </c>
      <c r="DX106" t="str">
        <f>IF(ISBLANK('Slut 2.kl. -Klasse'!EK29),"",VLOOKUP('Slut 2.kl. -Klasse'!EK29,Aap_Naam_2c3b3c,2,FALSE))</f>
        <v/>
      </c>
      <c r="DY106" t="str">
        <f>IF(ISBLANK('Slut 2.kl. -Klasse'!EL29),"",VLOOKUP('Slut 2.kl. -Klasse'!EL29,Aap_Naam_2c3b3c,2,FALSE))</f>
        <v/>
      </c>
      <c r="DZ106" t="str">
        <f>IF(ISBLANK('Slut 2.kl. -Klasse'!EM29),"",VLOOKUP('Slut 2.kl. -Klasse'!EM29,Aap_Naam_2c3b3c,2,FALSE))</f>
        <v/>
      </c>
      <c r="EA106" t="str">
        <f>IF(ISBLANK('Slut 2.kl. -Klasse'!EN29),"",VLOOKUP('Slut 2.kl. -Klasse'!EN29,Aap_Naam_2c3b3c,2,FALSE))</f>
        <v/>
      </c>
      <c r="EB106" t="str">
        <f>IF(ISBLANK('Slut 2.kl. -Klasse'!EO29),"",VLOOKUP('Slut 2.kl. -Klasse'!EO29,Aap_Naam_2c3b3c,2,FALSE))</f>
        <v/>
      </c>
      <c r="EC106" t="str">
        <f>IF(ISBLANK('Slut 2.kl. -Klasse'!EP29),"",VLOOKUP('Slut 2.kl. -Klasse'!EP29,Aap_Naam_2c3b3c,2,FALSE))</f>
        <v/>
      </c>
      <c r="ED106" t="str">
        <f>IF(ISBLANK('Slut 2.kl. -Klasse'!EQ29),"",VLOOKUP('Slut 2.kl. -Klasse'!EQ29,Aap_Naam_2c3b3c,2,FALSE))</f>
        <v/>
      </c>
      <c r="EE106" t="str">
        <f>IF(ISBLANK('Slut 2.kl. -Klasse'!ER29),"",VLOOKUP('Slut 2.kl. -Klasse'!ER29,Aap_Naam_2c3b3c,2,FALSE))</f>
        <v/>
      </c>
      <c r="EF106" t="str">
        <f>IF(ISBLANK('Slut 2.kl. -Klasse'!ES29),"",VLOOKUP('Slut 2.kl. -Klasse'!ES29,Aap_Naam_2c3b3c,2,FALSE))</f>
        <v/>
      </c>
      <c r="EG106" t="str">
        <f>IF(ISBLANK('Slut 2.kl. -Klasse'!ET29),"",VLOOKUP('Slut 2.kl. -Klasse'!ET29,Aap_Naam_2c3b3c,2,FALSE))</f>
        <v/>
      </c>
      <c r="EH106" t="str">
        <f>IF(ISBLANK('Slut 2.kl. -Klasse'!EU29),"",VLOOKUP('Slut 2.kl. -Klasse'!EU29,Aap_Naam_2c3b3c,2,FALSE))</f>
        <v/>
      </c>
      <c r="EI106" t="str">
        <f>IF(ISBLANK('Slut 2.kl. -Klasse'!EV29),"",VLOOKUP('Slut 2.kl. -Klasse'!EV29,Aap_Naam_2c3b3c,2,FALSE))</f>
        <v/>
      </c>
      <c r="EJ106" t="str">
        <f>IF(ISBLANK('Slut 2.kl. -Klasse'!EW29),"",VLOOKUP('Slut 2.kl. -Klasse'!EW29,Aap_Naam_2c3b3c,2,FALSE))</f>
        <v/>
      </c>
      <c r="EK106" t="str">
        <f>IF(ISBLANK('Slut 2.kl. -Klasse'!EX29),"",VLOOKUP('Slut 2.kl. -Klasse'!EX29,Aap_Naam_2c3b3c,2,FALSE))</f>
        <v/>
      </c>
      <c r="EL106" t="str">
        <f>IF(ISBLANK('Slut 2.kl. -Klasse'!EY29),"",VLOOKUP('Slut 2.kl. -Klasse'!EY29,Aap_Naam_2c3b3c,2,FALSE))</f>
        <v/>
      </c>
      <c r="EM106" t="str">
        <f>IF(ISBLANK('Slut 2.kl. -Klasse'!EZ29),"",VLOOKUP('Slut 2.kl. -Klasse'!EZ29,Aap_Naam_2c3b3c,2,FALSE))</f>
        <v/>
      </c>
      <c r="EN106" t="str">
        <f>IF(ISBLANK('Slut 2.kl. -Klasse'!FA29),"",VLOOKUP('Slut 2.kl. -Klasse'!FA29,Aap_Naam_2c3b3c,2,FALSE))</f>
        <v/>
      </c>
      <c r="EO106" t="str">
        <f>IF(ISBLANK('Slut 2.kl. -Klasse'!FB29),"",VLOOKUP('Slut 2.kl. -Klasse'!FB29,Aap_Naam_2c3b3c,2,FALSE))</f>
        <v/>
      </c>
      <c r="EP106" t="str">
        <f>IF(ISBLANK('Slut 2.kl. -Klasse'!FC29),"",VLOOKUP('Slut 2.kl. -Klasse'!FC29,Aap_Naam_2c3b3c,2,FALSE))</f>
        <v/>
      </c>
      <c r="EQ106" t="str">
        <f>IF(ISBLANK('Slut 2.kl. -Klasse'!FD29),"",VLOOKUP('Slut 2.kl. -Klasse'!FD29,Aap_Naam_2c3b3c,2,FALSE))</f>
        <v/>
      </c>
      <c r="ER106" t="str">
        <f>IF(ISBLANK('Slut 2.kl. -Klasse'!FE29),"",VLOOKUP('Slut 2.kl. -Klasse'!FE29,Aap_Naam_2c3b3c,2,FALSE))</f>
        <v/>
      </c>
      <c r="ES106" t="str">
        <f>IF(ISBLANK('Slut 2.kl. -Klasse'!FF29),"",VLOOKUP('Slut 2.kl. -Klasse'!FF29,Aap_Naam_2c3b3c,2,FALSE))</f>
        <v/>
      </c>
      <c r="ET106" t="str">
        <f>IF(ISBLANK('Slut 2.kl. -Klasse'!FG29),"",VLOOKUP('Slut 2.kl. -Klasse'!FG29,Aap_Naam_2c3b3c,2,FALSE))</f>
        <v/>
      </c>
      <c r="EU106" t="str">
        <f>IF(ISBLANK('Slut 2.kl. -Klasse'!FH29),"",VLOOKUP('Slut 2.kl. -Klasse'!FH29,Aap_Naam_2c3b3c,2,FALSE))</f>
        <v/>
      </c>
      <c r="EV106" t="str">
        <f>IF(ISBLANK('Slut 2.kl. -Klasse'!FI29),"",VLOOKUP('Slut 2.kl. -Klasse'!FI29,Aap_Naam_2c3b3c,2,FALSE))</f>
        <v/>
      </c>
      <c r="EW106" t="str">
        <f>IF(ISBLANK('Slut 2.kl. -Klasse'!FJ29),"",VLOOKUP('Slut 2.kl. -Klasse'!FJ29,Aap_Naam_2c3b3c,2,FALSE))</f>
        <v/>
      </c>
      <c r="EX106" t="str">
        <f>IF(ISBLANK('Slut 2.kl. -Klasse'!FK29),"",VLOOKUP('Slut 2.kl. -Klasse'!FK29,Aap_Naam_2c3b3c,2,FALSE))</f>
        <v/>
      </c>
      <c r="EY106" t="str">
        <f>IF(ISBLANK('Slut 2.kl. -Klasse'!FL29),"",VLOOKUP('Slut 2.kl. -Klasse'!FL29,Aap_Naam_2c3b3c,2,FALSE))</f>
        <v/>
      </c>
      <c r="EZ106" t="str">
        <f>IF(ISBLANK('Slut 2.kl. -Klasse'!FM29),"",VLOOKUP('Slut 2.kl. -Klasse'!FM29,Aap_Naam_2c3b3c,2,FALSE))</f>
        <v/>
      </c>
      <c r="FA106" t="str">
        <f>IF(ISBLANK('Slut 2.kl. -Klasse'!FN29),"",VLOOKUP('Slut 2.kl. -Klasse'!FN29,Aap_Naam_2c3b3c,2,FALSE))</f>
        <v/>
      </c>
      <c r="FB106" t="str">
        <f>IF(ISBLANK('Slut 2.kl. -Klasse'!FO29),"",VLOOKUP('Slut 2.kl. -Klasse'!FO29,Aap_Naam_2c3b3c,2,FALSE))</f>
        <v/>
      </c>
      <c r="FC106" t="str">
        <f>IF(ISBLANK('Slut 2.kl. -Klasse'!FP29),"",VLOOKUP('Slut 2.kl. -Klasse'!FP29,Aap_Naam_2c3b3c,2,FALSE))</f>
        <v/>
      </c>
      <c r="FD106" t="str">
        <f>IF(ISBLANK('Slut 2.kl. -Klasse'!FQ29),"",VLOOKUP('Slut 2.kl. -Klasse'!FQ29,Aap_Naam_2c3b3c,2,FALSE))</f>
        <v/>
      </c>
      <c r="FE106" t="str">
        <f>IF(ISBLANK('Slut 2.kl. -Klasse'!FR29),"",VLOOKUP('Slut 2.kl. -Klasse'!FR29,Aap_Naam_2c3b3c,2,FALSE))</f>
        <v/>
      </c>
      <c r="FF106" t="str">
        <f>IF(ISBLANK('Slut 2.kl. -Klasse'!FS29),"",VLOOKUP('Slut 2.kl. -Klasse'!FS29,Aap_Naam_2c3b3c,2,FALSE))</f>
        <v/>
      </c>
      <c r="FG106" t="str">
        <f>IF(ISBLANK('Slut 2.kl. -Klasse'!FT29),"",VLOOKUP('Slut 2.kl. -Klasse'!FT29,Aap_Naam_2c3b3c,2,FALSE))</f>
        <v/>
      </c>
      <c r="FH106" t="str">
        <f>IF(ISBLANK('Slut 2.kl. -Klasse'!FU29),"",VLOOKUP('Slut 2.kl. -Klasse'!FU29,Aap_Naam_2c3b3c,2,FALSE))</f>
        <v/>
      </c>
      <c r="FI106" t="str">
        <f>IF(ISBLANK('Slut 2.kl. -Klasse'!FV29),"",VLOOKUP('Slut 2.kl. -Klasse'!FV29,Aap_Naam_2c3b3c,2,FALSE))</f>
        <v/>
      </c>
      <c r="FJ106" t="str">
        <f>IF(ISBLANK('Slut 2.kl. -Klasse'!FW29),"",VLOOKUP('Slut 2.kl. -Klasse'!FW29,Aap_Naam_2c3b3c,2,FALSE))</f>
        <v/>
      </c>
      <c r="FK106" t="str">
        <f>IF(ISBLANK('Slut 2.kl. -Klasse'!FX29),"",VLOOKUP('Slut 2.kl. -Klasse'!FX29,Aap_Naam_2c3b3c,2,FALSE))</f>
        <v/>
      </c>
      <c r="FL106" t="str">
        <f>IF(ISBLANK('Slut 2.kl. -Klasse'!FY29),"",VLOOKUP('Slut 2.kl. -Klasse'!FY29,Aap_Naam_2c3b3c,2,FALSE))</f>
        <v/>
      </c>
      <c r="FM106" t="str">
        <f>IF(ISBLANK('Slut 2.kl. -Klasse'!FZ29),"",VLOOKUP('Slut 2.kl. -Klasse'!FZ29,Aap_Naam_2c3b3c,2,FALSE))</f>
        <v/>
      </c>
      <c r="FN106" s="42" t="str">
        <f>IF(ISBLANK('Slut 2.kl. -Klasse'!GA29),"",VLOOKUP('Slut 2.kl. -Klasse'!GA29,Aap_Naam_2c3b3c,2,FALSE))</f>
        <v/>
      </c>
      <c r="FO106" s="41">
        <f>COUNTIF('Skole scoring'!B102:U102,1)</f>
        <v>0</v>
      </c>
      <c r="FP106">
        <f>COUNTIF('Skole scoring'!V102:DQ102,1)</f>
        <v>0</v>
      </c>
      <c r="FQ106">
        <f>COUNTIF('Skole scoring'!DR102:FM102,1)</f>
        <v>0</v>
      </c>
      <c r="FR106" s="42">
        <f t="shared" si="3"/>
        <v>0</v>
      </c>
      <c r="FS106">
        <f>COUNTIF('Skole scoring'!V102:AS102,1)</f>
        <v>0</v>
      </c>
      <c r="FT106">
        <f>COUNTIF('Skole scoring'!AT102:BQ102,1)</f>
        <v>0</v>
      </c>
      <c r="FU106">
        <f>COUNTIF('Skole scoring'!BR102:CO102,1)</f>
        <v>0</v>
      </c>
      <c r="FV106">
        <f>COUNTIF('Skole scoring'!CP102:DQ102,1)</f>
        <v>0</v>
      </c>
    </row>
    <row r="107" spans="2:178" x14ac:dyDescent="0.35">
      <c r="B107" s="47">
        <f>'Slut 2.kl. -Klasse'!B30</f>
        <v>0</v>
      </c>
      <c r="C107" t="str">
        <f>IF(COUNTIF('Slut 2.kl. -Klasse'!P30,5),"Ugyldig",(IF(ISBLANK('Slut 2.kl. -Klasse'!P30),"",'Slut 2.kl. -Klasse'!P30)))</f>
        <v/>
      </c>
      <c r="D107" t="str">
        <f>IF(COUNTIF('Slut 2.kl. -Klasse'!Q30,5),"Ugyldig",(IF(ISBLANK('Slut 2.kl. -Klasse'!Q30),"",'Slut 2.kl. -Klasse'!Q30)))</f>
        <v/>
      </c>
      <c r="E107" t="str">
        <f>IF(COUNTIF('Slut 2.kl. -Klasse'!R30,5),"Ugyldig",(IF(ISBLANK('Slut 2.kl. -Klasse'!R30),"",'Slut 2.kl. -Klasse'!R30)))</f>
        <v/>
      </c>
      <c r="F107" t="str">
        <f>IF(COUNTIF('Slut 2.kl. -Klasse'!S30,5),"Ugyldig",(IF(ISBLANK('Slut 2.kl. -Klasse'!S30),"",'Slut 2.kl. -Klasse'!S30)))</f>
        <v/>
      </c>
      <c r="G107" t="str">
        <f>IF(COUNTIF('Slut 2.kl. -Klasse'!T30,5),"Ugyldig",(IF(ISBLANK('Slut 2.kl. -Klasse'!T30),"",'Slut 2.kl. -Klasse'!T30)))</f>
        <v/>
      </c>
      <c r="H107" t="str">
        <f>IF(COUNTIF('Slut 2.kl. -Klasse'!U30,5),"Ugyldig",(IF(ISBLANK('Slut 2.kl. -Klasse'!U30),"",'Slut 2.kl. -Klasse'!U30)))</f>
        <v/>
      </c>
      <c r="I107" t="str">
        <f>IF(COUNTIF('Slut 2.kl. -Klasse'!V30,5),"Ugyldig",(IF(ISBLANK('Slut 2.kl. -Klasse'!V30),"",'Slut 2.kl. -Klasse'!V30)))</f>
        <v/>
      </c>
      <c r="J107" t="str">
        <f>IF(COUNTIF('Slut 2.kl. -Klasse'!W30,5),"Ugyldig",(IF(ISBLANK('Slut 2.kl. -Klasse'!W30),"",'Slut 2.kl. -Klasse'!W30)))</f>
        <v/>
      </c>
      <c r="K107" t="str">
        <f>IF(COUNTIF('Slut 2.kl. -Klasse'!X30,5),"Ugyldig",(IF(ISBLANK('Slut 2.kl. -Klasse'!X30),"",'Slut 2.kl. -Klasse'!X30)))</f>
        <v/>
      </c>
      <c r="L107" t="str">
        <f>IF(COUNTIF('Slut 2.kl. -Klasse'!Y30,5),"Ugyldig",(IF(ISBLANK('Slut 2.kl. -Klasse'!Y30),"",'Slut 2.kl. -Klasse'!Y30)))</f>
        <v/>
      </c>
      <c r="M107" t="str">
        <f>IF(COUNTIF('Slut 2.kl. -Klasse'!Z30,5),"Ugyldig",(IF(ISBLANK('Slut 2.kl. -Klasse'!Z30),"",'Slut 2.kl. -Klasse'!Z30)))</f>
        <v/>
      </c>
      <c r="N107" t="str">
        <f>IF(COUNTIF('Slut 2.kl. -Klasse'!AA30,5),"Ugyldig",(IF(ISBLANK('Slut 2.kl. -Klasse'!AA30),"",'Slut 2.kl. -Klasse'!AA30)))</f>
        <v/>
      </c>
      <c r="O107" t="str">
        <f>IF(COUNTIF('Slut 2.kl. -Klasse'!AB30,5),"Ugyldig",(IF(ISBLANK('Slut 2.kl. -Klasse'!AB30),"",'Slut 2.kl. -Klasse'!AB30)))</f>
        <v/>
      </c>
      <c r="P107" t="str">
        <f>IF(COUNTIF('Slut 2.kl. -Klasse'!AC30,5),"Ugyldig",(IF(ISBLANK('Slut 2.kl. -Klasse'!AC30),"",'Slut 2.kl. -Klasse'!AC30)))</f>
        <v/>
      </c>
      <c r="Q107" t="str">
        <f>IF(COUNTIF('Slut 2.kl. -Klasse'!AD30,5),"Ugyldig",(IF(ISBLANK('Slut 2.kl. -Klasse'!AD30),"",'Slut 2.kl. -Klasse'!AD30)))</f>
        <v/>
      </c>
      <c r="R107" t="str">
        <f>IF(COUNTIF('Slut 2.kl. -Klasse'!AE30,5),"Ugyldig",(IF(ISBLANK('Slut 2.kl. -Klasse'!AE30),"",'Slut 2.kl. -Klasse'!AE30)))</f>
        <v/>
      </c>
      <c r="S107" t="str">
        <f>IF(COUNTIF('Slut 2.kl. -Klasse'!AF30,5),"Ugyldig",(IF(ISBLANK('Slut 2.kl. -Klasse'!AF30),"",'Slut 2.kl. -Klasse'!AF30)))</f>
        <v/>
      </c>
      <c r="T107" t="str">
        <f>IF(COUNTIF('Slut 2.kl. -Klasse'!AG30,5),"Ugyldig",(IF(ISBLANK('Slut 2.kl. -Klasse'!AG30),"",'Slut 2.kl. -Klasse'!AG30)))</f>
        <v/>
      </c>
      <c r="U107" t="str">
        <f>IF(COUNTIF('Slut 2.kl. -Klasse'!AH30,5),"Ugyldig",(IF(ISBLANK('Slut 2.kl. -Klasse'!AH30),"",'Slut 2.kl. -Klasse'!AH30)))</f>
        <v/>
      </c>
      <c r="V107" t="str">
        <f>IF(COUNTIF('Slut 2.kl. -Klasse'!AI30,5),"Ugyldig",(IF(ISBLANK('Slut 2.kl. -Klasse'!AI30),"",'Slut 2.kl. -Klasse'!AI30)))</f>
        <v/>
      </c>
      <c r="W107" s="41" t="str">
        <f>IF(ISBLANK('Slut 2.kl. -Klasse'!AJ30),"",VLOOKUP('Slut 2.kl. -Klasse'!AJ30,Assit_Atii_2c3b3c,C$96,FALSE))</f>
        <v/>
      </c>
      <c r="X107" t="str">
        <f>IF(ISBLANK('Slut 2.kl. -Klasse'!AK30),"",VLOOKUP('Slut 2.kl. -Klasse'!AK30,Assit_Atii_2c3b3c,D$96,FALSE))</f>
        <v/>
      </c>
      <c r="Y107" t="str">
        <f>IF(ISBLANK('Slut 2.kl. -Klasse'!AL30),"",VLOOKUP('Slut 2.kl. -Klasse'!AL30,Assit_Atii_2c3b3c,E$96,FALSE))</f>
        <v/>
      </c>
      <c r="Z107" t="str">
        <f>IF(ISBLANK('Slut 2.kl. -Klasse'!AM30),"",VLOOKUP('Slut 2.kl. -Klasse'!AM30,Assit_Atii_2c3b3c,F$96,FALSE))</f>
        <v/>
      </c>
      <c r="AA107" t="str">
        <f>IF(ISBLANK('Slut 2.kl. -Klasse'!AN30),"",VLOOKUP('Slut 2.kl. -Klasse'!AN30,Assit_Atii_2c3b3c,G$96,FALSE))</f>
        <v/>
      </c>
      <c r="AB107" t="str">
        <f>IF(ISBLANK('Slut 2.kl. -Klasse'!AO30),"",VLOOKUP('Slut 2.kl. -Klasse'!AO30,Assit_Atii_2c3b3c,H$96,FALSE))</f>
        <v/>
      </c>
      <c r="AC107" t="str">
        <f>IF(ISBLANK('Slut 2.kl. -Klasse'!AP30),"",VLOOKUP('Slut 2.kl. -Klasse'!AP30,Assit_Atii_2c3b3c,I$96,FALSE))</f>
        <v/>
      </c>
      <c r="AD107" t="str">
        <f>IF(ISBLANK('Slut 2.kl. -Klasse'!AQ30),"",VLOOKUP('Slut 2.kl. -Klasse'!AQ30,Assit_Atii_2c3b3c,J$96,FALSE))</f>
        <v/>
      </c>
      <c r="AE107" t="str">
        <f>IF(ISBLANK('Slut 2.kl. -Klasse'!AR30),"",VLOOKUP('Slut 2.kl. -Klasse'!AR30,Assit_Atii_2c3b3c,K$96,FALSE))</f>
        <v/>
      </c>
      <c r="AF107" t="str">
        <f>IF(ISBLANK('Slut 2.kl. -Klasse'!AS30),"",VLOOKUP('Slut 2.kl. -Klasse'!AS30,Assit_Atii_2c3b3c,L$96,FALSE))</f>
        <v/>
      </c>
      <c r="AG107" t="str">
        <f>IF(ISBLANK('Slut 2.kl. -Klasse'!AT30),"",VLOOKUP('Slut 2.kl. -Klasse'!AT30,Assit_Atii_2c3b3c,M$96,FALSE))</f>
        <v/>
      </c>
      <c r="AH107" t="str">
        <f>IF(ISBLANK('Slut 2.kl. -Klasse'!AU30),"",VLOOKUP('Slut 2.kl. -Klasse'!AU30,Assit_Atii_2c3b3c,N$96,FALSE))</f>
        <v/>
      </c>
      <c r="AI107" t="str">
        <f>IF(ISBLANK('Slut 2.kl. -Klasse'!AV30),"",VLOOKUP('Slut 2.kl. -Klasse'!AV30,Assit_Atii_2c3b3c,O$96,FALSE))</f>
        <v/>
      </c>
      <c r="AJ107" t="str">
        <f>IF(ISBLANK('Slut 2.kl. -Klasse'!AW30),"",VLOOKUP('Slut 2.kl. -Klasse'!AW30,Assit_Atii_2c3b3c,P$96,FALSE))</f>
        <v/>
      </c>
      <c r="AK107" t="str">
        <f>IF(ISBLANK('Slut 2.kl. -Klasse'!AX30),"",VLOOKUP('Slut 2.kl. -Klasse'!AX30,Assit_Atii_2c3b3c,Q$96,FALSE))</f>
        <v/>
      </c>
      <c r="AL107" t="str">
        <f>IF(ISBLANK('Slut 2.kl. -Klasse'!AY30),"",VLOOKUP('Slut 2.kl. -Klasse'!AY30,Assit_Atii_2c3b3c,R$96,FALSE))</f>
        <v/>
      </c>
      <c r="AM107" t="str">
        <f>IF(ISBLANK('Slut 2.kl. -Klasse'!AZ30),"",VLOOKUP('Slut 2.kl. -Klasse'!AZ30,Assit_Atii_2c3b3c,S$96,FALSE))</f>
        <v/>
      </c>
      <c r="AN107" t="str">
        <f>IF(ISBLANK('Slut 2.kl. -Klasse'!BA30),"",VLOOKUP('Slut 2.kl. -Klasse'!BA30,Assit_Atii_2c3b3c,T$96,FALSE))</f>
        <v/>
      </c>
      <c r="AO107" t="str">
        <f>IF(ISBLANK('Slut 2.kl. -Klasse'!BB30),"",VLOOKUP('Slut 2.kl. -Klasse'!BB30,Assit_Atii_2c3b3c,U$96,FALSE))</f>
        <v/>
      </c>
      <c r="AP107" t="str">
        <f>IF(ISBLANK('Slut 2.kl. -Klasse'!BC30),"",VLOOKUP('Slut 2.kl. -Klasse'!BC30,Assit_Atii_2c3b3c,V$96,FALSE))</f>
        <v/>
      </c>
      <c r="AQ107" t="str">
        <f>IF(ISBLANK('Slut 2.kl. -Klasse'!BD30),"",VLOOKUP('Slut 2.kl. -Klasse'!BD30,Assit_Atii_2c3b3c,W$96,FALSE))</f>
        <v/>
      </c>
      <c r="AR107" t="str">
        <f>IF(ISBLANK('Slut 2.kl. -Klasse'!BE30),"",VLOOKUP('Slut 2.kl. -Klasse'!BE30,Assit_Atii_2c3b3c,X$96,FALSE))</f>
        <v/>
      </c>
      <c r="AS107" t="str">
        <f>IF(ISBLANK('Slut 2.kl. -Klasse'!BF30),"",VLOOKUP('Slut 2.kl. -Klasse'!BF30,Assit_Atii_2c3b3c,Y$96,FALSE))</f>
        <v/>
      </c>
      <c r="AT107" t="str">
        <f>IF(ISBLANK('Slut 2.kl. -Klasse'!BG30),"",VLOOKUP('Slut 2.kl. -Klasse'!BG30,Assit_Atii_2c3b3c,Z$96,FALSE))</f>
        <v/>
      </c>
      <c r="AU107" t="str">
        <f>IF(ISBLANK('Slut 2.kl. -Klasse'!BH30),"",VLOOKUP('Slut 2.kl. -Klasse'!BH30,Assit_Atii_2c3b3c,AA$96,FALSE))</f>
        <v/>
      </c>
      <c r="AV107" t="str">
        <f>IF(ISBLANK('Slut 2.kl. -Klasse'!BI30),"",VLOOKUP('Slut 2.kl. -Klasse'!BI30,Assit_Atii_2c3b3c,AB$96,FALSE))</f>
        <v/>
      </c>
      <c r="AW107" t="str">
        <f>IF(ISBLANK('Slut 2.kl. -Klasse'!BJ30),"",VLOOKUP('Slut 2.kl. -Klasse'!BJ30,Assit_Atii_2c3b3c,AC$96,FALSE))</f>
        <v/>
      </c>
      <c r="AX107" t="str">
        <f>IF(ISBLANK('Slut 2.kl. -Klasse'!BK30),"",VLOOKUP('Slut 2.kl. -Klasse'!BK30,Assit_Atii_2c3b3c,AD$96,FALSE))</f>
        <v/>
      </c>
      <c r="AY107" t="str">
        <f>IF(ISBLANK('Slut 2.kl. -Klasse'!BL30),"",VLOOKUP('Slut 2.kl. -Klasse'!BL30,Assit_Atii_2c3b3c,AE$96,FALSE))</f>
        <v/>
      </c>
      <c r="AZ107" t="str">
        <f>IF(ISBLANK('Slut 2.kl. -Klasse'!BM30),"",VLOOKUP('Slut 2.kl. -Klasse'!BM30,Assit_Atii_2c3b3c,AF$96,FALSE))</f>
        <v/>
      </c>
      <c r="BA107" t="str">
        <f>IF(ISBLANK('Slut 2.kl. -Klasse'!BN30),"",VLOOKUP('Slut 2.kl. -Klasse'!BN30,Assit_Atii_2c3b3c,AG$96,FALSE))</f>
        <v/>
      </c>
      <c r="BB107" t="str">
        <f>IF(ISBLANK('Slut 2.kl. -Klasse'!BO30),"",VLOOKUP('Slut 2.kl. -Klasse'!BO30,Assit_Atii_2c3b3c,AH$96,FALSE))</f>
        <v/>
      </c>
      <c r="BC107" t="str">
        <f>IF(ISBLANK('Slut 2.kl. -Klasse'!BP30),"",VLOOKUP('Slut 2.kl. -Klasse'!BP30,Assit_Atii_2c3b3c,AI$96,FALSE))</f>
        <v/>
      </c>
      <c r="BD107" t="str">
        <f>IF(ISBLANK('Slut 2.kl. -Klasse'!BQ30),"",VLOOKUP('Slut 2.kl. -Klasse'!BQ30,Assit_Atii_2c3b3c,AJ$96,FALSE))</f>
        <v/>
      </c>
      <c r="BE107" t="str">
        <f>IF(ISBLANK('Slut 2.kl. -Klasse'!BR30),"",VLOOKUP('Slut 2.kl. -Klasse'!BR30,Assit_Atii_2c3b3c,AK$96,FALSE))</f>
        <v/>
      </c>
      <c r="BF107" t="str">
        <f>IF(ISBLANK('Slut 2.kl. -Klasse'!BS30),"",VLOOKUP('Slut 2.kl. -Klasse'!BS30,Assit_Atii_2c3b3c,AL$96,FALSE))</f>
        <v/>
      </c>
      <c r="BG107" t="str">
        <f>IF(ISBLANK('Slut 2.kl. -Klasse'!BT30),"",VLOOKUP('Slut 2.kl. -Klasse'!BT30,Assit_Atii_2c3b3c,AM$96,FALSE))</f>
        <v/>
      </c>
      <c r="BH107" t="str">
        <f>IF(ISBLANK('Slut 2.kl. -Klasse'!BU30),"",VLOOKUP('Slut 2.kl. -Klasse'!BU30,Assit_Atii_2c3b3c,AN$96,FALSE))</f>
        <v/>
      </c>
      <c r="BI107" t="str">
        <f>IF(ISBLANK('Slut 2.kl. -Klasse'!BV30),"",VLOOKUP('Slut 2.kl. -Klasse'!BV30,Assit_Atii_2c3b3c,AO$96,FALSE))</f>
        <v/>
      </c>
      <c r="BJ107" t="str">
        <f>IF(ISBLANK('Slut 2.kl. -Klasse'!BW30),"",VLOOKUP('Slut 2.kl. -Klasse'!BW30,Assit_Atii_2c3b3c,AP$96,FALSE))</f>
        <v/>
      </c>
      <c r="BK107" t="str">
        <f>IF(ISBLANK('Slut 2.kl. -Klasse'!BX30),"",VLOOKUP('Slut 2.kl. -Klasse'!BX30,Assit_Atii_2c3b3c,AQ$96,FALSE))</f>
        <v/>
      </c>
      <c r="BL107" t="str">
        <f>IF(ISBLANK('Slut 2.kl. -Klasse'!BY30),"",VLOOKUP('Slut 2.kl. -Klasse'!BY30,Assit_Atii_2c3b3c,AR$96,FALSE))</f>
        <v/>
      </c>
      <c r="BM107" t="str">
        <f>IF(ISBLANK('Slut 2.kl. -Klasse'!BZ30),"",VLOOKUP('Slut 2.kl. -Klasse'!BZ30,Assit_Atii_2c3b3c,AS$96,FALSE))</f>
        <v/>
      </c>
      <c r="BN107" t="str">
        <f>IF(ISBLANK('Slut 2.kl. -Klasse'!CA30),"",VLOOKUP('Slut 2.kl. -Klasse'!CA30,Assit_Atii_2c3b3c,AT$96,FALSE))</f>
        <v/>
      </c>
      <c r="BO107" t="str">
        <f>IF(ISBLANK('Slut 2.kl. -Klasse'!CB30),"",VLOOKUP('Slut 2.kl. -Klasse'!CB30,Assit_Atii_2c3b3c,AU$96,FALSE))</f>
        <v/>
      </c>
      <c r="BP107" t="str">
        <f>IF(ISBLANK('Slut 2.kl. -Klasse'!CC30),"",VLOOKUP('Slut 2.kl. -Klasse'!CC30,Assit_Atii_2c3b3c,AV$96,FALSE))</f>
        <v/>
      </c>
      <c r="BQ107" t="str">
        <f>IF(ISBLANK('Slut 2.kl. -Klasse'!CD30),"",VLOOKUP('Slut 2.kl. -Klasse'!CD30,Assit_Atii_2c3b3c,AW$96,FALSE))</f>
        <v/>
      </c>
      <c r="BR107" t="str">
        <f>IF(ISBLANK('Slut 2.kl. -Klasse'!CE30),"",VLOOKUP('Slut 2.kl. -Klasse'!CE30,Assit_Atii_2c3b3c,AX$96,FALSE))</f>
        <v/>
      </c>
      <c r="BS107" t="str">
        <f>IF(ISBLANK('Slut 2.kl. -Klasse'!CF30),"",VLOOKUP('Slut 2.kl. -Klasse'!CF30,Assit_Atii_2c3b3c,AY$96,FALSE))</f>
        <v/>
      </c>
      <c r="BT107" t="str">
        <f>IF(ISBLANK('Slut 2.kl. -Klasse'!CG30),"",VLOOKUP('Slut 2.kl. -Klasse'!CG30,Assit_Atii_2c3b3c,AZ$96,FALSE))</f>
        <v/>
      </c>
      <c r="BU107" t="str">
        <f>IF(ISBLANK('Slut 2.kl. -Klasse'!CH30),"",VLOOKUP('Slut 2.kl. -Klasse'!CH30,Assit_Atii_2c3b3c,BA$96,FALSE))</f>
        <v/>
      </c>
      <c r="BV107" t="str">
        <f>IF(ISBLANK('Slut 2.kl. -Klasse'!CI30),"",VLOOKUP('Slut 2.kl. -Klasse'!CI30,Assit_Atii_2c3b3c,BB$96,FALSE))</f>
        <v/>
      </c>
      <c r="BW107" t="str">
        <f>IF(ISBLANK('Slut 2.kl. -Klasse'!CJ30),"",VLOOKUP('Slut 2.kl. -Klasse'!CJ30,Assit_Atii_2c3b3c,BC$96,FALSE))</f>
        <v/>
      </c>
      <c r="BX107" t="str">
        <f>IF(ISBLANK('Slut 2.kl. -Klasse'!CK30),"",VLOOKUP('Slut 2.kl. -Klasse'!CK30,Assit_Atii_2c3b3c,BD$96,FALSE))</f>
        <v/>
      </c>
      <c r="BY107" t="str">
        <f>IF(ISBLANK('Slut 2.kl. -Klasse'!CL30),"",VLOOKUP('Slut 2.kl. -Klasse'!CL30,Assit_Atii_2c3b3c,BE$96,FALSE))</f>
        <v/>
      </c>
      <c r="BZ107" t="str">
        <f>IF(ISBLANK('Slut 2.kl. -Klasse'!CM30),"",VLOOKUP('Slut 2.kl. -Klasse'!CM30,Assit_Atii_2c3b3c,BF$96,FALSE))</f>
        <v/>
      </c>
      <c r="CA107" t="str">
        <f>IF(ISBLANK('Slut 2.kl. -Klasse'!CN30),"",VLOOKUP('Slut 2.kl. -Klasse'!CN30,Assit_Atii_2c3b3c,BG$96,FALSE))</f>
        <v/>
      </c>
      <c r="CB107" t="str">
        <f>IF(ISBLANK('Slut 2.kl. -Klasse'!CO30),"",VLOOKUP('Slut 2.kl. -Klasse'!CO30,Assit_Atii_2c3b3c,BH$96,FALSE))</f>
        <v/>
      </c>
      <c r="CC107" t="str">
        <f>IF(ISBLANK('Slut 2.kl. -Klasse'!CP30),"",VLOOKUP('Slut 2.kl. -Klasse'!CP30,Assit_Atii_2c3b3c,BI$96,FALSE))</f>
        <v/>
      </c>
      <c r="CD107" t="str">
        <f>IF(ISBLANK('Slut 2.kl. -Klasse'!CQ30),"",VLOOKUP('Slut 2.kl. -Klasse'!CQ30,Assit_Atii_2c3b3c,BJ$96,FALSE))</f>
        <v/>
      </c>
      <c r="CE107" t="str">
        <f>IF(ISBLANK('Slut 2.kl. -Klasse'!CR30),"",VLOOKUP('Slut 2.kl. -Klasse'!CR30,Assit_Atii_2c3b3c,BK$96,FALSE))</f>
        <v/>
      </c>
      <c r="CF107" t="str">
        <f>IF(ISBLANK('Slut 2.kl. -Klasse'!CS30),"",VLOOKUP('Slut 2.kl. -Klasse'!CS30,Assit_Atii_2c3b3c,BL$96,FALSE))</f>
        <v/>
      </c>
      <c r="CG107" t="str">
        <f>IF(ISBLANK('Slut 2.kl. -Klasse'!CT30),"",VLOOKUP('Slut 2.kl. -Klasse'!CT30,Assit_Atii_2c3b3c,BM$96,FALSE))</f>
        <v/>
      </c>
      <c r="CH107" t="str">
        <f>IF(ISBLANK('Slut 2.kl. -Klasse'!CU30),"",VLOOKUP('Slut 2.kl. -Klasse'!CU30,Assit_Atii_2c3b3c,BN$96,FALSE))</f>
        <v/>
      </c>
      <c r="CI107" t="str">
        <f>IF(ISBLANK('Slut 2.kl. -Klasse'!CV30),"",VLOOKUP('Slut 2.kl. -Klasse'!CV30,Assit_Atii_2c3b3c,BO$96,FALSE))</f>
        <v/>
      </c>
      <c r="CJ107" t="str">
        <f>IF(ISBLANK('Slut 2.kl. -Klasse'!CW30),"",VLOOKUP('Slut 2.kl. -Klasse'!CW30,Assit_Atii_2c3b3c,BP$96,FALSE))</f>
        <v/>
      </c>
      <c r="CK107" t="str">
        <f>IF(ISBLANK('Slut 2.kl. -Klasse'!CX30),"",VLOOKUP('Slut 2.kl. -Klasse'!CX30,Assit_Atii_2c3b3c,BQ$96,FALSE))</f>
        <v/>
      </c>
      <c r="CL107" t="str">
        <f>IF(ISBLANK('Slut 2.kl. -Klasse'!CY30),"",VLOOKUP('Slut 2.kl. -Klasse'!CY30,Assit_Atii_2c3b3c,BR$96,FALSE))</f>
        <v/>
      </c>
      <c r="CM107" t="str">
        <f>IF(ISBLANK('Slut 2.kl. -Klasse'!CZ30),"",VLOOKUP('Slut 2.kl. -Klasse'!CZ30,Assit_Atii_2c3b3c,BS$96,FALSE))</f>
        <v/>
      </c>
      <c r="CN107" t="str">
        <f>IF(ISBLANK('Slut 2.kl. -Klasse'!DA30),"",VLOOKUP('Slut 2.kl. -Klasse'!DA30,Assit_Atii_2c3b3c,BT$96,FALSE))</f>
        <v/>
      </c>
      <c r="CO107" t="str">
        <f>IF(ISBLANK('Slut 2.kl. -Klasse'!DB30),"",VLOOKUP('Slut 2.kl. -Klasse'!DB30,Assit_Atii_2c3b3c,BU$96,FALSE))</f>
        <v/>
      </c>
      <c r="CP107" t="str">
        <f>IF(ISBLANK('Slut 2.kl. -Klasse'!DC30),"",VLOOKUP('Slut 2.kl. -Klasse'!DC30,Assit_Atii_2c3b3c,BV$96,FALSE))</f>
        <v/>
      </c>
      <c r="CQ107" t="str">
        <f>IF(ISBLANK('Slut 2.kl. -Klasse'!DD30),"",VLOOKUP('Slut 2.kl. -Klasse'!DD30,Assit_Atii_2c3b3c,BW$96,FALSE))</f>
        <v/>
      </c>
      <c r="CR107" t="str">
        <f>IF(ISBLANK('Slut 2.kl. -Klasse'!DE30),"",VLOOKUP('Slut 2.kl. -Klasse'!DE30,Assit_Atii_2c3b3c,BX$96,FALSE))</f>
        <v/>
      </c>
      <c r="CS107" t="str">
        <f>IF(ISBLANK('Slut 2.kl. -Klasse'!DF30),"",VLOOKUP('Slut 2.kl. -Klasse'!DF30,Assit_Atii_2c3b3c,BY$96,FALSE))</f>
        <v/>
      </c>
      <c r="CT107" t="str">
        <f>IF(ISBLANK('Slut 2.kl. -Klasse'!DG30),"",VLOOKUP('Slut 2.kl. -Klasse'!DG30,Assit_Atii_2c3b3c,BZ$96,FALSE))</f>
        <v/>
      </c>
      <c r="CU107" t="str">
        <f>IF(ISBLANK('Slut 2.kl. -Klasse'!DH30),"",VLOOKUP('Slut 2.kl. -Klasse'!DH30,Assit_Atii_2c3b3c,CA$96,FALSE))</f>
        <v/>
      </c>
      <c r="CV107" t="str">
        <f>IF(ISBLANK('Slut 2.kl. -Klasse'!DI30),"",VLOOKUP('Slut 2.kl. -Klasse'!DI30,Assit_Atii_2c3b3c,CB$96,FALSE))</f>
        <v/>
      </c>
      <c r="CW107" t="str">
        <f>IF(ISBLANK('Slut 2.kl. -Klasse'!DJ30),"",VLOOKUP('Slut 2.kl. -Klasse'!DJ30,Assit_Atii_2c3b3c,CC$96,FALSE))</f>
        <v/>
      </c>
      <c r="CX107" t="str">
        <f>IF(ISBLANK('Slut 2.kl. -Klasse'!DK30),"",VLOOKUP('Slut 2.kl. -Klasse'!DK30,Assit_Atii_2c3b3c,CD$96,FALSE))</f>
        <v/>
      </c>
      <c r="CY107" t="str">
        <f>IF(ISBLANK('Slut 2.kl. -Klasse'!DL30),"",VLOOKUP('Slut 2.kl. -Klasse'!DL30,Assit_Atii_2c3b3c,CE$96,FALSE))</f>
        <v/>
      </c>
      <c r="CZ107" t="str">
        <f>IF(ISBLANK('Slut 2.kl. -Klasse'!DM30),"",VLOOKUP('Slut 2.kl. -Klasse'!DM30,Assit_Atii_2c3b3c,CF$96,FALSE))</f>
        <v/>
      </c>
      <c r="DA107" t="str">
        <f>IF(ISBLANK('Slut 2.kl. -Klasse'!DN30),"",VLOOKUP('Slut 2.kl. -Klasse'!DN30,Assit_Atii_2c3b3c,CG$96,FALSE))</f>
        <v/>
      </c>
      <c r="DB107" t="str">
        <f>IF(ISBLANK('Slut 2.kl. -Klasse'!DO30),"",VLOOKUP('Slut 2.kl. -Klasse'!DO30,Assit_Atii_2c3b3c,CH$96,FALSE))</f>
        <v/>
      </c>
      <c r="DC107" t="str">
        <f>IF(ISBLANK('Slut 2.kl. -Klasse'!DP30),"",VLOOKUP('Slut 2.kl. -Klasse'!DP30,Assit_Atii_2c3b3c,CI$96,FALSE))</f>
        <v/>
      </c>
      <c r="DD107" t="str">
        <f>IF(ISBLANK('Slut 2.kl. -Klasse'!DQ30),"",VLOOKUP('Slut 2.kl. -Klasse'!DQ30,Assit_Atii_2c3b3c,CJ$96,FALSE))</f>
        <v/>
      </c>
      <c r="DE107" t="str">
        <f>IF(ISBLANK('Slut 2.kl. -Klasse'!DR30),"",VLOOKUP('Slut 2.kl. -Klasse'!DR30,Assit_Atii_2c3b3c,CK$96,FALSE))</f>
        <v/>
      </c>
      <c r="DF107" t="str">
        <f>IF(ISBLANK('Slut 2.kl. -Klasse'!DS30),"",VLOOKUP('Slut 2.kl. -Klasse'!DS30,Assit_Atii_2c3b3c,CL$96,FALSE))</f>
        <v/>
      </c>
      <c r="DG107" t="str">
        <f>IF(ISBLANK('Slut 2.kl. -Klasse'!DT30),"",VLOOKUP('Slut 2.kl. -Klasse'!DT30,Assit_Atii_2c3b3c,CM$96,FALSE))</f>
        <v/>
      </c>
      <c r="DH107" t="str">
        <f>IF(ISBLANK('Slut 2.kl. -Klasse'!DU30),"",VLOOKUP('Slut 2.kl. -Klasse'!DU30,Assit_Atii_2c3b3c,CN$96,FALSE))</f>
        <v/>
      </c>
      <c r="DI107" t="str">
        <f>IF(ISBLANK('Slut 2.kl. -Klasse'!DV30),"",VLOOKUP('Slut 2.kl. -Klasse'!DV30,Assit_Atii_2c3b3c,CO$96,FALSE))</f>
        <v/>
      </c>
      <c r="DJ107" t="str">
        <f>IF(ISBLANK('Slut 2.kl. -Klasse'!DW30),"",VLOOKUP('Slut 2.kl. -Klasse'!DW30,Assit_Atii_2c3b3c,CP$96,FALSE))</f>
        <v/>
      </c>
      <c r="DK107" t="str">
        <f>IF(ISBLANK('Slut 2.kl. -Klasse'!DX30),"",VLOOKUP('Slut 2.kl. -Klasse'!DX30,Assit_Atii_2c3b3c,CQ$96,FALSE))</f>
        <v/>
      </c>
      <c r="DL107" t="str">
        <f>IF(ISBLANK('Slut 2.kl. -Klasse'!DY30),"",VLOOKUP('Slut 2.kl. -Klasse'!DY30,Assit_Atii_2c3b3c,CR$96,FALSE))</f>
        <v/>
      </c>
      <c r="DM107" t="str">
        <f>IF(ISBLANK('Slut 2.kl. -Klasse'!DZ30),"",VLOOKUP('Slut 2.kl. -Klasse'!DZ30,Assit_Atii_2c3b3c,CS$96,FALSE))</f>
        <v/>
      </c>
      <c r="DN107" t="str">
        <f>IF(ISBLANK('Slut 2.kl. -Klasse'!EA30),"",VLOOKUP('Slut 2.kl. -Klasse'!EA30,Assit_Atii_2c3b3c,CT$96,FALSE))</f>
        <v/>
      </c>
      <c r="DO107" t="str">
        <f>IF(ISBLANK('Slut 2.kl. -Klasse'!EB30),"",VLOOKUP('Slut 2.kl. -Klasse'!EB30,Assit_Atii_2c3b3c,CU$96,FALSE))</f>
        <v/>
      </c>
      <c r="DP107" t="str">
        <f>IF(ISBLANK('Slut 2.kl. -Klasse'!EC30),"",VLOOKUP('Slut 2.kl. -Klasse'!EC30,Assit_Atii_2c3b3c,CV$96,FALSE))</f>
        <v/>
      </c>
      <c r="DQ107" t="str">
        <f>IF(ISBLANK('Slut 2.kl. -Klasse'!ED30),"",VLOOKUP('Slut 2.kl. -Klasse'!ED30,Assit_Atii_2c3b3c,CW$96,FALSE))</f>
        <v/>
      </c>
      <c r="DR107" t="str">
        <f>IF(ISBLANK('Slut 2.kl. -Klasse'!EE30),"",VLOOKUP('Slut 2.kl. -Klasse'!EE30,Assit_Atii_2c3b3c,CX$96,FALSE))</f>
        <v/>
      </c>
      <c r="DS107" s="41" t="str">
        <f>IF(ISBLANK('Slut 2.kl. -Klasse'!EF30),"",VLOOKUP('Slut 2.kl. -Klasse'!EF30,Aap_Naam_2c3b3c,2,FALSE))</f>
        <v/>
      </c>
      <c r="DT107" t="str">
        <f>IF(ISBLANK('Slut 2.kl. -Klasse'!EG30),"",VLOOKUP('Slut 2.kl. -Klasse'!EG30,Aap_Naam_2c3b3c,2,FALSE))</f>
        <v/>
      </c>
      <c r="DU107" t="str">
        <f>IF(ISBLANK('Slut 2.kl. -Klasse'!EH30),"",VLOOKUP('Slut 2.kl. -Klasse'!EH30,Aap_Naam_2c3b3c,2,FALSE))</f>
        <v/>
      </c>
      <c r="DV107" t="str">
        <f>IF(ISBLANK('Slut 2.kl. -Klasse'!EI30),"",VLOOKUP('Slut 2.kl. -Klasse'!EI30,Aap_Naam_2c3b3c,2,FALSE))</f>
        <v/>
      </c>
      <c r="DW107" t="str">
        <f>IF(ISBLANK('Slut 2.kl. -Klasse'!EJ30),"",VLOOKUP('Slut 2.kl. -Klasse'!EJ30,Aap_Naam_2c3b3c,2,FALSE))</f>
        <v/>
      </c>
      <c r="DX107" t="str">
        <f>IF(ISBLANK('Slut 2.kl. -Klasse'!EK30),"",VLOOKUP('Slut 2.kl. -Klasse'!EK30,Aap_Naam_2c3b3c,2,FALSE))</f>
        <v/>
      </c>
      <c r="DY107" t="str">
        <f>IF(ISBLANK('Slut 2.kl. -Klasse'!EL30),"",VLOOKUP('Slut 2.kl. -Klasse'!EL30,Aap_Naam_2c3b3c,2,FALSE))</f>
        <v/>
      </c>
      <c r="DZ107" t="str">
        <f>IF(ISBLANK('Slut 2.kl. -Klasse'!EM30),"",VLOOKUP('Slut 2.kl. -Klasse'!EM30,Aap_Naam_2c3b3c,2,FALSE))</f>
        <v/>
      </c>
      <c r="EA107" t="str">
        <f>IF(ISBLANK('Slut 2.kl. -Klasse'!EN30),"",VLOOKUP('Slut 2.kl. -Klasse'!EN30,Aap_Naam_2c3b3c,2,FALSE))</f>
        <v/>
      </c>
      <c r="EB107" t="str">
        <f>IF(ISBLANK('Slut 2.kl. -Klasse'!EO30),"",VLOOKUP('Slut 2.kl. -Klasse'!EO30,Aap_Naam_2c3b3c,2,FALSE))</f>
        <v/>
      </c>
      <c r="EC107" t="str">
        <f>IF(ISBLANK('Slut 2.kl. -Klasse'!EP30),"",VLOOKUP('Slut 2.kl. -Klasse'!EP30,Aap_Naam_2c3b3c,2,FALSE))</f>
        <v/>
      </c>
      <c r="ED107" t="str">
        <f>IF(ISBLANK('Slut 2.kl. -Klasse'!EQ30),"",VLOOKUP('Slut 2.kl. -Klasse'!EQ30,Aap_Naam_2c3b3c,2,FALSE))</f>
        <v/>
      </c>
      <c r="EE107" t="str">
        <f>IF(ISBLANK('Slut 2.kl. -Klasse'!ER30),"",VLOOKUP('Slut 2.kl. -Klasse'!ER30,Aap_Naam_2c3b3c,2,FALSE))</f>
        <v/>
      </c>
      <c r="EF107" t="str">
        <f>IF(ISBLANK('Slut 2.kl. -Klasse'!ES30),"",VLOOKUP('Slut 2.kl. -Klasse'!ES30,Aap_Naam_2c3b3c,2,FALSE))</f>
        <v/>
      </c>
      <c r="EG107" t="str">
        <f>IF(ISBLANK('Slut 2.kl. -Klasse'!ET30),"",VLOOKUP('Slut 2.kl. -Klasse'!ET30,Aap_Naam_2c3b3c,2,FALSE))</f>
        <v/>
      </c>
      <c r="EH107" t="str">
        <f>IF(ISBLANK('Slut 2.kl. -Klasse'!EU30),"",VLOOKUP('Slut 2.kl. -Klasse'!EU30,Aap_Naam_2c3b3c,2,FALSE))</f>
        <v/>
      </c>
      <c r="EI107" t="str">
        <f>IF(ISBLANK('Slut 2.kl. -Klasse'!EV30),"",VLOOKUP('Slut 2.kl. -Klasse'!EV30,Aap_Naam_2c3b3c,2,FALSE))</f>
        <v/>
      </c>
      <c r="EJ107" t="str">
        <f>IF(ISBLANK('Slut 2.kl. -Klasse'!EW30),"",VLOOKUP('Slut 2.kl. -Klasse'!EW30,Aap_Naam_2c3b3c,2,FALSE))</f>
        <v/>
      </c>
      <c r="EK107" t="str">
        <f>IF(ISBLANK('Slut 2.kl. -Klasse'!EX30),"",VLOOKUP('Slut 2.kl. -Klasse'!EX30,Aap_Naam_2c3b3c,2,FALSE))</f>
        <v/>
      </c>
      <c r="EL107" t="str">
        <f>IF(ISBLANK('Slut 2.kl. -Klasse'!EY30),"",VLOOKUP('Slut 2.kl. -Klasse'!EY30,Aap_Naam_2c3b3c,2,FALSE))</f>
        <v/>
      </c>
      <c r="EM107" t="str">
        <f>IF(ISBLANK('Slut 2.kl. -Klasse'!EZ30),"",VLOOKUP('Slut 2.kl. -Klasse'!EZ30,Aap_Naam_2c3b3c,2,FALSE))</f>
        <v/>
      </c>
      <c r="EN107" t="str">
        <f>IF(ISBLANK('Slut 2.kl. -Klasse'!FA30),"",VLOOKUP('Slut 2.kl. -Klasse'!FA30,Aap_Naam_2c3b3c,2,FALSE))</f>
        <v/>
      </c>
      <c r="EO107" t="str">
        <f>IF(ISBLANK('Slut 2.kl. -Klasse'!FB30),"",VLOOKUP('Slut 2.kl. -Klasse'!FB30,Aap_Naam_2c3b3c,2,FALSE))</f>
        <v/>
      </c>
      <c r="EP107" t="str">
        <f>IF(ISBLANK('Slut 2.kl. -Klasse'!FC30),"",VLOOKUP('Slut 2.kl. -Klasse'!FC30,Aap_Naam_2c3b3c,2,FALSE))</f>
        <v/>
      </c>
      <c r="EQ107" t="str">
        <f>IF(ISBLANK('Slut 2.kl. -Klasse'!FD30),"",VLOOKUP('Slut 2.kl. -Klasse'!FD30,Aap_Naam_2c3b3c,2,FALSE))</f>
        <v/>
      </c>
      <c r="ER107" t="str">
        <f>IF(ISBLANK('Slut 2.kl. -Klasse'!FE30),"",VLOOKUP('Slut 2.kl. -Klasse'!FE30,Aap_Naam_2c3b3c,2,FALSE))</f>
        <v/>
      </c>
      <c r="ES107" t="str">
        <f>IF(ISBLANK('Slut 2.kl. -Klasse'!FF30),"",VLOOKUP('Slut 2.kl. -Klasse'!FF30,Aap_Naam_2c3b3c,2,FALSE))</f>
        <v/>
      </c>
      <c r="ET107" t="str">
        <f>IF(ISBLANK('Slut 2.kl. -Klasse'!FG30),"",VLOOKUP('Slut 2.kl. -Klasse'!FG30,Aap_Naam_2c3b3c,2,FALSE))</f>
        <v/>
      </c>
      <c r="EU107" t="str">
        <f>IF(ISBLANK('Slut 2.kl. -Klasse'!FH30),"",VLOOKUP('Slut 2.kl. -Klasse'!FH30,Aap_Naam_2c3b3c,2,FALSE))</f>
        <v/>
      </c>
      <c r="EV107" t="str">
        <f>IF(ISBLANK('Slut 2.kl. -Klasse'!FI30),"",VLOOKUP('Slut 2.kl. -Klasse'!FI30,Aap_Naam_2c3b3c,2,FALSE))</f>
        <v/>
      </c>
      <c r="EW107" t="str">
        <f>IF(ISBLANK('Slut 2.kl. -Klasse'!FJ30),"",VLOOKUP('Slut 2.kl. -Klasse'!FJ30,Aap_Naam_2c3b3c,2,FALSE))</f>
        <v/>
      </c>
      <c r="EX107" t="str">
        <f>IF(ISBLANK('Slut 2.kl. -Klasse'!FK30),"",VLOOKUP('Slut 2.kl. -Klasse'!FK30,Aap_Naam_2c3b3c,2,FALSE))</f>
        <v/>
      </c>
      <c r="EY107" t="str">
        <f>IF(ISBLANK('Slut 2.kl. -Klasse'!FL30),"",VLOOKUP('Slut 2.kl. -Klasse'!FL30,Aap_Naam_2c3b3c,2,FALSE))</f>
        <v/>
      </c>
      <c r="EZ107" t="str">
        <f>IF(ISBLANK('Slut 2.kl. -Klasse'!FM30),"",VLOOKUP('Slut 2.kl. -Klasse'!FM30,Aap_Naam_2c3b3c,2,FALSE))</f>
        <v/>
      </c>
      <c r="FA107" t="str">
        <f>IF(ISBLANK('Slut 2.kl. -Klasse'!FN30),"",VLOOKUP('Slut 2.kl. -Klasse'!FN30,Aap_Naam_2c3b3c,2,FALSE))</f>
        <v/>
      </c>
      <c r="FB107" t="str">
        <f>IF(ISBLANK('Slut 2.kl. -Klasse'!FO30),"",VLOOKUP('Slut 2.kl. -Klasse'!FO30,Aap_Naam_2c3b3c,2,FALSE))</f>
        <v/>
      </c>
      <c r="FC107" t="str">
        <f>IF(ISBLANK('Slut 2.kl. -Klasse'!FP30),"",VLOOKUP('Slut 2.kl. -Klasse'!FP30,Aap_Naam_2c3b3c,2,FALSE))</f>
        <v/>
      </c>
      <c r="FD107" t="str">
        <f>IF(ISBLANK('Slut 2.kl. -Klasse'!FQ30),"",VLOOKUP('Slut 2.kl. -Klasse'!FQ30,Aap_Naam_2c3b3c,2,FALSE))</f>
        <v/>
      </c>
      <c r="FE107" t="str">
        <f>IF(ISBLANK('Slut 2.kl. -Klasse'!FR30),"",VLOOKUP('Slut 2.kl. -Klasse'!FR30,Aap_Naam_2c3b3c,2,FALSE))</f>
        <v/>
      </c>
      <c r="FF107" t="str">
        <f>IF(ISBLANK('Slut 2.kl. -Klasse'!FS30),"",VLOOKUP('Slut 2.kl. -Klasse'!FS30,Aap_Naam_2c3b3c,2,FALSE))</f>
        <v/>
      </c>
      <c r="FG107" t="str">
        <f>IF(ISBLANK('Slut 2.kl. -Klasse'!FT30),"",VLOOKUP('Slut 2.kl. -Klasse'!FT30,Aap_Naam_2c3b3c,2,FALSE))</f>
        <v/>
      </c>
      <c r="FH107" t="str">
        <f>IF(ISBLANK('Slut 2.kl. -Klasse'!FU30),"",VLOOKUP('Slut 2.kl. -Klasse'!FU30,Aap_Naam_2c3b3c,2,FALSE))</f>
        <v/>
      </c>
      <c r="FI107" t="str">
        <f>IF(ISBLANK('Slut 2.kl. -Klasse'!FV30),"",VLOOKUP('Slut 2.kl. -Klasse'!FV30,Aap_Naam_2c3b3c,2,FALSE))</f>
        <v/>
      </c>
      <c r="FJ107" t="str">
        <f>IF(ISBLANK('Slut 2.kl. -Klasse'!FW30),"",VLOOKUP('Slut 2.kl. -Klasse'!FW30,Aap_Naam_2c3b3c,2,FALSE))</f>
        <v/>
      </c>
      <c r="FK107" t="str">
        <f>IF(ISBLANK('Slut 2.kl. -Klasse'!FX30),"",VLOOKUP('Slut 2.kl. -Klasse'!FX30,Aap_Naam_2c3b3c,2,FALSE))</f>
        <v/>
      </c>
      <c r="FL107" t="str">
        <f>IF(ISBLANK('Slut 2.kl. -Klasse'!FY30),"",VLOOKUP('Slut 2.kl. -Klasse'!FY30,Aap_Naam_2c3b3c,2,FALSE))</f>
        <v/>
      </c>
      <c r="FM107" t="str">
        <f>IF(ISBLANK('Slut 2.kl. -Klasse'!FZ30),"",VLOOKUP('Slut 2.kl. -Klasse'!FZ30,Aap_Naam_2c3b3c,2,FALSE))</f>
        <v/>
      </c>
      <c r="FN107" s="42" t="str">
        <f>IF(ISBLANK('Slut 2.kl. -Klasse'!GA30),"",VLOOKUP('Slut 2.kl. -Klasse'!GA30,Aap_Naam_2c3b3c,2,FALSE))</f>
        <v/>
      </c>
      <c r="FO107" s="41">
        <f>COUNTIF('Skole scoring'!B103:U103,1)</f>
        <v>0</v>
      </c>
      <c r="FP107">
        <f>COUNTIF('Skole scoring'!V103:DQ103,1)</f>
        <v>0</v>
      </c>
      <c r="FQ107">
        <f>COUNTIF('Skole scoring'!DR103:FM103,1)</f>
        <v>0</v>
      </c>
      <c r="FR107" s="42">
        <f t="shared" si="3"/>
        <v>0</v>
      </c>
      <c r="FS107">
        <f>COUNTIF('Skole scoring'!V103:AS103,1)</f>
        <v>0</v>
      </c>
      <c r="FT107">
        <f>COUNTIF('Skole scoring'!AT103:BQ103,1)</f>
        <v>0</v>
      </c>
      <c r="FU107">
        <f>COUNTIF('Skole scoring'!BR103:CO103,1)</f>
        <v>0</v>
      </c>
      <c r="FV107">
        <f>COUNTIF('Skole scoring'!CP103:DQ103,1)</f>
        <v>0</v>
      </c>
    </row>
    <row r="108" spans="2:178" x14ac:dyDescent="0.35">
      <c r="B108" s="47">
        <f>'Slut 2.kl. -Klasse'!B31</f>
        <v>0</v>
      </c>
      <c r="C108" t="str">
        <f>IF(COUNTIF('Slut 2.kl. -Klasse'!P31,5),"Ugyldig",(IF(ISBLANK('Slut 2.kl. -Klasse'!P31),"",'Slut 2.kl. -Klasse'!P31)))</f>
        <v/>
      </c>
      <c r="D108" t="str">
        <f>IF(COUNTIF('Slut 2.kl. -Klasse'!Q31,5),"Ugyldig",(IF(ISBLANK('Slut 2.kl. -Klasse'!Q31),"",'Slut 2.kl. -Klasse'!Q31)))</f>
        <v/>
      </c>
      <c r="E108" t="str">
        <f>IF(COUNTIF('Slut 2.kl. -Klasse'!R31,5),"Ugyldig",(IF(ISBLANK('Slut 2.kl. -Klasse'!R31),"",'Slut 2.kl. -Klasse'!R31)))</f>
        <v/>
      </c>
      <c r="F108" t="str">
        <f>IF(COUNTIF('Slut 2.kl. -Klasse'!S31,5),"Ugyldig",(IF(ISBLANK('Slut 2.kl. -Klasse'!S31),"",'Slut 2.kl. -Klasse'!S31)))</f>
        <v/>
      </c>
      <c r="G108" t="str">
        <f>IF(COUNTIF('Slut 2.kl. -Klasse'!T31,5),"Ugyldig",(IF(ISBLANK('Slut 2.kl. -Klasse'!T31),"",'Slut 2.kl. -Klasse'!T31)))</f>
        <v/>
      </c>
      <c r="H108" t="str">
        <f>IF(COUNTIF('Slut 2.kl. -Klasse'!U31,5),"Ugyldig",(IF(ISBLANK('Slut 2.kl. -Klasse'!U31),"",'Slut 2.kl. -Klasse'!U31)))</f>
        <v/>
      </c>
      <c r="I108" t="str">
        <f>IF(COUNTIF('Slut 2.kl. -Klasse'!V31,5),"Ugyldig",(IF(ISBLANK('Slut 2.kl. -Klasse'!V31),"",'Slut 2.kl. -Klasse'!V31)))</f>
        <v/>
      </c>
      <c r="J108" t="str">
        <f>IF(COUNTIF('Slut 2.kl. -Klasse'!W31,5),"Ugyldig",(IF(ISBLANK('Slut 2.kl. -Klasse'!W31),"",'Slut 2.kl. -Klasse'!W31)))</f>
        <v/>
      </c>
      <c r="K108" t="str">
        <f>IF(COUNTIF('Slut 2.kl. -Klasse'!X31,5),"Ugyldig",(IF(ISBLANK('Slut 2.kl. -Klasse'!X31),"",'Slut 2.kl. -Klasse'!X31)))</f>
        <v/>
      </c>
      <c r="L108" t="str">
        <f>IF(COUNTIF('Slut 2.kl. -Klasse'!Y31,5),"Ugyldig",(IF(ISBLANK('Slut 2.kl. -Klasse'!Y31),"",'Slut 2.kl. -Klasse'!Y31)))</f>
        <v/>
      </c>
      <c r="M108" t="str">
        <f>IF(COUNTIF('Slut 2.kl. -Klasse'!Z31,5),"Ugyldig",(IF(ISBLANK('Slut 2.kl. -Klasse'!Z31),"",'Slut 2.kl. -Klasse'!Z31)))</f>
        <v/>
      </c>
      <c r="N108" t="str">
        <f>IF(COUNTIF('Slut 2.kl. -Klasse'!AA31,5),"Ugyldig",(IF(ISBLANK('Slut 2.kl. -Klasse'!AA31),"",'Slut 2.kl. -Klasse'!AA31)))</f>
        <v/>
      </c>
      <c r="O108" t="str">
        <f>IF(COUNTIF('Slut 2.kl. -Klasse'!AB31,5),"Ugyldig",(IF(ISBLANK('Slut 2.kl. -Klasse'!AB31),"",'Slut 2.kl. -Klasse'!AB31)))</f>
        <v/>
      </c>
      <c r="P108" t="str">
        <f>IF(COUNTIF('Slut 2.kl. -Klasse'!AC31,5),"Ugyldig",(IF(ISBLANK('Slut 2.kl. -Klasse'!AC31),"",'Slut 2.kl. -Klasse'!AC31)))</f>
        <v/>
      </c>
      <c r="Q108" t="str">
        <f>IF(COUNTIF('Slut 2.kl. -Klasse'!AD31,5),"Ugyldig",(IF(ISBLANK('Slut 2.kl. -Klasse'!AD31),"",'Slut 2.kl. -Klasse'!AD31)))</f>
        <v/>
      </c>
      <c r="R108" t="str">
        <f>IF(COUNTIF('Slut 2.kl. -Klasse'!AE31,5),"Ugyldig",(IF(ISBLANK('Slut 2.kl. -Klasse'!AE31),"",'Slut 2.kl. -Klasse'!AE31)))</f>
        <v/>
      </c>
      <c r="S108" t="str">
        <f>IF(COUNTIF('Slut 2.kl. -Klasse'!AF31,5),"Ugyldig",(IF(ISBLANK('Slut 2.kl. -Klasse'!AF31),"",'Slut 2.kl. -Klasse'!AF31)))</f>
        <v/>
      </c>
      <c r="T108" t="str">
        <f>IF(COUNTIF('Slut 2.kl. -Klasse'!AG31,5),"Ugyldig",(IF(ISBLANK('Slut 2.kl. -Klasse'!AG31),"",'Slut 2.kl. -Klasse'!AG31)))</f>
        <v/>
      </c>
      <c r="U108" t="str">
        <f>IF(COUNTIF('Slut 2.kl. -Klasse'!AH31,5),"Ugyldig",(IF(ISBLANK('Slut 2.kl. -Klasse'!AH31),"",'Slut 2.kl. -Klasse'!AH31)))</f>
        <v/>
      </c>
      <c r="V108" t="str">
        <f>IF(COUNTIF('Slut 2.kl. -Klasse'!AI31,5),"Ugyldig",(IF(ISBLANK('Slut 2.kl. -Klasse'!AI31),"",'Slut 2.kl. -Klasse'!AI31)))</f>
        <v/>
      </c>
      <c r="W108" s="41" t="str">
        <f>IF(ISBLANK('Slut 2.kl. -Klasse'!AJ31),"",VLOOKUP('Slut 2.kl. -Klasse'!AJ31,Assit_Atii_2c3b3c,C$96,FALSE))</f>
        <v/>
      </c>
      <c r="X108" t="str">
        <f>IF(ISBLANK('Slut 2.kl. -Klasse'!AK31),"",VLOOKUP('Slut 2.kl. -Klasse'!AK31,Assit_Atii_2c3b3c,D$96,FALSE))</f>
        <v/>
      </c>
      <c r="Y108" t="str">
        <f>IF(ISBLANK('Slut 2.kl. -Klasse'!AL31),"",VLOOKUP('Slut 2.kl. -Klasse'!AL31,Assit_Atii_2c3b3c,E$96,FALSE))</f>
        <v/>
      </c>
      <c r="Z108" t="str">
        <f>IF(ISBLANK('Slut 2.kl. -Klasse'!AM31),"",VLOOKUP('Slut 2.kl. -Klasse'!AM31,Assit_Atii_2c3b3c,F$96,FALSE))</f>
        <v/>
      </c>
      <c r="AA108" t="str">
        <f>IF(ISBLANK('Slut 2.kl. -Klasse'!AN31),"",VLOOKUP('Slut 2.kl. -Klasse'!AN31,Assit_Atii_2c3b3c,G$96,FALSE))</f>
        <v/>
      </c>
      <c r="AB108" t="str">
        <f>IF(ISBLANK('Slut 2.kl. -Klasse'!AO31),"",VLOOKUP('Slut 2.kl. -Klasse'!AO31,Assit_Atii_2c3b3c,H$96,FALSE))</f>
        <v/>
      </c>
      <c r="AC108" t="str">
        <f>IF(ISBLANK('Slut 2.kl. -Klasse'!AP31),"",VLOOKUP('Slut 2.kl. -Klasse'!AP31,Assit_Atii_2c3b3c,I$96,FALSE))</f>
        <v/>
      </c>
      <c r="AD108" t="str">
        <f>IF(ISBLANK('Slut 2.kl. -Klasse'!AQ31),"",VLOOKUP('Slut 2.kl. -Klasse'!AQ31,Assit_Atii_2c3b3c,J$96,FALSE))</f>
        <v/>
      </c>
      <c r="AE108" t="str">
        <f>IF(ISBLANK('Slut 2.kl. -Klasse'!AR31),"",VLOOKUP('Slut 2.kl. -Klasse'!AR31,Assit_Atii_2c3b3c,K$96,FALSE))</f>
        <v/>
      </c>
      <c r="AF108" t="str">
        <f>IF(ISBLANK('Slut 2.kl. -Klasse'!AS31),"",VLOOKUP('Slut 2.kl. -Klasse'!AS31,Assit_Atii_2c3b3c,L$96,FALSE))</f>
        <v/>
      </c>
      <c r="AG108" t="str">
        <f>IF(ISBLANK('Slut 2.kl. -Klasse'!AT31),"",VLOOKUP('Slut 2.kl. -Klasse'!AT31,Assit_Atii_2c3b3c,M$96,FALSE))</f>
        <v/>
      </c>
      <c r="AH108" t="str">
        <f>IF(ISBLANK('Slut 2.kl. -Klasse'!AU31),"",VLOOKUP('Slut 2.kl. -Klasse'!AU31,Assit_Atii_2c3b3c,N$96,FALSE))</f>
        <v/>
      </c>
      <c r="AI108" t="str">
        <f>IF(ISBLANK('Slut 2.kl. -Klasse'!AV31),"",VLOOKUP('Slut 2.kl. -Klasse'!AV31,Assit_Atii_2c3b3c,O$96,FALSE))</f>
        <v/>
      </c>
      <c r="AJ108" t="str">
        <f>IF(ISBLANK('Slut 2.kl. -Klasse'!AW31),"",VLOOKUP('Slut 2.kl. -Klasse'!AW31,Assit_Atii_2c3b3c,P$96,FALSE))</f>
        <v/>
      </c>
      <c r="AK108" t="str">
        <f>IF(ISBLANK('Slut 2.kl. -Klasse'!AX31),"",VLOOKUP('Slut 2.kl. -Klasse'!AX31,Assit_Atii_2c3b3c,Q$96,FALSE))</f>
        <v/>
      </c>
      <c r="AL108" t="str">
        <f>IF(ISBLANK('Slut 2.kl. -Klasse'!AY31),"",VLOOKUP('Slut 2.kl. -Klasse'!AY31,Assit_Atii_2c3b3c,R$96,FALSE))</f>
        <v/>
      </c>
      <c r="AM108" t="str">
        <f>IF(ISBLANK('Slut 2.kl. -Klasse'!AZ31),"",VLOOKUP('Slut 2.kl. -Klasse'!AZ31,Assit_Atii_2c3b3c,S$96,FALSE))</f>
        <v/>
      </c>
      <c r="AN108" t="str">
        <f>IF(ISBLANK('Slut 2.kl. -Klasse'!BA31),"",VLOOKUP('Slut 2.kl. -Klasse'!BA31,Assit_Atii_2c3b3c,T$96,FALSE))</f>
        <v/>
      </c>
      <c r="AO108" t="str">
        <f>IF(ISBLANK('Slut 2.kl. -Klasse'!BB31),"",VLOOKUP('Slut 2.kl. -Klasse'!BB31,Assit_Atii_2c3b3c,U$96,FALSE))</f>
        <v/>
      </c>
      <c r="AP108" t="str">
        <f>IF(ISBLANK('Slut 2.kl. -Klasse'!BC31),"",VLOOKUP('Slut 2.kl. -Klasse'!BC31,Assit_Atii_2c3b3c,V$96,FALSE))</f>
        <v/>
      </c>
      <c r="AQ108" t="str">
        <f>IF(ISBLANK('Slut 2.kl. -Klasse'!BD31),"",VLOOKUP('Slut 2.kl. -Klasse'!BD31,Assit_Atii_2c3b3c,W$96,FALSE))</f>
        <v/>
      </c>
      <c r="AR108" t="str">
        <f>IF(ISBLANK('Slut 2.kl. -Klasse'!BE31),"",VLOOKUP('Slut 2.kl. -Klasse'!BE31,Assit_Atii_2c3b3c,X$96,FALSE))</f>
        <v/>
      </c>
      <c r="AS108" t="str">
        <f>IF(ISBLANK('Slut 2.kl. -Klasse'!BF31),"",VLOOKUP('Slut 2.kl. -Klasse'!BF31,Assit_Atii_2c3b3c,Y$96,FALSE))</f>
        <v/>
      </c>
      <c r="AT108" t="str">
        <f>IF(ISBLANK('Slut 2.kl. -Klasse'!BG31),"",VLOOKUP('Slut 2.kl. -Klasse'!BG31,Assit_Atii_2c3b3c,Z$96,FALSE))</f>
        <v/>
      </c>
      <c r="AU108" t="str">
        <f>IF(ISBLANK('Slut 2.kl. -Klasse'!BH31),"",VLOOKUP('Slut 2.kl. -Klasse'!BH31,Assit_Atii_2c3b3c,AA$96,FALSE))</f>
        <v/>
      </c>
      <c r="AV108" t="str">
        <f>IF(ISBLANK('Slut 2.kl. -Klasse'!BI31),"",VLOOKUP('Slut 2.kl. -Klasse'!BI31,Assit_Atii_2c3b3c,AB$96,FALSE))</f>
        <v/>
      </c>
      <c r="AW108" t="str">
        <f>IF(ISBLANK('Slut 2.kl. -Klasse'!BJ31),"",VLOOKUP('Slut 2.kl. -Klasse'!BJ31,Assit_Atii_2c3b3c,AC$96,FALSE))</f>
        <v/>
      </c>
      <c r="AX108" t="str">
        <f>IF(ISBLANK('Slut 2.kl. -Klasse'!BK31),"",VLOOKUP('Slut 2.kl. -Klasse'!BK31,Assit_Atii_2c3b3c,AD$96,FALSE))</f>
        <v/>
      </c>
      <c r="AY108" t="str">
        <f>IF(ISBLANK('Slut 2.kl. -Klasse'!BL31),"",VLOOKUP('Slut 2.kl. -Klasse'!BL31,Assit_Atii_2c3b3c,AE$96,FALSE))</f>
        <v/>
      </c>
      <c r="AZ108" t="str">
        <f>IF(ISBLANK('Slut 2.kl. -Klasse'!BM31),"",VLOOKUP('Slut 2.kl. -Klasse'!BM31,Assit_Atii_2c3b3c,AF$96,FALSE))</f>
        <v/>
      </c>
      <c r="BA108" t="str">
        <f>IF(ISBLANK('Slut 2.kl. -Klasse'!BN31),"",VLOOKUP('Slut 2.kl. -Klasse'!BN31,Assit_Atii_2c3b3c,AG$96,FALSE))</f>
        <v/>
      </c>
      <c r="BB108" t="str">
        <f>IF(ISBLANK('Slut 2.kl. -Klasse'!BO31),"",VLOOKUP('Slut 2.kl. -Klasse'!BO31,Assit_Atii_2c3b3c,AH$96,FALSE))</f>
        <v/>
      </c>
      <c r="BC108" t="str">
        <f>IF(ISBLANK('Slut 2.kl. -Klasse'!BP31),"",VLOOKUP('Slut 2.kl. -Klasse'!BP31,Assit_Atii_2c3b3c,AI$96,FALSE))</f>
        <v/>
      </c>
      <c r="BD108" t="str">
        <f>IF(ISBLANK('Slut 2.kl. -Klasse'!BQ31),"",VLOOKUP('Slut 2.kl. -Klasse'!BQ31,Assit_Atii_2c3b3c,AJ$96,FALSE))</f>
        <v/>
      </c>
      <c r="BE108" t="str">
        <f>IF(ISBLANK('Slut 2.kl. -Klasse'!BR31),"",VLOOKUP('Slut 2.kl. -Klasse'!BR31,Assit_Atii_2c3b3c,AK$96,FALSE))</f>
        <v/>
      </c>
      <c r="BF108" t="str">
        <f>IF(ISBLANK('Slut 2.kl. -Klasse'!BS31),"",VLOOKUP('Slut 2.kl. -Klasse'!BS31,Assit_Atii_2c3b3c,AL$96,FALSE))</f>
        <v/>
      </c>
      <c r="BG108" t="str">
        <f>IF(ISBLANK('Slut 2.kl. -Klasse'!BT31),"",VLOOKUP('Slut 2.kl. -Klasse'!BT31,Assit_Atii_2c3b3c,AM$96,FALSE))</f>
        <v/>
      </c>
      <c r="BH108" t="str">
        <f>IF(ISBLANK('Slut 2.kl. -Klasse'!BU31),"",VLOOKUP('Slut 2.kl. -Klasse'!BU31,Assit_Atii_2c3b3c,AN$96,FALSE))</f>
        <v/>
      </c>
      <c r="BI108" t="str">
        <f>IF(ISBLANK('Slut 2.kl. -Klasse'!BV31),"",VLOOKUP('Slut 2.kl. -Klasse'!BV31,Assit_Atii_2c3b3c,AO$96,FALSE))</f>
        <v/>
      </c>
      <c r="BJ108" t="str">
        <f>IF(ISBLANK('Slut 2.kl. -Klasse'!BW31),"",VLOOKUP('Slut 2.kl. -Klasse'!BW31,Assit_Atii_2c3b3c,AP$96,FALSE))</f>
        <v/>
      </c>
      <c r="BK108" t="str">
        <f>IF(ISBLANK('Slut 2.kl. -Klasse'!BX31),"",VLOOKUP('Slut 2.kl. -Klasse'!BX31,Assit_Atii_2c3b3c,AQ$96,FALSE))</f>
        <v/>
      </c>
      <c r="BL108" t="str">
        <f>IF(ISBLANK('Slut 2.kl. -Klasse'!BY31),"",VLOOKUP('Slut 2.kl. -Klasse'!BY31,Assit_Atii_2c3b3c,AR$96,FALSE))</f>
        <v/>
      </c>
      <c r="BM108" t="str">
        <f>IF(ISBLANK('Slut 2.kl. -Klasse'!BZ31),"",VLOOKUP('Slut 2.kl. -Klasse'!BZ31,Assit_Atii_2c3b3c,AS$96,FALSE))</f>
        <v/>
      </c>
      <c r="BN108" t="str">
        <f>IF(ISBLANK('Slut 2.kl. -Klasse'!CA31),"",VLOOKUP('Slut 2.kl. -Klasse'!CA31,Assit_Atii_2c3b3c,AT$96,FALSE))</f>
        <v/>
      </c>
      <c r="BO108" t="str">
        <f>IF(ISBLANK('Slut 2.kl. -Klasse'!CB31),"",VLOOKUP('Slut 2.kl. -Klasse'!CB31,Assit_Atii_2c3b3c,AU$96,FALSE))</f>
        <v/>
      </c>
      <c r="BP108" t="str">
        <f>IF(ISBLANK('Slut 2.kl. -Klasse'!CC31),"",VLOOKUP('Slut 2.kl. -Klasse'!CC31,Assit_Atii_2c3b3c,AV$96,FALSE))</f>
        <v/>
      </c>
      <c r="BQ108" t="str">
        <f>IF(ISBLANK('Slut 2.kl. -Klasse'!CD31),"",VLOOKUP('Slut 2.kl. -Klasse'!CD31,Assit_Atii_2c3b3c,AW$96,FALSE))</f>
        <v/>
      </c>
      <c r="BR108" t="str">
        <f>IF(ISBLANK('Slut 2.kl. -Klasse'!CE31),"",VLOOKUP('Slut 2.kl. -Klasse'!CE31,Assit_Atii_2c3b3c,AX$96,FALSE))</f>
        <v/>
      </c>
      <c r="BS108" t="str">
        <f>IF(ISBLANK('Slut 2.kl. -Klasse'!CF31),"",VLOOKUP('Slut 2.kl. -Klasse'!CF31,Assit_Atii_2c3b3c,AY$96,FALSE))</f>
        <v/>
      </c>
      <c r="BT108" t="str">
        <f>IF(ISBLANK('Slut 2.kl. -Klasse'!CG31),"",VLOOKUP('Slut 2.kl. -Klasse'!CG31,Assit_Atii_2c3b3c,AZ$96,FALSE))</f>
        <v/>
      </c>
      <c r="BU108" t="str">
        <f>IF(ISBLANK('Slut 2.kl. -Klasse'!CH31),"",VLOOKUP('Slut 2.kl. -Klasse'!CH31,Assit_Atii_2c3b3c,BA$96,FALSE))</f>
        <v/>
      </c>
      <c r="BV108" t="str">
        <f>IF(ISBLANK('Slut 2.kl. -Klasse'!CI31),"",VLOOKUP('Slut 2.kl. -Klasse'!CI31,Assit_Atii_2c3b3c,BB$96,FALSE))</f>
        <v/>
      </c>
      <c r="BW108" t="str">
        <f>IF(ISBLANK('Slut 2.kl. -Klasse'!CJ31),"",VLOOKUP('Slut 2.kl. -Klasse'!CJ31,Assit_Atii_2c3b3c,BC$96,FALSE))</f>
        <v/>
      </c>
      <c r="BX108" t="str">
        <f>IF(ISBLANK('Slut 2.kl. -Klasse'!CK31),"",VLOOKUP('Slut 2.kl. -Klasse'!CK31,Assit_Atii_2c3b3c,BD$96,FALSE))</f>
        <v/>
      </c>
      <c r="BY108" t="str">
        <f>IF(ISBLANK('Slut 2.kl. -Klasse'!CL31),"",VLOOKUP('Slut 2.kl. -Klasse'!CL31,Assit_Atii_2c3b3c,BE$96,FALSE))</f>
        <v/>
      </c>
      <c r="BZ108" t="str">
        <f>IF(ISBLANK('Slut 2.kl. -Klasse'!CM31),"",VLOOKUP('Slut 2.kl. -Klasse'!CM31,Assit_Atii_2c3b3c,BF$96,FALSE))</f>
        <v/>
      </c>
      <c r="CA108" t="str">
        <f>IF(ISBLANK('Slut 2.kl. -Klasse'!CN31),"",VLOOKUP('Slut 2.kl. -Klasse'!CN31,Assit_Atii_2c3b3c,BG$96,FALSE))</f>
        <v/>
      </c>
      <c r="CB108" t="str">
        <f>IF(ISBLANK('Slut 2.kl. -Klasse'!CO31),"",VLOOKUP('Slut 2.kl. -Klasse'!CO31,Assit_Atii_2c3b3c,BH$96,FALSE))</f>
        <v/>
      </c>
      <c r="CC108" t="str">
        <f>IF(ISBLANK('Slut 2.kl. -Klasse'!CP31),"",VLOOKUP('Slut 2.kl. -Klasse'!CP31,Assit_Atii_2c3b3c,BI$96,FALSE))</f>
        <v/>
      </c>
      <c r="CD108" t="str">
        <f>IF(ISBLANK('Slut 2.kl. -Klasse'!CQ31),"",VLOOKUP('Slut 2.kl. -Klasse'!CQ31,Assit_Atii_2c3b3c,BJ$96,FALSE))</f>
        <v/>
      </c>
      <c r="CE108" t="str">
        <f>IF(ISBLANK('Slut 2.kl. -Klasse'!CR31),"",VLOOKUP('Slut 2.kl. -Klasse'!CR31,Assit_Atii_2c3b3c,BK$96,FALSE))</f>
        <v/>
      </c>
      <c r="CF108" t="str">
        <f>IF(ISBLANK('Slut 2.kl. -Klasse'!CS31),"",VLOOKUP('Slut 2.kl. -Klasse'!CS31,Assit_Atii_2c3b3c,BL$96,FALSE))</f>
        <v/>
      </c>
      <c r="CG108" t="str">
        <f>IF(ISBLANK('Slut 2.kl. -Klasse'!CT31),"",VLOOKUP('Slut 2.kl. -Klasse'!CT31,Assit_Atii_2c3b3c,BM$96,FALSE))</f>
        <v/>
      </c>
      <c r="CH108" t="str">
        <f>IF(ISBLANK('Slut 2.kl. -Klasse'!CU31),"",VLOOKUP('Slut 2.kl. -Klasse'!CU31,Assit_Atii_2c3b3c,BN$96,FALSE))</f>
        <v/>
      </c>
      <c r="CI108" t="str">
        <f>IF(ISBLANK('Slut 2.kl. -Klasse'!CV31),"",VLOOKUP('Slut 2.kl. -Klasse'!CV31,Assit_Atii_2c3b3c,BO$96,FALSE))</f>
        <v/>
      </c>
      <c r="CJ108" t="str">
        <f>IF(ISBLANK('Slut 2.kl. -Klasse'!CW31),"",VLOOKUP('Slut 2.kl. -Klasse'!CW31,Assit_Atii_2c3b3c,BP$96,FALSE))</f>
        <v/>
      </c>
      <c r="CK108" t="str">
        <f>IF(ISBLANK('Slut 2.kl. -Klasse'!CX31),"",VLOOKUP('Slut 2.kl. -Klasse'!CX31,Assit_Atii_2c3b3c,BQ$96,FALSE))</f>
        <v/>
      </c>
      <c r="CL108" t="str">
        <f>IF(ISBLANK('Slut 2.kl. -Klasse'!CY31),"",VLOOKUP('Slut 2.kl. -Klasse'!CY31,Assit_Atii_2c3b3c,BR$96,FALSE))</f>
        <v/>
      </c>
      <c r="CM108" t="str">
        <f>IF(ISBLANK('Slut 2.kl. -Klasse'!CZ31),"",VLOOKUP('Slut 2.kl. -Klasse'!CZ31,Assit_Atii_2c3b3c,BS$96,FALSE))</f>
        <v/>
      </c>
      <c r="CN108" t="str">
        <f>IF(ISBLANK('Slut 2.kl. -Klasse'!DA31),"",VLOOKUP('Slut 2.kl. -Klasse'!DA31,Assit_Atii_2c3b3c,BT$96,FALSE))</f>
        <v/>
      </c>
      <c r="CO108" t="str">
        <f>IF(ISBLANK('Slut 2.kl. -Klasse'!DB31),"",VLOOKUP('Slut 2.kl. -Klasse'!DB31,Assit_Atii_2c3b3c,BU$96,FALSE))</f>
        <v/>
      </c>
      <c r="CP108" t="str">
        <f>IF(ISBLANK('Slut 2.kl. -Klasse'!DC31),"",VLOOKUP('Slut 2.kl. -Klasse'!DC31,Assit_Atii_2c3b3c,BV$96,FALSE))</f>
        <v/>
      </c>
      <c r="CQ108" t="str">
        <f>IF(ISBLANK('Slut 2.kl. -Klasse'!DD31),"",VLOOKUP('Slut 2.kl. -Klasse'!DD31,Assit_Atii_2c3b3c,BW$96,FALSE))</f>
        <v/>
      </c>
      <c r="CR108" t="str">
        <f>IF(ISBLANK('Slut 2.kl. -Klasse'!DE31),"",VLOOKUP('Slut 2.kl. -Klasse'!DE31,Assit_Atii_2c3b3c,BX$96,FALSE))</f>
        <v/>
      </c>
      <c r="CS108" t="str">
        <f>IF(ISBLANK('Slut 2.kl. -Klasse'!DF31),"",VLOOKUP('Slut 2.kl. -Klasse'!DF31,Assit_Atii_2c3b3c,BY$96,FALSE))</f>
        <v/>
      </c>
      <c r="CT108" t="str">
        <f>IF(ISBLANK('Slut 2.kl. -Klasse'!DG31),"",VLOOKUP('Slut 2.kl. -Klasse'!DG31,Assit_Atii_2c3b3c,BZ$96,FALSE))</f>
        <v/>
      </c>
      <c r="CU108" t="str">
        <f>IF(ISBLANK('Slut 2.kl. -Klasse'!DH31),"",VLOOKUP('Slut 2.kl. -Klasse'!DH31,Assit_Atii_2c3b3c,CA$96,FALSE))</f>
        <v/>
      </c>
      <c r="CV108" t="str">
        <f>IF(ISBLANK('Slut 2.kl. -Klasse'!DI31),"",VLOOKUP('Slut 2.kl. -Klasse'!DI31,Assit_Atii_2c3b3c,CB$96,FALSE))</f>
        <v/>
      </c>
      <c r="CW108" t="str">
        <f>IF(ISBLANK('Slut 2.kl. -Klasse'!DJ31),"",VLOOKUP('Slut 2.kl. -Klasse'!DJ31,Assit_Atii_2c3b3c,CC$96,FALSE))</f>
        <v/>
      </c>
      <c r="CX108" t="str">
        <f>IF(ISBLANK('Slut 2.kl. -Klasse'!DK31),"",VLOOKUP('Slut 2.kl. -Klasse'!DK31,Assit_Atii_2c3b3c,CD$96,FALSE))</f>
        <v/>
      </c>
      <c r="CY108" t="str">
        <f>IF(ISBLANK('Slut 2.kl. -Klasse'!DL31),"",VLOOKUP('Slut 2.kl. -Klasse'!DL31,Assit_Atii_2c3b3c,CE$96,FALSE))</f>
        <v/>
      </c>
      <c r="CZ108" t="str">
        <f>IF(ISBLANK('Slut 2.kl. -Klasse'!DM31),"",VLOOKUP('Slut 2.kl. -Klasse'!DM31,Assit_Atii_2c3b3c,CF$96,FALSE))</f>
        <v/>
      </c>
      <c r="DA108" t="str">
        <f>IF(ISBLANK('Slut 2.kl. -Klasse'!DN31),"",VLOOKUP('Slut 2.kl. -Klasse'!DN31,Assit_Atii_2c3b3c,CG$96,FALSE))</f>
        <v/>
      </c>
      <c r="DB108" t="str">
        <f>IF(ISBLANK('Slut 2.kl. -Klasse'!DO31),"",VLOOKUP('Slut 2.kl. -Klasse'!DO31,Assit_Atii_2c3b3c,CH$96,FALSE))</f>
        <v/>
      </c>
      <c r="DC108" t="str">
        <f>IF(ISBLANK('Slut 2.kl. -Klasse'!DP31),"",VLOOKUP('Slut 2.kl. -Klasse'!DP31,Assit_Atii_2c3b3c,CI$96,FALSE))</f>
        <v/>
      </c>
      <c r="DD108" t="str">
        <f>IF(ISBLANK('Slut 2.kl. -Klasse'!DQ31),"",VLOOKUP('Slut 2.kl. -Klasse'!DQ31,Assit_Atii_2c3b3c,CJ$96,FALSE))</f>
        <v/>
      </c>
      <c r="DE108" t="str">
        <f>IF(ISBLANK('Slut 2.kl. -Klasse'!DR31),"",VLOOKUP('Slut 2.kl. -Klasse'!DR31,Assit_Atii_2c3b3c,CK$96,FALSE))</f>
        <v/>
      </c>
      <c r="DF108" t="str">
        <f>IF(ISBLANK('Slut 2.kl. -Klasse'!DS31),"",VLOOKUP('Slut 2.kl. -Klasse'!DS31,Assit_Atii_2c3b3c,CL$96,FALSE))</f>
        <v/>
      </c>
      <c r="DG108" t="str">
        <f>IF(ISBLANK('Slut 2.kl. -Klasse'!DT31),"",VLOOKUP('Slut 2.kl. -Klasse'!DT31,Assit_Atii_2c3b3c,CM$96,FALSE))</f>
        <v/>
      </c>
      <c r="DH108" t="str">
        <f>IF(ISBLANK('Slut 2.kl. -Klasse'!DU31),"",VLOOKUP('Slut 2.kl. -Klasse'!DU31,Assit_Atii_2c3b3c,CN$96,FALSE))</f>
        <v/>
      </c>
      <c r="DI108" t="str">
        <f>IF(ISBLANK('Slut 2.kl. -Klasse'!DV31),"",VLOOKUP('Slut 2.kl. -Klasse'!DV31,Assit_Atii_2c3b3c,CO$96,FALSE))</f>
        <v/>
      </c>
      <c r="DJ108" t="str">
        <f>IF(ISBLANK('Slut 2.kl. -Klasse'!DW31),"",VLOOKUP('Slut 2.kl. -Klasse'!DW31,Assit_Atii_2c3b3c,CP$96,FALSE))</f>
        <v/>
      </c>
      <c r="DK108" t="str">
        <f>IF(ISBLANK('Slut 2.kl. -Klasse'!DX31),"",VLOOKUP('Slut 2.kl. -Klasse'!DX31,Assit_Atii_2c3b3c,CQ$96,FALSE))</f>
        <v/>
      </c>
      <c r="DL108" t="str">
        <f>IF(ISBLANK('Slut 2.kl. -Klasse'!DY31),"",VLOOKUP('Slut 2.kl. -Klasse'!DY31,Assit_Atii_2c3b3c,CR$96,FALSE))</f>
        <v/>
      </c>
      <c r="DM108" t="str">
        <f>IF(ISBLANK('Slut 2.kl. -Klasse'!DZ31),"",VLOOKUP('Slut 2.kl. -Klasse'!DZ31,Assit_Atii_2c3b3c,CS$96,FALSE))</f>
        <v/>
      </c>
      <c r="DN108" t="str">
        <f>IF(ISBLANK('Slut 2.kl. -Klasse'!EA31),"",VLOOKUP('Slut 2.kl. -Klasse'!EA31,Assit_Atii_2c3b3c,CT$96,FALSE))</f>
        <v/>
      </c>
      <c r="DO108" t="str">
        <f>IF(ISBLANK('Slut 2.kl. -Klasse'!EB31),"",VLOOKUP('Slut 2.kl. -Klasse'!EB31,Assit_Atii_2c3b3c,CU$96,FALSE))</f>
        <v/>
      </c>
      <c r="DP108" t="str">
        <f>IF(ISBLANK('Slut 2.kl. -Klasse'!EC31),"",VLOOKUP('Slut 2.kl. -Klasse'!EC31,Assit_Atii_2c3b3c,CV$96,FALSE))</f>
        <v/>
      </c>
      <c r="DQ108" t="str">
        <f>IF(ISBLANK('Slut 2.kl. -Klasse'!ED31),"",VLOOKUP('Slut 2.kl. -Klasse'!ED31,Assit_Atii_2c3b3c,CW$96,FALSE))</f>
        <v/>
      </c>
      <c r="DR108" t="str">
        <f>IF(ISBLANK('Slut 2.kl. -Klasse'!EE31),"",VLOOKUP('Slut 2.kl. -Klasse'!EE31,Assit_Atii_2c3b3c,CX$96,FALSE))</f>
        <v/>
      </c>
      <c r="DS108" s="41" t="str">
        <f>IF(ISBLANK('Slut 2.kl. -Klasse'!EF31),"",VLOOKUP('Slut 2.kl. -Klasse'!EF31,Aap_Naam_2c3b3c,2,FALSE))</f>
        <v/>
      </c>
      <c r="DT108" t="str">
        <f>IF(ISBLANK('Slut 2.kl. -Klasse'!EG31),"",VLOOKUP('Slut 2.kl. -Klasse'!EG31,Aap_Naam_2c3b3c,2,FALSE))</f>
        <v/>
      </c>
      <c r="DU108" t="str">
        <f>IF(ISBLANK('Slut 2.kl. -Klasse'!EH31),"",VLOOKUP('Slut 2.kl. -Klasse'!EH31,Aap_Naam_2c3b3c,2,FALSE))</f>
        <v/>
      </c>
      <c r="DV108" t="str">
        <f>IF(ISBLANK('Slut 2.kl. -Klasse'!EI31),"",VLOOKUP('Slut 2.kl. -Klasse'!EI31,Aap_Naam_2c3b3c,2,FALSE))</f>
        <v/>
      </c>
      <c r="DW108" t="str">
        <f>IF(ISBLANK('Slut 2.kl. -Klasse'!EJ31),"",VLOOKUP('Slut 2.kl. -Klasse'!EJ31,Aap_Naam_2c3b3c,2,FALSE))</f>
        <v/>
      </c>
      <c r="DX108" t="str">
        <f>IF(ISBLANK('Slut 2.kl. -Klasse'!EK31),"",VLOOKUP('Slut 2.kl. -Klasse'!EK31,Aap_Naam_2c3b3c,2,FALSE))</f>
        <v/>
      </c>
      <c r="DY108" t="str">
        <f>IF(ISBLANK('Slut 2.kl. -Klasse'!EL31),"",VLOOKUP('Slut 2.kl. -Klasse'!EL31,Aap_Naam_2c3b3c,2,FALSE))</f>
        <v/>
      </c>
      <c r="DZ108" t="str">
        <f>IF(ISBLANK('Slut 2.kl. -Klasse'!EM31),"",VLOOKUP('Slut 2.kl. -Klasse'!EM31,Aap_Naam_2c3b3c,2,FALSE))</f>
        <v/>
      </c>
      <c r="EA108" t="str">
        <f>IF(ISBLANK('Slut 2.kl. -Klasse'!EN31),"",VLOOKUP('Slut 2.kl. -Klasse'!EN31,Aap_Naam_2c3b3c,2,FALSE))</f>
        <v/>
      </c>
      <c r="EB108" t="str">
        <f>IF(ISBLANK('Slut 2.kl. -Klasse'!EO31),"",VLOOKUP('Slut 2.kl. -Klasse'!EO31,Aap_Naam_2c3b3c,2,FALSE))</f>
        <v/>
      </c>
      <c r="EC108" t="str">
        <f>IF(ISBLANK('Slut 2.kl. -Klasse'!EP31),"",VLOOKUP('Slut 2.kl. -Klasse'!EP31,Aap_Naam_2c3b3c,2,FALSE))</f>
        <v/>
      </c>
      <c r="ED108" t="str">
        <f>IF(ISBLANK('Slut 2.kl. -Klasse'!EQ31),"",VLOOKUP('Slut 2.kl. -Klasse'!EQ31,Aap_Naam_2c3b3c,2,FALSE))</f>
        <v/>
      </c>
      <c r="EE108" t="str">
        <f>IF(ISBLANK('Slut 2.kl. -Klasse'!ER31),"",VLOOKUP('Slut 2.kl. -Klasse'!ER31,Aap_Naam_2c3b3c,2,FALSE))</f>
        <v/>
      </c>
      <c r="EF108" t="str">
        <f>IF(ISBLANK('Slut 2.kl. -Klasse'!ES31),"",VLOOKUP('Slut 2.kl. -Klasse'!ES31,Aap_Naam_2c3b3c,2,FALSE))</f>
        <v/>
      </c>
      <c r="EG108" t="str">
        <f>IF(ISBLANK('Slut 2.kl. -Klasse'!ET31),"",VLOOKUP('Slut 2.kl. -Klasse'!ET31,Aap_Naam_2c3b3c,2,FALSE))</f>
        <v/>
      </c>
      <c r="EH108" t="str">
        <f>IF(ISBLANK('Slut 2.kl. -Klasse'!EU31),"",VLOOKUP('Slut 2.kl. -Klasse'!EU31,Aap_Naam_2c3b3c,2,FALSE))</f>
        <v/>
      </c>
      <c r="EI108" t="str">
        <f>IF(ISBLANK('Slut 2.kl. -Klasse'!EV31),"",VLOOKUP('Slut 2.kl. -Klasse'!EV31,Aap_Naam_2c3b3c,2,FALSE))</f>
        <v/>
      </c>
      <c r="EJ108" t="str">
        <f>IF(ISBLANK('Slut 2.kl. -Klasse'!EW31),"",VLOOKUP('Slut 2.kl. -Klasse'!EW31,Aap_Naam_2c3b3c,2,FALSE))</f>
        <v/>
      </c>
      <c r="EK108" t="str">
        <f>IF(ISBLANK('Slut 2.kl. -Klasse'!EX31),"",VLOOKUP('Slut 2.kl. -Klasse'!EX31,Aap_Naam_2c3b3c,2,FALSE))</f>
        <v/>
      </c>
      <c r="EL108" t="str">
        <f>IF(ISBLANK('Slut 2.kl. -Klasse'!EY31),"",VLOOKUP('Slut 2.kl. -Klasse'!EY31,Aap_Naam_2c3b3c,2,FALSE))</f>
        <v/>
      </c>
      <c r="EM108" t="str">
        <f>IF(ISBLANK('Slut 2.kl. -Klasse'!EZ31),"",VLOOKUP('Slut 2.kl. -Klasse'!EZ31,Aap_Naam_2c3b3c,2,FALSE))</f>
        <v/>
      </c>
      <c r="EN108" t="str">
        <f>IF(ISBLANK('Slut 2.kl. -Klasse'!FA31),"",VLOOKUP('Slut 2.kl. -Klasse'!FA31,Aap_Naam_2c3b3c,2,FALSE))</f>
        <v/>
      </c>
      <c r="EO108" t="str">
        <f>IF(ISBLANK('Slut 2.kl. -Klasse'!FB31),"",VLOOKUP('Slut 2.kl. -Klasse'!FB31,Aap_Naam_2c3b3c,2,FALSE))</f>
        <v/>
      </c>
      <c r="EP108" t="str">
        <f>IF(ISBLANK('Slut 2.kl. -Klasse'!FC31),"",VLOOKUP('Slut 2.kl. -Klasse'!FC31,Aap_Naam_2c3b3c,2,FALSE))</f>
        <v/>
      </c>
      <c r="EQ108" t="str">
        <f>IF(ISBLANK('Slut 2.kl. -Klasse'!FD31),"",VLOOKUP('Slut 2.kl. -Klasse'!FD31,Aap_Naam_2c3b3c,2,FALSE))</f>
        <v/>
      </c>
      <c r="ER108" t="str">
        <f>IF(ISBLANK('Slut 2.kl. -Klasse'!FE31),"",VLOOKUP('Slut 2.kl. -Klasse'!FE31,Aap_Naam_2c3b3c,2,FALSE))</f>
        <v/>
      </c>
      <c r="ES108" t="str">
        <f>IF(ISBLANK('Slut 2.kl. -Klasse'!FF31),"",VLOOKUP('Slut 2.kl. -Klasse'!FF31,Aap_Naam_2c3b3c,2,FALSE))</f>
        <v/>
      </c>
      <c r="ET108" t="str">
        <f>IF(ISBLANK('Slut 2.kl. -Klasse'!FG31),"",VLOOKUP('Slut 2.kl. -Klasse'!FG31,Aap_Naam_2c3b3c,2,FALSE))</f>
        <v/>
      </c>
      <c r="EU108" t="str">
        <f>IF(ISBLANK('Slut 2.kl. -Klasse'!FH31),"",VLOOKUP('Slut 2.kl. -Klasse'!FH31,Aap_Naam_2c3b3c,2,FALSE))</f>
        <v/>
      </c>
      <c r="EV108" t="str">
        <f>IF(ISBLANK('Slut 2.kl. -Klasse'!FI31),"",VLOOKUP('Slut 2.kl. -Klasse'!FI31,Aap_Naam_2c3b3c,2,FALSE))</f>
        <v/>
      </c>
      <c r="EW108" t="str">
        <f>IF(ISBLANK('Slut 2.kl. -Klasse'!FJ31),"",VLOOKUP('Slut 2.kl. -Klasse'!FJ31,Aap_Naam_2c3b3c,2,FALSE))</f>
        <v/>
      </c>
      <c r="EX108" t="str">
        <f>IF(ISBLANK('Slut 2.kl. -Klasse'!FK31),"",VLOOKUP('Slut 2.kl. -Klasse'!FK31,Aap_Naam_2c3b3c,2,FALSE))</f>
        <v/>
      </c>
      <c r="EY108" t="str">
        <f>IF(ISBLANK('Slut 2.kl. -Klasse'!FL31),"",VLOOKUP('Slut 2.kl. -Klasse'!FL31,Aap_Naam_2c3b3c,2,FALSE))</f>
        <v/>
      </c>
      <c r="EZ108" t="str">
        <f>IF(ISBLANK('Slut 2.kl. -Klasse'!FM31),"",VLOOKUP('Slut 2.kl. -Klasse'!FM31,Aap_Naam_2c3b3c,2,FALSE))</f>
        <v/>
      </c>
      <c r="FA108" t="str">
        <f>IF(ISBLANK('Slut 2.kl. -Klasse'!FN31),"",VLOOKUP('Slut 2.kl. -Klasse'!FN31,Aap_Naam_2c3b3c,2,FALSE))</f>
        <v/>
      </c>
      <c r="FB108" t="str">
        <f>IF(ISBLANK('Slut 2.kl. -Klasse'!FO31),"",VLOOKUP('Slut 2.kl. -Klasse'!FO31,Aap_Naam_2c3b3c,2,FALSE))</f>
        <v/>
      </c>
      <c r="FC108" t="str">
        <f>IF(ISBLANK('Slut 2.kl. -Klasse'!FP31),"",VLOOKUP('Slut 2.kl. -Klasse'!FP31,Aap_Naam_2c3b3c,2,FALSE))</f>
        <v/>
      </c>
      <c r="FD108" t="str">
        <f>IF(ISBLANK('Slut 2.kl. -Klasse'!FQ31),"",VLOOKUP('Slut 2.kl. -Klasse'!FQ31,Aap_Naam_2c3b3c,2,FALSE))</f>
        <v/>
      </c>
      <c r="FE108" t="str">
        <f>IF(ISBLANK('Slut 2.kl. -Klasse'!FR31),"",VLOOKUP('Slut 2.kl. -Klasse'!FR31,Aap_Naam_2c3b3c,2,FALSE))</f>
        <v/>
      </c>
      <c r="FF108" t="str">
        <f>IF(ISBLANK('Slut 2.kl. -Klasse'!FS31),"",VLOOKUP('Slut 2.kl. -Klasse'!FS31,Aap_Naam_2c3b3c,2,FALSE))</f>
        <v/>
      </c>
      <c r="FG108" t="str">
        <f>IF(ISBLANK('Slut 2.kl. -Klasse'!FT31),"",VLOOKUP('Slut 2.kl. -Klasse'!FT31,Aap_Naam_2c3b3c,2,FALSE))</f>
        <v/>
      </c>
      <c r="FH108" t="str">
        <f>IF(ISBLANK('Slut 2.kl. -Klasse'!FU31),"",VLOOKUP('Slut 2.kl. -Klasse'!FU31,Aap_Naam_2c3b3c,2,FALSE))</f>
        <v/>
      </c>
      <c r="FI108" t="str">
        <f>IF(ISBLANK('Slut 2.kl. -Klasse'!FV31),"",VLOOKUP('Slut 2.kl. -Klasse'!FV31,Aap_Naam_2c3b3c,2,FALSE))</f>
        <v/>
      </c>
      <c r="FJ108" t="str">
        <f>IF(ISBLANK('Slut 2.kl. -Klasse'!FW31),"",VLOOKUP('Slut 2.kl. -Klasse'!FW31,Aap_Naam_2c3b3c,2,FALSE))</f>
        <v/>
      </c>
      <c r="FK108" t="str">
        <f>IF(ISBLANK('Slut 2.kl. -Klasse'!FX31),"",VLOOKUP('Slut 2.kl. -Klasse'!FX31,Aap_Naam_2c3b3c,2,FALSE))</f>
        <v/>
      </c>
      <c r="FL108" t="str">
        <f>IF(ISBLANK('Slut 2.kl. -Klasse'!FY31),"",VLOOKUP('Slut 2.kl. -Klasse'!FY31,Aap_Naam_2c3b3c,2,FALSE))</f>
        <v/>
      </c>
      <c r="FM108" t="str">
        <f>IF(ISBLANK('Slut 2.kl. -Klasse'!FZ31),"",VLOOKUP('Slut 2.kl. -Klasse'!FZ31,Aap_Naam_2c3b3c,2,FALSE))</f>
        <v/>
      </c>
      <c r="FN108" s="42" t="str">
        <f>IF(ISBLANK('Slut 2.kl. -Klasse'!GA31),"",VLOOKUP('Slut 2.kl. -Klasse'!GA31,Aap_Naam_2c3b3c,2,FALSE))</f>
        <v/>
      </c>
      <c r="FO108" s="41">
        <f>COUNTIF('Skole scoring'!B104:U104,1)</f>
        <v>0</v>
      </c>
      <c r="FP108">
        <f>COUNTIF('Skole scoring'!V104:DQ104,1)</f>
        <v>0</v>
      </c>
      <c r="FQ108">
        <f>COUNTIF('Skole scoring'!DR104:FM104,1)</f>
        <v>0</v>
      </c>
      <c r="FR108" s="42">
        <f t="shared" si="3"/>
        <v>0</v>
      </c>
      <c r="FS108">
        <f>COUNTIF('Skole scoring'!V104:AS104,1)</f>
        <v>0</v>
      </c>
      <c r="FT108">
        <f>COUNTIF('Skole scoring'!AT104:BQ104,1)</f>
        <v>0</v>
      </c>
      <c r="FU108">
        <f>COUNTIF('Skole scoring'!BR104:CO104,1)</f>
        <v>0</v>
      </c>
      <c r="FV108">
        <f>COUNTIF('Skole scoring'!CP104:DQ104,1)</f>
        <v>0</v>
      </c>
    </row>
    <row r="109" spans="2:178" x14ac:dyDescent="0.35">
      <c r="B109" s="47">
        <f>'Slut 2.kl. -Klasse'!B32</f>
        <v>0</v>
      </c>
      <c r="C109" t="str">
        <f>IF(COUNTIF('Slut 2.kl. -Klasse'!P32,5),"Ugyldig",(IF(ISBLANK('Slut 2.kl. -Klasse'!P32),"",'Slut 2.kl. -Klasse'!P32)))</f>
        <v/>
      </c>
      <c r="D109" t="str">
        <f>IF(COUNTIF('Slut 2.kl. -Klasse'!Q32,5),"Ugyldig",(IF(ISBLANK('Slut 2.kl. -Klasse'!Q32),"",'Slut 2.kl. -Klasse'!Q32)))</f>
        <v/>
      </c>
      <c r="E109" t="str">
        <f>IF(COUNTIF('Slut 2.kl. -Klasse'!R32,5),"Ugyldig",(IF(ISBLANK('Slut 2.kl. -Klasse'!R32),"",'Slut 2.kl. -Klasse'!R32)))</f>
        <v/>
      </c>
      <c r="F109" t="str">
        <f>IF(COUNTIF('Slut 2.kl. -Klasse'!S32,5),"Ugyldig",(IF(ISBLANK('Slut 2.kl. -Klasse'!S32),"",'Slut 2.kl. -Klasse'!S32)))</f>
        <v/>
      </c>
      <c r="G109" t="str">
        <f>IF(COUNTIF('Slut 2.kl. -Klasse'!T32,5),"Ugyldig",(IF(ISBLANK('Slut 2.kl. -Klasse'!T32),"",'Slut 2.kl. -Klasse'!T32)))</f>
        <v/>
      </c>
      <c r="H109" t="str">
        <f>IF(COUNTIF('Slut 2.kl. -Klasse'!U32,5),"Ugyldig",(IF(ISBLANK('Slut 2.kl. -Klasse'!U32),"",'Slut 2.kl. -Klasse'!U32)))</f>
        <v/>
      </c>
      <c r="I109" t="str">
        <f>IF(COUNTIF('Slut 2.kl. -Klasse'!V32,5),"Ugyldig",(IF(ISBLANK('Slut 2.kl. -Klasse'!V32),"",'Slut 2.kl. -Klasse'!V32)))</f>
        <v/>
      </c>
      <c r="J109" t="str">
        <f>IF(COUNTIF('Slut 2.kl. -Klasse'!W32,5),"Ugyldig",(IF(ISBLANK('Slut 2.kl. -Klasse'!W32),"",'Slut 2.kl. -Klasse'!W32)))</f>
        <v/>
      </c>
      <c r="K109" t="str">
        <f>IF(COUNTIF('Slut 2.kl. -Klasse'!X32,5),"Ugyldig",(IF(ISBLANK('Slut 2.kl. -Klasse'!X32),"",'Slut 2.kl. -Klasse'!X32)))</f>
        <v/>
      </c>
      <c r="L109" t="str">
        <f>IF(COUNTIF('Slut 2.kl. -Klasse'!Y32,5),"Ugyldig",(IF(ISBLANK('Slut 2.kl. -Klasse'!Y32),"",'Slut 2.kl. -Klasse'!Y32)))</f>
        <v/>
      </c>
      <c r="M109" t="str">
        <f>IF(COUNTIF('Slut 2.kl. -Klasse'!Z32,5),"Ugyldig",(IF(ISBLANK('Slut 2.kl. -Klasse'!Z32),"",'Slut 2.kl. -Klasse'!Z32)))</f>
        <v/>
      </c>
      <c r="N109" t="str">
        <f>IF(COUNTIF('Slut 2.kl. -Klasse'!AA32,5),"Ugyldig",(IF(ISBLANK('Slut 2.kl. -Klasse'!AA32),"",'Slut 2.kl. -Klasse'!AA32)))</f>
        <v/>
      </c>
      <c r="O109" t="str">
        <f>IF(COUNTIF('Slut 2.kl. -Klasse'!AB32,5),"Ugyldig",(IF(ISBLANK('Slut 2.kl. -Klasse'!AB32),"",'Slut 2.kl. -Klasse'!AB32)))</f>
        <v/>
      </c>
      <c r="P109" t="str">
        <f>IF(COUNTIF('Slut 2.kl. -Klasse'!AC32,5),"Ugyldig",(IF(ISBLANK('Slut 2.kl. -Klasse'!AC32),"",'Slut 2.kl. -Klasse'!AC32)))</f>
        <v/>
      </c>
      <c r="Q109" t="str">
        <f>IF(COUNTIF('Slut 2.kl. -Klasse'!AD32,5),"Ugyldig",(IF(ISBLANK('Slut 2.kl. -Klasse'!AD32),"",'Slut 2.kl. -Klasse'!AD32)))</f>
        <v/>
      </c>
      <c r="R109" t="str">
        <f>IF(COUNTIF('Slut 2.kl. -Klasse'!AE32,5),"Ugyldig",(IF(ISBLANK('Slut 2.kl. -Klasse'!AE32),"",'Slut 2.kl. -Klasse'!AE32)))</f>
        <v/>
      </c>
      <c r="S109" t="str">
        <f>IF(COUNTIF('Slut 2.kl. -Klasse'!AF32,5),"Ugyldig",(IF(ISBLANK('Slut 2.kl. -Klasse'!AF32),"",'Slut 2.kl. -Klasse'!AF32)))</f>
        <v/>
      </c>
      <c r="T109" t="str">
        <f>IF(COUNTIF('Slut 2.kl. -Klasse'!AG32,5),"Ugyldig",(IF(ISBLANK('Slut 2.kl. -Klasse'!AG32),"",'Slut 2.kl. -Klasse'!AG32)))</f>
        <v/>
      </c>
      <c r="U109" t="str">
        <f>IF(COUNTIF('Slut 2.kl. -Klasse'!AH32,5),"Ugyldig",(IF(ISBLANK('Slut 2.kl. -Klasse'!AH32),"",'Slut 2.kl. -Klasse'!AH32)))</f>
        <v/>
      </c>
      <c r="V109" t="str">
        <f>IF(COUNTIF('Slut 2.kl. -Klasse'!AI32,5),"Ugyldig",(IF(ISBLANK('Slut 2.kl. -Klasse'!AI32),"",'Slut 2.kl. -Klasse'!AI32)))</f>
        <v/>
      </c>
      <c r="W109" s="41" t="str">
        <f>IF(ISBLANK('Slut 2.kl. -Klasse'!AJ32),"",VLOOKUP('Slut 2.kl. -Klasse'!AJ32,Assit_Atii_2c3b3c,C$96,FALSE))</f>
        <v/>
      </c>
      <c r="X109" t="str">
        <f>IF(ISBLANK('Slut 2.kl. -Klasse'!AK32),"",VLOOKUP('Slut 2.kl. -Klasse'!AK32,Assit_Atii_2c3b3c,D$96,FALSE))</f>
        <v/>
      </c>
      <c r="Y109" t="str">
        <f>IF(ISBLANK('Slut 2.kl. -Klasse'!AL32),"",VLOOKUP('Slut 2.kl. -Klasse'!AL32,Assit_Atii_2c3b3c,E$96,FALSE))</f>
        <v/>
      </c>
      <c r="Z109" t="str">
        <f>IF(ISBLANK('Slut 2.kl. -Klasse'!AM32),"",VLOOKUP('Slut 2.kl. -Klasse'!AM32,Assit_Atii_2c3b3c,F$96,FALSE))</f>
        <v/>
      </c>
      <c r="AA109" t="str">
        <f>IF(ISBLANK('Slut 2.kl. -Klasse'!AN32),"",VLOOKUP('Slut 2.kl. -Klasse'!AN32,Assit_Atii_2c3b3c,G$96,FALSE))</f>
        <v/>
      </c>
      <c r="AB109" t="str">
        <f>IF(ISBLANK('Slut 2.kl. -Klasse'!AO32),"",VLOOKUP('Slut 2.kl. -Klasse'!AO32,Assit_Atii_2c3b3c,H$96,FALSE))</f>
        <v/>
      </c>
      <c r="AC109" t="str">
        <f>IF(ISBLANK('Slut 2.kl. -Klasse'!AP32),"",VLOOKUP('Slut 2.kl. -Klasse'!AP32,Assit_Atii_2c3b3c,I$96,FALSE))</f>
        <v/>
      </c>
      <c r="AD109" t="str">
        <f>IF(ISBLANK('Slut 2.kl. -Klasse'!AQ32),"",VLOOKUP('Slut 2.kl. -Klasse'!AQ32,Assit_Atii_2c3b3c,J$96,FALSE))</f>
        <v/>
      </c>
      <c r="AE109" t="str">
        <f>IF(ISBLANK('Slut 2.kl. -Klasse'!AR32),"",VLOOKUP('Slut 2.kl. -Klasse'!AR32,Assit_Atii_2c3b3c,K$96,FALSE))</f>
        <v/>
      </c>
      <c r="AF109" t="str">
        <f>IF(ISBLANK('Slut 2.kl. -Klasse'!AS32),"",VLOOKUP('Slut 2.kl. -Klasse'!AS32,Assit_Atii_2c3b3c,L$96,FALSE))</f>
        <v/>
      </c>
      <c r="AG109" t="str">
        <f>IF(ISBLANK('Slut 2.kl. -Klasse'!AT32),"",VLOOKUP('Slut 2.kl. -Klasse'!AT32,Assit_Atii_2c3b3c,M$96,FALSE))</f>
        <v/>
      </c>
      <c r="AH109" t="str">
        <f>IF(ISBLANK('Slut 2.kl. -Klasse'!AU32),"",VLOOKUP('Slut 2.kl. -Klasse'!AU32,Assit_Atii_2c3b3c,N$96,FALSE))</f>
        <v/>
      </c>
      <c r="AI109" t="str">
        <f>IF(ISBLANK('Slut 2.kl. -Klasse'!AV32),"",VLOOKUP('Slut 2.kl. -Klasse'!AV32,Assit_Atii_2c3b3c,O$96,FALSE))</f>
        <v/>
      </c>
      <c r="AJ109" t="str">
        <f>IF(ISBLANK('Slut 2.kl. -Klasse'!AW32),"",VLOOKUP('Slut 2.kl. -Klasse'!AW32,Assit_Atii_2c3b3c,P$96,FALSE))</f>
        <v/>
      </c>
      <c r="AK109" t="str">
        <f>IF(ISBLANK('Slut 2.kl. -Klasse'!AX32),"",VLOOKUP('Slut 2.kl. -Klasse'!AX32,Assit_Atii_2c3b3c,Q$96,FALSE))</f>
        <v/>
      </c>
      <c r="AL109" t="str">
        <f>IF(ISBLANK('Slut 2.kl. -Klasse'!AY32),"",VLOOKUP('Slut 2.kl. -Klasse'!AY32,Assit_Atii_2c3b3c,R$96,FALSE))</f>
        <v/>
      </c>
      <c r="AM109" t="str">
        <f>IF(ISBLANK('Slut 2.kl. -Klasse'!AZ32),"",VLOOKUP('Slut 2.kl. -Klasse'!AZ32,Assit_Atii_2c3b3c,S$96,FALSE))</f>
        <v/>
      </c>
      <c r="AN109" t="str">
        <f>IF(ISBLANK('Slut 2.kl. -Klasse'!BA32),"",VLOOKUP('Slut 2.kl. -Klasse'!BA32,Assit_Atii_2c3b3c,T$96,FALSE))</f>
        <v/>
      </c>
      <c r="AO109" t="str">
        <f>IF(ISBLANK('Slut 2.kl. -Klasse'!BB32),"",VLOOKUP('Slut 2.kl. -Klasse'!BB32,Assit_Atii_2c3b3c,U$96,FALSE))</f>
        <v/>
      </c>
      <c r="AP109" t="str">
        <f>IF(ISBLANK('Slut 2.kl. -Klasse'!BC32),"",VLOOKUP('Slut 2.kl. -Klasse'!BC32,Assit_Atii_2c3b3c,V$96,FALSE))</f>
        <v/>
      </c>
      <c r="AQ109" t="str">
        <f>IF(ISBLANK('Slut 2.kl. -Klasse'!BD32),"",VLOOKUP('Slut 2.kl. -Klasse'!BD32,Assit_Atii_2c3b3c,W$96,FALSE))</f>
        <v/>
      </c>
      <c r="AR109" t="str">
        <f>IF(ISBLANK('Slut 2.kl. -Klasse'!BE32),"",VLOOKUP('Slut 2.kl. -Klasse'!BE32,Assit_Atii_2c3b3c,X$96,FALSE))</f>
        <v/>
      </c>
      <c r="AS109" t="str">
        <f>IF(ISBLANK('Slut 2.kl. -Klasse'!BF32),"",VLOOKUP('Slut 2.kl. -Klasse'!BF32,Assit_Atii_2c3b3c,Y$96,FALSE))</f>
        <v/>
      </c>
      <c r="AT109" t="str">
        <f>IF(ISBLANK('Slut 2.kl. -Klasse'!BG32),"",VLOOKUP('Slut 2.kl. -Klasse'!BG32,Assit_Atii_2c3b3c,Z$96,FALSE))</f>
        <v/>
      </c>
      <c r="AU109" t="str">
        <f>IF(ISBLANK('Slut 2.kl. -Klasse'!BH32),"",VLOOKUP('Slut 2.kl. -Klasse'!BH32,Assit_Atii_2c3b3c,AA$96,FALSE))</f>
        <v/>
      </c>
      <c r="AV109" t="str">
        <f>IF(ISBLANK('Slut 2.kl. -Klasse'!BI32),"",VLOOKUP('Slut 2.kl. -Klasse'!BI32,Assit_Atii_2c3b3c,AB$96,FALSE))</f>
        <v/>
      </c>
      <c r="AW109" t="str">
        <f>IF(ISBLANK('Slut 2.kl. -Klasse'!BJ32),"",VLOOKUP('Slut 2.kl. -Klasse'!BJ32,Assit_Atii_2c3b3c,AC$96,FALSE))</f>
        <v/>
      </c>
      <c r="AX109" t="str">
        <f>IF(ISBLANK('Slut 2.kl. -Klasse'!BK32),"",VLOOKUP('Slut 2.kl. -Klasse'!BK32,Assit_Atii_2c3b3c,AD$96,FALSE))</f>
        <v/>
      </c>
      <c r="AY109" t="str">
        <f>IF(ISBLANK('Slut 2.kl. -Klasse'!BL32),"",VLOOKUP('Slut 2.kl. -Klasse'!BL32,Assit_Atii_2c3b3c,AE$96,FALSE))</f>
        <v/>
      </c>
      <c r="AZ109" t="str">
        <f>IF(ISBLANK('Slut 2.kl. -Klasse'!BM32),"",VLOOKUP('Slut 2.kl. -Klasse'!BM32,Assit_Atii_2c3b3c,AF$96,FALSE))</f>
        <v/>
      </c>
      <c r="BA109" t="str">
        <f>IF(ISBLANK('Slut 2.kl. -Klasse'!BN32),"",VLOOKUP('Slut 2.kl. -Klasse'!BN32,Assit_Atii_2c3b3c,AG$96,FALSE))</f>
        <v/>
      </c>
      <c r="BB109" t="str">
        <f>IF(ISBLANK('Slut 2.kl. -Klasse'!BO32),"",VLOOKUP('Slut 2.kl. -Klasse'!BO32,Assit_Atii_2c3b3c,AH$96,FALSE))</f>
        <v/>
      </c>
      <c r="BC109" t="str">
        <f>IF(ISBLANK('Slut 2.kl. -Klasse'!BP32),"",VLOOKUP('Slut 2.kl. -Klasse'!BP32,Assit_Atii_2c3b3c,AI$96,FALSE))</f>
        <v/>
      </c>
      <c r="BD109" t="str">
        <f>IF(ISBLANK('Slut 2.kl. -Klasse'!BQ32),"",VLOOKUP('Slut 2.kl. -Klasse'!BQ32,Assit_Atii_2c3b3c,AJ$96,FALSE))</f>
        <v/>
      </c>
      <c r="BE109" t="str">
        <f>IF(ISBLANK('Slut 2.kl. -Klasse'!BR32),"",VLOOKUP('Slut 2.kl. -Klasse'!BR32,Assit_Atii_2c3b3c,AK$96,FALSE))</f>
        <v/>
      </c>
      <c r="BF109" t="str">
        <f>IF(ISBLANK('Slut 2.kl. -Klasse'!BS32),"",VLOOKUP('Slut 2.kl. -Klasse'!BS32,Assit_Atii_2c3b3c,AL$96,FALSE))</f>
        <v/>
      </c>
      <c r="BG109" t="str">
        <f>IF(ISBLANK('Slut 2.kl. -Klasse'!BT32),"",VLOOKUP('Slut 2.kl. -Klasse'!BT32,Assit_Atii_2c3b3c,AM$96,FALSE))</f>
        <v/>
      </c>
      <c r="BH109" t="str">
        <f>IF(ISBLANK('Slut 2.kl. -Klasse'!BU32),"",VLOOKUP('Slut 2.kl. -Klasse'!BU32,Assit_Atii_2c3b3c,AN$96,FALSE))</f>
        <v/>
      </c>
      <c r="BI109" t="str">
        <f>IF(ISBLANK('Slut 2.kl. -Klasse'!BV32),"",VLOOKUP('Slut 2.kl. -Klasse'!BV32,Assit_Atii_2c3b3c,AO$96,FALSE))</f>
        <v/>
      </c>
      <c r="BJ109" t="str">
        <f>IF(ISBLANK('Slut 2.kl. -Klasse'!BW32),"",VLOOKUP('Slut 2.kl. -Klasse'!BW32,Assit_Atii_2c3b3c,AP$96,FALSE))</f>
        <v/>
      </c>
      <c r="BK109" t="str">
        <f>IF(ISBLANK('Slut 2.kl. -Klasse'!BX32),"",VLOOKUP('Slut 2.kl. -Klasse'!BX32,Assit_Atii_2c3b3c,AQ$96,FALSE))</f>
        <v/>
      </c>
      <c r="BL109" t="str">
        <f>IF(ISBLANK('Slut 2.kl. -Klasse'!BY32),"",VLOOKUP('Slut 2.kl. -Klasse'!BY32,Assit_Atii_2c3b3c,AR$96,FALSE))</f>
        <v/>
      </c>
      <c r="BM109" t="str">
        <f>IF(ISBLANK('Slut 2.kl. -Klasse'!BZ32),"",VLOOKUP('Slut 2.kl. -Klasse'!BZ32,Assit_Atii_2c3b3c,AS$96,FALSE))</f>
        <v/>
      </c>
      <c r="BN109" t="str">
        <f>IF(ISBLANK('Slut 2.kl. -Klasse'!CA32),"",VLOOKUP('Slut 2.kl. -Klasse'!CA32,Assit_Atii_2c3b3c,AT$96,FALSE))</f>
        <v/>
      </c>
      <c r="BO109" t="str">
        <f>IF(ISBLANK('Slut 2.kl. -Klasse'!CB32),"",VLOOKUP('Slut 2.kl. -Klasse'!CB32,Assit_Atii_2c3b3c,AU$96,FALSE))</f>
        <v/>
      </c>
      <c r="BP109" t="str">
        <f>IF(ISBLANK('Slut 2.kl. -Klasse'!CC32),"",VLOOKUP('Slut 2.kl. -Klasse'!CC32,Assit_Atii_2c3b3c,AV$96,FALSE))</f>
        <v/>
      </c>
      <c r="BQ109" t="str">
        <f>IF(ISBLANK('Slut 2.kl. -Klasse'!CD32),"",VLOOKUP('Slut 2.kl. -Klasse'!CD32,Assit_Atii_2c3b3c,AW$96,FALSE))</f>
        <v/>
      </c>
      <c r="BR109" t="str">
        <f>IF(ISBLANK('Slut 2.kl. -Klasse'!CE32),"",VLOOKUP('Slut 2.kl. -Klasse'!CE32,Assit_Atii_2c3b3c,AX$96,FALSE))</f>
        <v/>
      </c>
      <c r="BS109" t="str">
        <f>IF(ISBLANK('Slut 2.kl. -Klasse'!CF32),"",VLOOKUP('Slut 2.kl. -Klasse'!CF32,Assit_Atii_2c3b3c,AY$96,FALSE))</f>
        <v/>
      </c>
      <c r="BT109" t="str">
        <f>IF(ISBLANK('Slut 2.kl. -Klasse'!CG32),"",VLOOKUP('Slut 2.kl. -Klasse'!CG32,Assit_Atii_2c3b3c,AZ$96,FALSE))</f>
        <v/>
      </c>
      <c r="BU109" t="str">
        <f>IF(ISBLANK('Slut 2.kl. -Klasse'!CH32),"",VLOOKUP('Slut 2.kl. -Klasse'!CH32,Assit_Atii_2c3b3c,BA$96,FALSE))</f>
        <v/>
      </c>
      <c r="BV109" t="str">
        <f>IF(ISBLANK('Slut 2.kl. -Klasse'!CI32),"",VLOOKUP('Slut 2.kl. -Klasse'!CI32,Assit_Atii_2c3b3c,BB$96,FALSE))</f>
        <v/>
      </c>
      <c r="BW109" t="str">
        <f>IF(ISBLANK('Slut 2.kl. -Klasse'!CJ32),"",VLOOKUP('Slut 2.kl. -Klasse'!CJ32,Assit_Atii_2c3b3c,BC$96,FALSE))</f>
        <v/>
      </c>
      <c r="BX109" t="str">
        <f>IF(ISBLANK('Slut 2.kl. -Klasse'!CK32),"",VLOOKUP('Slut 2.kl. -Klasse'!CK32,Assit_Atii_2c3b3c,BD$96,FALSE))</f>
        <v/>
      </c>
      <c r="BY109" t="str">
        <f>IF(ISBLANK('Slut 2.kl. -Klasse'!CL32),"",VLOOKUP('Slut 2.kl. -Klasse'!CL32,Assit_Atii_2c3b3c,BE$96,FALSE))</f>
        <v/>
      </c>
      <c r="BZ109" t="str">
        <f>IF(ISBLANK('Slut 2.kl. -Klasse'!CM32),"",VLOOKUP('Slut 2.kl. -Klasse'!CM32,Assit_Atii_2c3b3c,BF$96,FALSE))</f>
        <v/>
      </c>
      <c r="CA109" t="str">
        <f>IF(ISBLANK('Slut 2.kl. -Klasse'!CN32),"",VLOOKUP('Slut 2.kl. -Klasse'!CN32,Assit_Atii_2c3b3c,BG$96,FALSE))</f>
        <v/>
      </c>
      <c r="CB109" t="str">
        <f>IF(ISBLANK('Slut 2.kl. -Klasse'!CO32),"",VLOOKUP('Slut 2.kl. -Klasse'!CO32,Assit_Atii_2c3b3c,BH$96,FALSE))</f>
        <v/>
      </c>
      <c r="CC109" t="str">
        <f>IF(ISBLANK('Slut 2.kl. -Klasse'!CP32),"",VLOOKUP('Slut 2.kl. -Klasse'!CP32,Assit_Atii_2c3b3c,BI$96,FALSE))</f>
        <v/>
      </c>
      <c r="CD109" t="str">
        <f>IF(ISBLANK('Slut 2.kl. -Klasse'!CQ32),"",VLOOKUP('Slut 2.kl. -Klasse'!CQ32,Assit_Atii_2c3b3c,BJ$96,FALSE))</f>
        <v/>
      </c>
      <c r="CE109" t="str">
        <f>IF(ISBLANK('Slut 2.kl. -Klasse'!CR32),"",VLOOKUP('Slut 2.kl. -Klasse'!CR32,Assit_Atii_2c3b3c,BK$96,FALSE))</f>
        <v/>
      </c>
      <c r="CF109" t="str">
        <f>IF(ISBLANK('Slut 2.kl. -Klasse'!CS32),"",VLOOKUP('Slut 2.kl. -Klasse'!CS32,Assit_Atii_2c3b3c,BL$96,FALSE))</f>
        <v/>
      </c>
      <c r="CG109" t="str">
        <f>IF(ISBLANK('Slut 2.kl. -Klasse'!CT32),"",VLOOKUP('Slut 2.kl. -Klasse'!CT32,Assit_Atii_2c3b3c,BM$96,FALSE))</f>
        <v/>
      </c>
      <c r="CH109" t="str">
        <f>IF(ISBLANK('Slut 2.kl. -Klasse'!CU32),"",VLOOKUP('Slut 2.kl. -Klasse'!CU32,Assit_Atii_2c3b3c,BN$96,FALSE))</f>
        <v/>
      </c>
      <c r="CI109" t="str">
        <f>IF(ISBLANK('Slut 2.kl. -Klasse'!CV32),"",VLOOKUP('Slut 2.kl. -Klasse'!CV32,Assit_Atii_2c3b3c,BO$96,FALSE))</f>
        <v/>
      </c>
      <c r="CJ109" t="str">
        <f>IF(ISBLANK('Slut 2.kl. -Klasse'!CW32),"",VLOOKUP('Slut 2.kl. -Klasse'!CW32,Assit_Atii_2c3b3c,BP$96,FALSE))</f>
        <v/>
      </c>
      <c r="CK109" t="str">
        <f>IF(ISBLANK('Slut 2.kl. -Klasse'!CX32),"",VLOOKUP('Slut 2.kl. -Klasse'!CX32,Assit_Atii_2c3b3c,BQ$96,FALSE))</f>
        <v/>
      </c>
      <c r="CL109" t="str">
        <f>IF(ISBLANK('Slut 2.kl. -Klasse'!CY32),"",VLOOKUP('Slut 2.kl. -Klasse'!CY32,Assit_Atii_2c3b3c,BR$96,FALSE))</f>
        <v/>
      </c>
      <c r="CM109" t="str">
        <f>IF(ISBLANK('Slut 2.kl. -Klasse'!CZ32),"",VLOOKUP('Slut 2.kl. -Klasse'!CZ32,Assit_Atii_2c3b3c,BS$96,FALSE))</f>
        <v/>
      </c>
      <c r="CN109" t="str">
        <f>IF(ISBLANK('Slut 2.kl. -Klasse'!DA32),"",VLOOKUP('Slut 2.kl. -Klasse'!DA32,Assit_Atii_2c3b3c,BT$96,FALSE))</f>
        <v/>
      </c>
      <c r="CO109" t="str">
        <f>IF(ISBLANK('Slut 2.kl. -Klasse'!DB32),"",VLOOKUP('Slut 2.kl. -Klasse'!DB32,Assit_Atii_2c3b3c,BU$96,FALSE))</f>
        <v/>
      </c>
      <c r="CP109" t="str">
        <f>IF(ISBLANK('Slut 2.kl. -Klasse'!DC32),"",VLOOKUP('Slut 2.kl. -Klasse'!DC32,Assit_Atii_2c3b3c,BV$96,FALSE))</f>
        <v/>
      </c>
      <c r="CQ109" t="str">
        <f>IF(ISBLANK('Slut 2.kl. -Klasse'!DD32),"",VLOOKUP('Slut 2.kl. -Klasse'!DD32,Assit_Atii_2c3b3c,BW$96,FALSE))</f>
        <v/>
      </c>
      <c r="CR109" t="str">
        <f>IF(ISBLANK('Slut 2.kl. -Klasse'!DE32),"",VLOOKUP('Slut 2.kl. -Klasse'!DE32,Assit_Atii_2c3b3c,BX$96,FALSE))</f>
        <v/>
      </c>
      <c r="CS109" t="str">
        <f>IF(ISBLANK('Slut 2.kl. -Klasse'!DF32),"",VLOOKUP('Slut 2.kl. -Klasse'!DF32,Assit_Atii_2c3b3c,BY$96,FALSE))</f>
        <v/>
      </c>
      <c r="CT109" t="str">
        <f>IF(ISBLANK('Slut 2.kl. -Klasse'!DG32),"",VLOOKUP('Slut 2.kl. -Klasse'!DG32,Assit_Atii_2c3b3c,BZ$96,FALSE))</f>
        <v/>
      </c>
      <c r="CU109" t="str">
        <f>IF(ISBLANK('Slut 2.kl. -Klasse'!DH32),"",VLOOKUP('Slut 2.kl. -Klasse'!DH32,Assit_Atii_2c3b3c,CA$96,FALSE))</f>
        <v/>
      </c>
      <c r="CV109" t="str">
        <f>IF(ISBLANK('Slut 2.kl. -Klasse'!DI32),"",VLOOKUP('Slut 2.kl. -Klasse'!DI32,Assit_Atii_2c3b3c,CB$96,FALSE))</f>
        <v/>
      </c>
      <c r="CW109" t="str">
        <f>IF(ISBLANK('Slut 2.kl. -Klasse'!DJ32),"",VLOOKUP('Slut 2.kl. -Klasse'!DJ32,Assit_Atii_2c3b3c,CC$96,FALSE))</f>
        <v/>
      </c>
      <c r="CX109" t="str">
        <f>IF(ISBLANK('Slut 2.kl. -Klasse'!DK32),"",VLOOKUP('Slut 2.kl. -Klasse'!DK32,Assit_Atii_2c3b3c,CD$96,FALSE))</f>
        <v/>
      </c>
      <c r="CY109" t="str">
        <f>IF(ISBLANK('Slut 2.kl. -Klasse'!DL32),"",VLOOKUP('Slut 2.kl. -Klasse'!DL32,Assit_Atii_2c3b3c,CE$96,FALSE))</f>
        <v/>
      </c>
      <c r="CZ109" t="str">
        <f>IF(ISBLANK('Slut 2.kl. -Klasse'!DM32),"",VLOOKUP('Slut 2.kl. -Klasse'!DM32,Assit_Atii_2c3b3c,CF$96,FALSE))</f>
        <v/>
      </c>
      <c r="DA109" t="str">
        <f>IF(ISBLANK('Slut 2.kl. -Klasse'!DN32),"",VLOOKUP('Slut 2.kl. -Klasse'!DN32,Assit_Atii_2c3b3c,CG$96,FALSE))</f>
        <v/>
      </c>
      <c r="DB109" t="str">
        <f>IF(ISBLANK('Slut 2.kl. -Klasse'!DO32),"",VLOOKUP('Slut 2.kl. -Klasse'!DO32,Assit_Atii_2c3b3c,CH$96,FALSE))</f>
        <v/>
      </c>
      <c r="DC109" t="str">
        <f>IF(ISBLANK('Slut 2.kl. -Klasse'!DP32),"",VLOOKUP('Slut 2.kl. -Klasse'!DP32,Assit_Atii_2c3b3c,CI$96,FALSE))</f>
        <v/>
      </c>
      <c r="DD109" t="str">
        <f>IF(ISBLANK('Slut 2.kl. -Klasse'!DQ32),"",VLOOKUP('Slut 2.kl. -Klasse'!DQ32,Assit_Atii_2c3b3c,CJ$96,FALSE))</f>
        <v/>
      </c>
      <c r="DE109" t="str">
        <f>IF(ISBLANK('Slut 2.kl. -Klasse'!DR32),"",VLOOKUP('Slut 2.kl. -Klasse'!DR32,Assit_Atii_2c3b3c,CK$96,FALSE))</f>
        <v/>
      </c>
      <c r="DF109" t="str">
        <f>IF(ISBLANK('Slut 2.kl. -Klasse'!DS32),"",VLOOKUP('Slut 2.kl. -Klasse'!DS32,Assit_Atii_2c3b3c,CL$96,FALSE))</f>
        <v/>
      </c>
      <c r="DG109" t="str">
        <f>IF(ISBLANK('Slut 2.kl. -Klasse'!DT32),"",VLOOKUP('Slut 2.kl. -Klasse'!DT32,Assit_Atii_2c3b3c,CM$96,FALSE))</f>
        <v/>
      </c>
      <c r="DH109" t="str">
        <f>IF(ISBLANK('Slut 2.kl. -Klasse'!DU32),"",VLOOKUP('Slut 2.kl. -Klasse'!DU32,Assit_Atii_2c3b3c,CN$96,FALSE))</f>
        <v/>
      </c>
      <c r="DI109" t="str">
        <f>IF(ISBLANK('Slut 2.kl. -Klasse'!DV32),"",VLOOKUP('Slut 2.kl. -Klasse'!DV32,Assit_Atii_2c3b3c,CO$96,FALSE))</f>
        <v/>
      </c>
      <c r="DJ109" t="str">
        <f>IF(ISBLANK('Slut 2.kl. -Klasse'!DW32),"",VLOOKUP('Slut 2.kl. -Klasse'!DW32,Assit_Atii_2c3b3c,CP$96,FALSE))</f>
        <v/>
      </c>
      <c r="DK109" t="str">
        <f>IF(ISBLANK('Slut 2.kl. -Klasse'!DX32),"",VLOOKUP('Slut 2.kl. -Klasse'!DX32,Assit_Atii_2c3b3c,CQ$96,FALSE))</f>
        <v/>
      </c>
      <c r="DL109" t="str">
        <f>IF(ISBLANK('Slut 2.kl. -Klasse'!DY32),"",VLOOKUP('Slut 2.kl. -Klasse'!DY32,Assit_Atii_2c3b3c,CR$96,FALSE))</f>
        <v/>
      </c>
      <c r="DM109" t="str">
        <f>IF(ISBLANK('Slut 2.kl. -Klasse'!DZ32),"",VLOOKUP('Slut 2.kl. -Klasse'!DZ32,Assit_Atii_2c3b3c,CS$96,FALSE))</f>
        <v/>
      </c>
      <c r="DN109" t="str">
        <f>IF(ISBLANK('Slut 2.kl. -Klasse'!EA32),"",VLOOKUP('Slut 2.kl. -Klasse'!EA32,Assit_Atii_2c3b3c,CT$96,FALSE))</f>
        <v/>
      </c>
      <c r="DO109" t="str">
        <f>IF(ISBLANK('Slut 2.kl. -Klasse'!EB32),"",VLOOKUP('Slut 2.kl. -Klasse'!EB32,Assit_Atii_2c3b3c,CU$96,FALSE))</f>
        <v/>
      </c>
      <c r="DP109" t="str">
        <f>IF(ISBLANK('Slut 2.kl. -Klasse'!EC32),"",VLOOKUP('Slut 2.kl. -Klasse'!EC32,Assit_Atii_2c3b3c,CV$96,FALSE))</f>
        <v/>
      </c>
      <c r="DQ109" t="str">
        <f>IF(ISBLANK('Slut 2.kl. -Klasse'!ED32),"",VLOOKUP('Slut 2.kl. -Klasse'!ED32,Assit_Atii_2c3b3c,CW$96,FALSE))</f>
        <v/>
      </c>
      <c r="DR109" t="str">
        <f>IF(ISBLANK('Slut 2.kl. -Klasse'!EE32),"",VLOOKUP('Slut 2.kl. -Klasse'!EE32,Assit_Atii_2c3b3c,CX$96,FALSE))</f>
        <v/>
      </c>
      <c r="DS109" s="41" t="str">
        <f>IF(ISBLANK('Slut 2.kl. -Klasse'!EF32),"",VLOOKUP('Slut 2.kl. -Klasse'!EF32,Aap_Naam_2c3b3c,2,FALSE))</f>
        <v/>
      </c>
      <c r="DT109" t="str">
        <f>IF(ISBLANK('Slut 2.kl. -Klasse'!EG32),"",VLOOKUP('Slut 2.kl. -Klasse'!EG32,Aap_Naam_2c3b3c,2,FALSE))</f>
        <v/>
      </c>
      <c r="DU109" t="str">
        <f>IF(ISBLANK('Slut 2.kl. -Klasse'!EH32),"",VLOOKUP('Slut 2.kl. -Klasse'!EH32,Aap_Naam_2c3b3c,2,FALSE))</f>
        <v/>
      </c>
      <c r="DV109" t="str">
        <f>IF(ISBLANK('Slut 2.kl. -Klasse'!EI32),"",VLOOKUP('Slut 2.kl. -Klasse'!EI32,Aap_Naam_2c3b3c,2,FALSE))</f>
        <v/>
      </c>
      <c r="DW109" t="str">
        <f>IF(ISBLANK('Slut 2.kl. -Klasse'!EJ32),"",VLOOKUP('Slut 2.kl. -Klasse'!EJ32,Aap_Naam_2c3b3c,2,FALSE))</f>
        <v/>
      </c>
      <c r="DX109" t="str">
        <f>IF(ISBLANK('Slut 2.kl. -Klasse'!EK32),"",VLOOKUP('Slut 2.kl. -Klasse'!EK32,Aap_Naam_2c3b3c,2,FALSE))</f>
        <v/>
      </c>
      <c r="DY109" t="str">
        <f>IF(ISBLANK('Slut 2.kl. -Klasse'!EL32),"",VLOOKUP('Slut 2.kl. -Klasse'!EL32,Aap_Naam_2c3b3c,2,FALSE))</f>
        <v/>
      </c>
      <c r="DZ109" t="str">
        <f>IF(ISBLANK('Slut 2.kl. -Klasse'!EM32),"",VLOOKUP('Slut 2.kl. -Klasse'!EM32,Aap_Naam_2c3b3c,2,FALSE))</f>
        <v/>
      </c>
      <c r="EA109" t="str">
        <f>IF(ISBLANK('Slut 2.kl. -Klasse'!EN32),"",VLOOKUP('Slut 2.kl. -Klasse'!EN32,Aap_Naam_2c3b3c,2,FALSE))</f>
        <v/>
      </c>
      <c r="EB109" t="str">
        <f>IF(ISBLANK('Slut 2.kl. -Klasse'!EO32),"",VLOOKUP('Slut 2.kl. -Klasse'!EO32,Aap_Naam_2c3b3c,2,FALSE))</f>
        <v/>
      </c>
      <c r="EC109" t="str">
        <f>IF(ISBLANK('Slut 2.kl. -Klasse'!EP32),"",VLOOKUP('Slut 2.kl. -Klasse'!EP32,Aap_Naam_2c3b3c,2,FALSE))</f>
        <v/>
      </c>
      <c r="ED109" t="str">
        <f>IF(ISBLANK('Slut 2.kl. -Klasse'!EQ32),"",VLOOKUP('Slut 2.kl. -Klasse'!EQ32,Aap_Naam_2c3b3c,2,FALSE))</f>
        <v/>
      </c>
      <c r="EE109" t="str">
        <f>IF(ISBLANK('Slut 2.kl. -Klasse'!ER32),"",VLOOKUP('Slut 2.kl. -Klasse'!ER32,Aap_Naam_2c3b3c,2,FALSE))</f>
        <v/>
      </c>
      <c r="EF109" t="str">
        <f>IF(ISBLANK('Slut 2.kl. -Klasse'!ES32),"",VLOOKUP('Slut 2.kl. -Klasse'!ES32,Aap_Naam_2c3b3c,2,FALSE))</f>
        <v/>
      </c>
      <c r="EG109" t="str">
        <f>IF(ISBLANK('Slut 2.kl. -Klasse'!ET32),"",VLOOKUP('Slut 2.kl. -Klasse'!ET32,Aap_Naam_2c3b3c,2,FALSE))</f>
        <v/>
      </c>
      <c r="EH109" t="str">
        <f>IF(ISBLANK('Slut 2.kl. -Klasse'!EU32),"",VLOOKUP('Slut 2.kl. -Klasse'!EU32,Aap_Naam_2c3b3c,2,FALSE))</f>
        <v/>
      </c>
      <c r="EI109" t="str">
        <f>IF(ISBLANK('Slut 2.kl. -Klasse'!EV32),"",VLOOKUP('Slut 2.kl. -Klasse'!EV32,Aap_Naam_2c3b3c,2,FALSE))</f>
        <v/>
      </c>
      <c r="EJ109" t="str">
        <f>IF(ISBLANK('Slut 2.kl. -Klasse'!EW32),"",VLOOKUP('Slut 2.kl. -Klasse'!EW32,Aap_Naam_2c3b3c,2,FALSE))</f>
        <v/>
      </c>
      <c r="EK109" t="str">
        <f>IF(ISBLANK('Slut 2.kl. -Klasse'!EX32),"",VLOOKUP('Slut 2.kl. -Klasse'!EX32,Aap_Naam_2c3b3c,2,FALSE))</f>
        <v/>
      </c>
      <c r="EL109" t="str">
        <f>IF(ISBLANK('Slut 2.kl. -Klasse'!EY32),"",VLOOKUP('Slut 2.kl. -Klasse'!EY32,Aap_Naam_2c3b3c,2,FALSE))</f>
        <v/>
      </c>
      <c r="EM109" t="str">
        <f>IF(ISBLANK('Slut 2.kl. -Klasse'!EZ32),"",VLOOKUP('Slut 2.kl. -Klasse'!EZ32,Aap_Naam_2c3b3c,2,FALSE))</f>
        <v/>
      </c>
      <c r="EN109" t="str">
        <f>IF(ISBLANK('Slut 2.kl. -Klasse'!FA32),"",VLOOKUP('Slut 2.kl. -Klasse'!FA32,Aap_Naam_2c3b3c,2,FALSE))</f>
        <v/>
      </c>
      <c r="EO109" t="str">
        <f>IF(ISBLANK('Slut 2.kl. -Klasse'!FB32),"",VLOOKUP('Slut 2.kl. -Klasse'!FB32,Aap_Naam_2c3b3c,2,FALSE))</f>
        <v/>
      </c>
      <c r="EP109" t="str">
        <f>IF(ISBLANK('Slut 2.kl. -Klasse'!FC32),"",VLOOKUP('Slut 2.kl. -Klasse'!FC32,Aap_Naam_2c3b3c,2,FALSE))</f>
        <v/>
      </c>
      <c r="EQ109" t="str">
        <f>IF(ISBLANK('Slut 2.kl. -Klasse'!FD32),"",VLOOKUP('Slut 2.kl. -Klasse'!FD32,Aap_Naam_2c3b3c,2,FALSE))</f>
        <v/>
      </c>
      <c r="ER109" t="str">
        <f>IF(ISBLANK('Slut 2.kl. -Klasse'!FE32),"",VLOOKUP('Slut 2.kl. -Klasse'!FE32,Aap_Naam_2c3b3c,2,FALSE))</f>
        <v/>
      </c>
      <c r="ES109" t="str">
        <f>IF(ISBLANK('Slut 2.kl. -Klasse'!FF32),"",VLOOKUP('Slut 2.kl. -Klasse'!FF32,Aap_Naam_2c3b3c,2,FALSE))</f>
        <v/>
      </c>
      <c r="ET109" t="str">
        <f>IF(ISBLANK('Slut 2.kl. -Klasse'!FG32),"",VLOOKUP('Slut 2.kl. -Klasse'!FG32,Aap_Naam_2c3b3c,2,FALSE))</f>
        <v/>
      </c>
      <c r="EU109" t="str">
        <f>IF(ISBLANK('Slut 2.kl. -Klasse'!FH32),"",VLOOKUP('Slut 2.kl. -Klasse'!FH32,Aap_Naam_2c3b3c,2,FALSE))</f>
        <v/>
      </c>
      <c r="EV109" t="str">
        <f>IF(ISBLANK('Slut 2.kl. -Klasse'!FI32),"",VLOOKUP('Slut 2.kl. -Klasse'!FI32,Aap_Naam_2c3b3c,2,FALSE))</f>
        <v/>
      </c>
      <c r="EW109" t="str">
        <f>IF(ISBLANK('Slut 2.kl. -Klasse'!FJ32),"",VLOOKUP('Slut 2.kl. -Klasse'!FJ32,Aap_Naam_2c3b3c,2,FALSE))</f>
        <v/>
      </c>
      <c r="EX109" t="str">
        <f>IF(ISBLANK('Slut 2.kl. -Klasse'!FK32),"",VLOOKUP('Slut 2.kl. -Klasse'!FK32,Aap_Naam_2c3b3c,2,FALSE))</f>
        <v/>
      </c>
      <c r="EY109" t="str">
        <f>IF(ISBLANK('Slut 2.kl. -Klasse'!FL32),"",VLOOKUP('Slut 2.kl. -Klasse'!FL32,Aap_Naam_2c3b3c,2,FALSE))</f>
        <v/>
      </c>
      <c r="EZ109" t="str">
        <f>IF(ISBLANK('Slut 2.kl. -Klasse'!FM32),"",VLOOKUP('Slut 2.kl. -Klasse'!FM32,Aap_Naam_2c3b3c,2,FALSE))</f>
        <v/>
      </c>
      <c r="FA109" t="str">
        <f>IF(ISBLANK('Slut 2.kl. -Klasse'!FN32),"",VLOOKUP('Slut 2.kl. -Klasse'!FN32,Aap_Naam_2c3b3c,2,FALSE))</f>
        <v/>
      </c>
      <c r="FB109" t="str">
        <f>IF(ISBLANK('Slut 2.kl. -Klasse'!FO32),"",VLOOKUP('Slut 2.kl. -Klasse'!FO32,Aap_Naam_2c3b3c,2,FALSE))</f>
        <v/>
      </c>
      <c r="FC109" t="str">
        <f>IF(ISBLANK('Slut 2.kl. -Klasse'!FP32),"",VLOOKUP('Slut 2.kl. -Klasse'!FP32,Aap_Naam_2c3b3c,2,FALSE))</f>
        <v/>
      </c>
      <c r="FD109" t="str">
        <f>IF(ISBLANK('Slut 2.kl. -Klasse'!FQ32),"",VLOOKUP('Slut 2.kl. -Klasse'!FQ32,Aap_Naam_2c3b3c,2,FALSE))</f>
        <v/>
      </c>
      <c r="FE109" t="str">
        <f>IF(ISBLANK('Slut 2.kl. -Klasse'!FR32),"",VLOOKUP('Slut 2.kl. -Klasse'!FR32,Aap_Naam_2c3b3c,2,FALSE))</f>
        <v/>
      </c>
      <c r="FF109" t="str">
        <f>IF(ISBLANK('Slut 2.kl. -Klasse'!FS32),"",VLOOKUP('Slut 2.kl. -Klasse'!FS32,Aap_Naam_2c3b3c,2,FALSE))</f>
        <v/>
      </c>
      <c r="FG109" t="str">
        <f>IF(ISBLANK('Slut 2.kl. -Klasse'!FT32),"",VLOOKUP('Slut 2.kl. -Klasse'!FT32,Aap_Naam_2c3b3c,2,FALSE))</f>
        <v/>
      </c>
      <c r="FH109" t="str">
        <f>IF(ISBLANK('Slut 2.kl. -Klasse'!FU32),"",VLOOKUP('Slut 2.kl. -Klasse'!FU32,Aap_Naam_2c3b3c,2,FALSE))</f>
        <v/>
      </c>
      <c r="FI109" t="str">
        <f>IF(ISBLANK('Slut 2.kl. -Klasse'!FV32),"",VLOOKUP('Slut 2.kl. -Klasse'!FV32,Aap_Naam_2c3b3c,2,FALSE))</f>
        <v/>
      </c>
      <c r="FJ109" t="str">
        <f>IF(ISBLANK('Slut 2.kl. -Klasse'!FW32),"",VLOOKUP('Slut 2.kl. -Klasse'!FW32,Aap_Naam_2c3b3c,2,FALSE))</f>
        <v/>
      </c>
      <c r="FK109" t="str">
        <f>IF(ISBLANK('Slut 2.kl. -Klasse'!FX32),"",VLOOKUP('Slut 2.kl. -Klasse'!FX32,Aap_Naam_2c3b3c,2,FALSE))</f>
        <v/>
      </c>
      <c r="FL109" t="str">
        <f>IF(ISBLANK('Slut 2.kl. -Klasse'!FY32),"",VLOOKUP('Slut 2.kl. -Klasse'!FY32,Aap_Naam_2c3b3c,2,FALSE))</f>
        <v/>
      </c>
      <c r="FM109" t="str">
        <f>IF(ISBLANK('Slut 2.kl. -Klasse'!FZ32),"",VLOOKUP('Slut 2.kl. -Klasse'!FZ32,Aap_Naam_2c3b3c,2,FALSE))</f>
        <v/>
      </c>
      <c r="FN109" s="42" t="str">
        <f>IF(ISBLANK('Slut 2.kl. -Klasse'!GA32),"",VLOOKUP('Slut 2.kl. -Klasse'!GA32,Aap_Naam_2c3b3c,2,FALSE))</f>
        <v/>
      </c>
      <c r="FO109" s="41">
        <f>COUNTIF('Skole scoring'!B105:U105,1)</f>
        <v>0</v>
      </c>
      <c r="FP109">
        <f>COUNTIF('Skole scoring'!V105:DQ105,1)</f>
        <v>0</v>
      </c>
      <c r="FQ109">
        <f>COUNTIF('Skole scoring'!DR105:FM105,1)</f>
        <v>0</v>
      </c>
      <c r="FR109" s="42">
        <f t="shared" si="3"/>
        <v>0</v>
      </c>
      <c r="FS109">
        <f>COUNTIF('Skole scoring'!V105:AS105,1)</f>
        <v>0</v>
      </c>
      <c r="FT109">
        <f>COUNTIF('Skole scoring'!AT105:BQ105,1)</f>
        <v>0</v>
      </c>
      <c r="FU109">
        <f>COUNTIF('Skole scoring'!BR105:CO105,1)</f>
        <v>0</v>
      </c>
      <c r="FV109">
        <f>COUNTIF('Skole scoring'!CP105:DQ105,1)</f>
        <v>0</v>
      </c>
    </row>
    <row r="110" spans="2:178" x14ac:dyDescent="0.35">
      <c r="B110" s="47">
        <f>'Slut 2.kl. -Klasse'!B33</f>
        <v>0</v>
      </c>
      <c r="C110" t="str">
        <f>IF(COUNTIF('Slut 2.kl. -Klasse'!P33,5),"Ugyldig",(IF(ISBLANK('Slut 2.kl. -Klasse'!P33),"",'Slut 2.kl. -Klasse'!P33)))</f>
        <v/>
      </c>
      <c r="D110" t="str">
        <f>IF(COUNTIF('Slut 2.kl. -Klasse'!Q33,5),"Ugyldig",(IF(ISBLANK('Slut 2.kl. -Klasse'!Q33),"",'Slut 2.kl. -Klasse'!Q33)))</f>
        <v/>
      </c>
      <c r="E110" t="str">
        <f>IF(COUNTIF('Slut 2.kl. -Klasse'!R33,5),"Ugyldig",(IF(ISBLANK('Slut 2.kl. -Klasse'!R33),"",'Slut 2.kl. -Klasse'!R33)))</f>
        <v/>
      </c>
      <c r="F110" t="str">
        <f>IF(COUNTIF('Slut 2.kl. -Klasse'!S33,5),"Ugyldig",(IF(ISBLANK('Slut 2.kl. -Klasse'!S33),"",'Slut 2.kl. -Klasse'!S33)))</f>
        <v/>
      </c>
      <c r="G110" t="str">
        <f>IF(COUNTIF('Slut 2.kl. -Klasse'!T33,5),"Ugyldig",(IF(ISBLANK('Slut 2.kl. -Klasse'!T33),"",'Slut 2.kl. -Klasse'!T33)))</f>
        <v/>
      </c>
      <c r="H110" t="str">
        <f>IF(COUNTIF('Slut 2.kl. -Klasse'!U33,5),"Ugyldig",(IF(ISBLANK('Slut 2.kl. -Klasse'!U33),"",'Slut 2.kl. -Klasse'!U33)))</f>
        <v/>
      </c>
      <c r="I110" t="str">
        <f>IF(COUNTIF('Slut 2.kl. -Klasse'!V33,5),"Ugyldig",(IF(ISBLANK('Slut 2.kl. -Klasse'!V33),"",'Slut 2.kl. -Klasse'!V33)))</f>
        <v/>
      </c>
      <c r="J110" t="str">
        <f>IF(COUNTIF('Slut 2.kl. -Klasse'!W33,5),"Ugyldig",(IF(ISBLANK('Slut 2.kl. -Klasse'!W33),"",'Slut 2.kl. -Klasse'!W33)))</f>
        <v/>
      </c>
      <c r="K110" t="str">
        <f>IF(COUNTIF('Slut 2.kl. -Klasse'!X33,5),"Ugyldig",(IF(ISBLANK('Slut 2.kl. -Klasse'!X33),"",'Slut 2.kl. -Klasse'!X33)))</f>
        <v/>
      </c>
      <c r="L110" t="str">
        <f>IF(COUNTIF('Slut 2.kl. -Klasse'!Y33,5),"Ugyldig",(IF(ISBLANK('Slut 2.kl. -Klasse'!Y33),"",'Slut 2.kl. -Klasse'!Y33)))</f>
        <v/>
      </c>
      <c r="M110" t="str">
        <f>IF(COUNTIF('Slut 2.kl. -Klasse'!Z33,5),"Ugyldig",(IF(ISBLANK('Slut 2.kl. -Klasse'!Z33),"",'Slut 2.kl. -Klasse'!Z33)))</f>
        <v/>
      </c>
      <c r="N110" t="str">
        <f>IF(COUNTIF('Slut 2.kl. -Klasse'!AA33,5),"Ugyldig",(IF(ISBLANK('Slut 2.kl. -Klasse'!AA33),"",'Slut 2.kl. -Klasse'!AA33)))</f>
        <v/>
      </c>
      <c r="O110" t="str">
        <f>IF(COUNTIF('Slut 2.kl. -Klasse'!AB33,5),"Ugyldig",(IF(ISBLANK('Slut 2.kl. -Klasse'!AB33),"",'Slut 2.kl. -Klasse'!AB33)))</f>
        <v/>
      </c>
      <c r="P110" t="str">
        <f>IF(COUNTIF('Slut 2.kl. -Klasse'!AC33,5),"Ugyldig",(IF(ISBLANK('Slut 2.kl. -Klasse'!AC33),"",'Slut 2.kl. -Klasse'!AC33)))</f>
        <v/>
      </c>
      <c r="Q110" t="str">
        <f>IF(COUNTIF('Slut 2.kl. -Klasse'!AD33,5),"Ugyldig",(IF(ISBLANK('Slut 2.kl. -Klasse'!AD33),"",'Slut 2.kl. -Klasse'!AD33)))</f>
        <v/>
      </c>
      <c r="R110" t="str">
        <f>IF(COUNTIF('Slut 2.kl. -Klasse'!AE33,5),"Ugyldig",(IF(ISBLANK('Slut 2.kl. -Klasse'!AE33),"",'Slut 2.kl. -Klasse'!AE33)))</f>
        <v/>
      </c>
      <c r="S110" t="str">
        <f>IF(COUNTIF('Slut 2.kl. -Klasse'!AF33,5),"Ugyldig",(IF(ISBLANK('Slut 2.kl. -Klasse'!AF33),"",'Slut 2.kl. -Klasse'!AF33)))</f>
        <v/>
      </c>
      <c r="T110" t="str">
        <f>IF(COUNTIF('Slut 2.kl. -Klasse'!AG33,5),"Ugyldig",(IF(ISBLANK('Slut 2.kl. -Klasse'!AG33),"",'Slut 2.kl. -Klasse'!AG33)))</f>
        <v/>
      </c>
      <c r="U110" t="str">
        <f>IF(COUNTIF('Slut 2.kl. -Klasse'!AH33,5),"Ugyldig",(IF(ISBLANK('Slut 2.kl. -Klasse'!AH33),"",'Slut 2.kl. -Klasse'!AH33)))</f>
        <v/>
      </c>
      <c r="V110" t="str">
        <f>IF(COUNTIF('Slut 2.kl. -Klasse'!AI33,5),"Ugyldig",(IF(ISBLANK('Slut 2.kl. -Klasse'!AI33),"",'Slut 2.kl. -Klasse'!AI33)))</f>
        <v/>
      </c>
      <c r="W110" s="41" t="str">
        <f>IF(ISBLANK('Slut 2.kl. -Klasse'!AJ33),"",VLOOKUP('Slut 2.kl. -Klasse'!AJ33,Assit_Atii_2c3b3c,C$96,FALSE))</f>
        <v/>
      </c>
      <c r="X110" t="str">
        <f>IF(ISBLANK('Slut 2.kl. -Klasse'!AK33),"",VLOOKUP('Slut 2.kl. -Klasse'!AK33,Assit_Atii_2c3b3c,D$96,FALSE))</f>
        <v/>
      </c>
      <c r="Y110" t="str">
        <f>IF(ISBLANK('Slut 2.kl. -Klasse'!AL33),"",VLOOKUP('Slut 2.kl. -Klasse'!AL33,Assit_Atii_2c3b3c,E$96,FALSE))</f>
        <v/>
      </c>
      <c r="Z110" t="str">
        <f>IF(ISBLANK('Slut 2.kl. -Klasse'!AM33),"",VLOOKUP('Slut 2.kl. -Klasse'!AM33,Assit_Atii_2c3b3c,F$96,FALSE))</f>
        <v/>
      </c>
      <c r="AA110" t="str">
        <f>IF(ISBLANK('Slut 2.kl. -Klasse'!AN33),"",VLOOKUP('Slut 2.kl. -Klasse'!AN33,Assit_Atii_2c3b3c,G$96,FALSE))</f>
        <v/>
      </c>
      <c r="AB110" t="str">
        <f>IF(ISBLANK('Slut 2.kl. -Klasse'!AO33),"",VLOOKUP('Slut 2.kl. -Klasse'!AO33,Assit_Atii_2c3b3c,H$96,FALSE))</f>
        <v/>
      </c>
      <c r="AC110" t="str">
        <f>IF(ISBLANK('Slut 2.kl. -Klasse'!AP33),"",VLOOKUP('Slut 2.kl. -Klasse'!AP33,Assit_Atii_2c3b3c,I$96,FALSE))</f>
        <v/>
      </c>
      <c r="AD110" t="str">
        <f>IF(ISBLANK('Slut 2.kl. -Klasse'!AQ33),"",VLOOKUP('Slut 2.kl. -Klasse'!AQ33,Assit_Atii_2c3b3c,J$96,FALSE))</f>
        <v/>
      </c>
      <c r="AE110" t="str">
        <f>IF(ISBLANK('Slut 2.kl. -Klasse'!AR33),"",VLOOKUP('Slut 2.kl. -Klasse'!AR33,Assit_Atii_2c3b3c,K$96,FALSE))</f>
        <v/>
      </c>
      <c r="AF110" t="str">
        <f>IF(ISBLANK('Slut 2.kl. -Klasse'!AS33),"",VLOOKUP('Slut 2.kl. -Klasse'!AS33,Assit_Atii_2c3b3c,L$96,FALSE))</f>
        <v/>
      </c>
      <c r="AG110" t="str">
        <f>IF(ISBLANK('Slut 2.kl. -Klasse'!AT33),"",VLOOKUP('Slut 2.kl. -Klasse'!AT33,Assit_Atii_2c3b3c,M$96,FALSE))</f>
        <v/>
      </c>
      <c r="AH110" t="str">
        <f>IF(ISBLANK('Slut 2.kl. -Klasse'!AU33),"",VLOOKUP('Slut 2.kl. -Klasse'!AU33,Assit_Atii_2c3b3c,N$96,FALSE))</f>
        <v/>
      </c>
      <c r="AI110" t="str">
        <f>IF(ISBLANK('Slut 2.kl. -Klasse'!AV33),"",VLOOKUP('Slut 2.kl. -Klasse'!AV33,Assit_Atii_2c3b3c,O$96,FALSE))</f>
        <v/>
      </c>
      <c r="AJ110" t="str">
        <f>IF(ISBLANK('Slut 2.kl. -Klasse'!AW33),"",VLOOKUP('Slut 2.kl. -Klasse'!AW33,Assit_Atii_2c3b3c,P$96,FALSE))</f>
        <v/>
      </c>
      <c r="AK110" t="str">
        <f>IF(ISBLANK('Slut 2.kl. -Klasse'!AX33),"",VLOOKUP('Slut 2.kl. -Klasse'!AX33,Assit_Atii_2c3b3c,Q$96,FALSE))</f>
        <v/>
      </c>
      <c r="AL110" t="str">
        <f>IF(ISBLANK('Slut 2.kl. -Klasse'!AY33),"",VLOOKUP('Slut 2.kl. -Klasse'!AY33,Assit_Atii_2c3b3c,R$96,FALSE))</f>
        <v/>
      </c>
      <c r="AM110" t="str">
        <f>IF(ISBLANK('Slut 2.kl. -Klasse'!AZ33),"",VLOOKUP('Slut 2.kl. -Klasse'!AZ33,Assit_Atii_2c3b3c,S$96,FALSE))</f>
        <v/>
      </c>
      <c r="AN110" t="str">
        <f>IF(ISBLANK('Slut 2.kl. -Klasse'!BA33),"",VLOOKUP('Slut 2.kl. -Klasse'!BA33,Assit_Atii_2c3b3c,T$96,FALSE))</f>
        <v/>
      </c>
      <c r="AO110" t="str">
        <f>IF(ISBLANK('Slut 2.kl. -Klasse'!BB33),"",VLOOKUP('Slut 2.kl. -Klasse'!BB33,Assit_Atii_2c3b3c,U$96,FALSE))</f>
        <v/>
      </c>
      <c r="AP110" t="str">
        <f>IF(ISBLANK('Slut 2.kl. -Klasse'!BC33),"",VLOOKUP('Slut 2.kl. -Klasse'!BC33,Assit_Atii_2c3b3c,V$96,FALSE))</f>
        <v/>
      </c>
      <c r="AQ110" t="str">
        <f>IF(ISBLANK('Slut 2.kl. -Klasse'!BD33),"",VLOOKUP('Slut 2.kl. -Klasse'!BD33,Assit_Atii_2c3b3c,W$96,FALSE))</f>
        <v/>
      </c>
      <c r="AR110" t="str">
        <f>IF(ISBLANK('Slut 2.kl. -Klasse'!BE33),"",VLOOKUP('Slut 2.kl. -Klasse'!BE33,Assit_Atii_2c3b3c,X$96,FALSE))</f>
        <v/>
      </c>
      <c r="AS110" t="str">
        <f>IF(ISBLANK('Slut 2.kl. -Klasse'!BF33),"",VLOOKUP('Slut 2.kl. -Klasse'!BF33,Assit_Atii_2c3b3c,Y$96,FALSE))</f>
        <v/>
      </c>
      <c r="AT110" t="str">
        <f>IF(ISBLANK('Slut 2.kl. -Klasse'!BG33),"",VLOOKUP('Slut 2.kl. -Klasse'!BG33,Assit_Atii_2c3b3c,Z$96,FALSE))</f>
        <v/>
      </c>
      <c r="AU110" t="str">
        <f>IF(ISBLANK('Slut 2.kl. -Klasse'!BH33),"",VLOOKUP('Slut 2.kl. -Klasse'!BH33,Assit_Atii_2c3b3c,AA$96,FALSE))</f>
        <v/>
      </c>
      <c r="AV110" t="str">
        <f>IF(ISBLANK('Slut 2.kl. -Klasse'!BI33),"",VLOOKUP('Slut 2.kl. -Klasse'!BI33,Assit_Atii_2c3b3c,AB$96,FALSE))</f>
        <v/>
      </c>
      <c r="AW110" t="str">
        <f>IF(ISBLANK('Slut 2.kl. -Klasse'!BJ33),"",VLOOKUP('Slut 2.kl. -Klasse'!BJ33,Assit_Atii_2c3b3c,AC$96,FALSE))</f>
        <v/>
      </c>
      <c r="AX110" t="str">
        <f>IF(ISBLANK('Slut 2.kl. -Klasse'!BK33),"",VLOOKUP('Slut 2.kl. -Klasse'!BK33,Assit_Atii_2c3b3c,AD$96,FALSE))</f>
        <v/>
      </c>
      <c r="AY110" t="str">
        <f>IF(ISBLANK('Slut 2.kl. -Klasse'!BL33),"",VLOOKUP('Slut 2.kl. -Klasse'!BL33,Assit_Atii_2c3b3c,AE$96,FALSE))</f>
        <v/>
      </c>
      <c r="AZ110" t="str">
        <f>IF(ISBLANK('Slut 2.kl. -Klasse'!BM33),"",VLOOKUP('Slut 2.kl. -Klasse'!BM33,Assit_Atii_2c3b3c,AF$96,FALSE))</f>
        <v/>
      </c>
      <c r="BA110" t="str">
        <f>IF(ISBLANK('Slut 2.kl. -Klasse'!BN33),"",VLOOKUP('Slut 2.kl. -Klasse'!BN33,Assit_Atii_2c3b3c,AG$96,FALSE))</f>
        <v/>
      </c>
      <c r="BB110" t="str">
        <f>IF(ISBLANK('Slut 2.kl. -Klasse'!BO33),"",VLOOKUP('Slut 2.kl. -Klasse'!BO33,Assit_Atii_2c3b3c,AH$96,FALSE))</f>
        <v/>
      </c>
      <c r="BC110" t="str">
        <f>IF(ISBLANK('Slut 2.kl. -Klasse'!BP33),"",VLOOKUP('Slut 2.kl. -Klasse'!BP33,Assit_Atii_2c3b3c,AI$96,FALSE))</f>
        <v/>
      </c>
      <c r="BD110" t="str">
        <f>IF(ISBLANK('Slut 2.kl. -Klasse'!BQ33),"",VLOOKUP('Slut 2.kl. -Klasse'!BQ33,Assit_Atii_2c3b3c,AJ$96,FALSE))</f>
        <v/>
      </c>
      <c r="BE110" t="str">
        <f>IF(ISBLANK('Slut 2.kl. -Klasse'!BR33),"",VLOOKUP('Slut 2.kl. -Klasse'!BR33,Assit_Atii_2c3b3c,AK$96,FALSE))</f>
        <v/>
      </c>
      <c r="BF110" t="str">
        <f>IF(ISBLANK('Slut 2.kl. -Klasse'!BS33),"",VLOOKUP('Slut 2.kl. -Klasse'!BS33,Assit_Atii_2c3b3c,AL$96,FALSE))</f>
        <v/>
      </c>
      <c r="BG110" t="str">
        <f>IF(ISBLANK('Slut 2.kl. -Klasse'!BT33),"",VLOOKUP('Slut 2.kl. -Klasse'!BT33,Assit_Atii_2c3b3c,AM$96,FALSE))</f>
        <v/>
      </c>
      <c r="BH110" t="str">
        <f>IF(ISBLANK('Slut 2.kl. -Klasse'!BU33),"",VLOOKUP('Slut 2.kl. -Klasse'!BU33,Assit_Atii_2c3b3c,AN$96,FALSE))</f>
        <v/>
      </c>
      <c r="BI110" t="str">
        <f>IF(ISBLANK('Slut 2.kl. -Klasse'!BV33),"",VLOOKUP('Slut 2.kl. -Klasse'!BV33,Assit_Atii_2c3b3c,AO$96,FALSE))</f>
        <v/>
      </c>
      <c r="BJ110" t="str">
        <f>IF(ISBLANK('Slut 2.kl. -Klasse'!BW33),"",VLOOKUP('Slut 2.kl. -Klasse'!BW33,Assit_Atii_2c3b3c,AP$96,FALSE))</f>
        <v/>
      </c>
      <c r="BK110" t="str">
        <f>IF(ISBLANK('Slut 2.kl. -Klasse'!BX33),"",VLOOKUP('Slut 2.kl. -Klasse'!BX33,Assit_Atii_2c3b3c,AQ$96,FALSE))</f>
        <v/>
      </c>
      <c r="BL110" t="str">
        <f>IF(ISBLANK('Slut 2.kl. -Klasse'!BY33),"",VLOOKUP('Slut 2.kl. -Klasse'!BY33,Assit_Atii_2c3b3c,AR$96,FALSE))</f>
        <v/>
      </c>
      <c r="BM110" t="str">
        <f>IF(ISBLANK('Slut 2.kl. -Klasse'!BZ33),"",VLOOKUP('Slut 2.kl. -Klasse'!BZ33,Assit_Atii_2c3b3c,AS$96,FALSE))</f>
        <v/>
      </c>
      <c r="BN110" t="str">
        <f>IF(ISBLANK('Slut 2.kl. -Klasse'!CA33),"",VLOOKUP('Slut 2.kl. -Klasse'!CA33,Assit_Atii_2c3b3c,AT$96,FALSE))</f>
        <v/>
      </c>
      <c r="BO110" t="str">
        <f>IF(ISBLANK('Slut 2.kl. -Klasse'!CB33),"",VLOOKUP('Slut 2.kl. -Klasse'!CB33,Assit_Atii_2c3b3c,AU$96,FALSE))</f>
        <v/>
      </c>
      <c r="BP110" t="str">
        <f>IF(ISBLANK('Slut 2.kl. -Klasse'!CC33),"",VLOOKUP('Slut 2.kl. -Klasse'!CC33,Assit_Atii_2c3b3c,AV$96,FALSE))</f>
        <v/>
      </c>
      <c r="BQ110" t="str">
        <f>IF(ISBLANK('Slut 2.kl. -Klasse'!CD33),"",VLOOKUP('Slut 2.kl. -Klasse'!CD33,Assit_Atii_2c3b3c,AW$96,FALSE))</f>
        <v/>
      </c>
      <c r="BR110" t="str">
        <f>IF(ISBLANK('Slut 2.kl. -Klasse'!CE33),"",VLOOKUP('Slut 2.kl. -Klasse'!CE33,Assit_Atii_2c3b3c,AX$96,FALSE))</f>
        <v/>
      </c>
      <c r="BS110" t="str">
        <f>IF(ISBLANK('Slut 2.kl. -Klasse'!CF33),"",VLOOKUP('Slut 2.kl. -Klasse'!CF33,Assit_Atii_2c3b3c,AY$96,FALSE))</f>
        <v/>
      </c>
      <c r="BT110" t="str">
        <f>IF(ISBLANK('Slut 2.kl. -Klasse'!CG33),"",VLOOKUP('Slut 2.kl. -Klasse'!CG33,Assit_Atii_2c3b3c,AZ$96,FALSE))</f>
        <v/>
      </c>
      <c r="BU110" t="str">
        <f>IF(ISBLANK('Slut 2.kl. -Klasse'!CH33),"",VLOOKUP('Slut 2.kl. -Klasse'!CH33,Assit_Atii_2c3b3c,BA$96,FALSE))</f>
        <v/>
      </c>
      <c r="BV110" t="str">
        <f>IF(ISBLANK('Slut 2.kl. -Klasse'!CI33),"",VLOOKUP('Slut 2.kl. -Klasse'!CI33,Assit_Atii_2c3b3c,BB$96,FALSE))</f>
        <v/>
      </c>
      <c r="BW110" t="str">
        <f>IF(ISBLANK('Slut 2.kl. -Klasse'!CJ33),"",VLOOKUP('Slut 2.kl. -Klasse'!CJ33,Assit_Atii_2c3b3c,BC$96,FALSE))</f>
        <v/>
      </c>
      <c r="BX110" t="str">
        <f>IF(ISBLANK('Slut 2.kl. -Klasse'!CK33),"",VLOOKUP('Slut 2.kl. -Klasse'!CK33,Assit_Atii_2c3b3c,BD$96,FALSE))</f>
        <v/>
      </c>
      <c r="BY110" t="str">
        <f>IF(ISBLANK('Slut 2.kl. -Klasse'!CL33),"",VLOOKUP('Slut 2.kl. -Klasse'!CL33,Assit_Atii_2c3b3c,BE$96,FALSE))</f>
        <v/>
      </c>
      <c r="BZ110" t="str">
        <f>IF(ISBLANK('Slut 2.kl. -Klasse'!CM33),"",VLOOKUP('Slut 2.kl. -Klasse'!CM33,Assit_Atii_2c3b3c,BF$96,FALSE))</f>
        <v/>
      </c>
      <c r="CA110" t="str">
        <f>IF(ISBLANK('Slut 2.kl. -Klasse'!CN33),"",VLOOKUP('Slut 2.kl. -Klasse'!CN33,Assit_Atii_2c3b3c,BG$96,FALSE))</f>
        <v/>
      </c>
      <c r="CB110" t="str">
        <f>IF(ISBLANK('Slut 2.kl. -Klasse'!CO33),"",VLOOKUP('Slut 2.kl. -Klasse'!CO33,Assit_Atii_2c3b3c,BH$96,FALSE))</f>
        <v/>
      </c>
      <c r="CC110" t="str">
        <f>IF(ISBLANK('Slut 2.kl. -Klasse'!CP33),"",VLOOKUP('Slut 2.kl. -Klasse'!CP33,Assit_Atii_2c3b3c,BI$96,FALSE))</f>
        <v/>
      </c>
      <c r="CD110" t="str">
        <f>IF(ISBLANK('Slut 2.kl. -Klasse'!CQ33),"",VLOOKUP('Slut 2.kl. -Klasse'!CQ33,Assit_Atii_2c3b3c,BJ$96,FALSE))</f>
        <v/>
      </c>
      <c r="CE110" t="str">
        <f>IF(ISBLANK('Slut 2.kl. -Klasse'!CR33),"",VLOOKUP('Slut 2.kl. -Klasse'!CR33,Assit_Atii_2c3b3c,BK$96,FALSE))</f>
        <v/>
      </c>
      <c r="CF110" t="str">
        <f>IF(ISBLANK('Slut 2.kl. -Klasse'!CS33),"",VLOOKUP('Slut 2.kl. -Klasse'!CS33,Assit_Atii_2c3b3c,BL$96,FALSE))</f>
        <v/>
      </c>
      <c r="CG110" t="str">
        <f>IF(ISBLANK('Slut 2.kl. -Klasse'!CT33),"",VLOOKUP('Slut 2.kl. -Klasse'!CT33,Assit_Atii_2c3b3c,BM$96,FALSE))</f>
        <v/>
      </c>
      <c r="CH110" t="str">
        <f>IF(ISBLANK('Slut 2.kl. -Klasse'!CU33),"",VLOOKUP('Slut 2.kl. -Klasse'!CU33,Assit_Atii_2c3b3c,BN$96,FALSE))</f>
        <v/>
      </c>
      <c r="CI110" t="str">
        <f>IF(ISBLANK('Slut 2.kl. -Klasse'!CV33),"",VLOOKUP('Slut 2.kl. -Klasse'!CV33,Assit_Atii_2c3b3c,BO$96,FALSE))</f>
        <v/>
      </c>
      <c r="CJ110" t="str">
        <f>IF(ISBLANK('Slut 2.kl. -Klasse'!CW33),"",VLOOKUP('Slut 2.kl. -Klasse'!CW33,Assit_Atii_2c3b3c,BP$96,FALSE))</f>
        <v/>
      </c>
      <c r="CK110" t="str">
        <f>IF(ISBLANK('Slut 2.kl. -Klasse'!CX33),"",VLOOKUP('Slut 2.kl. -Klasse'!CX33,Assit_Atii_2c3b3c,BQ$96,FALSE))</f>
        <v/>
      </c>
      <c r="CL110" t="str">
        <f>IF(ISBLANK('Slut 2.kl. -Klasse'!CY33),"",VLOOKUP('Slut 2.kl. -Klasse'!CY33,Assit_Atii_2c3b3c,BR$96,FALSE))</f>
        <v/>
      </c>
      <c r="CM110" t="str">
        <f>IF(ISBLANK('Slut 2.kl. -Klasse'!CZ33),"",VLOOKUP('Slut 2.kl. -Klasse'!CZ33,Assit_Atii_2c3b3c,BS$96,FALSE))</f>
        <v/>
      </c>
      <c r="CN110" t="str">
        <f>IF(ISBLANK('Slut 2.kl. -Klasse'!DA33),"",VLOOKUP('Slut 2.kl. -Klasse'!DA33,Assit_Atii_2c3b3c,BT$96,FALSE))</f>
        <v/>
      </c>
      <c r="CO110" t="str">
        <f>IF(ISBLANK('Slut 2.kl. -Klasse'!DB33),"",VLOOKUP('Slut 2.kl. -Klasse'!DB33,Assit_Atii_2c3b3c,BU$96,FALSE))</f>
        <v/>
      </c>
      <c r="CP110" t="str">
        <f>IF(ISBLANK('Slut 2.kl. -Klasse'!DC33),"",VLOOKUP('Slut 2.kl. -Klasse'!DC33,Assit_Atii_2c3b3c,BV$96,FALSE))</f>
        <v/>
      </c>
      <c r="CQ110" t="str">
        <f>IF(ISBLANK('Slut 2.kl. -Klasse'!DD33),"",VLOOKUP('Slut 2.kl. -Klasse'!DD33,Assit_Atii_2c3b3c,BW$96,FALSE))</f>
        <v/>
      </c>
      <c r="CR110" t="str">
        <f>IF(ISBLANK('Slut 2.kl. -Klasse'!DE33),"",VLOOKUP('Slut 2.kl. -Klasse'!DE33,Assit_Atii_2c3b3c,BX$96,FALSE))</f>
        <v/>
      </c>
      <c r="CS110" t="str">
        <f>IF(ISBLANK('Slut 2.kl. -Klasse'!DF33),"",VLOOKUP('Slut 2.kl. -Klasse'!DF33,Assit_Atii_2c3b3c,BY$96,FALSE))</f>
        <v/>
      </c>
      <c r="CT110" t="str">
        <f>IF(ISBLANK('Slut 2.kl. -Klasse'!DG33),"",VLOOKUP('Slut 2.kl. -Klasse'!DG33,Assit_Atii_2c3b3c,BZ$96,FALSE))</f>
        <v/>
      </c>
      <c r="CU110" t="str">
        <f>IF(ISBLANK('Slut 2.kl. -Klasse'!DH33),"",VLOOKUP('Slut 2.kl. -Klasse'!DH33,Assit_Atii_2c3b3c,CA$96,FALSE))</f>
        <v/>
      </c>
      <c r="CV110" t="str">
        <f>IF(ISBLANK('Slut 2.kl. -Klasse'!DI33),"",VLOOKUP('Slut 2.kl. -Klasse'!DI33,Assit_Atii_2c3b3c,CB$96,FALSE))</f>
        <v/>
      </c>
      <c r="CW110" t="str">
        <f>IF(ISBLANK('Slut 2.kl. -Klasse'!DJ33),"",VLOOKUP('Slut 2.kl. -Klasse'!DJ33,Assit_Atii_2c3b3c,CC$96,FALSE))</f>
        <v/>
      </c>
      <c r="CX110" t="str">
        <f>IF(ISBLANK('Slut 2.kl. -Klasse'!DK33),"",VLOOKUP('Slut 2.kl. -Klasse'!DK33,Assit_Atii_2c3b3c,CD$96,FALSE))</f>
        <v/>
      </c>
      <c r="CY110" t="str">
        <f>IF(ISBLANK('Slut 2.kl. -Klasse'!DL33),"",VLOOKUP('Slut 2.kl. -Klasse'!DL33,Assit_Atii_2c3b3c,CE$96,FALSE))</f>
        <v/>
      </c>
      <c r="CZ110" t="str">
        <f>IF(ISBLANK('Slut 2.kl. -Klasse'!DM33),"",VLOOKUP('Slut 2.kl. -Klasse'!DM33,Assit_Atii_2c3b3c,CF$96,FALSE))</f>
        <v/>
      </c>
      <c r="DA110" t="str">
        <f>IF(ISBLANK('Slut 2.kl. -Klasse'!DN33),"",VLOOKUP('Slut 2.kl. -Klasse'!DN33,Assit_Atii_2c3b3c,CG$96,FALSE))</f>
        <v/>
      </c>
      <c r="DB110" t="str">
        <f>IF(ISBLANK('Slut 2.kl. -Klasse'!DO33),"",VLOOKUP('Slut 2.kl. -Klasse'!DO33,Assit_Atii_2c3b3c,CH$96,FALSE))</f>
        <v/>
      </c>
      <c r="DC110" t="str">
        <f>IF(ISBLANK('Slut 2.kl. -Klasse'!DP33),"",VLOOKUP('Slut 2.kl. -Klasse'!DP33,Assit_Atii_2c3b3c,CI$96,FALSE))</f>
        <v/>
      </c>
      <c r="DD110" t="str">
        <f>IF(ISBLANK('Slut 2.kl. -Klasse'!DQ33),"",VLOOKUP('Slut 2.kl. -Klasse'!DQ33,Assit_Atii_2c3b3c,CJ$96,FALSE))</f>
        <v/>
      </c>
      <c r="DE110" t="str">
        <f>IF(ISBLANK('Slut 2.kl. -Klasse'!DR33),"",VLOOKUP('Slut 2.kl. -Klasse'!DR33,Assit_Atii_2c3b3c,CK$96,FALSE))</f>
        <v/>
      </c>
      <c r="DF110" t="str">
        <f>IF(ISBLANK('Slut 2.kl. -Klasse'!DS33),"",VLOOKUP('Slut 2.kl. -Klasse'!DS33,Assit_Atii_2c3b3c,CL$96,FALSE))</f>
        <v/>
      </c>
      <c r="DG110" t="str">
        <f>IF(ISBLANK('Slut 2.kl. -Klasse'!DT33),"",VLOOKUP('Slut 2.kl. -Klasse'!DT33,Assit_Atii_2c3b3c,CM$96,FALSE))</f>
        <v/>
      </c>
      <c r="DH110" t="str">
        <f>IF(ISBLANK('Slut 2.kl. -Klasse'!DU33),"",VLOOKUP('Slut 2.kl. -Klasse'!DU33,Assit_Atii_2c3b3c,CN$96,FALSE))</f>
        <v/>
      </c>
      <c r="DI110" t="str">
        <f>IF(ISBLANK('Slut 2.kl. -Klasse'!DV33),"",VLOOKUP('Slut 2.kl. -Klasse'!DV33,Assit_Atii_2c3b3c,CO$96,FALSE))</f>
        <v/>
      </c>
      <c r="DJ110" t="str">
        <f>IF(ISBLANK('Slut 2.kl. -Klasse'!DW33),"",VLOOKUP('Slut 2.kl. -Klasse'!DW33,Assit_Atii_2c3b3c,CP$96,FALSE))</f>
        <v/>
      </c>
      <c r="DK110" t="str">
        <f>IF(ISBLANK('Slut 2.kl. -Klasse'!DX33),"",VLOOKUP('Slut 2.kl. -Klasse'!DX33,Assit_Atii_2c3b3c,CQ$96,FALSE))</f>
        <v/>
      </c>
      <c r="DL110" t="str">
        <f>IF(ISBLANK('Slut 2.kl. -Klasse'!DY33),"",VLOOKUP('Slut 2.kl. -Klasse'!DY33,Assit_Atii_2c3b3c,CR$96,FALSE))</f>
        <v/>
      </c>
      <c r="DM110" t="str">
        <f>IF(ISBLANK('Slut 2.kl. -Klasse'!DZ33),"",VLOOKUP('Slut 2.kl. -Klasse'!DZ33,Assit_Atii_2c3b3c,CS$96,FALSE))</f>
        <v/>
      </c>
      <c r="DN110" t="str">
        <f>IF(ISBLANK('Slut 2.kl. -Klasse'!EA33),"",VLOOKUP('Slut 2.kl. -Klasse'!EA33,Assit_Atii_2c3b3c,CT$96,FALSE))</f>
        <v/>
      </c>
      <c r="DO110" t="str">
        <f>IF(ISBLANK('Slut 2.kl. -Klasse'!EB33),"",VLOOKUP('Slut 2.kl. -Klasse'!EB33,Assit_Atii_2c3b3c,CU$96,FALSE))</f>
        <v/>
      </c>
      <c r="DP110" t="str">
        <f>IF(ISBLANK('Slut 2.kl. -Klasse'!EC33),"",VLOOKUP('Slut 2.kl. -Klasse'!EC33,Assit_Atii_2c3b3c,CV$96,FALSE))</f>
        <v/>
      </c>
      <c r="DQ110" t="str">
        <f>IF(ISBLANK('Slut 2.kl. -Klasse'!ED33),"",VLOOKUP('Slut 2.kl. -Klasse'!ED33,Assit_Atii_2c3b3c,CW$96,FALSE))</f>
        <v/>
      </c>
      <c r="DR110" t="str">
        <f>IF(ISBLANK('Slut 2.kl. -Klasse'!EE33),"",VLOOKUP('Slut 2.kl. -Klasse'!EE33,Assit_Atii_2c3b3c,CX$96,FALSE))</f>
        <v/>
      </c>
      <c r="DS110" s="41" t="str">
        <f>IF(ISBLANK('Slut 2.kl. -Klasse'!EF33),"",VLOOKUP('Slut 2.kl. -Klasse'!EF33,Aap_Naam_2c3b3c,2,FALSE))</f>
        <v/>
      </c>
      <c r="DT110" t="str">
        <f>IF(ISBLANK('Slut 2.kl. -Klasse'!EG33),"",VLOOKUP('Slut 2.kl. -Klasse'!EG33,Aap_Naam_2c3b3c,2,FALSE))</f>
        <v/>
      </c>
      <c r="DU110" t="str">
        <f>IF(ISBLANK('Slut 2.kl. -Klasse'!EH33),"",VLOOKUP('Slut 2.kl. -Klasse'!EH33,Aap_Naam_2c3b3c,2,FALSE))</f>
        <v/>
      </c>
      <c r="DV110" t="str">
        <f>IF(ISBLANK('Slut 2.kl. -Klasse'!EI33),"",VLOOKUP('Slut 2.kl. -Klasse'!EI33,Aap_Naam_2c3b3c,2,FALSE))</f>
        <v/>
      </c>
      <c r="DW110" t="str">
        <f>IF(ISBLANK('Slut 2.kl. -Klasse'!EJ33),"",VLOOKUP('Slut 2.kl. -Klasse'!EJ33,Aap_Naam_2c3b3c,2,FALSE))</f>
        <v/>
      </c>
      <c r="DX110" t="str">
        <f>IF(ISBLANK('Slut 2.kl. -Klasse'!EK33),"",VLOOKUP('Slut 2.kl. -Klasse'!EK33,Aap_Naam_2c3b3c,2,FALSE))</f>
        <v/>
      </c>
      <c r="DY110" t="str">
        <f>IF(ISBLANK('Slut 2.kl. -Klasse'!EL33),"",VLOOKUP('Slut 2.kl. -Klasse'!EL33,Aap_Naam_2c3b3c,2,FALSE))</f>
        <v/>
      </c>
      <c r="DZ110" t="str">
        <f>IF(ISBLANK('Slut 2.kl. -Klasse'!EM33),"",VLOOKUP('Slut 2.kl. -Klasse'!EM33,Aap_Naam_2c3b3c,2,FALSE))</f>
        <v/>
      </c>
      <c r="EA110" t="str">
        <f>IF(ISBLANK('Slut 2.kl. -Klasse'!EN33),"",VLOOKUP('Slut 2.kl. -Klasse'!EN33,Aap_Naam_2c3b3c,2,FALSE))</f>
        <v/>
      </c>
      <c r="EB110" t="str">
        <f>IF(ISBLANK('Slut 2.kl. -Klasse'!EO33),"",VLOOKUP('Slut 2.kl. -Klasse'!EO33,Aap_Naam_2c3b3c,2,FALSE))</f>
        <v/>
      </c>
      <c r="EC110" t="str">
        <f>IF(ISBLANK('Slut 2.kl. -Klasse'!EP33),"",VLOOKUP('Slut 2.kl. -Klasse'!EP33,Aap_Naam_2c3b3c,2,FALSE))</f>
        <v/>
      </c>
      <c r="ED110" t="str">
        <f>IF(ISBLANK('Slut 2.kl. -Klasse'!EQ33),"",VLOOKUP('Slut 2.kl. -Klasse'!EQ33,Aap_Naam_2c3b3c,2,FALSE))</f>
        <v/>
      </c>
      <c r="EE110" t="str">
        <f>IF(ISBLANK('Slut 2.kl. -Klasse'!ER33),"",VLOOKUP('Slut 2.kl. -Klasse'!ER33,Aap_Naam_2c3b3c,2,FALSE))</f>
        <v/>
      </c>
      <c r="EF110" t="str">
        <f>IF(ISBLANK('Slut 2.kl. -Klasse'!ES33),"",VLOOKUP('Slut 2.kl. -Klasse'!ES33,Aap_Naam_2c3b3c,2,FALSE))</f>
        <v/>
      </c>
      <c r="EG110" t="str">
        <f>IF(ISBLANK('Slut 2.kl. -Klasse'!ET33),"",VLOOKUP('Slut 2.kl. -Klasse'!ET33,Aap_Naam_2c3b3c,2,FALSE))</f>
        <v/>
      </c>
      <c r="EH110" t="str">
        <f>IF(ISBLANK('Slut 2.kl. -Klasse'!EU33),"",VLOOKUP('Slut 2.kl. -Klasse'!EU33,Aap_Naam_2c3b3c,2,FALSE))</f>
        <v/>
      </c>
      <c r="EI110" t="str">
        <f>IF(ISBLANK('Slut 2.kl. -Klasse'!EV33),"",VLOOKUP('Slut 2.kl. -Klasse'!EV33,Aap_Naam_2c3b3c,2,FALSE))</f>
        <v/>
      </c>
      <c r="EJ110" t="str">
        <f>IF(ISBLANK('Slut 2.kl. -Klasse'!EW33),"",VLOOKUP('Slut 2.kl. -Klasse'!EW33,Aap_Naam_2c3b3c,2,FALSE))</f>
        <v/>
      </c>
      <c r="EK110" t="str">
        <f>IF(ISBLANK('Slut 2.kl. -Klasse'!EX33),"",VLOOKUP('Slut 2.kl. -Klasse'!EX33,Aap_Naam_2c3b3c,2,FALSE))</f>
        <v/>
      </c>
      <c r="EL110" t="str">
        <f>IF(ISBLANK('Slut 2.kl. -Klasse'!EY33),"",VLOOKUP('Slut 2.kl. -Klasse'!EY33,Aap_Naam_2c3b3c,2,FALSE))</f>
        <v/>
      </c>
      <c r="EM110" t="str">
        <f>IF(ISBLANK('Slut 2.kl. -Klasse'!EZ33),"",VLOOKUP('Slut 2.kl. -Klasse'!EZ33,Aap_Naam_2c3b3c,2,FALSE))</f>
        <v/>
      </c>
      <c r="EN110" t="str">
        <f>IF(ISBLANK('Slut 2.kl. -Klasse'!FA33),"",VLOOKUP('Slut 2.kl. -Klasse'!FA33,Aap_Naam_2c3b3c,2,FALSE))</f>
        <v/>
      </c>
      <c r="EO110" t="str">
        <f>IF(ISBLANK('Slut 2.kl. -Klasse'!FB33),"",VLOOKUP('Slut 2.kl. -Klasse'!FB33,Aap_Naam_2c3b3c,2,FALSE))</f>
        <v/>
      </c>
      <c r="EP110" t="str">
        <f>IF(ISBLANK('Slut 2.kl. -Klasse'!FC33),"",VLOOKUP('Slut 2.kl. -Klasse'!FC33,Aap_Naam_2c3b3c,2,FALSE))</f>
        <v/>
      </c>
      <c r="EQ110" t="str">
        <f>IF(ISBLANK('Slut 2.kl. -Klasse'!FD33),"",VLOOKUP('Slut 2.kl. -Klasse'!FD33,Aap_Naam_2c3b3c,2,FALSE))</f>
        <v/>
      </c>
      <c r="ER110" t="str">
        <f>IF(ISBLANK('Slut 2.kl. -Klasse'!FE33),"",VLOOKUP('Slut 2.kl. -Klasse'!FE33,Aap_Naam_2c3b3c,2,FALSE))</f>
        <v/>
      </c>
      <c r="ES110" t="str">
        <f>IF(ISBLANK('Slut 2.kl. -Klasse'!FF33),"",VLOOKUP('Slut 2.kl. -Klasse'!FF33,Aap_Naam_2c3b3c,2,FALSE))</f>
        <v/>
      </c>
      <c r="ET110" t="str">
        <f>IF(ISBLANK('Slut 2.kl. -Klasse'!FG33),"",VLOOKUP('Slut 2.kl. -Klasse'!FG33,Aap_Naam_2c3b3c,2,FALSE))</f>
        <v/>
      </c>
      <c r="EU110" t="str">
        <f>IF(ISBLANK('Slut 2.kl. -Klasse'!FH33),"",VLOOKUP('Slut 2.kl. -Klasse'!FH33,Aap_Naam_2c3b3c,2,FALSE))</f>
        <v/>
      </c>
      <c r="EV110" t="str">
        <f>IF(ISBLANK('Slut 2.kl. -Klasse'!FI33),"",VLOOKUP('Slut 2.kl. -Klasse'!FI33,Aap_Naam_2c3b3c,2,FALSE))</f>
        <v/>
      </c>
      <c r="EW110" t="str">
        <f>IF(ISBLANK('Slut 2.kl. -Klasse'!FJ33),"",VLOOKUP('Slut 2.kl. -Klasse'!FJ33,Aap_Naam_2c3b3c,2,FALSE))</f>
        <v/>
      </c>
      <c r="EX110" t="str">
        <f>IF(ISBLANK('Slut 2.kl. -Klasse'!FK33),"",VLOOKUP('Slut 2.kl. -Klasse'!FK33,Aap_Naam_2c3b3c,2,FALSE))</f>
        <v/>
      </c>
      <c r="EY110" t="str">
        <f>IF(ISBLANK('Slut 2.kl. -Klasse'!FL33),"",VLOOKUP('Slut 2.kl. -Klasse'!FL33,Aap_Naam_2c3b3c,2,FALSE))</f>
        <v/>
      </c>
      <c r="EZ110" t="str">
        <f>IF(ISBLANK('Slut 2.kl. -Klasse'!FM33),"",VLOOKUP('Slut 2.kl. -Klasse'!FM33,Aap_Naam_2c3b3c,2,FALSE))</f>
        <v/>
      </c>
      <c r="FA110" t="str">
        <f>IF(ISBLANK('Slut 2.kl. -Klasse'!FN33),"",VLOOKUP('Slut 2.kl. -Klasse'!FN33,Aap_Naam_2c3b3c,2,FALSE))</f>
        <v/>
      </c>
      <c r="FB110" t="str">
        <f>IF(ISBLANK('Slut 2.kl. -Klasse'!FO33),"",VLOOKUP('Slut 2.kl. -Klasse'!FO33,Aap_Naam_2c3b3c,2,FALSE))</f>
        <v/>
      </c>
      <c r="FC110" t="str">
        <f>IF(ISBLANK('Slut 2.kl. -Klasse'!FP33),"",VLOOKUP('Slut 2.kl. -Klasse'!FP33,Aap_Naam_2c3b3c,2,FALSE))</f>
        <v/>
      </c>
      <c r="FD110" t="str">
        <f>IF(ISBLANK('Slut 2.kl. -Klasse'!FQ33),"",VLOOKUP('Slut 2.kl. -Klasse'!FQ33,Aap_Naam_2c3b3c,2,FALSE))</f>
        <v/>
      </c>
      <c r="FE110" t="str">
        <f>IF(ISBLANK('Slut 2.kl. -Klasse'!FR33),"",VLOOKUP('Slut 2.kl. -Klasse'!FR33,Aap_Naam_2c3b3c,2,FALSE))</f>
        <v/>
      </c>
      <c r="FF110" t="str">
        <f>IF(ISBLANK('Slut 2.kl. -Klasse'!FS33),"",VLOOKUP('Slut 2.kl. -Klasse'!FS33,Aap_Naam_2c3b3c,2,FALSE))</f>
        <v/>
      </c>
      <c r="FG110" t="str">
        <f>IF(ISBLANK('Slut 2.kl. -Klasse'!FT33),"",VLOOKUP('Slut 2.kl. -Klasse'!FT33,Aap_Naam_2c3b3c,2,FALSE))</f>
        <v/>
      </c>
      <c r="FH110" t="str">
        <f>IF(ISBLANK('Slut 2.kl. -Klasse'!FU33),"",VLOOKUP('Slut 2.kl. -Klasse'!FU33,Aap_Naam_2c3b3c,2,FALSE))</f>
        <v/>
      </c>
      <c r="FI110" t="str">
        <f>IF(ISBLANK('Slut 2.kl. -Klasse'!FV33),"",VLOOKUP('Slut 2.kl. -Klasse'!FV33,Aap_Naam_2c3b3c,2,FALSE))</f>
        <v/>
      </c>
      <c r="FJ110" t="str">
        <f>IF(ISBLANK('Slut 2.kl. -Klasse'!FW33),"",VLOOKUP('Slut 2.kl. -Klasse'!FW33,Aap_Naam_2c3b3c,2,FALSE))</f>
        <v/>
      </c>
      <c r="FK110" t="str">
        <f>IF(ISBLANK('Slut 2.kl. -Klasse'!FX33),"",VLOOKUP('Slut 2.kl. -Klasse'!FX33,Aap_Naam_2c3b3c,2,FALSE))</f>
        <v/>
      </c>
      <c r="FL110" t="str">
        <f>IF(ISBLANK('Slut 2.kl. -Klasse'!FY33),"",VLOOKUP('Slut 2.kl. -Klasse'!FY33,Aap_Naam_2c3b3c,2,FALSE))</f>
        <v/>
      </c>
      <c r="FM110" t="str">
        <f>IF(ISBLANK('Slut 2.kl. -Klasse'!FZ33),"",VLOOKUP('Slut 2.kl. -Klasse'!FZ33,Aap_Naam_2c3b3c,2,FALSE))</f>
        <v/>
      </c>
      <c r="FN110" s="42" t="str">
        <f>IF(ISBLANK('Slut 2.kl. -Klasse'!GA33),"",VLOOKUP('Slut 2.kl. -Klasse'!GA33,Aap_Naam_2c3b3c,2,FALSE))</f>
        <v/>
      </c>
      <c r="FO110" s="41">
        <f>COUNTIF('Skole scoring'!B106:U106,1)</f>
        <v>0</v>
      </c>
      <c r="FP110">
        <f>COUNTIF('Skole scoring'!V106:DQ106,1)</f>
        <v>0</v>
      </c>
      <c r="FQ110">
        <f>COUNTIF('Skole scoring'!DR106:FM106,1)</f>
        <v>0</v>
      </c>
      <c r="FR110" s="42">
        <f t="shared" si="3"/>
        <v>0</v>
      </c>
      <c r="FS110">
        <f>COUNTIF('Skole scoring'!V106:AS106,1)</f>
        <v>0</v>
      </c>
      <c r="FT110">
        <f>COUNTIF('Skole scoring'!AT106:BQ106,1)</f>
        <v>0</v>
      </c>
      <c r="FU110">
        <f>COUNTIF('Skole scoring'!BR106:CO106,1)</f>
        <v>0</v>
      </c>
      <c r="FV110">
        <f>COUNTIF('Skole scoring'!CP106:DQ106,1)</f>
        <v>0</v>
      </c>
    </row>
    <row r="111" spans="2:178" x14ac:dyDescent="0.35">
      <c r="B111" s="47">
        <f>'Slut 2.kl. -Klasse'!B34</f>
        <v>0</v>
      </c>
      <c r="C111" t="str">
        <f>IF(COUNTIF('Slut 2.kl. -Klasse'!P34,5),"Ugyldig",(IF(ISBLANK('Slut 2.kl. -Klasse'!P34),"",'Slut 2.kl. -Klasse'!P34)))</f>
        <v/>
      </c>
      <c r="D111" t="str">
        <f>IF(COUNTIF('Slut 2.kl. -Klasse'!Q34,5),"Ugyldig",(IF(ISBLANK('Slut 2.kl. -Klasse'!Q34),"",'Slut 2.kl. -Klasse'!Q34)))</f>
        <v/>
      </c>
      <c r="E111" t="str">
        <f>IF(COUNTIF('Slut 2.kl. -Klasse'!R34,5),"Ugyldig",(IF(ISBLANK('Slut 2.kl. -Klasse'!R34),"",'Slut 2.kl. -Klasse'!R34)))</f>
        <v/>
      </c>
      <c r="F111" t="str">
        <f>IF(COUNTIF('Slut 2.kl. -Klasse'!S34,5),"Ugyldig",(IF(ISBLANK('Slut 2.kl. -Klasse'!S34),"",'Slut 2.kl. -Klasse'!S34)))</f>
        <v/>
      </c>
      <c r="G111" t="str">
        <f>IF(COUNTIF('Slut 2.kl. -Klasse'!T34,5),"Ugyldig",(IF(ISBLANK('Slut 2.kl. -Klasse'!T34),"",'Slut 2.kl. -Klasse'!T34)))</f>
        <v/>
      </c>
      <c r="H111" t="str">
        <f>IF(COUNTIF('Slut 2.kl. -Klasse'!U34,5),"Ugyldig",(IF(ISBLANK('Slut 2.kl. -Klasse'!U34),"",'Slut 2.kl. -Klasse'!U34)))</f>
        <v/>
      </c>
      <c r="I111" t="str">
        <f>IF(COUNTIF('Slut 2.kl. -Klasse'!V34,5),"Ugyldig",(IF(ISBLANK('Slut 2.kl. -Klasse'!V34),"",'Slut 2.kl. -Klasse'!V34)))</f>
        <v/>
      </c>
      <c r="J111" t="str">
        <f>IF(COUNTIF('Slut 2.kl. -Klasse'!W34,5),"Ugyldig",(IF(ISBLANK('Slut 2.kl. -Klasse'!W34),"",'Slut 2.kl. -Klasse'!W34)))</f>
        <v/>
      </c>
      <c r="K111" t="str">
        <f>IF(COUNTIF('Slut 2.kl. -Klasse'!X34,5),"Ugyldig",(IF(ISBLANK('Slut 2.kl. -Klasse'!X34),"",'Slut 2.kl. -Klasse'!X34)))</f>
        <v/>
      </c>
      <c r="L111" t="str">
        <f>IF(COUNTIF('Slut 2.kl. -Klasse'!Y34,5),"Ugyldig",(IF(ISBLANK('Slut 2.kl. -Klasse'!Y34),"",'Slut 2.kl. -Klasse'!Y34)))</f>
        <v/>
      </c>
      <c r="M111" t="str">
        <f>IF(COUNTIF('Slut 2.kl. -Klasse'!Z34,5),"Ugyldig",(IF(ISBLANK('Slut 2.kl. -Klasse'!Z34),"",'Slut 2.kl. -Klasse'!Z34)))</f>
        <v/>
      </c>
      <c r="N111" t="str">
        <f>IF(COUNTIF('Slut 2.kl. -Klasse'!AA34,5),"Ugyldig",(IF(ISBLANK('Slut 2.kl. -Klasse'!AA34),"",'Slut 2.kl. -Klasse'!AA34)))</f>
        <v/>
      </c>
      <c r="O111" t="str">
        <f>IF(COUNTIF('Slut 2.kl. -Klasse'!AB34,5),"Ugyldig",(IF(ISBLANK('Slut 2.kl. -Klasse'!AB34),"",'Slut 2.kl. -Klasse'!AB34)))</f>
        <v/>
      </c>
      <c r="P111" t="str">
        <f>IF(COUNTIF('Slut 2.kl. -Klasse'!AC34,5),"Ugyldig",(IF(ISBLANK('Slut 2.kl. -Klasse'!AC34),"",'Slut 2.kl. -Klasse'!AC34)))</f>
        <v/>
      </c>
      <c r="Q111" t="str">
        <f>IF(COUNTIF('Slut 2.kl. -Klasse'!AD34,5),"Ugyldig",(IF(ISBLANK('Slut 2.kl. -Klasse'!AD34),"",'Slut 2.kl. -Klasse'!AD34)))</f>
        <v/>
      </c>
      <c r="R111" t="str">
        <f>IF(COUNTIF('Slut 2.kl. -Klasse'!AE34,5),"Ugyldig",(IF(ISBLANK('Slut 2.kl. -Klasse'!AE34),"",'Slut 2.kl. -Klasse'!AE34)))</f>
        <v/>
      </c>
      <c r="S111" t="str">
        <f>IF(COUNTIF('Slut 2.kl. -Klasse'!AF34,5),"Ugyldig",(IF(ISBLANK('Slut 2.kl. -Klasse'!AF34),"",'Slut 2.kl. -Klasse'!AF34)))</f>
        <v/>
      </c>
      <c r="T111" t="str">
        <f>IF(COUNTIF('Slut 2.kl. -Klasse'!AG34,5),"Ugyldig",(IF(ISBLANK('Slut 2.kl. -Klasse'!AG34),"",'Slut 2.kl. -Klasse'!AG34)))</f>
        <v/>
      </c>
      <c r="U111" t="str">
        <f>IF(COUNTIF('Slut 2.kl. -Klasse'!AH34,5),"Ugyldig",(IF(ISBLANK('Slut 2.kl. -Klasse'!AH34),"",'Slut 2.kl. -Klasse'!AH34)))</f>
        <v/>
      </c>
      <c r="V111" t="str">
        <f>IF(COUNTIF('Slut 2.kl. -Klasse'!AI34,5),"Ugyldig",(IF(ISBLANK('Slut 2.kl. -Klasse'!AI34),"",'Slut 2.kl. -Klasse'!AI34)))</f>
        <v/>
      </c>
      <c r="W111" s="41" t="str">
        <f>IF(ISBLANK('Slut 2.kl. -Klasse'!AJ34),"",VLOOKUP('Slut 2.kl. -Klasse'!AJ34,Assit_Atii_2c3b3c,C$96,FALSE))</f>
        <v/>
      </c>
      <c r="X111" t="str">
        <f>IF(ISBLANK('Slut 2.kl. -Klasse'!AK34),"",VLOOKUP('Slut 2.kl. -Klasse'!AK34,Assit_Atii_2c3b3c,D$96,FALSE))</f>
        <v/>
      </c>
      <c r="Y111" t="str">
        <f>IF(ISBLANK('Slut 2.kl. -Klasse'!AL34),"",VLOOKUP('Slut 2.kl. -Klasse'!AL34,Assit_Atii_2c3b3c,E$96,FALSE))</f>
        <v/>
      </c>
      <c r="Z111" t="str">
        <f>IF(ISBLANK('Slut 2.kl. -Klasse'!AM34),"",VLOOKUP('Slut 2.kl. -Klasse'!AM34,Assit_Atii_2c3b3c,F$96,FALSE))</f>
        <v/>
      </c>
      <c r="AA111" t="str">
        <f>IF(ISBLANK('Slut 2.kl. -Klasse'!AN34),"",VLOOKUP('Slut 2.kl. -Klasse'!AN34,Assit_Atii_2c3b3c,G$96,FALSE))</f>
        <v/>
      </c>
      <c r="AB111" t="str">
        <f>IF(ISBLANK('Slut 2.kl. -Klasse'!AO34),"",VLOOKUP('Slut 2.kl. -Klasse'!AO34,Assit_Atii_2c3b3c,H$96,FALSE))</f>
        <v/>
      </c>
      <c r="AC111" t="str">
        <f>IF(ISBLANK('Slut 2.kl. -Klasse'!AP34),"",VLOOKUP('Slut 2.kl. -Klasse'!AP34,Assit_Atii_2c3b3c,I$96,FALSE))</f>
        <v/>
      </c>
      <c r="AD111" t="str">
        <f>IF(ISBLANK('Slut 2.kl. -Klasse'!AQ34),"",VLOOKUP('Slut 2.kl. -Klasse'!AQ34,Assit_Atii_2c3b3c,J$96,FALSE))</f>
        <v/>
      </c>
      <c r="AE111" t="str">
        <f>IF(ISBLANK('Slut 2.kl. -Klasse'!AR34),"",VLOOKUP('Slut 2.kl. -Klasse'!AR34,Assit_Atii_2c3b3c,K$96,FALSE))</f>
        <v/>
      </c>
      <c r="AF111" t="str">
        <f>IF(ISBLANK('Slut 2.kl. -Klasse'!AS34),"",VLOOKUP('Slut 2.kl. -Klasse'!AS34,Assit_Atii_2c3b3c,L$96,FALSE))</f>
        <v/>
      </c>
      <c r="AG111" t="str">
        <f>IF(ISBLANK('Slut 2.kl. -Klasse'!AT34),"",VLOOKUP('Slut 2.kl. -Klasse'!AT34,Assit_Atii_2c3b3c,M$96,FALSE))</f>
        <v/>
      </c>
      <c r="AH111" t="str">
        <f>IF(ISBLANK('Slut 2.kl. -Klasse'!AU34),"",VLOOKUP('Slut 2.kl. -Klasse'!AU34,Assit_Atii_2c3b3c,N$96,FALSE))</f>
        <v/>
      </c>
      <c r="AI111" t="str">
        <f>IF(ISBLANK('Slut 2.kl. -Klasse'!AV34),"",VLOOKUP('Slut 2.kl. -Klasse'!AV34,Assit_Atii_2c3b3c,O$96,FALSE))</f>
        <v/>
      </c>
      <c r="AJ111" t="str">
        <f>IF(ISBLANK('Slut 2.kl. -Klasse'!AW34),"",VLOOKUP('Slut 2.kl. -Klasse'!AW34,Assit_Atii_2c3b3c,P$96,FALSE))</f>
        <v/>
      </c>
      <c r="AK111" t="str">
        <f>IF(ISBLANK('Slut 2.kl. -Klasse'!AX34),"",VLOOKUP('Slut 2.kl. -Klasse'!AX34,Assit_Atii_2c3b3c,Q$96,FALSE))</f>
        <v/>
      </c>
      <c r="AL111" t="str">
        <f>IF(ISBLANK('Slut 2.kl. -Klasse'!AY34),"",VLOOKUP('Slut 2.kl. -Klasse'!AY34,Assit_Atii_2c3b3c,R$96,FALSE))</f>
        <v/>
      </c>
      <c r="AM111" t="str">
        <f>IF(ISBLANK('Slut 2.kl. -Klasse'!AZ34),"",VLOOKUP('Slut 2.kl. -Klasse'!AZ34,Assit_Atii_2c3b3c,S$96,FALSE))</f>
        <v/>
      </c>
      <c r="AN111" t="str">
        <f>IF(ISBLANK('Slut 2.kl. -Klasse'!BA34),"",VLOOKUP('Slut 2.kl. -Klasse'!BA34,Assit_Atii_2c3b3c,T$96,FALSE))</f>
        <v/>
      </c>
      <c r="AO111" t="str">
        <f>IF(ISBLANK('Slut 2.kl. -Klasse'!BB34),"",VLOOKUP('Slut 2.kl. -Klasse'!BB34,Assit_Atii_2c3b3c,U$96,FALSE))</f>
        <v/>
      </c>
      <c r="AP111" t="str">
        <f>IF(ISBLANK('Slut 2.kl. -Klasse'!BC34),"",VLOOKUP('Slut 2.kl. -Klasse'!BC34,Assit_Atii_2c3b3c,V$96,FALSE))</f>
        <v/>
      </c>
      <c r="AQ111" t="str">
        <f>IF(ISBLANK('Slut 2.kl. -Klasse'!BD34),"",VLOOKUP('Slut 2.kl. -Klasse'!BD34,Assit_Atii_2c3b3c,W$96,FALSE))</f>
        <v/>
      </c>
      <c r="AR111" t="str">
        <f>IF(ISBLANK('Slut 2.kl. -Klasse'!BE34),"",VLOOKUP('Slut 2.kl. -Klasse'!BE34,Assit_Atii_2c3b3c,X$96,FALSE))</f>
        <v/>
      </c>
      <c r="AS111" t="str">
        <f>IF(ISBLANK('Slut 2.kl. -Klasse'!BF34),"",VLOOKUP('Slut 2.kl. -Klasse'!BF34,Assit_Atii_2c3b3c,Y$96,FALSE))</f>
        <v/>
      </c>
      <c r="AT111" t="str">
        <f>IF(ISBLANK('Slut 2.kl. -Klasse'!BG34),"",VLOOKUP('Slut 2.kl. -Klasse'!BG34,Assit_Atii_2c3b3c,Z$96,FALSE))</f>
        <v/>
      </c>
      <c r="AU111" t="str">
        <f>IF(ISBLANK('Slut 2.kl. -Klasse'!BH34),"",VLOOKUP('Slut 2.kl. -Klasse'!BH34,Assit_Atii_2c3b3c,AA$96,FALSE))</f>
        <v/>
      </c>
      <c r="AV111" t="str">
        <f>IF(ISBLANK('Slut 2.kl. -Klasse'!BI34),"",VLOOKUP('Slut 2.kl. -Klasse'!BI34,Assit_Atii_2c3b3c,AB$96,FALSE))</f>
        <v/>
      </c>
      <c r="AW111" t="str">
        <f>IF(ISBLANK('Slut 2.kl. -Klasse'!BJ34),"",VLOOKUP('Slut 2.kl. -Klasse'!BJ34,Assit_Atii_2c3b3c,AC$96,FALSE))</f>
        <v/>
      </c>
      <c r="AX111" t="str">
        <f>IF(ISBLANK('Slut 2.kl. -Klasse'!BK34),"",VLOOKUP('Slut 2.kl. -Klasse'!BK34,Assit_Atii_2c3b3c,AD$96,FALSE))</f>
        <v/>
      </c>
      <c r="AY111" t="str">
        <f>IF(ISBLANK('Slut 2.kl. -Klasse'!BL34),"",VLOOKUP('Slut 2.kl. -Klasse'!BL34,Assit_Atii_2c3b3c,AE$96,FALSE))</f>
        <v/>
      </c>
      <c r="AZ111" t="str">
        <f>IF(ISBLANK('Slut 2.kl. -Klasse'!BM34),"",VLOOKUP('Slut 2.kl. -Klasse'!BM34,Assit_Atii_2c3b3c,AF$96,FALSE))</f>
        <v/>
      </c>
      <c r="BA111" t="str">
        <f>IF(ISBLANK('Slut 2.kl. -Klasse'!BN34),"",VLOOKUP('Slut 2.kl. -Klasse'!BN34,Assit_Atii_2c3b3c,AG$96,FALSE))</f>
        <v/>
      </c>
      <c r="BB111" t="str">
        <f>IF(ISBLANK('Slut 2.kl. -Klasse'!BO34),"",VLOOKUP('Slut 2.kl. -Klasse'!BO34,Assit_Atii_2c3b3c,AH$96,FALSE))</f>
        <v/>
      </c>
      <c r="BC111" t="str">
        <f>IF(ISBLANK('Slut 2.kl. -Klasse'!BP34),"",VLOOKUP('Slut 2.kl. -Klasse'!BP34,Assit_Atii_2c3b3c,AI$96,FALSE))</f>
        <v/>
      </c>
      <c r="BD111" t="str">
        <f>IF(ISBLANK('Slut 2.kl. -Klasse'!BQ34),"",VLOOKUP('Slut 2.kl. -Klasse'!BQ34,Assit_Atii_2c3b3c,AJ$96,FALSE))</f>
        <v/>
      </c>
      <c r="BE111" t="str">
        <f>IF(ISBLANK('Slut 2.kl. -Klasse'!BR34),"",VLOOKUP('Slut 2.kl. -Klasse'!BR34,Assit_Atii_2c3b3c,AK$96,FALSE))</f>
        <v/>
      </c>
      <c r="BF111" t="str">
        <f>IF(ISBLANK('Slut 2.kl. -Klasse'!BS34),"",VLOOKUP('Slut 2.kl. -Klasse'!BS34,Assit_Atii_2c3b3c,AL$96,FALSE))</f>
        <v/>
      </c>
      <c r="BG111" t="str">
        <f>IF(ISBLANK('Slut 2.kl. -Klasse'!BT34),"",VLOOKUP('Slut 2.kl. -Klasse'!BT34,Assit_Atii_2c3b3c,AM$96,FALSE))</f>
        <v/>
      </c>
      <c r="BH111" t="str">
        <f>IF(ISBLANK('Slut 2.kl. -Klasse'!BU34),"",VLOOKUP('Slut 2.kl. -Klasse'!BU34,Assit_Atii_2c3b3c,AN$96,FALSE))</f>
        <v/>
      </c>
      <c r="BI111" t="str">
        <f>IF(ISBLANK('Slut 2.kl. -Klasse'!BV34),"",VLOOKUP('Slut 2.kl. -Klasse'!BV34,Assit_Atii_2c3b3c,AO$96,FALSE))</f>
        <v/>
      </c>
      <c r="BJ111" t="str">
        <f>IF(ISBLANK('Slut 2.kl. -Klasse'!BW34),"",VLOOKUP('Slut 2.kl. -Klasse'!BW34,Assit_Atii_2c3b3c,AP$96,FALSE))</f>
        <v/>
      </c>
      <c r="BK111" t="str">
        <f>IF(ISBLANK('Slut 2.kl. -Klasse'!BX34),"",VLOOKUP('Slut 2.kl. -Klasse'!BX34,Assit_Atii_2c3b3c,AQ$96,FALSE))</f>
        <v/>
      </c>
      <c r="BL111" t="str">
        <f>IF(ISBLANK('Slut 2.kl. -Klasse'!BY34),"",VLOOKUP('Slut 2.kl. -Klasse'!BY34,Assit_Atii_2c3b3c,AR$96,FALSE))</f>
        <v/>
      </c>
      <c r="BM111" t="str">
        <f>IF(ISBLANK('Slut 2.kl. -Klasse'!BZ34),"",VLOOKUP('Slut 2.kl. -Klasse'!BZ34,Assit_Atii_2c3b3c,AS$96,FALSE))</f>
        <v/>
      </c>
      <c r="BN111" t="str">
        <f>IF(ISBLANK('Slut 2.kl. -Klasse'!CA34),"",VLOOKUP('Slut 2.kl. -Klasse'!CA34,Assit_Atii_2c3b3c,AT$96,FALSE))</f>
        <v/>
      </c>
      <c r="BO111" t="str">
        <f>IF(ISBLANK('Slut 2.kl. -Klasse'!CB34),"",VLOOKUP('Slut 2.kl. -Klasse'!CB34,Assit_Atii_2c3b3c,AU$96,FALSE))</f>
        <v/>
      </c>
      <c r="BP111" t="str">
        <f>IF(ISBLANK('Slut 2.kl. -Klasse'!CC34),"",VLOOKUP('Slut 2.kl. -Klasse'!CC34,Assit_Atii_2c3b3c,AV$96,FALSE))</f>
        <v/>
      </c>
      <c r="BQ111" t="str">
        <f>IF(ISBLANK('Slut 2.kl. -Klasse'!CD34),"",VLOOKUP('Slut 2.kl. -Klasse'!CD34,Assit_Atii_2c3b3c,AW$96,FALSE))</f>
        <v/>
      </c>
      <c r="BR111" t="str">
        <f>IF(ISBLANK('Slut 2.kl. -Klasse'!CE34),"",VLOOKUP('Slut 2.kl. -Klasse'!CE34,Assit_Atii_2c3b3c,AX$96,FALSE))</f>
        <v/>
      </c>
      <c r="BS111" t="str">
        <f>IF(ISBLANK('Slut 2.kl. -Klasse'!CF34),"",VLOOKUP('Slut 2.kl. -Klasse'!CF34,Assit_Atii_2c3b3c,AY$96,FALSE))</f>
        <v/>
      </c>
      <c r="BT111" t="str">
        <f>IF(ISBLANK('Slut 2.kl. -Klasse'!CG34),"",VLOOKUP('Slut 2.kl. -Klasse'!CG34,Assit_Atii_2c3b3c,AZ$96,FALSE))</f>
        <v/>
      </c>
      <c r="BU111" t="str">
        <f>IF(ISBLANK('Slut 2.kl. -Klasse'!CH34),"",VLOOKUP('Slut 2.kl. -Klasse'!CH34,Assit_Atii_2c3b3c,BA$96,FALSE))</f>
        <v/>
      </c>
      <c r="BV111" t="str">
        <f>IF(ISBLANK('Slut 2.kl. -Klasse'!CI34),"",VLOOKUP('Slut 2.kl. -Klasse'!CI34,Assit_Atii_2c3b3c,BB$96,FALSE))</f>
        <v/>
      </c>
      <c r="BW111" t="str">
        <f>IF(ISBLANK('Slut 2.kl. -Klasse'!CJ34),"",VLOOKUP('Slut 2.kl. -Klasse'!CJ34,Assit_Atii_2c3b3c,BC$96,FALSE))</f>
        <v/>
      </c>
      <c r="BX111" t="str">
        <f>IF(ISBLANK('Slut 2.kl. -Klasse'!CK34),"",VLOOKUP('Slut 2.kl. -Klasse'!CK34,Assit_Atii_2c3b3c,BD$96,FALSE))</f>
        <v/>
      </c>
      <c r="BY111" t="str">
        <f>IF(ISBLANK('Slut 2.kl. -Klasse'!CL34),"",VLOOKUP('Slut 2.kl. -Klasse'!CL34,Assit_Atii_2c3b3c,BE$96,FALSE))</f>
        <v/>
      </c>
      <c r="BZ111" t="str">
        <f>IF(ISBLANK('Slut 2.kl. -Klasse'!CM34),"",VLOOKUP('Slut 2.kl. -Klasse'!CM34,Assit_Atii_2c3b3c,BF$96,FALSE))</f>
        <v/>
      </c>
      <c r="CA111" t="str">
        <f>IF(ISBLANK('Slut 2.kl. -Klasse'!CN34),"",VLOOKUP('Slut 2.kl. -Klasse'!CN34,Assit_Atii_2c3b3c,BG$96,FALSE))</f>
        <v/>
      </c>
      <c r="CB111" t="str">
        <f>IF(ISBLANK('Slut 2.kl. -Klasse'!CO34),"",VLOOKUP('Slut 2.kl. -Klasse'!CO34,Assit_Atii_2c3b3c,BH$96,FALSE))</f>
        <v/>
      </c>
      <c r="CC111" t="str">
        <f>IF(ISBLANK('Slut 2.kl. -Klasse'!CP34),"",VLOOKUP('Slut 2.kl. -Klasse'!CP34,Assit_Atii_2c3b3c,BI$96,FALSE))</f>
        <v/>
      </c>
      <c r="CD111" t="str">
        <f>IF(ISBLANK('Slut 2.kl. -Klasse'!CQ34),"",VLOOKUP('Slut 2.kl. -Klasse'!CQ34,Assit_Atii_2c3b3c,BJ$96,FALSE))</f>
        <v/>
      </c>
      <c r="CE111" t="str">
        <f>IF(ISBLANK('Slut 2.kl. -Klasse'!CR34),"",VLOOKUP('Slut 2.kl. -Klasse'!CR34,Assit_Atii_2c3b3c,BK$96,FALSE))</f>
        <v/>
      </c>
      <c r="CF111" t="str">
        <f>IF(ISBLANK('Slut 2.kl. -Klasse'!CS34),"",VLOOKUP('Slut 2.kl. -Klasse'!CS34,Assit_Atii_2c3b3c,BL$96,FALSE))</f>
        <v/>
      </c>
      <c r="CG111" t="str">
        <f>IF(ISBLANK('Slut 2.kl. -Klasse'!CT34),"",VLOOKUP('Slut 2.kl. -Klasse'!CT34,Assit_Atii_2c3b3c,BM$96,FALSE))</f>
        <v/>
      </c>
      <c r="CH111" t="str">
        <f>IF(ISBLANK('Slut 2.kl. -Klasse'!CU34),"",VLOOKUP('Slut 2.kl. -Klasse'!CU34,Assit_Atii_2c3b3c,BN$96,FALSE))</f>
        <v/>
      </c>
      <c r="CI111" t="str">
        <f>IF(ISBLANK('Slut 2.kl. -Klasse'!CV34),"",VLOOKUP('Slut 2.kl. -Klasse'!CV34,Assit_Atii_2c3b3c,BO$96,FALSE))</f>
        <v/>
      </c>
      <c r="CJ111" t="str">
        <f>IF(ISBLANK('Slut 2.kl. -Klasse'!CW34),"",VLOOKUP('Slut 2.kl. -Klasse'!CW34,Assit_Atii_2c3b3c,BP$96,FALSE))</f>
        <v/>
      </c>
      <c r="CK111" t="str">
        <f>IF(ISBLANK('Slut 2.kl. -Klasse'!CX34),"",VLOOKUP('Slut 2.kl. -Klasse'!CX34,Assit_Atii_2c3b3c,BQ$96,FALSE))</f>
        <v/>
      </c>
      <c r="CL111" t="str">
        <f>IF(ISBLANK('Slut 2.kl. -Klasse'!CY34),"",VLOOKUP('Slut 2.kl. -Klasse'!CY34,Assit_Atii_2c3b3c,BR$96,FALSE))</f>
        <v/>
      </c>
      <c r="CM111" t="str">
        <f>IF(ISBLANK('Slut 2.kl. -Klasse'!CZ34),"",VLOOKUP('Slut 2.kl. -Klasse'!CZ34,Assit_Atii_2c3b3c,BS$96,FALSE))</f>
        <v/>
      </c>
      <c r="CN111" t="str">
        <f>IF(ISBLANK('Slut 2.kl. -Klasse'!DA34),"",VLOOKUP('Slut 2.kl. -Klasse'!DA34,Assit_Atii_2c3b3c,BT$96,FALSE))</f>
        <v/>
      </c>
      <c r="CO111" t="str">
        <f>IF(ISBLANK('Slut 2.kl. -Klasse'!DB34),"",VLOOKUP('Slut 2.kl. -Klasse'!DB34,Assit_Atii_2c3b3c,BU$96,FALSE))</f>
        <v/>
      </c>
      <c r="CP111" t="str">
        <f>IF(ISBLANK('Slut 2.kl. -Klasse'!DC34),"",VLOOKUP('Slut 2.kl. -Klasse'!DC34,Assit_Atii_2c3b3c,BV$96,FALSE))</f>
        <v/>
      </c>
      <c r="CQ111" t="str">
        <f>IF(ISBLANK('Slut 2.kl. -Klasse'!DD34),"",VLOOKUP('Slut 2.kl. -Klasse'!DD34,Assit_Atii_2c3b3c,BW$96,FALSE))</f>
        <v/>
      </c>
      <c r="CR111" t="str">
        <f>IF(ISBLANK('Slut 2.kl. -Klasse'!DE34),"",VLOOKUP('Slut 2.kl. -Klasse'!DE34,Assit_Atii_2c3b3c,BX$96,FALSE))</f>
        <v/>
      </c>
      <c r="CS111" t="str">
        <f>IF(ISBLANK('Slut 2.kl. -Klasse'!DF34),"",VLOOKUP('Slut 2.kl. -Klasse'!DF34,Assit_Atii_2c3b3c,BY$96,FALSE))</f>
        <v/>
      </c>
      <c r="CT111" t="str">
        <f>IF(ISBLANK('Slut 2.kl. -Klasse'!DG34),"",VLOOKUP('Slut 2.kl. -Klasse'!DG34,Assit_Atii_2c3b3c,BZ$96,FALSE))</f>
        <v/>
      </c>
      <c r="CU111" t="str">
        <f>IF(ISBLANK('Slut 2.kl. -Klasse'!DH34),"",VLOOKUP('Slut 2.kl. -Klasse'!DH34,Assit_Atii_2c3b3c,CA$96,FALSE))</f>
        <v/>
      </c>
      <c r="CV111" t="str">
        <f>IF(ISBLANK('Slut 2.kl. -Klasse'!DI34),"",VLOOKUP('Slut 2.kl. -Klasse'!DI34,Assit_Atii_2c3b3c,CB$96,FALSE))</f>
        <v/>
      </c>
      <c r="CW111" t="str">
        <f>IF(ISBLANK('Slut 2.kl. -Klasse'!DJ34),"",VLOOKUP('Slut 2.kl. -Klasse'!DJ34,Assit_Atii_2c3b3c,CC$96,FALSE))</f>
        <v/>
      </c>
      <c r="CX111" t="str">
        <f>IF(ISBLANK('Slut 2.kl. -Klasse'!DK34),"",VLOOKUP('Slut 2.kl. -Klasse'!DK34,Assit_Atii_2c3b3c,CD$96,FALSE))</f>
        <v/>
      </c>
      <c r="CY111" t="str">
        <f>IF(ISBLANK('Slut 2.kl. -Klasse'!DL34),"",VLOOKUP('Slut 2.kl. -Klasse'!DL34,Assit_Atii_2c3b3c,CE$96,FALSE))</f>
        <v/>
      </c>
      <c r="CZ111" t="str">
        <f>IF(ISBLANK('Slut 2.kl. -Klasse'!DM34),"",VLOOKUP('Slut 2.kl. -Klasse'!DM34,Assit_Atii_2c3b3c,CF$96,FALSE))</f>
        <v/>
      </c>
      <c r="DA111" t="str">
        <f>IF(ISBLANK('Slut 2.kl. -Klasse'!DN34),"",VLOOKUP('Slut 2.kl. -Klasse'!DN34,Assit_Atii_2c3b3c,CG$96,FALSE))</f>
        <v/>
      </c>
      <c r="DB111" t="str">
        <f>IF(ISBLANK('Slut 2.kl. -Klasse'!DO34),"",VLOOKUP('Slut 2.kl. -Klasse'!DO34,Assit_Atii_2c3b3c,CH$96,FALSE))</f>
        <v/>
      </c>
      <c r="DC111" t="str">
        <f>IF(ISBLANK('Slut 2.kl. -Klasse'!DP34),"",VLOOKUP('Slut 2.kl. -Klasse'!DP34,Assit_Atii_2c3b3c,CI$96,FALSE))</f>
        <v/>
      </c>
      <c r="DD111" t="str">
        <f>IF(ISBLANK('Slut 2.kl. -Klasse'!DQ34),"",VLOOKUP('Slut 2.kl. -Klasse'!DQ34,Assit_Atii_2c3b3c,CJ$96,FALSE))</f>
        <v/>
      </c>
      <c r="DE111" t="str">
        <f>IF(ISBLANK('Slut 2.kl. -Klasse'!DR34),"",VLOOKUP('Slut 2.kl. -Klasse'!DR34,Assit_Atii_2c3b3c,CK$96,FALSE))</f>
        <v/>
      </c>
      <c r="DF111" t="str">
        <f>IF(ISBLANK('Slut 2.kl. -Klasse'!DS34),"",VLOOKUP('Slut 2.kl. -Klasse'!DS34,Assit_Atii_2c3b3c,CL$96,FALSE))</f>
        <v/>
      </c>
      <c r="DG111" t="str">
        <f>IF(ISBLANK('Slut 2.kl. -Klasse'!DT34),"",VLOOKUP('Slut 2.kl. -Klasse'!DT34,Assit_Atii_2c3b3c,CM$96,FALSE))</f>
        <v/>
      </c>
      <c r="DH111" t="str">
        <f>IF(ISBLANK('Slut 2.kl. -Klasse'!DU34),"",VLOOKUP('Slut 2.kl. -Klasse'!DU34,Assit_Atii_2c3b3c,CN$96,FALSE))</f>
        <v/>
      </c>
      <c r="DI111" t="str">
        <f>IF(ISBLANK('Slut 2.kl. -Klasse'!DV34),"",VLOOKUP('Slut 2.kl. -Klasse'!DV34,Assit_Atii_2c3b3c,CO$96,FALSE))</f>
        <v/>
      </c>
      <c r="DJ111" t="str">
        <f>IF(ISBLANK('Slut 2.kl. -Klasse'!DW34),"",VLOOKUP('Slut 2.kl. -Klasse'!DW34,Assit_Atii_2c3b3c,CP$96,FALSE))</f>
        <v/>
      </c>
      <c r="DK111" t="str">
        <f>IF(ISBLANK('Slut 2.kl. -Klasse'!DX34),"",VLOOKUP('Slut 2.kl. -Klasse'!DX34,Assit_Atii_2c3b3c,CQ$96,FALSE))</f>
        <v/>
      </c>
      <c r="DL111" t="str">
        <f>IF(ISBLANK('Slut 2.kl. -Klasse'!DY34),"",VLOOKUP('Slut 2.kl. -Klasse'!DY34,Assit_Atii_2c3b3c,CR$96,FALSE))</f>
        <v/>
      </c>
      <c r="DM111" t="str">
        <f>IF(ISBLANK('Slut 2.kl. -Klasse'!DZ34),"",VLOOKUP('Slut 2.kl. -Klasse'!DZ34,Assit_Atii_2c3b3c,CS$96,FALSE))</f>
        <v/>
      </c>
      <c r="DN111" t="str">
        <f>IF(ISBLANK('Slut 2.kl. -Klasse'!EA34),"",VLOOKUP('Slut 2.kl. -Klasse'!EA34,Assit_Atii_2c3b3c,CT$96,FALSE))</f>
        <v/>
      </c>
      <c r="DO111" t="str">
        <f>IF(ISBLANK('Slut 2.kl. -Klasse'!EB34),"",VLOOKUP('Slut 2.kl. -Klasse'!EB34,Assit_Atii_2c3b3c,CU$96,FALSE))</f>
        <v/>
      </c>
      <c r="DP111" t="str">
        <f>IF(ISBLANK('Slut 2.kl. -Klasse'!EC34),"",VLOOKUP('Slut 2.kl. -Klasse'!EC34,Assit_Atii_2c3b3c,CV$96,FALSE))</f>
        <v/>
      </c>
      <c r="DQ111" t="str">
        <f>IF(ISBLANK('Slut 2.kl. -Klasse'!ED34),"",VLOOKUP('Slut 2.kl. -Klasse'!ED34,Assit_Atii_2c3b3c,CW$96,FALSE))</f>
        <v/>
      </c>
      <c r="DR111" t="str">
        <f>IF(ISBLANK('Slut 2.kl. -Klasse'!EE34),"",VLOOKUP('Slut 2.kl. -Klasse'!EE34,Assit_Atii_2c3b3c,CX$96,FALSE))</f>
        <v/>
      </c>
      <c r="DS111" s="41" t="str">
        <f>IF(ISBLANK('Slut 2.kl. -Klasse'!EF34),"",VLOOKUP('Slut 2.kl. -Klasse'!EF34,Aap_Naam_2c3b3c,2,FALSE))</f>
        <v/>
      </c>
      <c r="DT111" t="str">
        <f>IF(ISBLANK('Slut 2.kl. -Klasse'!EG34),"",VLOOKUP('Slut 2.kl. -Klasse'!EG34,Aap_Naam_2c3b3c,2,FALSE))</f>
        <v/>
      </c>
      <c r="DU111" t="str">
        <f>IF(ISBLANK('Slut 2.kl. -Klasse'!EH34),"",VLOOKUP('Slut 2.kl. -Klasse'!EH34,Aap_Naam_2c3b3c,2,FALSE))</f>
        <v/>
      </c>
      <c r="DV111" t="str">
        <f>IF(ISBLANK('Slut 2.kl. -Klasse'!EI34),"",VLOOKUP('Slut 2.kl. -Klasse'!EI34,Aap_Naam_2c3b3c,2,FALSE))</f>
        <v/>
      </c>
      <c r="DW111" t="str">
        <f>IF(ISBLANK('Slut 2.kl. -Klasse'!EJ34),"",VLOOKUP('Slut 2.kl. -Klasse'!EJ34,Aap_Naam_2c3b3c,2,FALSE))</f>
        <v/>
      </c>
      <c r="DX111" t="str">
        <f>IF(ISBLANK('Slut 2.kl. -Klasse'!EK34),"",VLOOKUP('Slut 2.kl. -Klasse'!EK34,Aap_Naam_2c3b3c,2,FALSE))</f>
        <v/>
      </c>
      <c r="DY111" t="str">
        <f>IF(ISBLANK('Slut 2.kl. -Klasse'!EL34),"",VLOOKUP('Slut 2.kl. -Klasse'!EL34,Aap_Naam_2c3b3c,2,FALSE))</f>
        <v/>
      </c>
      <c r="DZ111" t="str">
        <f>IF(ISBLANK('Slut 2.kl. -Klasse'!EM34),"",VLOOKUP('Slut 2.kl. -Klasse'!EM34,Aap_Naam_2c3b3c,2,FALSE))</f>
        <v/>
      </c>
      <c r="EA111" t="str">
        <f>IF(ISBLANK('Slut 2.kl. -Klasse'!EN34),"",VLOOKUP('Slut 2.kl. -Klasse'!EN34,Aap_Naam_2c3b3c,2,FALSE))</f>
        <v/>
      </c>
      <c r="EB111" t="str">
        <f>IF(ISBLANK('Slut 2.kl. -Klasse'!EO34),"",VLOOKUP('Slut 2.kl. -Klasse'!EO34,Aap_Naam_2c3b3c,2,FALSE))</f>
        <v/>
      </c>
      <c r="EC111" t="str">
        <f>IF(ISBLANK('Slut 2.kl. -Klasse'!EP34),"",VLOOKUP('Slut 2.kl. -Klasse'!EP34,Aap_Naam_2c3b3c,2,FALSE))</f>
        <v/>
      </c>
      <c r="ED111" t="str">
        <f>IF(ISBLANK('Slut 2.kl. -Klasse'!EQ34),"",VLOOKUP('Slut 2.kl. -Klasse'!EQ34,Aap_Naam_2c3b3c,2,FALSE))</f>
        <v/>
      </c>
      <c r="EE111" t="str">
        <f>IF(ISBLANK('Slut 2.kl. -Klasse'!ER34),"",VLOOKUP('Slut 2.kl. -Klasse'!ER34,Aap_Naam_2c3b3c,2,FALSE))</f>
        <v/>
      </c>
      <c r="EF111" t="str">
        <f>IF(ISBLANK('Slut 2.kl. -Klasse'!ES34),"",VLOOKUP('Slut 2.kl. -Klasse'!ES34,Aap_Naam_2c3b3c,2,FALSE))</f>
        <v/>
      </c>
      <c r="EG111" t="str">
        <f>IF(ISBLANK('Slut 2.kl. -Klasse'!ET34),"",VLOOKUP('Slut 2.kl. -Klasse'!ET34,Aap_Naam_2c3b3c,2,FALSE))</f>
        <v/>
      </c>
      <c r="EH111" t="str">
        <f>IF(ISBLANK('Slut 2.kl. -Klasse'!EU34),"",VLOOKUP('Slut 2.kl. -Klasse'!EU34,Aap_Naam_2c3b3c,2,FALSE))</f>
        <v/>
      </c>
      <c r="EI111" t="str">
        <f>IF(ISBLANK('Slut 2.kl. -Klasse'!EV34),"",VLOOKUP('Slut 2.kl. -Klasse'!EV34,Aap_Naam_2c3b3c,2,FALSE))</f>
        <v/>
      </c>
      <c r="EJ111" t="str">
        <f>IF(ISBLANK('Slut 2.kl. -Klasse'!EW34),"",VLOOKUP('Slut 2.kl. -Klasse'!EW34,Aap_Naam_2c3b3c,2,FALSE))</f>
        <v/>
      </c>
      <c r="EK111" t="str">
        <f>IF(ISBLANK('Slut 2.kl. -Klasse'!EX34),"",VLOOKUP('Slut 2.kl. -Klasse'!EX34,Aap_Naam_2c3b3c,2,FALSE))</f>
        <v/>
      </c>
      <c r="EL111" t="str">
        <f>IF(ISBLANK('Slut 2.kl. -Klasse'!EY34),"",VLOOKUP('Slut 2.kl. -Klasse'!EY34,Aap_Naam_2c3b3c,2,FALSE))</f>
        <v/>
      </c>
      <c r="EM111" t="str">
        <f>IF(ISBLANK('Slut 2.kl. -Klasse'!EZ34),"",VLOOKUP('Slut 2.kl. -Klasse'!EZ34,Aap_Naam_2c3b3c,2,FALSE))</f>
        <v/>
      </c>
      <c r="EN111" t="str">
        <f>IF(ISBLANK('Slut 2.kl. -Klasse'!FA34),"",VLOOKUP('Slut 2.kl. -Klasse'!FA34,Aap_Naam_2c3b3c,2,FALSE))</f>
        <v/>
      </c>
      <c r="EO111" t="str">
        <f>IF(ISBLANK('Slut 2.kl. -Klasse'!FB34),"",VLOOKUP('Slut 2.kl. -Klasse'!FB34,Aap_Naam_2c3b3c,2,FALSE))</f>
        <v/>
      </c>
      <c r="EP111" t="str">
        <f>IF(ISBLANK('Slut 2.kl. -Klasse'!FC34),"",VLOOKUP('Slut 2.kl. -Klasse'!FC34,Aap_Naam_2c3b3c,2,FALSE))</f>
        <v/>
      </c>
      <c r="EQ111" t="str">
        <f>IF(ISBLANK('Slut 2.kl. -Klasse'!FD34),"",VLOOKUP('Slut 2.kl. -Klasse'!FD34,Aap_Naam_2c3b3c,2,FALSE))</f>
        <v/>
      </c>
      <c r="ER111" t="str">
        <f>IF(ISBLANK('Slut 2.kl. -Klasse'!FE34),"",VLOOKUP('Slut 2.kl. -Klasse'!FE34,Aap_Naam_2c3b3c,2,FALSE))</f>
        <v/>
      </c>
      <c r="ES111" t="str">
        <f>IF(ISBLANK('Slut 2.kl. -Klasse'!FF34),"",VLOOKUP('Slut 2.kl. -Klasse'!FF34,Aap_Naam_2c3b3c,2,FALSE))</f>
        <v/>
      </c>
      <c r="ET111" t="str">
        <f>IF(ISBLANK('Slut 2.kl. -Klasse'!FG34),"",VLOOKUP('Slut 2.kl. -Klasse'!FG34,Aap_Naam_2c3b3c,2,FALSE))</f>
        <v/>
      </c>
      <c r="EU111" t="str">
        <f>IF(ISBLANK('Slut 2.kl. -Klasse'!FH34),"",VLOOKUP('Slut 2.kl. -Klasse'!FH34,Aap_Naam_2c3b3c,2,FALSE))</f>
        <v/>
      </c>
      <c r="EV111" t="str">
        <f>IF(ISBLANK('Slut 2.kl. -Klasse'!FI34),"",VLOOKUP('Slut 2.kl. -Klasse'!FI34,Aap_Naam_2c3b3c,2,FALSE))</f>
        <v/>
      </c>
      <c r="EW111" t="str">
        <f>IF(ISBLANK('Slut 2.kl. -Klasse'!FJ34),"",VLOOKUP('Slut 2.kl. -Klasse'!FJ34,Aap_Naam_2c3b3c,2,FALSE))</f>
        <v/>
      </c>
      <c r="EX111" t="str">
        <f>IF(ISBLANK('Slut 2.kl. -Klasse'!FK34),"",VLOOKUP('Slut 2.kl. -Klasse'!FK34,Aap_Naam_2c3b3c,2,FALSE))</f>
        <v/>
      </c>
      <c r="EY111" t="str">
        <f>IF(ISBLANK('Slut 2.kl. -Klasse'!FL34),"",VLOOKUP('Slut 2.kl. -Klasse'!FL34,Aap_Naam_2c3b3c,2,FALSE))</f>
        <v/>
      </c>
      <c r="EZ111" t="str">
        <f>IF(ISBLANK('Slut 2.kl. -Klasse'!FM34),"",VLOOKUP('Slut 2.kl. -Klasse'!FM34,Aap_Naam_2c3b3c,2,FALSE))</f>
        <v/>
      </c>
      <c r="FA111" t="str">
        <f>IF(ISBLANK('Slut 2.kl. -Klasse'!FN34),"",VLOOKUP('Slut 2.kl. -Klasse'!FN34,Aap_Naam_2c3b3c,2,FALSE))</f>
        <v/>
      </c>
      <c r="FB111" t="str">
        <f>IF(ISBLANK('Slut 2.kl. -Klasse'!FO34),"",VLOOKUP('Slut 2.kl. -Klasse'!FO34,Aap_Naam_2c3b3c,2,FALSE))</f>
        <v/>
      </c>
      <c r="FC111" t="str">
        <f>IF(ISBLANK('Slut 2.kl. -Klasse'!FP34),"",VLOOKUP('Slut 2.kl. -Klasse'!FP34,Aap_Naam_2c3b3c,2,FALSE))</f>
        <v/>
      </c>
      <c r="FD111" t="str">
        <f>IF(ISBLANK('Slut 2.kl. -Klasse'!FQ34),"",VLOOKUP('Slut 2.kl. -Klasse'!FQ34,Aap_Naam_2c3b3c,2,FALSE))</f>
        <v/>
      </c>
      <c r="FE111" t="str">
        <f>IF(ISBLANK('Slut 2.kl. -Klasse'!FR34),"",VLOOKUP('Slut 2.kl. -Klasse'!FR34,Aap_Naam_2c3b3c,2,FALSE))</f>
        <v/>
      </c>
      <c r="FF111" t="str">
        <f>IF(ISBLANK('Slut 2.kl. -Klasse'!FS34),"",VLOOKUP('Slut 2.kl. -Klasse'!FS34,Aap_Naam_2c3b3c,2,FALSE))</f>
        <v/>
      </c>
      <c r="FG111" t="str">
        <f>IF(ISBLANK('Slut 2.kl. -Klasse'!FT34),"",VLOOKUP('Slut 2.kl. -Klasse'!FT34,Aap_Naam_2c3b3c,2,FALSE))</f>
        <v/>
      </c>
      <c r="FH111" t="str">
        <f>IF(ISBLANK('Slut 2.kl. -Klasse'!FU34),"",VLOOKUP('Slut 2.kl. -Klasse'!FU34,Aap_Naam_2c3b3c,2,FALSE))</f>
        <v/>
      </c>
      <c r="FI111" t="str">
        <f>IF(ISBLANK('Slut 2.kl. -Klasse'!FV34),"",VLOOKUP('Slut 2.kl. -Klasse'!FV34,Aap_Naam_2c3b3c,2,FALSE))</f>
        <v/>
      </c>
      <c r="FJ111" t="str">
        <f>IF(ISBLANK('Slut 2.kl. -Klasse'!FW34),"",VLOOKUP('Slut 2.kl. -Klasse'!FW34,Aap_Naam_2c3b3c,2,FALSE))</f>
        <v/>
      </c>
      <c r="FK111" t="str">
        <f>IF(ISBLANK('Slut 2.kl. -Klasse'!FX34),"",VLOOKUP('Slut 2.kl. -Klasse'!FX34,Aap_Naam_2c3b3c,2,FALSE))</f>
        <v/>
      </c>
      <c r="FL111" t="str">
        <f>IF(ISBLANK('Slut 2.kl. -Klasse'!FY34),"",VLOOKUP('Slut 2.kl. -Klasse'!FY34,Aap_Naam_2c3b3c,2,FALSE))</f>
        <v/>
      </c>
      <c r="FM111" t="str">
        <f>IF(ISBLANK('Slut 2.kl. -Klasse'!FZ34),"",VLOOKUP('Slut 2.kl. -Klasse'!FZ34,Aap_Naam_2c3b3c,2,FALSE))</f>
        <v/>
      </c>
      <c r="FN111" s="42" t="str">
        <f>IF(ISBLANK('Slut 2.kl. -Klasse'!GA34),"",VLOOKUP('Slut 2.kl. -Klasse'!GA34,Aap_Naam_2c3b3c,2,FALSE))</f>
        <v/>
      </c>
      <c r="FO111" s="41">
        <f>COUNTIF('Skole scoring'!B107:U107,1)</f>
        <v>0</v>
      </c>
      <c r="FP111">
        <f>COUNTIF('Skole scoring'!V107:DQ107,1)</f>
        <v>0</v>
      </c>
      <c r="FQ111">
        <f>COUNTIF('Skole scoring'!DR107:FM107,1)</f>
        <v>0</v>
      </c>
      <c r="FR111" s="42">
        <f t="shared" si="3"/>
        <v>0</v>
      </c>
      <c r="FS111">
        <f>COUNTIF('Skole scoring'!V107:AS107,1)</f>
        <v>0</v>
      </c>
      <c r="FT111">
        <f>COUNTIF('Skole scoring'!AT107:BQ107,1)</f>
        <v>0</v>
      </c>
      <c r="FU111">
        <f>COUNTIF('Skole scoring'!BR107:CO107,1)</f>
        <v>0</v>
      </c>
      <c r="FV111">
        <f>COUNTIF('Skole scoring'!CP107:DQ107,1)</f>
        <v>0</v>
      </c>
    </row>
    <row r="112" spans="2:178" x14ac:dyDescent="0.35">
      <c r="B112" s="47">
        <f>'Slut 2.kl. -Klasse'!B35</f>
        <v>0</v>
      </c>
      <c r="C112" t="str">
        <f>IF(COUNTIF('Slut 2.kl. -Klasse'!P35,5),"Ugyldig",(IF(ISBLANK('Slut 2.kl. -Klasse'!P35),"",'Slut 2.kl. -Klasse'!P35)))</f>
        <v/>
      </c>
      <c r="D112" t="str">
        <f>IF(COUNTIF('Slut 2.kl. -Klasse'!Q35,5),"Ugyldig",(IF(ISBLANK('Slut 2.kl. -Klasse'!Q35),"",'Slut 2.kl. -Klasse'!Q35)))</f>
        <v/>
      </c>
      <c r="E112" t="str">
        <f>IF(COUNTIF('Slut 2.kl. -Klasse'!R35,5),"Ugyldig",(IF(ISBLANK('Slut 2.kl. -Klasse'!R35),"",'Slut 2.kl. -Klasse'!R35)))</f>
        <v/>
      </c>
      <c r="F112" t="str">
        <f>IF(COUNTIF('Slut 2.kl. -Klasse'!S35,5),"Ugyldig",(IF(ISBLANK('Slut 2.kl. -Klasse'!S35),"",'Slut 2.kl. -Klasse'!S35)))</f>
        <v/>
      </c>
      <c r="G112" t="str">
        <f>IF(COUNTIF('Slut 2.kl. -Klasse'!T35,5),"Ugyldig",(IF(ISBLANK('Slut 2.kl. -Klasse'!T35),"",'Slut 2.kl. -Klasse'!T35)))</f>
        <v/>
      </c>
      <c r="H112" t="str">
        <f>IF(COUNTIF('Slut 2.kl. -Klasse'!U35,5),"Ugyldig",(IF(ISBLANK('Slut 2.kl. -Klasse'!U35),"",'Slut 2.kl. -Klasse'!U35)))</f>
        <v/>
      </c>
      <c r="I112" t="str">
        <f>IF(COUNTIF('Slut 2.kl. -Klasse'!V35,5),"Ugyldig",(IF(ISBLANK('Slut 2.kl. -Klasse'!V35),"",'Slut 2.kl. -Klasse'!V35)))</f>
        <v/>
      </c>
      <c r="J112" t="str">
        <f>IF(COUNTIF('Slut 2.kl. -Klasse'!W35,5),"Ugyldig",(IF(ISBLANK('Slut 2.kl. -Klasse'!W35),"",'Slut 2.kl. -Klasse'!W35)))</f>
        <v/>
      </c>
      <c r="K112" t="str">
        <f>IF(COUNTIF('Slut 2.kl. -Klasse'!X35,5),"Ugyldig",(IF(ISBLANK('Slut 2.kl. -Klasse'!X35),"",'Slut 2.kl. -Klasse'!X35)))</f>
        <v/>
      </c>
      <c r="L112" t="str">
        <f>IF(COUNTIF('Slut 2.kl. -Klasse'!Y35,5),"Ugyldig",(IF(ISBLANK('Slut 2.kl. -Klasse'!Y35),"",'Slut 2.kl. -Klasse'!Y35)))</f>
        <v/>
      </c>
      <c r="M112" t="str">
        <f>IF(COUNTIF('Slut 2.kl. -Klasse'!Z35,5),"Ugyldig",(IF(ISBLANK('Slut 2.kl. -Klasse'!Z35),"",'Slut 2.kl. -Klasse'!Z35)))</f>
        <v/>
      </c>
      <c r="N112" t="str">
        <f>IF(COUNTIF('Slut 2.kl. -Klasse'!AA35,5),"Ugyldig",(IF(ISBLANK('Slut 2.kl. -Klasse'!AA35),"",'Slut 2.kl. -Klasse'!AA35)))</f>
        <v/>
      </c>
      <c r="O112" t="str">
        <f>IF(COUNTIF('Slut 2.kl. -Klasse'!AB35,5),"Ugyldig",(IF(ISBLANK('Slut 2.kl. -Klasse'!AB35),"",'Slut 2.kl. -Klasse'!AB35)))</f>
        <v/>
      </c>
      <c r="P112" t="str">
        <f>IF(COUNTIF('Slut 2.kl. -Klasse'!AC35,5),"Ugyldig",(IF(ISBLANK('Slut 2.kl. -Klasse'!AC35),"",'Slut 2.kl. -Klasse'!AC35)))</f>
        <v/>
      </c>
      <c r="Q112" t="str">
        <f>IF(COUNTIF('Slut 2.kl. -Klasse'!AD35,5),"Ugyldig",(IF(ISBLANK('Slut 2.kl. -Klasse'!AD35),"",'Slut 2.kl. -Klasse'!AD35)))</f>
        <v/>
      </c>
      <c r="R112" t="str">
        <f>IF(COUNTIF('Slut 2.kl. -Klasse'!AE35,5),"Ugyldig",(IF(ISBLANK('Slut 2.kl. -Klasse'!AE35),"",'Slut 2.kl. -Klasse'!AE35)))</f>
        <v/>
      </c>
      <c r="S112" t="str">
        <f>IF(COUNTIF('Slut 2.kl. -Klasse'!AF35,5),"Ugyldig",(IF(ISBLANK('Slut 2.kl. -Klasse'!AF35),"",'Slut 2.kl. -Klasse'!AF35)))</f>
        <v/>
      </c>
      <c r="T112" t="str">
        <f>IF(COUNTIF('Slut 2.kl. -Klasse'!AG35,5),"Ugyldig",(IF(ISBLANK('Slut 2.kl. -Klasse'!AG35),"",'Slut 2.kl. -Klasse'!AG35)))</f>
        <v/>
      </c>
      <c r="U112" t="str">
        <f>IF(COUNTIF('Slut 2.kl. -Klasse'!AH35,5),"Ugyldig",(IF(ISBLANK('Slut 2.kl. -Klasse'!AH35),"",'Slut 2.kl. -Klasse'!AH35)))</f>
        <v/>
      </c>
      <c r="V112" t="str">
        <f>IF(COUNTIF('Slut 2.kl. -Klasse'!AI35,5),"Ugyldig",(IF(ISBLANK('Slut 2.kl. -Klasse'!AI35),"",'Slut 2.kl. -Klasse'!AI35)))</f>
        <v/>
      </c>
      <c r="W112" s="41" t="str">
        <f>IF(ISBLANK('Slut 2.kl. -Klasse'!AJ35),"",VLOOKUP('Slut 2.kl. -Klasse'!AJ35,Assit_Atii_2c3b3c,C$96,FALSE))</f>
        <v/>
      </c>
      <c r="X112" t="str">
        <f>IF(ISBLANK('Slut 2.kl. -Klasse'!AK35),"",VLOOKUP('Slut 2.kl. -Klasse'!AK35,Assit_Atii_2c3b3c,D$96,FALSE))</f>
        <v/>
      </c>
      <c r="Y112" t="str">
        <f>IF(ISBLANK('Slut 2.kl. -Klasse'!AL35),"",VLOOKUP('Slut 2.kl. -Klasse'!AL35,Assit_Atii_2c3b3c,E$96,FALSE))</f>
        <v/>
      </c>
      <c r="Z112" t="str">
        <f>IF(ISBLANK('Slut 2.kl. -Klasse'!AM35),"",VLOOKUP('Slut 2.kl. -Klasse'!AM35,Assit_Atii_2c3b3c,F$96,FALSE))</f>
        <v/>
      </c>
      <c r="AA112" t="str">
        <f>IF(ISBLANK('Slut 2.kl. -Klasse'!AN35),"",VLOOKUP('Slut 2.kl. -Klasse'!AN35,Assit_Atii_2c3b3c,G$96,FALSE))</f>
        <v/>
      </c>
      <c r="AB112" t="str">
        <f>IF(ISBLANK('Slut 2.kl. -Klasse'!AO35),"",VLOOKUP('Slut 2.kl. -Klasse'!AO35,Assit_Atii_2c3b3c,H$96,FALSE))</f>
        <v/>
      </c>
      <c r="AC112" t="str">
        <f>IF(ISBLANK('Slut 2.kl. -Klasse'!AP35),"",VLOOKUP('Slut 2.kl. -Klasse'!AP35,Assit_Atii_2c3b3c,I$96,FALSE))</f>
        <v/>
      </c>
      <c r="AD112" t="str">
        <f>IF(ISBLANK('Slut 2.kl. -Klasse'!AQ35),"",VLOOKUP('Slut 2.kl. -Klasse'!AQ35,Assit_Atii_2c3b3c,J$96,FALSE))</f>
        <v/>
      </c>
      <c r="AE112" t="str">
        <f>IF(ISBLANK('Slut 2.kl. -Klasse'!AR35),"",VLOOKUP('Slut 2.kl. -Klasse'!AR35,Assit_Atii_2c3b3c,K$96,FALSE))</f>
        <v/>
      </c>
      <c r="AF112" t="str">
        <f>IF(ISBLANK('Slut 2.kl. -Klasse'!AS35),"",VLOOKUP('Slut 2.kl. -Klasse'!AS35,Assit_Atii_2c3b3c,L$96,FALSE))</f>
        <v/>
      </c>
      <c r="AG112" t="str">
        <f>IF(ISBLANK('Slut 2.kl. -Klasse'!AT35),"",VLOOKUP('Slut 2.kl. -Klasse'!AT35,Assit_Atii_2c3b3c,M$96,FALSE))</f>
        <v/>
      </c>
      <c r="AH112" t="str">
        <f>IF(ISBLANK('Slut 2.kl. -Klasse'!AU35),"",VLOOKUP('Slut 2.kl. -Klasse'!AU35,Assit_Atii_2c3b3c,N$96,FALSE))</f>
        <v/>
      </c>
      <c r="AI112" t="str">
        <f>IF(ISBLANK('Slut 2.kl. -Klasse'!AV35),"",VLOOKUP('Slut 2.kl. -Klasse'!AV35,Assit_Atii_2c3b3c,O$96,FALSE))</f>
        <v/>
      </c>
      <c r="AJ112" t="str">
        <f>IF(ISBLANK('Slut 2.kl. -Klasse'!AW35),"",VLOOKUP('Slut 2.kl. -Klasse'!AW35,Assit_Atii_2c3b3c,P$96,FALSE))</f>
        <v/>
      </c>
      <c r="AK112" t="str">
        <f>IF(ISBLANK('Slut 2.kl. -Klasse'!AX35),"",VLOOKUP('Slut 2.kl. -Klasse'!AX35,Assit_Atii_2c3b3c,Q$96,FALSE))</f>
        <v/>
      </c>
      <c r="AL112" t="str">
        <f>IF(ISBLANK('Slut 2.kl. -Klasse'!AY35),"",VLOOKUP('Slut 2.kl. -Klasse'!AY35,Assit_Atii_2c3b3c,R$96,FALSE))</f>
        <v/>
      </c>
      <c r="AM112" t="str">
        <f>IF(ISBLANK('Slut 2.kl. -Klasse'!AZ35),"",VLOOKUP('Slut 2.kl. -Klasse'!AZ35,Assit_Atii_2c3b3c,S$96,FALSE))</f>
        <v/>
      </c>
      <c r="AN112" t="str">
        <f>IF(ISBLANK('Slut 2.kl. -Klasse'!BA35),"",VLOOKUP('Slut 2.kl. -Klasse'!BA35,Assit_Atii_2c3b3c,T$96,FALSE))</f>
        <v/>
      </c>
      <c r="AO112" t="str">
        <f>IF(ISBLANK('Slut 2.kl. -Klasse'!BB35),"",VLOOKUP('Slut 2.kl. -Klasse'!BB35,Assit_Atii_2c3b3c,U$96,FALSE))</f>
        <v/>
      </c>
      <c r="AP112" t="str">
        <f>IF(ISBLANK('Slut 2.kl. -Klasse'!BC35),"",VLOOKUP('Slut 2.kl. -Klasse'!BC35,Assit_Atii_2c3b3c,V$96,FALSE))</f>
        <v/>
      </c>
      <c r="AQ112" t="str">
        <f>IF(ISBLANK('Slut 2.kl. -Klasse'!BD35),"",VLOOKUP('Slut 2.kl. -Klasse'!BD35,Assit_Atii_2c3b3c,W$96,FALSE))</f>
        <v/>
      </c>
      <c r="AR112" t="str">
        <f>IF(ISBLANK('Slut 2.kl. -Klasse'!BE35),"",VLOOKUP('Slut 2.kl. -Klasse'!BE35,Assit_Atii_2c3b3c,X$96,FALSE))</f>
        <v/>
      </c>
      <c r="AS112" t="str">
        <f>IF(ISBLANK('Slut 2.kl. -Klasse'!BF35),"",VLOOKUP('Slut 2.kl. -Klasse'!BF35,Assit_Atii_2c3b3c,Y$96,FALSE))</f>
        <v/>
      </c>
      <c r="AT112" t="str">
        <f>IF(ISBLANK('Slut 2.kl. -Klasse'!BG35),"",VLOOKUP('Slut 2.kl. -Klasse'!BG35,Assit_Atii_2c3b3c,Z$96,FALSE))</f>
        <v/>
      </c>
      <c r="AU112" t="str">
        <f>IF(ISBLANK('Slut 2.kl. -Klasse'!BH35),"",VLOOKUP('Slut 2.kl. -Klasse'!BH35,Assit_Atii_2c3b3c,AA$96,FALSE))</f>
        <v/>
      </c>
      <c r="AV112" t="str">
        <f>IF(ISBLANK('Slut 2.kl. -Klasse'!BI35),"",VLOOKUP('Slut 2.kl. -Klasse'!BI35,Assit_Atii_2c3b3c,AB$96,FALSE))</f>
        <v/>
      </c>
      <c r="AW112" t="str">
        <f>IF(ISBLANK('Slut 2.kl. -Klasse'!BJ35),"",VLOOKUP('Slut 2.kl. -Klasse'!BJ35,Assit_Atii_2c3b3c,AC$96,FALSE))</f>
        <v/>
      </c>
      <c r="AX112" t="str">
        <f>IF(ISBLANK('Slut 2.kl. -Klasse'!BK35),"",VLOOKUP('Slut 2.kl. -Klasse'!BK35,Assit_Atii_2c3b3c,AD$96,FALSE))</f>
        <v/>
      </c>
      <c r="AY112" t="str">
        <f>IF(ISBLANK('Slut 2.kl. -Klasse'!BL35),"",VLOOKUP('Slut 2.kl. -Klasse'!BL35,Assit_Atii_2c3b3c,AE$96,FALSE))</f>
        <v/>
      </c>
      <c r="AZ112" t="str">
        <f>IF(ISBLANK('Slut 2.kl. -Klasse'!BM35),"",VLOOKUP('Slut 2.kl. -Klasse'!BM35,Assit_Atii_2c3b3c,AF$96,FALSE))</f>
        <v/>
      </c>
      <c r="BA112" t="str">
        <f>IF(ISBLANK('Slut 2.kl. -Klasse'!BN35),"",VLOOKUP('Slut 2.kl. -Klasse'!BN35,Assit_Atii_2c3b3c,AG$96,FALSE))</f>
        <v/>
      </c>
      <c r="BB112" t="str">
        <f>IF(ISBLANK('Slut 2.kl. -Klasse'!BO35),"",VLOOKUP('Slut 2.kl. -Klasse'!BO35,Assit_Atii_2c3b3c,AH$96,FALSE))</f>
        <v/>
      </c>
      <c r="BC112" t="str">
        <f>IF(ISBLANK('Slut 2.kl. -Klasse'!BP35),"",VLOOKUP('Slut 2.kl. -Klasse'!BP35,Assit_Atii_2c3b3c,AI$96,FALSE))</f>
        <v/>
      </c>
      <c r="BD112" t="str">
        <f>IF(ISBLANK('Slut 2.kl. -Klasse'!BQ35),"",VLOOKUP('Slut 2.kl. -Klasse'!BQ35,Assit_Atii_2c3b3c,AJ$96,FALSE))</f>
        <v/>
      </c>
      <c r="BE112" t="str">
        <f>IF(ISBLANK('Slut 2.kl. -Klasse'!BR35),"",VLOOKUP('Slut 2.kl. -Klasse'!BR35,Assit_Atii_2c3b3c,AK$96,FALSE))</f>
        <v/>
      </c>
      <c r="BF112" t="str">
        <f>IF(ISBLANK('Slut 2.kl. -Klasse'!BS35),"",VLOOKUP('Slut 2.kl. -Klasse'!BS35,Assit_Atii_2c3b3c,AL$96,FALSE))</f>
        <v/>
      </c>
      <c r="BG112" t="str">
        <f>IF(ISBLANK('Slut 2.kl. -Klasse'!BT35),"",VLOOKUP('Slut 2.kl. -Klasse'!BT35,Assit_Atii_2c3b3c,AM$96,FALSE))</f>
        <v/>
      </c>
      <c r="BH112" t="str">
        <f>IF(ISBLANK('Slut 2.kl. -Klasse'!BU35),"",VLOOKUP('Slut 2.kl. -Klasse'!BU35,Assit_Atii_2c3b3c,AN$96,FALSE))</f>
        <v/>
      </c>
      <c r="BI112" t="str">
        <f>IF(ISBLANK('Slut 2.kl. -Klasse'!BV35),"",VLOOKUP('Slut 2.kl. -Klasse'!BV35,Assit_Atii_2c3b3c,AO$96,FALSE))</f>
        <v/>
      </c>
      <c r="BJ112" t="str">
        <f>IF(ISBLANK('Slut 2.kl. -Klasse'!BW35),"",VLOOKUP('Slut 2.kl. -Klasse'!BW35,Assit_Atii_2c3b3c,AP$96,FALSE))</f>
        <v/>
      </c>
      <c r="BK112" t="str">
        <f>IF(ISBLANK('Slut 2.kl. -Klasse'!BX35),"",VLOOKUP('Slut 2.kl. -Klasse'!BX35,Assit_Atii_2c3b3c,AQ$96,FALSE))</f>
        <v/>
      </c>
      <c r="BL112" t="str">
        <f>IF(ISBLANK('Slut 2.kl. -Klasse'!BY35),"",VLOOKUP('Slut 2.kl. -Klasse'!BY35,Assit_Atii_2c3b3c,AR$96,FALSE))</f>
        <v/>
      </c>
      <c r="BM112" t="str">
        <f>IF(ISBLANK('Slut 2.kl. -Klasse'!BZ35),"",VLOOKUP('Slut 2.kl. -Klasse'!BZ35,Assit_Atii_2c3b3c,AS$96,FALSE))</f>
        <v/>
      </c>
      <c r="BN112" t="str">
        <f>IF(ISBLANK('Slut 2.kl. -Klasse'!CA35),"",VLOOKUP('Slut 2.kl. -Klasse'!CA35,Assit_Atii_2c3b3c,AT$96,FALSE))</f>
        <v/>
      </c>
      <c r="BO112" t="str">
        <f>IF(ISBLANK('Slut 2.kl. -Klasse'!CB35),"",VLOOKUP('Slut 2.kl. -Klasse'!CB35,Assit_Atii_2c3b3c,AU$96,FALSE))</f>
        <v/>
      </c>
      <c r="BP112" t="str">
        <f>IF(ISBLANK('Slut 2.kl. -Klasse'!CC35),"",VLOOKUP('Slut 2.kl. -Klasse'!CC35,Assit_Atii_2c3b3c,AV$96,FALSE))</f>
        <v/>
      </c>
      <c r="BQ112" t="str">
        <f>IF(ISBLANK('Slut 2.kl. -Klasse'!CD35),"",VLOOKUP('Slut 2.kl. -Klasse'!CD35,Assit_Atii_2c3b3c,AW$96,FALSE))</f>
        <v/>
      </c>
      <c r="BR112" t="str">
        <f>IF(ISBLANK('Slut 2.kl. -Klasse'!CE35),"",VLOOKUP('Slut 2.kl. -Klasse'!CE35,Assit_Atii_2c3b3c,AX$96,FALSE))</f>
        <v/>
      </c>
      <c r="BS112" t="str">
        <f>IF(ISBLANK('Slut 2.kl. -Klasse'!CF35),"",VLOOKUP('Slut 2.kl. -Klasse'!CF35,Assit_Atii_2c3b3c,AY$96,FALSE))</f>
        <v/>
      </c>
      <c r="BT112" t="str">
        <f>IF(ISBLANK('Slut 2.kl. -Klasse'!CG35),"",VLOOKUP('Slut 2.kl. -Klasse'!CG35,Assit_Atii_2c3b3c,AZ$96,FALSE))</f>
        <v/>
      </c>
      <c r="BU112" t="str">
        <f>IF(ISBLANK('Slut 2.kl. -Klasse'!CH35),"",VLOOKUP('Slut 2.kl. -Klasse'!CH35,Assit_Atii_2c3b3c,BA$96,FALSE))</f>
        <v/>
      </c>
      <c r="BV112" t="str">
        <f>IF(ISBLANK('Slut 2.kl. -Klasse'!CI35),"",VLOOKUP('Slut 2.kl. -Klasse'!CI35,Assit_Atii_2c3b3c,BB$96,FALSE))</f>
        <v/>
      </c>
      <c r="BW112" t="str">
        <f>IF(ISBLANK('Slut 2.kl. -Klasse'!CJ35),"",VLOOKUP('Slut 2.kl. -Klasse'!CJ35,Assit_Atii_2c3b3c,BC$96,FALSE))</f>
        <v/>
      </c>
      <c r="BX112" t="str">
        <f>IF(ISBLANK('Slut 2.kl. -Klasse'!CK35),"",VLOOKUP('Slut 2.kl. -Klasse'!CK35,Assit_Atii_2c3b3c,BD$96,FALSE))</f>
        <v/>
      </c>
      <c r="BY112" t="str">
        <f>IF(ISBLANK('Slut 2.kl. -Klasse'!CL35),"",VLOOKUP('Slut 2.kl. -Klasse'!CL35,Assit_Atii_2c3b3c,BE$96,FALSE))</f>
        <v/>
      </c>
      <c r="BZ112" t="str">
        <f>IF(ISBLANK('Slut 2.kl. -Klasse'!CM35),"",VLOOKUP('Slut 2.kl. -Klasse'!CM35,Assit_Atii_2c3b3c,BF$96,FALSE))</f>
        <v/>
      </c>
      <c r="CA112" t="str">
        <f>IF(ISBLANK('Slut 2.kl. -Klasse'!CN35),"",VLOOKUP('Slut 2.kl. -Klasse'!CN35,Assit_Atii_2c3b3c,BG$96,FALSE))</f>
        <v/>
      </c>
      <c r="CB112" t="str">
        <f>IF(ISBLANK('Slut 2.kl. -Klasse'!CO35),"",VLOOKUP('Slut 2.kl. -Klasse'!CO35,Assit_Atii_2c3b3c,BH$96,FALSE))</f>
        <v/>
      </c>
      <c r="CC112" t="str">
        <f>IF(ISBLANK('Slut 2.kl. -Klasse'!CP35),"",VLOOKUP('Slut 2.kl. -Klasse'!CP35,Assit_Atii_2c3b3c,BI$96,FALSE))</f>
        <v/>
      </c>
      <c r="CD112" t="str">
        <f>IF(ISBLANK('Slut 2.kl. -Klasse'!CQ35),"",VLOOKUP('Slut 2.kl. -Klasse'!CQ35,Assit_Atii_2c3b3c,BJ$96,FALSE))</f>
        <v/>
      </c>
      <c r="CE112" t="str">
        <f>IF(ISBLANK('Slut 2.kl. -Klasse'!CR35),"",VLOOKUP('Slut 2.kl. -Klasse'!CR35,Assit_Atii_2c3b3c,BK$96,FALSE))</f>
        <v/>
      </c>
      <c r="CF112" t="str">
        <f>IF(ISBLANK('Slut 2.kl. -Klasse'!CS35),"",VLOOKUP('Slut 2.kl. -Klasse'!CS35,Assit_Atii_2c3b3c,BL$96,FALSE))</f>
        <v/>
      </c>
      <c r="CG112" t="str">
        <f>IF(ISBLANK('Slut 2.kl. -Klasse'!CT35),"",VLOOKUP('Slut 2.kl. -Klasse'!CT35,Assit_Atii_2c3b3c,BM$96,FALSE))</f>
        <v/>
      </c>
      <c r="CH112" t="str">
        <f>IF(ISBLANK('Slut 2.kl. -Klasse'!CU35),"",VLOOKUP('Slut 2.kl. -Klasse'!CU35,Assit_Atii_2c3b3c,BN$96,FALSE))</f>
        <v/>
      </c>
      <c r="CI112" t="str">
        <f>IF(ISBLANK('Slut 2.kl. -Klasse'!CV35),"",VLOOKUP('Slut 2.kl. -Klasse'!CV35,Assit_Atii_2c3b3c,BO$96,FALSE))</f>
        <v/>
      </c>
      <c r="CJ112" t="str">
        <f>IF(ISBLANK('Slut 2.kl. -Klasse'!CW35),"",VLOOKUP('Slut 2.kl. -Klasse'!CW35,Assit_Atii_2c3b3c,BP$96,FALSE))</f>
        <v/>
      </c>
      <c r="CK112" t="str">
        <f>IF(ISBLANK('Slut 2.kl. -Klasse'!CX35),"",VLOOKUP('Slut 2.kl. -Klasse'!CX35,Assit_Atii_2c3b3c,BQ$96,FALSE))</f>
        <v/>
      </c>
      <c r="CL112" t="str">
        <f>IF(ISBLANK('Slut 2.kl. -Klasse'!CY35),"",VLOOKUP('Slut 2.kl. -Klasse'!CY35,Assit_Atii_2c3b3c,BR$96,FALSE))</f>
        <v/>
      </c>
      <c r="CM112" t="str">
        <f>IF(ISBLANK('Slut 2.kl. -Klasse'!CZ35),"",VLOOKUP('Slut 2.kl. -Klasse'!CZ35,Assit_Atii_2c3b3c,BS$96,FALSE))</f>
        <v/>
      </c>
      <c r="CN112" t="str">
        <f>IF(ISBLANK('Slut 2.kl. -Klasse'!DA35),"",VLOOKUP('Slut 2.kl. -Klasse'!DA35,Assit_Atii_2c3b3c,BT$96,FALSE))</f>
        <v/>
      </c>
      <c r="CO112" t="str">
        <f>IF(ISBLANK('Slut 2.kl. -Klasse'!DB35),"",VLOOKUP('Slut 2.kl. -Klasse'!DB35,Assit_Atii_2c3b3c,BU$96,FALSE))</f>
        <v/>
      </c>
      <c r="CP112" t="str">
        <f>IF(ISBLANK('Slut 2.kl. -Klasse'!DC35),"",VLOOKUP('Slut 2.kl. -Klasse'!DC35,Assit_Atii_2c3b3c,BV$96,FALSE))</f>
        <v/>
      </c>
      <c r="CQ112" t="str">
        <f>IF(ISBLANK('Slut 2.kl. -Klasse'!DD35),"",VLOOKUP('Slut 2.kl. -Klasse'!DD35,Assit_Atii_2c3b3c,BW$96,FALSE))</f>
        <v/>
      </c>
      <c r="CR112" t="str">
        <f>IF(ISBLANK('Slut 2.kl. -Klasse'!DE35),"",VLOOKUP('Slut 2.kl. -Klasse'!DE35,Assit_Atii_2c3b3c,BX$96,FALSE))</f>
        <v/>
      </c>
      <c r="CS112" t="str">
        <f>IF(ISBLANK('Slut 2.kl. -Klasse'!DF35),"",VLOOKUP('Slut 2.kl. -Klasse'!DF35,Assit_Atii_2c3b3c,BY$96,FALSE))</f>
        <v/>
      </c>
      <c r="CT112" t="str">
        <f>IF(ISBLANK('Slut 2.kl. -Klasse'!DG35),"",VLOOKUP('Slut 2.kl. -Klasse'!DG35,Assit_Atii_2c3b3c,BZ$96,FALSE))</f>
        <v/>
      </c>
      <c r="CU112" t="str">
        <f>IF(ISBLANK('Slut 2.kl. -Klasse'!DH35),"",VLOOKUP('Slut 2.kl. -Klasse'!DH35,Assit_Atii_2c3b3c,CA$96,FALSE))</f>
        <v/>
      </c>
      <c r="CV112" t="str">
        <f>IF(ISBLANK('Slut 2.kl. -Klasse'!DI35),"",VLOOKUP('Slut 2.kl. -Klasse'!DI35,Assit_Atii_2c3b3c,CB$96,FALSE))</f>
        <v/>
      </c>
      <c r="CW112" t="str">
        <f>IF(ISBLANK('Slut 2.kl. -Klasse'!DJ35),"",VLOOKUP('Slut 2.kl. -Klasse'!DJ35,Assit_Atii_2c3b3c,CC$96,FALSE))</f>
        <v/>
      </c>
      <c r="CX112" t="str">
        <f>IF(ISBLANK('Slut 2.kl. -Klasse'!DK35),"",VLOOKUP('Slut 2.kl. -Klasse'!DK35,Assit_Atii_2c3b3c,CD$96,FALSE))</f>
        <v/>
      </c>
      <c r="CY112" t="str">
        <f>IF(ISBLANK('Slut 2.kl. -Klasse'!DL35),"",VLOOKUP('Slut 2.kl. -Klasse'!DL35,Assit_Atii_2c3b3c,CE$96,FALSE))</f>
        <v/>
      </c>
      <c r="CZ112" t="str">
        <f>IF(ISBLANK('Slut 2.kl. -Klasse'!DM35),"",VLOOKUP('Slut 2.kl. -Klasse'!DM35,Assit_Atii_2c3b3c,CF$96,FALSE))</f>
        <v/>
      </c>
      <c r="DA112" t="str">
        <f>IF(ISBLANK('Slut 2.kl. -Klasse'!DN35),"",VLOOKUP('Slut 2.kl. -Klasse'!DN35,Assit_Atii_2c3b3c,CG$96,FALSE))</f>
        <v/>
      </c>
      <c r="DB112" t="str">
        <f>IF(ISBLANK('Slut 2.kl. -Klasse'!DO35),"",VLOOKUP('Slut 2.kl. -Klasse'!DO35,Assit_Atii_2c3b3c,CH$96,FALSE))</f>
        <v/>
      </c>
      <c r="DC112" t="str">
        <f>IF(ISBLANK('Slut 2.kl. -Klasse'!DP35),"",VLOOKUP('Slut 2.kl. -Klasse'!DP35,Assit_Atii_2c3b3c,CI$96,FALSE))</f>
        <v/>
      </c>
      <c r="DD112" t="str">
        <f>IF(ISBLANK('Slut 2.kl. -Klasse'!DQ35),"",VLOOKUP('Slut 2.kl. -Klasse'!DQ35,Assit_Atii_2c3b3c,CJ$96,FALSE))</f>
        <v/>
      </c>
      <c r="DE112" t="str">
        <f>IF(ISBLANK('Slut 2.kl. -Klasse'!DR35),"",VLOOKUP('Slut 2.kl. -Klasse'!DR35,Assit_Atii_2c3b3c,CK$96,FALSE))</f>
        <v/>
      </c>
      <c r="DF112" t="str">
        <f>IF(ISBLANK('Slut 2.kl. -Klasse'!DS35),"",VLOOKUP('Slut 2.kl. -Klasse'!DS35,Assit_Atii_2c3b3c,CL$96,FALSE))</f>
        <v/>
      </c>
      <c r="DG112" t="str">
        <f>IF(ISBLANK('Slut 2.kl. -Klasse'!DT35),"",VLOOKUP('Slut 2.kl. -Klasse'!DT35,Assit_Atii_2c3b3c,CM$96,FALSE))</f>
        <v/>
      </c>
      <c r="DH112" t="str">
        <f>IF(ISBLANK('Slut 2.kl. -Klasse'!DU35),"",VLOOKUP('Slut 2.kl. -Klasse'!DU35,Assit_Atii_2c3b3c,CN$96,FALSE))</f>
        <v/>
      </c>
      <c r="DI112" t="str">
        <f>IF(ISBLANK('Slut 2.kl. -Klasse'!DV35),"",VLOOKUP('Slut 2.kl. -Klasse'!DV35,Assit_Atii_2c3b3c,CO$96,FALSE))</f>
        <v/>
      </c>
      <c r="DJ112" t="str">
        <f>IF(ISBLANK('Slut 2.kl. -Klasse'!DW35),"",VLOOKUP('Slut 2.kl. -Klasse'!DW35,Assit_Atii_2c3b3c,CP$96,FALSE))</f>
        <v/>
      </c>
      <c r="DK112" t="str">
        <f>IF(ISBLANK('Slut 2.kl. -Klasse'!DX35),"",VLOOKUP('Slut 2.kl. -Klasse'!DX35,Assit_Atii_2c3b3c,CQ$96,FALSE))</f>
        <v/>
      </c>
      <c r="DL112" t="str">
        <f>IF(ISBLANK('Slut 2.kl. -Klasse'!DY35),"",VLOOKUP('Slut 2.kl. -Klasse'!DY35,Assit_Atii_2c3b3c,CR$96,FALSE))</f>
        <v/>
      </c>
      <c r="DM112" t="str">
        <f>IF(ISBLANK('Slut 2.kl. -Klasse'!DZ35),"",VLOOKUP('Slut 2.kl. -Klasse'!DZ35,Assit_Atii_2c3b3c,CS$96,FALSE))</f>
        <v/>
      </c>
      <c r="DN112" t="str">
        <f>IF(ISBLANK('Slut 2.kl. -Klasse'!EA35),"",VLOOKUP('Slut 2.kl. -Klasse'!EA35,Assit_Atii_2c3b3c,CT$96,FALSE))</f>
        <v/>
      </c>
      <c r="DO112" t="str">
        <f>IF(ISBLANK('Slut 2.kl. -Klasse'!EB35),"",VLOOKUP('Slut 2.kl. -Klasse'!EB35,Assit_Atii_2c3b3c,CU$96,FALSE))</f>
        <v/>
      </c>
      <c r="DP112" t="str">
        <f>IF(ISBLANK('Slut 2.kl. -Klasse'!EC35),"",VLOOKUP('Slut 2.kl. -Klasse'!EC35,Assit_Atii_2c3b3c,CV$96,FALSE))</f>
        <v/>
      </c>
      <c r="DQ112" t="str">
        <f>IF(ISBLANK('Slut 2.kl. -Klasse'!ED35),"",VLOOKUP('Slut 2.kl. -Klasse'!ED35,Assit_Atii_2c3b3c,CW$96,FALSE))</f>
        <v/>
      </c>
      <c r="DR112" t="str">
        <f>IF(ISBLANK('Slut 2.kl. -Klasse'!EE35),"",VLOOKUP('Slut 2.kl. -Klasse'!EE35,Assit_Atii_2c3b3c,CX$96,FALSE))</f>
        <v/>
      </c>
      <c r="DS112" s="41" t="str">
        <f>IF(ISBLANK('Slut 2.kl. -Klasse'!EF35),"",VLOOKUP('Slut 2.kl. -Klasse'!EF35,Aap_Naam_2c3b3c,2,FALSE))</f>
        <v/>
      </c>
      <c r="DT112" t="str">
        <f>IF(ISBLANK('Slut 2.kl. -Klasse'!EG35),"",VLOOKUP('Slut 2.kl. -Klasse'!EG35,Aap_Naam_2c3b3c,2,FALSE))</f>
        <v/>
      </c>
      <c r="DU112" t="str">
        <f>IF(ISBLANK('Slut 2.kl. -Klasse'!EH35),"",VLOOKUP('Slut 2.kl. -Klasse'!EH35,Aap_Naam_2c3b3c,2,FALSE))</f>
        <v/>
      </c>
      <c r="DV112" t="str">
        <f>IF(ISBLANK('Slut 2.kl. -Klasse'!EI35),"",VLOOKUP('Slut 2.kl. -Klasse'!EI35,Aap_Naam_2c3b3c,2,FALSE))</f>
        <v/>
      </c>
      <c r="DW112" t="str">
        <f>IF(ISBLANK('Slut 2.kl. -Klasse'!EJ35),"",VLOOKUP('Slut 2.kl. -Klasse'!EJ35,Aap_Naam_2c3b3c,2,FALSE))</f>
        <v/>
      </c>
      <c r="DX112" t="str">
        <f>IF(ISBLANK('Slut 2.kl. -Klasse'!EK35),"",VLOOKUP('Slut 2.kl. -Klasse'!EK35,Aap_Naam_2c3b3c,2,FALSE))</f>
        <v/>
      </c>
      <c r="DY112" t="str">
        <f>IF(ISBLANK('Slut 2.kl. -Klasse'!EL35),"",VLOOKUP('Slut 2.kl. -Klasse'!EL35,Aap_Naam_2c3b3c,2,FALSE))</f>
        <v/>
      </c>
      <c r="DZ112" t="str">
        <f>IF(ISBLANK('Slut 2.kl. -Klasse'!EM35),"",VLOOKUP('Slut 2.kl. -Klasse'!EM35,Aap_Naam_2c3b3c,2,FALSE))</f>
        <v/>
      </c>
      <c r="EA112" t="str">
        <f>IF(ISBLANK('Slut 2.kl. -Klasse'!EN35),"",VLOOKUP('Slut 2.kl. -Klasse'!EN35,Aap_Naam_2c3b3c,2,FALSE))</f>
        <v/>
      </c>
      <c r="EB112" t="str">
        <f>IF(ISBLANK('Slut 2.kl. -Klasse'!EO35),"",VLOOKUP('Slut 2.kl. -Klasse'!EO35,Aap_Naam_2c3b3c,2,FALSE))</f>
        <v/>
      </c>
      <c r="EC112" t="str">
        <f>IF(ISBLANK('Slut 2.kl. -Klasse'!EP35),"",VLOOKUP('Slut 2.kl. -Klasse'!EP35,Aap_Naam_2c3b3c,2,FALSE))</f>
        <v/>
      </c>
      <c r="ED112" t="str">
        <f>IF(ISBLANK('Slut 2.kl. -Klasse'!EQ35),"",VLOOKUP('Slut 2.kl. -Klasse'!EQ35,Aap_Naam_2c3b3c,2,FALSE))</f>
        <v/>
      </c>
      <c r="EE112" t="str">
        <f>IF(ISBLANK('Slut 2.kl. -Klasse'!ER35),"",VLOOKUP('Slut 2.kl. -Klasse'!ER35,Aap_Naam_2c3b3c,2,FALSE))</f>
        <v/>
      </c>
      <c r="EF112" t="str">
        <f>IF(ISBLANK('Slut 2.kl. -Klasse'!ES35),"",VLOOKUP('Slut 2.kl. -Klasse'!ES35,Aap_Naam_2c3b3c,2,FALSE))</f>
        <v/>
      </c>
      <c r="EG112" t="str">
        <f>IF(ISBLANK('Slut 2.kl. -Klasse'!ET35),"",VLOOKUP('Slut 2.kl. -Klasse'!ET35,Aap_Naam_2c3b3c,2,FALSE))</f>
        <v/>
      </c>
      <c r="EH112" t="str">
        <f>IF(ISBLANK('Slut 2.kl. -Klasse'!EU35),"",VLOOKUP('Slut 2.kl. -Klasse'!EU35,Aap_Naam_2c3b3c,2,FALSE))</f>
        <v/>
      </c>
      <c r="EI112" t="str">
        <f>IF(ISBLANK('Slut 2.kl. -Klasse'!EV35),"",VLOOKUP('Slut 2.kl. -Klasse'!EV35,Aap_Naam_2c3b3c,2,FALSE))</f>
        <v/>
      </c>
      <c r="EJ112" t="str">
        <f>IF(ISBLANK('Slut 2.kl. -Klasse'!EW35),"",VLOOKUP('Slut 2.kl. -Klasse'!EW35,Aap_Naam_2c3b3c,2,FALSE))</f>
        <v/>
      </c>
      <c r="EK112" t="str">
        <f>IF(ISBLANK('Slut 2.kl. -Klasse'!EX35),"",VLOOKUP('Slut 2.kl. -Klasse'!EX35,Aap_Naam_2c3b3c,2,FALSE))</f>
        <v/>
      </c>
      <c r="EL112" t="str">
        <f>IF(ISBLANK('Slut 2.kl. -Klasse'!EY35),"",VLOOKUP('Slut 2.kl. -Klasse'!EY35,Aap_Naam_2c3b3c,2,FALSE))</f>
        <v/>
      </c>
      <c r="EM112" t="str">
        <f>IF(ISBLANK('Slut 2.kl. -Klasse'!EZ35),"",VLOOKUP('Slut 2.kl. -Klasse'!EZ35,Aap_Naam_2c3b3c,2,FALSE))</f>
        <v/>
      </c>
      <c r="EN112" t="str">
        <f>IF(ISBLANK('Slut 2.kl. -Klasse'!FA35),"",VLOOKUP('Slut 2.kl. -Klasse'!FA35,Aap_Naam_2c3b3c,2,FALSE))</f>
        <v/>
      </c>
      <c r="EO112" t="str">
        <f>IF(ISBLANK('Slut 2.kl. -Klasse'!FB35),"",VLOOKUP('Slut 2.kl. -Klasse'!FB35,Aap_Naam_2c3b3c,2,FALSE))</f>
        <v/>
      </c>
      <c r="EP112" t="str">
        <f>IF(ISBLANK('Slut 2.kl. -Klasse'!FC35),"",VLOOKUP('Slut 2.kl. -Klasse'!FC35,Aap_Naam_2c3b3c,2,FALSE))</f>
        <v/>
      </c>
      <c r="EQ112" t="str">
        <f>IF(ISBLANK('Slut 2.kl. -Klasse'!FD35),"",VLOOKUP('Slut 2.kl. -Klasse'!FD35,Aap_Naam_2c3b3c,2,FALSE))</f>
        <v/>
      </c>
      <c r="ER112" t="str">
        <f>IF(ISBLANK('Slut 2.kl. -Klasse'!FE35),"",VLOOKUP('Slut 2.kl. -Klasse'!FE35,Aap_Naam_2c3b3c,2,FALSE))</f>
        <v/>
      </c>
      <c r="ES112" t="str">
        <f>IF(ISBLANK('Slut 2.kl. -Klasse'!FF35),"",VLOOKUP('Slut 2.kl. -Klasse'!FF35,Aap_Naam_2c3b3c,2,FALSE))</f>
        <v/>
      </c>
      <c r="ET112" t="str">
        <f>IF(ISBLANK('Slut 2.kl. -Klasse'!FG35),"",VLOOKUP('Slut 2.kl. -Klasse'!FG35,Aap_Naam_2c3b3c,2,FALSE))</f>
        <v/>
      </c>
      <c r="EU112" t="str">
        <f>IF(ISBLANK('Slut 2.kl. -Klasse'!FH35),"",VLOOKUP('Slut 2.kl. -Klasse'!FH35,Aap_Naam_2c3b3c,2,FALSE))</f>
        <v/>
      </c>
      <c r="EV112" t="str">
        <f>IF(ISBLANK('Slut 2.kl. -Klasse'!FI35),"",VLOOKUP('Slut 2.kl. -Klasse'!FI35,Aap_Naam_2c3b3c,2,FALSE))</f>
        <v/>
      </c>
      <c r="EW112" t="str">
        <f>IF(ISBLANK('Slut 2.kl. -Klasse'!FJ35),"",VLOOKUP('Slut 2.kl. -Klasse'!FJ35,Aap_Naam_2c3b3c,2,FALSE))</f>
        <v/>
      </c>
      <c r="EX112" t="str">
        <f>IF(ISBLANK('Slut 2.kl. -Klasse'!FK35),"",VLOOKUP('Slut 2.kl. -Klasse'!FK35,Aap_Naam_2c3b3c,2,FALSE))</f>
        <v/>
      </c>
      <c r="EY112" t="str">
        <f>IF(ISBLANK('Slut 2.kl. -Klasse'!FL35),"",VLOOKUP('Slut 2.kl. -Klasse'!FL35,Aap_Naam_2c3b3c,2,FALSE))</f>
        <v/>
      </c>
      <c r="EZ112" t="str">
        <f>IF(ISBLANK('Slut 2.kl. -Klasse'!FM35),"",VLOOKUP('Slut 2.kl. -Klasse'!FM35,Aap_Naam_2c3b3c,2,FALSE))</f>
        <v/>
      </c>
      <c r="FA112" t="str">
        <f>IF(ISBLANK('Slut 2.kl. -Klasse'!FN35),"",VLOOKUP('Slut 2.kl. -Klasse'!FN35,Aap_Naam_2c3b3c,2,FALSE))</f>
        <v/>
      </c>
      <c r="FB112" t="str">
        <f>IF(ISBLANK('Slut 2.kl. -Klasse'!FO35),"",VLOOKUP('Slut 2.kl. -Klasse'!FO35,Aap_Naam_2c3b3c,2,FALSE))</f>
        <v/>
      </c>
      <c r="FC112" t="str">
        <f>IF(ISBLANK('Slut 2.kl. -Klasse'!FP35),"",VLOOKUP('Slut 2.kl. -Klasse'!FP35,Aap_Naam_2c3b3c,2,FALSE))</f>
        <v/>
      </c>
      <c r="FD112" t="str">
        <f>IF(ISBLANK('Slut 2.kl. -Klasse'!FQ35),"",VLOOKUP('Slut 2.kl. -Klasse'!FQ35,Aap_Naam_2c3b3c,2,FALSE))</f>
        <v/>
      </c>
      <c r="FE112" t="str">
        <f>IF(ISBLANK('Slut 2.kl. -Klasse'!FR35),"",VLOOKUP('Slut 2.kl. -Klasse'!FR35,Aap_Naam_2c3b3c,2,FALSE))</f>
        <v/>
      </c>
      <c r="FF112" t="str">
        <f>IF(ISBLANK('Slut 2.kl. -Klasse'!FS35),"",VLOOKUP('Slut 2.kl. -Klasse'!FS35,Aap_Naam_2c3b3c,2,FALSE))</f>
        <v/>
      </c>
      <c r="FG112" t="str">
        <f>IF(ISBLANK('Slut 2.kl. -Klasse'!FT35),"",VLOOKUP('Slut 2.kl. -Klasse'!FT35,Aap_Naam_2c3b3c,2,FALSE))</f>
        <v/>
      </c>
      <c r="FH112" t="str">
        <f>IF(ISBLANK('Slut 2.kl. -Klasse'!FU35),"",VLOOKUP('Slut 2.kl. -Klasse'!FU35,Aap_Naam_2c3b3c,2,FALSE))</f>
        <v/>
      </c>
      <c r="FI112" t="str">
        <f>IF(ISBLANK('Slut 2.kl. -Klasse'!FV35),"",VLOOKUP('Slut 2.kl. -Klasse'!FV35,Aap_Naam_2c3b3c,2,FALSE))</f>
        <v/>
      </c>
      <c r="FJ112" t="str">
        <f>IF(ISBLANK('Slut 2.kl. -Klasse'!FW35),"",VLOOKUP('Slut 2.kl. -Klasse'!FW35,Aap_Naam_2c3b3c,2,FALSE))</f>
        <v/>
      </c>
      <c r="FK112" t="str">
        <f>IF(ISBLANK('Slut 2.kl. -Klasse'!FX35),"",VLOOKUP('Slut 2.kl. -Klasse'!FX35,Aap_Naam_2c3b3c,2,FALSE))</f>
        <v/>
      </c>
      <c r="FL112" t="str">
        <f>IF(ISBLANK('Slut 2.kl. -Klasse'!FY35),"",VLOOKUP('Slut 2.kl. -Klasse'!FY35,Aap_Naam_2c3b3c,2,FALSE))</f>
        <v/>
      </c>
      <c r="FM112" t="str">
        <f>IF(ISBLANK('Slut 2.kl. -Klasse'!FZ35),"",VLOOKUP('Slut 2.kl. -Klasse'!FZ35,Aap_Naam_2c3b3c,2,FALSE))</f>
        <v/>
      </c>
      <c r="FN112" s="42" t="str">
        <f>IF(ISBLANK('Slut 2.kl. -Klasse'!GA35),"",VLOOKUP('Slut 2.kl. -Klasse'!GA35,Aap_Naam_2c3b3c,2,FALSE))</f>
        <v/>
      </c>
      <c r="FO112" s="41">
        <f>COUNTIF('Skole scoring'!B108:U108,1)</f>
        <v>0</v>
      </c>
      <c r="FP112">
        <f>COUNTIF('Skole scoring'!V108:DQ108,1)</f>
        <v>0</v>
      </c>
      <c r="FQ112">
        <f>COUNTIF('Skole scoring'!DR108:FM108,1)</f>
        <v>0</v>
      </c>
      <c r="FR112" s="42">
        <f t="shared" si="3"/>
        <v>0</v>
      </c>
      <c r="FS112">
        <f>COUNTIF('Skole scoring'!V108:AS108,1)</f>
        <v>0</v>
      </c>
      <c r="FT112">
        <f>COUNTIF('Skole scoring'!AT108:BQ108,1)</f>
        <v>0</v>
      </c>
      <c r="FU112">
        <f>COUNTIF('Skole scoring'!BR108:CO108,1)</f>
        <v>0</v>
      </c>
      <c r="FV112">
        <f>COUNTIF('Skole scoring'!CP108:DQ108,1)</f>
        <v>0</v>
      </c>
    </row>
    <row r="113" spans="2:178" x14ac:dyDescent="0.35">
      <c r="B113" s="47">
        <f>'Slut 2.kl. -Klasse'!B36</f>
        <v>0</v>
      </c>
      <c r="C113" t="str">
        <f>IF(COUNTIF('Slut 2.kl. -Klasse'!P36,5),"Ugyldig",(IF(ISBLANK('Slut 2.kl. -Klasse'!P36),"",'Slut 2.kl. -Klasse'!P36)))</f>
        <v/>
      </c>
      <c r="D113" t="str">
        <f>IF(COUNTIF('Slut 2.kl. -Klasse'!Q36,5),"Ugyldig",(IF(ISBLANK('Slut 2.kl. -Klasse'!Q36),"",'Slut 2.kl. -Klasse'!Q36)))</f>
        <v/>
      </c>
      <c r="E113" t="str">
        <f>IF(COUNTIF('Slut 2.kl. -Klasse'!R36,5),"Ugyldig",(IF(ISBLANK('Slut 2.kl. -Klasse'!R36),"",'Slut 2.kl. -Klasse'!R36)))</f>
        <v/>
      </c>
      <c r="F113" t="str">
        <f>IF(COUNTIF('Slut 2.kl. -Klasse'!S36,5),"Ugyldig",(IF(ISBLANK('Slut 2.kl. -Klasse'!S36),"",'Slut 2.kl. -Klasse'!S36)))</f>
        <v/>
      </c>
      <c r="G113" t="str">
        <f>IF(COUNTIF('Slut 2.kl. -Klasse'!T36,5),"Ugyldig",(IF(ISBLANK('Slut 2.kl. -Klasse'!T36),"",'Slut 2.kl. -Klasse'!T36)))</f>
        <v/>
      </c>
      <c r="H113" t="str">
        <f>IF(COUNTIF('Slut 2.kl. -Klasse'!U36,5),"Ugyldig",(IF(ISBLANK('Slut 2.kl. -Klasse'!U36),"",'Slut 2.kl. -Klasse'!U36)))</f>
        <v/>
      </c>
      <c r="I113" t="str">
        <f>IF(COUNTIF('Slut 2.kl. -Klasse'!V36,5),"Ugyldig",(IF(ISBLANK('Slut 2.kl. -Klasse'!V36),"",'Slut 2.kl. -Klasse'!V36)))</f>
        <v/>
      </c>
      <c r="J113" t="str">
        <f>IF(COUNTIF('Slut 2.kl. -Klasse'!W36,5),"Ugyldig",(IF(ISBLANK('Slut 2.kl. -Klasse'!W36),"",'Slut 2.kl. -Klasse'!W36)))</f>
        <v/>
      </c>
      <c r="K113" t="str">
        <f>IF(COUNTIF('Slut 2.kl. -Klasse'!X36,5),"Ugyldig",(IF(ISBLANK('Slut 2.kl. -Klasse'!X36),"",'Slut 2.kl. -Klasse'!X36)))</f>
        <v/>
      </c>
      <c r="L113" t="str">
        <f>IF(COUNTIF('Slut 2.kl. -Klasse'!Y36,5),"Ugyldig",(IF(ISBLANK('Slut 2.kl. -Klasse'!Y36),"",'Slut 2.kl. -Klasse'!Y36)))</f>
        <v/>
      </c>
      <c r="M113" t="str">
        <f>IF(COUNTIF('Slut 2.kl. -Klasse'!Z36,5),"Ugyldig",(IF(ISBLANK('Slut 2.kl. -Klasse'!Z36),"",'Slut 2.kl. -Klasse'!Z36)))</f>
        <v/>
      </c>
      <c r="N113" t="str">
        <f>IF(COUNTIF('Slut 2.kl. -Klasse'!AA36,5),"Ugyldig",(IF(ISBLANK('Slut 2.kl. -Klasse'!AA36),"",'Slut 2.kl. -Klasse'!AA36)))</f>
        <v/>
      </c>
      <c r="O113" t="str">
        <f>IF(COUNTIF('Slut 2.kl. -Klasse'!AB36,5),"Ugyldig",(IF(ISBLANK('Slut 2.kl. -Klasse'!AB36),"",'Slut 2.kl. -Klasse'!AB36)))</f>
        <v/>
      </c>
      <c r="P113" t="str">
        <f>IF(COUNTIF('Slut 2.kl. -Klasse'!AC36,5),"Ugyldig",(IF(ISBLANK('Slut 2.kl. -Klasse'!AC36),"",'Slut 2.kl. -Klasse'!AC36)))</f>
        <v/>
      </c>
      <c r="Q113" t="str">
        <f>IF(COUNTIF('Slut 2.kl. -Klasse'!AD36,5),"Ugyldig",(IF(ISBLANK('Slut 2.kl. -Klasse'!AD36),"",'Slut 2.kl. -Klasse'!AD36)))</f>
        <v/>
      </c>
      <c r="R113" t="str">
        <f>IF(COUNTIF('Slut 2.kl. -Klasse'!AE36,5),"Ugyldig",(IF(ISBLANK('Slut 2.kl. -Klasse'!AE36),"",'Slut 2.kl. -Klasse'!AE36)))</f>
        <v/>
      </c>
      <c r="S113" t="str">
        <f>IF(COUNTIF('Slut 2.kl. -Klasse'!AF36,5),"Ugyldig",(IF(ISBLANK('Slut 2.kl. -Klasse'!AF36),"",'Slut 2.kl. -Klasse'!AF36)))</f>
        <v/>
      </c>
      <c r="T113" t="str">
        <f>IF(COUNTIF('Slut 2.kl. -Klasse'!AG36,5),"Ugyldig",(IF(ISBLANK('Slut 2.kl. -Klasse'!AG36),"",'Slut 2.kl. -Klasse'!AG36)))</f>
        <v/>
      </c>
      <c r="U113" t="str">
        <f>IF(COUNTIF('Slut 2.kl. -Klasse'!AH36,5),"Ugyldig",(IF(ISBLANK('Slut 2.kl. -Klasse'!AH36),"",'Slut 2.kl. -Klasse'!AH36)))</f>
        <v/>
      </c>
      <c r="V113" t="str">
        <f>IF(COUNTIF('Slut 2.kl. -Klasse'!AI36,5),"Ugyldig",(IF(ISBLANK('Slut 2.kl. -Klasse'!AI36),"",'Slut 2.kl. -Klasse'!AI36)))</f>
        <v/>
      </c>
      <c r="W113" s="41" t="str">
        <f>IF(ISBLANK('Slut 2.kl. -Klasse'!AJ36),"",VLOOKUP('Slut 2.kl. -Klasse'!AJ36,Assit_Atii_2c3b3c,C$96,FALSE))</f>
        <v/>
      </c>
      <c r="X113" t="str">
        <f>IF(ISBLANK('Slut 2.kl. -Klasse'!AK36),"",VLOOKUP('Slut 2.kl. -Klasse'!AK36,Assit_Atii_2c3b3c,D$96,FALSE))</f>
        <v/>
      </c>
      <c r="Y113" t="str">
        <f>IF(ISBLANK('Slut 2.kl. -Klasse'!AL36),"",VLOOKUP('Slut 2.kl. -Klasse'!AL36,Assit_Atii_2c3b3c,E$96,FALSE))</f>
        <v/>
      </c>
      <c r="Z113" t="str">
        <f>IF(ISBLANK('Slut 2.kl. -Klasse'!AM36),"",VLOOKUP('Slut 2.kl. -Klasse'!AM36,Assit_Atii_2c3b3c,F$96,FALSE))</f>
        <v/>
      </c>
      <c r="AA113" t="str">
        <f>IF(ISBLANK('Slut 2.kl. -Klasse'!AN36),"",VLOOKUP('Slut 2.kl. -Klasse'!AN36,Assit_Atii_2c3b3c,G$96,FALSE))</f>
        <v/>
      </c>
      <c r="AB113" t="str">
        <f>IF(ISBLANK('Slut 2.kl. -Klasse'!AO36),"",VLOOKUP('Slut 2.kl. -Klasse'!AO36,Assit_Atii_2c3b3c,H$96,FALSE))</f>
        <v/>
      </c>
      <c r="AC113" t="str">
        <f>IF(ISBLANK('Slut 2.kl. -Klasse'!AP36),"",VLOOKUP('Slut 2.kl. -Klasse'!AP36,Assit_Atii_2c3b3c,I$96,FALSE))</f>
        <v/>
      </c>
      <c r="AD113" t="str">
        <f>IF(ISBLANK('Slut 2.kl. -Klasse'!AQ36),"",VLOOKUP('Slut 2.kl. -Klasse'!AQ36,Assit_Atii_2c3b3c,J$96,FALSE))</f>
        <v/>
      </c>
      <c r="AE113" t="str">
        <f>IF(ISBLANK('Slut 2.kl. -Klasse'!AR36),"",VLOOKUP('Slut 2.kl. -Klasse'!AR36,Assit_Atii_2c3b3c,K$96,FALSE))</f>
        <v/>
      </c>
      <c r="AF113" t="str">
        <f>IF(ISBLANK('Slut 2.kl. -Klasse'!AS36),"",VLOOKUP('Slut 2.kl. -Klasse'!AS36,Assit_Atii_2c3b3c,L$96,FALSE))</f>
        <v/>
      </c>
      <c r="AG113" t="str">
        <f>IF(ISBLANK('Slut 2.kl. -Klasse'!AT36),"",VLOOKUP('Slut 2.kl. -Klasse'!AT36,Assit_Atii_2c3b3c,M$96,FALSE))</f>
        <v/>
      </c>
      <c r="AH113" t="str">
        <f>IF(ISBLANK('Slut 2.kl. -Klasse'!AU36),"",VLOOKUP('Slut 2.kl. -Klasse'!AU36,Assit_Atii_2c3b3c,N$96,FALSE))</f>
        <v/>
      </c>
      <c r="AI113" t="str">
        <f>IF(ISBLANK('Slut 2.kl. -Klasse'!AV36),"",VLOOKUP('Slut 2.kl. -Klasse'!AV36,Assit_Atii_2c3b3c,O$96,FALSE))</f>
        <v/>
      </c>
      <c r="AJ113" t="str">
        <f>IF(ISBLANK('Slut 2.kl. -Klasse'!AW36),"",VLOOKUP('Slut 2.kl. -Klasse'!AW36,Assit_Atii_2c3b3c,P$96,FALSE))</f>
        <v/>
      </c>
      <c r="AK113" t="str">
        <f>IF(ISBLANK('Slut 2.kl. -Klasse'!AX36),"",VLOOKUP('Slut 2.kl. -Klasse'!AX36,Assit_Atii_2c3b3c,Q$96,FALSE))</f>
        <v/>
      </c>
      <c r="AL113" t="str">
        <f>IF(ISBLANK('Slut 2.kl. -Klasse'!AY36),"",VLOOKUP('Slut 2.kl. -Klasse'!AY36,Assit_Atii_2c3b3c,R$96,FALSE))</f>
        <v/>
      </c>
      <c r="AM113" t="str">
        <f>IF(ISBLANK('Slut 2.kl. -Klasse'!AZ36),"",VLOOKUP('Slut 2.kl. -Klasse'!AZ36,Assit_Atii_2c3b3c,S$96,FALSE))</f>
        <v/>
      </c>
      <c r="AN113" t="str">
        <f>IF(ISBLANK('Slut 2.kl. -Klasse'!BA36),"",VLOOKUP('Slut 2.kl. -Klasse'!BA36,Assit_Atii_2c3b3c,T$96,FALSE))</f>
        <v/>
      </c>
      <c r="AO113" t="str">
        <f>IF(ISBLANK('Slut 2.kl. -Klasse'!BB36),"",VLOOKUP('Slut 2.kl. -Klasse'!BB36,Assit_Atii_2c3b3c,U$96,FALSE))</f>
        <v/>
      </c>
      <c r="AP113" t="str">
        <f>IF(ISBLANK('Slut 2.kl. -Klasse'!BC36),"",VLOOKUP('Slut 2.kl. -Klasse'!BC36,Assit_Atii_2c3b3c,V$96,FALSE))</f>
        <v/>
      </c>
      <c r="AQ113" t="str">
        <f>IF(ISBLANK('Slut 2.kl. -Klasse'!BD36),"",VLOOKUP('Slut 2.kl. -Klasse'!BD36,Assit_Atii_2c3b3c,W$96,FALSE))</f>
        <v/>
      </c>
      <c r="AR113" t="str">
        <f>IF(ISBLANK('Slut 2.kl. -Klasse'!BE36),"",VLOOKUP('Slut 2.kl. -Klasse'!BE36,Assit_Atii_2c3b3c,X$96,FALSE))</f>
        <v/>
      </c>
      <c r="AS113" t="str">
        <f>IF(ISBLANK('Slut 2.kl. -Klasse'!BF36),"",VLOOKUP('Slut 2.kl. -Klasse'!BF36,Assit_Atii_2c3b3c,Y$96,FALSE))</f>
        <v/>
      </c>
      <c r="AT113" t="str">
        <f>IF(ISBLANK('Slut 2.kl. -Klasse'!BG36),"",VLOOKUP('Slut 2.kl. -Klasse'!BG36,Assit_Atii_2c3b3c,Z$96,FALSE))</f>
        <v/>
      </c>
      <c r="AU113" t="str">
        <f>IF(ISBLANK('Slut 2.kl. -Klasse'!BH36),"",VLOOKUP('Slut 2.kl. -Klasse'!BH36,Assit_Atii_2c3b3c,AA$96,FALSE))</f>
        <v/>
      </c>
      <c r="AV113" t="str">
        <f>IF(ISBLANK('Slut 2.kl. -Klasse'!BI36),"",VLOOKUP('Slut 2.kl. -Klasse'!BI36,Assit_Atii_2c3b3c,AB$96,FALSE))</f>
        <v/>
      </c>
      <c r="AW113" t="str">
        <f>IF(ISBLANK('Slut 2.kl. -Klasse'!BJ36),"",VLOOKUP('Slut 2.kl. -Klasse'!BJ36,Assit_Atii_2c3b3c,AC$96,FALSE))</f>
        <v/>
      </c>
      <c r="AX113" t="str">
        <f>IF(ISBLANK('Slut 2.kl. -Klasse'!BK36),"",VLOOKUP('Slut 2.kl. -Klasse'!BK36,Assit_Atii_2c3b3c,AD$96,FALSE))</f>
        <v/>
      </c>
      <c r="AY113" t="str">
        <f>IF(ISBLANK('Slut 2.kl. -Klasse'!BL36),"",VLOOKUP('Slut 2.kl. -Klasse'!BL36,Assit_Atii_2c3b3c,AE$96,FALSE))</f>
        <v/>
      </c>
      <c r="AZ113" t="str">
        <f>IF(ISBLANK('Slut 2.kl. -Klasse'!BM36),"",VLOOKUP('Slut 2.kl. -Klasse'!BM36,Assit_Atii_2c3b3c,AF$96,FALSE))</f>
        <v/>
      </c>
      <c r="BA113" t="str">
        <f>IF(ISBLANK('Slut 2.kl. -Klasse'!BN36),"",VLOOKUP('Slut 2.kl. -Klasse'!BN36,Assit_Atii_2c3b3c,AG$96,FALSE))</f>
        <v/>
      </c>
      <c r="BB113" t="str">
        <f>IF(ISBLANK('Slut 2.kl. -Klasse'!BO36),"",VLOOKUP('Slut 2.kl. -Klasse'!BO36,Assit_Atii_2c3b3c,AH$96,FALSE))</f>
        <v/>
      </c>
      <c r="BC113" t="str">
        <f>IF(ISBLANK('Slut 2.kl. -Klasse'!BP36),"",VLOOKUP('Slut 2.kl. -Klasse'!BP36,Assit_Atii_2c3b3c,AI$96,FALSE))</f>
        <v/>
      </c>
      <c r="BD113" t="str">
        <f>IF(ISBLANK('Slut 2.kl. -Klasse'!BQ36),"",VLOOKUP('Slut 2.kl. -Klasse'!BQ36,Assit_Atii_2c3b3c,AJ$96,FALSE))</f>
        <v/>
      </c>
      <c r="BE113" t="str">
        <f>IF(ISBLANK('Slut 2.kl. -Klasse'!BR36),"",VLOOKUP('Slut 2.kl. -Klasse'!BR36,Assit_Atii_2c3b3c,AK$96,FALSE))</f>
        <v/>
      </c>
      <c r="BF113" t="str">
        <f>IF(ISBLANK('Slut 2.kl. -Klasse'!BS36),"",VLOOKUP('Slut 2.kl. -Klasse'!BS36,Assit_Atii_2c3b3c,AL$96,FALSE))</f>
        <v/>
      </c>
      <c r="BG113" t="str">
        <f>IF(ISBLANK('Slut 2.kl. -Klasse'!BT36),"",VLOOKUP('Slut 2.kl. -Klasse'!BT36,Assit_Atii_2c3b3c,AM$96,FALSE))</f>
        <v/>
      </c>
      <c r="BH113" t="str">
        <f>IF(ISBLANK('Slut 2.kl. -Klasse'!BU36),"",VLOOKUP('Slut 2.kl. -Klasse'!BU36,Assit_Atii_2c3b3c,AN$96,FALSE))</f>
        <v/>
      </c>
      <c r="BI113" t="str">
        <f>IF(ISBLANK('Slut 2.kl. -Klasse'!BV36),"",VLOOKUP('Slut 2.kl. -Klasse'!BV36,Assit_Atii_2c3b3c,AO$96,FALSE))</f>
        <v/>
      </c>
      <c r="BJ113" t="str">
        <f>IF(ISBLANK('Slut 2.kl. -Klasse'!BW36),"",VLOOKUP('Slut 2.kl. -Klasse'!BW36,Assit_Atii_2c3b3c,AP$96,FALSE))</f>
        <v/>
      </c>
      <c r="BK113" t="str">
        <f>IF(ISBLANK('Slut 2.kl. -Klasse'!BX36),"",VLOOKUP('Slut 2.kl. -Klasse'!BX36,Assit_Atii_2c3b3c,AQ$96,FALSE))</f>
        <v/>
      </c>
      <c r="BL113" t="str">
        <f>IF(ISBLANK('Slut 2.kl. -Klasse'!BY36),"",VLOOKUP('Slut 2.kl. -Klasse'!BY36,Assit_Atii_2c3b3c,AR$96,FALSE))</f>
        <v/>
      </c>
      <c r="BM113" t="str">
        <f>IF(ISBLANK('Slut 2.kl. -Klasse'!BZ36),"",VLOOKUP('Slut 2.kl. -Klasse'!BZ36,Assit_Atii_2c3b3c,AS$96,FALSE))</f>
        <v/>
      </c>
      <c r="BN113" t="str">
        <f>IF(ISBLANK('Slut 2.kl. -Klasse'!CA36),"",VLOOKUP('Slut 2.kl. -Klasse'!CA36,Assit_Atii_2c3b3c,AT$96,FALSE))</f>
        <v/>
      </c>
      <c r="BO113" t="str">
        <f>IF(ISBLANK('Slut 2.kl. -Klasse'!CB36),"",VLOOKUP('Slut 2.kl. -Klasse'!CB36,Assit_Atii_2c3b3c,AU$96,FALSE))</f>
        <v/>
      </c>
      <c r="BP113" t="str">
        <f>IF(ISBLANK('Slut 2.kl. -Klasse'!CC36),"",VLOOKUP('Slut 2.kl. -Klasse'!CC36,Assit_Atii_2c3b3c,AV$96,FALSE))</f>
        <v/>
      </c>
      <c r="BQ113" t="str">
        <f>IF(ISBLANK('Slut 2.kl. -Klasse'!CD36),"",VLOOKUP('Slut 2.kl. -Klasse'!CD36,Assit_Atii_2c3b3c,AW$96,FALSE))</f>
        <v/>
      </c>
      <c r="BR113" t="str">
        <f>IF(ISBLANK('Slut 2.kl. -Klasse'!CE36),"",VLOOKUP('Slut 2.kl. -Klasse'!CE36,Assit_Atii_2c3b3c,AX$96,FALSE))</f>
        <v/>
      </c>
      <c r="BS113" t="str">
        <f>IF(ISBLANK('Slut 2.kl. -Klasse'!CF36),"",VLOOKUP('Slut 2.kl. -Klasse'!CF36,Assit_Atii_2c3b3c,AY$96,FALSE))</f>
        <v/>
      </c>
      <c r="BT113" t="str">
        <f>IF(ISBLANK('Slut 2.kl. -Klasse'!CG36),"",VLOOKUP('Slut 2.kl. -Klasse'!CG36,Assit_Atii_2c3b3c,AZ$96,FALSE))</f>
        <v/>
      </c>
      <c r="BU113" t="str">
        <f>IF(ISBLANK('Slut 2.kl. -Klasse'!CH36),"",VLOOKUP('Slut 2.kl. -Klasse'!CH36,Assit_Atii_2c3b3c,BA$96,FALSE))</f>
        <v/>
      </c>
      <c r="BV113" t="str">
        <f>IF(ISBLANK('Slut 2.kl. -Klasse'!CI36),"",VLOOKUP('Slut 2.kl. -Klasse'!CI36,Assit_Atii_2c3b3c,BB$96,FALSE))</f>
        <v/>
      </c>
      <c r="BW113" t="str">
        <f>IF(ISBLANK('Slut 2.kl. -Klasse'!CJ36),"",VLOOKUP('Slut 2.kl. -Klasse'!CJ36,Assit_Atii_2c3b3c,BC$96,FALSE))</f>
        <v/>
      </c>
      <c r="BX113" t="str">
        <f>IF(ISBLANK('Slut 2.kl. -Klasse'!CK36),"",VLOOKUP('Slut 2.kl. -Klasse'!CK36,Assit_Atii_2c3b3c,BD$96,FALSE))</f>
        <v/>
      </c>
      <c r="BY113" t="str">
        <f>IF(ISBLANK('Slut 2.kl. -Klasse'!CL36),"",VLOOKUP('Slut 2.kl. -Klasse'!CL36,Assit_Atii_2c3b3c,BE$96,FALSE))</f>
        <v/>
      </c>
      <c r="BZ113" t="str">
        <f>IF(ISBLANK('Slut 2.kl. -Klasse'!CM36),"",VLOOKUP('Slut 2.kl. -Klasse'!CM36,Assit_Atii_2c3b3c,BF$96,FALSE))</f>
        <v/>
      </c>
      <c r="CA113" t="str">
        <f>IF(ISBLANK('Slut 2.kl. -Klasse'!CN36),"",VLOOKUP('Slut 2.kl. -Klasse'!CN36,Assit_Atii_2c3b3c,BG$96,FALSE))</f>
        <v/>
      </c>
      <c r="CB113" t="str">
        <f>IF(ISBLANK('Slut 2.kl. -Klasse'!CO36),"",VLOOKUP('Slut 2.kl. -Klasse'!CO36,Assit_Atii_2c3b3c,BH$96,FALSE))</f>
        <v/>
      </c>
      <c r="CC113" t="str">
        <f>IF(ISBLANK('Slut 2.kl. -Klasse'!CP36),"",VLOOKUP('Slut 2.kl. -Klasse'!CP36,Assit_Atii_2c3b3c,BI$96,FALSE))</f>
        <v/>
      </c>
      <c r="CD113" t="str">
        <f>IF(ISBLANK('Slut 2.kl. -Klasse'!CQ36),"",VLOOKUP('Slut 2.kl. -Klasse'!CQ36,Assit_Atii_2c3b3c,BJ$96,FALSE))</f>
        <v/>
      </c>
      <c r="CE113" t="str">
        <f>IF(ISBLANK('Slut 2.kl. -Klasse'!CR36),"",VLOOKUP('Slut 2.kl. -Klasse'!CR36,Assit_Atii_2c3b3c,BK$96,FALSE))</f>
        <v/>
      </c>
      <c r="CF113" t="str">
        <f>IF(ISBLANK('Slut 2.kl. -Klasse'!CS36),"",VLOOKUP('Slut 2.kl. -Klasse'!CS36,Assit_Atii_2c3b3c,BL$96,FALSE))</f>
        <v/>
      </c>
      <c r="CG113" t="str">
        <f>IF(ISBLANK('Slut 2.kl. -Klasse'!CT36),"",VLOOKUP('Slut 2.kl. -Klasse'!CT36,Assit_Atii_2c3b3c,BM$96,FALSE))</f>
        <v/>
      </c>
      <c r="CH113" t="str">
        <f>IF(ISBLANK('Slut 2.kl. -Klasse'!CU36),"",VLOOKUP('Slut 2.kl. -Klasse'!CU36,Assit_Atii_2c3b3c,BN$96,FALSE))</f>
        <v/>
      </c>
      <c r="CI113" t="str">
        <f>IF(ISBLANK('Slut 2.kl. -Klasse'!CV36),"",VLOOKUP('Slut 2.kl. -Klasse'!CV36,Assit_Atii_2c3b3c,BO$96,FALSE))</f>
        <v/>
      </c>
      <c r="CJ113" t="str">
        <f>IF(ISBLANK('Slut 2.kl. -Klasse'!CW36),"",VLOOKUP('Slut 2.kl. -Klasse'!CW36,Assit_Atii_2c3b3c,BP$96,FALSE))</f>
        <v/>
      </c>
      <c r="CK113" t="str">
        <f>IF(ISBLANK('Slut 2.kl. -Klasse'!CX36),"",VLOOKUP('Slut 2.kl. -Klasse'!CX36,Assit_Atii_2c3b3c,BQ$96,FALSE))</f>
        <v/>
      </c>
      <c r="CL113" t="str">
        <f>IF(ISBLANK('Slut 2.kl. -Klasse'!CY36),"",VLOOKUP('Slut 2.kl. -Klasse'!CY36,Assit_Atii_2c3b3c,BR$96,FALSE))</f>
        <v/>
      </c>
      <c r="CM113" t="str">
        <f>IF(ISBLANK('Slut 2.kl. -Klasse'!CZ36),"",VLOOKUP('Slut 2.kl. -Klasse'!CZ36,Assit_Atii_2c3b3c,BS$96,FALSE))</f>
        <v/>
      </c>
      <c r="CN113" t="str">
        <f>IF(ISBLANK('Slut 2.kl. -Klasse'!DA36),"",VLOOKUP('Slut 2.kl. -Klasse'!DA36,Assit_Atii_2c3b3c,BT$96,FALSE))</f>
        <v/>
      </c>
      <c r="CO113" t="str">
        <f>IF(ISBLANK('Slut 2.kl. -Klasse'!DB36),"",VLOOKUP('Slut 2.kl. -Klasse'!DB36,Assit_Atii_2c3b3c,BU$96,FALSE))</f>
        <v/>
      </c>
      <c r="CP113" t="str">
        <f>IF(ISBLANK('Slut 2.kl. -Klasse'!DC36),"",VLOOKUP('Slut 2.kl. -Klasse'!DC36,Assit_Atii_2c3b3c,BV$96,FALSE))</f>
        <v/>
      </c>
      <c r="CQ113" t="str">
        <f>IF(ISBLANK('Slut 2.kl. -Klasse'!DD36),"",VLOOKUP('Slut 2.kl. -Klasse'!DD36,Assit_Atii_2c3b3c,BW$96,FALSE))</f>
        <v/>
      </c>
      <c r="CR113" t="str">
        <f>IF(ISBLANK('Slut 2.kl. -Klasse'!DE36),"",VLOOKUP('Slut 2.kl. -Klasse'!DE36,Assit_Atii_2c3b3c,BX$96,FALSE))</f>
        <v/>
      </c>
      <c r="CS113" t="str">
        <f>IF(ISBLANK('Slut 2.kl. -Klasse'!DF36),"",VLOOKUP('Slut 2.kl. -Klasse'!DF36,Assit_Atii_2c3b3c,BY$96,FALSE))</f>
        <v/>
      </c>
      <c r="CT113" t="str">
        <f>IF(ISBLANK('Slut 2.kl. -Klasse'!DG36),"",VLOOKUP('Slut 2.kl. -Klasse'!DG36,Assit_Atii_2c3b3c,BZ$96,FALSE))</f>
        <v/>
      </c>
      <c r="CU113" t="str">
        <f>IF(ISBLANK('Slut 2.kl. -Klasse'!DH36),"",VLOOKUP('Slut 2.kl. -Klasse'!DH36,Assit_Atii_2c3b3c,CA$96,FALSE))</f>
        <v/>
      </c>
      <c r="CV113" t="str">
        <f>IF(ISBLANK('Slut 2.kl. -Klasse'!DI36),"",VLOOKUP('Slut 2.kl. -Klasse'!DI36,Assit_Atii_2c3b3c,CB$96,FALSE))</f>
        <v/>
      </c>
      <c r="CW113" t="str">
        <f>IF(ISBLANK('Slut 2.kl. -Klasse'!DJ36),"",VLOOKUP('Slut 2.kl. -Klasse'!DJ36,Assit_Atii_2c3b3c,CC$96,FALSE))</f>
        <v/>
      </c>
      <c r="CX113" t="str">
        <f>IF(ISBLANK('Slut 2.kl. -Klasse'!DK36),"",VLOOKUP('Slut 2.kl. -Klasse'!DK36,Assit_Atii_2c3b3c,CD$96,FALSE))</f>
        <v/>
      </c>
      <c r="CY113" t="str">
        <f>IF(ISBLANK('Slut 2.kl. -Klasse'!DL36),"",VLOOKUP('Slut 2.kl. -Klasse'!DL36,Assit_Atii_2c3b3c,CE$96,FALSE))</f>
        <v/>
      </c>
      <c r="CZ113" t="str">
        <f>IF(ISBLANK('Slut 2.kl. -Klasse'!DM36),"",VLOOKUP('Slut 2.kl. -Klasse'!DM36,Assit_Atii_2c3b3c,CF$96,FALSE))</f>
        <v/>
      </c>
      <c r="DA113" t="str">
        <f>IF(ISBLANK('Slut 2.kl. -Klasse'!DN36),"",VLOOKUP('Slut 2.kl. -Klasse'!DN36,Assit_Atii_2c3b3c,CG$96,FALSE))</f>
        <v/>
      </c>
      <c r="DB113" t="str">
        <f>IF(ISBLANK('Slut 2.kl. -Klasse'!DO36),"",VLOOKUP('Slut 2.kl. -Klasse'!DO36,Assit_Atii_2c3b3c,CH$96,FALSE))</f>
        <v/>
      </c>
      <c r="DC113" t="str">
        <f>IF(ISBLANK('Slut 2.kl. -Klasse'!DP36),"",VLOOKUP('Slut 2.kl. -Klasse'!DP36,Assit_Atii_2c3b3c,CI$96,FALSE))</f>
        <v/>
      </c>
      <c r="DD113" t="str">
        <f>IF(ISBLANK('Slut 2.kl. -Klasse'!DQ36),"",VLOOKUP('Slut 2.kl. -Klasse'!DQ36,Assit_Atii_2c3b3c,CJ$96,FALSE))</f>
        <v/>
      </c>
      <c r="DE113" t="str">
        <f>IF(ISBLANK('Slut 2.kl. -Klasse'!DR36),"",VLOOKUP('Slut 2.kl. -Klasse'!DR36,Assit_Atii_2c3b3c,CK$96,FALSE))</f>
        <v/>
      </c>
      <c r="DF113" t="str">
        <f>IF(ISBLANK('Slut 2.kl. -Klasse'!DS36),"",VLOOKUP('Slut 2.kl. -Klasse'!DS36,Assit_Atii_2c3b3c,CL$96,FALSE))</f>
        <v/>
      </c>
      <c r="DG113" t="str">
        <f>IF(ISBLANK('Slut 2.kl. -Klasse'!DT36),"",VLOOKUP('Slut 2.kl. -Klasse'!DT36,Assit_Atii_2c3b3c,CM$96,FALSE))</f>
        <v/>
      </c>
      <c r="DH113" t="str">
        <f>IF(ISBLANK('Slut 2.kl. -Klasse'!DU36),"",VLOOKUP('Slut 2.kl. -Klasse'!DU36,Assit_Atii_2c3b3c,CN$96,FALSE))</f>
        <v/>
      </c>
      <c r="DI113" t="str">
        <f>IF(ISBLANK('Slut 2.kl. -Klasse'!DV36),"",VLOOKUP('Slut 2.kl. -Klasse'!DV36,Assit_Atii_2c3b3c,CO$96,FALSE))</f>
        <v/>
      </c>
      <c r="DJ113" t="str">
        <f>IF(ISBLANK('Slut 2.kl. -Klasse'!DW36),"",VLOOKUP('Slut 2.kl. -Klasse'!DW36,Assit_Atii_2c3b3c,CP$96,FALSE))</f>
        <v/>
      </c>
      <c r="DK113" t="str">
        <f>IF(ISBLANK('Slut 2.kl. -Klasse'!DX36),"",VLOOKUP('Slut 2.kl. -Klasse'!DX36,Assit_Atii_2c3b3c,CQ$96,FALSE))</f>
        <v/>
      </c>
      <c r="DL113" t="str">
        <f>IF(ISBLANK('Slut 2.kl. -Klasse'!DY36),"",VLOOKUP('Slut 2.kl. -Klasse'!DY36,Assit_Atii_2c3b3c,CR$96,FALSE))</f>
        <v/>
      </c>
      <c r="DM113" t="str">
        <f>IF(ISBLANK('Slut 2.kl. -Klasse'!DZ36),"",VLOOKUP('Slut 2.kl. -Klasse'!DZ36,Assit_Atii_2c3b3c,CS$96,FALSE))</f>
        <v/>
      </c>
      <c r="DN113" t="str">
        <f>IF(ISBLANK('Slut 2.kl. -Klasse'!EA36),"",VLOOKUP('Slut 2.kl. -Klasse'!EA36,Assit_Atii_2c3b3c,CT$96,FALSE))</f>
        <v/>
      </c>
      <c r="DO113" t="str">
        <f>IF(ISBLANK('Slut 2.kl. -Klasse'!EB36),"",VLOOKUP('Slut 2.kl. -Klasse'!EB36,Assit_Atii_2c3b3c,CU$96,FALSE))</f>
        <v/>
      </c>
      <c r="DP113" t="str">
        <f>IF(ISBLANK('Slut 2.kl. -Klasse'!EC36),"",VLOOKUP('Slut 2.kl. -Klasse'!EC36,Assit_Atii_2c3b3c,CV$96,FALSE))</f>
        <v/>
      </c>
      <c r="DQ113" t="str">
        <f>IF(ISBLANK('Slut 2.kl. -Klasse'!ED36),"",VLOOKUP('Slut 2.kl. -Klasse'!ED36,Assit_Atii_2c3b3c,CW$96,FALSE))</f>
        <v/>
      </c>
      <c r="DR113" t="str">
        <f>IF(ISBLANK('Slut 2.kl. -Klasse'!EE36),"",VLOOKUP('Slut 2.kl. -Klasse'!EE36,Assit_Atii_2c3b3c,CX$96,FALSE))</f>
        <v/>
      </c>
      <c r="DS113" s="41" t="str">
        <f>IF(ISBLANK('Slut 2.kl. -Klasse'!EF36),"",VLOOKUP('Slut 2.kl. -Klasse'!EF36,Aap_Naam_2c3b3c,2,FALSE))</f>
        <v/>
      </c>
      <c r="DT113" t="str">
        <f>IF(ISBLANK('Slut 2.kl. -Klasse'!EG36),"",VLOOKUP('Slut 2.kl. -Klasse'!EG36,Aap_Naam_2c3b3c,2,FALSE))</f>
        <v/>
      </c>
      <c r="DU113" t="str">
        <f>IF(ISBLANK('Slut 2.kl. -Klasse'!EH36),"",VLOOKUP('Slut 2.kl. -Klasse'!EH36,Aap_Naam_2c3b3c,2,FALSE))</f>
        <v/>
      </c>
      <c r="DV113" t="str">
        <f>IF(ISBLANK('Slut 2.kl. -Klasse'!EI36),"",VLOOKUP('Slut 2.kl. -Klasse'!EI36,Aap_Naam_2c3b3c,2,FALSE))</f>
        <v/>
      </c>
      <c r="DW113" t="str">
        <f>IF(ISBLANK('Slut 2.kl. -Klasse'!EJ36),"",VLOOKUP('Slut 2.kl. -Klasse'!EJ36,Aap_Naam_2c3b3c,2,FALSE))</f>
        <v/>
      </c>
      <c r="DX113" t="str">
        <f>IF(ISBLANK('Slut 2.kl. -Klasse'!EK36),"",VLOOKUP('Slut 2.kl. -Klasse'!EK36,Aap_Naam_2c3b3c,2,FALSE))</f>
        <v/>
      </c>
      <c r="DY113" t="str">
        <f>IF(ISBLANK('Slut 2.kl. -Klasse'!EL36),"",VLOOKUP('Slut 2.kl. -Klasse'!EL36,Aap_Naam_2c3b3c,2,FALSE))</f>
        <v/>
      </c>
      <c r="DZ113" t="str">
        <f>IF(ISBLANK('Slut 2.kl. -Klasse'!EM36),"",VLOOKUP('Slut 2.kl. -Klasse'!EM36,Aap_Naam_2c3b3c,2,FALSE))</f>
        <v/>
      </c>
      <c r="EA113" t="str">
        <f>IF(ISBLANK('Slut 2.kl. -Klasse'!EN36),"",VLOOKUP('Slut 2.kl. -Klasse'!EN36,Aap_Naam_2c3b3c,2,FALSE))</f>
        <v/>
      </c>
      <c r="EB113" t="str">
        <f>IF(ISBLANK('Slut 2.kl. -Klasse'!EO36),"",VLOOKUP('Slut 2.kl. -Klasse'!EO36,Aap_Naam_2c3b3c,2,FALSE))</f>
        <v/>
      </c>
      <c r="EC113" t="str">
        <f>IF(ISBLANK('Slut 2.kl. -Klasse'!EP36),"",VLOOKUP('Slut 2.kl. -Klasse'!EP36,Aap_Naam_2c3b3c,2,FALSE))</f>
        <v/>
      </c>
      <c r="ED113" t="str">
        <f>IF(ISBLANK('Slut 2.kl. -Klasse'!EQ36),"",VLOOKUP('Slut 2.kl. -Klasse'!EQ36,Aap_Naam_2c3b3c,2,FALSE))</f>
        <v/>
      </c>
      <c r="EE113" t="str">
        <f>IF(ISBLANK('Slut 2.kl. -Klasse'!ER36),"",VLOOKUP('Slut 2.kl. -Klasse'!ER36,Aap_Naam_2c3b3c,2,FALSE))</f>
        <v/>
      </c>
      <c r="EF113" t="str">
        <f>IF(ISBLANK('Slut 2.kl. -Klasse'!ES36),"",VLOOKUP('Slut 2.kl. -Klasse'!ES36,Aap_Naam_2c3b3c,2,FALSE))</f>
        <v/>
      </c>
      <c r="EG113" t="str">
        <f>IF(ISBLANK('Slut 2.kl. -Klasse'!ET36),"",VLOOKUP('Slut 2.kl. -Klasse'!ET36,Aap_Naam_2c3b3c,2,FALSE))</f>
        <v/>
      </c>
      <c r="EH113" t="str">
        <f>IF(ISBLANK('Slut 2.kl. -Klasse'!EU36),"",VLOOKUP('Slut 2.kl. -Klasse'!EU36,Aap_Naam_2c3b3c,2,FALSE))</f>
        <v/>
      </c>
      <c r="EI113" t="str">
        <f>IF(ISBLANK('Slut 2.kl. -Klasse'!EV36),"",VLOOKUP('Slut 2.kl. -Klasse'!EV36,Aap_Naam_2c3b3c,2,FALSE))</f>
        <v/>
      </c>
      <c r="EJ113" t="str">
        <f>IF(ISBLANK('Slut 2.kl. -Klasse'!EW36),"",VLOOKUP('Slut 2.kl. -Klasse'!EW36,Aap_Naam_2c3b3c,2,FALSE))</f>
        <v/>
      </c>
      <c r="EK113" t="str">
        <f>IF(ISBLANK('Slut 2.kl. -Klasse'!EX36),"",VLOOKUP('Slut 2.kl. -Klasse'!EX36,Aap_Naam_2c3b3c,2,FALSE))</f>
        <v/>
      </c>
      <c r="EL113" t="str">
        <f>IF(ISBLANK('Slut 2.kl. -Klasse'!EY36),"",VLOOKUP('Slut 2.kl. -Klasse'!EY36,Aap_Naam_2c3b3c,2,FALSE))</f>
        <v/>
      </c>
      <c r="EM113" t="str">
        <f>IF(ISBLANK('Slut 2.kl. -Klasse'!EZ36),"",VLOOKUP('Slut 2.kl. -Klasse'!EZ36,Aap_Naam_2c3b3c,2,FALSE))</f>
        <v/>
      </c>
      <c r="EN113" t="str">
        <f>IF(ISBLANK('Slut 2.kl. -Klasse'!FA36),"",VLOOKUP('Slut 2.kl. -Klasse'!FA36,Aap_Naam_2c3b3c,2,FALSE))</f>
        <v/>
      </c>
      <c r="EO113" t="str">
        <f>IF(ISBLANK('Slut 2.kl. -Klasse'!FB36),"",VLOOKUP('Slut 2.kl. -Klasse'!FB36,Aap_Naam_2c3b3c,2,FALSE))</f>
        <v/>
      </c>
      <c r="EP113" t="str">
        <f>IF(ISBLANK('Slut 2.kl. -Klasse'!FC36),"",VLOOKUP('Slut 2.kl. -Klasse'!FC36,Aap_Naam_2c3b3c,2,FALSE))</f>
        <v/>
      </c>
      <c r="EQ113" t="str">
        <f>IF(ISBLANK('Slut 2.kl. -Klasse'!FD36),"",VLOOKUP('Slut 2.kl. -Klasse'!FD36,Aap_Naam_2c3b3c,2,FALSE))</f>
        <v/>
      </c>
      <c r="ER113" t="str">
        <f>IF(ISBLANK('Slut 2.kl. -Klasse'!FE36),"",VLOOKUP('Slut 2.kl. -Klasse'!FE36,Aap_Naam_2c3b3c,2,FALSE))</f>
        <v/>
      </c>
      <c r="ES113" t="str">
        <f>IF(ISBLANK('Slut 2.kl. -Klasse'!FF36),"",VLOOKUP('Slut 2.kl. -Klasse'!FF36,Aap_Naam_2c3b3c,2,FALSE))</f>
        <v/>
      </c>
      <c r="ET113" t="str">
        <f>IF(ISBLANK('Slut 2.kl. -Klasse'!FG36),"",VLOOKUP('Slut 2.kl. -Klasse'!FG36,Aap_Naam_2c3b3c,2,FALSE))</f>
        <v/>
      </c>
      <c r="EU113" t="str">
        <f>IF(ISBLANK('Slut 2.kl. -Klasse'!FH36),"",VLOOKUP('Slut 2.kl. -Klasse'!FH36,Aap_Naam_2c3b3c,2,FALSE))</f>
        <v/>
      </c>
      <c r="EV113" t="str">
        <f>IF(ISBLANK('Slut 2.kl. -Klasse'!FI36),"",VLOOKUP('Slut 2.kl. -Klasse'!FI36,Aap_Naam_2c3b3c,2,FALSE))</f>
        <v/>
      </c>
      <c r="EW113" t="str">
        <f>IF(ISBLANK('Slut 2.kl. -Klasse'!FJ36),"",VLOOKUP('Slut 2.kl. -Klasse'!FJ36,Aap_Naam_2c3b3c,2,FALSE))</f>
        <v/>
      </c>
      <c r="EX113" t="str">
        <f>IF(ISBLANK('Slut 2.kl. -Klasse'!FK36),"",VLOOKUP('Slut 2.kl. -Klasse'!FK36,Aap_Naam_2c3b3c,2,FALSE))</f>
        <v/>
      </c>
      <c r="EY113" t="str">
        <f>IF(ISBLANK('Slut 2.kl. -Klasse'!FL36),"",VLOOKUP('Slut 2.kl. -Klasse'!FL36,Aap_Naam_2c3b3c,2,FALSE))</f>
        <v/>
      </c>
      <c r="EZ113" t="str">
        <f>IF(ISBLANK('Slut 2.kl. -Klasse'!FM36),"",VLOOKUP('Slut 2.kl. -Klasse'!FM36,Aap_Naam_2c3b3c,2,FALSE))</f>
        <v/>
      </c>
      <c r="FA113" t="str">
        <f>IF(ISBLANK('Slut 2.kl. -Klasse'!FN36),"",VLOOKUP('Slut 2.kl. -Klasse'!FN36,Aap_Naam_2c3b3c,2,FALSE))</f>
        <v/>
      </c>
      <c r="FB113" t="str">
        <f>IF(ISBLANK('Slut 2.kl. -Klasse'!FO36),"",VLOOKUP('Slut 2.kl. -Klasse'!FO36,Aap_Naam_2c3b3c,2,FALSE))</f>
        <v/>
      </c>
      <c r="FC113" t="str">
        <f>IF(ISBLANK('Slut 2.kl. -Klasse'!FP36),"",VLOOKUP('Slut 2.kl. -Klasse'!FP36,Aap_Naam_2c3b3c,2,FALSE))</f>
        <v/>
      </c>
      <c r="FD113" t="str">
        <f>IF(ISBLANK('Slut 2.kl. -Klasse'!FQ36),"",VLOOKUP('Slut 2.kl. -Klasse'!FQ36,Aap_Naam_2c3b3c,2,FALSE))</f>
        <v/>
      </c>
      <c r="FE113" t="str">
        <f>IF(ISBLANK('Slut 2.kl. -Klasse'!FR36),"",VLOOKUP('Slut 2.kl. -Klasse'!FR36,Aap_Naam_2c3b3c,2,FALSE))</f>
        <v/>
      </c>
      <c r="FF113" t="str">
        <f>IF(ISBLANK('Slut 2.kl. -Klasse'!FS36),"",VLOOKUP('Slut 2.kl. -Klasse'!FS36,Aap_Naam_2c3b3c,2,FALSE))</f>
        <v/>
      </c>
      <c r="FG113" t="str">
        <f>IF(ISBLANK('Slut 2.kl. -Klasse'!FT36),"",VLOOKUP('Slut 2.kl. -Klasse'!FT36,Aap_Naam_2c3b3c,2,FALSE))</f>
        <v/>
      </c>
      <c r="FH113" t="str">
        <f>IF(ISBLANK('Slut 2.kl. -Klasse'!FU36),"",VLOOKUP('Slut 2.kl. -Klasse'!FU36,Aap_Naam_2c3b3c,2,FALSE))</f>
        <v/>
      </c>
      <c r="FI113" t="str">
        <f>IF(ISBLANK('Slut 2.kl. -Klasse'!FV36),"",VLOOKUP('Slut 2.kl. -Klasse'!FV36,Aap_Naam_2c3b3c,2,FALSE))</f>
        <v/>
      </c>
      <c r="FJ113" t="str">
        <f>IF(ISBLANK('Slut 2.kl. -Klasse'!FW36),"",VLOOKUP('Slut 2.kl. -Klasse'!FW36,Aap_Naam_2c3b3c,2,FALSE))</f>
        <v/>
      </c>
      <c r="FK113" t="str">
        <f>IF(ISBLANK('Slut 2.kl. -Klasse'!FX36),"",VLOOKUP('Slut 2.kl. -Klasse'!FX36,Aap_Naam_2c3b3c,2,FALSE))</f>
        <v/>
      </c>
      <c r="FL113" t="str">
        <f>IF(ISBLANK('Slut 2.kl. -Klasse'!FY36),"",VLOOKUP('Slut 2.kl. -Klasse'!FY36,Aap_Naam_2c3b3c,2,FALSE))</f>
        <v/>
      </c>
      <c r="FM113" t="str">
        <f>IF(ISBLANK('Slut 2.kl. -Klasse'!FZ36),"",VLOOKUP('Slut 2.kl. -Klasse'!FZ36,Aap_Naam_2c3b3c,2,FALSE))</f>
        <v/>
      </c>
      <c r="FN113" s="42" t="str">
        <f>IF(ISBLANK('Slut 2.kl. -Klasse'!GA36),"",VLOOKUP('Slut 2.kl. -Klasse'!GA36,Aap_Naam_2c3b3c,2,FALSE))</f>
        <v/>
      </c>
      <c r="FO113" s="41">
        <f>COUNTIF('Skole scoring'!B109:U109,1)</f>
        <v>0</v>
      </c>
      <c r="FP113">
        <f>COUNTIF('Skole scoring'!V109:DQ109,1)</f>
        <v>0</v>
      </c>
      <c r="FQ113">
        <f>COUNTIF('Skole scoring'!DR109:FM109,1)</f>
        <v>0</v>
      </c>
      <c r="FR113" s="42">
        <f t="shared" si="3"/>
        <v>0</v>
      </c>
      <c r="FS113">
        <f>COUNTIF('Skole scoring'!V109:AS109,1)</f>
        <v>0</v>
      </c>
      <c r="FT113">
        <f>COUNTIF('Skole scoring'!AT109:BQ109,1)</f>
        <v>0</v>
      </c>
      <c r="FU113">
        <f>COUNTIF('Skole scoring'!BR109:CO109,1)</f>
        <v>0</v>
      </c>
      <c r="FV113">
        <f>COUNTIF('Skole scoring'!CP109:DQ109,1)</f>
        <v>0</v>
      </c>
    </row>
    <row r="114" spans="2:178" x14ac:dyDescent="0.35">
      <c r="B114" s="47">
        <f>'Slut 2.kl. -Klasse'!B37</f>
        <v>0</v>
      </c>
      <c r="C114" t="str">
        <f>IF(COUNTIF('Slut 2.kl. -Klasse'!P37,5),"Ugyldig",(IF(ISBLANK('Slut 2.kl. -Klasse'!P37),"",'Slut 2.kl. -Klasse'!P37)))</f>
        <v/>
      </c>
      <c r="D114" t="str">
        <f>IF(COUNTIF('Slut 2.kl. -Klasse'!Q37,5),"Ugyldig",(IF(ISBLANK('Slut 2.kl. -Klasse'!Q37),"",'Slut 2.kl. -Klasse'!Q37)))</f>
        <v/>
      </c>
      <c r="E114" t="str">
        <f>IF(COUNTIF('Slut 2.kl. -Klasse'!R37,5),"Ugyldig",(IF(ISBLANK('Slut 2.kl. -Klasse'!R37),"",'Slut 2.kl. -Klasse'!R37)))</f>
        <v/>
      </c>
      <c r="F114" t="str">
        <f>IF(COUNTIF('Slut 2.kl. -Klasse'!S37,5),"Ugyldig",(IF(ISBLANK('Slut 2.kl. -Klasse'!S37),"",'Slut 2.kl. -Klasse'!S37)))</f>
        <v/>
      </c>
      <c r="G114" t="str">
        <f>IF(COUNTIF('Slut 2.kl. -Klasse'!T37,5),"Ugyldig",(IF(ISBLANK('Slut 2.kl. -Klasse'!T37),"",'Slut 2.kl. -Klasse'!T37)))</f>
        <v/>
      </c>
      <c r="H114" t="str">
        <f>IF(COUNTIF('Slut 2.kl. -Klasse'!U37,5),"Ugyldig",(IF(ISBLANK('Slut 2.kl. -Klasse'!U37),"",'Slut 2.kl. -Klasse'!U37)))</f>
        <v/>
      </c>
      <c r="I114" t="str">
        <f>IF(COUNTIF('Slut 2.kl. -Klasse'!V37,5),"Ugyldig",(IF(ISBLANK('Slut 2.kl. -Klasse'!V37),"",'Slut 2.kl. -Klasse'!V37)))</f>
        <v/>
      </c>
      <c r="J114" t="str">
        <f>IF(COUNTIF('Slut 2.kl. -Klasse'!W37,5),"Ugyldig",(IF(ISBLANK('Slut 2.kl. -Klasse'!W37),"",'Slut 2.kl. -Klasse'!W37)))</f>
        <v/>
      </c>
      <c r="K114" t="str">
        <f>IF(COUNTIF('Slut 2.kl. -Klasse'!X37,5),"Ugyldig",(IF(ISBLANK('Slut 2.kl. -Klasse'!X37),"",'Slut 2.kl. -Klasse'!X37)))</f>
        <v/>
      </c>
      <c r="L114" t="str">
        <f>IF(COUNTIF('Slut 2.kl. -Klasse'!Y37,5),"Ugyldig",(IF(ISBLANK('Slut 2.kl. -Klasse'!Y37),"",'Slut 2.kl. -Klasse'!Y37)))</f>
        <v/>
      </c>
      <c r="M114" t="str">
        <f>IF(COUNTIF('Slut 2.kl. -Klasse'!Z37,5),"Ugyldig",(IF(ISBLANK('Slut 2.kl. -Klasse'!Z37),"",'Slut 2.kl. -Klasse'!Z37)))</f>
        <v/>
      </c>
      <c r="N114" t="str">
        <f>IF(COUNTIF('Slut 2.kl. -Klasse'!AA37,5),"Ugyldig",(IF(ISBLANK('Slut 2.kl. -Klasse'!AA37),"",'Slut 2.kl. -Klasse'!AA37)))</f>
        <v/>
      </c>
      <c r="O114" t="str">
        <f>IF(COUNTIF('Slut 2.kl. -Klasse'!AB37,5),"Ugyldig",(IF(ISBLANK('Slut 2.kl. -Klasse'!AB37),"",'Slut 2.kl. -Klasse'!AB37)))</f>
        <v/>
      </c>
      <c r="P114" t="str">
        <f>IF(COUNTIF('Slut 2.kl. -Klasse'!AC37,5),"Ugyldig",(IF(ISBLANK('Slut 2.kl. -Klasse'!AC37),"",'Slut 2.kl. -Klasse'!AC37)))</f>
        <v/>
      </c>
      <c r="Q114" t="str">
        <f>IF(COUNTIF('Slut 2.kl. -Klasse'!AD37,5),"Ugyldig",(IF(ISBLANK('Slut 2.kl. -Klasse'!AD37),"",'Slut 2.kl. -Klasse'!AD37)))</f>
        <v/>
      </c>
      <c r="R114" t="str">
        <f>IF(COUNTIF('Slut 2.kl. -Klasse'!AE37,5),"Ugyldig",(IF(ISBLANK('Slut 2.kl. -Klasse'!AE37),"",'Slut 2.kl. -Klasse'!AE37)))</f>
        <v/>
      </c>
      <c r="S114" t="str">
        <f>IF(COUNTIF('Slut 2.kl. -Klasse'!AF37,5),"Ugyldig",(IF(ISBLANK('Slut 2.kl. -Klasse'!AF37),"",'Slut 2.kl. -Klasse'!AF37)))</f>
        <v/>
      </c>
      <c r="T114" t="str">
        <f>IF(COUNTIF('Slut 2.kl. -Klasse'!AG37,5),"Ugyldig",(IF(ISBLANK('Slut 2.kl. -Klasse'!AG37),"",'Slut 2.kl. -Klasse'!AG37)))</f>
        <v/>
      </c>
      <c r="U114" t="str">
        <f>IF(COUNTIF('Slut 2.kl. -Klasse'!AH37,5),"Ugyldig",(IF(ISBLANK('Slut 2.kl. -Klasse'!AH37),"",'Slut 2.kl. -Klasse'!AH37)))</f>
        <v/>
      </c>
      <c r="V114" t="str">
        <f>IF(COUNTIF('Slut 2.kl. -Klasse'!AI37,5),"Ugyldig",(IF(ISBLANK('Slut 2.kl. -Klasse'!AI37),"",'Slut 2.kl. -Klasse'!AI37)))</f>
        <v/>
      </c>
      <c r="W114" s="41" t="str">
        <f>IF(ISBLANK('Slut 2.kl. -Klasse'!AJ37),"",VLOOKUP('Slut 2.kl. -Klasse'!AJ37,Assit_Atii_2c3b3c,C$96,FALSE))</f>
        <v/>
      </c>
      <c r="X114" t="str">
        <f>IF(ISBLANK('Slut 2.kl. -Klasse'!AK37),"",VLOOKUP('Slut 2.kl. -Klasse'!AK37,Assit_Atii_2c3b3c,D$96,FALSE))</f>
        <v/>
      </c>
      <c r="Y114" t="str">
        <f>IF(ISBLANK('Slut 2.kl. -Klasse'!AL37),"",VLOOKUP('Slut 2.kl. -Klasse'!AL37,Assit_Atii_2c3b3c,E$96,FALSE))</f>
        <v/>
      </c>
      <c r="Z114" t="str">
        <f>IF(ISBLANK('Slut 2.kl. -Klasse'!AM37),"",VLOOKUP('Slut 2.kl. -Klasse'!AM37,Assit_Atii_2c3b3c,F$96,FALSE))</f>
        <v/>
      </c>
      <c r="AA114" t="str">
        <f>IF(ISBLANK('Slut 2.kl. -Klasse'!AN37),"",VLOOKUP('Slut 2.kl. -Klasse'!AN37,Assit_Atii_2c3b3c,G$96,FALSE))</f>
        <v/>
      </c>
      <c r="AB114" t="str">
        <f>IF(ISBLANK('Slut 2.kl. -Klasse'!AO37),"",VLOOKUP('Slut 2.kl. -Klasse'!AO37,Assit_Atii_2c3b3c,H$96,FALSE))</f>
        <v/>
      </c>
      <c r="AC114" t="str">
        <f>IF(ISBLANK('Slut 2.kl. -Klasse'!AP37),"",VLOOKUP('Slut 2.kl. -Klasse'!AP37,Assit_Atii_2c3b3c,I$96,FALSE))</f>
        <v/>
      </c>
      <c r="AD114" t="str">
        <f>IF(ISBLANK('Slut 2.kl. -Klasse'!AQ37),"",VLOOKUP('Slut 2.kl. -Klasse'!AQ37,Assit_Atii_2c3b3c,J$96,FALSE))</f>
        <v/>
      </c>
      <c r="AE114" t="str">
        <f>IF(ISBLANK('Slut 2.kl. -Klasse'!AR37),"",VLOOKUP('Slut 2.kl. -Klasse'!AR37,Assit_Atii_2c3b3c,K$96,FALSE))</f>
        <v/>
      </c>
      <c r="AF114" t="str">
        <f>IF(ISBLANK('Slut 2.kl. -Klasse'!AS37),"",VLOOKUP('Slut 2.kl. -Klasse'!AS37,Assit_Atii_2c3b3c,L$96,FALSE))</f>
        <v/>
      </c>
      <c r="AG114" t="str">
        <f>IF(ISBLANK('Slut 2.kl. -Klasse'!AT37),"",VLOOKUP('Slut 2.kl. -Klasse'!AT37,Assit_Atii_2c3b3c,M$96,FALSE))</f>
        <v/>
      </c>
      <c r="AH114" t="str">
        <f>IF(ISBLANK('Slut 2.kl. -Klasse'!AU37),"",VLOOKUP('Slut 2.kl. -Klasse'!AU37,Assit_Atii_2c3b3c,N$96,FALSE))</f>
        <v/>
      </c>
      <c r="AI114" t="str">
        <f>IF(ISBLANK('Slut 2.kl. -Klasse'!AV37),"",VLOOKUP('Slut 2.kl. -Klasse'!AV37,Assit_Atii_2c3b3c,O$96,FALSE))</f>
        <v/>
      </c>
      <c r="AJ114" t="str">
        <f>IF(ISBLANK('Slut 2.kl. -Klasse'!AW37),"",VLOOKUP('Slut 2.kl. -Klasse'!AW37,Assit_Atii_2c3b3c,P$96,FALSE))</f>
        <v/>
      </c>
      <c r="AK114" t="str">
        <f>IF(ISBLANK('Slut 2.kl. -Klasse'!AX37),"",VLOOKUP('Slut 2.kl. -Klasse'!AX37,Assit_Atii_2c3b3c,Q$96,FALSE))</f>
        <v/>
      </c>
      <c r="AL114" t="str">
        <f>IF(ISBLANK('Slut 2.kl. -Klasse'!AY37),"",VLOOKUP('Slut 2.kl. -Klasse'!AY37,Assit_Atii_2c3b3c,R$96,FALSE))</f>
        <v/>
      </c>
      <c r="AM114" t="str">
        <f>IF(ISBLANK('Slut 2.kl. -Klasse'!AZ37),"",VLOOKUP('Slut 2.kl. -Klasse'!AZ37,Assit_Atii_2c3b3c,S$96,FALSE))</f>
        <v/>
      </c>
      <c r="AN114" t="str">
        <f>IF(ISBLANK('Slut 2.kl. -Klasse'!BA37),"",VLOOKUP('Slut 2.kl. -Klasse'!BA37,Assit_Atii_2c3b3c,T$96,FALSE))</f>
        <v/>
      </c>
      <c r="AO114" t="str">
        <f>IF(ISBLANK('Slut 2.kl. -Klasse'!BB37),"",VLOOKUP('Slut 2.kl. -Klasse'!BB37,Assit_Atii_2c3b3c,U$96,FALSE))</f>
        <v/>
      </c>
      <c r="AP114" t="str">
        <f>IF(ISBLANK('Slut 2.kl. -Klasse'!BC37),"",VLOOKUP('Slut 2.kl. -Klasse'!BC37,Assit_Atii_2c3b3c,V$96,FALSE))</f>
        <v/>
      </c>
      <c r="AQ114" t="str">
        <f>IF(ISBLANK('Slut 2.kl. -Klasse'!BD37),"",VLOOKUP('Slut 2.kl. -Klasse'!BD37,Assit_Atii_2c3b3c,W$96,FALSE))</f>
        <v/>
      </c>
      <c r="AR114" t="str">
        <f>IF(ISBLANK('Slut 2.kl. -Klasse'!BE37),"",VLOOKUP('Slut 2.kl. -Klasse'!BE37,Assit_Atii_2c3b3c,X$96,FALSE))</f>
        <v/>
      </c>
      <c r="AS114" t="str">
        <f>IF(ISBLANK('Slut 2.kl. -Klasse'!BF37),"",VLOOKUP('Slut 2.kl. -Klasse'!BF37,Assit_Atii_2c3b3c,Y$96,FALSE))</f>
        <v/>
      </c>
      <c r="AT114" t="str">
        <f>IF(ISBLANK('Slut 2.kl. -Klasse'!BG37),"",VLOOKUP('Slut 2.kl. -Klasse'!BG37,Assit_Atii_2c3b3c,Z$96,FALSE))</f>
        <v/>
      </c>
      <c r="AU114" t="str">
        <f>IF(ISBLANK('Slut 2.kl. -Klasse'!BH37),"",VLOOKUP('Slut 2.kl. -Klasse'!BH37,Assit_Atii_2c3b3c,AA$96,FALSE))</f>
        <v/>
      </c>
      <c r="AV114" t="str">
        <f>IF(ISBLANK('Slut 2.kl. -Klasse'!BI37),"",VLOOKUP('Slut 2.kl. -Klasse'!BI37,Assit_Atii_2c3b3c,AB$96,FALSE))</f>
        <v/>
      </c>
      <c r="AW114" t="str">
        <f>IF(ISBLANK('Slut 2.kl. -Klasse'!BJ37),"",VLOOKUP('Slut 2.kl. -Klasse'!BJ37,Assit_Atii_2c3b3c,AC$96,FALSE))</f>
        <v/>
      </c>
      <c r="AX114" t="str">
        <f>IF(ISBLANK('Slut 2.kl. -Klasse'!BK37),"",VLOOKUP('Slut 2.kl. -Klasse'!BK37,Assit_Atii_2c3b3c,AD$96,FALSE))</f>
        <v/>
      </c>
      <c r="AY114" t="str">
        <f>IF(ISBLANK('Slut 2.kl. -Klasse'!BL37),"",VLOOKUP('Slut 2.kl. -Klasse'!BL37,Assit_Atii_2c3b3c,AE$96,FALSE))</f>
        <v/>
      </c>
      <c r="AZ114" t="str">
        <f>IF(ISBLANK('Slut 2.kl. -Klasse'!BM37),"",VLOOKUP('Slut 2.kl. -Klasse'!BM37,Assit_Atii_2c3b3c,AF$96,FALSE))</f>
        <v/>
      </c>
      <c r="BA114" t="str">
        <f>IF(ISBLANK('Slut 2.kl. -Klasse'!BN37),"",VLOOKUP('Slut 2.kl. -Klasse'!BN37,Assit_Atii_2c3b3c,AG$96,FALSE))</f>
        <v/>
      </c>
      <c r="BB114" t="str">
        <f>IF(ISBLANK('Slut 2.kl. -Klasse'!BO37),"",VLOOKUP('Slut 2.kl. -Klasse'!BO37,Assit_Atii_2c3b3c,AH$96,FALSE))</f>
        <v/>
      </c>
      <c r="BC114" t="str">
        <f>IF(ISBLANK('Slut 2.kl. -Klasse'!BP37),"",VLOOKUP('Slut 2.kl. -Klasse'!BP37,Assit_Atii_2c3b3c,AI$96,FALSE))</f>
        <v/>
      </c>
      <c r="BD114" t="str">
        <f>IF(ISBLANK('Slut 2.kl. -Klasse'!BQ37),"",VLOOKUP('Slut 2.kl. -Klasse'!BQ37,Assit_Atii_2c3b3c,AJ$96,FALSE))</f>
        <v/>
      </c>
      <c r="BE114" t="str">
        <f>IF(ISBLANK('Slut 2.kl. -Klasse'!BR37),"",VLOOKUP('Slut 2.kl. -Klasse'!BR37,Assit_Atii_2c3b3c,AK$96,FALSE))</f>
        <v/>
      </c>
      <c r="BF114" t="str">
        <f>IF(ISBLANK('Slut 2.kl. -Klasse'!BS37),"",VLOOKUP('Slut 2.kl. -Klasse'!BS37,Assit_Atii_2c3b3c,AL$96,FALSE))</f>
        <v/>
      </c>
      <c r="BG114" t="str">
        <f>IF(ISBLANK('Slut 2.kl. -Klasse'!BT37),"",VLOOKUP('Slut 2.kl. -Klasse'!BT37,Assit_Atii_2c3b3c,AM$96,FALSE))</f>
        <v/>
      </c>
      <c r="BH114" t="str">
        <f>IF(ISBLANK('Slut 2.kl. -Klasse'!BU37),"",VLOOKUP('Slut 2.kl. -Klasse'!BU37,Assit_Atii_2c3b3c,AN$96,FALSE))</f>
        <v/>
      </c>
      <c r="BI114" t="str">
        <f>IF(ISBLANK('Slut 2.kl. -Klasse'!BV37),"",VLOOKUP('Slut 2.kl. -Klasse'!BV37,Assit_Atii_2c3b3c,AO$96,FALSE))</f>
        <v/>
      </c>
      <c r="BJ114" t="str">
        <f>IF(ISBLANK('Slut 2.kl. -Klasse'!BW37),"",VLOOKUP('Slut 2.kl. -Klasse'!BW37,Assit_Atii_2c3b3c,AP$96,FALSE))</f>
        <v/>
      </c>
      <c r="BK114" t="str">
        <f>IF(ISBLANK('Slut 2.kl. -Klasse'!BX37),"",VLOOKUP('Slut 2.kl. -Klasse'!BX37,Assit_Atii_2c3b3c,AQ$96,FALSE))</f>
        <v/>
      </c>
      <c r="BL114" t="str">
        <f>IF(ISBLANK('Slut 2.kl. -Klasse'!BY37),"",VLOOKUP('Slut 2.kl. -Klasse'!BY37,Assit_Atii_2c3b3c,AR$96,FALSE))</f>
        <v/>
      </c>
      <c r="BM114" t="str">
        <f>IF(ISBLANK('Slut 2.kl. -Klasse'!BZ37),"",VLOOKUP('Slut 2.kl. -Klasse'!BZ37,Assit_Atii_2c3b3c,AS$96,FALSE))</f>
        <v/>
      </c>
      <c r="BN114" t="str">
        <f>IF(ISBLANK('Slut 2.kl. -Klasse'!CA37),"",VLOOKUP('Slut 2.kl. -Klasse'!CA37,Assit_Atii_2c3b3c,AT$96,FALSE))</f>
        <v/>
      </c>
      <c r="BO114" t="str">
        <f>IF(ISBLANK('Slut 2.kl. -Klasse'!CB37),"",VLOOKUP('Slut 2.kl. -Klasse'!CB37,Assit_Atii_2c3b3c,AU$96,FALSE))</f>
        <v/>
      </c>
      <c r="BP114" t="str">
        <f>IF(ISBLANK('Slut 2.kl. -Klasse'!CC37),"",VLOOKUP('Slut 2.kl. -Klasse'!CC37,Assit_Atii_2c3b3c,AV$96,FALSE))</f>
        <v/>
      </c>
      <c r="BQ114" t="str">
        <f>IF(ISBLANK('Slut 2.kl. -Klasse'!CD37),"",VLOOKUP('Slut 2.kl. -Klasse'!CD37,Assit_Atii_2c3b3c,AW$96,FALSE))</f>
        <v/>
      </c>
      <c r="BR114" t="str">
        <f>IF(ISBLANK('Slut 2.kl. -Klasse'!CE37),"",VLOOKUP('Slut 2.kl. -Klasse'!CE37,Assit_Atii_2c3b3c,AX$96,FALSE))</f>
        <v/>
      </c>
      <c r="BS114" t="str">
        <f>IF(ISBLANK('Slut 2.kl. -Klasse'!CF37),"",VLOOKUP('Slut 2.kl. -Klasse'!CF37,Assit_Atii_2c3b3c,AY$96,FALSE))</f>
        <v/>
      </c>
      <c r="BT114" t="str">
        <f>IF(ISBLANK('Slut 2.kl. -Klasse'!CG37),"",VLOOKUP('Slut 2.kl. -Klasse'!CG37,Assit_Atii_2c3b3c,AZ$96,FALSE))</f>
        <v/>
      </c>
      <c r="BU114" t="str">
        <f>IF(ISBLANK('Slut 2.kl. -Klasse'!CH37),"",VLOOKUP('Slut 2.kl. -Klasse'!CH37,Assit_Atii_2c3b3c,BA$96,FALSE))</f>
        <v/>
      </c>
      <c r="BV114" t="str">
        <f>IF(ISBLANK('Slut 2.kl. -Klasse'!CI37),"",VLOOKUP('Slut 2.kl. -Klasse'!CI37,Assit_Atii_2c3b3c,BB$96,FALSE))</f>
        <v/>
      </c>
      <c r="BW114" t="str">
        <f>IF(ISBLANK('Slut 2.kl. -Klasse'!CJ37),"",VLOOKUP('Slut 2.kl. -Klasse'!CJ37,Assit_Atii_2c3b3c,BC$96,FALSE))</f>
        <v/>
      </c>
      <c r="BX114" t="str">
        <f>IF(ISBLANK('Slut 2.kl. -Klasse'!CK37),"",VLOOKUP('Slut 2.kl. -Klasse'!CK37,Assit_Atii_2c3b3c,BD$96,FALSE))</f>
        <v/>
      </c>
      <c r="BY114" t="str">
        <f>IF(ISBLANK('Slut 2.kl. -Klasse'!CL37),"",VLOOKUP('Slut 2.kl. -Klasse'!CL37,Assit_Atii_2c3b3c,BE$96,FALSE))</f>
        <v/>
      </c>
      <c r="BZ114" t="str">
        <f>IF(ISBLANK('Slut 2.kl. -Klasse'!CM37),"",VLOOKUP('Slut 2.kl. -Klasse'!CM37,Assit_Atii_2c3b3c,BF$96,FALSE))</f>
        <v/>
      </c>
      <c r="CA114" t="str">
        <f>IF(ISBLANK('Slut 2.kl. -Klasse'!CN37),"",VLOOKUP('Slut 2.kl. -Klasse'!CN37,Assit_Atii_2c3b3c,BG$96,FALSE))</f>
        <v/>
      </c>
      <c r="CB114" t="str">
        <f>IF(ISBLANK('Slut 2.kl. -Klasse'!CO37),"",VLOOKUP('Slut 2.kl. -Klasse'!CO37,Assit_Atii_2c3b3c,BH$96,FALSE))</f>
        <v/>
      </c>
      <c r="CC114" t="str">
        <f>IF(ISBLANK('Slut 2.kl. -Klasse'!CP37),"",VLOOKUP('Slut 2.kl. -Klasse'!CP37,Assit_Atii_2c3b3c,BI$96,FALSE))</f>
        <v/>
      </c>
      <c r="CD114" t="str">
        <f>IF(ISBLANK('Slut 2.kl. -Klasse'!CQ37),"",VLOOKUP('Slut 2.kl. -Klasse'!CQ37,Assit_Atii_2c3b3c,BJ$96,FALSE))</f>
        <v/>
      </c>
      <c r="CE114" t="str">
        <f>IF(ISBLANK('Slut 2.kl. -Klasse'!CR37),"",VLOOKUP('Slut 2.kl. -Klasse'!CR37,Assit_Atii_2c3b3c,BK$96,FALSE))</f>
        <v/>
      </c>
      <c r="CF114" t="str">
        <f>IF(ISBLANK('Slut 2.kl. -Klasse'!CS37),"",VLOOKUP('Slut 2.kl. -Klasse'!CS37,Assit_Atii_2c3b3c,BL$96,FALSE))</f>
        <v/>
      </c>
      <c r="CG114" t="str">
        <f>IF(ISBLANK('Slut 2.kl. -Klasse'!CT37),"",VLOOKUP('Slut 2.kl. -Klasse'!CT37,Assit_Atii_2c3b3c,BM$96,FALSE))</f>
        <v/>
      </c>
      <c r="CH114" t="str">
        <f>IF(ISBLANK('Slut 2.kl. -Klasse'!CU37),"",VLOOKUP('Slut 2.kl. -Klasse'!CU37,Assit_Atii_2c3b3c,BN$96,FALSE))</f>
        <v/>
      </c>
      <c r="CI114" t="str">
        <f>IF(ISBLANK('Slut 2.kl. -Klasse'!CV37),"",VLOOKUP('Slut 2.kl. -Klasse'!CV37,Assit_Atii_2c3b3c,BO$96,FALSE))</f>
        <v/>
      </c>
      <c r="CJ114" t="str">
        <f>IF(ISBLANK('Slut 2.kl. -Klasse'!CW37),"",VLOOKUP('Slut 2.kl. -Klasse'!CW37,Assit_Atii_2c3b3c,BP$96,FALSE))</f>
        <v/>
      </c>
      <c r="CK114" t="str">
        <f>IF(ISBLANK('Slut 2.kl. -Klasse'!CX37),"",VLOOKUP('Slut 2.kl. -Klasse'!CX37,Assit_Atii_2c3b3c,BQ$96,FALSE))</f>
        <v/>
      </c>
      <c r="CL114" t="str">
        <f>IF(ISBLANK('Slut 2.kl. -Klasse'!CY37),"",VLOOKUP('Slut 2.kl. -Klasse'!CY37,Assit_Atii_2c3b3c,BR$96,FALSE))</f>
        <v/>
      </c>
      <c r="CM114" t="str">
        <f>IF(ISBLANK('Slut 2.kl. -Klasse'!CZ37),"",VLOOKUP('Slut 2.kl. -Klasse'!CZ37,Assit_Atii_2c3b3c,BS$96,FALSE))</f>
        <v/>
      </c>
      <c r="CN114" t="str">
        <f>IF(ISBLANK('Slut 2.kl. -Klasse'!DA37),"",VLOOKUP('Slut 2.kl. -Klasse'!DA37,Assit_Atii_2c3b3c,BT$96,FALSE))</f>
        <v/>
      </c>
      <c r="CO114" t="str">
        <f>IF(ISBLANK('Slut 2.kl. -Klasse'!DB37),"",VLOOKUP('Slut 2.kl. -Klasse'!DB37,Assit_Atii_2c3b3c,BU$96,FALSE))</f>
        <v/>
      </c>
      <c r="CP114" t="str">
        <f>IF(ISBLANK('Slut 2.kl. -Klasse'!DC37),"",VLOOKUP('Slut 2.kl. -Klasse'!DC37,Assit_Atii_2c3b3c,BV$96,FALSE))</f>
        <v/>
      </c>
      <c r="CQ114" t="str">
        <f>IF(ISBLANK('Slut 2.kl. -Klasse'!DD37),"",VLOOKUP('Slut 2.kl. -Klasse'!DD37,Assit_Atii_2c3b3c,BW$96,FALSE))</f>
        <v/>
      </c>
      <c r="CR114" t="str">
        <f>IF(ISBLANK('Slut 2.kl. -Klasse'!DE37),"",VLOOKUP('Slut 2.kl. -Klasse'!DE37,Assit_Atii_2c3b3c,BX$96,FALSE))</f>
        <v/>
      </c>
      <c r="CS114" t="str">
        <f>IF(ISBLANK('Slut 2.kl. -Klasse'!DF37),"",VLOOKUP('Slut 2.kl. -Klasse'!DF37,Assit_Atii_2c3b3c,BY$96,FALSE))</f>
        <v/>
      </c>
      <c r="CT114" t="str">
        <f>IF(ISBLANK('Slut 2.kl. -Klasse'!DG37),"",VLOOKUP('Slut 2.kl. -Klasse'!DG37,Assit_Atii_2c3b3c,BZ$96,FALSE))</f>
        <v/>
      </c>
      <c r="CU114" t="str">
        <f>IF(ISBLANK('Slut 2.kl. -Klasse'!DH37),"",VLOOKUP('Slut 2.kl. -Klasse'!DH37,Assit_Atii_2c3b3c,CA$96,FALSE))</f>
        <v/>
      </c>
      <c r="CV114" t="str">
        <f>IF(ISBLANK('Slut 2.kl. -Klasse'!DI37),"",VLOOKUP('Slut 2.kl. -Klasse'!DI37,Assit_Atii_2c3b3c,CB$96,FALSE))</f>
        <v/>
      </c>
      <c r="CW114" t="str">
        <f>IF(ISBLANK('Slut 2.kl. -Klasse'!DJ37),"",VLOOKUP('Slut 2.kl. -Klasse'!DJ37,Assit_Atii_2c3b3c,CC$96,FALSE))</f>
        <v/>
      </c>
      <c r="CX114" t="str">
        <f>IF(ISBLANK('Slut 2.kl. -Klasse'!DK37),"",VLOOKUP('Slut 2.kl. -Klasse'!DK37,Assit_Atii_2c3b3c,CD$96,FALSE))</f>
        <v/>
      </c>
      <c r="CY114" t="str">
        <f>IF(ISBLANK('Slut 2.kl. -Klasse'!DL37),"",VLOOKUP('Slut 2.kl. -Klasse'!DL37,Assit_Atii_2c3b3c,CE$96,FALSE))</f>
        <v/>
      </c>
      <c r="CZ114" t="str">
        <f>IF(ISBLANK('Slut 2.kl. -Klasse'!DM37),"",VLOOKUP('Slut 2.kl. -Klasse'!DM37,Assit_Atii_2c3b3c,CF$96,FALSE))</f>
        <v/>
      </c>
      <c r="DA114" t="str">
        <f>IF(ISBLANK('Slut 2.kl. -Klasse'!DN37),"",VLOOKUP('Slut 2.kl. -Klasse'!DN37,Assit_Atii_2c3b3c,CG$96,FALSE))</f>
        <v/>
      </c>
      <c r="DB114" t="str">
        <f>IF(ISBLANK('Slut 2.kl. -Klasse'!DO37),"",VLOOKUP('Slut 2.kl. -Klasse'!DO37,Assit_Atii_2c3b3c,CH$96,FALSE))</f>
        <v/>
      </c>
      <c r="DC114" t="str">
        <f>IF(ISBLANK('Slut 2.kl. -Klasse'!DP37),"",VLOOKUP('Slut 2.kl. -Klasse'!DP37,Assit_Atii_2c3b3c,CI$96,FALSE))</f>
        <v/>
      </c>
      <c r="DD114" t="str">
        <f>IF(ISBLANK('Slut 2.kl. -Klasse'!DQ37),"",VLOOKUP('Slut 2.kl. -Klasse'!DQ37,Assit_Atii_2c3b3c,CJ$96,FALSE))</f>
        <v/>
      </c>
      <c r="DE114" t="str">
        <f>IF(ISBLANK('Slut 2.kl. -Klasse'!DR37),"",VLOOKUP('Slut 2.kl. -Klasse'!DR37,Assit_Atii_2c3b3c,CK$96,FALSE))</f>
        <v/>
      </c>
      <c r="DF114" t="str">
        <f>IF(ISBLANK('Slut 2.kl. -Klasse'!DS37),"",VLOOKUP('Slut 2.kl. -Klasse'!DS37,Assit_Atii_2c3b3c,CL$96,FALSE))</f>
        <v/>
      </c>
      <c r="DG114" t="str">
        <f>IF(ISBLANK('Slut 2.kl. -Klasse'!DT37),"",VLOOKUP('Slut 2.kl. -Klasse'!DT37,Assit_Atii_2c3b3c,CM$96,FALSE))</f>
        <v/>
      </c>
      <c r="DH114" t="str">
        <f>IF(ISBLANK('Slut 2.kl. -Klasse'!DU37),"",VLOOKUP('Slut 2.kl. -Klasse'!DU37,Assit_Atii_2c3b3c,CN$96,FALSE))</f>
        <v/>
      </c>
      <c r="DI114" t="str">
        <f>IF(ISBLANK('Slut 2.kl. -Klasse'!DV37),"",VLOOKUP('Slut 2.kl. -Klasse'!DV37,Assit_Atii_2c3b3c,CO$96,FALSE))</f>
        <v/>
      </c>
      <c r="DJ114" t="str">
        <f>IF(ISBLANK('Slut 2.kl. -Klasse'!DW37),"",VLOOKUP('Slut 2.kl. -Klasse'!DW37,Assit_Atii_2c3b3c,CP$96,FALSE))</f>
        <v/>
      </c>
      <c r="DK114" t="str">
        <f>IF(ISBLANK('Slut 2.kl. -Klasse'!DX37),"",VLOOKUP('Slut 2.kl. -Klasse'!DX37,Assit_Atii_2c3b3c,CQ$96,FALSE))</f>
        <v/>
      </c>
      <c r="DL114" t="str">
        <f>IF(ISBLANK('Slut 2.kl. -Klasse'!DY37),"",VLOOKUP('Slut 2.kl. -Klasse'!DY37,Assit_Atii_2c3b3c,CR$96,FALSE))</f>
        <v/>
      </c>
      <c r="DM114" t="str">
        <f>IF(ISBLANK('Slut 2.kl. -Klasse'!DZ37),"",VLOOKUP('Slut 2.kl. -Klasse'!DZ37,Assit_Atii_2c3b3c,CS$96,FALSE))</f>
        <v/>
      </c>
      <c r="DN114" t="str">
        <f>IF(ISBLANK('Slut 2.kl. -Klasse'!EA37),"",VLOOKUP('Slut 2.kl. -Klasse'!EA37,Assit_Atii_2c3b3c,CT$96,FALSE))</f>
        <v/>
      </c>
      <c r="DO114" t="str">
        <f>IF(ISBLANK('Slut 2.kl. -Klasse'!EB37),"",VLOOKUP('Slut 2.kl. -Klasse'!EB37,Assit_Atii_2c3b3c,CU$96,FALSE))</f>
        <v/>
      </c>
      <c r="DP114" t="str">
        <f>IF(ISBLANK('Slut 2.kl. -Klasse'!EC37),"",VLOOKUP('Slut 2.kl. -Klasse'!EC37,Assit_Atii_2c3b3c,CV$96,FALSE))</f>
        <v/>
      </c>
      <c r="DQ114" t="str">
        <f>IF(ISBLANK('Slut 2.kl. -Klasse'!ED37),"",VLOOKUP('Slut 2.kl. -Klasse'!ED37,Assit_Atii_2c3b3c,CW$96,FALSE))</f>
        <v/>
      </c>
      <c r="DR114" t="str">
        <f>IF(ISBLANK('Slut 2.kl. -Klasse'!EE37),"",VLOOKUP('Slut 2.kl. -Klasse'!EE37,Assit_Atii_2c3b3c,CX$96,FALSE))</f>
        <v/>
      </c>
      <c r="DS114" s="41" t="str">
        <f>IF(ISBLANK('Slut 2.kl. -Klasse'!EF37),"",VLOOKUP('Slut 2.kl. -Klasse'!EF37,Aap_Naam_2c3b3c,2,FALSE))</f>
        <v/>
      </c>
      <c r="DT114" t="str">
        <f>IF(ISBLANK('Slut 2.kl. -Klasse'!EG37),"",VLOOKUP('Slut 2.kl. -Klasse'!EG37,Aap_Naam_2c3b3c,2,FALSE))</f>
        <v/>
      </c>
      <c r="DU114" t="str">
        <f>IF(ISBLANK('Slut 2.kl. -Klasse'!EH37),"",VLOOKUP('Slut 2.kl. -Klasse'!EH37,Aap_Naam_2c3b3c,2,FALSE))</f>
        <v/>
      </c>
      <c r="DV114" t="str">
        <f>IF(ISBLANK('Slut 2.kl. -Klasse'!EI37),"",VLOOKUP('Slut 2.kl. -Klasse'!EI37,Aap_Naam_2c3b3c,2,FALSE))</f>
        <v/>
      </c>
      <c r="DW114" t="str">
        <f>IF(ISBLANK('Slut 2.kl. -Klasse'!EJ37),"",VLOOKUP('Slut 2.kl. -Klasse'!EJ37,Aap_Naam_2c3b3c,2,FALSE))</f>
        <v/>
      </c>
      <c r="DX114" t="str">
        <f>IF(ISBLANK('Slut 2.kl. -Klasse'!EK37),"",VLOOKUP('Slut 2.kl. -Klasse'!EK37,Aap_Naam_2c3b3c,2,FALSE))</f>
        <v/>
      </c>
      <c r="DY114" t="str">
        <f>IF(ISBLANK('Slut 2.kl. -Klasse'!EL37),"",VLOOKUP('Slut 2.kl. -Klasse'!EL37,Aap_Naam_2c3b3c,2,FALSE))</f>
        <v/>
      </c>
      <c r="DZ114" t="str">
        <f>IF(ISBLANK('Slut 2.kl. -Klasse'!EM37),"",VLOOKUP('Slut 2.kl. -Klasse'!EM37,Aap_Naam_2c3b3c,2,FALSE))</f>
        <v/>
      </c>
      <c r="EA114" t="str">
        <f>IF(ISBLANK('Slut 2.kl. -Klasse'!EN37),"",VLOOKUP('Slut 2.kl. -Klasse'!EN37,Aap_Naam_2c3b3c,2,FALSE))</f>
        <v/>
      </c>
      <c r="EB114" t="str">
        <f>IF(ISBLANK('Slut 2.kl. -Klasse'!EO37),"",VLOOKUP('Slut 2.kl. -Klasse'!EO37,Aap_Naam_2c3b3c,2,FALSE))</f>
        <v/>
      </c>
      <c r="EC114" t="str">
        <f>IF(ISBLANK('Slut 2.kl. -Klasse'!EP37),"",VLOOKUP('Slut 2.kl. -Klasse'!EP37,Aap_Naam_2c3b3c,2,FALSE))</f>
        <v/>
      </c>
      <c r="ED114" t="str">
        <f>IF(ISBLANK('Slut 2.kl. -Klasse'!EQ37),"",VLOOKUP('Slut 2.kl. -Klasse'!EQ37,Aap_Naam_2c3b3c,2,FALSE))</f>
        <v/>
      </c>
      <c r="EE114" t="str">
        <f>IF(ISBLANK('Slut 2.kl. -Klasse'!ER37),"",VLOOKUP('Slut 2.kl. -Klasse'!ER37,Aap_Naam_2c3b3c,2,FALSE))</f>
        <v/>
      </c>
      <c r="EF114" t="str">
        <f>IF(ISBLANK('Slut 2.kl. -Klasse'!ES37),"",VLOOKUP('Slut 2.kl. -Klasse'!ES37,Aap_Naam_2c3b3c,2,FALSE))</f>
        <v/>
      </c>
      <c r="EG114" t="str">
        <f>IF(ISBLANK('Slut 2.kl. -Klasse'!ET37),"",VLOOKUP('Slut 2.kl. -Klasse'!ET37,Aap_Naam_2c3b3c,2,FALSE))</f>
        <v/>
      </c>
      <c r="EH114" t="str">
        <f>IF(ISBLANK('Slut 2.kl. -Klasse'!EU37),"",VLOOKUP('Slut 2.kl. -Klasse'!EU37,Aap_Naam_2c3b3c,2,FALSE))</f>
        <v/>
      </c>
      <c r="EI114" t="str">
        <f>IF(ISBLANK('Slut 2.kl. -Klasse'!EV37),"",VLOOKUP('Slut 2.kl. -Klasse'!EV37,Aap_Naam_2c3b3c,2,FALSE))</f>
        <v/>
      </c>
      <c r="EJ114" t="str">
        <f>IF(ISBLANK('Slut 2.kl. -Klasse'!EW37),"",VLOOKUP('Slut 2.kl. -Klasse'!EW37,Aap_Naam_2c3b3c,2,FALSE))</f>
        <v/>
      </c>
      <c r="EK114" t="str">
        <f>IF(ISBLANK('Slut 2.kl. -Klasse'!EX37),"",VLOOKUP('Slut 2.kl. -Klasse'!EX37,Aap_Naam_2c3b3c,2,FALSE))</f>
        <v/>
      </c>
      <c r="EL114" t="str">
        <f>IF(ISBLANK('Slut 2.kl. -Klasse'!EY37),"",VLOOKUP('Slut 2.kl. -Klasse'!EY37,Aap_Naam_2c3b3c,2,FALSE))</f>
        <v/>
      </c>
      <c r="EM114" t="str">
        <f>IF(ISBLANK('Slut 2.kl. -Klasse'!EZ37),"",VLOOKUP('Slut 2.kl. -Klasse'!EZ37,Aap_Naam_2c3b3c,2,FALSE))</f>
        <v/>
      </c>
      <c r="EN114" t="str">
        <f>IF(ISBLANK('Slut 2.kl. -Klasse'!FA37),"",VLOOKUP('Slut 2.kl. -Klasse'!FA37,Aap_Naam_2c3b3c,2,FALSE))</f>
        <v/>
      </c>
      <c r="EO114" t="str">
        <f>IF(ISBLANK('Slut 2.kl. -Klasse'!FB37),"",VLOOKUP('Slut 2.kl. -Klasse'!FB37,Aap_Naam_2c3b3c,2,FALSE))</f>
        <v/>
      </c>
      <c r="EP114" t="str">
        <f>IF(ISBLANK('Slut 2.kl. -Klasse'!FC37),"",VLOOKUP('Slut 2.kl. -Klasse'!FC37,Aap_Naam_2c3b3c,2,FALSE))</f>
        <v/>
      </c>
      <c r="EQ114" t="str">
        <f>IF(ISBLANK('Slut 2.kl. -Klasse'!FD37),"",VLOOKUP('Slut 2.kl. -Klasse'!FD37,Aap_Naam_2c3b3c,2,FALSE))</f>
        <v/>
      </c>
      <c r="ER114" t="str">
        <f>IF(ISBLANK('Slut 2.kl. -Klasse'!FE37),"",VLOOKUP('Slut 2.kl. -Klasse'!FE37,Aap_Naam_2c3b3c,2,FALSE))</f>
        <v/>
      </c>
      <c r="ES114" t="str">
        <f>IF(ISBLANK('Slut 2.kl. -Klasse'!FF37),"",VLOOKUP('Slut 2.kl. -Klasse'!FF37,Aap_Naam_2c3b3c,2,FALSE))</f>
        <v/>
      </c>
      <c r="ET114" t="str">
        <f>IF(ISBLANK('Slut 2.kl. -Klasse'!FG37),"",VLOOKUP('Slut 2.kl. -Klasse'!FG37,Aap_Naam_2c3b3c,2,FALSE))</f>
        <v/>
      </c>
      <c r="EU114" t="str">
        <f>IF(ISBLANK('Slut 2.kl. -Klasse'!FH37),"",VLOOKUP('Slut 2.kl. -Klasse'!FH37,Aap_Naam_2c3b3c,2,FALSE))</f>
        <v/>
      </c>
      <c r="EV114" t="str">
        <f>IF(ISBLANK('Slut 2.kl. -Klasse'!FI37),"",VLOOKUP('Slut 2.kl. -Klasse'!FI37,Aap_Naam_2c3b3c,2,FALSE))</f>
        <v/>
      </c>
      <c r="EW114" t="str">
        <f>IF(ISBLANK('Slut 2.kl. -Klasse'!FJ37),"",VLOOKUP('Slut 2.kl. -Klasse'!FJ37,Aap_Naam_2c3b3c,2,FALSE))</f>
        <v/>
      </c>
      <c r="EX114" t="str">
        <f>IF(ISBLANK('Slut 2.kl. -Klasse'!FK37),"",VLOOKUP('Slut 2.kl. -Klasse'!FK37,Aap_Naam_2c3b3c,2,FALSE))</f>
        <v/>
      </c>
      <c r="EY114" t="str">
        <f>IF(ISBLANK('Slut 2.kl. -Klasse'!FL37),"",VLOOKUP('Slut 2.kl. -Klasse'!FL37,Aap_Naam_2c3b3c,2,FALSE))</f>
        <v/>
      </c>
      <c r="EZ114" t="str">
        <f>IF(ISBLANK('Slut 2.kl. -Klasse'!FM37),"",VLOOKUP('Slut 2.kl. -Klasse'!FM37,Aap_Naam_2c3b3c,2,FALSE))</f>
        <v/>
      </c>
      <c r="FA114" t="str">
        <f>IF(ISBLANK('Slut 2.kl. -Klasse'!FN37),"",VLOOKUP('Slut 2.kl. -Klasse'!FN37,Aap_Naam_2c3b3c,2,FALSE))</f>
        <v/>
      </c>
      <c r="FB114" t="str">
        <f>IF(ISBLANK('Slut 2.kl. -Klasse'!FO37),"",VLOOKUP('Slut 2.kl. -Klasse'!FO37,Aap_Naam_2c3b3c,2,FALSE))</f>
        <v/>
      </c>
      <c r="FC114" t="str">
        <f>IF(ISBLANK('Slut 2.kl. -Klasse'!FP37),"",VLOOKUP('Slut 2.kl. -Klasse'!FP37,Aap_Naam_2c3b3c,2,FALSE))</f>
        <v/>
      </c>
      <c r="FD114" t="str">
        <f>IF(ISBLANK('Slut 2.kl. -Klasse'!FQ37),"",VLOOKUP('Slut 2.kl. -Klasse'!FQ37,Aap_Naam_2c3b3c,2,FALSE))</f>
        <v/>
      </c>
      <c r="FE114" t="str">
        <f>IF(ISBLANK('Slut 2.kl. -Klasse'!FR37),"",VLOOKUP('Slut 2.kl. -Klasse'!FR37,Aap_Naam_2c3b3c,2,FALSE))</f>
        <v/>
      </c>
      <c r="FF114" t="str">
        <f>IF(ISBLANK('Slut 2.kl. -Klasse'!FS37),"",VLOOKUP('Slut 2.kl. -Klasse'!FS37,Aap_Naam_2c3b3c,2,FALSE))</f>
        <v/>
      </c>
      <c r="FG114" t="str">
        <f>IF(ISBLANK('Slut 2.kl. -Klasse'!FT37),"",VLOOKUP('Slut 2.kl. -Klasse'!FT37,Aap_Naam_2c3b3c,2,FALSE))</f>
        <v/>
      </c>
      <c r="FH114" t="str">
        <f>IF(ISBLANK('Slut 2.kl. -Klasse'!FU37),"",VLOOKUP('Slut 2.kl. -Klasse'!FU37,Aap_Naam_2c3b3c,2,FALSE))</f>
        <v/>
      </c>
      <c r="FI114" t="str">
        <f>IF(ISBLANK('Slut 2.kl. -Klasse'!FV37),"",VLOOKUP('Slut 2.kl. -Klasse'!FV37,Aap_Naam_2c3b3c,2,FALSE))</f>
        <v/>
      </c>
      <c r="FJ114" t="str">
        <f>IF(ISBLANK('Slut 2.kl. -Klasse'!FW37),"",VLOOKUP('Slut 2.kl. -Klasse'!FW37,Aap_Naam_2c3b3c,2,FALSE))</f>
        <v/>
      </c>
      <c r="FK114" t="str">
        <f>IF(ISBLANK('Slut 2.kl. -Klasse'!FX37),"",VLOOKUP('Slut 2.kl. -Klasse'!FX37,Aap_Naam_2c3b3c,2,FALSE))</f>
        <v/>
      </c>
      <c r="FL114" t="str">
        <f>IF(ISBLANK('Slut 2.kl. -Klasse'!FY37),"",VLOOKUP('Slut 2.kl. -Klasse'!FY37,Aap_Naam_2c3b3c,2,FALSE))</f>
        <v/>
      </c>
      <c r="FM114" t="str">
        <f>IF(ISBLANK('Slut 2.kl. -Klasse'!FZ37),"",VLOOKUP('Slut 2.kl. -Klasse'!FZ37,Aap_Naam_2c3b3c,2,FALSE))</f>
        <v/>
      </c>
      <c r="FN114" s="42" t="str">
        <f>IF(ISBLANK('Slut 2.kl. -Klasse'!GA37),"",VLOOKUP('Slut 2.kl. -Klasse'!GA37,Aap_Naam_2c3b3c,2,FALSE))</f>
        <v/>
      </c>
      <c r="FO114" s="41">
        <f>COUNTIF('Skole scoring'!B110:U110,1)</f>
        <v>0</v>
      </c>
      <c r="FP114">
        <f>COUNTIF('Skole scoring'!V110:DQ110,1)</f>
        <v>0</v>
      </c>
      <c r="FQ114">
        <f>COUNTIF('Skole scoring'!DR110:FM110,1)</f>
        <v>0</v>
      </c>
      <c r="FR114" s="42">
        <f t="shared" si="3"/>
        <v>0</v>
      </c>
      <c r="FS114">
        <f>COUNTIF('Skole scoring'!V110:AS110,1)</f>
        <v>0</v>
      </c>
      <c r="FT114">
        <f>COUNTIF('Skole scoring'!AT110:BQ110,1)</f>
        <v>0</v>
      </c>
      <c r="FU114">
        <f>COUNTIF('Skole scoring'!BR110:CO110,1)</f>
        <v>0</v>
      </c>
      <c r="FV114">
        <f>COUNTIF('Skole scoring'!CP110:DQ110,1)</f>
        <v>0</v>
      </c>
    </row>
    <row r="115" spans="2:178" x14ac:dyDescent="0.35">
      <c r="B115" s="47">
        <f>'Slut 2.kl. -Klasse'!B38</f>
        <v>0</v>
      </c>
      <c r="C115" t="str">
        <f>IF(COUNTIF('Slut 2.kl. -Klasse'!P38,5),"Ugyldig",(IF(ISBLANK('Slut 2.kl. -Klasse'!P38),"",'Slut 2.kl. -Klasse'!P38)))</f>
        <v/>
      </c>
      <c r="D115" t="str">
        <f>IF(COUNTIF('Slut 2.kl. -Klasse'!Q38,5),"Ugyldig",(IF(ISBLANK('Slut 2.kl. -Klasse'!Q38),"",'Slut 2.kl. -Klasse'!Q38)))</f>
        <v/>
      </c>
      <c r="E115" t="str">
        <f>IF(COUNTIF('Slut 2.kl. -Klasse'!R38,5),"Ugyldig",(IF(ISBLANK('Slut 2.kl. -Klasse'!R38),"",'Slut 2.kl. -Klasse'!R38)))</f>
        <v/>
      </c>
      <c r="F115" t="str">
        <f>IF(COUNTIF('Slut 2.kl. -Klasse'!S38,5),"Ugyldig",(IF(ISBLANK('Slut 2.kl. -Klasse'!S38),"",'Slut 2.kl. -Klasse'!S38)))</f>
        <v/>
      </c>
      <c r="G115" t="str">
        <f>IF(COUNTIF('Slut 2.kl. -Klasse'!T38,5),"Ugyldig",(IF(ISBLANK('Slut 2.kl. -Klasse'!T38),"",'Slut 2.kl. -Klasse'!T38)))</f>
        <v/>
      </c>
      <c r="H115" t="str">
        <f>IF(COUNTIF('Slut 2.kl. -Klasse'!U38,5),"Ugyldig",(IF(ISBLANK('Slut 2.kl. -Klasse'!U38),"",'Slut 2.kl. -Klasse'!U38)))</f>
        <v/>
      </c>
      <c r="I115" t="str">
        <f>IF(COUNTIF('Slut 2.kl. -Klasse'!V38,5),"Ugyldig",(IF(ISBLANK('Slut 2.kl. -Klasse'!V38),"",'Slut 2.kl. -Klasse'!V38)))</f>
        <v/>
      </c>
      <c r="J115" t="str">
        <f>IF(COUNTIF('Slut 2.kl. -Klasse'!W38,5),"Ugyldig",(IF(ISBLANK('Slut 2.kl. -Klasse'!W38),"",'Slut 2.kl. -Klasse'!W38)))</f>
        <v/>
      </c>
      <c r="K115" t="str">
        <f>IF(COUNTIF('Slut 2.kl. -Klasse'!X38,5),"Ugyldig",(IF(ISBLANK('Slut 2.kl. -Klasse'!X38),"",'Slut 2.kl. -Klasse'!X38)))</f>
        <v/>
      </c>
      <c r="L115" t="str">
        <f>IF(COUNTIF('Slut 2.kl. -Klasse'!Y38,5),"Ugyldig",(IF(ISBLANK('Slut 2.kl. -Klasse'!Y38),"",'Slut 2.kl. -Klasse'!Y38)))</f>
        <v/>
      </c>
      <c r="M115" t="str">
        <f>IF(COUNTIF('Slut 2.kl. -Klasse'!Z38,5),"Ugyldig",(IF(ISBLANK('Slut 2.kl. -Klasse'!Z38),"",'Slut 2.kl. -Klasse'!Z38)))</f>
        <v/>
      </c>
      <c r="N115" t="str">
        <f>IF(COUNTIF('Slut 2.kl. -Klasse'!AA38,5),"Ugyldig",(IF(ISBLANK('Slut 2.kl. -Klasse'!AA38),"",'Slut 2.kl. -Klasse'!AA38)))</f>
        <v/>
      </c>
      <c r="O115" t="str">
        <f>IF(COUNTIF('Slut 2.kl. -Klasse'!AB38,5),"Ugyldig",(IF(ISBLANK('Slut 2.kl. -Klasse'!AB38),"",'Slut 2.kl. -Klasse'!AB38)))</f>
        <v/>
      </c>
      <c r="P115" t="str">
        <f>IF(COUNTIF('Slut 2.kl. -Klasse'!AC38,5),"Ugyldig",(IF(ISBLANK('Slut 2.kl. -Klasse'!AC38),"",'Slut 2.kl. -Klasse'!AC38)))</f>
        <v/>
      </c>
      <c r="Q115" t="str">
        <f>IF(COUNTIF('Slut 2.kl. -Klasse'!AD38,5),"Ugyldig",(IF(ISBLANK('Slut 2.kl. -Klasse'!AD38),"",'Slut 2.kl. -Klasse'!AD38)))</f>
        <v/>
      </c>
      <c r="R115" t="str">
        <f>IF(COUNTIF('Slut 2.kl. -Klasse'!AE38,5),"Ugyldig",(IF(ISBLANK('Slut 2.kl. -Klasse'!AE38),"",'Slut 2.kl. -Klasse'!AE38)))</f>
        <v/>
      </c>
      <c r="S115" t="str">
        <f>IF(COUNTIF('Slut 2.kl. -Klasse'!AF38,5),"Ugyldig",(IF(ISBLANK('Slut 2.kl. -Klasse'!AF38),"",'Slut 2.kl. -Klasse'!AF38)))</f>
        <v/>
      </c>
      <c r="T115" t="str">
        <f>IF(COUNTIF('Slut 2.kl. -Klasse'!AG38,5),"Ugyldig",(IF(ISBLANK('Slut 2.kl. -Klasse'!AG38),"",'Slut 2.kl. -Klasse'!AG38)))</f>
        <v/>
      </c>
      <c r="U115" t="str">
        <f>IF(COUNTIF('Slut 2.kl. -Klasse'!AH38,5),"Ugyldig",(IF(ISBLANK('Slut 2.kl. -Klasse'!AH38),"",'Slut 2.kl. -Klasse'!AH38)))</f>
        <v/>
      </c>
      <c r="V115" t="str">
        <f>IF(COUNTIF('Slut 2.kl. -Klasse'!AI38,5),"Ugyldig",(IF(ISBLANK('Slut 2.kl. -Klasse'!AI38),"",'Slut 2.kl. -Klasse'!AI38)))</f>
        <v/>
      </c>
      <c r="W115" s="41" t="str">
        <f>IF(ISBLANK('Slut 2.kl. -Klasse'!AJ38),"",VLOOKUP('Slut 2.kl. -Klasse'!AJ38,Assit_Atii_2c3b3c,C$96,FALSE))</f>
        <v/>
      </c>
      <c r="X115" t="str">
        <f>IF(ISBLANK('Slut 2.kl. -Klasse'!AK38),"",VLOOKUP('Slut 2.kl. -Klasse'!AK38,Assit_Atii_2c3b3c,D$96,FALSE))</f>
        <v/>
      </c>
      <c r="Y115" t="str">
        <f>IF(ISBLANK('Slut 2.kl. -Klasse'!AL38),"",VLOOKUP('Slut 2.kl. -Klasse'!AL38,Assit_Atii_2c3b3c,E$96,FALSE))</f>
        <v/>
      </c>
      <c r="Z115" t="str">
        <f>IF(ISBLANK('Slut 2.kl. -Klasse'!AM38),"",VLOOKUP('Slut 2.kl. -Klasse'!AM38,Assit_Atii_2c3b3c,F$96,FALSE))</f>
        <v/>
      </c>
      <c r="AA115" t="str">
        <f>IF(ISBLANK('Slut 2.kl. -Klasse'!AN38),"",VLOOKUP('Slut 2.kl. -Klasse'!AN38,Assit_Atii_2c3b3c,G$96,FALSE))</f>
        <v/>
      </c>
      <c r="AB115" t="str">
        <f>IF(ISBLANK('Slut 2.kl. -Klasse'!AO38),"",VLOOKUP('Slut 2.kl. -Klasse'!AO38,Assit_Atii_2c3b3c,H$96,FALSE))</f>
        <v/>
      </c>
      <c r="AC115" t="str">
        <f>IF(ISBLANK('Slut 2.kl. -Klasse'!AP38),"",VLOOKUP('Slut 2.kl. -Klasse'!AP38,Assit_Atii_2c3b3c,I$96,FALSE))</f>
        <v/>
      </c>
      <c r="AD115" t="str">
        <f>IF(ISBLANK('Slut 2.kl. -Klasse'!AQ38),"",VLOOKUP('Slut 2.kl. -Klasse'!AQ38,Assit_Atii_2c3b3c,J$96,FALSE))</f>
        <v/>
      </c>
      <c r="AE115" t="str">
        <f>IF(ISBLANK('Slut 2.kl. -Klasse'!AR38),"",VLOOKUP('Slut 2.kl. -Klasse'!AR38,Assit_Atii_2c3b3c,K$96,FALSE))</f>
        <v/>
      </c>
      <c r="AF115" t="str">
        <f>IF(ISBLANK('Slut 2.kl. -Klasse'!AS38),"",VLOOKUP('Slut 2.kl. -Klasse'!AS38,Assit_Atii_2c3b3c,L$96,FALSE))</f>
        <v/>
      </c>
      <c r="AG115" t="str">
        <f>IF(ISBLANK('Slut 2.kl. -Klasse'!AT38),"",VLOOKUP('Slut 2.kl. -Klasse'!AT38,Assit_Atii_2c3b3c,M$96,FALSE))</f>
        <v/>
      </c>
      <c r="AH115" t="str">
        <f>IF(ISBLANK('Slut 2.kl. -Klasse'!AU38),"",VLOOKUP('Slut 2.kl. -Klasse'!AU38,Assit_Atii_2c3b3c,N$96,FALSE))</f>
        <v/>
      </c>
      <c r="AI115" t="str">
        <f>IF(ISBLANK('Slut 2.kl. -Klasse'!AV38),"",VLOOKUP('Slut 2.kl. -Klasse'!AV38,Assit_Atii_2c3b3c,O$96,FALSE))</f>
        <v/>
      </c>
      <c r="AJ115" t="str">
        <f>IF(ISBLANK('Slut 2.kl. -Klasse'!AW38),"",VLOOKUP('Slut 2.kl. -Klasse'!AW38,Assit_Atii_2c3b3c,P$96,FALSE))</f>
        <v/>
      </c>
      <c r="AK115" t="str">
        <f>IF(ISBLANK('Slut 2.kl. -Klasse'!AX38),"",VLOOKUP('Slut 2.kl. -Klasse'!AX38,Assit_Atii_2c3b3c,Q$96,FALSE))</f>
        <v/>
      </c>
      <c r="AL115" t="str">
        <f>IF(ISBLANK('Slut 2.kl. -Klasse'!AY38),"",VLOOKUP('Slut 2.kl. -Klasse'!AY38,Assit_Atii_2c3b3c,R$96,FALSE))</f>
        <v/>
      </c>
      <c r="AM115" t="str">
        <f>IF(ISBLANK('Slut 2.kl. -Klasse'!AZ38),"",VLOOKUP('Slut 2.kl. -Klasse'!AZ38,Assit_Atii_2c3b3c,S$96,FALSE))</f>
        <v/>
      </c>
      <c r="AN115" t="str">
        <f>IF(ISBLANK('Slut 2.kl. -Klasse'!BA38),"",VLOOKUP('Slut 2.kl. -Klasse'!BA38,Assit_Atii_2c3b3c,T$96,FALSE))</f>
        <v/>
      </c>
      <c r="AO115" t="str">
        <f>IF(ISBLANK('Slut 2.kl. -Klasse'!BB38),"",VLOOKUP('Slut 2.kl. -Klasse'!BB38,Assit_Atii_2c3b3c,U$96,FALSE))</f>
        <v/>
      </c>
      <c r="AP115" t="str">
        <f>IF(ISBLANK('Slut 2.kl. -Klasse'!BC38),"",VLOOKUP('Slut 2.kl. -Klasse'!BC38,Assit_Atii_2c3b3c,V$96,FALSE))</f>
        <v/>
      </c>
      <c r="AQ115" t="str">
        <f>IF(ISBLANK('Slut 2.kl. -Klasse'!BD38),"",VLOOKUP('Slut 2.kl. -Klasse'!BD38,Assit_Atii_2c3b3c,W$96,FALSE))</f>
        <v/>
      </c>
      <c r="AR115" t="str">
        <f>IF(ISBLANK('Slut 2.kl. -Klasse'!BE38),"",VLOOKUP('Slut 2.kl. -Klasse'!BE38,Assit_Atii_2c3b3c,X$96,FALSE))</f>
        <v/>
      </c>
      <c r="AS115" t="str">
        <f>IF(ISBLANK('Slut 2.kl. -Klasse'!BF38),"",VLOOKUP('Slut 2.kl. -Klasse'!BF38,Assit_Atii_2c3b3c,Y$96,FALSE))</f>
        <v/>
      </c>
      <c r="AT115" t="str">
        <f>IF(ISBLANK('Slut 2.kl. -Klasse'!BG38),"",VLOOKUP('Slut 2.kl. -Klasse'!BG38,Assit_Atii_2c3b3c,Z$96,FALSE))</f>
        <v/>
      </c>
      <c r="AU115" t="str">
        <f>IF(ISBLANK('Slut 2.kl. -Klasse'!BH38),"",VLOOKUP('Slut 2.kl. -Klasse'!BH38,Assit_Atii_2c3b3c,AA$96,FALSE))</f>
        <v/>
      </c>
      <c r="AV115" t="str">
        <f>IF(ISBLANK('Slut 2.kl. -Klasse'!BI38),"",VLOOKUP('Slut 2.kl. -Klasse'!BI38,Assit_Atii_2c3b3c,AB$96,FALSE))</f>
        <v/>
      </c>
      <c r="AW115" t="str">
        <f>IF(ISBLANK('Slut 2.kl. -Klasse'!BJ38),"",VLOOKUP('Slut 2.kl. -Klasse'!BJ38,Assit_Atii_2c3b3c,AC$96,FALSE))</f>
        <v/>
      </c>
      <c r="AX115" t="str">
        <f>IF(ISBLANK('Slut 2.kl. -Klasse'!BK38),"",VLOOKUP('Slut 2.kl. -Klasse'!BK38,Assit_Atii_2c3b3c,AD$96,FALSE))</f>
        <v/>
      </c>
      <c r="AY115" t="str">
        <f>IF(ISBLANK('Slut 2.kl. -Klasse'!BL38),"",VLOOKUP('Slut 2.kl. -Klasse'!BL38,Assit_Atii_2c3b3c,AE$96,FALSE))</f>
        <v/>
      </c>
      <c r="AZ115" t="str">
        <f>IF(ISBLANK('Slut 2.kl. -Klasse'!BM38),"",VLOOKUP('Slut 2.kl. -Klasse'!BM38,Assit_Atii_2c3b3c,AF$96,FALSE))</f>
        <v/>
      </c>
      <c r="BA115" t="str">
        <f>IF(ISBLANK('Slut 2.kl. -Klasse'!BN38),"",VLOOKUP('Slut 2.kl. -Klasse'!BN38,Assit_Atii_2c3b3c,AG$96,FALSE))</f>
        <v/>
      </c>
      <c r="BB115" t="str">
        <f>IF(ISBLANK('Slut 2.kl. -Klasse'!BO38),"",VLOOKUP('Slut 2.kl. -Klasse'!BO38,Assit_Atii_2c3b3c,AH$96,FALSE))</f>
        <v/>
      </c>
      <c r="BC115" t="str">
        <f>IF(ISBLANK('Slut 2.kl. -Klasse'!BP38),"",VLOOKUP('Slut 2.kl. -Klasse'!BP38,Assit_Atii_2c3b3c,AI$96,FALSE))</f>
        <v/>
      </c>
      <c r="BD115" t="str">
        <f>IF(ISBLANK('Slut 2.kl. -Klasse'!BQ38),"",VLOOKUP('Slut 2.kl. -Klasse'!BQ38,Assit_Atii_2c3b3c,AJ$96,FALSE))</f>
        <v/>
      </c>
      <c r="BE115" t="str">
        <f>IF(ISBLANK('Slut 2.kl. -Klasse'!BR38),"",VLOOKUP('Slut 2.kl. -Klasse'!BR38,Assit_Atii_2c3b3c,AK$96,FALSE))</f>
        <v/>
      </c>
      <c r="BF115" t="str">
        <f>IF(ISBLANK('Slut 2.kl. -Klasse'!BS38),"",VLOOKUP('Slut 2.kl. -Klasse'!BS38,Assit_Atii_2c3b3c,AL$96,FALSE))</f>
        <v/>
      </c>
      <c r="BG115" t="str">
        <f>IF(ISBLANK('Slut 2.kl. -Klasse'!BT38),"",VLOOKUP('Slut 2.kl. -Klasse'!BT38,Assit_Atii_2c3b3c,AM$96,FALSE))</f>
        <v/>
      </c>
      <c r="BH115" t="str">
        <f>IF(ISBLANK('Slut 2.kl. -Klasse'!BU38),"",VLOOKUP('Slut 2.kl. -Klasse'!BU38,Assit_Atii_2c3b3c,AN$96,FALSE))</f>
        <v/>
      </c>
      <c r="BI115" t="str">
        <f>IF(ISBLANK('Slut 2.kl. -Klasse'!BV38),"",VLOOKUP('Slut 2.kl. -Klasse'!BV38,Assit_Atii_2c3b3c,AO$96,FALSE))</f>
        <v/>
      </c>
      <c r="BJ115" t="str">
        <f>IF(ISBLANK('Slut 2.kl. -Klasse'!BW38),"",VLOOKUP('Slut 2.kl. -Klasse'!BW38,Assit_Atii_2c3b3c,AP$96,FALSE))</f>
        <v/>
      </c>
      <c r="BK115" t="str">
        <f>IF(ISBLANK('Slut 2.kl. -Klasse'!BX38),"",VLOOKUP('Slut 2.kl. -Klasse'!BX38,Assit_Atii_2c3b3c,AQ$96,FALSE))</f>
        <v/>
      </c>
      <c r="BL115" t="str">
        <f>IF(ISBLANK('Slut 2.kl. -Klasse'!BY38),"",VLOOKUP('Slut 2.kl. -Klasse'!BY38,Assit_Atii_2c3b3c,AR$96,FALSE))</f>
        <v/>
      </c>
      <c r="BM115" t="str">
        <f>IF(ISBLANK('Slut 2.kl. -Klasse'!BZ38),"",VLOOKUP('Slut 2.kl. -Klasse'!BZ38,Assit_Atii_2c3b3c,AS$96,FALSE))</f>
        <v/>
      </c>
      <c r="BN115" t="str">
        <f>IF(ISBLANK('Slut 2.kl. -Klasse'!CA38),"",VLOOKUP('Slut 2.kl. -Klasse'!CA38,Assit_Atii_2c3b3c,AT$96,FALSE))</f>
        <v/>
      </c>
      <c r="BO115" t="str">
        <f>IF(ISBLANK('Slut 2.kl. -Klasse'!CB38),"",VLOOKUP('Slut 2.kl. -Klasse'!CB38,Assit_Atii_2c3b3c,AU$96,FALSE))</f>
        <v/>
      </c>
      <c r="BP115" t="str">
        <f>IF(ISBLANK('Slut 2.kl. -Klasse'!CC38),"",VLOOKUP('Slut 2.kl. -Klasse'!CC38,Assit_Atii_2c3b3c,AV$96,FALSE))</f>
        <v/>
      </c>
      <c r="BQ115" t="str">
        <f>IF(ISBLANK('Slut 2.kl. -Klasse'!CD38),"",VLOOKUP('Slut 2.kl. -Klasse'!CD38,Assit_Atii_2c3b3c,AW$96,FALSE))</f>
        <v/>
      </c>
      <c r="BR115" t="str">
        <f>IF(ISBLANK('Slut 2.kl. -Klasse'!CE38),"",VLOOKUP('Slut 2.kl. -Klasse'!CE38,Assit_Atii_2c3b3c,AX$96,FALSE))</f>
        <v/>
      </c>
      <c r="BS115" t="str">
        <f>IF(ISBLANK('Slut 2.kl. -Klasse'!CF38),"",VLOOKUP('Slut 2.kl. -Klasse'!CF38,Assit_Atii_2c3b3c,AY$96,FALSE))</f>
        <v/>
      </c>
      <c r="BT115" t="str">
        <f>IF(ISBLANK('Slut 2.kl. -Klasse'!CG38),"",VLOOKUP('Slut 2.kl. -Klasse'!CG38,Assit_Atii_2c3b3c,AZ$96,FALSE))</f>
        <v/>
      </c>
      <c r="BU115" t="str">
        <f>IF(ISBLANK('Slut 2.kl. -Klasse'!CH38),"",VLOOKUP('Slut 2.kl. -Klasse'!CH38,Assit_Atii_2c3b3c,BA$96,FALSE))</f>
        <v/>
      </c>
      <c r="BV115" t="str">
        <f>IF(ISBLANK('Slut 2.kl. -Klasse'!CI38),"",VLOOKUP('Slut 2.kl. -Klasse'!CI38,Assit_Atii_2c3b3c,BB$96,FALSE))</f>
        <v/>
      </c>
      <c r="BW115" t="str">
        <f>IF(ISBLANK('Slut 2.kl. -Klasse'!CJ38),"",VLOOKUP('Slut 2.kl. -Klasse'!CJ38,Assit_Atii_2c3b3c,BC$96,FALSE))</f>
        <v/>
      </c>
      <c r="BX115" t="str">
        <f>IF(ISBLANK('Slut 2.kl. -Klasse'!CK38),"",VLOOKUP('Slut 2.kl. -Klasse'!CK38,Assit_Atii_2c3b3c,BD$96,FALSE))</f>
        <v/>
      </c>
      <c r="BY115" t="str">
        <f>IF(ISBLANK('Slut 2.kl. -Klasse'!CL38),"",VLOOKUP('Slut 2.kl. -Klasse'!CL38,Assit_Atii_2c3b3c,BE$96,FALSE))</f>
        <v/>
      </c>
      <c r="BZ115" t="str">
        <f>IF(ISBLANK('Slut 2.kl. -Klasse'!CM38),"",VLOOKUP('Slut 2.kl. -Klasse'!CM38,Assit_Atii_2c3b3c,BF$96,FALSE))</f>
        <v/>
      </c>
      <c r="CA115" t="str">
        <f>IF(ISBLANK('Slut 2.kl. -Klasse'!CN38),"",VLOOKUP('Slut 2.kl. -Klasse'!CN38,Assit_Atii_2c3b3c,BG$96,FALSE))</f>
        <v/>
      </c>
      <c r="CB115" t="str">
        <f>IF(ISBLANK('Slut 2.kl. -Klasse'!CO38),"",VLOOKUP('Slut 2.kl. -Klasse'!CO38,Assit_Atii_2c3b3c,BH$96,FALSE))</f>
        <v/>
      </c>
      <c r="CC115" t="str">
        <f>IF(ISBLANK('Slut 2.kl. -Klasse'!CP38),"",VLOOKUP('Slut 2.kl. -Klasse'!CP38,Assit_Atii_2c3b3c,BI$96,FALSE))</f>
        <v/>
      </c>
      <c r="CD115" t="str">
        <f>IF(ISBLANK('Slut 2.kl. -Klasse'!CQ38),"",VLOOKUP('Slut 2.kl. -Klasse'!CQ38,Assit_Atii_2c3b3c,BJ$96,FALSE))</f>
        <v/>
      </c>
      <c r="CE115" t="str">
        <f>IF(ISBLANK('Slut 2.kl. -Klasse'!CR38),"",VLOOKUP('Slut 2.kl. -Klasse'!CR38,Assit_Atii_2c3b3c,BK$96,FALSE))</f>
        <v/>
      </c>
      <c r="CF115" t="str">
        <f>IF(ISBLANK('Slut 2.kl. -Klasse'!CS38),"",VLOOKUP('Slut 2.kl. -Klasse'!CS38,Assit_Atii_2c3b3c,BL$96,FALSE))</f>
        <v/>
      </c>
      <c r="CG115" t="str">
        <f>IF(ISBLANK('Slut 2.kl. -Klasse'!CT38),"",VLOOKUP('Slut 2.kl. -Klasse'!CT38,Assit_Atii_2c3b3c,BM$96,FALSE))</f>
        <v/>
      </c>
      <c r="CH115" t="str">
        <f>IF(ISBLANK('Slut 2.kl. -Klasse'!CU38),"",VLOOKUP('Slut 2.kl. -Klasse'!CU38,Assit_Atii_2c3b3c,BN$96,FALSE))</f>
        <v/>
      </c>
      <c r="CI115" t="str">
        <f>IF(ISBLANK('Slut 2.kl. -Klasse'!CV38),"",VLOOKUP('Slut 2.kl. -Klasse'!CV38,Assit_Atii_2c3b3c,BO$96,FALSE))</f>
        <v/>
      </c>
      <c r="CJ115" t="str">
        <f>IF(ISBLANK('Slut 2.kl. -Klasse'!CW38),"",VLOOKUP('Slut 2.kl. -Klasse'!CW38,Assit_Atii_2c3b3c,BP$96,FALSE))</f>
        <v/>
      </c>
      <c r="CK115" t="str">
        <f>IF(ISBLANK('Slut 2.kl. -Klasse'!CX38),"",VLOOKUP('Slut 2.kl. -Klasse'!CX38,Assit_Atii_2c3b3c,BQ$96,FALSE))</f>
        <v/>
      </c>
      <c r="CL115" t="str">
        <f>IF(ISBLANK('Slut 2.kl. -Klasse'!CY38),"",VLOOKUP('Slut 2.kl. -Klasse'!CY38,Assit_Atii_2c3b3c,BR$96,FALSE))</f>
        <v/>
      </c>
      <c r="CM115" t="str">
        <f>IF(ISBLANK('Slut 2.kl. -Klasse'!CZ38),"",VLOOKUP('Slut 2.kl. -Klasse'!CZ38,Assit_Atii_2c3b3c,BS$96,FALSE))</f>
        <v/>
      </c>
      <c r="CN115" t="str">
        <f>IF(ISBLANK('Slut 2.kl. -Klasse'!DA38),"",VLOOKUP('Slut 2.kl. -Klasse'!DA38,Assit_Atii_2c3b3c,BT$96,FALSE))</f>
        <v/>
      </c>
      <c r="CO115" t="str">
        <f>IF(ISBLANK('Slut 2.kl. -Klasse'!DB38),"",VLOOKUP('Slut 2.kl. -Klasse'!DB38,Assit_Atii_2c3b3c,BU$96,FALSE))</f>
        <v/>
      </c>
      <c r="CP115" t="str">
        <f>IF(ISBLANK('Slut 2.kl. -Klasse'!DC38),"",VLOOKUP('Slut 2.kl. -Klasse'!DC38,Assit_Atii_2c3b3c,BV$96,FALSE))</f>
        <v/>
      </c>
      <c r="CQ115" t="str">
        <f>IF(ISBLANK('Slut 2.kl. -Klasse'!DD38),"",VLOOKUP('Slut 2.kl. -Klasse'!DD38,Assit_Atii_2c3b3c,BW$96,FALSE))</f>
        <v/>
      </c>
      <c r="CR115" t="str">
        <f>IF(ISBLANK('Slut 2.kl. -Klasse'!DE38),"",VLOOKUP('Slut 2.kl. -Klasse'!DE38,Assit_Atii_2c3b3c,BX$96,FALSE))</f>
        <v/>
      </c>
      <c r="CS115" t="str">
        <f>IF(ISBLANK('Slut 2.kl. -Klasse'!DF38),"",VLOOKUP('Slut 2.kl. -Klasse'!DF38,Assit_Atii_2c3b3c,BY$96,FALSE))</f>
        <v/>
      </c>
      <c r="CT115" t="str">
        <f>IF(ISBLANK('Slut 2.kl. -Klasse'!DG38),"",VLOOKUP('Slut 2.kl. -Klasse'!DG38,Assit_Atii_2c3b3c,BZ$96,FALSE))</f>
        <v/>
      </c>
      <c r="CU115" t="str">
        <f>IF(ISBLANK('Slut 2.kl. -Klasse'!DH38),"",VLOOKUP('Slut 2.kl. -Klasse'!DH38,Assit_Atii_2c3b3c,CA$96,FALSE))</f>
        <v/>
      </c>
      <c r="CV115" t="str">
        <f>IF(ISBLANK('Slut 2.kl. -Klasse'!DI38),"",VLOOKUP('Slut 2.kl. -Klasse'!DI38,Assit_Atii_2c3b3c,CB$96,FALSE))</f>
        <v/>
      </c>
      <c r="CW115" t="str">
        <f>IF(ISBLANK('Slut 2.kl. -Klasse'!DJ38),"",VLOOKUP('Slut 2.kl. -Klasse'!DJ38,Assit_Atii_2c3b3c,CC$96,FALSE))</f>
        <v/>
      </c>
      <c r="CX115" t="str">
        <f>IF(ISBLANK('Slut 2.kl. -Klasse'!DK38),"",VLOOKUP('Slut 2.kl. -Klasse'!DK38,Assit_Atii_2c3b3c,CD$96,FALSE))</f>
        <v/>
      </c>
      <c r="CY115" t="str">
        <f>IF(ISBLANK('Slut 2.kl. -Klasse'!DL38),"",VLOOKUP('Slut 2.kl. -Klasse'!DL38,Assit_Atii_2c3b3c,CE$96,FALSE))</f>
        <v/>
      </c>
      <c r="CZ115" t="str">
        <f>IF(ISBLANK('Slut 2.kl. -Klasse'!DM38),"",VLOOKUP('Slut 2.kl. -Klasse'!DM38,Assit_Atii_2c3b3c,CF$96,FALSE))</f>
        <v/>
      </c>
      <c r="DA115" t="str">
        <f>IF(ISBLANK('Slut 2.kl. -Klasse'!DN38),"",VLOOKUP('Slut 2.kl. -Klasse'!DN38,Assit_Atii_2c3b3c,CG$96,FALSE))</f>
        <v/>
      </c>
      <c r="DB115" t="str">
        <f>IF(ISBLANK('Slut 2.kl. -Klasse'!DO38),"",VLOOKUP('Slut 2.kl. -Klasse'!DO38,Assit_Atii_2c3b3c,CH$96,FALSE))</f>
        <v/>
      </c>
      <c r="DC115" t="str">
        <f>IF(ISBLANK('Slut 2.kl. -Klasse'!DP38),"",VLOOKUP('Slut 2.kl. -Klasse'!DP38,Assit_Atii_2c3b3c,CI$96,FALSE))</f>
        <v/>
      </c>
      <c r="DD115" t="str">
        <f>IF(ISBLANK('Slut 2.kl. -Klasse'!DQ38),"",VLOOKUP('Slut 2.kl. -Klasse'!DQ38,Assit_Atii_2c3b3c,CJ$96,FALSE))</f>
        <v/>
      </c>
      <c r="DE115" t="str">
        <f>IF(ISBLANK('Slut 2.kl. -Klasse'!DR38),"",VLOOKUP('Slut 2.kl. -Klasse'!DR38,Assit_Atii_2c3b3c,CK$96,FALSE))</f>
        <v/>
      </c>
      <c r="DF115" t="str">
        <f>IF(ISBLANK('Slut 2.kl. -Klasse'!DS38),"",VLOOKUP('Slut 2.kl. -Klasse'!DS38,Assit_Atii_2c3b3c,CL$96,FALSE))</f>
        <v/>
      </c>
      <c r="DG115" t="str">
        <f>IF(ISBLANK('Slut 2.kl. -Klasse'!DT38),"",VLOOKUP('Slut 2.kl. -Klasse'!DT38,Assit_Atii_2c3b3c,CM$96,FALSE))</f>
        <v/>
      </c>
      <c r="DH115" t="str">
        <f>IF(ISBLANK('Slut 2.kl. -Klasse'!DU38),"",VLOOKUP('Slut 2.kl. -Klasse'!DU38,Assit_Atii_2c3b3c,CN$96,FALSE))</f>
        <v/>
      </c>
      <c r="DI115" t="str">
        <f>IF(ISBLANK('Slut 2.kl. -Klasse'!DV38),"",VLOOKUP('Slut 2.kl. -Klasse'!DV38,Assit_Atii_2c3b3c,CO$96,FALSE))</f>
        <v/>
      </c>
      <c r="DJ115" t="str">
        <f>IF(ISBLANK('Slut 2.kl. -Klasse'!DW38),"",VLOOKUP('Slut 2.kl. -Klasse'!DW38,Assit_Atii_2c3b3c,CP$96,FALSE))</f>
        <v/>
      </c>
      <c r="DK115" t="str">
        <f>IF(ISBLANK('Slut 2.kl. -Klasse'!DX38),"",VLOOKUP('Slut 2.kl. -Klasse'!DX38,Assit_Atii_2c3b3c,CQ$96,FALSE))</f>
        <v/>
      </c>
      <c r="DL115" t="str">
        <f>IF(ISBLANK('Slut 2.kl. -Klasse'!DY38),"",VLOOKUP('Slut 2.kl. -Klasse'!DY38,Assit_Atii_2c3b3c,CR$96,FALSE))</f>
        <v/>
      </c>
      <c r="DM115" t="str">
        <f>IF(ISBLANK('Slut 2.kl. -Klasse'!DZ38),"",VLOOKUP('Slut 2.kl. -Klasse'!DZ38,Assit_Atii_2c3b3c,CS$96,FALSE))</f>
        <v/>
      </c>
      <c r="DN115" t="str">
        <f>IF(ISBLANK('Slut 2.kl. -Klasse'!EA38),"",VLOOKUP('Slut 2.kl. -Klasse'!EA38,Assit_Atii_2c3b3c,CT$96,FALSE))</f>
        <v/>
      </c>
      <c r="DO115" t="str">
        <f>IF(ISBLANK('Slut 2.kl. -Klasse'!EB38),"",VLOOKUP('Slut 2.kl. -Klasse'!EB38,Assit_Atii_2c3b3c,CU$96,FALSE))</f>
        <v/>
      </c>
      <c r="DP115" t="str">
        <f>IF(ISBLANK('Slut 2.kl. -Klasse'!EC38),"",VLOOKUP('Slut 2.kl. -Klasse'!EC38,Assit_Atii_2c3b3c,CV$96,FALSE))</f>
        <v/>
      </c>
      <c r="DQ115" t="str">
        <f>IF(ISBLANK('Slut 2.kl. -Klasse'!ED38),"",VLOOKUP('Slut 2.kl. -Klasse'!ED38,Assit_Atii_2c3b3c,CW$96,FALSE))</f>
        <v/>
      </c>
      <c r="DR115" t="str">
        <f>IF(ISBLANK('Slut 2.kl. -Klasse'!EE38),"",VLOOKUP('Slut 2.kl. -Klasse'!EE38,Assit_Atii_2c3b3c,CX$96,FALSE))</f>
        <v/>
      </c>
      <c r="DS115" s="41" t="str">
        <f>IF(ISBLANK('Slut 2.kl. -Klasse'!EF38),"",VLOOKUP('Slut 2.kl. -Klasse'!EF38,Aap_Naam_2c3b3c,2,FALSE))</f>
        <v/>
      </c>
      <c r="DT115" t="str">
        <f>IF(ISBLANK('Slut 2.kl. -Klasse'!EG38),"",VLOOKUP('Slut 2.kl. -Klasse'!EG38,Aap_Naam_2c3b3c,2,FALSE))</f>
        <v/>
      </c>
      <c r="DU115" t="str">
        <f>IF(ISBLANK('Slut 2.kl. -Klasse'!EH38),"",VLOOKUP('Slut 2.kl. -Klasse'!EH38,Aap_Naam_2c3b3c,2,FALSE))</f>
        <v/>
      </c>
      <c r="DV115" t="str">
        <f>IF(ISBLANK('Slut 2.kl. -Klasse'!EI38),"",VLOOKUP('Slut 2.kl. -Klasse'!EI38,Aap_Naam_2c3b3c,2,FALSE))</f>
        <v/>
      </c>
      <c r="DW115" t="str">
        <f>IF(ISBLANK('Slut 2.kl. -Klasse'!EJ38),"",VLOOKUP('Slut 2.kl. -Klasse'!EJ38,Aap_Naam_2c3b3c,2,FALSE))</f>
        <v/>
      </c>
      <c r="DX115" t="str">
        <f>IF(ISBLANK('Slut 2.kl. -Klasse'!EK38),"",VLOOKUP('Slut 2.kl. -Klasse'!EK38,Aap_Naam_2c3b3c,2,FALSE))</f>
        <v/>
      </c>
      <c r="DY115" t="str">
        <f>IF(ISBLANK('Slut 2.kl. -Klasse'!EL38),"",VLOOKUP('Slut 2.kl. -Klasse'!EL38,Aap_Naam_2c3b3c,2,FALSE))</f>
        <v/>
      </c>
      <c r="DZ115" t="str">
        <f>IF(ISBLANK('Slut 2.kl. -Klasse'!EM38),"",VLOOKUP('Slut 2.kl. -Klasse'!EM38,Aap_Naam_2c3b3c,2,FALSE))</f>
        <v/>
      </c>
      <c r="EA115" t="str">
        <f>IF(ISBLANK('Slut 2.kl. -Klasse'!EN38),"",VLOOKUP('Slut 2.kl. -Klasse'!EN38,Aap_Naam_2c3b3c,2,FALSE))</f>
        <v/>
      </c>
      <c r="EB115" t="str">
        <f>IF(ISBLANK('Slut 2.kl. -Klasse'!EO38),"",VLOOKUP('Slut 2.kl. -Klasse'!EO38,Aap_Naam_2c3b3c,2,FALSE))</f>
        <v/>
      </c>
      <c r="EC115" t="str">
        <f>IF(ISBLANK('Slut 2.kl. -Klasse'!EP38),"",VLOOKUP('Slut 2.kl. -Klasse'!EP38,Aap_Naam_2c3b3c,2,FALSE))</f>
        <v/>
      </c>
      <c r="ED115" t="str">
        <f>IF(ISBLANK('Slut 2.kl. -Klasse'!EQ38),"",VLOOKUP('Slut 2.kl. -Klasse'!EQ38,Aap_Naam_2c3b3c,2,FALSE))</f>
        <v/>
      </c>
      <c r="EE115" t="str">
        <f>IF(ISBLANK('Slut 2.kl. -Klasse'!ER38),"",VLOOKUP('Slut 2.kl. -Klasse'!ER38,Aap_Naam_2c3b3c,2,FALSE))</f>
        <v/>
      </c>
      <c r="EF115" t="str">
        <f>IF(ISBLANK('Slut 2.kl. -Klasse'!ES38),"",VLOOKUP('Slut 2.kl. -Klasse'!ES38,Aap_Naam_2c3b3c,2,FALSE))</f>
        <v/>
      </c>
      <c r="EG115" t="str">
        <f>IF(ISBLANK('Slut 2.kl. -Klasse'!ET38),"",VLOOKUP('Slut 2.kl. -Klasse'!ET38,Aap_Naam_2c3b3c,2,FALSE))</f>
        <v/>
      </c>
      <c r="EH115" t="str">
        <f>IF(ISBLANK('Slut 2.kl. -Klasse'!EU38),"",VLOOKUP('Slut 2.kl. -Klasse'!EU38,Aap_Naam_2c3b3c,2,FALSE))</f>
        <v/>
      </c>
      <c r="EI115" t="str">
        <f>IF(ISBLANK('Slut 2.kl. -Klasse'!EV38),"",VLOOKUP('Slut 2.kl. -Klasse'!EV38,Aap_Naam_2c3b3c,2,FALSE))</f>
        <v/>
      </c>
      <c r="EJ115" t="str">
        <f>IF(ISBLANK('Slut 2.kl. -Klasse'!EW38),"",VLOOKUP('Slut 2.kl. -Klasse'!EW38,Aap_Naam_2c3b3c,2,FALSE))</f>
        <v/>
      </c>
      <c r="EK115" t="str">
        <f>IF(ISBLANK('Slut 2.kl. -Klasse'!EX38),"",VLOOKUP('Slut 2.kl. -Klasse'!EX38,Aap_Naam_2c3b3c,2,FALSE))</f>
        <v/>
      </c>
      <c r="EL115" t="str">
        <f>IF(ISBLANK('Slut 2.kl. -Klasse'!EY38),"",VLOOKUP('Slut 2.kl. -Klasse'!EY38,Aap_Naam_2c3b3c,2,FALSE))</f>
        <v/>
      </c>
      <c r="EM115" t="str">
        <f>IF(ISBLANK('Slut 2.kl. -Klasse'!EZ38),"",VLOOKUP('Slut 2.kl. -Klasse'!EZ38,Aap_Naam_2c3b3c,2,FALSE))</f>
        <v/>
      </c>
      <c r="EN115" t="str">
        <f>IF(ISBLANK('Slut 2.kl. -Klasse'!FA38),"",VLOOKUP('Slut 2.kl. -Klasse'!FA38,Aap_Naam_2c3b3c,2,FALSE))</f>
        <v/>
      </c>
      <c r="EO115" t="str">
        <f>IF(ISBLANK('Slut 2.kl. -Klasse'!FB38),"",VLOOKUP('Slut 2.kl. -Klasse'!FB38,Aap_Naam_2c3b3c,2,FALSE))</f>
        <v/>
      </c>
      <c r="EP115" t="str">
        <f>IF(ISBLANK('Slut 2.kl. -Klasse'!FC38),"",VLOOKUP('Slut 2.kl. -Klasse'!FC38,Aap_Naam_2c3b3c,2,FALSE))</f>
        <v/>
      </c>
      <c r="EQ115" t="str">
        <f>IF(ISBLANK('Slut 2.kl. -Klasse'!FD38),"",VLOOKUP('Slut 2.kl. -Klasse'!FD38,Aap_Naam_2c3b3c,2,FALSE))</f>
        <v/>
      </c>
      <c r="ER115" t="str">
        <f>IF(ISBLANK('Slut 2.kl. -Klasse'!FE38),"",VLOOKUP('Slut 2.kl. -Klasse'!FE38,Aap_Naam_2c3b3c,2,FALSE))</f>
        <v/>
      </c>
      <c r="ES115" t="str">
        <f>IF(ISBLANK('Slut 2.kl. -Klasse'!FF38),"",VLOOKUP('Slut 2.kl. -Klasse'!FF38,Aap_Naam_2c3b3c,2,FALSE))</f>
        <v/>
      </c>
      <c r="ET115" t="str">
        <f>IF(ISBLANK('Slut 2.kl. -Klasse'!FG38),"",VLOOKUP('Slut 2.kl. -Klasse'!FG38,Aap_Naam_2c3b3c,2,FALSE))</f>
        <v/>
      </c>
      <c r="EU115" t="str">
        <f>IF(ISBLANK('Slut 2.kl. -Klasse'!FH38),"",VLOOKUP('Slut 2.kl. -Klasse'!FH38,Aap_Naam_2c3b3c,2,FALSE))</f>
        <v/>
      </c>
      <c r="EV115" t="str">
        <f>IF(ISBLANK('Slut 2.kl. -Klasse'!FI38),"",VLOOKUP('Slut 2.kl. -Klasse'!FI38,Aap_Naam_2c3b3c,2,FALSE))</f>
        <v/>
      </c>
      <c r="EW115" t="str">
        <f>IF(ISBLANK('Slut 2.kl. -Klasse'!FJ38),"",VLOOKUP('Slut 2.kl. -Klasse'!FJ38,Aap_Naam_2c3b3c,2,FALSE))</f>
        <v/>
      </c>
      <c r="EX115" t="str">
        <f>IF(ISBLANK('Slut 2.kl. -Klasse'!FK38),"",VLOOKUP('Slut 2.kl. -Klasse'!FK38,Aap_Naam_2c3b3c,2,FALSE))</f>
        <v/>
      </c>
      <c r="EY115" t="str">
        <f>IF(ISBLANK('Slut 2.kl. -Klasse'!FL38),"",VLOOKUP('Slut 2.kl. -Klasse'!FL38,Aap_Naam_2c3b3c,2,FALSE))</f>
        <v/>
      </c>
      <c r="EZ115" t="str">
        <f>IF(ISBLANK('Slut 2.kl. -Klasse'!FM38),"",VLOOKUP('Slut 2.kl. -Klasse'!FM38,Aap_Naam_2c3b3c,2,FALSE))</f>
        <v/>
      </c>
      <c r="FA115" t="str">
        <f>IF(ISBLANK('Slut 2.kl. -Klasse'!FN38),"",VLOOKUP('Slut 2.kl. -Klasse'!FN38,Aap_Naam_2c3b3c,2,FALSE))</f>
        <v/>
      </c>
      <c r="FB115" t="str">
        <f>IF(ISBLANK('Slut 2.kl. -Klasse'!FO38),"",VLOOKUP('Slut 2.kl. -Klasse'!FO38,Aap_Naam_2c3b3c,2,FALSE))</f>
        <v/>
      </c>
      <c r="FC115" t="str">
        <f>IF(ISBLANK('Slut 2.kl. -Klasse'!FP38),"",VLOOKUP('Slut 2.kl. -Klasse'!FP38,Aap_Naam_2c3b3c,2,FALSE))</f>
        <v/>
      </c>
      <c r="FD115" t="str">
        <f>IF(ISBLANK('Slut 2.kl. -Klasse'!FQ38),"",VLOOKUP('Slut 2.kl. -Klasse'!FQ38,Aap_Naam_2c3b3c,2,FALSE))</f>
        <v/>
      </c>
      <c r="FE115" t="str">
        <f>IF(ISBLANK('Slut 2.kl. -Klasse'!FR38),"",VLOOKUP('Slut 2.kl. -Klasse'!FR38,Aap_Naam_2c3b3c,2,FALSE))</f>
        <v/>
      </c>
      <c r="FF115" t="str">
        <f>IF(ISBLANK('Slut 2.kl. -Klasse'!FS38),"",VLOOKUP('Slut 2.kl. -Klasse'!FS38,Aap_Naam_2c3b3c,2,FALSE))</f>
        <v/>
      </c>
      <c r="FG115" t="str">
        <f>IF(ISBLANK('Slut 2.kl. -Klasse'!FT38),"",VLOOKUP('Slut 2.kl. -Klasse'!FT38,Aap_Naam_2c3b3c,2,FALSE))</f>
        <v/>
      </c>
      <c r="FH115" t="str">
        <f>IF(ISBLANK('Slut 2.kl. -Klasse'!FU38),"",VLOOKUP('Slut 2.kl. -Klasse'!FU38,Aap_Naam_2c3b3c,2,FALSE))</f>
        <v/>
      </c>
      <c r="FI115" t="str">
        <f>IF(ISBLANK('Slut 2.kl. -Klasse'!FV38),"",VLOOKUP('Slut 2.kl. -Klasse'!FV38,Aap_Naam_2c3b3c,2,FALSE))</f>
        <v/>
      </c>
      <c r="FJ115" t="str">
        <f>IF(ISBLANK('Slut 2.kl. -Klasse'!FW38),"",VLOOKUP('Slut 2.kl. -Klasse'!FW38,Aap_Naam_2c3b3c,2,FALSE))</f>
        <v/>
      </c>
      <c r="FK115" t="str">
        <f>IF(ISBLANK('Slut 2.kl. -Klasse'!FX38),"",VLOOKUP('Slut 2.kl. -Klasse'!FX38,Aap_Naam_2c3b3c,2,FALSE))</f>
        <v/>
      </c>
      <c r="FL115" t="str">
        <f>IF(ISBLANK('Slut 2.kl. -Klasse'!FY38),"",VLOOKUP('Slut 2.kl. -Klasse'!FY38,Aap_Naam_2c3b3c,2,FALSE))</f>
        <v/>
      </c>
      <c r="FM115" t="str">
        <f>IF(ISBLANK('Slut 2.kl. -Klasse'!FZ38),"",VLOOKUP('Slut 2.kl. -Klasse'!FZ38,Aap_Naam_2c3b3c,2,FALSE))</f>
        <v/>
      </c>
      <c r="FN115" s="42" t="str">
        <f>IF(ISBLANK('Slut 2.kl. -Klasse'!GA38),"",VLOOKUP('Slut 2.kl. -Klasse'!GA38,Aap_Naam_2c3b3c,2,FALSE))</f>
        <v/>
      </c>
      <c r="FO115" s="41">
        <f>COUNTIF('Skole scoring'!B111:U111,1)</f>
        <v>0</v>
      </c>
      <c r="FP115">
        <f>COUNTIF('Skole scoring'!V111:DQ111,1)</f>
        <v>0</v>
      </c>
      <c r="FQ115">
        <f>COUNTIF('Skole scoring'!DR111:FM111,1)</f>
        <v>0</v>
      </c>
      <c r="FR115" s="42">
        <f t="shared" si="3"/>
        <v>0</v>
      </c>
      <c r="FS115">
        <f>COUNTIF('Skole scoring'!V111:AS111,1)</f>
        <v>0</v>
      </c>
      <c r="FT115">
        <f>COUNTIF('Skole scoring'!AT111:BQ111,1)</f>
        <v>0</v>
      </c>
      <c r="FU115">
        <f>COUNTIF('Skole scoring'!BR111:CO111,1)</f>
        <v>0</v>
      </c>
      <c r="FV115">
        <f>COUNTIF('Skole scoring'!CP111:DQ111,1)</f>
        <v>0</v>
      </c>
    </row>
    <row r="116" spans="2:178" x14ac:dyDescent="0.35">
      <c r="B116" s="47">
        <f>'Slut 2.kl. -Klasse'!B39</f>
        <v>0</v>
      </c>
      <c r="C116" t="str">
        <f>IF(COUNTIF('Slut 2.kl. -Klasse'!P39,5),"Ugyldig",(IF(ISBLANK('Slut 2.kl. -Klasse'!P39),"",'Slut 2.kl. -Klasse'!P39)))</f>
        <v/>
      </c>
      <c r="D116" t="str">
        <f>IF(COUNTIF('Slut 2.kl. -Klasse'!Q39,5),"Ugyldig",(IF(ISBLANK('Slut 2.kl. -Klasse'!Q39),"",'Slut 2.kl. -Klasse'!Q39)))</f>
        <v/>
      </c>
      <c r="E116" t="str">
        <f>IF(COUNTIF('Slut 2.kl. -Klasse'!R39,5),"Ugyldig",(IF(ISBLANK('Slut 2.kl. -Klasse'!R39),"",'Slut 2.kl. -Klasse'!R39)))</f>
        <v/>
      </c>
      <c r="F116" t="str">
        <f>IF(COUNTIF('Slut 2.kl. -Klasse'!S39,5),"Ugyldig",(IF(ISBLANK('Slut 2.kl. -Klasse'!S39),"",'Slut 2.kl. -Klasse'!S39)))</f>
        <v/>
      </c>
      <c r="G116" t="str">
        <f>IF(COUNTIF('Slut 2.kl. -Klasse'!T39,5),"Ugyldig",(IF(ISBLANK('Slut 2.kl. -Klasse'!T39),"",'Slut 2.kl. -Klasse'!T39)))</f>
        <v/>
      </c>
      <c r="H116" t="str">
        <f>IF(COUNTIF('Slut 2.kl. -Klasse'!U39,5),"Ugyldig",(IF(ISBLANK('Slut 2.kl. -Klasse'!U39),"",'Slut 2.kl. -Klasse'!U39)))</f>
        <v/>
      </c>
      <c r="I116" t="str">
        <f>IF(COUNTIF('Slut 2.kl. -Klasse'!V39,5),"Ugyldig",(IF(ISBLANK('Slut 2.kl. -Klasse'!V39),"",'Slut 2.kl. -Klasse'!V39)))</f>
        <v/>
      </c>
      <c r="J116" t="str">
        <f>IF(COUNTIF('Slut 2.kl. -Klasse'!W39,5),"Ugyldig",(IF(ISBLANK('Slut 2.kl. -Klasse'!W39),"",'Slut 2.kl. -Klasse'!W39)))</f>
        <v/>
      </c>
      <c r="K116" t="str">
        <f>IF(COUNTIF('Slut 2.kl. -Klasse'!X39,5),"Ugyldig",(IF(ISBLANK('Slut 2.kl. -Klasse'!X39),"",'Slut 2.kl. -Klasse'!X39)))</f>
        <v/>
      </c>
      <c r="L116" t="str">
        <f>IF(COUNTIF('Slut 2.kl. -Klasse'!Y39,5),"Ugyldig",(IF(ISBLANK('Slut 2.kl. -Klasse'!Y39),"",'Slut 2.kl. -Klasse'!Y39)))</f>
        <v/>
      </c>
      <c r="M116" t="str">
        <f>IF(COUNTIF('Slut 2.kl. -Klasse'!Z39,5),"Ugyldig",(IF(ISBLANK('Slut 2.kl. -Klasse'!Z39),"",'Slut 2.kl. -Klasse'!Z39)))</f>
        <v/>
      </c>
      <c r="N116" t="str">
        <f>IF(COUNTIF('Slut 2.kl. -Klasse'!AA39,5),"Ugyldig",(IF(ISBLANK('Slut 2.kl. -Klasse'!AA39),"",'Slut 2.kl. -Klasse'!AA39)))</f>
        <v/>
      </c>
      <c r="O116" t="str">
        <f>IF(COUNTIF('Slut 2.kl. -Klasse'!AB39,5),"Ugyldig",(IF(ISBLANK('Slut 2.kl. -Klasse'!AB39),"",'Slut 2.kl. -Klasse'!AB39)))</f>
        <v/>
      </c>
      <c r="P116" t="str">
        <f>IF(COUNTIF('Slut 2.kl. -Klasse'!AC39,5),"Ugyldig",(IF(ISBLANK('Slut 2.kl. -Klasse'!AC39),"",'Slut 2.kl. -Klasse'!AC39)))</f>
        <v/>
      </c>
      <c r="Q116" t="str">
        <f>IF(COUNTIF('Slut 2.kl. -Klasse'!AD39,5),"Ugyldig",(IF(ISBLANK('Slut 2.kl. -Klasse'!AD39),"",'Slut 2.kl. -Klasse'!AD39)))</f>
        <v/>
      </c>
      <c r="R116" t="str">
        <f>IF(COUNTIF('Slut 2.kl. -Klasse'!AE39,5),"Ugyldig",(IF(ISBLANK('Slut 2.kl. -Klasse'!AE39),"",'Slut 2.kl. -Klasse'!AE39)))</f>
        <v/>
      </c>
      <c r="S116" t="str">
        <f>IF(COUNTIF('Slut 2.kl. -Klasse'!AF39,5),"Ugyldig",(IF(ISBLANK('Slut 2.kl. -Klasse'!AF39),"",'Slut 2.kl. -Klasse'!AF39)))</f>
        <v/>
      </c>
      <c r="T116" t="str">
        <f>IF(COUNTIF('Slut 2.kl. -Klasse'!AG39,5),"Ugyldig",(IF(ISBLANK('Slut 2.kl. -Klasse'!AG39),"",'Slut 2.kl. -Klasse'!AG39)))</f>
        <v/>
      </c>
      <c r="U116" t="str">
        <f>IF(COUNTIF('Slut 2.kl. -Klasse'!AH39,5),"Ugyldig",(IF(ISBLANK('Slut 2.kl. -Klasse'!AH39),"",'Slut 2.kl. -Klasse'!AH39)))</f>
        <v/>
      </c>
      <c r="V116" t="str">
        <f>IF(COUNTIF('Slut 2.kl. -Klasse'!AI39,5),"Ugyldig",(IF(ISBLANK('Slut 2.kl. -Klasse'!AI39),"",'Slut 2.kl. -Klasse'!AI39)))</f>
        <v/>
      </c>
      <c r="W116" s="41" t="str">
        <f>IF(ISBLANK('Slut 2.kl. -Klasse'!AJ39),"",VLOOKUP('Slut 2.kl. -Klasse'!AJ39,Assit_Atii_2c3b3c,C$96,FALSE))</f>
        <v/>
      </c>
      <c r="X116" t="str">
        <f>IF(ISBLANK('Slut 2.kl. -Klasse'!AK39),"",VLOOKUP('Slut 2.kl. -Klasse'!AK39,Assit_Atii_2c3b3c,D$96,FALSE))</f>
        <v/>
      </c>
      <c r="Y116" t="str">
        <f>IF(ISBLANK('Slut 2.kl. -Klasse'!AL39),"",VLOOKUP('Slut 2.kl. -Klasse'!AL39,Assit_Atii_2c3b3c,E$96,FALSE))</f>
        <v/>
      </c>
      <c r="Z116" t="str">
        <f>IF(ISBLANK('Slut 2.kl. -Klasse'!AM39),"",VLOOKUP('Slut 2.kl. -Klasse'!AM39,Assit_Atii_2c3b3c,F$96,FALSE))</f>
        <v/>
      </c>
      <c r="AA116" t="str">
        <f>IF(ISBLANK('Slut 2.kl. -Klasse'!AN39),"",VLOOKUP('Slut 2.kl. -Klasse'!AN39,Assit_Atii_2c3b3c,G$96,FALSE))</f>
        <v/>
      </c>
      <c r="AB116" t="str">
        <f>IF(ISBLANK('Slut 2.kl. -Klasse'!AO39),"",VLOOKUP('Slut 2.kl. -Klasse'!AO39,Assit_Atii_2c3b3c,H$96,FALSE))</f>
        <v/>
      </c>
      <c r="AC116" t="str">
        <f>IF(ISBLANK('Slut 2.kl. -Klasse'!AP39),"",VLOOKUP('Slut 2.kl. -Klasse'!AP39,Assit_Atii_2c3b3c,I$96,FALSE))</f>
        <v/>
      </c>
      <c r="AD116" t="str">
        <f>IF(ISBLANK('Slut 2.kl. -Klasse'!AQ39),"",VLOOKUP('Slut 2.kl. -Klasse'!AQ39,Assit_Atii_2c3b3c,J$96,FALSE))</f>
        <v/>
      </c>
      <c r="AE116" t="str">
        <f>IF(ISBLANK('Slut 2.kl. -Klasse'!AR39),"",VLOOKUP('Slut 2.kl. -Klasse'!AR39,Assit_Atii_2c3b3c,K$96,FALSE))</f>
        <v/>
      </c>
      <c r="AF116" t="str">
        <f>IF(ISBLANK('Slut 2.kl. -Klasse'!AS39),"",VLOOKUP('Slut 2.kl. -Klasse'!AS39,Assit_Atii_2c3b3c,L$96,FALSE))</f>
        <v/>
      </c>
      <c r="AG116" t="str">
        <f>IF(ISBLANK('Slut 2.kl. -Klasse'!AT39),"",VLOOKUP('Slut 2.kl. -Klasse'!AT39,Assit_Atii_2c3b3c,M$96,FALSE))</f>
        <v/>
      </c>
      <c r="AH116" t="str">
        <f>IF(ISBLANK('Slut 2.kl. -Klasse'!AU39),"",VLOOKUP('Slut 2.kl. -Klasse'!AU39,Assit_Atii_2c3b3c,N$96,FALSE))</f>
        <v/>
      </c>
      <c r="AI116" t="str">
        <f>IF(ISBLANK('Slut 2.kl. -Klasse'!AV39),"",VLOOKUP('Slut 2.kl. -Klasse'!AV39,Assit_Atii_2c3b3c,O$96,FALSE))</f>
        <v/>
      </c>
      <c r="AJ116" t="str">
        <f>IF(ISBLANK('Slut 2.kl. -Klasse'!AW39),"",VLOOKUP('Slut 2.kl. -Klasse'!AW39,Assit_Atii_2c3b3c,P$96,FALSE))</f>
        <v/>
      </c>
      <c r="AK116" t="str">
        <f>IF(ISBLANK('Slut 2.kl. -Klasse'!AX39),"",VLOOKUP('Slut 2.kl. -Klasse'!AX39,Assit_Atii_2c3b3c,Q$96,FALSE))</f>
        <v/>
      </c>
      <c r="AL116" t="str">
        <f>IF(ISBLANK('Slut 2.kl. -Klasse'!AY39),"",VLOOKUP('Slut 2.kl. -Klasse'!AY39,Assit_Atii_2c3b3c,R$96,FALSE))</f>
        <v/>
      </c>
      <c r="AM116" t="str">
        <f>IF(ISBLANK('Slut 2.kl. -Klasse'!AZ39),"",VLOOKUP('Slut 2.kl. -Klasse'!AZ39,Assit_Atii_2c3b3c,S$96,FALSE))</f>
        <v/>
      </c>
      <c r="AN116" t="str">
        <f>IF(ISBLANK('Slut 2.kl. -Klasse'!BA39),"",VLOOKUP('Slut 2.kl. -Klasse'!BA39,Assit_Atii_2c3b3c,T$96,FALSE))</f>
        <v/>
      </c>
      <c r="AO116" t="str">
        <f>IF(ISBLANK('Slut 2.kl. -Klasse'!BB39),"",VLOOKUP('Slut 2.kl. -Klasse'!BB39,Assit_Atii_2c3b3c,U$96,FALSE))</f>
        <v/>
      </c>
      <c r="AP116" t="str">
        <f>IF(ISBLANK('Slut 2.kl. -Klasse'!BC39),"",VLOOKUP('Slut 2.kl. -Klasse'!BC39,Assit_Atii_2c3b3c,V$96,FALSE))</f>
        <v/>
      </c>
      <c r="AQ116" t="str">
        <f>IF(ISBLANK('Slut 2.kl. -Klasse'!BD39),"",VLOOKUP('Slut 2.kl. -Klasse'!BD39,Assit_Atii_2c3b3c,W$96,FALSE))</f>
        <v/>
      </c>
      <c r="AR116" t="str">
        <f>IF(ISBLANK('Slut 2.kl. -Klasse'!BE39),"",VLOOKUP('Slut 2.kl. -Klasse'!BE39,Assit_Atii_2c3b3c,X$96,FALSE))</f>
        <v/>
      </c>
      <c r="AS116" t="str">
        <f>IF(ISBLANK('Slut 2.kl. -Klasse'!BF39),"",VLOOKUP('Slut 2.kl. -Klasse'!BF39,Assit_Atii_2c3b3c,Y$96,FALSE))</f>
        <v/>
      </c>
      <c r="AT116" t="str">
        <f>IF(ISBLANK('Slut 2.kl. -Klasse'!BG39),"",VLOOKUP('Slut 2.kl. -Klasse'!BG39,Assit_Atii_2c3b3c,Z$96,FALSE))</f>
        <v/>
      </c>
      <c r="AU116" t="str">
        <f>IF(ISBLANK('Slut 2.kl. -Klasse'!BH39),"",VLOOKUP('Slut 2.kl. -Klasse'!BH39,Assit_Atii_2c3b3c,AA$96,FALSE))</f>
        <v/>
      </c>
      <c r="AV116" t="str">
        <f>IF(ISBLANK('Slut 2.kl. -Klasse'!BI39),"",VLOOKUP('Slut 2.kl. -Klasse'!BI39,Assit_Atii_2c3b3c,AB$96,FALSE))</f>
        <v/>
      </c>
      <c r="AW116" t="str">
        <f>IF(ISBLANK('Slut 2.kl. -Klasse'!BJ39),"",VLOOKUP('Slut 2.kl. -Klasse'!BJ39,Assit_Atii_2c3b3c,AC$96,FALSE))</f>
        <v/>
      </c>
      <c r="AX116" t="str">
        <f>IF(ISBLANK('Slut 2.kl. -Klasse'!BK39),"",VLOOKUP('Slut 2.kl. -Klasse'!BK39,Assit_Atii_2c3b3c,AD$96,FALSE))</f>
        <v/>
      </c>
      <c r="AY116" t="str">
        <f>IF(ISBLANK('Slut 2.kl. -Klasse'!BL39),"",VLOOKUP('Slut 2.kl. -Klasse'!BL39,Assit_Atii_2c3b3c,AE$96,FALSE))</f>
        <v/>
      </c>
      <c r="AZ116" t="str">
        <f>IF(ISBLANK('Slut 2.kl. -Klasse'!BM39),"",VLOOKUP('Slut 2.kl. -Klasse'!BM39,Assit_Atii_2c3b3c,AF$96,FALSE))</f>
        <v/>
      </c>
      <c r="BA116" t="str">
        <f>IF(ISBLANK('Slut 2.kl. -Klasse'!BN39),"",VLOOKUP('Slut 2.kl. -Klasse'!BN39,Assit_Atii_2c3b3c,AG$96,FALSE))</f>
        <v/>
      </c>
      <c r="BB116" t="str">
        <f>IF(ISBLANK('Slut 2.kl. -Klasse'!BO39),"",VLOOKUP('Slut 2.kl. -Klasse'!BO39,Assit_Atii_2c3b3c,AH$96,FALSE))</f>
        <v/>
      </c>
      <c r="BC116" t="str">
        <f>IF(ISBLANK('Slut 2.kl. -Klasse'!BP39),"",VLOOKUP('Slut 2.kl. -Klasse'!BP39,Assit_Atii_2c3b3c,AI$96,FALSE))</f>
        <v/>
      </c>
      <c r="BD116" t="str">
        <f>IF(ISBLANK('Slut 2.kl. -Klasse'!BQ39),"",VLOOKUP('Slut 2.kl. -Klasse'!BQ39,Assit_Atii_2c3b3c,AJ$96,FALSE))</f>
        <v/>
      </c>
      <c r="BE116" t="str">
        <f>IF(ISBLANK('Slut 2.kl. -Klasse'!BR39),"",VLOOKUP('Slut 2.kl. -Klasse'!BR39,Assit_Atii_2c3b3c,AK$96,FALSE))</f>
        <v/>
      </c>
      <c r="BF116" t="str">
        <f>IF(ISBLANK('Slut 2.kl. -Klasse'!BS39),"",VLOOKUP('Slut 2.kl. -Klasse'!BS39,Assit_Atii_2c3b3c,AL$96,FALSE))</f>
        <v/>
      </c>
      <c r="BG116" t="str">
        <f>IF(ISBLANK('Slut 2.kl. -Klasse'!BT39),"",VLOOKUP('Slut 2.kl. -Klasse'!BT39,Assit_Atii_2c3b3c,AM$96,FALSE))</f>
        <v/>
      </c>
      <c r="BH116" t="str">
        <f>IF(ISBLANK('Slut 2.kl. -Klasse'!BU39),"",VLOOKUP('Slut 2.kl. -Klasse'!BU39,Assit_Atii_2c3b3c,AN$96,FALSE))</f>
        <v/>
      </c>
      <c r="BI116" t="str">
        <f>IF(ISBLANK('Slut 2.kl. -Klasse'!BV39),"",VLOOKUP('Slut 2.kl. -Klasse'!BV39,Assit_Atii_2c3b3c,AO$96,FALSE))</f>
        <v/>
      </c>
      <c r="BJ116" t="str">
        <f>IF(ISBLANK('Slut 2.kl. -Klasse'!BW39),"",VLOOKUP('Slut 2.kl. -Klasse'!BW39,Assit_Atii_2c3b3c,AP$96,FALSE))</f>
        <v/>
      </c>
      <c r="BK116" t="str">
        <f>IF(ISBLANK('Slut 2.kl. -Klasse'!BX39),"",VLOOKUP('Slut 2.kl. -Klasse'!BX39,Assit_Atii_2c3b3c,AQ$96,FALSE))</f>
        <v/>
      </c>
      <c r="BL116" t="str">
        <f>IF(ISBLANK('Slut 2.kl. -Klasse'!BY39),"",VLOOKUP('Slut 2.kl. -Klasse'!BY39,Assit_Atii_2c3b3c,AR$96,FALSE))</f>
        <v/>
      </c>
      <c r="BM116" t="str">
        <f>IF(ISBLANK('Slut 2.kl. -Klasse'!BZ39),"",VLOOKUP('Slut 2.kl. -Klasse'!BZ39,Assit_Atii_2c3b3c,AS$96,FALSE))</f>
        <v/>
      </c>
      <c r="BN116" t="str">
        <f>IF(ISBLANK('Slut 2.kl. -Klasse'!CA39),"",VLOOKUP('Slut 2.kl. -Klasse'!CA39,Assit_Atii_2c3b3c,AT$96,FALSE))</f>
        <v/>
      </c>
      <c r="BO116" t="str">
        <f>IF(ISBLANK('Slut 2.kl. -Klasse'!CB39),"",VLOOKUP('Slut 2.kl. -Klasse'!CB39,Assit_Atii_2c3b3c,AU$96,FALSE))</f>
        <v/>
      </c>
      <c r="BP116" t="str">
        <f>IF(ISBLANK('Slut 2.kl. -Klasse'!CC39),"",VLOOKUP('Slut 2.kl. -Klasse'!CC39,Assit_Atii_2c3b3c,AV$96,FALSE))</f>
        <v/>
      </c>
      <c r="BQ116" t="str">
        <f>IF(ISBLANK('Slut 2.kl. -Klasse'!CD39),"",VLOOKUP('Slut 2.kl. -Klasse'!CD39,Assit_Atii_2c3b3c,AW$96,FALSE))</f>
        <v/>
      </c>
      <c r="BR116" t="str">
        <f>IF(ISBLANK('Slut 2.kl. -Klasse'!CE39),"",VLOOKUP('Slut 2.kl. -Klasse'!CE39,Assit_Atii_2c3b3c,AX$96,FALSE))</f>
        <v/>
      </c>
      <c r="BS116" t="str">
        <f>IF(ISBLANK('Slut 2.kl. -Klasse'!CF39),"",VLOOKUP('Slut 2.kl. -Klasse'!CF39,Assit_Atii_2c3b3c,AY$96,FALSE))</f>
        <v/>
      </c>
      <c r="BT116" t="str">
        <f>IF(ISBLANK('Slut 2.kl. -Klasse'!CG39),"",VLOOKUP('Slut 2.kl. -Klasse'!CG39,Assit_Atii_2c3b3c,AZ$96,FALSE))</f>
        <v/>
      </c>
      <c r="BU116" t="str">
        <f>IF(ISBLANK('Slut 2.kl. -Klasse'!CH39),"",VLOOKUP('Slut 2.kl. -Klasse'!CH39,Assit_Atii_2c3b3c,BA$96,FALSE))</f>
        <v/>
      </c>
      <c r="BV116" t="str">
        <f>IF(ISBLANK('Slut 2.kl. -Klasse'!CI39),"",VLOOKUP('Slut 2.kl. -Klasse'!CI39,Assit_Atii_2c3b3c,BB$96,FALSE))</f>
        <v/>
      </c>
      <c r="BW116" t="str">
        <f>IF(ISBLANK('Slut 2.kl. -Klasse'!CJ39),"",VLOOKUP('Slut 2.kl. -Klasse'!CJ39,Assit_Atii_2c3b3c,BC$96,FALSE))</f>
        <v/>
      </c>
      <c r="BX116" t="str">
        <f>IF(ISBLANK('Slut 2.kl. -Klasse'!CK39),"",VLOOKUP('Slut 2.kl. -Klasse'!CK39,Assit_Atii_2c3b3c,BD$96,FALSE))</f>
        <v/>
      </c>
      <c r="BY116" t="str">
        <f>IF(ISBLANK('Slut 2.kl. -Klasse'!CL39),"",VLOOKUP('Slut 2.kl. -Klasse'!CL39,Assit_Atii_2c3b3c,BE$96,FALSE))</f>
        <v/>
      </c>
      <c r="BZ116" t="str">
        <f>IF(ISBLANK('Slut 2.kl. -Klasse'!CM39),"",VLOOKUP('Slut 2.kl. -Klasse'!CM39,Assit_Atii_2c3b3c,BF$96,FALSE))</f>
        <v/>
      </c>
      <c r="CA116" t="str">
        <f>IF(ISBLANK('Slut 2.kl. -Klasse'!CN39),"",VLOOKUP('Slut 2.kl. -Klasse'!CN39,Assit_Atii_2c3b3c,BG$96,FALSE))</f>
        <v/>
      </c>
      <c r="CB116" t="str">
        <f>IF(ISBLANK('Slut 2.kl. -Klasse'!CO39),"",VLOOKUP('Slut 2.kl. -Klasse'!CO39,Assit_Atii_2c3b3c,BH$96,FALSE))</f>
        <v/>
      </c>
      <c r="CC116" t="str">
        <f>IF(ISBLANK('Slut 2.kl. -Klasse'!CP39),"",VLOOKUP('Slut 2.kl. -Klasse'!CP39,Assit_Atii_2c3b3c,BI$96,FALSE))</f>
        <v/>
      </c>
      <c r="CD116" t="str">
        <f>IF(ISBLANK('Slut 2.kl. -Klasse'!CQ39),"",VLOOKUP('Slut 2.kl. -Klasse'!CQ39,Assit_Atii_2c3b3c,BJ$96,FALSE))</f>
        <v/>
      </c>
      <c r="CE116" t="str">
        <f>IF(ISBLANK('Slut 2.kl. -Klasse'!CR39),"",VLOOKUP('Slut 2.kl. -Klasse'!CR39,Assit_Atii_2c3b3c,BK$96,FALSE))</f>
        <v/>
      </c>
      <c r="CF116" t="str">
        <f>IF(ISBLANK('Slut 2.kl. -Klasse'!CS39),"",VLOOKUP('Slut 2.kl. -Klasse'!CS39,Assit_Atii_2c3b3c,BL$96,FALSE))</f>
        <v/>
      </c>
      <c r="CG116" t="str">
        <f>IF(ISBLANK('Slut 2.kl. -Klasse'!CT39),"",VLOOKUP('Slut 2.kl. -Klasse'!CT39,Assit_Atii_2c3b3c,BM$96,FALSE))</f>
        <v/>
      </c>
      <c r="CH116" t="str">
        <f>IF(ISBLANK('Slut 2.kl. -Klasse'!CU39),"",VLOOKUP('Slut 2.kl. -Klasse'!CU39,Assit_Atii_2c3b3c,BN$96,FALSE))</f>
        <v/>
      </c>
      <c r="CI116" t="str">
        <f>IF(ISBLANK('Slut 2.kl. -Klasse'!CV39),"",VLOOKUP('Slut 2.kl. -Klasse'!CV39,Assit_Atii_2c3b3c,BO$96,FALSE))</f>
        <v/>
      </c>
      <c r="CJ116" t="str">
        <f>IF(ISBLANK('Slut 2.kl. -Klasse'!CW39),"",VLOOKUP('Slut 2.kl. -Klasse'!CW39,Assit_Atii_2c3b3c,BP$96,FALSE))</f>
        <v/>
      </c>
      <c r="CK116" t="str">
        <f>IF(ISBLANK('Slut 2.kl. -Klasse'!CX39),"",VLOOKUP('Slut 2.kl. -Klasse'!CX39,Assit_Atii_2c3b3c,BQ$96,FALSE))</f>
        <v/>
      </c>
      <c r="CL116" t="str">
        <f>IF(ISBLANK('Slut 2.kl. -Klasse'!CY39),"",VLOOKUP('Slut 2.kl. -Klasse'!CY39,Assit_Atii_2c3b3c,BR$96,FALSE))</f>
        <v/>
      </c>
      <c r="CM116" t="str">
        <f>IF(ISBLANK('Slut 2.kl. -Klasse'!CZ39),"",VLOOKUP('Slut 2.kl. -Klasse'!CZ39,Assit_Atii_2c3b3c,BS$96,FALSE))</f>
        <v/>
      </c>
      <c r="CN116" t="str">
        <f>IF(ISBLANK('Slut 2.kl. -Klasse'!DA39),"",VLOOKUP('Slut 2.kl. -Klasse'!DA39,Assit_Atii_2c3b3c,BT$96,FALSE))</f>
        <v/>
      </c>
      <c r="CO116" t="str">
        <f>IF(ISBLANK('Slut 2.kl. -Klasse'!DB39),"",VLOOKUP('Slut 2.kl. -Klasse'!DB39,Assit_Atii_2c3b3c,BU$96,FALSE))</f>
        <v/>
      </c>
      <c r="CP116" t="str">
        <f>IF(ISBLANK('Slut 2.kl. -Klasse'!DC39),"",VLOOKUP('Slut 2.kl. -Klasse'!DC39,Assit_Atii_2c3b3c,BV$96,FALSE))</f>
        <v/>
      </c>
      <c r="CQ116" t="str">
        <f>IF(ISBLANK('Slut 2.kl. -Klasse'!DD39),"",VLOOKUP('Slut 2.kl. -Klasse'!DD39,Assit_Atii_2c3b3c,BW$96,FALSE))</f>
        <v/>
      </c>
      <c r="CR116" t="str">
        <f>IF(ISBLANK('Slut 2.kl. -Klasse'!DE39),"",VLOOKUP('Slut 2.kl. -Klasse'!DE39,Assit_Atii_2c3b3c,BX$96,FALSE))</f>
        <v/>
      </c>
      <c r="CS116" t="str">
        <f>IF(ISBLANK('Slut 2.kl. -Klasse'!DF39),"",VLOOKUP('Slut 2.kl. -Klasse'!DF39,Assit_Atii_2c3b3c,BY$96,FALSE))</f>
        <v/>
      </c>
      <c r="CT116" t="str">
        <f>IF(ISBLANK('Slut 2.kl. -Klasse'!DG39),"",VLOOKUP('Slut 2.kl. -Klasse'!DG39,Assit_Atii_2c3b3c,BZ$96,FALSE))</f>
        <v/>
      </c>
      <c r="CU116" t="str">
        <f>IF(ISBLANK('Slut 2.kl. -Klasse'!DH39),"",VLOOKUP('Slut 2.kl. -Klasse'!DH39,Assit_Atii_2c3b3c,CA$96,FALSE))</f>
        <v/>
      </c>
      <c r="CV116" t="str">
        <f>IF(ISBLANK('Slut 2.kl. -Klasse'!DI39),"",VLOOKUP('Slut 2.kl. -Klasse'!DI39,Assit_Atii_2c3b3c,CB$96,FALSE))</f>
        <v/>
      </c>
      <c r="CW116" t="str">
        <f>IF(ISBLANK('Slut 2.kl. -Klasse'!DJ39),"",VLOOKUP('Slut 2.kl. -Klasse'!DJ39,Assit_Atii_2c3b3c,CC$96,FALSE))</f>
        <v/>
      </c>
      <c r="CX116" t="str">
        <f>IF(ISBLANK('Slut 2.kl. -Klasse'!DK39),"",VLOOKUP('Slut 2.kl. -Klasse'!DK39,Assit_Atii_2c3b3c,CD$96,FALSE))</f>
        <v/>
      </c>
      <c r="CY116" t="str">
        <f>IF(ISBLANK('Slut 2.kl. -Klasse'!DL39),"",VLOOKUP('Slut 2.kl. -Klasse'!DL39,Assit_Atii_2c3b3c,CE$96,FALSE))</f>
        <v/>
      </c>
      <c r="CZ116" t="str">
        <f>IF(ISBLANK('Slut 2.kl. -Klasse'!DM39),"",VLOOKUP('Slut 2.kl. -Klasse'!DM39,Assit_Atii_2c3b3c,CF$96,FALSE))</f>
        <v/>
      </c>
      <c r="DA116" t="str">
        <f>IF(ISBLANK('Slut 2.kl. -Klasse'!DN39),"",VLOOKUP('Slut 2.kl. -Klasse'!DN39,Assit_Atii_2c3b3c,CG$96,FALSE))</f>
        <v/>
      </c>
      <c r="DB116" t="str">
        <f>IF(ISBLANK('Slut 2.kl. -Klasse'!DO39),"",VLOOKUP('Slut 2.kl. -Klasse'!DO39,Assit_Atii_2c3b3c,CH$96,FALSE))</f>
        <v/>
      </c>
      <c r="DC116" t="str">
        <f>IF(ISBLANK('Slut 2.kl. -Klasse'!DP39),"",VLOOKUP('Slut 2.kl. -Klasse'!DP39,Assit_Atii_2c3b3c,CI$96,FALSE))</f>
        <v/>
      </c>
      <c r="DD116" t="str">
        <f>IF(ISBLANK('Slut 2.kl. -Klasse'!DQ39),"",VLOOKUP('Slut 2.kl. -Klasse'!DQ39,Assit_Atii_2c3b3c,CJ$96,FALSE))</f>
        <v/>
      </c>
      <c r="DE116" t="str">
        <f>IF(ISBLANK('Slut 2.kl. -Klasse'!DR39),"",VLOOKUP('Slut 2.kl. -Klasse'!DR39,Assit_Atii_2c3b3c,CK$96,FALSE))</f>
        <v/>
      </c>
      <c r="DF116" t="str">
        <f>IF(ISBLANK('Slut 2.kl. -Klasse'!DS39),"",VLOOKUP('Slut 2.kl. -Klasse'!DS39,Assit_Atii_2c3b3c,CL$96,FALSE))</f>
        <v/>
      </c>
      <c r="DG116" t="str">
        <f>IF(ISBLANK('Slut 2.kl. -Klasse'!DT39),"",VLOOKUP('Slut 2.kl. -Klasse'!DT39,Assit_Atii_2c3b3c,CM$96,FALSE))</f>
        <v/>
      </c>
      <c r="DH116" t="str">
        <f>IF(ISBLANK('Slut 2.kl. -Klasse'!DU39),"",VLOOKUP('Slut 2.kl. -Klasse'!DU39,Assit_Atii_2c3b3c,CN$96,FALSE))</f>
        <v/>
      </c>
      <c r="DI116" t="str">
        <f>IF(ISBLANK('Slut 2.kl. -Klasse'!DV39),"",VLOOKUP('Slut 2.kl. -Klasse'!DV39,Assit_Atii_2c3b3c,CO$96,FALSE))</f>
        <v/>
      </c>
      <c r="DJ116" t="str">
        <f>IF(ISBLANK('Slut 2.kl. -Klasse'!DW39),"",VLOOKUP('Slut 2.kl. -Klasse'!DW39,Assit_Atii_2c3b3c,CP$96,FALSE))</f>
        <v/>
      </c>
      <c r="DK116" t="str">
        <f>IF(ISBLANK('Slut 2.kl. -Klasse'!DX39),"",VLOOKUP('Slut 2.kl. -Klasse'!DX39,Assit_Atii_2c3b3c,CQ$96,FALSE))</f>
        <v/>
      </c>
      <c r="DL116" t="str">
        <f>IF(ISBLANK('Slut 2.kl. -Klasse'!DY39),"",VLOOKUP('Slut 2.kl. -Klasse'!DY39,Assit_Atii_2c3b3c,CR$96,FALSE))</f>
        <v/>
      </c>
      <c r="DM116" t="str">
        <f>IF(ISBLANK('Slut 2.kl. -Klasse'!DZ39),"",VLOOKUP('Slut 2.kl. -Klasse'!DZ39,Assit_Atii_2c3b3c,CS$96,FALSE))</f>
        <v/>
      </c>
      <c r="DN116" t="str">
        <f>IF(ISBLANK('Slut 2.kl. -Klasse'!EA39),"",VLOOKUP('Slut 2.kl. -Klasse'!EA39,Assit_Atii_2c3b3c,CT$96,FALSE))</f>
        <v/>
      </c>
      <c r="DO116" t="str">
        <f>IF(ISBLANK('Slut 2.kl. -Klasse'!EB39),"",VLOOKUP('Slut 2.kl. -Klasse'!EB39,Assit_Atii_2c3b3c,CU$96,FALSE))</f>
        <v/>
      </c>
      <c r="DP116" t="str">
        <f>IF(ISBLANK('Slut 2.kl. -Klasse'!EC39),"",VLOOKUP('Slut 2.kl. -Klasse'!EC39,Assit_Atii_2c3b3c,CV$96,FALSE))</f>
        <v/>
      </c>
      <c r="DQ116" t="str">
        <f>IF(ISBLANK('Slut 2.kl. -Klasse'!ED39),"",VLOOKUP('Slut 2.kl. -Klasse'!ED39,Assit_Atii_2c3b3c,CW$96,FALSE))</f>
        <v/>
      </c>
      <c r="DR116" t="str">
        <f>IF(ISBLANK('Slut 2.kl. -Klasse'!EE39),"",VLOOKUP('Slut 2.kl. -Klasse'!EE39,Assit_Atii_2c3b3c,CX$96,FALSE))</f>
        <v/>
      </c>
      <c r="DS116" s="41" t="str">
        <f>IF(ISBLANK('Slut 2.kl. -Klasse'!EF39),"",VLOOKUP('Slut 2.kl. -Klasse'!EF39,Aap_Naam_2c3b3c,2,FALSE))</f>
        <v/>
      </c>
      <c r="DT116" t="str">
        <f>IF(ISBLANK('Slut 2.kl. -Klasse'!EG39),"",VLOOKUP('Slut 2.kl. -Klasse'!EG39,Aap_Naam_2c3b3c,2,FALSE))</f>
        <v/>
      </c>
      <c r="DU116" t="str">
        <f>IF(ISBLANK('Slut 2.kl. -Klasse'!EH39),"",VLOOKUP('Slut 2.kl. -Klasse'!EH39,Aap_Naam_2c3b3c,2,FALSE))</f>
        <v/>
      </c>
      <c r="DV116" t="str">
        <f>IF(ISBLANK('Slut 2.kl. -Klasse'!EI39),"",VLOOKUP('Slut 2.kl. -Klasse'!EI39,Aap_Naam_2c3b3c,2,FALSE))</f>
        <v/>
      </c>
      <c r="DW116" t="str">
        <f>IF(ISBLANK('Slut 2.kl. -Klasse'!EJ39),"",VLOOKUP('Slut 2.kl. -Klasse'!EJ39,Aap_Naam_2c3b3c,2,FALSE))</f>
        <v/>
      </c>
      <c r="DX116" t="str">
        <f>IF(ISBLANK('Slut 2.kl. -Klasse'!EK39),"",VLOOKUP('Slut 2.kl. -Klasse'!EK39,Aap_Naam_2c3b3c,2,FALSE))</f>
        <v/>
      </c>
      <c r="DY116" t="str">
        <f>IF(ISBLANK('Slut 2.kl. -Klasse'!EL39),"",VLOOKUP('Slut 2.kl. -Klasse'!EL39,Aap_Naam_2c3b3c,2,FALSE))</f>
        <v/>
      </c>
      <c r="DZ116" t="str">
        <f>IF(ISBLANK('Slut 2.kl. -Klasse'!EM39),"",VLOOKUP('Slut 2.kl. -Klasse'!EM39,Aap_Naam_2c3b3c,2,FALSE))</f>
        <v/>
      </c>
      <c r="EA116" t="str">
        <f>IF(ISBLANK('Slut 2.kl. -Klasse'!EN39),"",VLOOKUP('Slut 2.kl. -Klasse'!EN39,Aap_Naam_2c3b3c,2,FALSE))</f>
        <v/>
      </c>
      <c r="EB116" t="str">
        <f>IF(ISBLANK('Slut 2.kl. -Klasse'!EO39),"",VLOOKUP('Slut 2.kl. -Klasse'!EO39,Aap_Naam_2c3b3c,2,FALSE))</f>
        <v/>
      </c>
      <c r="EC116" t="str">
        <f>IF(ISBLANK('Slut 2.kl. -Klasse'!EP39),"",VLOOKUP('Slut 2.kl. -Klasse'!EP39,Aap_Naam_2c3b3c,2,FALSE))</f>
        <v/>
      </c>
      <c r="ED116" t="str">
        <f>IF(ISBLANK('Slut 2.kl. -Klasse'!EQ39),"",VLOOKUP('Slut 2.kl. -Klasse'!EQ39,Aap_Naam_2c3b3c,2,FALSE))</f>
        <v/>
      </c>
      <c r="EE116" t="str">
        <f>IF(ISBLANK('Slut 2.kl. -Klasse'!ER39),"",VLOOKUP('Slut 2.kl. -Klasse'!ER39,Aap_Naam_2c3b3c,2,FALSE))</f>
        <v/>
      </c>
      <c r="EF116" t="str">
        <f>IF(ISBLANK('Slut 2.kl. -Klasse'!ES39),"",VLOOKUP('Slut 2.kl. -Klasse'!ES39,Aap_Naam_2c3b3c,2,FALSE))</f>
        <v/>
      </c>
      <c r="EG116" t="str">
        <f>IF(ISBLANK('Slut 2.kl. -Klasse'!ET39),"",VLOOKUP('Slut 2.kl. -Klasse'!ET39,Aap_Naam_2c3b3c,2,FALSE))</f>
        <v/>
      </c>
      <c r="EH116" t="str">
        <f>IF(ISBLANK('Slut 2.kl. -Klasse'!EU39),"",VLOOKUP('Slut 2.kl. -Klasse'!EU39,Aap_Naam_2c3b3c,2,FALSE))</f>
        <v/>
      </c>
      <c r="EI116" t="str">
        <f>IF(ISBLANK('Slut 2.kl. -Klasse'!EV39),"",VLOOKUP('Slut 2.kl. -Klasse'!EV39,Aap_Naam_2c3b3c,2,FALSE))</f>
        <v/>
      </c>
      <c r="EJ116" t="str">
        <f>IF(ISBLANK('Slut 2.kl. -Klasse'!EW39),"",VLOOKUP('Slut 2.kl. -Klasse'!EW39,Aap_Naam_2c3b3c,2,FALSE))</f>
        <v/>
      </c>
      <c r="EK116" t="str">
        <f>IF(ISBLANK('Slut 2.kl. -Klasse'!EX39),"",VLOOKUP('Slut 2.kl. -Klasse'!EX39,Aap_Naam_2c3b3c,2,FALSE))</f>
        <v/>
      </c>
      <c r="EL116" t="str">
        <f>IF(ISBLANK('Slut 2.kl. -Klasse'!EY39),"",VLOOKUP('Slut 2.kl. -Klasse'!EY39,Aap_Naam_2c3b3c,2,FALSE))</f>
        <v/>
      </c>
      <c r="EM116" t="str">
        <f>IF(ISBLANK('Slut 2.kl. -Klasse'!EZ39),"",VLOOKUP('Slut 2.kl. -Klasse'!EZ39,Aap_Naam_2c3b3c,2,FALSE))</f>
        <v/>
      </c>
      <c r="EN116" t="str">
        <f>IF(ISBLANK('Slut 2.kl. -Klasse'!FA39),"",VLOOKUP('Slut 2.kl. -Klasse'!FA39,Aap_Naam_2c3b3c,2,FALSE))</f>
        <v/>
      </c>
      <c r="EO116" t="str">
        <f>IF(ISBLANK('Slut 2.kl. -Klasse'!FB39),"",VLOOKUP('Slut 2.kl. -Klasse'!FB39,Aap_Naam_2c3b3c,2,FALSE))</f>
        <v/>
      </c>
      <c r="EP116" t="str">
        <f>IF(ISBLANK('Slut 2.kl. -Klasse'!FC39),"",VLOOKUP('Slut 2.kl. -Klasse'!FC39,Aap_Naam_2c3b3c,2,FALSE))</f>
        <v/>
      </c>
      <c r="EQ116" t="str">
        <f>IF(ISBLANK('Slut 2.kl. -Klasse'!FD39),"",VLOOKUP('Slut 2.kl. -Klasse'!FD39,Aap_Naam_2c3b3c,2,FALSE))</f>
        <v/>
      </c>
      <c r="ER116" t="str">
        <f>IF(ISBLANK('Slut 2.kl. -Klasse'!FE39),"",VLOOKUP('Slut 2.kl. -Klasse'!FE39,Aap_Naam_2c3b3c,2,FALSE))</f>
        <v/>
      </c>
      <c r="ES116" t="str">
        <f>IF(ISBLANK('Slut 2.kl. -Klasse'!FF39),"",VLOOKUP('Slut 2.kl. -Klasse'!FF39,Aap_Naam_2c3b3c,2,FALSE))</f>
        <v/>
      </c>
      <c r="ET116" t="str">
        <f>IF(ISBLANK('Slut 2.kl. -Klasse'!FG39),"",VLOOKUP('Slut 2.kl. -Klasse'!FG39,Aap_Naam_2c3b3c,2,FALSE))</f>
        <v/>
      </c>
      <c r="EU116" t="str">
        <f>IF(ISBLANK('Slut 2.kl. -Klasse'!FH39),"",VLOOKUP('Slut 2.kl. -Klasse'!FH39,Aap_Naam_2c3b3c,2,FALSE))</f>
        <v/>
      </c>
      <c r="EV116" t="str">
        <f>IF(ISBLANK('Slut 2.kl. -Klasse'!FI39),"",VLOOKUP('Slut 2.kl. -Klasse'!FI39,Aap_Naam_2c3b3c,2,FALSE))</f>
        <v/>
      </c>
      <c r="EW116" t="str">
        <f>IF(ISBLANK('Slut 2.kl. -Klasse'!FJ39),"",VLOOKUP('Slut 2.kl. -Klasse'!FJ39,Aap_Naam_2c3b3c,2,FALSE))</f>
        <v/>
      </c>
      <c r="EX116" t="str">
        <f>IF(ISBLANK('Slut 2.kl. -Klasse'!FK39),"",VLOOKUP('Slut 2.kl. -Klasse'!FK39,Aap_Naam_2c3b3c,2,FALSE))</f>
        <v/>
      </c>
      <c r="EY116" t="str">
        <f>IF(ISBLANK('Slut 2.kl. -Klasse'!FL39),"",VLOOKUP('Slut 2.kl. -Klasse'!FL39,Aap_Naam_2c3b3c,2,FALSE))</f>
        <v/>
      </c>
      <c r="EZ116" t="str">
        <f>IF(ISBLANK('Slut 2.kl. -Klasse'!FM39),"",VLOOKUP('Slut 2.kl. -Klasse'!FM39,Aap_Naam_2c3b3c,2,FALSE))</f>
        <v/>
      </c>
      <c r="FA116" t="str">
        <f>IF(ISBLANK('Slut 2.kl. -Klasse'!FN39),"",VLOOKUP('Slut 2.kl. -Klasse'!FN39,Aap_Naam_2c3b3c,2,FALSE))</f>
        <v/>
      </c>
      <c r="FB116" t="str">
        <f>IF(ISBLANK('Slut 2.kl. -Klasse'!FO39),"",VLOOKUP('Slut 2.kl. -Klasse'!FO39,Aap_Naam_2c3b3c,2,FALSE))</f>
        <v/>
      </c>
      <c r="FC116" t="str">
        <f>IF(ISBLANK('Slut 2.kl. -Klasse'!FP39),"",VLOOKUP('Slut 2.kl. -Klasse'!FP39,Aap_Naam_2c3b3c,2,FALSE))</f>
        <v/>
      </c>
      <c r="FD116" t="str">
        <f>IF(ISBLANK('Slut 2.kl. -Klasse'!FQ39),"",VLOOKUP('Slut 2.kl. -Klasse'!FQ39,Aap_Naam_2c3b3c,2,FALSE))</f>
        <v/>
      </c>
      <c r="FE116" t="str">
        <f>IF(ISBLANK('Slut 2.kl. -Klasse'!FR39),"",VLOOKUP('Slut 2.kl. -Klasse'!FR39,Aap_Naam_2c3b3c,2,FALSE))</f>
        <v/>
      </c>
      <c r="FF116" t="str">
        <f>IF(ISBLANK('Slut 2.kl. -Klasse'!FS39),"",VLOOKUP('Slut 2.kl. -Klasse'!FS39,Aap_Naam_2c3b3c,2,FALSE))</f>
        <v/>
      </c>
      <c r="FG116" t="str">
        <f>IF(ISBLANK('Slut 2.kl. -Klasse'!FT39),"",VLOOKUP('Slut 2.kl. -Klasse'!FT39,Aap_Naam_2c3b3c,2,FALSE))</f>
        <v/>
      </c>
      <c r="FH116" t="str">
        <f>IF(ISBLANK('Slut 2.kl. -Klasse'!FU39),"",VLOOKUP('Slut 2.kl. -Klasse'!FU39,Aap_Naam_2c3b3c,2,FALSE))</f>
        <v/>
      </c>
      <c r="FI116" t="str">
        <f>IF(ISBLANK('Slut 2.kl. -Klasse'!FV39),"",VLOOKUP('Slut 2.kl. -Klasse'!FV39,Aap_Naam_2c3b3c,2,FALSE))</f>
        <v/>
      </c>
      <c r="FJ116" t="str">
        <f>IF(ISBLANK('Slut 2.kl. -Klasse'!FW39),"",VLOOKUP('Slut 2.kl. -Klasse'!FW39,Aap_Naam_2c3b3c,2,FALSE))</f>
        <v/>
      </c>
      <c r="FK116" t="str">
        <f>IF(ISBLANK('Slut 2.kl. -Klasse'!FX39),"",VLOOKUP('Slut 2.kl. -Klasse'!FX39,Aap_Naam_2c3b3c,2,FALSE))</f>
        <v/>
      </c>
      <c r="FL116" t="str">
        <f>IF(ISBLANK('Slut 2.kl. -Klasse'!FY39),"",VLOOKUP('Slut 2.kl. -Klasse'!FY39,Aap_Naam_2c3b3c,2,FALSE))</f>
        <v/>
      </c>
      <c r="FM116" t="str">
        <f>IF(ISBLANK('Slut 2.kl. -Klasse'!FZ39),"",VLOOKUP('Slut 2.kl. -Klasse'!FZ39,Aap_Naam_2c3b3c,2,FALSE))</f>
        <v/>
      </c>
      <c r="FN116" s="42" t="str">
        <f>IF(ISBLANK('Slut 2.kl. -Klasse'!GA39),"",VLOOKUP('Slut 2.kl. -Klasse'!GA39,Aap_Naam_2c3b3c,2,FALSE))</f>
        <v/>
      </c>
      <c r="FO116" s="41">
        <f>COUNTIF('Skole scoring'!B112:U112,1)</f>
        <v>0</v>
      </c>
      <c r="FP116">
        <f>COUNTIF('Skole scoring'!V112:DQ112,1)</f>
        <v>0</v>
      </c>
      <c r="FQ116">
        <f>COUNTIF('Skole scoring'!DR112:FM112,1)</f>
        <v>0</v>
      </c>
      <c r="FR116" s="42">
        <f t="shared" si="3"/>
        <v>0</v>
      </c>
      <c r="FS116">
        <f>COUNTIF('Skole scoring'!V112:AS112,1)</f>
        <v>0</v>
      </c>
      <c r="FT116">
        <f>COUNTIF('Skole scoring'!AT112:BQ112,1)</f>
        <v>0</v>
      </c>
      <c r="FU116">
        <f>COUNTIF('Skole scoring'!BR112:CO112,1)</f>
        <v>0</v>
      </c>
      <c r="FV116">
        <f>COUNTIF('Skole scoring'!CP112:DQ112,1)</f>
        <v>0</v>
      </c>
    </row>
    <row r="117" spans="2:178" x14ac:dyDescent="0.35">
      <c r="B117" s="47">
        <f>'Slut 2.kl. -Klasse'!B40</f>
        <v>0</v>
      </c>
      <c r="C117" t="str">
        <f>IF(COUNTIF('Slut 2.kl. -Klasse'!P40,5),"Ugyldig",(IF(ISBLANK('Slut 2.kl. -Klasse'!P40),"",'Slut 2.kl. -Klasse'!P40)))</f>
        <v/>
      </c>
      <c r="D117" t="str">
        <f>IF(COUNTIF('Slut 2.kl. -Klasse'!Q40,5),"Ugyldig",(IF(ISBLANK('Slut 2.kl. -Klasse'!Q40),"",'Slut 2.kl. -Klasse'!Q40)))</f>
        <v/>
      </c>
      <c r="E117" t="str">
        <f>IF(COUNTIF('Slut 2.kl. -Klasse'!R40,5),"Ugyldig",(IF(ISBLANK('Slut 2.kl. -Klasse'!R40),"",'Slut 2.kl. -Klasse'!R40)))</f>
        <v/>
      </c>
      <c r="F117" t="str">
        <f>IF(COUNTIF('Slut 2.kl. -Klasse'!S40,5),"Ugyldig",(IF(ISBLANK('Slut 2.kl. -Klasse'!S40),"",'Slut 2.kl. -Klasse'!S40)))</f>
        <v/>
      </c>
      <c r="G117" t="str">
        <f>IF(COUNTIF('Slut 2.kl. -Klasse'!T40,5),"Ugyldig",(IF(ISBLANK('Slut 2.kl. -Klasse'!T40),"",'Slut 2.kl. -Klasse'!T40)))</f>
        <v/>
      </c>
      <c r="H117" t="str">
        <f>IF(COUNTIF('Slut 2.kl. -Klasse'!U40,5),"Ugyldig",(IF(ISBLANK('Slut 2.kl. -Klasse'!U40),"",'Slut 2.kl. -Klasse'!U40)))</f>
        <v/>
      </c>
      <c r="I117" t="str">
        <f>IF(COUNTIF('Slut 2.kl. -Klasse'!V40,5),"Ugyldig",(IF(ISBLANK('Slut 2.kl. -Klasse'!V40),"",'Slut 2.kl. -Klasse'!V40)))</f>
        <v/>
      </c>
      <c r="J117" t="str">
        <f>IF(COUNTIF('Slut 2.kl. -Klasse'!W40,5),"Ugyldig",(IF(ISBLANK('Slut 2.kl. -Klasse'!W40),"",'Slut 2.kl. -Klasse'!W40)))</f>
        <v/>
      </c>
      <c r="K117" t="str">
        <f>IF(COUNTIF('Slut 2.kl. -Klasse'!X40,5),"Ugyldig",(IF(ISBLANK('Slut 2.kl. -Klasse'!X40),"",'Slut 2.kl. -Klasse'!X40)))</f>
        <v/>
      </c>
      <c r="L117" t="str">
        <f>IF(COUNTIF('Slut 2.kl. -Klasse'!Y40,5),"Ugyldig",(IF(ISBLANK('Slut 2.kl. -Klasse'!Y40),"",'Slut 2.kl. -Klasse'!Y40)))</f>
        <v/>
      </c>
      <c r="M117" t="str">
        <f>IF(COUNTIF('Slut 2.kl. -Klasse'!Z40,5),"Ugyldig",(IF(ISBLANK('Slut 2.kl. -Klasse'!Z40),"",'Slut 2.kl. -Klasse'!Z40)))</f>
        <v/>
      </c>
      <c r="N117" t="str">
        <f>IF(COUNTIF('Slut 2.kl. -Klasse'!AA40,5),"Ugyldig",(IF(ISBLANK('Slut 2.kl. -Klasse'!AA40),"",'Slut 2.kl. -Klasse'!AA40)))</f>
        <v/>
      </c>
      <c r="O117" t="str">
        <f>IF(COUNTIF('Slut 2.kl. -Klasse'!AB40,5),"Ugyldig",(IF(ISBLANK('Slut 2.kl. -Klasse'!AB40),"",'Slut 2.kl. -Klasse'!AB40)))</f>
        <v/>
      </c>
      <c r="P117" t="str">
        <f>IF(COUNTIF('Slut 2.kl. -Klasse'!AC40,5),"Ugyldig",(IF(ISBLANK('Slut 2.kl. -Klasse'!AC40),"",'Slut 2.kl. -Klasse'!AC40)))</f>
        <v/>
      </c>
      <c r="Q117" t="str">
        <f>IF(COUNTIF('Slut 2.kl. -Klasse'!AD40,5),"Ugyldig",(IF(ISBLANK('Slut 2.kl. -Klasse'!AD40),"",'Slut 2.kl. -Klasse'!AD40)))</f>
        <v/>
      </c>
      <c r="R117" t="str">
        <f>IF(COUNTIF('Slut 2.kl. -Klasse'!AE40,5),"Ugyldig",(IF(ISBLANK('Slut 2.kl. -Klasse'!AE40),"",'Slut 2.kl. -Klasse'!AE40)))</f>
        <v/>
      </c>
      <c r="S117" t="str">
        <f>IF(COUNTIF('Slut 2.kl. -Klasse'!AF40,5),"Ugyldig",(IF(ISBLANK('Slut 2.kl. -Klasse'!AF40),"",'Slut 2.kl. -Klasse'!AF40)))</f>
        <v/>
      </c>
      <c r="T117" t="str">
        <f>IF(COUNTIF('Slut 2.kl. -Klasse'!AG40,5),"Ugyldig",(IF(ISBLANK('Slut 2.kl. -Klasse'!AG40),"",'Slut 2.kl. -Klasse'!AG40)))</f>
        <v/>
      </c>
      <c r="U117" t="str">
        <f>IF(COUNTIF('Slut 2.kl. -Klasse'!AH40,5),"Ugyldig",(IF(ISBLANK('Slut 2.kl. -Klasse'!AH40),"",'Slut 2.kl. -Klasse'!AH40)))</f>
        <v/>
      </c>
      <c r="V117" t="str">
        <f>IF(COUNTIF('Slut 2.kl. -Klasse'!AI40,5),"Ugyldig",(IF(ISBLANK('Slut 2.kl. -Klasse'!AI40),"",'Slut 2.kl. -Klasse'!AI40)))</f>
        <v/>
      </c>
      <c r="W117" s="41" t="str">
        <f>IF(ISBLANK('Slut 2.kl. -Klasse'!AJ40),"",VLOOKUP('Slut 2.kl. -Klasse'!AJ40,Assit_Atii_2c3b3c,C$96,FALSE))</f>
        <v/>
      </c>
      <c r="X117" t="str">
        <f>IF(ISBLANK('Slut 2.kl. -Klasse'!AK40),"",VLOOKUP('Slut 2.kl. -Klasse'!AK40,Assit_Atii_2c3b3c,D$96,FALSE))</f>
        <v/>
      </c>
      <c r="Y117" t="str">
        <f>IF(ISBLANK('Slut 2.kl. -Klasse'!AL40),"",VLOOKUP('Slut 2.kl. -Klasse'!AL40,Assit_Atii_2c3b3c,E$96,FALSE))</f>
        <v/>
      </c>
      <c r="Z117" t="str">
        <f>IF(ISBLANK('Slut 2.kl. -Klasse'!AM40),"",VLOOKUP('Slut 2.kl. -Klasse'!AM40,Assit_Atii_2c3b3c,F$96,FALSE))</f>
        <v/>
      </c>
      <c r="AA117" t="str">
        <f>IF(ISBLANK('Slut 2.kl. -Klasse'!AN40),"",VLOOKUP('Slut 2.kl. -Klasse'!AN40,Assit_Atii_2c3b3c,G$96,FALSE))</f>
        <v/>
      </c>
      <c r="AB117" t="str">
        <f>IF(ISBLANK('Slut 2.kl. -Klasse'!AO40),"",VLOOKUP('Slut 2.kl. -Klasse'!AO40,Assit_Atii_2c3b3c,H$96,FALSE))</f>
        <v/>
      </c>
      <c r="AC117" t="str">
        <f>IF(ISBLANK('Slut 2.kl. -Klasse'!AP40),"",VLOOKUP('Slut 2.kl. -Klasse'!AP40,Assit_Atii_2c3b3c,I$96,FALSE))</f>
        <v/>
      </c>
      <c r="AD117" t="str">
        <f>IF(ISBLANK('Slut 2.kl. -Klasse'!AQ40),"",VLOOKUP('Slut 2.kl. -Klasse'!AQ40,Assit_Atii_2c3b3c,J$96,FALSE))</f>
        <v/>
      </c>
      <c r="AE117" t="str">
        <f>IF(ISBLANK('Slut 2.kl. -Klasse'!AR40),"",VLOOKUP('Slut 2.kl. -Klasse'!AR40,Assit_Atii_2c3b3c,K$96,FALSE))</f>
        <v/>
      </c>
      <c r="AF117" t="str">
        <f>IF(ISBLANK('Slut 2.kl. -Klasse'!AS40),"",VLOOKUP('Slut 2.kl. -Klasse'!AS40,Assit_Atii_2c3b3c,L$96,FALSE))</f>
        <v/>
      </c>
      <c r="AG117" t="str">
        <f>IF(ISBLANK('Slut 2.kl. -Klasse'!AT40),"",VLOOKUP('Slut 2.kl. -Klasse'!AT40,Assit_Atii_2c3b3c,M$96,FALSE))</f>
        <v/>
      </c>
      <c r="AH117" t="str">
        <f>IF(ISBLANK('Slut 2.kl. -Klasse'!AU40),"",VLOOKUP('Slut 2.kl. -Klasse'!AU40,Assit_Atii_2c3b3c,N$96,FALSE))</f>
        <v/>
      </c>
      <c r="AI117" t="str">
        <f>IF(ISBLANK('Slut 2.kl. -Klasse'!AV40),"",VLOOKUP('Slut 2.kl. -Klasse'!AV40,Assit_Atii_2c3b3c,O$96,FALSE))</f>
        <v/>
      </c>
      <c r="AJ117" t="str">
        <f>IF(ISBLANK('Slut 2.kl. -Klasse'!AW40),"",VLOOKUP('Slut 2.kl. -Klasse'!AW40,Assit_Atii_2c3b3c,P$96,FALSE))</f>
        <v/>
      </c>
      <c r="AK117" t="str">
        <f>IF(ISBLANK('Slut 2.kl. -Klasse'!AX40),"",VLOOKUP('Slut 2.kl. -Klasse'!AX40,Assit_Atii_2c3b3c,Q$96,FALSE))</f>
        <v/>
      </c>
      <c r="AL117" t="str">
        <f>IF(ISBLANK('Slut 2.kl. -Klasse'!AY40),"",VLOOKUP('Slut 2.kl. -Klasse'!AY40,Assit_Atii_2c3b3c,R$96,FALSE))</f>
        <v/>
      </c>
      <c r="AM117" t="str">
        <f>IF(ISBLANK('Slut 2.kl. -Klasse'!AZ40),"",VLOOKUP('Slut 2.kl. -Klasse'!AZ40,Assit_Atii_2c3b3c,S$96,FALSE))</f>
        <v/>
      </c>
      <c r="AN117" t="str">
        <f>IF(ISBLANK('Slut 2.kl. -Klasse'!BA40),"",VLOOKUP('Slut 2.kl. -Klasse'!BA40,Assit_Atii_2c3b3c,T$96,FALSE))</f>
        <v/>
      </c>
      <c r="AO117" t="str">
        <f>IF(ISBLANK('Slut 2.kl. -Klasse'!BB40),"",VLOOKUP('Slut 2.kl. -Klasse'!BB40,Assit_Atii_2c3b3c,U$96,FALSE))</f>
        <v/>
      </c>
      <c r="AP117" t="str">
        <f>IF(ISBLANK('Slut 2.kl. -Klasse'!BC40),"",VLOOKUP('Slut 2.kl. -Klasse'!BC40,Assit_Atii_2c3b3c,V$96,FALSE))</f>
        <v/>
      </c>
      <c r="AQ117" t="str">
        <f>IF(ISBLANK('Slut 2.kl. -Klasse'!BD40),"",VLOOKUP('Slut 2.kl. -Klasse'!BD40,Assit_Atii_2c3b3c,W$96,FALSE))</f>
        <v/>
      </c>
      <c r="AR117" t="str">
        <f>IF(ISBLANK('Slut 2.kl. -Klasse'!BE40),"",VLOOKUP('Slut 2.kl. -Klasse'!BE40,Assit_Atii_2c3b3c,X$96,FALSE))</f>
        <v/>
      </c>
      <c r="AS117" t="str">
        <f>IF(ISBLANK('Slut 2.kl. -Klasse'!BF40),"",VLOOKUP('Slut 2.kl. -Klasse'!BF40,Assit_Atii_2c3b3c,Y$96,FALSE))</f>
        <v/>
      </c>
      <c r="AT117" t="str">
        <f>IF(ISBLANK('Slut 2.kl. -Klasse'!BG40),"",VLOOKUP('Slut 2.kl. -Klasse'!BG40,Assit_Atii_2c3b3c,Z$96,FALSE))</f>
        <v/>
      </c>
      <c r="AU117" t="str">
        <f>IF(ISBLANK('Slut 2.kl. -Klasse'!BH40),"",VLOOKUP('Slut 2.kl. -Klasse'!BH40,Assit_Atii_2c3b3c,AA$96,FALSE))</f>
        <v/>
      </c>
      <c r="AV117" t="str">
        <f>IF(ISBLANK('Slut 2.kl. -Klasse'!BI40),"",VLOOKUP('Slut 2.kl. -Klasse'!BI40,Assit_Atii_2c3b3c,AB$96,FALSE))</f>
        <v/>
      </c>
      <c r="AW117" t="str">
        <f>IF(ISBLANK('Slut 2.kl. -Klasse'!BJ40),"",VLOOKUP('Slut 2.kl. -Klasse'!BJ40,Assit_Atii_2c3b3c,AC$96,FALSE))</f>
        <v/>
      </c>
      <c r="AX117" t="str">
        <f>IF(ISBLANK('Slut 2.kl. -Klasse'!BK40),"",VLOOKUP('Slut 2.kl. -Klasse'!BK40,Assit_Atii_2c3b3c,AD$96,FALSE))</f>
        <v/>
      </c>
      <c r="AY117" t="str">
        <f>IF(ISBLANK('Slut 2.kl. -Klasse'!BL40),"",VLOOKUP('Slut 2.kl. -Klasse'!BL40,Assit_Atii_2c3b3c,AE$96,FALSE))</f>
        <v/>
      </c>
      <c r="AZ117" t="str">
        <f>IF(ISBLANK('Slut 2.kl. -Klasse'!BM40),"",VLOOKUP('Slut 2.kl. -Klasse'!BM40,Assit_Atii_2c3b3c,AF$96,FALSE))</f>
        <v/>
      </c>
      <c r="BA117" t="str">
        <f>IF(ISBLANK('Slut 2.kl. -Klasse'!BN40),"",VLOOKUP('Slut 2.kl. -Klasse'!BN40,Assit_Atii_2c3b3c,AG$96,FALSE))</f>
        <v/>
      </c>
      <c r="BB117" t="str">
        <f>IF(ISBLANK('Slut 2.kl. -Klasse'!BO40),"",VLOOKUP('Slut 2.kl. -Klasse'!BO40,Assit_Atii_2c3b3c,AH$96,FALSE))</f>
        <v/>
      </c>
      <c r="BC117" t="str">
        <f>IF(ISBLANK('Slut 2.kl. -Klasse'!BP40),"",VLOOKUP('Slut 2.kl. -Klasse'!BP40,Assit_Atii_2c3b3c,AI$96,FALSE))</f>
        <v/>
      </c>
      <c r="BD117" t="str">
        <f>IF(ISBLANK('Slut 2.kl. -Klasse'!BQ40),"",VLOOKUP('Slut 2.kl. -Klasse'!BQ40,Assit_Atii_2c3b3c,AJ$96,FALSE))</f>
        <v/>
      </c>
      <c r="BE117" t="str">
        <f>IF(ISBLANK('Slut 2.kl. -Klasse'!BR40),"",VLOOKUP('Slut 2.kl. -Klasse'!BR40,Assit_Atii_2c3b3c,AK$96,FALSE))</f>
        <v/>
      </c>
      <c r="BF117" t="str">
        <f>IF(ISBLANK('Slut 2.kl. -Klasse'!BS40),"",VLOOKUP('Slut 2.kl. -Klasse'!BS40,Assit_Atii_2c3b3c,AL$96,FALSE))</f>
        <v/>
      </c>
      <c r="BG117" t="str">
        <f>IF(ISBLANK('Slut 2.kl. -Klasse'!BT40),"",VLOOKUP('Slut 2.kl. -Klasse'!BT40,Assit_Atii_2c3b3c,AM$96,FALSE))</f>
        <v/>
      </c>
      <c r="BH117" t="str">
        <f>IF(ISBLANK('Slut 2.kl. -Klasse'!BU40),"",VLOOKUP('Slut 2.kl. -Klasse'!BU40,Assit_Atii_2c3b3c,AN$96,FALSE))</f>
        <v/>
      </c>
      <c r="BI117" t="str">
        <f>IF(ISBLANK('Slut 2.kl. -Klasse'!BV40),"",VLOOKUP('Slut 2.kl. -Klasse'!BV40,Assit_Atii_2c3b3c,AO$96,FALSE))</f>
        <v/>
      </c>
      <c r="BJ117" t="str">
        <f>IF(ISBLANK('Slut 2.kl. -Klasse'!BW40),"",VLOOKUP('Slut 2.kl. -Klasse'!BW40,Assit_Atii_2c3b3c,AP$96,FALSE))</f>
        <v/>
      </c>
      <c r="BK117" t="str">
        <f>IF(ISBLANK('Slut 2.kl. -Klasse'!BX40),"",VLOOKUP('Slut 2.kl. -Klasse'!BX40,Assit_Atii_2c3b3c,AQ$96,FALSE))</f>
        <v/>
      </c>
      <c r="BL117" t="str">
        <f>IF(ISBLANK('Slut 2.kl. -Klasse'!BY40),"",VLOOKUP('Slut 2.kl. -Klasse'!BY40,Assit_Atii_2c3b3c,AR$96,FALSE))</f>
        <v/>
      </c>
      <c r="BM117" t="str">
        <f>IF(ISBLANK('Slut 2.kl. -Klasse'!BZ40),"",VLOOKUP('Slut 2.kl. -Klasse'!BZ40,Assit_Atii_2c3b3c,AS$96,FALSE))</f>
        <v/>
      </c>
      <c r="BN117" t="str">
        <f>IF(ISBLANK('Slut 2.kl. -Klasse'!CA40),"",VLOOKUP('Slut 2.kl. -Klasse'!CA40,Assit_Atii_2c3b3c,AT$96,FALSE))</f>
        <v/>
      </c>
      <c r="BO117" t="str">
        <f>IF(ISBLANK('Slut 2.kl. -Klasse'!CB40),"",VLOOKUP('Slut 2.kl. -Klasse'!CB40,Assit_Atii_2c3b3c,AU$96,FALSE))</f>
        <v/>
      </c>
      <c r="BP117" t="str">
        <f>IF(ISBLANK('Slut 2.kl. -Klasse'!CC40),"",VLOOKUP('Slut 2.kl. -Klasse'!CC40,Assit_Atii_2c3b3c,AV$96,FALSE))</f>
        <v/>
      </c>
      <c r="BQ117" t="str">
        <f>IF(ISBLANK('Slut 2.kl. -Klasse'!CD40),"",VLOOKUP('Slut 2.kl. -Klasse'!CD40,Assit_Atii_2c3b3c,AW$96,FALSE))</f>
        <v/>
      </c>
      <c r="BR117" t="str">
        <f>IF(ISBLANK('Slut 2.kl. -Klasse'!CE40),"",VLOOKUP('Slut 2.kl. -Klasse'!CE40,Assit_Atii_2c3b3c,AX$96,FALSE))</f>
        <v/>
      </c>
      <c r="BS117" t="str">
        <f>IF(ISBLANK('Slut 2.kl. -Klasse'!CF40),"",VLOOKUP('Slut 2.kl. -Klasse'!CF40,Assit_Atii_2c3b3c,AY$96,FALSE))</f>
        <v/>
      </c>
      <c r="BT117" t="str">
        <f>IF(ISBLANK('Slut 2.kl. -Klasse'!CG40),"",VLOOKUP('Slut 2.kl. -Klasse'!CG40,Assit_Atii_2c3b3c,AZ$96,FALSE))</f>
        <v/>
      </c>
      <c r="BU117" t="str">
        <f>IF(ISBLANK('Slut 2.kl. -Klasse'!CH40),"",VLOOKUP('Slut 2.kl. -Klasse'!CH40,Assit_Atii_2c3b3c,BA$96,FALSE))</f>
        <v/>
      </c>
      <c r="BV117" t="str">
        <f>IF(ISBLANK('Slut 2.kl. -Klasse'!CI40),"",VLOOKUP('Slut 2.kl. -Klasse'!CI40,Assit_Atii_2c3b3c,BB$96,FALSE))</f>
        <v/>
      </c>
      <c r="BW117" t="str">
        <f>IF(ISBLANK('Slut 2.kl. -Klasse'!CJ40),"",VLOOKUP('Slut 2.kl. -Klasse'!CJ40,Assit_Atii_2c3b3c,BC$96,FALSE))</f>
        <v/>
      </c>
      <c r="BX117" t="str">
        <f>IF(ISBLANK('Slut 2.kl. -Klasse'!CK40),"",VLOOKUP('Slut 2.kl. -Klasse'!CK40,Assit_Atii_2c3b3c,BD$96,FALSE))</f>
        <v/>
      </c>
      <c r="BY117" t="str">
        <f>IF(ISBLANK('Slut 2.kl. -Klasse'!CL40),"",VLOOKUP('Slut 2.kl. -Klasse'!CL40,Assit_Atii_2c3b3c,BE$96,FALSE))</f>
        <v/>
      </c>
      <c r="BZ117" t="str">
        <f>IF(ISBLANK('Slut 2.kl. -Klasse'!CM40),"",VLOOKUP('Slut 2.kl. -Klasse'!CM40,Assit_Atii_2c3b3c,BF$96,FALSE))</f>
        <v/>
      </c>
      <c r="CA117" t="str">
        <f>IF(ISBLANK('Slut 2.kl. -Klasse'!CN40),"",VLOOKUP('Slut 2.kl. -Klasse'!CN40,Assit_Atii_2c3b3c,BG$96,FALSE))</f>
        <v/>
      </c>
      <c r="CB117" t="str">
        <f>IF(ISBLANK('Slut 2.kl. -Klasse'!CO40),"",VLOOKUP('Slut 2.kl. -Klasse'!CO40,Assit_Atii_2c3b3c,BH$96,FALSE))</f>
        <v/>
      </c>
      <c r="CC117" t="str">
        <f>IF(ISBLANK('Slut 2.kl. -Klasse'!CP40),"",VLOOKUP('Slut 2.kl. -Klasse'!CP40,Assit_Atii_2c3b3c,BI$96,FALSE))</f>
        <v/>
      </c>
      <c r="CD117" t="str">
        <f>IF(ISBLANK('Slut 2.kl. -Klasse'!CQ40),"",VLOOKUP('Slut 2.kl. -Klasse'!CQ40,Assit_Atii_2c3b3c,BJ$96,FALSE))</f>
        <v/>
      </c>
      <c r="CE117" t="str">
        <f>IF(ISBLANK('Slut 2.kl. -Klasse'!CR40),"",VLOOKUP('Slut 2.kl. -Klasse'!CR40,Assit_Atii_2c3b3c,BK$96,FALSE))</f>
        <v/>
      </c>
      <c r="CF117" t="str">
        <f>IF(ISBLANK('Slut 2.kl. -Klasse'!CS40),"",VLOOKUP('Slut 2.kl. -Klasse'!CS40,Assit_Atii_2c3b3c,BL$96,FALSE))</f>
        <v/>
      </c>
      <c r="CG117" t="str">
        <f>IF(ISBLANK('Slut 2.kl. -Klasse'!CT40),"",VLOOKUP('Slut 2.kl. -Klasse'!CT40,Assit_Atii_2c3b3c,BM$96,FALSE))</f>
        <v/>
      </c>
      <c r="CH117" t="str">
        <f>IF(ISBLANK('Slut 2.kl. -Klasse'!CU40),"",VLOOKUP('Slut 2.kl. -Klasse'!CU40,Assit_Atii_2c3b3c,BN$96,FALSE))</f>
        <v/>
      </c>
      <c r="CI117" t="str">
        <f>IF(ISBLANK('Slut 2.kl. -Klasse'!CV40),"",VLOOKUP('Slut 2.kl. -Klasse'!CV40,Assit_Atii_2c3b3c,BO$96,FALSE))</f>
        <v/>
      </c>
      <c r="CJ117" t="str">
        <f>IF(ISBLANK('Slut 2.kl. -Klasse'!CW40),"",VLOOKUP('Slut 2.kl. -Klasse'!CW40,Assit_Atii_2c3b3c,BP$96,FALSE))</f>
        <v/>
      </c>
      <c r="CK117" t="str">
        <f>IF(ISBLANK('Slut 2.kl. -Klasse'!CX40),"",VLOOKUP('Slut 2.kl. -Klasse'!CX40,Assit_Atii_2c3b3c,BQ$96,FALSE))</f>
        <v/>
      </c>
      <c r="CL117" t="str">
        <f>IF(ISBLANK('Slut 2.kl. -Klasse'!CY40),"",VLOOKUP('Slut 2.kl. -Klasse'!CY40,Assit_Atii_2c3b3c,BR$96,FALSE))</f>
        <v/>
      </c>
      <c r="CM117" t="str">
        <f>IF(ISBLANK('Slut 2.kl. -Klasse'!CZ40),"",VLOOKUP('Slut 2.kl. -Klasse'!CZ40,Assit_Atii_2c3b3c,BS$96,FALSE))</f>
        <v/>
      </c>
      <c r="CN117" t="str">
        <f>IF(ISBLANK('Slut 2.kl. -Klasse'!DA40),"",VLOOKUP('Slut 2.kl. -Klasse'!DA40,Assit_Atii_2c3b3c,BT$96,FALSE))</f>
        <v/>
      </c>
      <c r="CO117" t="str">
        <f>IF(ISBLANK('Slut 2.kl. -Klasse'!DB40),"",VLOOKUP('Slut 2.kl. -Klasse'!DB40,Assit_Atii_2c3b3c,BU$96,FALSE))</f>
        <v/>
      </c>
      <c r="CP117" t="str">
        <f>IF(ISBLANK('Slut 2.kl. -Klasse'!DC40),"",VLOOKUP('Slut 2.kl. -Klasse'!DC40,Assit_Atii_2c3b3c,BV$96,FALSE))</f>
        <v/>
      </c>
      <c r="CQ117" t="str">
        <f>IF(ISBLANK('Slut 2.kl. -Klasse'!DD40),"",VLOOKUP('Slut 2.kl. -Klasse'!DD40,Assit_Atii_2c3b3c,BW$96,FALSE))</f>
        <v/>
      </c>
      <c r="CR117" t="str">
        <f>IF(ISBLANK('Slut 2.kl. -Klasse'!DE40),"",VLOOKUP('Slut 2.kl. -Klasse'!DE40,Assit_Atii_2c3b3c,BX$96,FALSE))</f>
        <v/>
      </c>
      <c r="CS117" t="str">
        <f>IF(ISBLANK('Slut 2.kl. -Klasse'!DF40),"",VLOOKUP('Slut 2.kl. -Klasse'!DF40,Assit_Atii_2c3b3c,BY$96,FALSE))</f>
        <v/>
      </c>
      <c r="CT117" t="str">
        <f>IF(ISBLANK('Slut 2.kl. -Klasse'!DG40),"",VLOOKUP('Slut 2.kl. -Klasse'!DG40,Assit_Atii_2c3b3c,BZ$96,FALSE))</f>
        <v/>
      </c>
      <c r="CU117" t="str">
        <f>IF(ISBLANK('Slut 2.kl. -Klasse'!DH40),"",VLOOKUP('Slut 2.kl. -Klasse'!DH40,Assit_Atii_2c3b3c,CA$96,FALSE))</f>
        <v/>
      </c>
      <c r="CV117" t="str">
        <f>IF(ISBLANK('Slut 2.kl. -Klasse'!DI40),"",VLOOKUP('Slut 2.kl. -Klasse'!DI40,Assit_Atii_2c3b3c,CB$96,FALSE))</f>
        <v/>
      </c>
      <c r="CW117" t="str">
        <f>IF(ISBLANK('Slut 2.kl. -Klasse'!DJ40),"",VLOOKUP('Slut 2.kl. -Klasse'!DJ40,Assit_Atii_2c3b3c,CC$96,FALSE))</f>
        <v/>
      </c>
      <c r="CX117" t="str">
        <f>IF(ISBLANK('Slut 2.kl. -Klasse'!DK40),"",VLOOKUP('Slut 2.kl. -Klasse'!DK40,Assit_Atii_2c3b3c,CD$96,FALSE))</f>
        <v/>
      </c>
      <c r="CY117" t="str">
        <f>IF(ISBLANK('Slut 2.kl. -Klasse'!DL40),"",VLOOKUP('Slut 2.kl. -Klasse'!DL40,Assit_Atii_2c3b3c,CE$96,FALSE))</f>
        <v/>
      </c>
      <c r="CZ117" t="str">
        <f>IF(ISBLANK('Slut 2.kl. -Klasse'!DM40),"",VLOOKUP('Slut 2.kl. -Klasse'!DM40,Assit_Atii_2c3b3c,CF$96,FALSE))</f>
        <v/>
      </c>
      <c r="DA117" t="str">
        <f>IF(ISBLANK('Slut 2.kl. -Klasse'!DN40),"",VLOOKUP('Slut 2.kl. -Klasse'!DN40,Assit_Atii_2c3b3c,CG$96,FALSE))</f>
        <v/>
      </c>
      <c r="DB117" t="str">
        <f>IF(ISBLANK('Slut 2.kl. -Klasse'!DO40),"",VLOOKUP('Slut 2.kl. -Klasse'!DO40,Assit_Atii_2c3b3c,CH$96,FALSE))</f>
        <v/>
      </c>
      <c r="DC117" t="str">
        <f>IF(ISBLANK('Slut 2.kl. -Klasse'!DP40),"",VLOOKUP('Slut 2.kl. -Klasse'!DP40,Assit_Atii_2c3b3c,CI$96,FALSE))</f>
        <v/>
      </c>
      <c r="DD117" t="str">
        <f>IF(ISBLANK('Slut 2.kl. -Klasse'!DQ40),"",VLOOKUP('Slut 2.kl. -Klasse'!DQ40,Assit_Atii_2c3b3c,CJ$96,FALSE))</f>
        <v/>
      </c>
      <c r="DE117" t="str">
        <f>IF(ISBLANK('Slut 2.kl. -Klasse'!DR40),"",VLOOKUP('Slut 2.kl. -Klasse'!DR40,Assit_Atii_2c3b3c,CK$96,FALSE))</f>
        <v/>
      </c>
      <c r="DF117" t="str">
        <f>IF(ISBLANK('Slut 2.kl. -Klasse'!DS40),"",VLOOKUP('Slut 2.kl. -Klasse'!DS40,Assit_Atii_2c3b3c,CL$96,FALSE))</f>
        <v/>
      </c>
      <c r="DG117" t="str">
        <f>IF(ISBLANK('Slut 2.kl. -Klasse'!DT40),"",VLOOKUP('Slut 2.kl. -Klasse'!DT40,Assit_Atii_2c3b3c,CM$96,FALSE))</f>
        <v/>
      </c>
      <c r="DH117" t="str">
        <f>IF(ISBLANK('Slut 2.kl. -Klasse'!DU40),"",VLOOKUP('Slut 2.kl. -Klasse'!DU40,Assit_Atii_2c3b3c,CN$96,FALSE))</f>
        <v/>
      </c>
      <c r="DI117" t="str">
        <f>IF(ISBLANK('Slut 2.kl. -Klasse'!DV40),"",VLOOKUP('Slut 2.kl. -Klasse'!DV40,Assit_Atii_2c3b3c,CO$96,FALSE))</f>
        <v/>
      </c>
      <c r="DJ117" t="str">
        <f>IF(ISBLANK('Slut 2.kl. -Klasse'!DW40),"",VLOOKUP('Slut 2.kl. -Klasse'!DW40,Assit_Atii_2c3b3c,CP$96,FALSE))</f>
        <v/>
      </c>
      <c r="DK117" t="str">
        <f>IF(ISBLANK('Slut 2.kl. -Klasse'!DX40),"",VLOOKUP('Slut 2.kl. -Klasse'!DX40,Assit_Atii_2c3b3c,CQ$96,FALSE))</f>
        <v/>
      </c>
      <c r="DL117" t="str">
        <f>IF(ISBLANK('Slut 2.kl. -Klasse'!DY40),"",VLOOKUP('Slut 2.kl. -Klasse'!DY40,Assit_Atii_2c3b3c,CR$96,FALSE))</f>
        <v/>
      </c>
      <c r="DM117" t="str">
        <f>IF(ISBLANK('Slut 2.kl. -Klasse'!DZ40),"",VLOOKUP('Slut 2.kl. -Klasse'!DZ40,Assit_Atii_2c3b3c,CS$96,FALSE))</f>
        <v/>
      </c>
      <c r="DN117" t="str">
        <f>IF(ISBLANK('Slut 2.kl. -Klasse'!EA40),"",VLOOKUP('Slut 2.kl. -Klasse'!EA40,Assit_Atii_2c3b3c,CT$96,FALSE))</f>
        <v/>
      </c>
      <c r="DO117" t="str">
        <f>IF(ISBLANK('Slut 2.kl. -Klasse'!EB40),"",VLOOKUP('Slut 2.kl. -Klasse'!EB40,Assit_Atii_2c3b3c,CU$96,FALSE))</f>
        <v/>
      </c>
      <c r="DP117" t="str">
        <f>IF(ISBLANK('Slut 2.kl. -Klasse'!EC40),"",VLOOKUP('Slut 2.kl. -Klasse'!EC40,Assit_Atii_2c3b3c,CV$96,FALSE))</f>
        <v/>
      </c>
      <c r="DQ117" t="str">
        <f>IF(ISBLANK('Slut 2.kl. -Klasse'!ED40),"",VLOOKUP('Slut 2.kl. -Klasse'!ED40,Assit_Atii_2c3b3c,CW$96,FALSE))</f>
        <v/>
      </c>
      <c r="DR117" t="str">
        <f>IF(ISBLANK('Slut 2.kl. -Klasse'!EE40),"",VLOOKUP('Slut 2.kl. -Klasse'!EE40,Assit_Atii_2c3b3c,CX$96,FALSE))</f>
        <v/>
      </c>
      <c r="DS117" s="41" t="str">
        <f>IF(ISBLANK('Slut 2.kl. -Klasse'!EF40),"",VLOOKUP('Slut 2.kl. -Klasse'!EF40,Aap_Naam_2c3b3c,2,FALSE))</f>
        <v/>
      </c>
      <c r="DT117" t="str">
        <f>IF(ISBLANK('Slut 2.kl. -Klasse'!EG40),"",VLOOKUP('Slut 2.kl. -Klasse'!EG40,Aap_Naam_2c3b3c,2,FALSE))</f>
        <v/>
      </c>
      <c r="DU117" t="str">
        <f>IF(ISBLANK('Slut 2.kl. -Klasse'!EH40),"",VLOOKUP('Slut 2.kl. -Klasse'!EH40,Aap_Naam_2c3b3c,2,FALSE))</f>
        <v/>
      </c>
      <c r="DV117" t="str">
        <f>IF(ISBLANK('Slut 2.kl. -Klasse'!EI40),"",VLOOKUP('Slut 2.kl. -Klasse'!EI40,Aap_Naam_2c3b3c,2,FALSE))</f>
        <v/>
      </c>
      <c r="DW117" t="str">
        <f>IF(ISBLANK('Slut 2.kl. -Klasse'!EJ40),"",VLOOKUP('Slut 2.kl. -Klasse'!EJ40,Aap_Naam_2c3b3c,2,FALSE))</f>
        <v/>
      </c>
      <c r="DX117" t="str">
        <f>IF(ISBLANK('Slut 2.kl. -Klasse'!EK40),"",VLOOKUP('Slut 2.kl. -Klasse'!EK40,Aap_Naam_2c3b3c,2,FALSE))</f>
        <v/>
      </c>
      <c r="DY117" t="str">
        <f>IF(ISBLANK('Slut 2.kl. -Klasse'!EL40),"",VLOOKUP('Slut 2.kl. -Klasse'!EL40,Aap_Naam_2c3b3c,2,FALSE))</f>
        <v/>
      </c>
      <c r="DZ117" t="str">
        <f>IF(ISBLANK('Slut 2.kl. -Klasse'!EM40),"",VLOOKUP('Slut 2.kl. -Klasse'!EM40,Aap_Naam_2c3b3c,2,FALSE))</f>
        <v/>
      </c>
      <c r="EA117" t="str">
        <f>IF(ISBLANK('Slut 2.kl. -Klasse'!EN40),"",VLOOKUP('Slut 2.kl. -Klasse'!EN40,Aap_Naam_2c3b3c,2,FALSE))</f>
        <v/>
      </c>
      <c r="EB117" t="str">
        <f>IF(ISBLANK('Slut 2.kl. -Klasse'!EO40),"",VLOOKUP('Slut 2.kl. -Klasse'!EO40,Aap_Naam_2c3b3c,2,FALSE))</f>
        <v/>
      </c>
      <c r="EC117" t="str">
        <f>IF(ISBLANK('Slut 2.kl. -Klasse'!EP40),"",VLOOKUP('Slut 2.kl. -Klasse'!EP40,Aap_Naam_2c3b3c,2,FALSE))</f>
        <v/>
      </c>
      <c r="ED117" t="str">
        <f>IF(ISBLANK('Slut 2.kl. -Klasse'!EQ40),"",VLOOKUP('Slut 2.kl. -Klasse'!EQ40,Aap_Naam_2c3b3c,2,FALSE))</f>
        <v/>
      </c>
      <c r="EE117" t="str">
        <f>IF(ISBLANK('Slut 2.kl. -Klasse'!ER40),"",VLOOKUP('Slut 2.kl. -Klasse'!ER40,Aap_Naam_2c3b3c,2,FALSE))</f>
        <v/>
      </c>
      <c r="EF117" t="str">
        <f>IF(ISBLANK('Slut 2.kl. -Klasse'!ES40),"",VLOOKUP('Slut 2.kl. -Klasse'!ES40,Aap_Naam_2c3b3c,2,FALSE))</f>
        <v/>
      </c>
      <c r="EG117" t="str">
        <f>IF(ISBLANK('Slut 2.kl. -Klasse'!ET40),"",VLOOKUP('Slut 2.kl. -Klasse'!ET40,Aap_Naam_2c3b3c,2,FALSE))</f>
        <v/>
      </c>
      <c r="EH117" t="str">
        <f>IF(ISBLANK('Slut 2.kl. -Klasse'!EU40),"",VLOOKUP('Slut 2.kl. -Klasse'!EU40,Aap_Naam_2c3b3c,2,FALSE))</f>
        <v/>
      </c>
      <c r="EI117" t="str">
        <f>IF(ISBLANK('Slut 2.kl. -Klasse'!EV40),"",VLOOKUP('Slut 2.kl. -Klasse'!EV40,Aap_Naam_2c3b3c,2,FALSE))</f>
        <v/>
      </c>
      <c r="EJ117" t="str">
        <f>IF(ISBLANK('Slut 2.kl. -Klasse'!EW40),"",VLOOKUP('Slut 2.kl. -Klasse'!EW40,Aap_Naam_2c3b3c,2,FALSE))</f>
        <v/>
      </c>
      <c r="EK117" t="str">
        <f>IF(ISBLANK('Slut 2.kl. -Klasse'!EX40),"",VLOOKUP('Slut 2.kl. -Klasse'!EX40,Aap_Naam_2c3b3c,2,FALSE))</f>
        <v/>
      </c>
      <c r="EL117" t="str">
        <f>IF(ISBLANK('Slut 2.kl. -Klasse'!EY40),"",VLOOKUP('Slut 2.kl. -Klasse'!EY40,Aap_Naam_2c3b3c,2,FALSE))</f>
        <v/>
      </c>
      <c r="EM117" t="str">
        <f>IF(ISBLANK('Slut 2.kl. -Klasse'!EZ40),"",VLOOKUP('Slut 2.kl. -Klasse'!EZ40,Aap_Naam_2c3b3c,2,FALSE))</f>
        <v/>
      </c>
      <c r="EN117" t="str">
        <f>IF(ISBLANK('Slut 2.kl. -Klasse'!FA40),"",VLOOKUP('Slut 2.kl. -Klasse'!FA40,Aap_Naam_2c3b3c,2,FALSE))</f>
        <v/>
      </c>
      <c r="EO117" t="str">
        <f>IF(ISBLANK('Slut 2.kl. -Klasse'!FB40),"",VLOOKUP('Slut 2.kl. -Klasse'!FB40,Aap_Naam_2c3b3c,2,FALSE))</f>
        <v/>
      </c>
      <c r="EP117" t="str">
        <f>IF(ISBLANK('Slut 2.kl. -Klasse'!FC40),"",VLOOKUP('Slut 2.kl. -Klasse'!FC40,Aap_Naam_2c3b3c,2,FALSE))</f>
        <v/>
      </c>
      <c r="EQ117" t="str">
        <f>IF(ISBLANK('Slut 2.kl. -Klasse'!FD40),"",VLOOKUP('Slut 2.kl. -Klasse'!FD40,Aap_Naam_2c3b3c,2,FALSE))</f>
        <v/>
      </c>
      <c r="ER117" t="str">
        <f>IF(ISBLANK('Slut 2.kl. -Klasse'!FE40),"",VLOOKUP('Slut 2.kl. -Klasse'!FE40,Aap_Naam_2c3b3c,2,FALSE))</f>
        <v/>
      </c>
      <c r="ES117" t="str">
        <f>IF(ISBLANK('Slut 2.kl. -Klasse'!FF40),"",VLOOKUP('Slut 2.kl. -Klasse'!FF40,Aap_Naam_2c3b3c,2,FALSE))</f>
        <v/>
      </c>
      <c r="ET117" t="str">
        <f>IF(ISBLANK('Slut 2.kl. -Klasse'!FG40),"",VLOOKUP('Slut 2.kl. -Klasse'!FG40,Aap_Naam_2c3b3c,2,FALSE))</f>
        <v/>
      </c>
      <c r="EU117" t="str">
        <f>IF(ISBLANK('Slut 2.kl. -Klasse'!FH40),"",VLOOKUP('Slut 2.kl. -Klasse'!FH40,Aap_Naam_2c3b3c,2,FALSE))</f>
        <v/>
      </c>
      <c r="EV117" t="str">
        <f>IF(ISBLANK('Slut 2.kl. -Klasse'!FI40),"",VLOOKUP('Slut 2.kl. -Klasse'!FI40,Aap_Naam_2c3b3c,2,FALSE))</f>
        <v/>
      </c>
      <c r="EW117" t="str">
        <f>IF(ISBLANK('Slut 2.kl. -Klasse'!FJ40),"",VLOOKUP('Slut 2.kl. -Klasse'!FJ40,Aap_Naam_2c3b3c,2,FALSE))</f>
        <v/>
      </c>
      <c r="EX117" t="str">
        <f>IF(ISBLANK('Slut 2.kl. -Klasse'!FK40),"",VLOOKUP('Slut 2.kl. -Klasse'!FK40,Aap_Naam_2c3b3c,2,FALSE))</f>
        <v/>
      </c>
      <c r="EY117" t="str">
        <f>IF(ISBLANK('Slut 2.kl. -Klasse'!FL40),"",VLOOKUP('Slut 2.kl. -Klasse'!FL40,Aap_Naam_2c3b3c,2,FALSE))</f>
        <v/>
      </c>
      <c r="EZ117" t="str">
        <f>IF(ISBLANK('Slut 2.kl. -Klasse'!FM40),"",VLOOKUP('Slut 2.kl. -Klasse'!FM40,Aap_Naam_2c3b3c,2,FALSE))</f>
        <v/>
      </c>
      <c r="FA117" t="str">
        <f>IF(ISBLANK('Slut 2.kl. -Klasse'!FN40),"",VLOOKUP('Slut 2.kl. -Klasse'!FN40,Aap_Naam_2c3b3c,2,FALSE))</f>
        <v/>
      </c>
      <c r="FB117" t="str">
        <f>IF(ISBLANK('Slut 2.kl. -Klasse'!FO40),"",VLOOKUP('Slut 2.kl. -Klasse'!FO40,Aap_Naam_2c3b3c,2,FALSE))</f>
        <v/>
      </c>
      <c r="FC117" t="str">
        <f>IF(ISBLANK('Slut 2.kl. -Klasse'!FP40),"",VLOOKUP('Slut 2.kl. -Klasse'!FP40,Aap_Naam_2c3b3c,2,FALSE))</f>
        <v/>
      </c>
      <c r="FD117" t="str">
        <f>IF(ISBLANK('Slut 2.kl. -Klasse'!FQ40),"",VLOOKUP('Slut 2.kl. -Klasse'!FQ40,Aap_Naam_2c3b3c,2,FALSE))</f>
        <v/>
      </c>
      <c r="FE117" t="str">
        <f>IF(ISBLANK('Slut 2.kl. -Klasse'!FR40),"",VLOOKUP('Slut 2.kl. -Klasse'!FR40,Aap_Naam_2c3b3c,2,FALSE))</f>
        <v/>
      </c>
      <c r="FF117" t="str">
        <f>IF(ISBLANK('Slut 2.kl. -Klasse'!FS40),"",VLOOKUP('Slut 2.kl. -Klasse'!FS40,Aap_Naam_2c3b3c,2,FALSE))</f>
        <v/>
      </c>
      <c r="FG117" t="str">
        <f>IF(ISBLANK('Slut 2.kl. -Klasse'!FT40),"",VLOOKUP('Slut 2.kl. -Klasse'!FT40,Aap_Naam_2c3b3c,2,FALSE))</f>
        <v/>
      </c>
      <c r="FH117" t="str">
        <f>IF(ISBLANK('Slut 2.kl. -Klasse'!FU40),"",VLOOKUP('Slut 2.kl. -Klasse'!FU40,Aap_Naam_2c3b3c,2,FALSE))</f>
        <v/>
      </c>
      <c r="FI117" t="str">
        <f>IF(ISBLANK('Slut 2.kl. -Klasse'!FV40),"",VLOOKUP('Slut 2.kl. -Klasse'!FV40,Aap_Naam_2c3b3c,2,FALSE))</f>
        <v/>
      </c>
      <c r="FJ117" t="str">
        <f>IF(ISBLANK('Slut 2.kl. -Klasse'!FW40),"",VLOOKUP('Slut 2.kl. -Klasse'!FW40,Aap_Naam_2c3b3c,2,FALSE))</f>
        <v/>
      </c>
      <c r="FK117" t="str">
        <f>IF(ISBLANK('Slut 2.kl. -Klasse'!FX40),"",VLOOKUP('Slut 2.kl. -Klasse'!FX40,Aap_Naam_2c3b3c,2,FALSE))</f>
        <v/>
      </c>
      <c r="FL117" t="str">
        <f>IF(ISBLANK('Slut 2.kl. -Klasse'!FY40),"",VLOOKUP('Slut 2.kl. -Klasse'!FY40,Aap_Naam_2c3b3c,2,FALSE))</f>
        <v/>
      </c>
      <c r="FM117" t="str">
        <f>IF(ISBLANK('Slut 2.kl. -Klasse'!FZ40),"",VLOOKUP('Slut 2.kl. -Klasse'!FZ40,Aap_Naam_2c3b3c,2,FALSE))</f>
        <v/>
      </c>
      <c r="FN117" s="42" t="str">
        <f>IF(ISBLANK('Slut 2.kl. -Klasse'!GA40),"",VLOOKUP('Slut 2.kl. -Klasse'!GA40,Aap_Naam_2c3b3c,2,FALSE))</f>
        <v/>
      </c>
      <c r="FO117" s="41">
        <f>COUNTIF('Skole scoring'!B113:U113,1)</f>
        <v>0</v>
      </c>
      <c r="FP117">
        <f>COUNTIF('Skole scoring'!V113:DQ113,1)</f>
        <v>0</v>
      </c>
      <c r="FQ117">
        <f>COUNTIF('Skole scoring'!DR113:FM113,1)</f>
        <v>0</v>
      </c>
      <c r="FR117" s="42">
        <f t="shared" si="3"/>
        <v>0</v>
      </c>
      <c r="FS117">
        <f>COUNTIF('Skole scoring'!V113:AS113,1)</f>
        <v>0</v>
      </c>
      <c r="FT117">
        <f>COUNTIF('Skole scoring'!AT113:BQ113,1)</f>
        <v>0</v>
      </c>
      <c r="FU117">
        <f>COUNTIF('Skole scoring'!BR113:CO113,1)</f>
        <v>0</v>
      </c>
      <c r="FV117">
        <f>COUNTIF('Skole scoring'!CP113:DQ113,1)</f>
        <v>0</v>
      </c>
    </row>
    <row r="118" spans="2:178" x14ac:dyDescent="0.35">
      <c r="B118" s="47">
        <f>'Slut 2.kl. -Klasse'!B41</f>
        <v>0</v>
      </c>
      <c r="C118" t="str">
        <f>IF(COUNTIF('Slut 2.kl. -Klasse'!P41,5),"Ugyldig",(IF(ISBLANK('Slut 2.kl. -Klasse'!P41),"",'Slut 2.kl. -Klasse'!P41)))</f>
        <v/>
      </c>
      <c r="D118" t="str">
        <f>IF(COUNTIF('Slut 2.kl. -Klasse'!Q41,5),"Ugyldig",(IF(ISBLANK('Slut 2.kl. -Klasse'!Q41),"",'Slut 2.kl. -Klasse'!Q41)))</f>
        <v/>
      </c>
      <c r="E118" t="str">
        <f>IF(COUNTIF('Slut 2.kl. -Klasse'!R41,5),"Ugyldig",(IF(ISBLANK('Slut 2.kl. -Klasse'!R41),"",'Slut 2.kl. -Klasse'!R41)))</f>
        <v/>
      </c>
      <c r="F118" t="str">
        <f>IF(COUNTIF('Slut 2.kl. -Klasse'!S41,5),"Ugyldig",(IF(ISBLANK('Slut 2.kl. -Klasse'!S41),"",'Slut 2.kl. -Klasse'!S41)))</f>
        <v/>
      </c>
      <c r="G118" t="str">
        <f>IF(COUNTIF('Slut 2.kl. -Klasse'!T41,5),"Ugyldig",(IF(ISBLANK('Slut 2.kl. -Klasse'!T41),"",'Slut 2.kl. -Klasse'!T41)))</f>
        <v/>
      </c>
      <c r="H118" t="str">
        <f>IF(COUNTIF('Slut 2.kl. -Klasse'!U41,5),"Ugyldig",(IF(ISBLANK('Slut 2.kl. -Klasse'!U41),"",'Slut 2.kl. -Klasse'!U41)))</f>
        <v/>
      </c>
      <c r="I118" t="str">
        <f>IF(COUNTIF('Slut 2.kl. -Klasse'!V41,5),"Ugyldig",(IF(ISBLANK('Slut 2.kl. -Klasse'!V41),"",'Slut 2.kl. -Klasse'!V41)))</f>
        <v/>
      </c>
      <c r="J118" t="str">
        <f>IF(COUNTIF('Slut 2.kl. -Klasse'!W41,5),"Ugyldig",(IF(ISBLANK('Slut 2.kl. -Klasse'!W41),"",'Slut 2.kl. -Klasse'!W41)))</f>
        <v/>
      </c>
      <c r="K118" t="str">
        <f>IF(COUNTIF('Slut 2.kl. -Klasse'!X41,5),"Ugyldig",(IF(ISBLANK('Slut 2.kl. -Klasse'!X41),"",'Slut 2.kl. -Klasse'!X41)))</f>
        <v/>
      </c>
      <c r="L118" t="str">
        <f>IF(COUNTIF('Slut 2.kl. -Klasse'!Y41,5),"Ugyldig",(IF(ISBLANK('Slut 2.kl. -Klasse'!Y41),"",'Slut 2.kl. -Klasse'!Y41)))</f>
        <v/>
      </c>
      <c r="M118" t="str">
        <f>IF(COUNTIF('Slut 2.kl. -Klasse'!Z41,5),"Ugyldig",(IF(ISBLANK('Slut 2.kl. -Klasse'!Z41),"",'Slut 2.kl. -Klasse'!Z41)))</f>
        <v/>
      </c>
      <c r="N118" t="str">
        <f>IF(COUNTIF('Slut 2.kl. -Klasse'!AA41,5),"Ugyldig",(IF(ISBLANK('Slut 2.kl. -Klasse'!AA41),"",'Slut 2.kl. -Klasse'!AA41)))</f>
        <v/>
      </c>
      <c r="O118" t="str">
        <f>IF(COUNTIF('Slut 2.kl. -Klasse'!AB41,5),"Ugyldig",(IF(ISBLANK('Slut 2.kl. -Klasse'!AB41),"",'Slut 2.kl. -Klasse'!AB41)))</f>
        <v/>
      </c>
      <c r="P118" t="str">
        <f>IF(COUNTIF('Slut 2.kl. -Klasse'!AC41,5),"Ugyldig",(IF(ISBLANK('Slut 2.kl. -Klasse'!AC41),"",'Slut 2.kl. -Klasse'!AC41)))</f>
        <v/>
      </c>
      <c r="Q118" t="str">
        <f>IF(COUNTIF('Slut 2.kl. -Klasse'!AD41,5),"Ugyldig",(IF(ISBLANK('Slut 2.kl. -Klasse'!AD41),"",'Slut 2.kl. -Klasse'!AD41)))</f>
        <v/>
      </c>
      <c r="R118" t="str">
        <f>IF(COUNTIF('Slut 2.kl. -Klasse'!AE41,5),"Ugyldig",(IF(ISBLANK('Slut 2.kl. -Klasse'!AE41),"",'Slut 2.kl. -Klasse'!AE41)))</f>
        <v/>
      </c>
      <c r="S118" t="str">
        <f>IF(COUNTIF('Slut 2.kl. -Klasse'!AF41,5),"Ugyldig",(IF(ISBLANK('Slut 2.kl. -Klasse'!AF41),"",'Slut 2.kl. -Klasse'!AF41)))</f>
        <v/>
      </c>
      <c r="T118" t="str">
        <f>IF(COUNTIF('Slut 2.kl. -Klasse'!AG41,5),"Ugyldig",(IF(ISBLANK('Slut 2.kl. -Klasse'!AG41),"",'Slut 2.kl. -Klasse'!AG41)))</f>
        <v/>
      </c>
      <c r="U118" t="str">
        <f>IF(COUNTIF('Slut 2.kl. -Klasse'!AH41,5),"Ugyldig",(IF(ISBLANK('Slut 2.kl. -Klasse'!AH41),"",'Slut 2.kl. -Klasse'!AH41)))</f>
        <v/>
      </c>
      <c r="V118" t="str">
        <f>IF(COUNTIF('Slut 2.kl. -Klasse'!AI41,5),"Ugyldig",(IF(ISBLANK('Slut 2.kl. -Klasse'!AI41),"",'Slut 2.kl. -Klasse'!AI41)))</f>
        <v/>
      </c>
      <c r="W118" s="41" t="str">
        <f>IF(ISBLANK('Slut 2.kl. -Klasse'!AJ41),"",VLOOKUP('Slut 2.kl. -Klasse'!AJ41,Assit_Atii_2c3b3c,C$96,FALSE))</f>
        <v/>
      </c>
      <c r="X118" t="str">
        <f>IF(ISBLANK('Slut 2.kl. -Klasse'!AK41),"",VLOOKUP('Slut 2.kl. -Klasse'!AK41,Assit_Atii_2c3b3c,D$96,FALSE))</f>
        <v/>
      </c>
      <c r="Y118" t="str">
        <f>IF(ISBLANK('Slut 2.kl. -Klasse'!AL41),"",VLOOKUP('Slut 2.kl. -Klasse'!AL41,Assit_Atii_2c3b3c,E$96,FALSE))</f>
        <v/>
      </c>
      <c r="Z118" t="str">
        <f>IF(ISBLANK('Slut 2.kl. -Klasse'!AM41),"",VLOOKUP('Slut 2.kl. -Klasse'!AM41,Assit_Atii_2c3b3c,F$96,FALSE))</f>
        <v/>
      </c>
      <c r="AA118" t="str">
        <f>IF(ISBLANK('Slut 2.kl. -Klasse'!AN41),"",VLOOKUP('Slut 2.kl. -Klasse'!AN41,Assit_Atii_2c3b3c,G$96,FALSE))</f>
        <v/>
      </c>
      <c r="AB118" t="str">
        <f>IF(ISBLANK('Slut 2.kl. -Klasse'!AO41),"",VLOOKUP('Slut 2.kl. -Klasse'!AO41,Assit_Atii_2c3b3c,H$96,FALSE))</f>
        <v/>
      </c>
      <c r="AC118" t="str">
        <f>IF(ISBLANK('Slut 2.kl. -Klasse'!AP41),"",VLOOKUP('Slut 2.kl. -Klasse'!AP41,Assit_Atii_2c3b3c,I$96,FALSE))</f>
        <v/>
      </c>
      <c r="AD118" t="str">
        <f>IF(ISBLANK('Slut 2.kl. -Klasse'!AQ41),"",VLOOKUP('Slut 2.kl. -Klasse'!AQ41,Assit_Atii_2c3b3c,J$96,FALSE))</f>
        <v/>
      </c>
      <c r="AE118" t="str">
        <f>IF(ISBLANK('Slut 2.kl. -Klasse'!AR41),"",VLOOKUP('Slut 2.kl. -Klasse'!AR41,Assit_Atii_2c3b3c,K$96,FALSE))</f>
        <v/>
      </c>
      <c r="AF118" t="str">
        <f>IF(ISBLANK('Slut 2.kl. -Klasse'!AS41),"",VLOOKUP('Slut 2.kl. -Klasse'!AS41,Assit_Atii_2c3b3c,L$96,FALSE))</f>
        <v/>
      </c>
      <c r="AG118" t="str">
        <f>IF(ISBLANK('Slut 2.kl. -Klasse'!AT41),"",VLOOKUP('Slut 2.kl. -Klasse'!AT41,Assit_Atii_2c3b3c,M$96,FALSE))</f>
        <v/>
      </c>
      <c r="AH118" t="str">
        <f>IF(ISBLANK('Slut 2.kl. -Klasse'!AU41),"",VLOOKUP('Slut 2.kl. -Klasse'!AU41,Assit_Atii_2c3b3c,N$96,FALSE))</f>
        <v/>
      </c>
      <c r="AI118" t="str">
        <f>IF(ISBLANK('Slut 2.kl. -Klasse'!AV41),"",VLOOKUP('Slut 2.kl. -Klasse'!AV41,Assit_Atii_2c3b3c,O$96,FALSE))</f>
        <v/>
      </c>
      <c r="AJ118" t="str">
        <f>IF(ISBLANK('Slut 2.kl. -Klasse'!AW41),"",VLOOKUP('Slut 2.kl. -Klasse'!AW41,Assit_Atii_2c3b3c,P$96,FALSE))</f>
        <v/>
      </c>
      <c r="AK118" t="str">
        <f>IF(ISBLANK('Slut 2.kl. -Klasse'!AX41),"",VLOOKUP('Slut 2.kl. -Klasse'!AX41,Assit_Atii_2c3b3c,Q$96,FALSE))</f>
        <v/>
      </c>
      <c r="AL118" t="str">
        <f>IF(ISBLANK('Slut 2.kl. -Klasse'!AY41),"",VLOOKUP('Slut 2.kl. -Klasse'!AY41,Assit_Atii_2c3b3c,R$96,FALSE))</f>
        <v/>
      </c>
      <c r="AM118" t="str">
        <f>IF(ISBLANK('Slut 2.kl. -Klasse'!AZ41),"",VLOOKUP('Slut 2.kl. -Klasse'!AZ41,Assit_Atii_2c3b3c,S$96,FALSE))</f>
        <v/>
      </c>
      <c r="AN118" t="str">
        <f>IF(ISBLANK('Slut 2.kl. -Klasse'!BA41),"",VLOOKUP('Slut 2.kl. -Klasse'!BA41,Assit_Atii_2c3b3c,T$96,FALSE))</f>
        <v/>
      </c>
      <c r="AO118" t="str">
        <f>IF(ISBLANK('Slut 2.kl. -Klasse'!BB41),"",VLOOKUP('Slut 2.kl. -Klasse'!BB41,Assit_Atii_2c3b3c,U$96,FALSE))</f>
        <v/>
      </c>
      <c r="AP118" t="str">
        <f>IF(ISBLANK('Slut 2.kl. -Klasse'!BC41),"",VLOOKUP('Slut 2.kl. -Klasse'!BC41,Assit_Atii_2c3b3c,V$96,FALSE))</f>
        <v/>
      </c>
      <c r="AQ118" t="str">
        <f>IF(ISBLANK('Slut 2.kl. -Klasse'!BD41),"",VLOOKUP('Slut 2.kl. -Klasse'!BD41,Assit_Atii_2c3b3c,W$96,FALSE))</f>
        <v/>
      </c>
      <c r="AR118" t="str">
        <f>IF(ISBLANK('Slut 2.kl. -Klasse'!BE41),"",VLOOKUP('Slut 2.kl. -Klasse'!BE41,Assit_Atii_2c3b3c,X$96,FALSE))</f>
        <v/>
      </c>
      <c r="AS118" t="str">
        <f>IF(ISBLANK('Slut 2.kl. -Klasse'!BF41),"",VLOOKUP('Slut 2.kl. -Klasse'!BF41,Assit_Atii_2c3b3c,Y$96,FALSE))</f>
        <v/>
      </c>
      <c r="AT118" t="str">
        <f>IF(ISBLANK('Slut 2.kl. -Klasse'!BG41),"",VLOOKUP('Slut 2.kl. -Klasse'!BG41,Assit_Atii_2c3b3c,Z$96,FALSE))</f>
        <v/>
      </c>
      <c r="AU118" t="str">
        <f>IF(ISBLANK('Slut 2.kl. -Klasse'!BH41),"",VLOOKUP('Slut 2.kl. -Klasse'!BH41,Assit_Atii_2c3b3c,AA$96,FALSE))</f>
        <v/>
      </c>
      <c r="AV118" t="str">
        <f>IF(ISBLANK('Slut 2.kl. -Klasse'!BI41),"",VLOOKUP('Slut 2.kl. -Klasse'!BI41,Assit_Atii_2c3b3c,AB$96,FALSE))</f>
        <v/>
      </c>
      <c r="AW118" t="str">
        <f>IF(ISBLANK('Slut 2.kl. -Klasse'!BJ41),"",VLOOKUP('Slut 2.kl. -Klasse'!BJ41,Assit_Atii_2c3b3c,AC$96,FALSE))</f>
        <v/>
      </c>
      <c r="AX118" t="str">
        <f>IF(ISBLANK('Slut 2.kl. -Klasse'!BK41),"",VLOOKUP('Slut 2.kl. -Klasse'!BK41,Assit_Atii_2c3b3c,AD$96,FALSE))</f>
        <v/>
      </c>
      <c r="AY118" t="str">
        <f>IF(ISBLANK('Slut 2.kl. -Klasse'!BL41),"",VLOOKUP('Slut 2.kl. -Klasse'!BL41,Assit_Atii_2c3b3c,AE$96,FALSE))</f>
        <v/>
      </c>
      <c r="AZ118" t="str">
        <f>IF(ISBLANK('Slut 2.kl. -Klasse'!BM41),"",VLOOKUP('Slut 2.kl. -Klasse'!BM41,Assit_Atii_2c3b3c,AF$96,FALSE))</f>
        <v/>
      </c>
      <c r="BA118" t="str">
        <f>IF(ISBLANK('Slut 2.kl. -Klasse'!BN41),"",VLOOKUP('Slut 2.kl. -Klasse'!BN41,Assit_Atii_2c3b3c,AG$96,FALSE))</f>
        <v/>
      </c>
      <c r="BB118" t="str">
        <f>IF(ISBLANK('Slut 2.kl. -Klasse'!BO41),"",VLOOKUP('Slut 2.kl. -Klasse'!BO41,Assit_Atii_2c3b3c,AH$96,FALSE))</f>
        <v/>
      </c>
      <c r="BC118" t="str">
        <f>IF(ISBLANK('Slut 2.kl. -Klasse'!BP41),"",VLOOKUP('Slut 2.kl. -Klasse'!BP41,Assit_Atii_2c3b3c,AI$96,FALSE))</f>
        <v/>
      </c>
      <c r="BD118" t="str">
        <f>IF(ISBLANK('Slut 2.kl. -Klasse'!BQ41),"",VLOOKUP('Slut 2.kl. -Klasse'!BQ41,Assit_Atii_2c3b3c,AJ$96,FALSE))</f>
        <v/>
      </c>
      <c r="BE118" t="str">
        <f>IF(ISBLANK('Slut 2.kl. -Klasse'!BR41),"",VLOOKUP('Slut 2.kl. -Klasse'!BR41,Assit_Atii_2c3b3c,AK$96,FALSE))</f>
        <v/>
      </c>
      <c r="BF118" t="str">
        <f>IF(ISBLANK('Slut 2.kl. -Klasse'!BS41),"",VLOOKUP('Slut 2.kl. -Klasse'!BS41,Assit_Atii_2c3b3c,AL$96,FALSE))</f>
        <v/>
      </c>
      <c r="BG118" t="str">
        <f>IF(ISBLANK('Slut 2.kl. -Klasse'!BT41),"",VLOOKUP('Slut 2.kl. -Klasse'!BT41,Assit_Atii_2c3b3c,AM$96,FALSE))</f>
        <v/>
      </c>
      <c r="BH118" t="str">
        <f>IF(ISBLANK('Slut 2.kl. -Klasse'!BU41),"",VLOOKUP('Slut 2.kl. -Klasse'!BU41,Assit_Atii_2c3b3c,AN$96,FALSE))</f>
        <v/>
      </c>
      <c r="BI118" t="str">
        <f>IF(ISBLANK('Slut 2.kl. -Klasse'!BV41),"",VLOOKUP('Slut 2.kl. -Klasse'!BV41,Assit_Atii_2c3b3c,AO$96,FALSE))</f>
        <v/>
      </c>
      <c r="BJ118" t="str">
        <f>IF(ISBLANK('Slut 2.kl. -Klasse'!BW41),"",VLOOKUP('Slut 2.kl. -Klasse'!BW41,Assit_Atii_2c3b3c,AP$96,FALSE))</f>
        <v/>
      </c>
      <c r="BK118" t="str">
        <f>IF(ISBLANK('Slut 2.kl. -Klasse'!BX41),"",VLOOKUP('Slut 2.kl. -Klasse'!BX41,Assit_Atii_2c3b3c,AQ$96,FALSE))</f>
        <v/>
      </c>
      <c r="BL118" t="str">
        <f>IF(ISBLANK('Slut 2.kl. -Klasse'!BY41),"",VLOOKUP('Slut 2.kl. -Klasse'!BY41,Assit_Atii_2c3b3c,AR$96,FALSE))</f>
        <v/>
      </c>
      <c r="BM118" t="str">
        <f>IF(ISBLANK('Slut 2.kl. -Klasse'!BZ41),"",VLOOKUP('Slut 2.kl. -Klasse'!BZ41,Assit_Atii_2c3b3c,AS$96,FALSE))</f>
        <v/>
      </c>
      <c r="BN118" t="str">
        <f>IF(ISBLANK('Slut 2.kl. -Klasse'!CA41),"",VLOOKUP('Slut 2.kl. -Klasse'!CA41,Assit_Atii_2c3b3c,AT$96,FALSE))</f>
        <v/>
      </c>
      <c r="BO118" t="str">
        <f>IF(ISBLANK('Slut 2.kl. -Klasse'!CB41),"",VLOOKUP('Slut 2.kl. -Klasse'!CB41,Assit_Atii_2c3b3c,AU$96,FALSE))</f>
        <v/>
      </c>
      <c r="BP118" t="str">
        <f>IF(ISBLANK('Slut 2.kl. -Klasse'!CC41),"",VLOOKUP('Slut 2.kl. -Klasse'!CC41,Assit_Atii_2c3b3c,AV$96,FALSE))</f>
        <v/>
      </c>
      <c r="BQ118" t="str">
        <f>IF(ISBLANK('Slut 2.kl. -Klasse'!CD41),"",VLOOKUP('Slut 2.kl. -Klasse'!CD41,Assit_Atii_2c3b3c,AW$96,FALSE))</f>
        <v/>
      </c>
      <c r="BR118" t="str">
        <f>IF(ISBLANK('Slut 2.kl. -Klasse'!CE41),"",VLOOKUP('Slut 2.kl. -Klasse'!CE41,Assit_Atii_2c3b3c,AX$96,FALSE))</f>
        <v/>
      </c>
      <c r="BS118" t="str">
        <f>IF(ISBLANK('Slut 2.kl. -Klasse'!CF41),"",VLOOKUP('Slut 2.kl. -Klasse'!CF41,Assit_Atii_2c3b3c,AY$96,FALSE))</f>
        <v/>
      </c>
      <c r="BT118" t="str">
        <f>IF(ISBLANK('Slut 2.kl. -Klasse'!CG41),"",VLOOKUP('Slut 2.kl. -Klasse'!CG41,Assit_Atii_2c3b3c,AZ$96,FALSE))</f>
        <v/>
      </c>
      <c r="BU118" t="str">
        <f>IF(ISBLANK('Slut 2.kl. -Klasse'!CH41),"",VLOOKUP('Slut 2.kl. -Klasse'!CH41,Assit_Atii_2c3b3c,BA$96,FALSE))</f>
        <v/>
      </c>
      <c r="BV118" t="str">
        <f>IF(ISBLANK('Slut 2.kl. -Klasse'!CI41),"",VLOOKUP('Slut 2.kl. -Klasse'!CI41,Assit_Atii_2c3b3c,BB$96,FALSE))</f>
        <v/>
      </c>
      <c r="BW118" t="str">
        <f>IF(ISBLANK('Slut 2.kl. -Klasse'!CJ41),"",VLOOKUP('Slut 2.kl. -Klasse'!CJ41,Assit_Atii_2c3b3c,BC$96,FALSE))</f>
        <v/>
      </c>
      <c r="BX118" t="str">
        <f>IF(ISBLANK('Slut 2.kl. -Klasse'!CK41),"",VLOOKUP('Slut 2.kl. -Klasse'!CK41,Assit_Atii_2c3b3c,BD$96,FALSE))</f>
        <v/>
      </c>
      <c r="BY118" t="str">
        <f>IF(ISBLANK('Slut 2.kl. -Klasse'!CL41),"",VLOOKUP('Slut 2.kl. -Klasse'!CL41,Assit_Atii_2c3b3c,BE$96,FALSE))</f>
        <v/>
      </c>
      <c r="BZ118" t="str">
        <f>IF(ISBLANK('Slut 2.kl. -Klasse'!CM41),"",VLOOKUP('Slut 2.kl. -Klasse'!CM41,Assit_Atii_2c3b3c,BF$96,FALSE))</f>
        <v/>
      </c>
      <c r="CA118" t="str">
        <f>IF(ISBLANK('Slut 2.kl. -Klasse'!CN41),"",VLOOKUP('Slut 2.kl. -Klasse'!CN41,Assit_Atii_2c3b3c,BG$96,FALSE))</f>
        <v/>
      </c>
      <c r="CB118" t="str">
        <f>IF(ISBLANK('Slut 2.kl. -Klasse'!CO41),"",VLOOKUP('Slut 2.kl. -Klasse'!CO41,Assit_Atii_2c3b3c,BH$96,FALSE))</f>
        <v/>
      </c>
      <c r="CC118" t="str">
        <f>IF(ISBLANK('Slut 2.kl. -Klasse'!CP41),"",VLOOKUP('Slut 2.kl. -Klasse'!CP41,Assit_Atii_2c3b3c,BI$96,FALSE))</f>
        <v/>
      </c>
      <c r="CD118" t="str">
        <f>IF(ISBLANK('Slut 2.kl. -Klasse'!CQ41),"",VLOOKUP('Slut 2.kl. -Klasse'!CQ41,Assit_Atii_2c3b3c,BJ$96,FALSE))</f>
        <v/>
      </c>
      <c r="CE118" t="str">
        <f>IF(ISBLANK('Slut 2.kl. -Klasse'!CR41),"",VLOOKUP('Slut 2.kl. -Klasse'!CR41,Assit_Atii_2c3b3c,BK$96,FALSE))</f>
        <v/>
      </c>
      <c r="CF118" t="str">
        <f>IF(ISBLANK('Slut 2.kl. -Klasse'!CS41),"",VLOOKUP('Slut 2.kl. -Klasse'!CS41,Assit_Atii_2c3b3c,BL$96,FALSE))</f>
        <v/>
      </c>
      <c r="CG118" t="str">
        <f>IF(ISBLANK('Slut 2.kl. -Klasse'!CT41),"",VLOOKUP('Slut 2.kl. -Klasse'!CT41,Assit_Atii_2c3b3c,BM$96,FALSE))</f>
        <v/>
      </c>
      <c r="CH118" t="str">
        <f>IF(ISBLANK('Slut 2.kl. -Klasse'!CU41),"",VLOOKUP('Slut 2.kl. -Klasse'!CU41,Assit_Atii_2c3b3c,BN$96,FALSE))</f>
        <v/>
      </c>
      <c r="CI118" t="str">
        <f>IF(ISBLANK('Slut 2.kl. -Klasse'!CV41),"",VLOOKUP('Slut 2.kl. -Klasse'!CV41,Assit_Atii_2c3b3c,BO$96,FALSE))</f>
        <v/>
      </c>
      <c r="CJ118" t="str">
        <f>IF(ISBLANK('Slut 2.kl. -Klasse'!CW41),"",VLOOKUP('Slut 2.kl. -Klasse'!CW41,Assit_Atii_2c3b3c,BP$96,FALSE))</f>
        <v/>
      </c>
      <c r="CK118" t="str">
        <f>IF(ISBLANK('Slut 2.kl. -Klasse'!CX41),"",VLOOKUP('Slut 2.kl. -Klasse'!CX41,Assit_Atii_2c3b3c,BQ$96,FALSE))</f>
        <v/>
      </c>
      <c r="CL118" t="str">
        <f>IF(ISBLANK('Slut 2.kl. -Klasse'!CY41),"",VLOOKUP('Slut 2.kl. -Klasse'!CY41,Assit_Atii_2c3b3c,BR$96,FALSE))</f>
        <v/>
      </c>
      <c r="CM118" t="str">
        <f>IF(ISBLANK('Slut 2.kl. -Klasse'!CZ41),"",VLOOKUP('Slut 2.kl. -Klasse'!CZ41,Assit_Atii_2c3b3c,BS$96,FALSE))</f>
        <v/>
      </c>
      <c r="CN118" t="str">
        <f>IF(ISBLANK('Slut 2.kl. -Klasse'!DA41),"",VLOOKUP('Slut 2.kl. -Klasse'!DA41,Assit_Atii_2c3b3c,BT$96,FALSE))</f>
        <v/>
      </c>
      <c r="CO118" t="str">
        <f>IF(ISBLANK('Slut 2.kl. -Klasse'!DB41),"",VLOOKUP('Slut 2.kl. -Klasse'!DB41,Assit_Atii_2c3b3c,BU$96,FALSE))</f>
        <v/>
      </c>
      <c r="CP118" t="str">
        <f>IF(ISBLANK('Slut 2.kl. -Klasse'!DC41),"",VLOOKUP('Slut 2.kl. -Klasse'!DC41,Assit_Atii_2c3b3c,BV$96,FALSE))</f>
        <v/>
      </c>
      <c r="CQ118" t="str">
        <f>IF(ISBLANK('Slut 2.kl. -Klasse'!DD41),"",VLOOKUP('Slut 2.kl. -Klasse'!DD41,Assit_Atii_2c3b3c,BW$96,FALSE))</f>
        <v/>
      </c>
      <c r="CR118" t="str">
        <f>IF(ISBLANK('Slut 2.kl. -Klasse'!DE41),"",VLOOKUP('Slut 2.kl. -Klasse'!DE41,Assit_Atii_2c3b3c,BX$96,FALSE))</f>
        <v/>
      </c>
      <c r="CS118" t="str">
        <f>IF(ISBLANK('Slut 2.kl. -Klasse'!DF41),"",VLOOKUP('Slut 2.kl. -Klasse'!DF41,Assit_Atii_2c3b3c,BY$96,FALSE))</f>
        <v/>
      </c>
      <c r="CT118" t="str">
        <f>IF(ISBLANK('Slut 2.kl. -Klasse'!DG41),"",VLOOKUP('Slut 2.kl. -Klasse'!DG41,Assit_Atii_2c3b3c,BZ$96,FALSE))</f>
        <v/>
      </c>
      <c r="CU118" t="str">
        <f>IF(ISBLANK('Slut 2.kl. -Klasse'!DH41),"",VLOOKUP('Slut 2.kl. -Klasse'!DH41,Assit_Atii_2c3b3c,CA$96,FALSE))</f>
        <v/>
      </c>
      <c r="CV118" t="str">
        <f>IF(ISBLANK('Slut 2.kl. -Klasse'!DI41),"",VLOOKUP('Slut 2.kl. -Klasse'!DI41,Assit_Atii_2c3b3c,CB$96,FALSE))</f>
        <v/>
      </c>
      <c r="CW118" t="str">
        <f>IF(ISBLANK('Slut 2.kl. -Klasse'!DJ41),"",VLOOKUP('Slut 2.kl. -Klasse'!DJ41,Assit_Atii_2c3b3c,CC$96,FALSE))</f>
        <v/>
      </c>
      <c r="CX118" t="str">
        <f>IF(ISBLANK('Slut 2.kl. -Klasse'!DK41),"",VLOOKUP('Slut 2.kl. -Klasse'!DK41,Assit_Atii_2c3b3c,CD$96,FALSE))</f>
        <v/>
      </c>
      <c r="CY118" t="str">
        <f>IF(ISBLANK('Slut 2.kl. -Klasse'!DL41),"",VLOOKUP('Slut 2.kl. -Klasse'!DL41,Assit_Atii_2c3b3c,CE$96,FALSE))</f>
        <v/>
      </c>
      <c r="CZ118" t="str">
        <f>IF(ISBLANK('Slut 2.kl. -Klasse'!DM41),"",VLOOKUP('Slut 2.kl. -Klasse'!DM41,Assit_Atii_2c3b3c,CF$96,FALSE))</f>
        <v/>
      </c>
      <c r="DA118" t="str">
        <f>IF(ISBLANK('Slut 2.kl. -Klasse'!DN41),"",VLOOKUP('Slut 2.kl. -Klasse'!DN41,Assit_Atii_2c3b3c,CG$96,FALSE))</f>
        <v/>
      </c>
      <c r="DB118" t="str">
        <f>IF(ISBLANK('Slut 2.kl. -Klasse'!DO41),"",VLOOKUP('Slut 2.kl. -Klasse'!DO41,Assit_Atii_2c3b3c,CH$96,FALSE))</f>
        <v/>
      </c>
      <c r="DC118" t="str">
        <f>IF(ISBLANK('Slut 2.kl. -Klasse'!DP41),"",VLOOKUP('Slut 2.kl. -Klasse'!DP41,Assit_Atii_2c3b3c,CI$96,FALSE))</f>
        <v/>
      </c>
      <c r="DD118" t="str">
        <f>IF(ISBLANK('Slut 2.kl. -Klasse'!DQ41),"",VLOOKUP('Slut 2.kl. -Klasse'!DQ41,Assit_Atii_2c3b3c,CJ$96,FALSE))</f>
        <v/>
      </c>
      <c r="DE118" t="str">
        <f>IF(ISBLANK('Slut 2.kl. -Klasse'!DR41),"",VLOOKUP('Slut 2.kl. -Klasse'!DR41,Assit_Atii_2c3b3c,CK$96,FALSE))</f>
        <v/>
      </c>
      <c r="DF118" t="str">
        <f>IF(ISBLANK('Slut 2.kl. -Klasse'!DS41),"",VLOOKUP('Slut 2.kl. -Klasse'!DS41,Assit_Atii_2c3b3c,CL$96,FALSE))</f>
        <v/>
      </c>
      <c r="DG118" t="str">
        <f>IF(ISBLANK('Slut 2.kl. -Klasse'!DT41),"",VLOOKUP('Slut 2.kl. -Klasse'!DT41,Assit_Atii_2c3b3c,CM$96,FALSE))</f>
        <v/>
      </c>
      <c r="DH118" t="str">
        <f>IF(ISBLANK('Slut 2.kl. -Klasse'!DU41),"",VLOOKUP('Slut 2.kl. -Klasse'!DU41,Assit_Atii_2c3b3c,CN$96,FALSE))</f>
        <v/>
      </c>
      <c r="DI118" t="str">
        <f>IF(ISBLANK('Slut 2.kl. -Klasse'!DV41),"",VLOOKUP('Slut 2.kl. -Klasse'!DV41,Assit_Atii_2c3b3c,CO$96,FALSE))</f>
        <v/>
      </c>
      <c r="DJ118" t="str">
        <f>IF(ISBLANK('Slut 2.kl. -Klasse'!DW41),"",VLOOKUP('Slut 2.kl. -Klasse'!DW41,Assit_Atii_2c3b3c,CP$96,FALSE))</f>
        <v/>
      </c>
      <c r="DK118" t="str">
        <f>IF(ISBLANK('Slut 2.kl. -Klasse'!DX41),"",VLOOKUP('Slut 2.kl. -Klasse'!DX41,Assit_Atii_2c3b3c,CQ$96,FALSE))</f>
        <v/>
      </c>
      <c r="DL118" t="str">
        <f>IF(ISBLANK('Slut 2.kl. -Klasse'!DY41),"",VLOOKUP('Slut 2.kl. -Klasse'!DY41,Assit_Atii_2c3b3c,CR$96,FALSE))</f>
        <v/>
      </c>
      <c r="DM118" t="str">
        <f>IF(ISBLANK('Slut 2.kl. -Klasse'!DZ41),"",VLOOKUP('Slut 2.kl. -Klasse'!DZ41,Assit_Atii_2c3b3c,CS$96,FALSE))</f>
        <v/>
      </c>
      <c r="DN118" t="str">
        <f>IF(ISBLANK('Slut 2.kl. -Klasse'!EA41),"",VLOOKUP('Slut 2.kl. -Klasse'!EA41,Assit_Atii_2c3b3c,CT$96,FALSE))</f>
        <v/>
      </c>
      <c r="DO118" t="str">
        <f>IF(ISBLANK('Slut 2.kl. -Klasse'!EB41),"",VLOOKUP('Slut 2.kl. -Klasse'!EB41,Assit_Atii_2c3b3c,CU$96,FALSE))</f>
        <v/>
      </c>
      <c r="DP118" t="str">
        <f>IF(ISBLANK('Slut 2.kl. -Klasse'!EC41),"",VLOOKUP('Slut 2.kl. -Klasse'!EC41,Assit_Atii_2c3b3c,CV$96,FALSE))</f>
        <v/>
      </c>
      <c r="DQ118" t="str">
        <f>IF(ISBLANK('Slut 2.kl. -Klasse'!ED41),"",VLOOKUP('Slut 2.kl. -Klasse'!ED41,Assit_Atii_2c3b3c,CW$96,FALSE))</f>
        <v/>
      </c>
      <c r="DR118" t="str">
        <f>IF(ISBLANK('Slut 2.kl. -Klasse'!EE41),"",VLOOKUP('Slut 2.kl. -Klasse'!EE41,Assit_Atii_2c3b3c,CX$96,FALSE))</f>
        <v/>
      </c>
      <c r="DS118" s="41" t="str">
        <f>IF(ISBLANK('Slut 2.kl. -Klasse'!EF41),"",VLOOKUP('Slut 2.kl. -Klasse'!EF41,Aap_Naam_2c3b3c,2,FALSE))</f>
        <v/>
      </c>
      <c r="DT118" t="str">
        <f>IF(ISBLANK('Slut 2.kl. -Klasse'!EG41),"",VLOOKUP('Slut 2.kl. -Klasse'!EG41,Aap_Naam_2c3b3c,2,FALSE))</f>
        <v/>
      </c>
      <c r="DU118" t="str">
        <f>IF(ISBLANK('Slut 2.kl. -Klasse'!EH41),"",VLOOKUP('Slut 2.kl. -Klasse'!EH41,Aap_Naam_2c3b3c,2,FALSE))</f>
        <v/>
      </c>
      <c r="DV118" t="str">
        <f>IF(ISBLANK('Slut 2.kl. -Klasse'!EI41),"",VLOOKUP('Slut 2.kl. -Klasse'!EI41,Aap_Naam_2c3b3c,2,FALSE))</f>
        <v/>
      </c>
      <c r="DW118" t="str">
        <f>IF(ISBLANK('Slut 2.kl. -Klasse'!EJ41),"",VLOOKUP('Slut 2.kl. -Klasse'!EJ41,Aap_Naam_2c3b3c,2,FALSE))</f>
        <v/>
      </c>
      <c r="DX118" t="str">
        <f>IF(ISBLANK('Slut 2.kl. -Klasse'!EK41),"",VLOOKUP('Slut 2.kl. -Klasse'!EK41,Aap_Naam_2c3b3c,2,FALSE))</f>
        <v/>
      </c>
      <c r="DY118" t="str">
        <f>IF(ISBLANK('Slut 2.kl. -Klasse'!EL41),"",VLOOKUP('Slut 2.kl. -Klasse'!EL41,Aap_Naam_2c3b3c,2,FALSE))</f>
        <v/>
      </c>
      <c r="DZ118" t="str">
        <f>IF(ISBLANK('Slut 2.kl. -Klasse'!EM41),"",VLOOKUP('Slut 2.kl. -Klasse'!EM41,Aap_Naam_2c3b3c,2,FALSE))</f>
        <v/>
      </c>
      <c r="EA118" t="str">
        <f>IF(ISBLANK('Slut 2.kl. -Klasse'!EN41),"",VLOOKUP('Slut 2.kl. -Klasse'!EN41,Aap_Naam_2c3b3c,2,FALSE))</f>
        <v/>
      </c>
      <c r="EB118" t="str">
        <f>IF(ISBLANK('Slut 2.kl. -Klasse'!EO41),"",VLOOKUP('Slut 2.kl. -Klasse'!EO41,Aap_Naam_2c3b3c,2,FALSE))</f>
        <v/>
      </c>
      <c r="EC118" t="str">
        <f>IF(ISBLANK('Slut 2.kl. -Klasse'!EP41),"",VLOOKUP('Slut 2.kl. -Klasse'!EP41,Aap_Naam_2c3b3c,2,FALSE))</f>
        <v/>
      </c>
      <c r="ED118" t="str">
        <f>IF(ISBLANK('Slut 2.kl. -Klasse'!EQ41),"",VLOOKUP('Slut 2.kl. -Klasse'!EQ41,Aap_Naam_2c3b3c,2,FALSE))</f>
        <v/>
      </c>
      <c r="EE118" t="str">
        <f>IF(ISBLANK('Slut 2.kl. -Klasse'!ER41),"",VLOOKUP('Slut 2.kl. -Klasse'!ER41,Aap_Naam_2c3b3c,2,FALSE))</f>
        <v/>
      </c>
      <c r="EF118" t="str">
        <f>IF(ISBLANK('Slut 2.kl. -Klasse'!ES41),"",VLOOKUP('Slut 2.kl. -Klasse'!ES41,Aap_Naam_2c3b3c,2,FALSE))</f>
        <v/>
      </c>
      <c r="EG118" t="str">
        <f>IF(ISBLANK('Slut 2.kl. -Klasse'!ET41),"",VLOOKUP('Slut 2.kl. -Klasse'!ET41,Aap_Naam_2c3b3c,2,FALSE))</f>
        <v/>
      </c>
      <c r="EH118" t="str">
        <f>IF(ISBLANK('Slut 2.kl. -Klasse'!EU41),"",VLOOKUP('Slut 2.kl. -Klasse'!EU41,Aap_Naam_2c3b3c,2,FALSE))</f>
        <v/>
      </c>
      <c r="EI118" t="str">
        <f>IF(ISBLANK('Slut 2.kl. -Klasse'!EV41),"",VLOOKUP('Slut 2.kl. -Klasse'!EV41,Aap_Naam_2c3b3c,2,FALSE))</f>
        <v/>
      </c>
      <c r="EJ118" t="str">
        <f>IF(ISBLANK('Slut 2.kl. -Klasse'!EW41),"",VLOOKUP('Slut 2.kl. -Klasse'!EW41,Aap_Naam_2c3b3c,2,FALSE))</f>
        <v/>
      </c>
      <c r="EK118" t="str">
        <f>IF(ISBLANK('Slut 2.kl. -Klasse'!EX41),"",VLOOKUP('Slut 2.kl. -Klasse'!EX41,Aap_Naam_2c3b3c,2,FALSE))</f>
        <v/>
      </c>
      <c r="EL118" t="str">
        <f>IF(ISBLANK('Slut 2.kl. -Klasse'!EY41),"",VLOOKUP('Slut 2.kl. -Klasse'!EY41,Aap_Naam_2c3b3c,2,FALSE))</f>
        <v/>
      </c>
      <c r="EM118" t="str">
        <f>IF(ISBLANK('Slut 2.kl. -Klasse'!EZ41),"",VLOOKUP('Slut 2.kl. -Klasse'!EZ41,Aap_Naam_2c3b3c,2,FALSE))</f>
        <v/>
      </c>
      <c r="EN118" t="str">
        <f>IF(ISBLANK('Slut 2.kl. -Klasse'!FA41),"",VLOOKUP('Slut 2.kl. -Klasse'!FA41,Aap_Naam_2c3b3c,2,FALSE))</f>
        <v/>
      </c>
      <c r="EO118" t="str">
        <f>IF(ISBLANK('Slut 2.kl. -Klasse'!FB41),"",VLOOKUP('Slut 2.kl. -Klasse'!FB41,Aap_Naam_2c3b3c,2,FALSE))</f>
        <v/>
      </c>
      <c r="EP118" t="str">
        <f>IF(ISBLANK('Slut 2.kl. -Klasse'!FC41),"",VLOOKUP('Slut 2.kl. -Klasse'!FC41,Aap_Naam_2c3b3c,2,FALSE))</f>
        <v/>
      </c>
      <c r="EQ118" t="str">
        <f>IF(ISBLANK('Slut 2.kl. -Klasse'!FD41),"",VLOOKUP('Slut 2.kl. -Klasse'!FD41,Aap_Naam_2c3b3c,2,FALSE))</f>
        <v/>
      </c>
      <c r="ER118" t="str">
        <f>IF(ISBLANK('Slut 2.kl. -Klasse'!FE41),"",VLOOKUP('Slut 2.kl. -Klasse'!FE41,Aap_Naam_2c3b3c,2,FALSE))</f>
        <v/>
      </c>
      <c r="ES118" t="str">
        <f>IF(ISBLANK('Slut 2.kl. -Klasse'!FF41),"",VLOOKUP('Slut 2.kl. -Klasse'!FF41,Aap_Naam_2c3b3c,2,FALSE))</f>
        <v/>
      </c>
      <c r="ET118" t="str">
        <f>IF(ISBLANK('Slut 2.kl. -Klasse'!FG41),"",VLOOKUP('Slut 2.kl. -Klasse'!FG41,Aap_Naam_2c3b3c,2,FALSE))</f>
        <v/>
      </c>
      <c r="EU118" t="str">
        <f>IF(ISBLANK('Slut 2.kl. -Klasse'!FH41),"",VLOOKUP('Slut 2.kl. -Klasse'!FH41,Aap_Naam_2c3b3c,2,FALSE))</f>
        <v/>
      </c>
      <c r="EV118" t="str">
        <f>IF(ISBLANK('Slut 2.kl. -Klasse'!FI41),"",VLOOKUP('Slut 2.kl. -Klasse'!FI41,Aap_Naam_2c3b3c,2,FALSE))</f>
        <v/>
      </c>
      <c r="EW118" t="str">
        <f>IF(ISBLANK('Slut 2.kl. -Klasse'!FJ41),"",VLOOKUP('Slut 2.kl. -Klasse'!FJ41,Aap_Naam_2c3b3c,2,FALSE))</f>
        <v/>
      </c>
      <c r="EX118" t="str">
        <f>IF(ISBLANK('Slut 2.kl. -Klasse'!FK41),"",VLOOKUP('Slut 2.kl. -Klasse'!FK41,Aap_Naam_2c3b3c,2,FALSE))</f>
        <v/>
      </c>
      <c r="EY118" t="str">
        <f>IF(ISBLANK('Slut 2.kl. -Klasse'!FL41),"",VLOOKUP('Slut 2.kl. -Klasse'!FL41,Aap_Naam_2c3b3c,2,FALSE))</f>
        <v/>
      </c>
      <c r="EZ118" t="str">
        <f>IF(ISBLANK('Slut 2.kl. -Klasse'!FM41),"",VLOOKUP('Slut 2.kl. -Klasse'!FM41,Aap_Naam_2c3b3c,2,FALSE))</f>
        <v/>
      </c>
      <c r="FA118" t="str">
        <f>IF(ISBLANK('Slut 2.kl. -Klasse'!FN41),"",VLOOKUP('Slut 2.kl. -Klasse'!FN41,Aap_Naam_2c3b3c,2,FALSE))</f>
        <v/>
      </c>
      <c r="FB118" t="str">
        <f>IF(ISBLANK('Slut 2.kl. -Klasse'!FO41),"",VLOOKUP('Slut 2.kl. -Klasse'!FO41,Aap_Naam_2c3b3c,2,FALSE))</f>
        <v/>
      </c>
      <c r="FC118" t="str">
        <f>IF(ISBLANK('Slut 2.kl. -Klasse'!FP41),"",VLOOKUP('Slut 2.kl. -Klasse'!FP41,Aap_Naam_2c3b3c,2,FALSE))</f>
        <v/>
      </c>
      <c r="FD118" t="str">
        <f>IF(ISBLANK('Slut 2.kl. -Klasse'!FQ41),"",VLOOKUP('Slut 2.kl. -Klasse'!FQ41,Aap_Naam_2c3b3c,2,FALSE))</f>
        <v/>
      </c>
      <c r="FE118" t="str">
        <f>IF(ISBLANK('Slut 2.kl. -Klasse'!FR41),"",VLOOKUP('Slut 2.kl. -Klasse'!FR41,Aap_Naam_2c3b3c,2,FALSE))</f>
        <v/>
      </c>
      <c r="FF118" t="str">
        <f>IF(ISBLANK('Slut 2.kl. -Klasse'!FS41),"",VLOOKUP('Slut 2.kl. -Klasse'!FS41,Aap_Naam_2c3b3c,2,FALSE))</f>
        <v/>
      </c>
      <c r="FG118" t="str">
        <f>IF(ISBLANK('Slut 2.kl. -Klasse'!FT41),"",VLOOKUP('Slut 2.kl. -Klasse'!FT41,Aap_Naam_2c3b3c,2,FALSE))</f>
        <v/>
      </c>
      <c r="FH118" t="str">
        <f>IF(ISBLANK('Slut 2.kl. -Klasse'!FU41),"",VLOOKUP('Slut 2.kl. -Klasse'!FU41,Aap_Naam_2c3b3c,2,FALSE))</f>
        <v/>
      </c>
      <c r="FI118" t="str">
        <f>IF(ISBLANK('Slut 2.kl. -Klasse'!FV41),"",VLOOKUP('Slut 2.kl. -Klasse'!FV41,Aap_Naam_2c3b3c,2,FALSE))</f>
        <v/>
      </c>
      <c r="FJ118" t="str">
        <f>IF(ISBLANK('Slut 2.kl. -Klasse'!FW41),"",VLOOKUP('Slut 2.kl. -Klasse'!FW41,Aap_Naam_2c3b3c,2,FALSE))</f>
        <v/>
      </c>
      <c r="FK118" t="str">
        <f>IF(ISBLANK('Slut 2.kl. -Klasse'!FX41),"",VLOOKUP('Slut 2.kl. -Klasse'!FX41,Aap_Naam_2c3b3c,2,FALSE))</f>
        <v/>
      </c>
      <c r="FL118" t="str">
        <f>IF(ISBLANK('Slut 2.kl. -Klasse'!FY41),"",VLOOKUP('Slut 2.kl. -Klasse'!FY41,Aap_Naam_2c3b3c,2,FALSE))</f>
        <v/>
      </c>
      <c r="FM118" t="str">
        <f>IF(ISBLANK('Slut 2.kl. -Klasse'!FZ41),"",VLOOKUP('Slut 2.kl. -Klasse'!FZ41,Aap_Naam_2c3b3c,2,FALSE))</f>
        <v/>
      </c>
      <c r="FN118" s="42" t="str">
        <f>IF(ISBLANK('Slut 2.kl. -Klasse'!GA41),"",VLOOKUP('Slut 2.kl. -Klasse'!GA41,Aap_Naam_2c3b3c,2,FALSE))</f>
        <v/>
      </c>
      <c r="FO118" s="41">
        <f>COUNTIF('Skole scoring'!B114:U114,1)</f>
        <v>0</v>
      </c>
      <c r="FP118">
        <f>COUNTIF('Skole scoring'!V114:DQ114,1)</f>
        <v>0</v>
      </c>
      <c r="FQ118">
        <f>COUNTIF('Skole scoring'!DR114:FM114,1)</f>
        <v>0</v>
      </c>
      <c r="FR118" s="42">
        <f t="shared" si="3"/>
        <v>0</v>
      </c>
      <c r="FS118">
        <f>COUNTIF('Skole scoring'!V114:AS114,1)</f>
        <v>0</v>
      </c>
      <c r="FT118">
        <f>COUNTIF('Skole scoring'!AT114:BQ114,1)</f>
        <v>0</v>
      </c>
      <c r="FU118">
        <f>COUNTIF('Skole scoring'!BR114:CO114,1)</f>
        <v>0</v>
      </c>
      <c r="FV118">
        <f>COUNTIF('Skole scoring'!CP114:DQ114,1)</f>
        <v>0</v>
      </c>
    </row>
    <row r="119" spans="2:178" x14ac:dyDescent="0.35">
      <c r="B119" s="47">
        <f>'Slut 2.kl. -Klasse'!B42</f>
        <v>0</v>
      </c>
      <c r="C119" t="str">
        <f>IF(COUNTIF('Slut 2.kl. -Klasse'!P42,5),"Ugyldig",(IF(ISBLANK('Slut 2.kl. -Klasse'!P42),"",'Slut 2.kl. -Klasse'!P42)))</f>
        <v/>
      </c>
      <c r="D119" t="str">
        <f>IF(COUNTIF('Slut 2.kl. -Klasse'!Q42,5),"Ugyldig",(IF(ISBLANK('Slut 2.kl. -Klasse'!Q42),"",'Slut 2.kl. -Klasse'!Q42)))</f>
        <v/>
      </c>
      <c r="E119" t="str">
        <f>IF(COUNTIF('Slut 2.kl. -Klasse'!R42,5),"Ugyldig",(IF(ISBLANK('Slut 2.kl. -Klasse'!R42),"",'Slut 2.kl. -Klasse'!R42)))</f>
        <v/>
      </c>
      <c r="F119" t="str">
        <f>IF(COUNTIF('Slut 2.kl. -Klasse'!S42,5),"Ugyldig",(IF(ISBLANK('Slut 2.kl. -Klasse'!S42),"",'Slut 2.kl. -Klasse'!S42)))</f>
        <v/>
      </c>
      <c r="G119" t="str">
        <f>IF(COUNTIF('Slut 2.kl. -Klasse'!T42,5),"Ugyldig",(IF(ISBLANK('Slut 2.kl. -Klasse'!T42),"",'Slut 2.kl. -Klasse'!T42)))</f>
        <v/>
      </c>
      <c r="H119" t="str">
        <f>IF(COUNTIF('Slut 2.kl. -Klasse'!U42,5),"Ugyldig",(IF(ISBLANK('Slut 2.kl. -Klasse'!U42),"",'Slut 2.kl. -Klasse'!U42)))</f>
        <v/>
      </c>
      <c r="I119" t="str">
        <f>IF(COUNTIF('Slut 2.kl. -Klasse'!V42,5),"Ugyldig",(IF(ISBLANK('Slut 2.kl. -Klasse'!V42),"",'Slut 2.kl. -Klasse'!V42)))</f>
        <v/>
      </c>
      <c r="J119" t="str">
        <f>IF(COUNTIF('Slut 2.kl. -Klasse'!W42,5),"Ugyldig",(IF(ISBLANK('Slut 2.kl. -Klasse'!W42),"",'Slut 2.kl. -Klasse'!W42)))</f>
        <v/>
      </c>
      <c r="K119" t="str">
        <f>IF(COUNTIF('Slut 2.kl. -Klasse'!X42,5),"Ugyldig",(IF(ISBLANK('Slut 2.kl. -Klasse'!X42),"",'Slut 2.kl. -Klasse'!X42)))</f>
        <v/>
      </c>
      <c r="L119" t="str">
        <f>IF(COUNTIF('Slut 2.kl. -Klasse'!Y42,5),"Ugyldig",(IF(ISBLANK('Slut 2.kl. -Klasse'!Y42),"",'Slut 2.kl. -Klasse'!Y42)))</f>
        <v/>
      </c>
      <c r="M119" t="str">
        <f>IF(COUNTIF('Slut 2.kl. -Klasse'!Z42,5),"Ugyldig",(IF(ISBLANK('Slut 2.kl. -Klasse'!Z42),"",'Slut 2.kl. -Klasse'!Z42)))</f>
        <v/>
      </c>
      <c r="N119" t="str">
        <f>IF(COUNTIF('Slut 2.kl. -Klasse'!AA42,5),"Ugyldig",(IF(ISBLANK('Slut 2.kl. -Klasse'!AA42),"",'Slut 2.kl. -Klasse'!AA42)))</f>
        <v/>
      </c>
      <c r="O119" t="str">
        <f>IF(COUNTIF('Slut 2.kl. -Klasse'!AB42,5),"Ugyldig",(IF(ISBLANK('Slut 2.kl. -Klasse'!AB42),"",'Slut 2.kl. -Klasse'!AB42)))</f>
        <v/>
      </c>
      <c r="P119" t="str">
        <f>IF(COUNTIF('Slut 2.kl. -Klasse'!AC42,5),"Ugyldig",(IF(ISBLANK('Slut 2.kl. -Klasse'!AC42),"",'Slut 2.kl. -Klasse'!AC42)))</f>
        <v/>
      </c>
      <c r="Q119" t="str">
        <f>IF(COUNTIF('Slut 2.kl. -Klasse'!AD42,5),"Ugyldig",(IF(ISBLANK('Slut 2.kl. -Klasse'!AD42),"",'Slut 2.kl. -Klasse'!AD42)))</f>
        <v/>
      </c>
      <c r="R119" t="str">
        <f>IF(COUNTIF('Slut 2.kl. -Klasse'!AE42,5),"Ugyldig",(IF(ISBLANK('Slut 2.kl. -Klasse'!AE42),"",'Slut 2.kl. -Klasse'!AE42)))</f>
        <v/>
      </c>
      <c r="S119" t="str">
        <f>IF(COUNTIF('Slut 2.kl. -Klasse'!AF42,5),"Ugyldig",(IF(ISBLANK('Slut 2.kl. -Klasse'!AF42),"",'Slut 2.kl. -Klasse'!AF42)))</f>
        <v/>
      </c>
      <c r="T119" t="str">
        <f>IF(COUNTIF('Slut 2.kl. -Klasse'!AG42,5),"Ugyldig",(IF(ISBLANK('Slut 2.kl. -Klasse'!AG42),"",'Slut 2.kl. -Klasse'!AG42)))</f>
        <v/>
      </c>
      <c r="U119" t="str">
        <f>IF(COUNTIF('Slut 2.kl. -Klasse'!AH42,5),"Ugyldig",(IF(ISBLANK('Slut 2.kl. -Klasse'!AH42),"",'Slut 2.kl. -Klasse'!AH42)))</f>
        <v/>
      </c>
      <c r="V119" t="str">
        <f>IF(COUNTIF('Slut 2.kl. -Klasse'!AI42,5),"Ugyldig",(IF(ISBLANK('Slut 2.kl. -Klasse'!AI42),"",'Slut 2.kl. -Klasse'!AI42)))</f>
        <v/>
      </c>
      <c r="W119" s="41" t="str">
        <f>IF(ISBLANK('Slut 2.kl. -Klasse'!AJ42),"",VLOOKUP('Slut 2.kl. -Klasse'!AJ42,Assit_Atii_2c3b3c,C$96,FALSE))</f>
        <v/>
      </c>
      <c r="X119" t="str">
        <f>IF(ISBLANK('Slut 2.kl. -Klasse'!AK42),"",VLOOKUP('Slut 2.kl. -Klasse'!AK42,Assit_Atii_2c3b3c,D$96,FALSE))</f>
        <v/>
      </c>
      <c r="Y119" t="str">
        <f>IF(ISBLANK('Slut 2.kl. -Klasse'!AL42),"",VLOOKUP('Slut 2.kl. -Klasse'!AL42,Assit_Atii_2c3b3c,E$96,FALSE))</f>
        <v/>
      </c>
      <c r="Z119" t="str">
        <f>IF(ISBLANK('Slut 2.kl. -Klasse'!AM42),"",VLOOKUP('Slut 2.kl. -Klasse'!AM42,Assit_Atii_2c3b3c,F$96,FALSE))</f>
        <v/>
      </c>
      <c r="AA119" t="str">
        <f>IF(ISBLANK('Slut 2.kl. -Klasse'!AN42),"",VLOOKUP('Slut 2.kl. -Klasse'!AN42,Assit_Atii_2c3b3c,G$96,FALSE))</f>
        <v/>
      </c>
      <c r="AB119" t="str">
        <f>IF(ISBLANK('Slut 2.kl. -Klasse'!AO42),"",VLOOKUP('Slut 2.kl. -Klasse'!AO42,Assit_Atii_2c3b3c,H$96,FALSE))</f>
        <v/>
      </c>
      <c r="AC119" t="str">
        <f>IF(ISBLANK('Slut 2.kl. -Klasse'!AP42),"",VLOOKUP('Slut 2.kl. -Klasse'!AP42,Assit_Atii_2c3b3c,I$96,FALSE))</f>
        <v/>
      </c>
      <c r="AD119" t="str">
        <f>IF(ISBLANK('Slut 2.kl. -Klasse'!AQ42),"",VLOOKUP('Slut 2.kl. -Klasse'!AQ42,Assit_Atii_2c3b3c,J$96,FALSE))</f>
        <v/>
      </c>
      <c r="AE119" t="str">
        <f>IF(ISBLANK('Slut 2.kl. -Klasse'!AR42),"",VLOOKUP('Slut 2.kl. -Klasse'!AR42,Assit_Atii_2c3b3c,K$96,FALSE))</f>
        <v/>
      </c>
      <c r="AF119" t="str">
        <f>IF(ISBLANK('Slut 2.kl. -Klasse'!AS42),"",VLOOKUP('Slut 2.kl. -Klasse'!AS42,Assit_Atii_2c3b3c,L$96,FALSE))</f>
        <v/>
      </c>
      <c r="AG119" t="str">
        <f>IF(ISBLANK('Slut 2.kl. -Klasse'!AT42),"",VLOOKUP('Slut 2.kl. -Klasse'!AT42,Assit_Atii_2c3b3c,M$96,FALSE))</f>
        <v/>
      </c>
      <c r="AH119" t="str">
        <f>IF(ISBLANK('Slut 2.kl. -Klasse'!AU42),"",VLOOKUP('Slut 2.kl. -Klasse'!AU42,Assit_Atii_2c3b3c,N$96,FALSE))</f>
        <v/>
      </c>
      <c r="AI119" t="str">
        <f>IF(ISBLANK('Slut 2.kl. -Klasse'!AV42),"",VLOOKUP('Slut 2.kl. -Klasse'!AV42,Assit_Atii_2c3b3c,O$96,FALSE))</f>
        <v/>
      </c>
      <c r="AJ119" t="str">
        <f>IF(ISBLANK('Slut 2.kl. -Klasse'!AW42),"",VLOOKUP('Slut 2.kl. -Klasse'!AW42,Assit_Atii_2c3b3c,P$96,FALSE))</f>
        <v/>
      </c>
      <c r="AK119" t="str">
        <f>IF(ISBLANK('Slut 2.kl. -Klasse'!AX42),"",VLOOKUP('Slut 2.kl. -Klasse'!AX42,Assit_Atii_2c3b3c,Q$96,FALSE))</f>
        <v/>
      </c>
      <c r="AL119" t="str">
        <f>IF(ISBLANK('Slut 2.kl. -Klasse'!AY42),"",VLOOKUP('Slut 2.kl. -Klasse'!AY42,Assit_Atii_2c3b3c,R$96,FALSE))</f>
        <v/>
      </c>
      <c r="AM119" t="str">
        <f>IF(ISBLANK('Slut 2.kl. -Klasse'!AZ42),"",VLOOKUP('Slut 2.kl. -Klasse'!AZ42,Assit_Atii_2c3b3c,S$96,FALSE))</f>
        <v/>
      </c>
      <c r="AN119" t="str">
        <f>IF(ISBLANK('Slut 2.kl. -Klasse'!BA42),"",VLOOKUP('Slut 2.kl. -Klasse'!BA42,Assit_Atii_2c3b3c,T$96,FALSE))</f>
        <v/>
      </c>
      <c r="AO119" t="str">
        <f>IF(ISBLANK('Slut 2.kl. -Klasse'!BB42),"",VLOOKUP('Slut 2.kl. -Klasse'!BB42,Assit_Atii_2c3b3c,U$96,FALSE))</f>
        <v/>
      </c>
      <c r="AP119" t="str">
        <f>IF(ISBLANK('Slut 2.kl. -Klasse'!BC42),"",VLOOKUP('Slut 2.kl. -Klasse'!BC42,Assit_Atii_2c3b3c,V$96,FALSE))</f>
        <v/>
      </c>
      <c r="AQ119" t="str">
        <f>IF(ISBLANK('Slut 2.kl. -Klasse'!BD42),"",VLOOKUP('Slut 2.kl. -Klasse'!BD42,Assit_Atii_2c3b3c,W$96,FALSE))</f>
        <v/>
      </c>
      <c r="AR119" t="str">
        <f>IF(ISBLANK('Slut 2.kl. -Klasse'!BE42),"",VLOOKUP('Slut 2.kl. -Klasse'!BE42,Assit_Atii_2c3b3c,X$96,FALSE))</f>
        <v/>
      </c>
      <c r="AS119" t="str">
        <f>IF(ISBLANK('Slut 2.kl. -Klasse'!BF42),"",VLOOKUP('Slut 2.kl. -Klasse'!BF42,Assit_Atii_2c3b3c,Y$96,FALSE))</f>
        <v/>
      </c>
      <c r="AT119" t="str">
        <f>IF(ISBLANK('Slut 2.kl. -Klasse'!BG42),"",VLOOKUP('Slut 2.kl. -Klasse'!BG42,Assit_Atii_2c3b3c,Z$96,FALSE))</f>
        <v/>
      </c>
      <c r="AU119" t="str">
        <f>IF(ISBLANK('Slut 2.kl. -Klasse'!BH42),"",VLOOKUP('Slut 2.kl. -Klasse'!BH42,Assit_Atii_2c3b3c,AA$96,FALSE))</f>
        <v/>
      </c>
      <c r="AV119" t="str">
        <f>IF(ISBLANK('Slut 2.kl. -Klasse'!BI42),"",VLOOKUP('Slut 2.kl. -Klasse'!BI42,Assit_Atii_2c3b3c,AB$96,FALSE))</f>
        <v/>
      </c>
      <c r="AW119" t="str">
        <f>IF(ISBLANK('Slut 2.kl. -Klasse'!BJ42),"",VLOOKUP('Slut 2.kl. -Klasse'!BJ42,Assit_Atii_2c3b3c,AC$96,FALSE))</f>
        <v/>
      </c>
      <c r="AX119" t="str">
        <f>IF(ISBLANK('Slut 2.kl. -Klasse'!BK42),"",VLOOKUP('Slut 2.kl. -Klasse'!BK42,Assit_Atii_2c3b3c,AD$96,FALSE))</f>
        <v/>
      </c>
      <c r="AY119" t="str">
        <f>IF(ISBLANK('Slut 2.kl. -Klasse'!BL42),"",VLOOKUP('Slut 2.kl. -Klasse'!BL42,Assit_Atii_2c3b3c,AE$96,FALSE))</f>
        <v/>
      </c>
      <c r="AZ119" t="str">
        <f>IF(ISBLANK('Slut 2.kl. -Klasse'!BM42),"",VLOOKUP('Slut 2.kl. -Klasse'!BM42,Assit_Atii_2c3b3c,AF$96,FALSE))</f>
        <v/>
      </c>
      <c r="BA119" t="str">
        <f>IF(ISBLANK('Slut 2.kl. -Klasse'!BN42),"",VLOOKUP('Slut 2.kl. -Klasse'!BN42,Assit_Atii_2c3b3c,AG$96,FALSE))</f>
        <v/>
      </c>
      <c r="BB119" t="str">
        <f>IF(ISBLANK('Slut 2.kl. -Klasse'!BO42),"",VLOOKUP('Slut 2.kl. -Klasse'!BO42,Assit_Atii_2c3b3c,AH$96,FALSE))</f>
        <v/>
      </c>
      <c r="BC119" t="str">
        <f>IF(ISBLANK('Slut 2.kl. -Klasse'!BP42),"",VLOOKUP('Slut 2.kl. -Klasse'!BP42,Assit_Atii_2c3b3c,AI$96,FALSE))</f>
        <v/>
      </c>
      <c r="BD119" t="str">
        <f>IF(ISBLANK('Slut 2.kl. -Klasse'!BQ42),"",VLOOKUP('Slut 2.kl. -Klasse'!BQ42,Assit_Atii_2c3b3c,AJ$96,FALSE))</f>
        <v/>
      </c>
      <c r="BE119" t="str">
        <f>IF(ISBLANK('Slut 2.kl. -Klasse'!BR42),"",VLOOKUP('Slut 2.kl. -Klasse'!BR42,Assit_Atii_2c3b3c,AK$96,FALSE))</f>
        <v/>
      </c>
      <c r="BF119" t="str">
        <f>IF(ISBLANK('Slut 2.kl. -Klasse'!BS42),"",VLOOKUP('Slut 2.kl. -Klasse'!BS42,Assit_Atii_2c3b3c,AL$96,FALSE))</f>
        <v/>
      </c>
      <c r="BG119" t="str">
        <f>IF(ISBLANK('Slut 2.kl. -Klasse'!BT42),"",VLOOKUP('Slut 2.kl. -Klasse'!BT42,Assit_Atii_2c3b3c,AM$96,FALSE))</f>
        <v/>
      </c>
      <c r="BH119" t="str">
        <f>IF(ISBLANK('Slut 2.kl. -Klasse'!BU42),"",VLOOKUP('Slut 2.kl. -Klasse'!BU42,Assit_Atii_2c3b3c,AN$96,FALSE))</f>
        <v/>
      </c>
      <c r="BI119" t="str">
        <f>IF(ISBLANK('Slut 2.kl. -Klasse'!BV42),"",VLOOKUP('Slut 2.kl. -Klasse'!BV42,Assit_Atii_2c3b3c,AO$96,FALSE))</f>
        <v/>
      </c>
      <c r="BJ119" t="str">
        <f>IF(ISBLANK('Slut 2.kl. -Klasse'!BW42),"",VLOOKUP('Slut 2.kl. -Klasse'!BW42,Assit_Atii_2c3b3c,AP$96,FALSE))</f>
        <v/>
      </c>
      <c r="BK119" t="str">
        <f>IF(ISBLANK('Slut 2.kl. -Klasse'!BX42),"",VLOOKUP('Slut 2.kl. -Klasse'!BX42,Assit_Atii_2c3b3c,AQ$96,FALSE))</f>
        <v/>
      </c>
      <c r="BL119" t="str">
        <f>IF(ISBLANK('Slut 2.kl. -Klasse'!BY42),"",VLOOKUP('Slut 2.kl. -Klasse'!BY42,Assit_Atii_2c3b3c,AR$96,FALSE))</f>
        <v/>
      </c>
      <c r="BM119" t="str">
        <f>IF(ISBLANK('Slut 2.kl. -Klasse'!BZ42),"",VLOOKUP('Slut 2.kl. -Klasse'!BZ42,Assit_Atii_2c3b3c,AS$96,FALSE))</f>
        <v/>
      </c>
      <c r="BN119" t="str">
        <f>IF(ISBLANK('Slut 2.kl. -Klasse'!CA42),"",VLOOKUP('Slut 2.kl. -Klasse'!CA42,Assit_Atii_2c3b3c,AT$96,FALSE))</f>
        <v/>
      </c>
      <c r="BO119" t="str">
        <f>IF(ISBLANK('Slut 2.kl. -Klasse'!CB42),"",VLOOKUP('Slut 2.kl. -Klasse'!CB42,Assit_Atii_2c3b3c,AU$96,FALSE))</f>
        <v/>
      </c>
      <c r="BP119" t="str">
        <f>IF(ISBLANK('Slut 2.kl. -Klasse'!CC42),"",VLOOKUP('Slut 2.kl. -Klasse'!CC42,Assit_Atii_2c3b3c,AV$96,FALSE))</f>
        <v/>
      </c>
      <c r="BQ119" t="str">
        <f>IF(ISBLANK('Slut 2.kl. -Klasse'!CD42),"",VLOOKUP('Slut 2.kl. -Klasse'!CD42,Assit_Atii_2c3b3c,AW$96,FALSE))</f>
        <v/>
      </c>
      <c r="BR119" t="str">
        <f>IF(ISBLANK('Slut 2.kl. -Klasse'!CE42),"",VLOOKUP('Slut 2.kl. -Klasse'!CE42,Assit_Atii_2c3b3c,AX$96,FALSE))</f>
        <v/>
      </c>
      <c r="BS119" t="str">
        <f>IF(ISBLANK('Slut 2.kl. -Klasse'!CF42),"",VLOOKUP('Slut 2.kl. -Klasse'!CF42,Assit_Atii_2c3b3c,AY$96,FALSE))</f>
        <v/>
      </c>
      <c r="BT119" t="str">
        <f>IF(ISBLANK('Slut 2.kl. -Klasse'!CG42),"",VLOOKUP('Slut 2.kl. -Klasse'!CG42,Assit_Atii_2c3b3c,AZ$96,FALSE))</f>
        <v/>
      </c>
      <c r="BU119" t="str">
        <f>IF(ISBLANK('Slut 2.kl. -Klasse'!CH42),"",VLOOKUP('Slut 2.kl. -Klasse'!CH42,Assit_Atii_2c3b3c,BA$96,FALSE))</f>
        <v/>
      </c>
      <c r="BV119" t="str">
        <f>IF(ISBLANK('Slut 2.kl. -Klasse'!CI42),"",VLOOKUP('Slut 2.kl. -Klasse'!CI42,Assit_Atii_2c3b3c,BB$96,FALSE))</f>
        <v/>
      </c>
      <c r="BW119" t="str">
        <f>IF(ISBLANK('Slut 2.kl. -Klasse'!CJ42),"",VLOOKUP('Slut 2.kl. -Klasse'!CJ42,Assit_Atii_2c3b3c,BC$96,FALSE))</f>
        <v/>
      </c>
      <c r="BX119" t="str">
        <f>IF(ISBLANK('Slut 2.kl. -Klasse'!CK42),"",VLOOKUP('Slut 2.kl. -Klasse'!CK42,Assit_Atii_2c3b3c,BD$96,FALSE))</f>
        <v/>
      </c>
      <c r="BY119" t="str">
        <f>IF(ISBLANK('Slut 2.kl. -Klasse'!CL42),"",VLOOKUP('Slut 2.kl. -Klasse'!CL42,Assit_Atii_2c3b3c,BE$96,FALSE))</f>
        <v/>
      </c>
      <c r="BZ119" t="str">
        <f>IF(ISBLANK('Slut 2.kl. -Klasse'!CM42),"",VLOOKUP('Slut 2.kl. -Klasse'!CM42,Assit_Atii_2c3b3c,BF$96,FALSE))</f>
        <v/>
      </c>
      <c r="CA119" t="str">
        <f>IF(ISBLANK('Slut 2.kl. -Klasse'!CN42),"",VLOOKUP('Slut 2.kl. -Klasse'!CN42,Assit_Atii_2c3b3c,BG$96,FALSE))</f>
        <v/>
      </c>
      <c r="CB119" t="str">
        <f>IF(ISBLANK('Slut 2.kl. -Klasse'!CO42),"",VLOOKUP('Slut 2.kl. -Klasse'!CO42,Assit_Atii_2c3b3c,BH$96,FALSE))</f>
        <v/>
      </c>
      <c r="CC119" t="str">
        <f>IF(ISBLANK('Slut 2.kl. -Klasse'!CP42),"",VLOOKUP('Slut 2.kl. -Klasse'!CP42,Assit_Atii_2c3b3c,BI$96,FALSE))</f>
        <v/>
      </c>
      <c r="CD119" t="str">
        <f>IF(ISBLANK('Slut 2.kl. -Klasse'!CQ42),"",VLOOKUP('Slut 2.kl. -Klasse'!CQ42,Assit_Atii_2c3b3c,BJ$96,FALSE))</f>
        <v/>
      </c>
      <c r="CE119" t="str">
        <f>IF(ISBLANK('Slut 2.kl. -Klasse'!CR42),"",VLOOKUP('Slut 2.kl. -Klasse'!CR42,Assit_Atii_2c3b3c,BK$96,FALSE))</f>
        <v/>
      </c>
      <c r="CF119" t="str">
        <f>IF(ISBLANK('Slut 2.kl. -Klasse'!CS42),"",VLOOKUP('Slut 2.kl. -Klasse'!CS42,Assit_Atii_2c3b3c,BL$96,FALSE))</f>
        <v/>
      </c>
      <c r="CG119" t="str">
        <f>IF(ISBLANK('Slut 2.kl. -Klasse'!CT42),"",VLOOKUP('Slut 2.kl. -Klasse'!CT42,Assit_Atii_2c3b3c,BM$96,FALSE))</f>
        <v/>
      </c>
      <c r="CH119" t="str">
        <f>IF(ISBLANK('Slut 2.kl. -Klasse'!CU42),"",VLOOKUP('Slut 2.kl. -Klasse'!CU42,Assit_Atii_2c3b3c,BN$96,FALSE))</f>
        <v/>
      </c>
      <c r="CI119" t="str">
        <f>IF(ISBLANK('Slut 2.kl. -Klasse'!CV42),"",VLOOKUP('Slut 2.kl. -Klasse'!CV42,Assit_Atii_2c3b3c,BO$96,FALSE))</f>
        <v/>
      </c>
      <c r="CJ119" t="str">
        <f>IF(ISBLANK('Slut 2.kl. -Klasse'!CW42),"",VLOOKUP('Slut 2.kl. -Klasse'!CW42,Assit_Atii_2c3b3c,BP$96,FALSE))</f>
        <v/>
      </c>
      <c r="CK119" t="str">
        <f>IF(ISBLANK('Slut 2.kl. -Klasse'!CX42),"",VLOOKUP('Slut 2.kl. -Klasse'!CX42,Assit_Atii_2c3b3c,BQ$96,FALSE))</f>
        <v/>
      </c>
      <c r="CL119" t="str">
        <f>IF(ISBLANK('Slut 2.kl. -Klasse'!CY42),"",VLOOKUP('Slut 2.kl. -Klasse'!CY42,Assit_Atii_2c3b3c,BR$96,FALSE))</f>
        <v/>
      </c>
      <c r="CM119" t="str">
        <f>IF(ISBLANK('Slut 2.kl. -Klasse'!CZ42),"",VLOOKUP('Slut 2.kl. -Klasse'!CZ42,Assit_Atii_2c3b3c,BS$96,FALSE))</f>
        <v/>
      </c>
      <c r="CN119" t="str">
        <f>IF(ISBLANK('Slut 2.kl. -Klasse'!DA42),"",VLOOKUP('Slut 2.kl. -Klasse'!DA42,Assit_Atii_2c3b3c,BT$96,FALSE))</f>
        <v/>
      </c>
      <c r="CO119" t="str">
        <f>IF(ISBLANK('Slut 2.kl. -Klasse'!DB42),"",VLOOKUP('Slut 2.kl. -Klasse'!DB42,Assit_Atii_2c3b3c,BU$96,FALSE))</f>
        <v/>
      </c>
      <c r="CP119" t="str">
        <f>IF(ISBLANK('Slut 2.kl. -Klasse'!DC42),"",VLOOKUP('Slut 2.kl. -Klasse'!DC42,Assit_Atii_2c3b3c,BV$96,FALSE))</f>
        <v/>
      </c>
      <c r="CQ119" t="str">
        <f>IF(ISBLANK('Slut 2.kl. -Klasse'!DD42),"",VLOOKUP('Slut 2.kl. -Klasse'!DD42,Assit_Atii_2c3b3c,BW$96,FALSE))</f>
        <v/>
      </c>
      <c r="CR119" t="str">
        <f>IF(ISBLANK('Slut 2.kl. -Klasse'!DE42),"",VLOOKUP('Slut 2.kl. -Klasse'!DE42,Assit_Atii_2c3b3c,BX$96,FALSE))</f>
        <v/>
      </c>
      <c r="CS119" t="str">
        <f>IF(ISBLANK('Slut 2.kl. -Klasse'!DF42),"",VLOOKUP('Slut 2.kl. -Klasse'!DF42,Assit_Atii_2c3b3c,BY$96,FALSE))</f>
        <v/>
      </c>
      <c r="CT119" t="str">
        <f>IF(ISBLANK('Slut 2.kl. -Klasse'!DG42),"",VLOOKUP('Slut 2.kl. -Klasse'!DG42,Assit_Atii_2c3b3c,BZ$96,FALSE))</f>
        <v/>
      </c>
      <c r="CU119" t="str">
        <f>IF(ISBLANK('Slut 2.kl. -Klasse'!DH42),"",VLOOKUP('Slut 2.kl. -Klasse'!DH42,Assit_Atii_2c3b3c,CA$96,FALSE))</f>
        <v/>
      </c>
      <c r="CV119" t="str">
        <f>IF(ISBLANK('Slut 2.kl. -Klasse'!DI42),"",VLOOKUP('Slut 2.kl. -Klasse'!DI42,Assit_Atii_2c3b3c,CB$96,FALSE))</f>
        <v/>
      </c>
      <c r="CW119" t="str">
        <f>IF(ISBLANK('Slut 2.kl. -Klasse'!DJ42),"",VLOOKUP('Slut 2.kl. -Klasse'!DJ42,Assit_Atii_2c3b3c,CC$96,FALSE))</f>
        <v/>
      </c>
      <c r="CX119" t="str">
        <f>IF(ISBLANK('Slut 2.kl. -Klasse'!DK42),"",VLOOKUP('Slut 2.kl. -Klasse'!DK42,Assit_Atii_2c3b3c,CD$96,FALSE))</f>
        <v/>
      </c>
      <c r="CY119" t="str">
        <f>IF(ISBLANK('Slut 2.kl. -Klasse'!DL42),"",VLOOKUP('Slut 2.kl. -Klasse'!DL42,Assit_Atii_2c3b3c,CE$96,FALSE))</f>
        <v/>
      </c>
      <c r="CZ119" t="str">
        <f>IF(ISBLANK('Slut 2.kl. -Klasse'!DM42),"",VLOOKUP('Slut 2.kl. -Klasse'!DM42,Assit_Atii_2c3b3c,CF$96,FALSE))</f>
        <v/>
      </c>
      <c r="DA119" t="str">
        <f>IF(ISBLANK('Slut 2.kl. -Klasse'!DN42),"",VLOOKUP('Slut 2.kl. -Klasse'!DN42,Assit_Atii_2c3b3c,CG$96,FALSE))</f>
        <v/>
      </c>
      <c r="DB119" t="str">
        <f>IF(ISBLANK('Slut 2.kl. -Klasse'!DO42),"",VLOOKUP('Slut 2.kl. -Klasse'!DO42,Assit_Atii_2c3b3c,CH$96,FALSE))</f>
        <v/>
      </c>
      <c r="DC119" t="str">
        <f>IF(ISBLANK('Slut 2.kl. -Klasse'!DP42),"",VLOOKUP('Slut 2.kl. -Klasse'!DP42,Assit_Atii_2c3b3c,CI$96,FALSE))</f>
        <v/>
      </c>
      <c r="DD119" t="str">
        <f>IF(ISBLANK('Slut 2.kl. -Klasse'!DQ42),"",VLOOKUP('Slut 2.kl. -Klasse'!DQ42,Assit_Atii_2c3b3c,CJ$96,FALSE))</f>
        <v/>
      </c>
      <c r="DE119" t="str">
        <f>IF(ISBLANK('Slut 2.kl. -Klasse'!DR42),"",VLOOKUP('Slut 2.kl. -Klasse'!DR42,Assit_Atii_2c3b3c,CK$96,FALSE))</f>
        <v/>
      </c>
      <c r="DF119" t="str">
        <f>IF(ISBLANK('Slut 2.kl. -Klasse'!DS42),"",VLOOKUP('Slut 2.kl. -Klasse'!DS42,Assit_Atii_2c3b3c,CL$96,FALSE))</f>
        <v/>
      </c>
      <c r="DG119" t="str">
        <f>IF(ISBLANK('Slut 2.kl. -Klasse'!DT42),"",VLOOKUP('Slut 2.kl. -Klasse'!DT42,Assit_Atii_2c3b3c,CM$96,FALSE))</f>
        <v/>
      </c>
      <c r="DH119" t="str">
        <f>IF(ISBLANK('Slut 2.kl. -Klasse'!DU42),"",VLOOKUP('Slut 2.kl. -Klasse'!DU42,Assit_Atii_2c3b3c,CN$96,FALSE))</f>
        <v/>
      </c>
      <c r="DI119" t="str">
        <f>IF(ISBLANK('Slut 2.kl. -Klasse'!DV42),"",VLOOKUP('Slut 2.kl. -Klasse'!DV42,Assit_Atii_2c3b3c,CO$96,FALSE))</f>
        <v/>
      </c>
      <c r="DJ119" t="str">
        <f>IF(ISBLANK('Slut 2.kl. -Klasse'!DW42),"",VLOOKUP('Slut 2.kl. -Klasse'!DW42,Assit_Atii_2c3b3c,CP$96,FALSE))</f>
        <v/>
      </c>
      <c r="DK119" t="str">
        <f>IF(ISBLANK('Slut 2.kl. -Klasse'!DX42),"",VLOOKUP('Slut 2.kl. -Klasse'!DX42,Assit_Atii_2c3b3c,CQ$96,FALSE))</f>
        <v/>
      </c>
      <c r="DL119" t="str">
        <f>IF(ISBLANK('Slut 2.kl. -Klasse'!DY42),"",VLOOKUP('Slut 2.kl. -Klasse'!DY42,Assit_Atii_2c3b3c,CR$96,FALSE))</f>
        <v/>
      </c>
      <c r="DM119" t="str">
        <f>IF(ISBLANK('Slut 2.kl. -Klasse'!DZ42),"",VLOOKUP('Slut 2.kl. -Klasse'!DZ42,Assit_Atii_2c3b3c,CS$96,FALSE))</f>
        <v/>
      </c>
      <c r="DN119" t="str">
        <f>IF(ISBLANK('Slut 2.kl. -Klasse'!EA42),"",VLOOKUP('Slut 2.kl. -Klasse'!EA42,Assit_Atii_2c3b3c,CT$96,FALSE))</f>
        <v/>
      </c>
      <c r="DO119" t="str">
        <f>IF(ISBLANK('Slut 2.kl. -Klasse'!EB42),"",VLOOKUP('Slut 2.kl. -Klasse'!EB42,Assit_Atii_2c3b3c,CU$96,FALSE))</f>
        <v/>
      </c>
      <c r="DP119" t="str">
        <f>IF(ISBLANK('Slut 2.kl. -Klasse'!EC42),"",VLOOKUP('Slut 2.kl. -Klasse'!EC42,Assit_Atii_2c3b3c,CV$96,FALSE))</f>
        <v/>
      </c>
      <c r="DQ119" t="str">
        <f>IF(ISBLANK('Slut 2.kl. -Klasse'!ED42),"",VLOOKUP('Slut 2.kl. -Klasse'!ED42,Assit_Atii_2c3b3c,CW$96,FALSE))</f>
        <v/>
      </c>
      <c r="DR119" t="str">
        <f>IF(ISBLANK('Slut 2.kl. -Klasse'!EE42),"",VLOOKUP('Slut 2.kl. -Klasse'!EE42,Assit_Atii_2c3b3c,CX$96,FALSE))</f>
        <v/>
      </c>
      <c r="DS119" s="41" t="str">
        <f>IF(ISBLANK('Slut 2.kl. -Klasse'!EF42),"",VLOOKUP('Slut 2.kl. -Klasse'!EF42,Aap_Naam_2c3b3c,2,FALSE))</f>
        <v/>
      </c>
      <c r="DT119" t="str">
        <f>IF(ISBLANK('Slut 2.kl. -Klasse'!EG42),"",VLOOKUP('Slut 2.kl. -Klasse'!EG42,Aap_Naam_2c3b3c,2,FALSE))</f>
        <v/>
      </c>
      <c r="DU119" t="str">
        <f>IF(ISBLANK('Slut 2.kl. -Klasse'!EH42),"",VLOOKUP('Slut 2.kl. -Klasse'!EH42,Aap_Naam_2c3b3c,2,FALSE))</f>
        <v/>
      </c>
      <c r="DV119" t="str">
        <f>IF(ISBLANK('Slut 2.kl. -Klasse'!EI42),"",VLOOKUP('Slut 2.kl. -Klasse'!EI42,Aap_Naam_2c3b3c,2,FALSE))</f>
        <v/>
      </c>
      <c r="DW119" t="str">
        <f>IF(ISBLANK('Slut 2.kl. -Klasse'!EJ42),"",VLOOKUP('Slut 2.kl. -Klasse'!EJ42,Aap_Naam_2c3b3c,2,FALSE))</f>
        <v/>
      </c>
      <c r="DX119" t="str">
        <f>IF(ISBLANK('Slut 2.kl. -Klasse'!EK42),"",VLOOKUP('Slut 2.kl. -Klasse'!EK42,Aap_Naam_2c3b3c,2,FALSE))</f>
        <v/>
      </c>
      <c r="DY119" t="str">
        <f>IF(ISBLANK('Slut 2.kl. -Klasse'!EL42),"",VLOOKUP('Slut 2.kl. -Klasse'!EL42,Aap_Naam_2c3b3c,2,FALSE))</f>
        <v/>
      </c>
      <c r="DZ119" t="str">
        <f>IF(ISBLANK('Slut 2.kl. -Klasse'!EM42),"",VLOOKUP('Slut 2.kl. -Klasse'!EM42,Aap_Naam_2c3b3c,2,FALSE))</f>
        <v/>
      </c>
      <c r="EA119" t="str">
        <f>IF(ISBLANK('Slut 2.kl. -Klasse'!EN42),"",VLOOKUP('Slut 2.kl. -Klasse'!EN42,Aap_Naam_2c3b3c,2,FALSE))</f>
        <v/>
      </c>
      <c r="EB119" t="str">
        <f>IF(ISBLANK('Slut 2.kl. -Klasse'!EO42),"",VLOOKUP('Slut 2.kl. -Klasse'!EO42,Aap_Naam_2c3b3c,2,FALSE))</f>
        <v/>
      </c>
      <c r="EC119" t="str">
        <f>IF(ISBLANK('Slut 2.kl. -Klasse'!EP42),"",VLOOKUP('Slut 2.kl. -Klasse'!EP42,Aap_Naam_2c3b3c,2,FALSE))</f>
        <v/>
      </c>
      <c r="ED119" t="str">
        <f>IF(ISBLANK('Slut 2.kl. -Klasse'!EQ42),"",VLOOKUP('Slut 2.kl. -Klasse'!EQ42,Aap_Naam_2c3b3c,2,FALSE))</f>
        <v/>
      </c>
      <c r="EE119" t="str">
        <f>IF(ISBLANK('Slut 2.kl. -Klasse'!ER42),"",VLOOKUP('Slut 2.kl. -Klasse'!ER42,Aap_Naam_2c3b3c,2,FALSE))</f>
        <v/>
      </c>
      <c r="EF119" t="str">
        <f>IF(ISBLANK('Slut 2.kl. -Klasse'!ES42),"",VLOOKUP('Slut 2.kl. -Klasse'!ES42,Aap_Naam_2c3b3c,2,FALSE))</f>
        <v/>
      </c>
      <c r="EG119" t="str">
        <f>IF(ISBLANK('Slut 2.kl. -Klasse'!ET42),"",VLOOKUP('Slut 2.kl. -Klasse'!ET42,Aap_Naam_2c3b3c,2,FALSE))</f>
        <v/>
      </c>
      <c r="EH119" t="str">
        <f>IF(ISBLANK('Slut 2.kl. -Klasse'!EU42),"",VLOOKUP('Slut 2.kl. -Klasse'!EU42,Aap_Naam_2c3b3c,2,FALSE))</f>
        <v/>
      </c>
      <c r="EI119" t="str">
        <f>IF(ISBLANK('Slut 2.kl. -Klasse'!EV42),"",VLOOKUP('Slut 2.kl. -Klasse'!EV42,Aap_Naam_2c3b3c,2,FALSE))</f>
        <v/>
      </c>
      <c r="EJ119" t="str">
        <f>IF(ISBLANK('Slut 2.kl. -Klasse'!EW42),"",VLOOKUP('Slut 2.kl. -Klasse'!EW42,Aap_Naam_2c3b3c,2,FALSE))</f>
        <v/>
      </c>
      <c r="EK119" t="str">
        <f>IF(ISBLANK('Slut 2.kl. -Klasse'!EX42),"",VLOOKUP('Slut 2.kl. -Klasse'!EX42,Aap_Naam_2c3b3c,2,FALSE))</f>
        <v/>
      </c>
      <c r="EL119" t="str">
        <f>IF(ISBLANK('Slut 2.kl. -Klasse'!EY42),"",VLOOKUP('Slut 2.kl. -Klasse'!EY42,Aap_Naam_2c3b3c,2,FALSE))</f>
        <v/>
      </c>
      <c r="EM119" t="str">
        <f>IF(ISBLANK('Slut 2.kl. -Klasse'!EZ42),"",VLOOKUP('Slut 2.kl. -Klasse'!EZ42,Aap_Naam_2c3b3c,2,FALSE))</f>
        <v/>
      </c>
      <c r="EN119" t="str">
        <f>IF(ISBLANK('Slut 2.kl. -Klasse'!FA42),"",VLOOKUP('Slut 2.kl. -Klasse'!FA42,Aap_Naam_2c3b3c,2,FALSE))</f>
        <v/>
      </c>
      <c r="EO119" t="str">
        <f>IF(ISBLANK('Slut 2.kl. -Klasse'!FB42),"",VLOOKUP('Slut 2.kl. -Klasse'!FB42,Aap_Naam_2c3b3c,2,FALSE))</f>
        <v/>
      </c>
      <c r="EP119" t="str">
        <f>IF(ISBLANK('Slut 2.kl. -Klasse'!FC42),"",VLOOKUP('Slut 2.kl. -Klasse'!FC42,Aap_Naam_2c3b3c,2,FALSE))</f>
        <v/>
      </c>
      <c r="EQ119" t="str">
        <f>IF(ISBLANK('Slut 2.kl. -Klasse'!FD42),"",VLOOKUP('Slut 2.kl. -Klasse'!FD42,Aap_Naam_2c3b3c,2,FALSE))</f>
        <v/>
      </c>
      <c r="ER119" t="str">
        <f>IF(ISBLANK('Slut 2.kl. -Klasse'!FE42),"",VLOOKUP('Slut 2.kl. -Klasse'!FE42,Aap_Naam_2c3b3c,2,FALSE))</f>
        <v/>
      </c>
      <c r="ES119" t="str">
        <f>IF(ISBLANK('Slut 2.kl. -Klasse'!FF42),"",VLOOKUP('Slut 2.kl. -Klasse'!FF42,Aap_Naam_2c3b3c,2,FALSE))</f>
        <v/>
      </c>
      <c r="ET119" t="str">
        <f>IF(ISBLANK('Slut 2.kl. -Klasse'!FG42),"",VLOOKUP('Slut 2.kl. -Klasse'!FG42,Aap_Naam_2c3b3c,2,FALSE))</f>
        <v/>
      </c>
      <c r="EU119" t="str">
        <f>IF(ISBLANK('Slut 2.kl. -Klasse'!FH42),"",VLOOKUP('Slut 2.kl. -Klasse'!FH42,Aap_Naam_2c3b3c,2,FALSE))</f>
        <v/>
      </c>
      <c r="EV119" t="str">
        <f>IF(ISBLANK('Slut 2.kl. -Klasse'!FI42),"",VLOOKUP('Slut 2.kl. -Klasse'!FI42,Aap_Naam_2c3b3c,2,FALSE))</f>
        <v/>
      </c>
      <c r="EW119" t="str">
        <f>IF(ISBLANK('Slut 2.kl. -Klasse'!FJ42),"",VLOOKUP('Slut 2.kl. -Klasse'!FJ42,Aap_Naam_2c3b3c,2,FALSE))</f>
        <v/>
      </c>
      <c r="EX119" t="str">
        <f>IF(ISBLANK('Slut 2.kl. -Klasse'!FK42),"",VLOOKUP('Slut 2.kl. -Klasse'!FK42,Aap_Naam_2c3b3c,2,FALSE))</f>
        <v/>
      </c>
      <c r="EY119" t="str">
        <f>IF(ISBLANK('Slut 2.kl. -Klasse'!FL42),"",VLOOKUP('Slut 2.kl. -Klasse'!FL42,Aap_Naam_2c3b3c,2,FALSE))</f>
        <v/>
      </c>
      <c r="EZ119" t="str">
        <f>IF(ISBLANK('Slut 2.kl. -Klasse'!FM42),"",VLOOKUP('Slut 2.kl. -Klasse'!FM42,Aap_Naam_2c3b3c,2,FALSE))</f>
        <v/>
      </c>
      <c r="FA119" t="str">
        <f>IF(ISBLANK('Slut 2.kl. -Klasse'!FN42),"",VLOOKUP('Slut 2.kl. -Klasse'!FN42,Aap_Naam_2c3b3c,2,FALSE))</f>
        <v/>
      </c>
      <c r="FB119" t="str">
        <f>IF(ISBLANK('Slut 2.kl. -Klasse'!FO42),"",VLOOKUP('Slut 2.kl. -Klasse'!FO42,Aap_Naam_2c3b3c,2,FALSE))</f>
        <v/>
      </c>
      <c r="FC119" t="str">
        <f>IF(ISBLANK('Slut 2.kl. -Klasse'!FP42),"",VLOOKUP('Slut 2.kl. -Klasse'!FP42,Aap_Naam_2c3b3c,2,FALSE))</f>
        <v/>
      </c>
      <c r="FD119" t="str">
        <f>IF(ISBLANK('Slut 2.kl. -Klasse'!FQ42),"",VLOOKUP('Slut 2.kl. -Klasse'!FQ42,Aap_Naam_2c3b3c,2,FALSE))</f>
        <v/>
      </c>
      <c r="FE119" t="str">
        <f>IF(ISBLANK('Slut 2.kl. -Klasse'!FR42),"",VLOOKUP('Slut 2.kl. -Klasse'!FR42,Aap_Naam_2c3b3c,2,FALSE))</f>
        <v/>
      </c>
      <c r="FF119" t="str">
        <f>IF(ISBLANK('Slut 2.kl. -Klasse'!FS42),"",VLOOKUP('Slut 2.kl. -Klasse'!FS42,Aap_Naam_2c3b3c,2,FALSE))</f>
        <v/>
      </c>
      <c r="FG119" t="str">
        <f>IF(ISBLANK('Slut 2.kl. -Klasse'!FT42),"",VLOOKUP('Slut 2.kl. -Klasse'!FT42,Aap_Naam_2c3b3c,2,FALSE))</f>
        <v/>
      </c>
      <c r="FH119" t="str">
        <f>IF(ISBLANK('Slut 2.kl. -Klasse'!FU42),"",VLOOKUP('Slut 2.kl. -Klasse'!FU42,Aap_Naam_2c3b3c,2,FALSE))</f>
        <v/>
      </c>
      <c r="FI119" t="str">
        <f>IF(ISBLANK('Slut 2.kl. -Klasse'!FV42),"",VLOOKUP('Slut 2.kl. -Klasse'!FV42,Aap_Naam_2c3b3c,2,FALSE))</f>
        <v/>
      </c>
      <c r="FJ119" t="str">
        <f>IF(ISBLANK('Slut 2.kl. -Klasse'!FW42),"",VLOOKUP('Slut 2.kl. -Klasse'!FW42,Aap_Naam_2c3b3c,2,FALSE))</f>
        <v/>
      </c>
      <c r="FK119" t="str">
        <f>IF(ISBLANK('Slut 2.kl. -Klasse'!FX42),"",VLOOKUP('Slut 2.kl. -Klasse'!FX42,Aap_Naam_2c3b3c,2,FALSE))</f>
        <v/>
      </c>
      <c r="FL119" t="str">
        <f>IF(ISBLANK('Slut 2.kl. -Klasse'!FY42),"",VLOOKUP('Slut 2.kl. -Klasse'!FY42,Aap_Naam_2c3b3c,2,FALSE))</f>
        <v/>
      </c>
      <c r="FM119" t="str">
        <f>IF(ISBLANK('Slut 2.kl. -Klasse'!FZ42),"",VLOOKUP('Slut 2.kl. -Klasse'!FZ42,Aap_Naam_2c3b3c,2,FALSE))</f>
        <v/>
      </c>
      <c r="FN119" s="42" t="str">
        <f>IF(ISBLANK('Slut 2.kl. -Klasse'!GA42),"",VLOOKUP('Slut 2.kl. -Klasse'!GA42,Aap_Naam_2c3b3c,2,FALSE))</f>
        <v/>
      </c>
      <c r="FO119" s="41">
        <f>COUNTIF('Skole scoring'!B115:U115,1)</f>
        <v>0</v>
      </c>
      <c r="FP119">
        <f>COUNTIF('Skole scoring'!V115:DQ115,1)</f>
        <v>0</v>
      </c>
      <c r="FQ119">
        <f>COUNTIF('Skole scoring'!DR115:FM115,1)</f>
        <v>0</v>
      </c>
      <c r="FR119" s="42">
        <f t="shared" si="3"/>
        <v>0</v>
      </c>
      <c r="FS119">
        <f>COUNTIF('Skole scoring'!V115:AS115,1)</f>
        <v>0</v>
      </c>
      <c r="FT119">
        <f>COUNTIF('Skole scoring'!AT115:BQ115,1)</f>
        <v>0</v>
      </c>
      <c r="FU119">
        <f>COUNTIF('Skole scoring'!BR115:CO115,1)</f>
        <v>0</v>
      </c>
      <c r="FV119">
        <f>COUNTIF('Skole scoring'!CP115:DQ115,1)</f>
        <v>0</v>
      </c>
    </row>
    <row r="120" spans="2:178" x14ac:dyDescent="0.35">
      <c r="B120" s="47">
        <f>'Slut 2.kl. -Klasse'!B43</f>
        <v>0</v>
      </c>
      <c r="C120" t="str">
        <f>IF(COUNTIF('Slut 2.kl. -Klasse'!P43,5),"Ugyldig",(IF(ISBLANK('Slut 2.kl. -Klasse'!P43),"",'Slut 2.kl. -Klasse'!P43)))</f>
        <v/>
      </c>
      <c r="D120" t="str">
        <f>IF(COUNTIF('Slut 2.kl. -Klasse'!Q43,5),"Ugyldig",(IF(ISBLANK('Slut 2.kl. -Klasse'!Q43),"",'Slut 2.kl. -Klasse'!Q43)))</f>
        <v/>
      </c>
      <c r="E120" t="str">
        <f>IF(COUNTIF('Slut 2.kl. -Klasse'!R43,5),"Ugyldig",(IF(ISBLANK('Slut 2.kl. -Klasse'!R43),"",'Slut 2.kl. -Klasse'!R43)))</f>
        <v/>
      </c>
      <c r="F120" t="str">
        <f>IF(COUNTIF('Slut 2.kl. -Klasse'!S43,5),"Ugyldig",(IF(ISBLANK('Slut 2.kl. -Klasse'!S43),"",'Slut 2.kl. -Klasse'!S43)))</f>
        <v/>
      </c>
      <c r="G120" t="str">
        <f>IF(COUNTIF('Slut 2.kl. -Klasse'!T43,5),"Ugyldig",(IF(ISBLANK('Slut 2.kl. -Klasse'!T43),"",'Slut 2.kl. -Klasse'!T43)))</f>
        <v/>
      </c>
      <c r="H120" t="str">
        <f>IF(COUNTIF('Slut 2.kl. -Klasse'!U43,5),"Ugyldig",(IF(ISBLANK('Slut 2.kl. -Klasse'!U43),"",'Slut 2.kl. -Klasse'!U43)))</f>
        <v/>
      </c>
      <c r="I120" t="str">
        <f>IF(COUNTIF('Slut 2.kl. -Klasse'!V43,5),"Ugyldig",(IF(ISBLANK('Slut 2.kl. -Klasse'!V43),"",'Slut 2.kl. -Klasse'!V43)))</f>
        <v/>
      </c>
      <c r="J120" t="str">
        <f>IF(COUNTIF('Slut 2.kl. -Klasse'!W43,5),"Ugyldig",(IF(ISBLANK('Slut 2.kl. -Klasse'!W43),"",'Slut 2.kl. -Klasse'!W43)))</f>
        <v/>
      </c>
      <c r="K120" t="str">
        <f>IF(COUNTIF('Slut 2.kl. -Klasse'!X43,5),"Ugyldig",(IF(ISBLANK('Slut 2.kl. -Klasse'!X43),"",'Slut 2.kl. -Klasse'!X43)))</f>
        <v/>
      </c>
      <c r="L120" t="str">
        <f>IF(COUNTIF('Slut 2.kl. -Klasse'!Y43,5),"Ugyldig",(IF(ISBLANK('Slut 2.kl. -Klasse'!Y43),"",'Slut 2.kl. -Klasse'!Y43)))</f>
        <v/>
      </c>
      <c r="M120" t="str">
        <f>IF(COUNTIF('Slut 2.kl. -Klasse'!Z43,5),"Ugyldig",(IF(ISBLANK('Slut 2.kl. -Klasse'!Z43),"",'Slut 2.kl. -Klasse'!Z43)))</f>
        <v/>
      </c>
      <c r="N120" t="str">
        <f>IF(COUNTIF('Slut 2.kl. -Klasse'!AA43,5),"Ugyldig",(IF(ISBLANK('Slut 2.kl. -Klasse'!AA43),"",'Slut 2.kl. -Klasse'!AA43)))</f>
        <v/>
      </c>
      <c r="O120" t="str">
        <f>IF(COUNTIF('Slut 2.kl. -Klasse'!AB43,5),"Ugyldig",(IF(ISBLANK('Slut 2.kl. -Klasse'!AB43),"",'Slut 2.kl. -Klasse'!AB43)))</f>
        <v/>
      </c>
      <c r="P120" t="str">
        <f>IF(COUNTIF('Slut 2.kl. -Klasse'!AC43,5),"Ugyldig",(IF(ISBLANK('Slut 2.kl. -Klasse'!AC43),"",'Slut 2.kl. -Klasse'!AC43)))</f>
        <v/>
      </c>
      <c r="Q120" t="str">
        <f>IF(COUNTIF('Slut 2.kl. -Klasse'!AD43,5),"Ugyldig",(IF(ISBLANK('Slut 2.kl. -Klasse'!AD43),"",'Slut 2.kl. -Klasse'!AD43)))</f>
        <v/>
      </c>
      <c r="R120" t="str">
        <f>IF(COUNTIF('Slut 2.kl. -Klasse'!AE43,5),"Ugyldig",(IF(ISBLANK('Slut 2.kl. -Klasse'!AE43),"",'Slut 2.kl. -Klasse'!AE43)))</f>
        <v/>
      </c>
      <c r="S120" t="str">
        <f>IF(COUNTIF('Slut 2.kl. -Klasse'!AF43,5),"Ugyldig",(IF(ISBLANK('Slut 2.kl. -Klasse'!AF43),"",'Slut 2.kl. -Klasse'!AF43)))</f>
        <v/>
      </c>
      <c r="T120" t="str">
        <f>IF(COUNTIF('Slut 2.kl. -Klasse'!AG43,5),"Ugyldig",(IF(ISBLANK('Slut 2.kl. -Klasse'!AG43),"",'Slut 2.kl. -Klasse'!AG43)))</f>
        <v/>
      </c>
      <c r="U120" t="str">
        <f>IF(COUNTIF('Slut 2.kl. -Klasse'!AH43,5),"Ugyldig",(IF(ISBLANK('Slut 2.kl. -Klasse'!AH43),"",'Slut 2.kl. -Klasse'!AH43)))</f>
        <v/>
      </c>
      <c r="V120" t="str">
        <f>IF(COUNTIF('Slut 2.kl. -Klasse'!AI43,5),"Ugyldig",(IF(ISBLANK('Slut 2.kl. -Klasse'!AI43),"",'Slut 2.kl. -Klasse'!AI43)))</f>
        <v/>
      </c>
      <c r="W120" s="41" t="str">
        <f>IF(ISBLANK('Slut 2.kl. -Klasse'!AJ43),"",VLOOKUP('Slut 2.kl. -Klasse'!AJ43,Assit_Atii_2c3b3c,C$96,FALSE))</f>
        <v/>
      </c>
      <c r="X120" t="str">
        <f>IF(ISBLANK('Slut 2.kl. -Klasse'!AK43),"",VLOOKUP('Slut 2.kl. -Klasse'!AK43,Assit_Atii_2c3b3c,D$96,FALSE))</f>
        <v/>
      </c>
      <c r="Y120" t="str">
        <f>IF(ISBLANK('Slut 2.kl. -Klasse'!AL43),"",VLOOKUP('Slut 2.kl. -Klasse'!AL43,Assit_Atii_2c3b3c,E$96,FALSE))</f>
        <v/>
      </c>
      <c r="Z120" t="str">
        <f>IF(ISBLANK('Slut 2.kl. -Klasse'!AM43),"",VLOOKUP('Slut 2.kl. -Klasse'!AM43,Assit_Atii_2c3b3c,F$96,FALSE))</f>
        <v/>
      </c>
      <c r="AA120" t="str">
        <f>IF(ISBLANK('Slut 2.kl. -Klasse'!AN43),"",VLOOKUP('Slut 2.kl. -Klasse'!AN43,Assit_Atii_2c3b3c,G$96,FALSE))</f>
        <v/>
      </c>
      <c r="AB120" t="str">
        <f>IF(ISBLANK('Slut 2.kl. -Klasse'!AO43),"",VLOOKUP('Slut 2.kl. -Klasse'!AO43,Assit_Atii_2c3b3c,H$96,FALSE))</f>
        <v/>
      </c>
      <c r="AC120" t="str">
        <f>IF(ISBLANK('Slut 2.kl. -Klasse'!AP43),"",VLOOKUP('Slut 2.kl. -Klasse'!AP43,Assit_Atii_2c3b3c,I$96,FALSE))</f>
        <v/>
      </c>
      <c r="AD120" t="str">
        <f>IF(ISBLANK('Slut 2.kl. -Klasse'!AQ43),"",VLOOKUP('Slut 2.kl. -Klasse'!AQ43,Assit_Atii_2c3b3c,J$96,FALSE))</f>
        <v/>
      </c>
      <c r="AE120" t="str">
        <f>IF(ISBLANK('Slut 2.kl. -Klasse'!AR43),"",VLOOKUP('Slut 2.kl. -Klasse'!AR43,Assit_Atii_2c3b3c,K$96,FALSE))</f>
        <v/>
      </c>
      <c r="AF120" t="str">
        <f>IF(ISBLANK('Slut 2.kl. -Klasse'!AS43),"",VLOOKUP('Slut 2.kl. -Klasse'!AS43,Assit_Atii_2c3b3c,L$96,FALSE))</f>
        <v/>
      </c>
      <c r="AG120" t="str">
        <f>IF(ISBLANK('Slut 2.kl. -Klasse'!AT43),"",VLOOKUP('Slut 2.kl. -Klasse'!AT43,Assit_Atii_2c3b3c,M$96,FALSE))</f>
        <v/>
      </c>
      <c r="AH120" t="str">
        <f>IF(ISBLANK('Slut 2.kl. -Klasse'!AU43),"",VLOOKUP('Slut 2.kl. -Klasse'!AU43,Assit_Atii_2c3b3c,N$96,FALSE))</f>
        <v/>
      </c>
      <c r="AI120" t="str">
        <f>IF(ISBLANK('Slut 2.kl. -Klasse'!AV43),"",VLOOKUP('Slut 2.kl. -Klasse'!AV43,Assit_Atii_2c3b3c,O$96,FALSE))</f>
        <v/>
      </c>
      <c r="AJ120" t="str">
        <f>IF(ISBLANK('Slut 2.kl. -Klasse'!AW43),"",VLOOKUP('Slut 2.kl. -Klasse'!AW43,Assit_Atii_2c3b3c,P$96,FALSE))</f>
        <v/>
      </c>
      <c r="AK120" t="str">
        <f>IF(ISBLANK('Slut 2.kl. -Klasse'!AX43),"",VLOOKUP('Slut 2.kl. -Klasse'!AX43,Assit_Atii_2c3b3c,Q$96,FALSE))</f>
        <v/>
      </c>
      <c r="AL120" t="str">
        <f>IF(ISBLANK('Slut 2.kl. -Klasse'!AY43),"",VLOOKUP('Slut 2.kl. -Klasse'!AY43,Assit_Atii_2c3b3c,R$96,FALSE))</f>
        <v/>
      </c>
      <c r="AM120" t="str">
        <f>IF(ISBLANK('Slut 2.kl. -Klasse'!AZ43),"",VLOOKUP('Slut 2.kl. -Klasse'!AZ43,Assit_Atii_2c3b3c,S$96,FALSE))</f>
        <v/>
      </c>
      <c r="AN120" t="str">
        <f>IF(ISBLANK('Slut 2.kl. -Klasse'!BA43),"",VLOOKUP('Slut 2.kl. -Klasse'!BA43,Assit_Atii_2c3b3c,T$96,FALSE))</f>
        <v/>
      </c>
      <c r="AO120" t="str">
        <f>IF(ISBLANK('Slut 2.kl. -Klasse'!BB43),"",VLOOKUP('Slut 2.kl. -Klasse'!BB43,Assit_Atii_2c3b3c,U$96,FALSE))</f>
        <v/>
      </c>
      <c r="AP120" t="str">
        <f>IF(ISBLANK('Slut 2.kl. -Klasse'!BC43),"",VLOOKUP('Slut 2.kl. -Klasse'!BC43,Assit_Atii_2c3b3c,V$96,FALSE))</f>
        <v/>
      </c>
      <c r="AQ120" t="str">
        <f>IF(ISBLANK('Slut 2.kl. -Klasse'!BD43),"",VLOOKUP('Slut 2.kl. -Klasse'!BD43,Assit_Atii_2c3b3c,W$96,FALSE))</f>
        <v/>
      </c>
      <c r="AR120" t="str">
        <f>IF(ISBLANK('Slut 2.kl. -Klasse'!BE43),"",VLOOKUP('Slut 2.kl. -Klasse'!BE43,Assit_Atii_2c3b3c,X$96,FALSE))</f>
        <v/>
      </c>
      <c r="AS120" t="str">
        <f>IF(ISBLANK('Slut 2.kl. -Klasse'!BF43),"",VLOOKUP('Slut 2.kl. -Klasse'!BF43,Assit_Atii_2c3b3c,Y$96,FALSE))</f>
        <v/>
      </c>
      <c r="AT120" t="str">
        <f>IF(ISBLANK('Slut 2.kl. -Klasse'!BG43),"",VLOOKUP('Slut 2.kl. -Klasse'!BG43,Assit_Atii_2c3b3c,Z$96,FALSE))</f>
        <v/>
      </c>
      <c r="AU120" t="str">
        <f>IF(ISBLANK('Slut 2.kl. -Klasse'!BH43),"",VLOOKUP('Slut 2.kl. -Klasse'!BH43,Assit_Atii_2c3b3c,AA$96,FALSE))</f>
        <v/>
      </c>
      <c r="AV120" t="str">
        <f>IF(ISBLANK('Slut 2.kl. -Klasse'!BI43),"",VLOOKUP('Slut 2.kl. -Klasse'!BI43,Assit_Atii_2c3b3c,AB$96,FALSE))</f>
        <v/>
      </c>
      <c r="AW120" t="str">
        <f>IF(ISBLANK('Slut 2.kl. -Klasse'!BJ43),"",VLOOKUP('Slut 2.kl. -Klasse'!BJ43,Assit_Atii_2c3b3c,AC$96,FALSE))</f>
        <v/>
      </c>
      <c r="AX120" t="str">
        <f>IF(ISBLANK('Slut 2.kl. -Klasse'!BK43),"",VLOOKUP('Slut 2.kl. -Klasse'!BK43,Assit_Atii_2c3b3c,AD$96,FALSE))</f>
        <v/>
      </c>
      <c r="AY120" t="str">
        <f>IF(ISBLANK('Slut 2.kl. -Klasse'!BL43),"",VLOOKUP('Slut 2.kl. -Klasse'!BL43,Assit_Atii_2c3b3c,AE$96,FALSE))</f>
        <v/>
      </c>
      <c r="AZ120" t="str">
        <f>IF(ISBLANK('Slut 2.kl. -Klasse'!BM43),"",VLOOKUP('Slut 2.kl. -Klasse'!BM43,Assit_Atii_2c3b3c,AF$96,FALSE))</f>
        <v/>
      </c>
      <c r="BA120" t="str">
        <f>IF(ISBLANK('Slut 2.kl. -Klasse'!BN43),"",VLOOKUP('Slut 2.kl. -Klasse'!BN43,Assit_Atii_2c3b3c,AG$96,FALSE))</f>
        <v/>
      </c>
      <c r="BB120" t="str">
        <f>IF(ISBLANK('Slut 2.kl. -Klasse'!BO43),"",VLOOKUP('Slut 2.kl. -Klasse'!BO43,Assit_Atii_2c3b3c,AH$96,FALSE))</f>
        <v/>
      </c>
      <c r="BC120" t="str">
        <f>IF(ISBLANK('Slut 2.kl. -Klasse'!BP43),"",VLOOKUP('Slut 2.kl. -Klasse'!BP43,Assit_Atii_2c3b3c,AI$96,FALSE))</f>
        <v/>
      </c>
      <c r="BD120" t="str">
        <f>IF(ISBLANK('Slut 2.kl. -Klasse'!BQ43),"",VLOOKUP('Slut 2.kl. -Klasse'!BQ43,Assit_Atii_2c3b3c,AJ$96,FALSE))</f>
        <v/>
      </c>
      <c r="BE120" t="str">
        <f>IF(ISBLANK('Slut 2.kl. -Klasse'!BR43),"",VLOOKUP('Slut 2.kl. -Klasse'!BR43,Assit_Atii_2c3b3c,AK$96,FALSE))</f>
        <v/>
      </c>
      <c r="BF120" t="str">
        <f>IF(ISBLANK('Slut 2.kl. -Klasse'!BS43),"",VLOOKUP('Slut 2.kl. -Klasse'!BS43,Assit_Atii_2c3b3c,AL$96,FALSE))</f>
        <v/>
      </c>
      <c r="BG120" t="str">
        <f>IF(ISBLANK('Slut 2.kl. -Klasse'!BT43),"",VLOOKUP('Slut 2.kl. -Klasse'!BT43,Assit_Atii_2c3b3c,AM$96,FALSE))</f>
        <v/>
      </c>
      <c r="BH120" t="str">
        <f>IF(ISBLANK('Slut 2.kl. -Klasse'!BU43),"",VLOOKUP('Slut 2.kl. -Klasse'!BU43,Assit_Atii_2c3b3c,AN$96,FALSE))</f>
        <v/>
      </c>
      <c r="BI120" t="str">
        <f>IF(ISBLANK('Slut 2.kl. -Klasse'!BV43),"",VLOOKUP('Slut 2.kl. -Klasse'!BV43,Assit_Atii_2c3b3c,AO$96,FALSE))</f>
        <v/>
      </c>
      <c r="BJ120" t="str">
        <f>IF(ISBLANK('Slut 2.kl. -Klasse'!BW43),"",VLOOKUP('Slut 2.kl. -Klasse'!BW43,Assit_Atii_2c3b3c,AP$96,FALSE))</f>
        <v/>
      </c>
      <c r="BK120" t="str">
        <f>IF(ISBLANK('Slut 2.kl. -Klasse'!BX43),"",VLOOKUP('Slut 2.kl. -Klasse'!BX43,Assit_Atii_2c3b3c,AQ$96,FALSE))</f>
        <v/>
      </c>
      <c r="BL120" t="str">
        <f>IF(ISBLANK('Slut 2.kl. -Klasse'!BY43),"",VLOOKUP('Slut 2.kl. -Klasse'!BY43,Assit_Atii_2c3b3c,AR$96,FALSE))</f>
        <v/>
      </c>
      <c r="BM120" t="str">
        <f>IF(ISBLANK('Slut 2.kl. -Klasse'!BZ43),"",VLOOKUP('Slut 2.kl. -Klasse'!BZ43,Assit_Atii_2c3b3c,AS$96,FALSE))</f>
        <v/>
      </c>
      <c r="BN120" t="str">
        <f>IF(ISBLANK('Slut 2.kl. -Klasse'!CA43),"",VLOOKUP('Slut 2.kl. -Klasse'!CA43,Assit_Atii_2c3b3c,AT$96,FALSE))</f>
        <v/>
      </c>
      <c r="BO120" t="str">
        <f>IF(ISBLANK('Slut 2.kl. -Klasse'!CB43),"",VLOOKUP('Slut 2.kl. -Klasse'!CB43,Assit_Atii_2c3b3c,AU$96,FALSE))</f>
        <v/>
      </c>
      <c r="BP120" t="str">
        <f>IF(ISBLANK('Slut 2.kl. -Klasse'!CC43),"",VLOOKUP('Slut 2.kl. -Klasse'!CC43,Assit_Atii_2c3b3c,AV$96,FALSE))</f>
        <v/>
      </c>
      <c r="BQ120" t="str">
        <f>IF(ISBLANK('Slut 2.kl. -Klasse'!CD43),"",VLOOKUP('Slut 2.kl. -Klasse'!CD43,Assit_Atii_2c3b3c,AW$96,FALSE))</f>
        <v/>
      </c>
      <c r="BR120" t="str">
        <f>IF(ISBLANK('Slut 2.kl. -Klasse'!CE43),"",VLOOKUP('Slut 2.kl. -Klasse'!CE43,Assit_Atii_2c3b3c,AX$96,FALSE))</f>
        <v/>
      </c>
      <c r="BS120" t="str">
        <f>IF(ISBLANK('Slut 2.kl. -Klasse'!CF43),"",VLOOKUP('Slut 2.kl. -Klasse'!CF43,Assit_Atii_2c3b3c,AY$96,FALSE))</f>
        <v/>
      </c>
      <c r="BT120" t="str">
        <f>IF(ISBLANK('Slut 2.kl. -Klasse'!CG43),"",VLOOKUP('Slut 2.kl. -Klasse'!CG43,Assit_Atii_2c3b3c,AZ$96,FALSE))</f>
        <v/>
      </c>
      <c r="BU120" t="str">
        <f>IF(ISBLANK('Slut 2.kl. -Klasse'!CH43),"",VLOOKUP('Slut 2.kl. -Klasse'!CH43,Assit_Atii_2c3b3c,BA$96,FALSE))</f>
        <v/>
      </c>
      <c r="BV120" t="str">
        <f>IF(ISBLANK('Slut 2.kl. -Klasse'!CI43),"",VLOOKUP('Slut 2.kl. -Klasse'!CI43,Assit_Atii_2c3b3c,BB$96,FALSE))</f>
        <v/>
      </c>
      <c r="BW120" t="str">
        <f>IF(ISBLANK('Slut 2.kl. -Klasse'!CJ43),"",VLOOKUP('Slut 2.kl. -Klasse'!CJ43,Assit_Atii_2c3b3c,BC$96,FALSE))</f>
        <v/>
      </c>
      <c r="BX120" t="str">
        <f>IF(ISBLANK('Slut 2.kl. -Klasse'!CK43),"",VLOOKUP('Slut 2.kl. -Klasse'!CK43,Assit_Atii_2c3b3c,BD$96,FALSE))</f>
        <v/>
      </c>
      <c r="BY120" t="str">
        <f>IF(ISBLANK('Slut 2.kl. -Klasse'!CL43),"",VLOOKUP('Slut 2.kl. -Klasse'!CL43,Assit_Atii_2c3b3c,BE$96,FALSE))</f>
        <v/>
      </c>
      <c r="BZ120" t="str">
        <f>IF(ISBLANK('Slut 2.kl. -Klasse'!CM43),"",VLOOKUP('Slut 2.kl. -Klasse'!CM43,Assit_Atii_2c3b3c,BF$96,FALSE))</f>
        <v/>
      </c>
      <c r="CA120" t="str">
        <f>IF(ISBLANK('Slut 2.kl. -Klasse'!CN43),"",VLOOKUP('Slut 2.kl. -Klasse'!CN43,Assit_Atii_2c3b3c,BG$96,FALSE))</f>
        <v/>
      </c>
      <c r="CB120" t="str">
        <f>IF(ISBLANK('Slut 2.kl. -Klasse'!CO43),"",VLOOKUP('Slut 2.kl. -Klasse'!CO43,Assit_Atii_2c3b3c,BH$96,FALSE))</f>
        <v/>
      </c>
      <c r="CC120" t="str">
        <f>IF(ISBLANK('Slut 2.kl. -Klasse'!CP43),"",VLOOKUP('Slut 2.kl. -Klasse'!CP43,Assit_Atii_2c3b3c,BI$96,FALSE))</f>
        <v/>
      </c>
      <c r="CD120" t="str">
        <f>IF(ISBLANK('Slut 2.kl. -Klasse'!CQ43),"",VLOOKUP('Slut 2.kl. -Klasse'!CQ43,Assit_Atii_2c3b3c,BJ$96,FALSE))</f>
        <v/>
      </c>
      <c r="CE120" t="str">
        <f>IF(ISBLANK('Slut 2.kl. -Klasse'!CR43),"",VLOOKUP('Slut 2.kl. -Klasse'!CR43,Assit_Atii_2c3b3c,BK$96,FALSE))</f>
        <v/>
      </c>
      <c r="CF120" t="str">
        <f>IF(ISBLANK('Slut 2.kl. -Klasse'!CS43),"",VLOOKUP('Slut 2.kl. -Klasse'!CS43,Assit_Atii_2c3b3c,BL$96,FALSE))</f>
        <v/>
      </c>
      <c r="CG120" t="str">
        <f>IF(ISBLANK('Slut 2.kl. -Klasse'!CT43),"",VLOOKUP('Slut 2.kl. -Klasse'!CT43,Assit_Atii_2c3b3c,BM$96,FALSE))</f>
        <v/>
      </c>
      <c r="CH120" t="str">
        <f>IF(ISBLANK('Slut 2.kl. -Klasse'!CU43),"",VLOOKUP('Slut 2.kl. -Klasse'!CU43,Assit_Atii_2c3b3c,BN$96,FALSE))</f>
        <v/>
      </c>
      <c r="CI120" t="str">
        <f>IF(ISBLANK('Slut 2.kl. -Klasse'!CV43),"",VLOOKUP('Slut 2.kl. -Klasse'!CV43,Assit_Atii_2c3b3c,BO$96,FALSE))</f>
        <v/>
      </c>
      <c r="CJ120" t="str">
        <f>IF(ISBLANK('Slut 2.kl. -Klasse'!CW43),"",VLOOKUP('Slut 2.kl. -Klasse'!CW43,Assit_Atii_2c3b3c,BP$96,FALSE))</f>
        <v/>
      </c>
      <c r="CK120" t="str">
        <f>IF(ISBLANK('Slut 2.kl. -Klasse'!CX43),"",VLOOKUP('Slut 2.kl. -Klasse'!CX43,Assit_Atii_2c3b3c,BQ$96,FALSE))</f>
        <v/>
      </c>
      <c r="CL120" t="str">
        <f>IF(ISBLANK('Slut 2.kl. -Klasse'!CY43),"",VLOOKUP('Slut 2.kl. -Klasse'!CY43,Assit_Atii_2c3b3c,BR$96,FALSE))</f>
        <v/>
      </c>
      <c r="CM120" t="str">
        <f>IF(ISBLANK('Slut 2.kl. -Klasse'!CZ43),"",VLOOKUP('Slut 2.kl. -Klasse'!CZ43,Assit_Atii_2c3b3c,BS$96,FALSE))</f>
        <v/>
      </c>
      <c r="CN120" t="str">
        <f>IF(ISBLANK('Slut 2.kl. -Klasse'!DA43),"",VLOOKUP('Slut 2.kl. -Klasse'!DA43,Assit_Atii_2c3b3c,BT$96,FALSE))</f>
        <v/>
      </c>
      <c r="CO120" t="str">
        <f>IF(ISBLANK('Slut 2.kl. -Klasse'!DB43),"",VLOOKUP('Slut 2.kl. -Klasse'!DB43,Assit_Atii_2c3b3c,BU$96,FALSE))</f>
        <v/>
      </c>
      <c r="CP120" t="str">
        <f>IF(ISBLANK('Slut 2.kl. -Klasse'!DC43),"",VLOOKUP('Slut 2.kl. -Klasse'!DC43,Assit_Atii_2c3b3c,BV$96,FALSE))</f>
        <v/>
      </c>
      <c r="CQ120" t="str">
        <f>IF(ISBLANK('Slut 2.kl. -Klasse'!DD43),"",VLOOKUP('Slut 2.kl. -Klasse'!DD43,Assit_Atii_2c3b3c,BW$96,FALSE))</f>
        <v/>
      </c>
      <c r="CR120" t="str">
        <f>IF(ISBLANK('Slut 2.kl. -Klasse'!DE43),"",VLOOKUP('Slut 2.kl. -Klasse'!DE43,Assit_Atii_2c3b3c,BX$96,FALSE))</f>
        <v/>
      </c>
      <c r="CS120" t="str">
        <f>IF(ISBLANK('Slut 2.kl. -Klasse'!DF43),"",VLOOKUP('Slut 2.kl. -Klasse'!DF43,Assit_Atii_2c3b3c,BY$96,FALSE))</f>
        <v/>
      </c>
      <c r="CT120" t="str">
        <f>IF(ISBLANK('Slut 2.kl. -Klasse'!DG43),"",VLOOKUP('Slut 2.kl. -Klasse'!DG43,Assit_Atii_2c3b3c,BZ$96,FALSE))</f>
        <v/>
      </c>
      <c r="CU120" t="str">
        <f>IF(ISBLANK('Slut 2.kl. -Klasse'!DH43),"",VLOOKUP('Slut 2.kl. -Klasse'!DH43,Assit_Atii_2c3b3c,CA$96,FALSE))</f>
        <v/>
      </c>
      <c r="CV120" t="str">
        <f>IF(ISBLANK('Slut 2.kl. -Klasse'!DI43),"",VLOOKUP('Slut 2.kl. -Klasse'!DI43,Assit_Atii_2c3b3c,CB$96,FALSE))</f>
        <v/>
      </c>
      <c r="CW120" t="str">
        <f>IF(ISBLANK('Slut 2.kl. -Klasse'!DJ43),"",VLOOKUP('Slut 2.kl. -Klasse'!DJ43,Assit_Atii_2c3b3c,CC$96,FALSE))</f>
        <v/>
      </c>
      <c r="CX120" t="str">
        <f>IF(ISBLANK('Slut 2.kl. -Klasse'!DK43),"",VLOOKUP('Slut 2.kl. -Klasse'!DK43,Assit_Atii_2c3b3c,CD$96,FALSE))</f>
        <v/>
      </c>
      <c r="CY120" t="str">
        <f>IF(ISBLANK('Slut 2.kl. -Klasse'!DL43),"",VLOOKUP('Slut 2.kl. -Klasse'!DL43,Assit_Atii_2c3b3c,CE$96,FALSE))</f>
        <v/>
      </c>
      <c r="CZ120" t="str">
        <f>IF(ISBLANK('Slut 2.kl. -Klasse'!DM43),"",VLOOKUP('Slut 2.kl. -Klasse'!DM43,Assit_Atii_2c3b3c,CF$96,FALSE))</f>
        <v/>
      </c>
      <c r="DA120" t="str">
        <f>IF(ISBLANK('Slut 2.kl. -Klasse'!DN43),"",VLOOKUP('Slut 2.kl. -Klasse'!DN43,Assit_Atii_2c3b3c,CG$96,FALSE))</f>
        <v/>
      </c>
      <c r="DB120" t="str">
        <f>IF(ISBLANK('Slut 2.kl. -Klasse'!DO43),"",VLOOKUP('Slut 2.kl. -Klasse'!DO43,Assit_Atii_2c3b3c,CH$96,FALSE))</f>
        <v/>
      </c>
      <c r="DC120" t="str">
        <f>IF(ISBLANK('Slut 2.kl. -Klasse'!DP43),"",VLOOKUP('Slut 2.kl. -Klasse'!DP43,Assit_Atii_2c3b3c,CI$96,FALSE))</f>
        <v/>
      </c>
      <c r="DD120" t="str">
        <f>IF(ISBLANK('Slut 2.kl. -Klasse'!DQ43),"",VLOOKUP('Slut 2.kl. -Klasse'!DQ43,Assit_Atii_2c3b3c,CJ$96,FALSE))</f>
        <v/>
      </c>
      <c r="DE120" t="str">
        <f>IF(ISBLANK('Slut 2.kl. -Klasse'!DR43),"",VLOOKUP('Slut 2.kl. -Klasse'!DR43,Assit_Atii_2c3b3c,CK$96,FALSE))</f>
        <v/>
      </c>
      <c r="DF120" t="str">
        <f>IF(ISBLANK('Slut 2.kl. -Klasse'!DS43),"",VLOOKUP('Slut 2.kl. -Klasse'!DS43,Assit_Atii_2c3b3c,CL$96,FALSE))</f>
        <v/>
      </c>
      <c r="DG120" t="str">
        <f>IF(ISBLANK('Slut 2.kl. -Klasse'!DT43),"",VLOOKUP('Slut 2.kl. -Klasse'!DT43,Assit_Atii_2c3b3c,CM$96,FALSE))</f>
        <v/>
      </c>
      <c r="DH120" t="str">
        <f>IF(ISBLANK('Slut 2.kl. -Klasse'!DU43),"",VLOOKUP('Slut 2.kl. -Klasse'!DU43,Assit_Atii_2c3b3c,CN$96,FALSE))</f>
        <v/>
      </c>
      <c r="DI120" t="str">
        <f>IF(ISBLANK('Slut 2.kl. -Klasse'!DV43),"",VLOOKUP('Slut 2.kl. -Klasse'!DV43,Assit_Atii_2c3b3c,CO$96,FALSE))</f>
        <v/>
      </c>
      <c r="DJ120" t="str">
        <f>IF(ISBLANK('Slut 2.kl. -Klasse'!DW43),"",VLOOKUP('Slut 2.kl. -Klasse'!DW43,Assit_Atii_2c3b3c,CP$96,FALSE))</f>
        <v/>
      </c>
      <c r="DK120" t="str">
        <f>IF(ISBLANK('Slut 2.kl. -Klasse'!DX43),"",VLOOKUP('Slut 2.kl. -Klasse'!DX43,Assit_Atii_2c3b3c,CQ$96,FALSE))</f>
        <v/>
      </c>
      <c r="DL120" t="str">
        <f>IF(ISBLANK('Slut 2.kl. -Klasse'!DY43),"",VLOOKUP('Slut 2.kl. -Klasse'!DY43,Assit_Atii_2c3b3c,CR$96,FALSE))</f>
        <v/>
      </c>
      <c r="DM120" t="str">
        <f>IF(ISBLANK('Slut 2.kl. -Klasse'!DZ43),"",VLOOKUP('Slut 2.kl. -Klasse'!DZ43,Assit_Atii_2c3b3c,CS$96,FALSE))</f>
        <v/>
      </c>
      <c r="DN120" t="str">
        <f>IF(ISBLANK('Slut 2.kl. -Klasse'!EA43),"",VLOOKUP('Slut 2.kl. -Klasse'!EA43,Assit_Atii_2c3b3c,CT$96,FALSE))</f>
        <v/>
      </c>
      <c r="DO120" t="str">
        <f>IF(ISBLANK('Slut 2.kl. -Klasse'!EB43),"",VLOOKUP('Slut 2.kl. -Klasse'!EB43,Assit_Atii_2c3b3c,CU$96,FALSE))</f>
        <v/>
      </c>
      <c r="DP120" t="str">
        <f>IF(ISBLANK('Slut 2.kl. -Klasse'!EC43),"",VLOOKUP('Slut 2.kl. -Klasse'!EC43,Assit_Atii_2c3b3c,CV$96,FALSE))</f>
        <v/>
      </c>
      <c r="DQ120" t="str">
        <f>IF(ISBLANK('Slut 2.kl. -Klasse'!ED43),"",VLOOKUP('Slut 2.kl. -Klasse'!ED43,Assit_Atii_2c3b3c,CW$96,FALSE))</f>
        <v/>
      </c>
      <c r="DR120" t="str">
        <f>IF(ISBLANK('Slut 2.kl. -Klasse'!EE43),"",VLOOKUP('Slut 2.kl. -Klasse'!EE43,Assit_Atii_2c3b3c,CX$96,FALSE))</f>
        <v/>
      </c>
      <c r="DS120" s="41" t="str">
        <f>IF(ISBLANK('Slut 2.kl. -Klasse'!EF43),"",VLOOKUP('Slut 2.kl. -Klasse'!EF43,Aap_Naam_2c3b3c,2,FALSE))</f>
        <v/>
      </c>
      <c r="DT120" t="str">
        <f>IF(ISBLANK('Slut 2.kl. -Klasse'!EG43),"",VLOOKUP('Slut 2.kl. -Klasse'!EG43,Aap_Naam_2c3b3c,2,FALSE))</f>
        <v/>
      </c>
      <c r="DU120" t="str">
        <f>IF(ISBLANK('Slut 2.kl. -Klasse'!EH43),"",VLOOKUP('Slut 2.kl. -Klasse'!EH43,Aap_Naam_2c3b3c,2,FALSE))</f>
        <v/>
      </c>
      <c r="DV120" t="str">
        <f>IF(ISBLANK('Slut 2.kl. -Klasse'!EI43),"",VLOOKUP('Slut 2.kl. -Klasse'!EI43,Aap_Naam_2c3b3c,2,FALSE))</f>
        <v/>
      </c>
      <c r="DW120" t="str">
        <f>IF(ISBLANK('Slut 2.kl. -Klasse'!EJ43),"",VLOOKUP('Slut 2.kl. -Klasse'!EJ43,Aap_Naam_2c3b3c,2,FALSE))</f>
        <v/>
      </c>
      <c r="DX120" t="str">
        <f>IF(ISBLANK('Slut 2.kl. -Klasse'!EK43),"",VLOOKUP('Slut 2.kl. -Klasse'!EK43,Aap_Naam_2c3b3c,2,FALSE))</f>
        <v/>
      </c>
      <c r="DY120" t="str">
        <f>IF(ISBLANK('Slut 2.kl. -Klasse'!EL43),"",VLOOKUP('Slut 2.kl. -Klasse'!EL43,Aap_Naam_2c3b3c,2,FALSE))</f>
        <v/>
      </c>
      <c r="DZ120" t="str">
        <f>IF(ISBLANK('Slut 2.kl. -Klasse'!EM43),"",VLOOKUP('Slut 2.kl. -Klasse'!EM43,Aap_Naam_2c3b3c,2,FALSE))</f>
        <v/>
      </c>
      <c r="EA120" t="str">
        <f>IF(ISBLANK('Slut 2.kl. -Klasse'!EN43),"",VLOOKUP('Slut 2.kl. -Klasse'!EN43,Aap_Naam_2c3b3c,2,FALSE))</f>
        <v/>
      </c>
      <c r="EB120" t="str">
        <f>IF(ISBLANK('Slut 2.kl. -Klasse'!EO43),"",VLOOKUP('Slut 2.kl. -Klasse'!EO43,Aap_Naam_2c3b3c,2,FALSE))</f>
        <v/>
      </c>
      <c r="EC120" t="str">
        <f>IF(ISBLANK('Slut 2.kl. -Klasse'!EP43),"",VLOOKUP('Slut 2.kl. -Klasse'!EP43,Aap_Naam_2c3b3c,2,FALSE))</f>
        <v/>
      </c>
      <c r="ED120" t="str">
        <f>IF(ISBLANK('Slut 2.kl. -Klasse'!EQ43),"",VLOOKUP('Slut 2.kl. -Klasse'!EQ43,Aap_Naam_2c3b3c,2,FALSE))</f>
        <v/>
      </c>
      <c r="EE120" t="str">
        <f>IF(ISBLANK('Slut 2.kl. -Klasse'!ER43),"",VLOOKUP('Slut 2.kl. -Klasse'!ER43,Aap_Naam_2c3b3c,2,FALSE))</f>
        <v/>
      </c>
      <c r="EF120" t="str">
        <f>IF(ISBLANK('Slut 2.kl. -Klasse'!ES43),"",VLOOKUP('Slut 2.kl. -Klasse'!ES43,Aap_Naam_2c3b3c,2,FALSE))</f>
        <v/>
      </c>
      <c r="EG120" t="str">
        <f>IF(ISBLANK('Slut 2.kl. -Klasse'!ET43),"",VLOOKUP('Slut 2.kl. -Klasse'!ET43,Aap_Naam_2c3b3c,2,FALSE))</f>
        <v/>
      </c>
      <c r="EH120" t="str">
        <f>IF(ISBLANK('Slut 2.kl. -Klasse'!EU43),"",VLOOKUP('Slut 2.kl. -Klasse'!EU43,Aap_Naam_2c3b3c,2,FALSE))</f>
        <v/>
      </c>
      <c r="EI120" t="str">
        <f>IF(ISBLANK('Slut 2.kl. -Klasse'!EV43),"",VLOOKUP('Slut 2.kl. -Klasse'!EV43,Aap_Naam_2c3b3c,2,FALSE))</f>
        <v/>
      </c>
      <c r="EJ120" t="str">
        <f>IF(ISBLANK('Slut 2.kl. -Klasse'!EW43),"",VLOOKUP('Slut 2.kl. -Klasse'!EW43,Aap_Naam_2c3b3c,2,FALSE))</f>
        <v/>
      </c>
      <c r="EK120" t="str">
        <f>IF(ISBLANK('Slut 2.kl. -Klasse'!EX43),"",VLOOKUP('Slut 2.kl. -Klasse'!EX43,Aap_Naam_2c3b3c,2,FALSE))</f>
        <v/>
      </c>
      <c r="EL120" t="str">
        <f>IF(ISBLANK('Slut 2.kl. -Klasse'!EY43),"",VLOOKUP('Slut 2.kl. -Klasse'!EY43,Aap_Naam_2c3b3c,2,FALSE))</f>
        <v/>
      </c>
      <c r="EM120" t="str">
        <f>IF(ISBLANK('Slut 2.kl. -Klasse'!EZ43),"",VLOOKUP('Slut 2.kl. -Klasse'!EZ43,Aap_Naam_2c3b3c,2,FALSE))</f>
        <v/>
      </c>
      <c r="EN120" t="str">
        <f>IF(ISBLANK('Slut 2.kl. -Klasse'!FA43),"",VLOOKUP('Slut 2.kl. -Klasse'!FA43,Aap_Naam_2c3b3c,2,FALSE))</f>
        <v/>
      </c>
      <c r="EO120" t="str">
        <f>IF(ISBLANK('Slut 2.kl. -Klasse'!FB43),"",VLOOKUP('Slut 2.kl. -Klasse'!FB43,Aap_Naam_2c3b3c,2,FALSE))</f>
        <v/>
      </c>
      <c r="EP120" t="str">
        <f>IF(ISBLANK('Slut 2.kl. -Klasse'!FC43),"",VLOOKUP('Slut 2.kl. -Klasse'!FC43,Aap_Naam_2c3b3c,2,FALSE))</f>
        <v/>
      </c>
      <c r="EQ120" t="str">
        <f>IF(ISBLANK('Slut 2.kl. -Klasse'!FD43),"",VLOOKUP('Slut 2.kl. -Klasse'!FD43,Aap_Naam_2c3b3c,2,FALSE))</f>
        <v/>
      </c>
      <c r="ER120" t="str">
        <f>IF(ISBLANK('Slut 2.kl. -Klasse'!FE43),"",VLOOKUP('Slut 2.kl. -Klasse'!FE43,Aap_Naam_2c3b3c,2,FALSE))</f>
        <v/>
      </c>
      <c r="ES120" t="str">
        <f>IF(ISBLANK('Slut 2.kl. -Klasse'!FF43),"",VLOOKUP('Slut 2.kl. -Klasse'!FF43,Aap_Naam_2c3b3c,2,FALSE))</f>
        <v/>
      </c>
      <c r="ET120" t="str">
        <f>IF(ISBLANK('Slut 2.kl. -Klasse'!FG43),"",VLOOKUP('Slut 2.kl. -Klasse'!FG43,Aap_Naam_2c3b3c,2,FALSE))</f>
        <v/>
      </c>
      <c r="EU120" t="str">
        <f>IF(ISBLANK('Slut 2.kl. -Klasse'!FH43),"",VLOOKUP('Slut 2.kl. -Klasse'!FH43,Aap_Naam_2c3b3c,2,FALSE))</f>
        <v/>
      </c>
      <c r="EV120" t="str">
        <f>IF(ISBLANK('Slut 2.kl. -Klasse'!FI43),"",VLOOKUP('Slut 2.kl. -Klasse'!FI43,Aap_Naam_2c3b3c,2,FALSE))</f>
        <v/>
      </c>
      <c r="EW120" t="str">
        <f>IF(ISBLANK('Slut 2.kl. -Klasse'!FJ43),"",VLOOKUP('Slut 2.kl. -Klasse'!FJ43,Aap_Naam_2c3b3c,2,FALSE))</f>
        <v/>
      </c>
      <c r="EX120" t="str">
        <f>IF(ISBLANK('Slut 2.kl. -Klasse'!FK43),"",VLOOKUP('Slut 2.kl. -Klasse'!FK43,Aap_Naam_2c3b3c,2,FALSE))</f>
        <v/>
      </c>
      <c r="EY120" t="str">
        <f>IF(ISBLANK('Slut 2.kl. -Klasse'!FL43),"",VLOOKUP('Slut 2.kl. -Klasse'!FL43,Aap_Naam_2c3b3c,2,FALSE))</f>
        <v/>
      </c>
      <c r="EZ120" t="str">
        <f>IF(ISBLANK('Slut 2.kl. -Klasse'!FM43),"",VLOOKUP('Slut 2.kl. -Klasse'!FM43,Aap_Naam_2c3b3c,2,FALSE))</f>
        <v/>
      </c>
      <c r="FA120" t="str">
        <f>IF(ISBLANK('Slut 2.kl. -Klasse'!FN43),"",VLOOKUP('Slut 2.kl. -Klasse'!FN43,Aap_Naam_2c3b3c,2,FALSE))</f>
        <v/>
      </c>
      <c r="FB120" t="str">
        <f>IF(ISBLANK('Slut 2.kl. -Klasse'!FO43),"",VLOOKUP('Slut 2.kl. -Klasse'!FO43,Aap_Naam_2c3b3c,2,FALSE))</f>
        <v/>
      </c>
      <c r="FC120" t="str">
        <f>IF(ISBLANK('Slut 2.kl. -Klasse'!FP43),"",VLOOKUP('Slut 2.kl. -Klasse'!FP43,Aap_Naam_2c3b3c,2,FALSE))</f>
        <v/>
      </c>
      <c r="FD120" t="str">
        <f>IF(ISBLANK('Slut 2.kl. -Klasse'!FQ43),"",VLOOKUP('Slut 2.kl. -Klasse'!FQ43,Aap_Naam_2c3b3c,2,FALSE))</f>
        <v/>
      </c>
      <c r="FE120" t="str">
        <f>IF(ISBLANK('Slut 2.kl. -Klasse'!FR43),"",VLOOKUP('Slut 2.kl. -Klasse'!FR43,Aap_Naam_2c3b3c,2,FALSE))</f>
        <v/>
      </c>
      <c r="FF120" t="str">
        <f>IF(ISBLANK('Slut 2.kl. -Klasse'!FS43),"",VLOOKUP('Slut 2.kl. -Klasse'!FS43,Aap_Naam_2c3b3c,2,FALSE))</f>
        <v/>
      </c>
      <c r="FG120" t="str">
        <f>IF(ISBLANK('Slut 2.kl. -Klasse'!FT43),"",VLOOKUP('Slut 2.kl. -Klasse'!FT43,Aap_Naam_2c3b3c,2,FALSE))</f>
        <v/>
      </c>
      <c r="FH120" t="str">
        <f>IF(ISBLANK('Slut 2.kl. -Klasse'!FU43),"",VLOOKUP('Slut 2.kl. -Klasse'!FU43,Aap_Naam_2c3b3c,2,FALSE))</f>
        <v/>
      </c>
      <c r="FI120" t="str">
        <f>IF(ISBLANK('Slut 2.kl. -Klasse'!FV43),"",VLOOKUP('Slut 2.kl. -Klasse'!FV43,Aap_Naam_2c3b3c,2,FALSE))</f>
        <v/>
      </c>
      <c r="FJ120" t="str">
        <f>IF(ISBLANK('Slut 2.kl. -Klasse'!FW43),"",VLOOKUP('Slut 2.kl. -Klasse'!FW43,Aap_Naam_2c3b3c,2,FALSE))</f>
        <v/>
      </c>
      <c r="FK120" t="str">
        <f>IF(ISBLANK('Slut 2.kl. -Klasse'!FX43),"",VLOOKUP('Slut 2.kl. -Klasse'!FX43,Aap_Naam_2c3b3c,2,FALSE))</f>
        <v/>
      </c>
      <c r="FL120" t="str">
        <f>IF(ISBLANK('Slut 2.kl. -Klasse'!FY43),"",VLOOKUP('Slut 2.kl. -Klasse'!FY43,Aap_Naam_2c3b3c,2,FALSE))</f>
        <v/>
      </c>
      <c r="FM120" t="str">
        <f>IF(ISBLANK('Slut 2.kl. -Klasse'!FZ43),"",VLOOKUP('Slut 2.kl. -Klasse'!FZ43,Aap_Naam_2c3b3c,2,FALSE))</f>
        <v/>
      </c>
      <c r="FN120" s="42" t="str">
        <f>IF(ISBLANK('Slut 2.kl. -Klasse'!GA43),"",VLOOKUP('Slut 2.kl. -Klasse'!GA43,Aap_Naam_2c3b3c,2,FALSE))</f>
        <v/>
      </c>
      <c r="FO120" s="41">
        <f>COUNTIF('Skole scoring'!B116:U116,1)</f>
        <v>0</v>
      </c>
      <c r="FP120">
        <f>COUNTIF('Skole scoring'!V116:DQ116,1)</f>
        <v>0</v>
      </c>
      <c r="FQ120">
        <f>COUNTIF('Skole scoring'!DR116:FM116,1)</f>
        <v>0</v>
      </c>
      <c r="FR120" s="42">
        <f t="shared" si="3"/>
        <v>0</v>
      </c>
      <c r="FS120">
        <f>COUNTIF('Skole scoring'!V116:AS116,1)</f>
        <v>0</v>
      </c>
      <c r="FT120">
        <f>COUNTIF('Skole scoring'!AT116:BQ116,1)</f>
        <v>0</v>
      </c>
      <c r="FU120">
        <f>COUNTIF('Skole scoring'!BR116:CO116,1)</f>
        <v>0</v>
      </c>
      <c r="FV120">
        <f>COUNTIF('Skole scoring'!CP116:DQ116,1)</f>
        <v>0</v>
      </c>
    </row>
    <row r="121" spans="2:178" x14ac:dyDescent="0.35">
      <c r="B121" s="47">
        <f>'Slut 2.kl. -Klasse'!B44</f>
        <v>0</v>
      </c>
      <c r="C121" t="str">
        <f>IF(COUNTIF('Slut 2.kl. -Klasse'!P44,5),"Ugyldig",(IF(ISBLANK('Slut 2.kl. -Klasse'!P44),"",'Slut 2.kl. -Klasse'!P44)))</f>
        <v/>
      </c>
      <c r="D121" t="str">
        <f>IF(COUNTIF('Slut 2.kl. -Klasse'!Q44,5),"Ugyldig",(IF(ISBLANK('Slut 2.kl. -Klasse'!Q44),"",'Slut 2.kl. -Klasse'!Q44)))</f>
        <v/>
      </c>
      <c r="E121" t="str">
        <f>IF(COUNTIF('Slut 2.kl. -Klasse'!R44,5),"Ugyldig",(IF(ISBLANK('Slut 2.kl. -Klasse'!R44),"",'Slut 2.kl. -Klasse'!R44)))</f>
        <v/>
      </c>
      <c r="F121" t="str">
        <f>IF(COUNTIF('Slut 2.kl. -Klasse'!S44,5),"Ugyldig",(IF(ISBLANK('Slut 2.kl. -Klasse'!S44),"",'Slut 2.kl. -Klasse'!S44)))</f>
        <v/>
      </c>
      <c r="G121" t="str">
        <f>IF(COUNTIF('Slut 2.kl. -Klasse'!T44,5),"Ugyldig",(IF(ISBLANK('Slut 2.kl. -Klasse'!T44),"",'Slut 2.kl. -Klasse'!T44)))</f>
        <v/>
      </c>
      <c r="H121" t="str">
        <f>IF(COUNTIF('Slut 2.kl. -Klasse'!U44,5),"Ugyldig",(IF(ISBLANK('Slut 2.kl. -Klasse'!U44),"",'Slut 2.kl. -Klasse'!U44)))</f>
        <v/>
      </c>
      <c r="I121" t="str">
        <f>IF(COUNTIF('Slut 2.kl. -Klasse'!V44,5),"Ugyldig",(IF(ISBLANK('Slut 2.kl. -Klasse'!V44),"",'Slut 2.kl. -Klasse'!V44)))</f>
        <v/>
      </c>
      <c r="J121" t="str">
        <f>IF(COUNTIF('Slut 2.kl. -Klasse'!W44,5),"Ugyldig",(IF(ISBLANK('Slut 2.kl. -Klasse'!W44),"",'Slut 2.kl. -Klasse'!W44)))</f>
        <v/>
      </c>
      <c r="K121" t="str">
        <f>IF(COUNTIF('Slut 2.kl. -Klasse'!X44,5),"Ugyldig",(IF(ISBLANK('Slut 2.kl. -Klasse'!X44),"",'Slut 2.kl. -Klasse'!X44)))</f>
        <v/>
      </c>
      <c r="L121" t="str">
        <f>IF(COUNTIF('Slut 2.kl. -Klasse'!Y44,5),"Ugyldig",(IF(ISBLANK('Slut 2.kl. -Klasse'!Y44),"",'Slut 2.kl. -Klasse'!Y44)))</f>
        <v/>
      </c>
      <c r="M121" t="str">
        <f>IF(COUNTIF('Slut 2.kl. -Klasse'!Z44,5),"Ugyldig",(IF(ISBLANK('Slut 2.kl. -Klasse'!Z44),"",'Slut 2.kl. -Klasse'!Z44)))</f>
        <v/>
      </c>
      <c r="N121" t="str">
        <f>IF(COUNTIF('Slut 2.kl. -Klasse'!AA44,5),"Ugyldig",(IF(ISBLANK('Slut 2.kl. -Klasse'!AA44),"",'Slut 2.kl. -Klasse'!AA44)))</f>
        <v/>
      </c>
      <c r="O121" t="str">
        <f>IF(COUNTIF('Slut 2.kl. -Klasse'!AB44,5),"Ugyldig",(IF(ISBLANK('Slut 2.kl. -Klasse'!AB44),"",'Slut 2.kl. -Klasse'!AB44)))</f>
        <v/>
      </c>
      <c r="P121" t="str">
        <f>IF(COUNTIF('Slut 2.kl. -Klasse'!AC44,5),"Ugyldig",(IF(ISBLANK('Slut 2.kl. -Klasse'!AC44),"",'Slut 2.kl. -Klasse'!AC44)))</f>
        <v/>
      </c>
      <c r="Q121" t="str">
        <f>IF(COUNTIF('Slut 2.kl. -Klasse'!AD44,5),"Ugyldig",(IF(ISBLANK('Slut 2.kl. -Klasse'!AD44),"",'Slut 2.kl. -Klasse'!AD44)))</f>
        <v/>
      </c>
      <c r="R121" t="str">
        <f>IF(COUNTIF('Slut 2.kl. -Klasse'!AE44,5),"Ugyldig",(IF(ISBLANK('Slut 2.kl. -Klasse'!AE44),"",'Slut 2.kl. -Klasse'!AE44)))</f>
        <v/>
      </c>
      <c r="S121" t="str">
        <f>IF(COUNTIF('Slut 2.kl. -Klasse'!AF44,5),"Ugyldig",(IF(ISBLANK('Slut 2.kl. -Klasse'!AF44),"",'Slut 2.kl. -Klasse'!AF44)))</f>
        <v/>
      </c>
      <c r="T121" t="str">
        <f>IF(COUNTIF('Slut 2.kl. -Klasse'!AG44,5),"Ugyldig",(IF(ISBLANK('Slut 2.kl. -Klasse'!AG44),"",'Slut 2.kl. -Klasse'!AG44)))</f>
        <v/>
      </c>
      <c r="U121" t="str">
        <f>IF(COUNTIF('Slut 2.kl. -Klasse'!AH44,5),"Ugyldig",(IF(ISBLANK('Slut 2.kl. -Klasse'!AH44),"",'Slut 2.kl. -Klasse'!AH44)))</f>
        <v/>
      </c>
      <c r="V121" t="str">
        <f>IF(COUNTIF('Slut 2.kl. -Klasse'!AI44,5),"Ugyldig",(IF(ISBLANK('Slut 2.kl. -Klasse'!AI44),"",'Slut 2.kl. -Klasse'!AI44)))</f>
        <v/>
      </c>
      <c r="W121" s="41" t="str">
        <f>IF(ISBLANK('Slut 2.kl. -Klasse'!AJ44),"",VLOOKUP('Slut 2.kl. -Klasse'!AJ44,Assit_Atii_2c3b3c,C$96,FALSE))</f>
        <v/>
      </c>
      <c r="X121" t="str">
        <f>IF(ISBLANK('Slut 2.kl. -Klasse'!AK44),"",VLOOKUP('Slut 2.kl. -Klasse'!AK44,Assit_Atii_2c3b3c,D$96,FALSE))</f>
        <v/>
      </c>
      <c r="Y121" t="str">
        <f>IF(ISBLANK('Slut 2.kl. -Klasse'!AL44),"",VLOOKUP('Slut 2.kl. -Klasse'!AL44,Assit_Atii_2c3b3c,E$96,FALSE))</f>
        <v/>
      </c>
      <c r="Z121" t="str">
        <f>IF(ISBLANK('Slut 2.kl. -Klasse'!AM44),"",VLOOKUP('Slut 2.kl. -Klasse'!AM44,Assit_Atii_2c3b3c,F$96,FALSE))</f>
        <v/>
      </c>
      <c r="AA121" t="str">
        <f>IF(ISBLANK('Slut 2.kl. -Klasse'!AN44),"",VLOOKUP('Slut 2.kl. -Klasse'!AN44,Assit_Atii_2c3b3c,G$96,FALSE))</f>
        <v/>
      </c>
      <c r="AB121" t="str">
        <f>IF(ISBLANK('Slut 2.kl. -Klasse'!AO44),"",VLOOKUP('Slut 2.kl. -Klasse'!AO44,Assit_Atii_2c3b3c,H$96,FALSE))</f>
        <v/>
      </c>
      <c r="AC121" t="str">
        <f>IF(ISBLANK('Slut 2.kl. -Klasse'!AP44),"",VLOOKUP('Slut 2.kl. -Klasse'!AP44,Assit_Atii_2c3b3c,I$96,FALSE))</f>
        <v/>
      </c>
      <c r="AD121" t="str">
        <f>IF(ISBLANK('Slut 2.kl. -Klasse'!AQ44),"",VLOOKUP('Slut 2.kl. -Klasse'!AQ44,Assit_Atii_2c3b3c,J$96,FALSE))</f>
        <v/>
      </c>
      <c r="AE121" t="str">
        <f>IF(ISBLANK('Slut 2.kl. -Klasse'!AR44),"",VLOOKUP('Slut 2.kl. -Klasse'!AR44,Assit_Atii_2c3b3c,K$96,FALSE))</f>
        <v/>
      </c>
      <c r="AF121" t="str">
        <f>IF(ISBLANK('Slut 2.kl. -Klasse'!AS44),"",VLOOKUP('Slut 2.kl. -Klasse'!AS44,Assit_Atii_2c3b3c,L$96,FALSE))</f>
        <v/>
      </c>
      <c r="AG121" t="str">
        <f>IF(ISBLANK('Slut 2.kl. -Klasse'!AT44),"",VLOOKUP('Slut 2.kl. -Klasse'!AT44,Assit_Atii_2c3b3c,M$96,FALSE))</f>
        <v/>
      </c>
      <c r="AH121" t="str">
        <f>IF(ISBLANK('Slut 2.kl. -Klasse'!AU44),"",VLOOKUP('Slut 2.kl. -Klasse'!AU44,Assit_Atii_2c3b3c,N$96,FALSE))</f>
        <v/>
      </c>
      <c r="AI121" t="str">
        <f>IF(ISBLANK('Slut 2.kl. -Klasse'!AV44),"",VLOOKUP('Slut 2.kl. -Klasse'!AV44,Assit_Atii_2c3b3c,O$96,FALSE))</f>
        <v/>
      </c>
      <c r="AJ121" t="str">
        <f>IF(ISBLANK('Slut 2.kl. -Klasse'!AW44),"",VLOOKUP('Slut 2.kl. -Klasse'!AW44,Assit_Atii_2c3b3c,P$96,FALSE))</f>
        <v/>
      </c>
      <c r="AK121" t="str">
        <f>IF(ISBLANK('Slut 2.kl. -Klasse'!AX44),"",VLOOKUP('Slut 2.kl. -Klasse'!AX44,Assit_Atii_2c3b3c,Q$96,FALSE))</f>
        <v/>
      </c>
      <c r="AL121" t="str">
        <f>IF(ISBLANK('Slut 2.kl. -Klasse'!AY44),"",VLOOKUP('Slut 2.kl. -Klasse'!AY44,Assit_Atii_2c3b3c,R$96,FALSE))</f>
        <v/>
      </c>
      <c r="AM121" t="str">
        <f>IF(ISBLANK('Slut 2.kl. -Klasse'!AZ44),"",VLOOKUP('Slut 2.kl. -Klasse'!AZ44,Assit_Atii_2c3b3c,S$96,FALSE))</f>
        <v/>
      </c>
      <c r="AN121" t="str">
        <f>IF(ISBLANK('Slut 2.kl. -Klasse'!BA44),"",VLOOKUP('Slut 2.kl. -Klasse'!BA44,Assit_Atii_2c3b3c,T$96,FALSE))</f>
        <v/>
      </c>
      <c r="AO121" t="str">
        <f>IF(ISBLANK('Slut 2.kl. -Klasse'!BB44),"",VLOOKUP('Slut 2.kl. -Klasse'!BB44,Assit_Atii_2c3b3c,U$96,FALSE))</f>
        <v/>
      </c>
      <c r="AP121" t="str">
        <f>IF(ISBLANK('Slut 2.kl. -Klasse'!BC44),"",VLOOKUP('Slut 2.kl. -Klasse'!BC44,Assit_Atii_2c3b3c,V$96,FALSE))</f>
        <v/>
      </c>
      <c r="AQ121" t="str">
        <f>IF(ISBLANK('Slut 2.kl. -Klasse'!BD44),"",VLOOKUP('Slut 2.kl. -Klasse'!BD44,Assit_Atii_2c3b3c,W$96,FALSE))</f>
        <v/>
      </c>
      <c r="AR121" t="str">
        <f>IF(ISBLANK('Slut 2.kl. -Klasse'!BE44),"",VLOOKUP('Slut 2.kl. -Klasse'!BE44,Assit_Atii_2c3b3c,X$96,FALSE))</f>
        <v/>
      </c>
      <c r="AS121" t="str">
        <f>IF(ISBLANK('Slut 2.kl. -Klasse'!BF44),"",VLOOKUP('Slut 2.kl. -Klasse'!BF44,Assit_Atii_2c3b3c,Y$96,FALSE))</f>
        <v/>
      </c>
      <c r="AT121" t="str">
        <f>IF(ISBLANK('Slut 2.kl. -Klasse'!BG44),"",VLOOKUP('Slut 2.kl. -Klasse'!BG44,Assit_Atii_2c3b3c,Z$96,FALSE))</f>
        <v/>
      </c>
      <c r="AU121" t="str">
        <f>IF(ISBLANK('Slut 2.kl. -Klasse'!BH44),"",VLOOKUP('Slut 2.kl. -Klasse'!BH44,Assit_Atii_2c3b3c,AA$96,FALSE))</f>
        <v/>
      </c>
      <c r="AV121" t="str">
        <f>IF(ISBLANK('Slut 2.kl. -Klasse'!BI44),"",VLOOKUP('Slut 2.kl. -Klasse'!BI44,Assit_Atii_2c3b3c,AB$96,FALSE))</f>
        <v/>
      </c>
      <c r="AW121" t="str">
        <f>IF(ISBLANK('Slut 2.kl. -Klasse'!BJ44),"",VLOOKUP('Slut 2.kl. -Klasse'!BJ44,Assit_Atii_2c3b3c,AC$96,FALSE))</f>
        <v/>
      </c>
      <c r="AX121" t="str">
        <f>IF(ISBLANK('Slut 2.kl. -Klasse'!BK44),"",VLOOKUP('Slut 2.kl. -Klasse'!BK44,Assit_Atii_2c3b3c,AD$96,FALSE))</f>
        <v/>
      </c>
      <c r="AY121" t="str">
        <f>IF(ISBLANK('Slut 2.kl. -Klasse'!BL44),"",VLOOKUP('Slut 2.kl. -Klasse'!BL44,Assit_Atii_2c3b3c,AE$96,FALSE))</f>
        <v/>
      </c>
      <c r="AZ121" t="str">
        <f>IF(ISBLANK('Slut 2.kl. -Klasse'!BM44),"",VLOOKUP('Slut 2.kl. -Klasse'!BM44,Assit_Atii_2c3b3c,AF$96,FALSE))</f>
        <v/>
      </c>
      <c r="BA121" t="str">
        <f>IF(ISBLANK('Slut 2.kl. -Klasse'!BN44),"",VLOOKUP('Slut 2.kl. -Klasse'!BN44,Assit_Atii_2c3b3c,AG$96,FALSE))</f>
        <v/>
      </c>
      <c r="BB121" t="str">
        <f>IF(ISBLANK('Slut 2.kl. -Klasse'!BO44),"",VLOOKUP('Slut 2.kl. -Klasse'!BO44,Assit_Atii_2c3b3c,AH$96,FALSE))</f>
        <v/>
      </c>
      <c r="BC121" t="str">
        <f>IF(ISBLANK('Slut 2.kl. -Klasse'!BP44),"",VLOOKUP('Slut 2.kl. -Klasse'!BP44,Assit_Atii_2c3b3c,AI$96,FALSE))</f>
        <v/>
      </c>
      <c r="BD121" t="str">
        <f>IF(ISBLANK('Slut 2.kl. -Klasse'!BQ44),"",VLOOKUP('Slut 2.kl. -Klasse'!BQ44,Assit_Atii_2c3b3c,AJ$96,FALSE))</f>
        <v/>
      </c>
      <c r="BE121" t="str">
        <f>IF(ISBLANK('Slut 2.kl. -Klasse'!BR44),"",VLOOKUP('Slut 2.kl. -Klasse'!BR44,Assit_Atii_2c3b3c,AK$96,FALSE))</f>
        <v/>
      </c>
      <c r="BF121" t="str">
        <f>IF(ISBLANK('Slut 2.kl. -Klasse'!BS44),"",VLOOKUP('Slut 2.kl. -Klasse'!BS44,Assit_Atii_2c3b3c,AL$96,FALSE))</f>
        <v/>
      </c>
      <c r="BG121" t="str">
        <f>IF(ISBLANK('Slut 2.kl. -Klasse'!BT44),"",VLOOKUP('Slut 2.kl. -Klasse'!BT44,Assit_Atii_2c3b3c,AM$96,FALSE))</f>
        <v/>
      </c>
      <c r="BH121" t="str">
        <f>IF(ISBLANK('Slut 2.kl. -Klasse'!BU44),"",VLOOKUP('Slut 2.kl. -Klasse'!BU44,Assit_Atii_2c3b3c,AN$96,FALSE))</f>
        <v/>
      </c>
      <c r="BI121" t="str">
        <f>IF(ISBLANK('Slut 2.kl. -Klasse'!BV44),"",VLOOKUP('Slut 2.kl. -Klasse'!BV44,Assit_Atii_2c3b3c,AO$96,FALSE))</f>
        <v/>
      </c>
      <c r="BJ121" t="str">
        <f>IF(ISBLANK('Slut 2.kl. -Klasse'!BW44),"",VLOOKUP('Slut 2.kl. -Klasse'!BW44,Assit_Atii_2c3b3c,AP$96,FALSE))</f>
        <v/>
      </c>
      <c r="BK121" t="str">
        <f>IF(ISBLANK('Slut 2.kl. -Klasse'!BX44),"",VLOOKUP('Slut 2.kl. -Klasse'!BX44,Assit_Atii_2c3b3c,AQ$96,FALSE))</f>
        <v/>
      </c>
      <c r="BL121" t="str">
        <f>IF(ISBLANK('Slut 2.kl. -Klasse'!BY44),"",VLOOKUP('Slut 2.kl. -Klasse'!BY44,Assit_Atii_2c3b3c,AR$96,FALSE))</f>
        <v/>
      </c>
      <c r="BM121" t="str">
        <f>IF(ISBLANK('Slut 2.kl. -Klasse'!BZ44),"",VLOOKUP('Slut 2.kl. -Klasse'!BZ44,Assit_Atii_2c3b3c,AS$96,FALSE))</f>
        <v/>
      </c>
      <c r="BN121" t="str">
        <f>IF(ISBLANK('Slut 2.kl. -Klasse'!CA44),"",VLOOKUP('Slut 2.kl. -Klasse'!CA44,Assit_Atii_2c3b3c,AT$96,FALSE))</f>
        <v/>
      </c>
      <c r="BO121" t="str">
        <f>IF(ISBLANK('Slut 2.kl. -Klasse'!CB44),"",VLOOKUP('Slut 2.kl. -Klasse'!CB44,Assit_Atii_2c3b3c,AU$96,FALSE))</f>
        <v/>
      </c>
      <c r="BP121" t="str">
        <f>IF(ISBLANK('Slut 2.kl. -Klasse'!CC44),"",VLOOKUP('Slut 2.kl. -Klasse'!CC44,Assit_Atii_2c3b3c,AV$96,FALSE))</f>
        <v/>
      </c>
      <c r="BQ121" t="str">
        <f>IF(ISBLANK('Slut 2.kl. -Klasse'!CD44),"",VLOOKUP('Slut 2.kl. -Klasse'!CD44,Assit_Atii_2c3b3c,AW$96,FALSE))</f>
        <v/>
      </c>
      <c r="BR121" t="str">
        <f>IF(ISBLANK('Slut 2.kl. -Klasse'!CE44),"",VLOOKUP('Slut 2.kl. -Klasse'!CE44,Assit_Atii_2c3b3c,AX$96,FALSE))</f>
        <v/>
      </c>
      <c r="BS121" t="str">
        <f>IF(ISBLANK('Slut 2.kl. -Klasse'!CF44),"",VLOOKUP('Slut 2.kl. -Klasse'!CF44,Assit_Atii_2c3b3c,AY$96,FALSE))</f>
        <v/>
      </c>
      <c r="BT121" t="str">
        <f>IF(ISBLANK('Slut 2.kl. -Klasse'!CG44),"",VLOOKUP('Slut 2.kl. -Klasse'!CG44,Assit_Atii_2c3b3c,AZ$96,FALSE))</f>
        <v/>
      </c>
      <c r="BU121" t="str">
        <f>IF(ISBLANK('Slut 2.kl. -Klasse'!CH44),"",VLOOKUP('Slut 2.kl. -Klasse'!CH44,Assit_Atii_2c3b3c,BA$96,FALSE))</f>
        <v/>
      </c>
      <c r="BV121" t="str">
        <f>IF(ISBLANK('Slut 2.kl. -Klasse'!CI44),"",VLOOKUP('Slut 2.kl. -Klasse'!CI44,Assit_Atii_2c3b3c,BB$96,FALSE))</f>
        <v/>
      </c>
      <c r="BW121" t="str">
        <f>IF(ISBLANK('Slut 2.kl. -Klasse'!CJ44),"",VLOOKUP('Slut 2.kl. -Klasse'!CJ44,Assit_Atii_2c3b3c,BC$96,FALSE))</f>
        <v/>
      </c>
      <c r="BX121" t="str">
        <f>IF(ISBLANK('Slut 2.kl. -Klasse'!CK44),"",VLOOKUP('Slut 2.kl. -Klasse'!CK44,Assit_Atii_2c3b3c,BD$96,FALSE))</f>
        <v/>
      </c>
      <c r="BY121" t="str">
        <f>IF(ISBLANK('Slut 2.kl. -Klasse'!CL44),"",VLOOKUP('Slut 2.kl. -Klasse'!CL44,Assit_Atii_2c3b3c,BE$96,FALSE))</f>
        <v/>
      </c>
      <c r="BZ121" t="str">
        <f>IF(ISBLANK('Slut 2.kl. -Klasse'!CM44),"",VLOOKUP('Slut 2.kl. -Klasse'!CM44,Assit_Atii_2c3b3c,BF$96,FALSE))</f>
        <v/>
      </c>
      <c r="CA121" t="str">
        <f>IF(ISBLANK('Slut 2.kl. -Klasse'!CN44),"",VLOOKUP('Slut 2.kl. -Klasse'!CN44,Assit_Atii_2c3b3c,BG$96,FALSE))</f>
        <v/>
      </c>
      <c r="CB121" t="str">
        <f>IF(ISBLANK('Slut 2.kl. -Klasse'!CO44),"",VLOOKUP('Slut 2.kl. -Klasse'!CO44,Assit_Atii_2c3b3c,BH$96,FALSE))</f>
        <v/>
      </c>
      <c r="CC121" t="str">
        <f>IF(ISBLANK('Slut 2.kl. -Klasse'!CP44),"",VLOOKUP('Slut 2.kl. -Klasse'!CP44,Assit_Atii_2c3b3c,BI$96,FALSE))</f>
        <v/>
      </c>
      <c r="CD121" t="str">
        <f>IF(ISBLANK('Slut 2.kl. -Klasse'!CQ44),"",VLOOKUP('Slut 2.kl. -Klasse'!CQ44,Assit_Atii_2c3b3c,BJ$96,FALSE))</f>
        <v/>
      </c>
      <c r="CE121" t="str">
        <f>IF(ISBLANK('Slut 2.kl. -Klasse'!CR44),"",VLOOKUP('Slut 2.kl. -Klasse'!CR44,Assit_Atii_2c3b3c,BK$96,FALSE))</f>
        <v/>
      </c>
      <c r="CF121" t="str">
        <f>IF(ISBLANK('Slut 2.kl. -Klasse'!CS44),"",VLOOKUP('Slut 2.kl. -Klasse'!CS44,Assit_Atii_2c3b3c,BL$96,FALSE))</f>
        <v/>
      </c>
      <c r="CG121" t="str">
        <f>IF(ISBLANK('Slut 2.kl. -Klasse'!CT44),"",VLOOKUP('Slut 2.kl. -Klasse'!CT44,Assit_Atii_2c3b3c,BM$96,FALSE))</f>
        <v/>
      </c>
      <c r="CH121" t="str">
        <f>IF(ISBLANK('Slut 2.kl. -Klasse'!CU44),"",VLOOKUP('Slut 2.kl. -Klasse'!CU44,Assit_Atii_2c3b3c,BN$96,FALSE))</f>
        <v/>
      </c>
      <c r="CI121" t="str">
        <f>IF(ISBLANK('Slut 2.kl. -Klasse'!CV44),"",VLOOKUP('Slut 2.kl. -Klasse'!CV44,Assit_Atii_2c3b3c,BO$96,FALSE))</f>
        <v/>
      </c>
      <c r="CJ121" t="str">
        <f>IF(ISBLANK('Slut 2.kl. -Klasse'!CW44),"",VLOOKUP('Slut 2.kl. -Klasse'!CW44,Assit_Atii_2c3b3c,BP$96,FALSE))</f>
        <v/>
      </c>
      <c r="CK121" t="str">
        <f>IF(ISBLANK('Slut 2.kl. -Klasse'!CX44),"",VLOOKUP('Slut 2.kl. -Klasse'!CX44,Assit_Atii_2c3b3c,BQ$96,FALSE))</f>
        <v/>
      </c>
      <c r="CL121" t="str">
        <f>IF(ISBLANK('Slut 2.kl. -Klasse'!CY44),"",VLOOKUP('Slut 2.kl. -Klasse'!CY44,Assit_Atii_2c3b3c,BR$96,FALSE))</f>
        <v/>
      </c>
      <c r="CM121" t="str">
        <f>IF(ISBLANK('Slut 2.kl. -Klasse'!CZ44),"",VLOOKUP('Slut 2.kl. -Klasse'!CZ44,Assit_Atii_2c3b3c,BS$96,FALSE))</f>
        <v/>
      </c>
      <c r="CN121" t="str">
        <f>IF(ISBLANK('Slut 2.kl. -Klasse'!DA44),"",VLOOKUP('Slut 2.kl. -Klasse'!DA44,Assit_Atii_2c3b3c,BT$96,FALSE))</f>
        <v/>
      </c>
      <c r="CO121" t="str">
        <f>IF(ISBLANK('Slut 2.kl. -Klasse'!DB44),"",VLOOKUP('Slut 2.kl. -Klasse'!DB44,Assit_Atii_2c3b3c,BU$96,FALSE))</f>
        <v/>
      </c>
      <c r="CP121" t="str">
        <f>IF(ISBLANK('Slut 2.kl. -Klasse'!DC44),"",VLOOKUP('Slut 2.kl. -Klasse'!DC44,Assit_Atii_2c3b3c,BV$96,FALSE))</f>
        <v/>
      </c>
      <c r="CQ121" t="str">
        <f>IF(ISBLANK('Slut 2.kl. -Klasse'!DD44),"",VLOOKUP('Slut 2.kl. -Klasse'!DD44,Assit_Atii_2c3b3c,BW$96,FALSE))</f>
        <v/>
      </c>
      <c r="CR121" t="str">
        <f>IF(ISBLANK('Slut 2.kl. -Klasse'!DE44),"",VLOOKUP('Slut 2.kl. -Klasse'!DE44,Assit_Atii_2c3b3c,BX$96,FALSE))</f>
        <v/>
      </c>
      <c r="CS121" t="str">
        <f>IF(ISBLANK('Slut 2.kl. -Klasse'!DF44),"",VLOOKUP('Slut 2.kl. -Klasse'!DF44,Assit_Atii_2c3b3c,BY$96,FALSE))</f>
        <v/>
      </c>
      <c r="CT121" t="str">
        <f>IF(ISBLANK('Slut 2.kl. -Klasse'!DG44),"",VLOOKUP('Slut 2.kl. -Klasse'!DG44,Assit_Atii_2c3b3c,BZ$96,FALSE))</f>
        <v/>
      </c>
      <c r="CU121" t="str">
        <f>IF(ISBLANK('Slut 2.kl. -Klasse'!DH44),"",VLOOKUP('Slut 2.kl. -Klasse'!DH44,Assit_Atii_2c3b3c,CA$96,FALSE))</f>
        <v/>
      </c>
      <c r="CV121" t="str">
        <f>IF(ISBLANK('Slut 2.kl. -Klasse'!DI44),"",VLOOKUP('Slut 2.kl. -Klasse'!DI44,Assit_Atii_2c3b3c,CB$96,FALSE))</f>
        <v/>
      </c>
      <c r="CW121" t="str">
        <f>IF(ISBLANK('Slut 2.kl. -Klasse'!DJ44),"",VLOOKUP('Slut 2.kl. -Klasse'!DJ44,Assit_Atii_2c3b3c,CC$96,FALSE))</f>
        <v/>
      </c>
      <c r="CX121" t="str">
        <f>IF(ISBLANK('Slut 2.kl. -Klasse'!DK44),"",VLOOKUP('Slut 2.kl. -Klasse'!DK44,Assit_Atii_2c3b3c,CD$96,FALSE))</f>
        <v/>
      </c>
      <c r="CY121" t="str">
        <f>IF(ISBLANK('Slut 2.kl. -Klasse'!DL44),"",VLOOKUP('Slut 2.kl. -Klasse'!DL44,Assit_Atii_2c3b3c,CE$96,FALSE))</f>
        <v/>
      </c>
      <c r="CZ121" t="str">
        <f>IF(ISBLANK('Slut 2.kl. -Klasse'!DM44),"",VLOOKUP('Slut 2.kl. -Klasse'!DM44,Assit_Atii_2c3b3c,CF$96,FALSE))</f>
        <v/>
      </c>
      <c r="DA121" t="str">
        <f>IF(ISBLANK('Slut 2.kl. -Klasse'!DN44),"",VLOOKUP('Slut 2.kl. -Klasse'!DN44,Assit_Atii_2c3b3c,CG$96,FALSE))</f>
        <v/>
      </c>
      <c r="DB121" t="str">
        <f>IF(ISBLANK('Slut 2.kl. -Klasse'!DO44),"",VLOOKUP('Slut 2.kl. -Klasse'!DO44,Assit_Atii_2c3b3c,CH$96,FALSE))</f>
        <v/>
      </c>
      <c r="DC121" t="str">
        <f>IF(ISBLANK('Slut 2.kl. -Klasse'!DP44),"",VLOOKUP('Slut 2.kl. -Klasse'!DP44,Assit_Atii_2c3b3c,CI$96,FALSE))</f>
        <v/>
      </c>
      <c r="DD121" t="str">
        <f>IF(ISBLANK('Slut 2.kl. -Klasse'!DQ44),"",VLOOKUP('Slut 2.kl. -Klasse'!DQ44,Assit_Atii_2c3b3c,CJ$96,FALSE))</f>
        <v/>
      </c>
      <c r="DE121" t="str">
        <f>IF(ISBLANK('Slut 2.kl. -Klasse'!DR44),"",VLOOKUP('Slut 2.kl. -Klasse'!DR44,Assit_Atii_2c3b3c,CK$96,FALSE))</f>
        <v/>
      </c>
      <c r="DF121" t="str">
        <f>IF(ISBLANK('Slut 2.kl. -Klasse'!DS44),"",VLOOKUP('Slut 2.kl. -Klasse'!DS44,Assit_Atii_2c3b3c,CL$96,FALSE))</f>
        <v/>
      </c>
      <c r="DG121" t="str">
        <f>IF(ISBLANK('Slut 2.kl. -Klasse'!DT44),"",VLOOKUP('Slut 2.kl. -Klasse'!DT44,Assit_Atii_2c3b3c,CM$96,FALSE))</f>
        <v/>
      </c>
      <c r="DH121" t="str">
        <f>IF(ISBLANK('Slut 2.kl. -Klasse'!DU44),"",VLOOKUP('Slut 2.kl. -Klasse'!DU44,Assit_Atii_2c3b3c,CN$96,FALSE))</f>
        <v/>
      </c>
      <c r="DI121" t="str">
        <f>IF(ISBLANK('Slut 2.kl. -Klasse'!DV44),"",VLOOKUP('Slut 2.kl. -Klasse'!DV44,Assit_Atii_2c3b3c,CO$96,FALSE))</f>
        <v/>
      </c>
      <c r="DJ121" t="str">
        <f>IF(ISBLANK('Slut 2.kl. -Klasse'!DW44),"",VLOOKUP('Slut 2.kl. -Klasse'!DW44,Assit_Atii_2c3b3c,CP$96,FALSE))</f>
        <v/>
      </c>
      <c r="DK121" t="str">
        <f>IF(ISBLANK('Slut 2.kl. -Klasse'!DX44),"",VLOOKUP('Slut 2.kl. -Klasse'!DX44,Assit_Atii_2c3b3c,CQ$96,FALSE))</f>
        <v/>
      </c>
      <c r="DL121" t="str">
        <f>IF(ISBLANK('Slut 2.kl. -Klasse'!DY44),"",VLOOKUP('Slut 2.kl. -Klasse'!DY44,Assit_Atii_2c3b3c,CR$96,FALSE))</f>
        <v/>
      </c>
      <c r="DM121" t="str">
        <f>IF(ISBLANK('Slut 2.kl. -Klasse'!DZ44),"",VLOOKUP('Slut 2.kl. -Klasse'!DZ44,Assit_Atii_2c3b3c,CS$96,FALSE))</f>
        <v/>
      </c>
      <c r="DN121" t="str">
        <f>IF(ISBLANK('Slut 2.kl. -Klasse'!EA44),"",VLOOKUP('Slut 2.kl. -Klasse'!EA44,Assit_Atii_2c3b3c,CT$96,FALSE))</f>
        <v/>
      </c>
      <c r="DO121" t="str">
        <f>IF(ISBLANK('Slut 2.kl. -Klasse'!EB44),"",VLOOKUP('Slut 2.kl. -Klasse'!EB44,Assit_Atii_2c3b3c,CU$96,FALSE))</f>
        <v/>
      </c>
      <c r="DP121" t="str">
        <f>IF(ISBLANK('Slut 2.kl. -Klasse'!EC44),"",VLOOKUP('Slut 2.kl. -Klasse'!EC44,Assit_Atii_2c3b3c,CV$96,FALSE))</f>
        <v/>
      </c>
      <c r="DQ121" t="str">
        <f>IF(ISBLANK('Slut 2.kl. -Klasse'!ED44),"",VLOOKUP('Slut 2.kl. -Klasse'!ED44,Assit_Atii_2c3b3c,CW$96,FALSE))</f>
        <v/>
      </c>
      <c r="DR121" t="str">
        <f>IF(ISBLANK('Slut 2.kl. -Klasse'!EE44),"",VLOOKUP('Slut 2.kl. -Klasse'!EE44,Assit_Atii_2c3b3c,CX$96,FALSE))</f>
        <v/>
      </c>
      <c r="DS121" s="41" t="str">
        <f>IF(ISBLANK('Slut 2.kl. -Klasse'!EF44),"",VLOOKUP('Slut 2.kl. -Klasse'!EF44,Aap_Naam_2c3b3c,2,FALSE))</f>
        <v/>
      </c>
      <c r="DT121" t="str">
        <f>IF(ISBLANK('Slut 2.kl. -Klasse'!EG44),"",VLOOKUP('Slut 2.kl. -Klasse'!EG44,Aap_Naam_2c3b3c,2,FALSE))</f>
        <v/>
      </c>
      <c r="DU121" t="str">
        <f>IF(ISBLANK('Slut 2.kl. -Klasse'!EH44),"",VLOOKUP('Slut 2.kl. -Klasse'!EH44,Aap_Naam_2c3b3c,2,FALSE))</f>
        <v/>
      </c>
      <c r="DV121" t="str">
        <f>IF(ISBLANK('Slut 2.kl. -Klasse'!EI44),"",VLOOKUP('Slut 2.kl. -Klasse'!EI44,Aap_Naam_2c3b3c,2,FALSE))</f>
        <v/>
      </c>
      <c r="DW121" t="str">
        <f>IF(ISBLANK('Slut 2.kl. -Klasse'!EJ44),"",VLOOKUP('Slut 2.kl. -Klasse'!EJ44,Aap_Naam_2c3b3c,2,FALSE))</f>
        <v/>
      </c>
      <c r="DX121" t="str">
        <f>IF(ISBLANK('Slut 2.kl. -Klasse'!EK44),"",VLOOKUP('Slut 2.kl. -Klasse'!EK44,Aap_Naam_2c3b3c,2,FALSE))</f>
        <v/>
      </c>
      <c r="DY121" t="str">
        <f>IF(ISBLANK('Slut 2.kl. -Klasse'!EL44),"",VLOOKUP('Slut 2.kl. -Klasse'!EL44,Aap_Naam_2c3b3c,2,FALSE))</f>
        <v/>
      </c>
      <c r="DZ121" t="str">
        <f>IF(ISBLANK('Slut 2.kl. -Klasse'!EM44),"",VLOOKUP('Slut 2.kl. -Klasse'!EM44,Aap_Naam_2c3b3c,2,FALSE))</f>
        <v/>
      </c>
      <c r="EA121" t="str">
        <f>IF(ISBLANK('Slut 2.kl. -Klasse'!EN44),"",VLOOKUP('Slut 2.kl. -Klasse'!EN44,Aap_Naam_2c3b3c,2,FALSE))</f>
        <v/>
      </c>
      <c r="EB121" t="str">
        <f>IF(ISBLANK('Slut 2.kl. -Klasse'!EO44),"",VLOOKUP('Slut 2.kl. -Klasse'!EO44,Aap_Naam_2c3b3c,2,FALSE))</f>
        <v/>
      </c>
      <c r="EC121" t="str">
        <f>IF(ISBLANK('Slut 2.kl. -Klasse'!EP44),"",VLOOKUP('Slut 2.kl. -Klasse'!EP44,Aap_Naam_2c3b3c,2,FALSE))</f>
        <v/>
      </c>
      <c r="ED121" t="str">
        <f>IF(ISBLANK('Slut 2.kl. -Klasse'!EQ44),"",VLOOKUP('Slut 2.kl. -Klasse'!EQ44,Aap_Naam_2c3b3c,2,FALSE))</f>
        <v/>
      </c>
      <c r="EE121" t="str">
        <f>IF(ISBLANK('Slut 2.kl. -Klasse'!ER44),"",VLOOKUP('Slut 2.kl. -Klasse'!ER44,Aap_Naam_2c3b3c,2,FALSE))</f>
        <v/>
      </c>
      <c r="EF121" t="str">
        <f>IF(ISBLANK('Slut 2.kl. -Klasse'!ES44),"",VLOOKUP('Slut 2.kl. -Klasse'!ES44,Aap_Naam_2c3b3c,2,FALSE))</f>
        <v/>
      </c>
      <c r="EG121" t="str">
        <f>IF(ISBLANK('Slut 2.kl. -Klasse'!ET44),"",VLOOKUP('Slut 2.kl. -Klasse'!ET44,Aap_Naam_2c3b3c,2,FALSE))</f>
        <v/>
      </c>
      <c r="EH121" t="str">
        <f>IF(ISBLANK('Slut 2.kl. -Klasse'!EU44),"",VLOOKUP('Slut 2.kl. -Klasse'!EU44,Aap_Naam_2c3b3c,2,FALSE))</f>
        <v/>
      </c>
      <c r="EI121" t="str">
        <f>IF(ISBLANK('Slut 2.kl. -Klasse'!EV44),"",VLOOKUP('Slut 2.kl. -Klasse'!EV44,Aap_Naam_2c3b3c,2,FALSE))</f>
        <v/>
      </c>
      <c r="EJ121" t="str">
        <f>IF(ISBLANK('Slut 2.kl. -Klasse'!EW44),"",VLOOKUP('Slut 2.kl. -Klasse'!EW44,Aap_Naam_2c3b3c,2,FALSE))</f>
        <v/>
      </c>
      <c r="EK121" t="str">
        <f>IF(ISBLANK('Slut 2.kl. -Klasse'!EX44),"",VLOOKUP('Slut 2.kl. -Klasse'!EX44,Aap_Naam_2c3b3c,2,FALSE))</f>
        <v/>
      </c>
      <c r="EL121" t="str">
        <f>IF(ISBLANK('Slut 2.kl. -Klasse'!EY44),"",VLOOKUP('Slut 2.kl. -Klasse'!EY44,Aap_Naam_2c3b3c,2,FALSE))</f>
        <v/>
      </c>
      <c r="EM121" t="str">
        <f>IF(ISBLANK('Slut 2.kl. -Klasse'!EZ44),"",VLOOKUP('Slut 2.kl. -Klasse'!EZ44,Aap_Naam_2c3b3c,2,FALSE))</f>
        <v/>
      </c>
      <c r="EN121" t="str">
        <f>IF(ISBLANK('Slut 2.kl. -Klasse'!FA44),"",VLOOKUP('Slut 2.kl. -Klasse'!FA44,Aap_Naam_2c3b3c,2,FALSE))</f>
        <v/>
      </c>
      <c r="EO121" t="str">
        <f>IF(ISBLANK('Slut 2.kl. -Klasse'!FB44),"",VLOOKUP('Slut 2.kl. -Klasse'!FB44,Aap_Naam_2c3b3c,2,FALSE))</f>
        <v/>
      </c>
      <c r="EP121" t="str">
        <f>IF(ISBLANK('Slut 2.kl. -Klasse'!FC44),"",VLOOKUP('Slut 2.kl. -Klasse'!FC44,Aap_Naam_2c3b3c,2,FALSE))</f>
        <v/>
      </c>
      <c r="EQ121" t="str">
        <f>IF(ISBLANK('Slut 2.kl. -Klasse'!FD44),"",VLOOKUP('Slut 2.kl. -Klasse'!FD44,Aap_Naam_2c3b3c,2,FALSE))</f>
        <v/>
      </c>
      <c r="ER121" t="str">
        <f>IF(ISBLANK('Slut 2.kl. -Klasse'!FE44),"",VLOOKUP('Slut 2.kl. -Klasse'!FE44,Aap_Naam_2c3b3c,2,FALSE))</f>
        <v/>
      </c>
      <c r="ES121" t="str">
        <f>IF(ISBLANK('Slut 2.kl. -Klasse'!FF44),"",VLOOKUP('Slut 2.kl. -Klasse'!FF44,Aap_Naam_2c3b3c,2,FALSE))</f>
        <v/>
      </c>
      <c r="ET121" t="str">
        <f>IF(ISBLANK('Slut 2.kl. -Klasse'!FG44),"",VLOOKUP('Slut 2.kl. -Klasse'!FG44,Aap_Naam_2c3b3c,2,FALSE))</f>
        <v/>
      </c>
      <c r="EU121" t="str">
        <f>IF(ISBLANK('Slut 2.kl. -Klasse'!FH44),"",VLOOKUP('Slut 2.kl. -Klasse'!FH44,Aap_Naam_2c3b3c,2,FALSE))</f>
        <v/>
      </c>
      <c r="EV121" t="str">
        <f>IF(ISBLANK('Slut 2.kl. -Klasse'!FI44),"",VLOOKUP('Slut 2.kl. -Klasse'!FI44,Aap_Naam_2c3b3c,2,FALSE))</f>
        <v/>
      </c>
      <c r="EW121" t="str">
        <f>IF(ISBLANK('Slut 2.kl. -Klasse'!FJ44),"",VLOOKUP('Slut 2.kl. -Klasse'!FJ44,Aap_Naam_2c3b3c,2,FALSE))</f>
        <v/>
      </c>
      <c r="EX121" t="str">
        <f>IF(ISBLANK('Slut 2.kl. -Klasse'!FK44),"",VLOOKUP('Slut 2.kl. -Klasse'!FK44,Aap_Naam_2c3b3c,2,FALSE))</f>
        <v/>
      </c>
      <c r="EY121" t="str">
        <f>IF(ISBLANK('Slut 2.kl. -Klasse'!FL44),"",VLOOKUP('Slut 2.kl. -Klasse'!FL44,Aap_Naam_2c3b3c,2,FALSE))</f>
        <v/>
      </c>
      <c r="EZ121" t="str">
        <f>IF(ISBLANK('Slut 2.kl. -Klasse'!FM44),"",VLOOKUP('Slut 2.kl. -Klasse'!FM44,Aap_Naam_2c3b3c,2,FALSE))</f>
        <v/>
      </c>
      <c r="FA121" t="str">
        <f>IF(ISBLANK('Slut 2.kl. -Klasse'!FN44),"",VLOOKUP('Slut 2.kl. -Klasse'!FN44,Aap_Naam_2c3b3c,2,FALSE))</f>
        <v/>
      </c>
      <c r="FB121" t="str">
        <f>IF(ISBLANK('Slut 2.kl. -Klasse'!FO44),"",VLOOKUP('Slut 2.kl. -Klasse'!FO44,Aap_Naam_2c3b3c,2,FALSE))</f>
        <v/>
      </c>
      <c r="FC121" t="str">
        <f>IF(ISBLANK('Slut 2.kl. -Klasse'!FP44),"",VLOOKUP('Slut 2.kl. -Klasse'!FP44,Aap_Naam_2c3b3c,2,FALSE))</f>
        <v/>
      </c>
      <c r="FD121" t="str">
        <f>IF(ISBLANK('Slut 2.kl. -Klasse'!FQ44),"",VLOOKUP('Slut 2.kl. -Klasse'!FQ44,Aap_Naam_2c3b3c,2,FALSE))</f>
        <v/>
      </c>
      <c r="FE121" t="str">
        <f>IF(ISBLANK('Slut 2.kl. -Klasse'!FR44),"",VLOOKUP('Slut 2.kl. -Klasse'!FR44,Aap_Naam_2c3b3c,2,FALSE))</f>
        <v/>
      </c>
      <c r="FF121" t="str">
        <f>IF(ISBLANK('Slut 2.kl. -Klasse'!FS44),"",VLOOKUP('Slut 2.kl. -Klasse'!FS44,Aap_Naam_2c3b3c,2,FALSE))</f>
        <v/>
      </c>
      <c r="FG121" t="str">
        <f>IF(ISBLANK('Slut 2.kl. -Klasse'!FT44),"",VLOOKUP('Slut 2.kl. -Klasse'!FT44,Aap_Naam_2c3b3c,2,FALSE))</f>
        <v/>
      </c>
      <c r="FH121" t="str">
        <f>IF(ISBLANK('Slut 2.kl. -Klasse'!FU44),"",VLOOKUP('Slut 2.kl. -Klasse'!FU44,Aap_Naam_2c3b3c,2,FALSE))</f>
        <v/>
      </c>
      <c r="FI121" t="str">
        <f>IF(ISBLANK('Slut 2.kl. -Klasse'!FV44),"",VLOOKUP('Slut 2.kl. -Klasse'!FV44,Aap_Naam_2c3b3c,2,FALSE))</f>
        <v/>
      </c>
      <c r="FJ121" t="str">
        <f>IF(ISBLANK('Slut 2.kl. -Klasse'!FW44),"",VLOOKUP('Slut 2.kl. -Klasse'!FW44,Aap_Naam_2c3b3c,2,FALSE))</f>
        <v/>
      </c>
      <c r="FK121" t="str">
        <f>IF(ISBLANK('Slut 2.kl. -Klasse'!FX44),"",VLOOKUP('Slut 2.kl. -Klasse'!FX44,Aap_Naam_2c3b3c,2,FALSE))</f>
        <v/>
      </c>
      <c r="FL121" t="str">
        <f>IF(ISBLANK('Slut 2.kl. -Klasse'!FY44),"",VLOOKUP('Slut 2.kl. -Klasse'!FY44,Aap_Naam_2c3b3c,2,FALSE))</f>
        <v/>
      </c>
      <c r="FM121" t="str">
        <f>IF(ISBLANK('Slut 2.kl. -Klasse'!FZ44),"",VLOOKUP('Slut 2.kl. -Klasse'!FZ44,Aap_Naam_2c3b3c,2,FALSE))</f>
        <v/>
      </c>
      <c r="FN121" s="42" t="str">
        <f>IF(ISBLANK('Slut 2.kl. -Klasse'!GA44),"",VLOOKUP('Slut 2.kl. -Klasse'!GA44,Aap_Naam_2c3b3c,2,FALSE))</f>
        <v/>
      </c>
      <c r="FO121" s="41">
        <f>COUNTIF('Skole scoring'!B117:U117,1)</f>
        <v>0</v>
      </c>
      <c r="FP121">
        <f>COUNTIF('Skole scoring'!V117:DQ117,1)</f>
        <v>0</v>
      </c>
      <c r="FQ121">
        <f>COUNTIF('Skole scoring'!DR117:FM117,1)</f>
        <v>0</v>
      </c>
      <c r="FR121" s="42">
        <f t="shared" si="3"/>
        <v>0</v>
      </c>
      <c r="FS121">
        <f>COUNTIF('Skole scoring'!V117:AS117,1)</f>
        <v>0</v>
      </c>
      <c r="FT121">
        <f>COUNTIF('Skole scoring'!AT117:BQ117,1)</f>
        <v>0</v>
      </c>
      <c r="FU121">
        <f>COUNTIF('Skole scoring'!BR117:CO117,1)</f>
        <v>0</v>
      </c>
      <c r="FV121">
        <f>COUNTIF('Skole scoring'!CP117:DQ117,1)</f>
        <v>0</v>
      </c>
    </row>
    <row r="122" spans="2:178" x14ac:dyDescent="0.35">
      <c r="B122" s="47">
        <f>'Slut 2.kl. -Klasse'!B45</f>
        <v>0</v>
      </c>
      <c r="C122" t="str">
        <f>IF(COUNTIF('Slut 2.kl. -Klasse'!P45,5),"Ugyldig",(IF(ISBLANK('Slut 2.kl. -Klasse'!P45),"",'Slut 2.kl. -Klasse'!P45)))</f>
        <v/>
      </c>
      <c r="D122" t="str">
        <f>IF(COUNTIF('Slut 2.kl. -Klasse'!Q45,5),"Ugyldig",(IF(ISBLANK('Slut 2.kl. -Klasse'!Q45),"",'Slut 2.kl. -Klasse'!Q45)))</f>
        <v/>
      </c>
      <c r="E122" t="str">
        <f>IF(COUNTIF('Slut 2.kl. -Klasse'!R45,5),"Ugyldig",(IF(ISBLANK('Slut 2.kl. -Klasse'!R45),"",'Slut 2.kl. -Klasse'!R45)))</f>
        <v/>
      </c>
      <c r="F122" t="str">
        <f>IF(COUNTIF('Slut 2.kl. -Klasse'!S45,5),"Ugyldig",(IF(ISBLANK('Slut 2.kl. -Klasse'!S45),"",'Slut 2.kl. -Klasse'!S45)))</f>
        <v/>
      </c>
      <c r="G122" t="str">
        <f>IF(COUNTIF('Slut 2.kl. -Klasse'!T45,5),"Ugyldig",(IF(ISBLANK('Slut 2.kl. -Klasse'!T45),"",'Slut 2.kl. -Klasse'!T45)))</f>
        <v/>
      </c>
      <c r="H122" t="str">
        <f>IF(COUNTIF('Slut 2.kl. -Klasse'!U45,5),"Ugyldig",(IF(ISBLANK('Slut 2.kl. -Klasse'!U45),"",'Slut 2.kl. -Klasse'!U45)))</f>
        <v/>
      </c>
      <c r="I122" t="str">
        <f>IF(COUNTIF('Slut 2.kl. -Klasse'!V45,5),"Ugyldig",(IF(ISBLANK('Slut 2.kl. -Klasse'!V45),"",'Slut 2.kl. -Klasse'!V45)))</f>
        <v/>
      </c>
      <c r="J122" t="str">
        <f>IF(COUNTIF('Slut 2.kl. -Klasse'!W45,5),"Ugyldig",(IF(ISBLANK('Slut 2.kl. -Klasse'!W45),"",'Slut 2.kl. -Klasse'!W45)))</f>
        <v/>
      </c>
      <c r="K122" t="str">
        <f>IF(COUNTIF('Slut 2.kl. -Klasse'!X45,5),"Ugyldig",(IF(ISBLANK('Slut 2.kl. -Klasse'!X45),"",'Slut 2.kl. -Klasse'!X45)))</f>
        <v/>
      </c>
      <c r="L122" t="str">
        <f>IF(COUNTIF('Slut 2.kl. -Klasse'!Y45,5),"Ugyldig",(IF(ISBLANK('Slut 2.kl. -Klasse'!Y45),"",'Slut 2.kl. -Klasse'!Y45)))</f>
        <v/>
      </c>
      <c r="M122" t="str">
        <f>IF(COUNTIF('Slut 2.kl. -Klasse'!Z45,5),"Ugyldig",(IF(ISBLANK('Slut 2.kl. -Klasse'!Z45),"",'Slut 2.kl. -Klasse'!Z45)))</f>
        <v/>
      </c>
      <c r="N122" t="str">
        <f>IF(COUNTIF('Slut 2.kl. -Klasse'!AA45,5),"Ugyldig",(IF(ISBLANK('Slut 2.kl. -Klasse'!AA45),"",'Slut 2.kl. -Klasse'!AA45)))</f>
        <v/>
      </c>
      <c r="O122" t="str">
        <f>IF(COUNTIF('Slut 2.kl. -Klasse'!AB45,5),"Ugyldig",(IF(ISBLANK('Slut 2.kl. -Klasse'!AB45),"",'Slut 2.kl. -Klasse'!AB45)))</f>
        <v/>
      </c>
      <c r="P122" t="str">
        <f>IF(COUNTIF('Slut 2.kl. -Klasse'!AC45,5),"Ugyldig",(IF(ISBLANK('Slut 2.kl. -Klasse'!AC45),"",'Slut 2.kl. -Klasse'!AC45)))</f>
        <v/>
      </c>
      <c r="Q122" t="str">
        <f>IF(COUNTIF('Slut 2.kl. -Klasse'!AD45,5),"Ugyldig",(IF(ISBLANK('Slut 2.kl. -Klasse'!AD45),"",'Slut 2.kl. -Klasse'!AD45)))</f>
        <v/>
      </c>
      <c r="R122" t="str">
        <f>IF(COUNTIF('Slut 2.kl. -Klasse'!AE45,5),"Ugyldig",(IF(ISBLANK('Slut 2.kl. -Klasse'!AE45),"",'Slut 2.kl. -Klasse'!AE45)))</f>
        <v/>
      </c>
      <c r="S122" t="str">
        <f>IF(COUNTIF('Slut 2.kl. -Klasse'!AF45,5),"Ugyldig",(IF(ISBLANK('Slut 2.kl. -Klasse'!AF45),"",'Slut 2.kl. -Klasse'!AF45)))</f>
        <v/>
      </c>
      <c r="T122" t="str">
        <f>IF(COUNTIF('Slut 2.kl. -Klasse'!AG45,5),"Ugyldig",(IF(ISBLANK('Slut 2.kl. -Klasse'!AG45),"",'Slut 2.kl. -Klasse'!AG45)))</f>
        <v/>
      </c>
      <c r="U122" t="str">
        <f>IF(COUNTIF('Slut 2.kl. -Klasse'!AH45,5),"Ugyldig",(IF(ISBLANK('Slut 2.kl. -Klasse'!AH45),"",'Slut 2.kl. -Klasse'!AH45)))</f>
        <v/>
      </c>
      <c r="V122" t="str">
        <f>IF(COUNTIF('Slut 2.kl. -Klasse'!AI45,5),"Ugyldig",(IF(ISBLANK('Slut 2.kl. -Klasse'!AI45),"",'Slut 2.kl. -Klasse'!AI45)))</f>
        <v/>
      </c>
      <c r="W122" s="41" t="str">
        <f>IF(ISBLANK('Slut 2.kl. -Klasse'!AJ45),"",VLOOKUP('Slut 2.kl. -Klasse'!AJ45,Assit_Atii_2c3b3c,C$96,FALSE))</f>
        <v/>
      </c>
      <c r="X122" t="str">
        <f>IF(ISBLANK('Slut 2.kl. -Klasse'!AK45),"",VLOOKUP('Slut 2.kl. -Klasse'!AK45,Assit_Atii_2c3b3c,D$96,FALSE))</f>
        <v/>
      </c>
      <c r="Y122" t="str">
        <f>IF(ISBLANK('Slut 2.kl. -Klasse'!AL45),"",VLOOKUP('Slut 2.kl. -Klasse'!AL45,Assit_Atii_2c3b3c,E$96,FALSE))</f>
        <v/>
      </c>
      <c r="Z122" t="str">
        <f>IF(ISBLANK('Slut 2.kl. -Klasse'!AM45),"",VLOOKUP('Slut 2.kl. -Klasse'!AM45,Assit_Atii_2c3b3c,F$96,FALSE))</f>
        <v/>
      </c>
      <c r="AA122" t="str">
        <f>IF(ISBLANK('Slut 2.kl. -Klasse'!AN45),"",VLOOKUP('Slut 2.kl. -Klasse'!AN45,Assit_Atii_2c3b3c,G$96,FALSE))</f>
        <v/>
      </c>
      <c r="AB122" t="str">
        <f>IF(ISBLANK('Slut 2.kl. -Klasse'!AO45),"",VLOOKUP('Slut 2.kl. -Klasse'!AO45,Assit_Atii_2c3b3c,H$96,FALSE))</f>
        <v/>
      </c>
      <c r="AC122" t="str">
        <f>IF(ISBLANK('Slut 2.kl. -Klasse'!AP45),"",VLOOKUP('Slut 2.kl. -Klasse'!AP45,Assit_Atii_2c3b3c,I$96,FALSE))</f>
        <v/>
      </c>
      <c r="AD122" t="str">
        <f>IF(ISBLANK('Slut 2.kl. -Klasse'!AQ45),"",VLOOKUP('Slut 2.kl. -Klasse'!AQ45,Assit_Atii_2c3b3c,J$96,FALSE))</f>
        <v/>
      </c>
      <c r="AE122" t="str">
        <f>IF(ISBLANK('Slut 2.kl. -Klasse'!AR45),"",VLOOKUP('Slut 2.kl. -Klasse'!AR45,Assit_Atii_2c3b3c,K$96,FALSE))</f>
        <v/>
      </c>
      <c r="AF122" t="str">
        <f>IF(ISBLANK('Slut 2.kl. -Klasse'!AS45),"",VLOOKUP('Slut 2.kl. -Klasse'!AS45,Assit_Atii_2c3b3c,L$96,FALSE))</f>
        <v/>
      </c>
      <c r="AG122" t="str">
        <f>IF(ISBLANK('Slut 2.kl. -Klasse'!AT45),"",VLOOKUP('Slut 2.kl. -Klasse'!AT45,Assit_Atii_2c3b3c,M$96,FALSE))</f>
        <v/>
      </c>
      <c r="AH122" t="str">
        <f>IF(ISBLANK('Slut 2.kl. -Klasse'!AU45),"",VLOOKUP('Slut 2.kl. -Klasse'!AU45,Assit_Atii_2c3b3c,N$96,FALSE))</f>
        <v/>
      </c>
      <c r="AI122" t="str">
        <f>IF(ISBLANK('Slut 2.kl. -Klasse'!AV45),"",VLOOKUP('Slut 2.kl. -Klasse'!AV45,Assit_Atii_2c3b3c,O$96,FALSE))</f>
        <v/>
      </c>
      <c r="AJ122" t="str">
        <f>IF(ISBLANK('Slut 2.kl. -Klasse'!AW45),"",VLOOKUP('Slut 2.kl. -Klasse'!AW45,Assit_Atii_2c3b3c,P$96,FALSE))</f>
        <v/>
      </c>
      <c r="AK122" t="str">
        <f>IF(ISBLANK('Slut 2.kl. -Klasse'!AX45),"",VLOOKUP('Slut 2.kl. -Klasse'!AX45,Assit_Atii_2c3b3c,Q$96,FALSE))</f>
        <v/>
      </c>
      <c r="AL122" t="str">
        <f>IF(ISBLANK('Slut 2.kl. -Klasse'!AY45),"",VLOOKUP('Slut 2.kl. -Klasse'!AY45,Assit_Atii_2c3b3c,R$96,FALSE))</f>
        <v/>
      </c>
      <c r="AM122" t="str">
        <f>IF(ISBLANK('Slut 2.kl. -Klasse'!AZ45),"",VLOOKUP('Slut 2.kl. -Klasse'!AZ45,Assit_Atii_2c3b3c,S$96,FALSE))</f>
        <v/>
      </c>
      <c r="AN122" t="str">
        <f>IF(ISBLANK('Slut 2.kl. -Klasse'!BA45),"",VLOOKUP('Slut 2.kl. -Klasse'!BA45,Assit_Atii_2c3b3c,T$96,FALSE))</f>
        <v/>
      </c>
      <c r="AO122" t="str">
        <f>IF(ISBLANK('Slut 2.kl. -Klasse'!BB45),"",VLOOKUP('Slut 2.kl. -Klasse'!BB45,Assit_Atii_2c3b3c,U$96,FALSE))</f>
        <v/>
      </c>
      <c r="AP122" t="str">
        <f>IF(ISBLANK('Slut 2.kl. -Klasse'!BC45),"",VLOOKUP('Slut 2.kl. -Klasse'!BC45,Assit_Atii_2c3b3c,V$96,FALSE))</f>
        <v/>
      </c>
      <c r="AQ122" t="str">
        <f>IF(ISBLANK('Slut 2.kl. -Klasse'!BD45),"",VLOOKUP('Slut 2.kl. -Klasse'!BD45,Assit_Atii_2c3b3c,W$96,FALSE))</f>
        <v/>
      </c>
      <c r="AR122" t="str">
        <f>IF(ISBLANK('Slut 2.kl. -Klasse'!BE45),"",VLOOKUP('Slut 2.kl. -Klasse'!BE45,Assit_Atii_2c3b3c,X$96,FALSE))</f>
        <v/>
      </c>
      <c r="AS122" t="str">
        <f>IF(ISBLANK('Slut 2.kl. -Klasse'!BF45),"",VLOOKUP('Slut 2.kl. -Klasse'!BF45,Assit_Atii_2c3b3c,Y$96,FALSE))</f>
        <v/>
      </c>
      <c r="AT122" t="str">
        <f>IF(ISBLANK('Slut 2.kl. -Klasse'!BG45),"",VLOOKUP('Slut 2.kl. -Klasse'!BG45,Assit_Atii_2c3b3c,Z$96,FALSE))</f>
        <v/>
      </c>
      <c r="AU122" t="str">
        <f>IF(ISBLANK('Slut 2.kl. -Klasse'!BH45),"",VLOOKUP('Slut 2.kl. -Klasse'!BH45,Assit_Atii_2c3b3c,AA$96,FALSE))</f>
        <v/>
      </c>
      <c r="AV122" t="str">
        <f>IF(ISBLANK('Slut 2.kl. -Klasse'!BI45),"",VLOOKUP('Slut 2.kl. -Klasse'!BI45,Assit_Atii_2c3b3c,AB$96,FALSE))</f>
        <v/>
      </c>
      <c r="AW122" t="str">
        <f>IF(ISBLANK('Slut 2.kl. -Klasse'!BJ45),"",VLOOKUP('Slut 2.kl. -Klasse'!BJ45,Assit_Atii_2c3b3c,AC$96,FALSE))</f>
        <v/>
      </c>
      <c r="AX122" t="str">
        <f>IF(ISBLANK('Slut 2.kl. -Klasse'!BK45),"",VLOOKUP('Slut 2.kl. -Klasse'!BK45,Assit_Atii_2c3b3c,AD$96,FALSE))</f>
        <v/>
      </c>
      <c r="AY122" t="str">
        <f>IF(ISBLANK('Slut 2.kl. -Klasse'!BL45),"",VLOOKUP('Slut 2.kl. -Klasse'!BL45,Assit_Atii_2c3b3c,AE$96,FALSE))</f>
        <v/>
      </c>
      <c r="AZ122" t="str">
        <f>IF(ISBLANK('Slut 2.kl. -Klasse'!BM45),"",VLOOKUP('Slut 2.kl. -Klasse'!BM45,Assit_Atii_2c3b3c,AF$96,FALSE))</f>
        <v/>
      </c>
      <c r="BA122" t="str">
        <f>IF(ISBLANK('Slut 2.kl. -Klasse'!BN45),"",VLOOKUP('Slut 2.kl. -Klasse'!BN45,Assit_Atii_2c3b3c,AG$96,FALSE))</f>
        <v/>
      </c>
      <c r="BB122" t="str">
        <f>IF(ISBLANK('Slut 2.kl. -Klasse'!BO45),"",VLOOKUP('Slut 2.kl. -Klasse'!BO45,Assit_Atii_2c3b3c,AH$96,FALSE))</f>
        <v/>
      </c>
      <c r="BC122" t="str">
        <f>IF(ISBLANK('Slut 2.kl. -Klasse'!BP45),"",VLOOKUP('Slut 2.kl. -Klasse'!BP45,Assit_Atii_2c3b3c,AI$96,FALSE))</f>
        <v/>
      </c>
      <c r="BD122" t="str">
        <f>IF(ISBLANK('Slut 2.kl. -Klasse'!BQ45),"",VLOOKUP('Slut 2.kl. -Klasse'!BQ45,Assit_Atii_2c3b3c,AJ$96,FALSE))</f>
        <v/>
      </c>
      <c r="BE122" t="str">
        <f>IF(ISBLANK('Slut 2.kl. -Klasse'!BR45),"",VLOOKUP('Slut 2.kl. -Klasse'!BR45,Assit_Atii_2c3b3c,AK$96,FALSE))</f>
        <v/>
      </c>
      <c r="BF122" t="str">
        <f>IF(ISBLANK('Slut 2.kl. -Klasse'!BS45),"",VLOOKUP('Slut 2.kl. -Klasse'!BS45,Assit_Atii_2c3b3c,AL$96,FALSE))</f>
        <v/>
      </c>
      <c r="BG122" t="str">
        <f>IF(ISBLANK('Slut 2.kl. -Klasse'!BT45),"",VLOOKUP('Slut 2.kl. -Klasse'!BT45,Assit_Atii_2c3b3c,AM$96,FALSE))</f>
        <v/>
      </c>
      <c r="BH122" t="str">
        <f>IF(ISBLANK('Slut 2.kl. -Klasse'!BU45),"",VLOOKUP('Slut 2.kl. -Klasse'!BU45,Assit_Atii_2c3b3c,AN$96,FALSE))</f>
        <v/>
      </c>
      <c r="BI122" t="str">
        <f>IF(ISBLANK('Slut 2.kl. -Klasse'!BV45),"",VLOOKUP('Slut 2.kl. -Klasse'!BV45,Assit_Atii_2c3b3c,AO$96,FALSE))</f>
        <v/>
      </c>
      <c r="BJ122" t="str">
        <f>IF(ISBLANK('Slut 2.kl. -Klasse'!BW45),"",VLOOKUP('Slut 2.kl. -Klasse'!BW45,Assit_Atii_2c3b3c,AP$96,FALSE))</f>
        <v/>
      </c>
      <c r="BK122" t="str">
        <f>IF(ISBLANK('Slut 2.kl. -Klasse'!BX45),"",VLOOKUP('Slut 2.kl. -Klasse'!BX45,Assit_Atii_2c3b3c,AQ$96,FALSE))</f>
        <v/>
      </c>
      <c r="BL122" t="str">
        <f>IF(ISBLANK('Slut 2.kl. -Klasse'!BY45),"",VLOOKUP('Slut 2.kl. -Klasse'!BY45,Assit_Atii_2c3b3c,AR$96,FALSE))</f>
        <v/>
      </c>
      <c r="BM122" t="str">
        <f>IF(ISBLANK('Slut 2.kl. -Klasse'!BZ45),"",VLOOKUP('Slut 2.kl. -Klasse'!BZ45,Assit_Atii_2c3b3c,AS$96,FALSE))</f>
        <v/>
      </c>
      <c r="BN122" t="str">
        <f>IF(ISBLANK('Slut 2.kl. -Klasse'!CA45),"",VLOOKUP('Slut 2.kl. -Klasse'!CA45,Assit_Atii_2c3b3c,AT$96,FALSE))</f>
        <v/>
      </c>
      <c r="BO122" t="str">
        <f>IF(ISBLANK('Slut 2.kl. -Klasse'!CB45),"",VLOOKUP('Slut 2.kl. -Klasse'!CB45,Assit_Atii_2c3b3c,AU$96,FALSE))</f>
        <v/>
      </c>
      <c r="BP122" t="str">
        <f>IF(ISBLANK('Slut 2.kl. -Klasse'!CC45),"",VLOOKUP('Slut 2.kl. -Klasse'!CC45,Assit_Atii_2c3b3c,AV$96,FALSE))</f>
        <v/>
      </c>
      <c r="BQ122" t="str">
        <f>IF(ISBLANK('Slut 2.kl. -Klasse'!CD45),"",VLOOKUP('Slut 2.kl. -Klasse'!CD45,Assit_Atii_2c3b3c,AW$96,FALSE))</f>
        <v/>
      </c>
      <c r="BR122" t="str">
        <f>IF(ISBLANK('Slut 2.kl. -Klasse'!CE45),"",VLOOKUP('Slut 2.kl. -Klasse'!CE45,Assit_Atii_2c3b3c,AX$96,FALSE))</f>
        <v/>
      </c>
      <c r="BS122" t="str">
        <f>IF(ISBLANK('Slut 2.kl. -Klasse'!CF45),"",VLOOKUP('Slut 2.kl. -Klasse'!CF45,Assit_Atii_2c3b3c,AY$96,FALSE))</f>
        <v/>
      </c>
      <c r="BT122" t="str">
        <f>IF(ISBLANK('Slut 2.kl. -Klasse'!CG45),"",VLOOKUP('Slut 2.kl. -Klasse'!CG45,Assit_Atii_2c3b3c,AZ$96,FALSE))</f>
        <v/>
      </c>
      <c r="BU122" t="str">
        <f>IF(ISBLANK('Slut 2.kl. -Klasse'!CH45),"",VLOOKUP('Slut 2.kl. -Klasse'!CH45,Assit_Atii_2c3b3c,BA$96,FALSE))</f>
        <v/>
      </c>
      <c r="BV122" t="str">
        <f>IF(ISBLANK('Slut 2.kl. -Klasse'!CI45),"",VLOOKUP('Slut 2.kl. -Klasse'!CI45,Assit_Atii_2c3b3c,BB$96,FALSE))</f>
        <v/>
      </c>
      <c r="BW122" t="str">
        <f>IF(ISBLANK('Slut 2.kl. -Klasse'!CJ45),"",VLOOKUP('Slut 2.kl. -Klasse'!CJ45,Assit_Atii_2c3b3c,BC$96,FALSE))</f>
        <v/>
      </c>
      <c r="BX122" t="str">
        <f>IF(ISBLANK('Slut 2.kl. -Klasse'!CK45),"",VLOOKUP('Slut 2.kl. -Klasse'!CK45,Assit_Atii_2c3b3c,BD$96,FALSE))</f>
        <v/>
      </c>
      <c r="BY122" t="str">
        <f>IF(ISBLANK('Slut 2.kl. -Klasse'!CL45),"",VLOOKUP('Slut 2.kl. -Klasse'!CL45,Assit_Atii_2c3b3c,BE$96,FALSE))</f>
        <v/>
      </c>
      <c r="BZ122" t="str">
        <f>IF(ISBLANK('Slut 2.kl. -Klasse'!CM45),"",VLOOKUP('Slut 2.kl. -Klasse'!CM45,Assit_Atii_2c3b3c,BF$96,FALSE))</f>
        <v/>
      </c>
      <c r="CA122" t="str">
        <f>IF(ISBLANK('Slut 2.kl. -Klasse'!CN45),"",VLOOKUP('Slut 2.kl. -Klasse'!CN45,Assit_Atii_2c3b3c,BG$96,FALSE))</f>
        <v/>
      </c>
      <c r="CB122" t="str">
        <f>IF(ISBLANK('Slut 2.kl. -Klasse'!CO45),"",VLOOKUP('Slut 2.kl. -Klasse'!CO45,Assit_Atii_2c3b3c,BH$96,FALSE))</f>
        <v/>
      </c>
      <c r="CC122" t="str">
        <f>IF(ISBLANK('Slut 2.kl. -Klasse'!CP45),"",VLOOKUP('Slut 2.kl. -Klasse'!CP45,Assit_Atii_2c3b3c,BI$96,FALSE))</f>
        <v/>
      </c>
      <c r="CD122" t="str">
        <f>IF(ISBLANK('Slut 2.kl. -Klasse'!CQ45),"",VLOOKUP('Slut 2.kl. -Klasse'!CQ45,Assit_Atii_2c3b3c,BJ$96,FALSE))</f>
        <v/>
      </c>
      <c r="CE122" t="str">
        <f>IF(ISBLANK('Slut 2.kl. -Klasse'!CR45),"",VLOOKUP('Slut 2.kl. -Klasse'!CR45,Assit_Atii_2c3b3c,BK$96,FALSE))</f>
        <v/>
      </c>
      <c r="CF122" t="str">
        <f>IF(ISBLANK('Slut 2.kl. -Klasse'!CS45),"",VLOOKUP('Slut 2.kl. -Klasse'!CS45,Assit_Atii_2c3b3c,BL$96,FALSE))</f>
        <v/>
      </c>
      <c r="CG122" t="str">
        <f>IF(ISBLANK('Slut 2.kl. -Klasse'!CT45),"",VLOOKUP('Slut 2.kl. -Klasse'!CT45,Assit_Atii_2c3b3c,BM$96,FALSE))</f>
        <v/>
      </c>
      <c r="CH122" t="str">
        <f>IF(ISBLANK('Slut 2.kl. -Klasse'!CU45),"",VLOOKUP('Slut 2.kl. -Klasse'!CU45,Assit_Atii_2c3b3c,BN$96,FALSE))</f>
        <v/>
      </c>
      <c r="CI122" t="str">
        <f>IF(ISBLANK('Slut 2.kl. -Klasse'!CV45),"",VLOOKUP('Slut 2.kl. -Klasse'!CV45,Assit_Atii_2c3b3c,BO$96,FALSE))</f>
        <v/>
      </c>
      <c r="CJ122" t="str">
        <f>IF(ISBLANK('Slut 2.kl. -Klasse'!CW45),"",VLOOKUP('Slut 2.kl. -Klasse'!CW45,Assit_Atii_2c3b3c,BP$96,FALSE))</f>
        <v/>
      </c>
      <c r="CK122" t="str">
        <f>IF(ISBLANK('Slut 2.kl. -Klasse'!CX45),"",VLOOKUP('Slut 2.kl. -Klasse'!CX45,Assit_Atii_2c3b3c,BQ$96,FALSE))</f>
        <v/>
      </c>
      <c r="CL122" t="str">
        <f>IF(ISBLANK('Slut 2.kl. -Klasse'!CY45),"",VLOOKUP('Slut 2.kl. -Klasse'!CY45,Assit_Atii_2c3b3c,BR$96,FALSE))</f>
        <v/>
      </c>
      <c r="CM122" t="str">
        <f>IF(ISBLANK('Slut 2.kl. -Klasse'!CZ45),"",VLOOKUP('Slut 2.kl. -Klasse'!CZ45,Assit_Atii_2c3b3c,BS$96,FALSE))</f>
        <v/>
      </c>
      <c r="CN122" t="str">
        <f>IF(ISBLANK('Slut 2.kl. -Klasse'!DA45),"",VLOOKUP('Slut 2.kl. -Klasse'!DA45,Assit_Atii_2c3b3c,BT$96,FALSE))</f>
        <v/>
      </c>
      <c r="CO122" t="str">
        <f>IF(ISBLANK('Slut 2.kl. -Klasse'!DB45),"",VLOOKUP('Slut 2.kl. -Klasse'!DB45,Assit_Atii_2c3b3c,BU$96,FALSE))</f>
        <v/>
      </c>
      <c r="CP122" t="str">
        <f>IF(ISBLANK('Slut 2.kl. -Klasse'!DC45),"",VLOOKUP('Slut 2.kl. -Klasse'!DC45,Assit_Atii_2c3b3c,BV$96,FALSE))</f>
        <v/>
      </c>
      <c r="CQ122" t="str">
        <f>IF(ISBLANK('Slut 2.kl. -Klasse'!DD45),"",VLOOKUP('Slut 2.kl. -Klasse'!DD45,Assit_Atii_2c3b3c,BW$96,FALSE))</f>
        <v/>
      </c>
      <c r="CR122" t="str">
        <f>IF(ISBLANK('Slut 2.kl. -Klasse'!DE45),"",VLOOKUP('Slut 2.kl. -Klasse'!DE45,Assit_Atii_2c3b3c,BX$96,FALSE))</f>
        <v/>
      </c>
      <c r="CS122" t="str">
        <f>IF(ISBLANK('Slut 2.kl. -Klasse'!DF45),"",VLOOKUP('Slut 2.kl. -Klasse'!DF45,Assit_Atii_2c3b3c,BY$96,FALSE))</f>
        <v/>
      </c>
      <c r="CT122" t="str">
        <f>IF(ISBLANK('Slut 2.kl. -Klasse'!DG45),"",VLOOKUP('Slut 2.kl. -Klasse'!DG45,Assit_Atii_2c3b3c,BZ$96,FALSE))</f>
        <v/>
      </c>
      <c r="CU122" t="str">
        <f>IF(ISBLANK('Slut 2.kl. -Klasse'!DH45),"",VLOOKUP('Slut 2.kl. -Klasse'!DH45,Assit_Atii_2c3b3c,CA$96,FALSE))</f>
        <v/>
      </c>
      <c r="CV122" t="str">
        <f>IF(ISBLANK('Slut 2.kl. -Klasse'!DI45),"",VLOOKUP('Slut 2.kl. -Klasse'!DI45,Assit_Atii_2c3b3c,CB$96,FALSE))</f>
        <v/>
      </c>
      <c r="CW122" t="str">
        <f>IF(ISBLANK('Slut 2.kl. -Klasse'!DJ45),"",VLOOKUP('Slut 2.kl. -Klasse'!DJ45,Assit_Atii_2c3b3c,CC$96,FALSE))</f>
        <v/>
      </c>
      <c r="CX122" t="str">
        <f>IF(ISBLANK('Slut 2.kl. -Klasse'!DK45),"",VLOOKUP('Slut 2.kl. -Klasse'!DK45,Assit_Atii_2c3b3c,CD$96,FALSE))</f>
        <v/>
      </c>
      <c r="CY122" t="str">
        <f>IF(ISBLANK('Slut 2.kl. -Klasse'!DL45),"",VLOOKUP('Slut 2.kl. -Klasse'!DL45,Assit_Atii_2c3b3c,CE$96,FALSE))</f>
        <v/>
      </c>
      <c r="CZ122" t="str">
        <f>IF(ISBLANK('Slut 2.kl. -Klasse'!DM45),"",VLOOKUP('Slut 2.kl. -Klasse'!DM45,Assit_Atii_2c3b3c,CF$96,FALSE))</f>
        <v/>
      </c>
      <c r="DA122" t="str">
        <f>IF(ISBLANK('Slut 2.kl. -Klasse'!DN45),"",VLOOKUP('Slut 2.kl. -Klasse'!DN45,Assit_Atii_2c3b3c,CG$96,FALSE))</f>
        <v/>
      </c>
      <c r="DB122" t="str">
        <f>IF(ISBLANK('Slut 2.kl. -Klasse'!DO45),"",VLOOKUP('Slut 2.kl. -Klasse'!DO45,Assit_Atii_2c3b3c,CH$96,FALSE))</f>
        <v/>
      </c>
      <c r="DC122" t="str">
        <f>IF(ISBLANK('Slut 2.kl. -Klasse'!DP45),"",VLOOKUP('Slut 2.kl. -Klasse'!DP45,Assit_Atii_2c3b3c,CI$96,FALSE))</f>
        <v/>
      </c>
      <c r="DD122" t="str">
        <f>IF(ISBLANK('Slut 2.kl. -Klasse'!DQ45),"",VLOOKUP('Slut 2.kl. -Klasse'!DQ45,Assit_Atii_2c3b3c,CJ$96,FALSE))</f>
        <v/>
      </c>
      <c r="DE122" t="str">
        <f>IF(ISBLANK('Slut 2.kl. -Klasse'!DR45),"",VLOOKUP('Slut 2.kl. -Klasse'!DR45,Assit_Atii_2c3b3c,CK$96,FALSE))</f>
        <v/>
      </c>
      <c r="DF122" t="str">
        <f>IF(ISBLANK('Slut 2.kl. -Klasse'!DS45),"",VLOOKUP('Slut 2.kl. -Klasse'!DS45,Assit_Atii_2c3b3c,CL$96,FALSE))</f>
        <v/>
      </c>
      <c r="DG122" t="str">
        <f>IF(ISBLANK('Slut 2.kl. -Klasse'!DT45),"",VLOOKUP('Slut 2.kl. -Klasse'!DT45,Assit_Atii_2c3b3c,CM$96,FALSE))</f>
        <v/>
      </c>
      <c r="DH122" t="str">
        <f>IF(ISBLANK('Slut 2.kl. -Klasse'!DU45),"",VLOOKUP('Slut 2.kl. -Klasse'!DU45,Assit_Atii_2c3b3c,CN$96,FALSE))</f>
        <v/>
      </c>
      <c r="DI122" t="str">
        <f>IF(ISBLANK('Slut 2.kl. -Klasse'!DV45),"",VLOOKUP('Slut 2.kl. -Klasse'!DV45,Assit_Atii_2c3b3c,CO$96,FALSE))</f>
        <v/>
      </c>
      <c r="DJ122" t="str">
        <f>IF(ISBLANK('Slut 2.kl. -Klasse'!DW45),"",VLOOKUP('Slut 2.kl. -Klasse'!DW45,Assit_Atii_2c3b3c,CP$96,FALSE))</f>
        <v/>
      </c>
      <c r="DK122" t="str">
        <f>IF(ISBLANK('Slut 2.kl. -Klasse'!DX45),"",VLOOKUP('Slut 2.kl. -Klasse'!DX45,Assit_Atii_2c3b3c,CQ$96,FALSE))</f>
        <v/>
      </c>
      <c r="DL122" t="str">
        <f>IF(ISBLANK('Slut 2.kl. -Klasse'!DY45),"",VLOOKUP('Slut 2.kl. -Klasse'!DY45,Assit_Atii_2c3b3c,CR$96,FALSE))</f>
        <v/>
      </c>
      <c r="DM122" t="str">
        <f>IF(ISBLANK('Slut 2.kl. -Klasse'!DZ45),"",VLOOKUP('Slut 2.kl. -Klasse'!DZ45,Assit_Atii_2c3b3c,CS$96,FALSE))</f>
        <v/>
      </c>
      <c r="DN122" t="str">
        <f>IF(ISBLANK('Slut 2.kl. -Klasse'!EA45),"",VLOOKUP('Slut 2.kl. -Klasse'!EA45,Assit_Atii_2c3b3c,CT$96,FALSE))</f>
        <v/>
      </c>
      <c r="DO122" t="str">
        <f>IF(ISBLANK('Slut 2.kl. -Klasse'!EB45),"",VLOOKUP('Slut 2.kl. -Klasse'!EB45,Assit_Atii_2c3b3c,CU$96,FALSE))</f>
        <v/>
      </c>
      <c r="DP122" t="str">
        <f>IF(ISBLANK('Slut 2.kl. -Klasse'!EC45),"",VLOOKUP('Slut 2.kl. -Klasse'!EC45,Assit_Atii_2c3b3c,CV$96,FALSE))</f>
        <v/>
      </c>
      <c r="DQ122" t="str">
        <f>IF(ISBLANK('Slut 2.kl. -Klasse'!ED45),"",VLOOKUP('Slut 2.kl. -Klasse'!ED45,Assit_Atii_2c3b3c,CW$96,FALSE))</f>
        <v/>
      </c>
      <c r="DR122" t="str">
        <f>IF(ISBLANK('Slut 2.kl. -Klasse'!EE45),"",VLOOKUP('Slut 2.kl. -Klasse'!EE45,Assit_Atii_2c3b3c,CX$96,FALSE))</f>
        <v/>
      </c>
      <c r="DS122" s="41" t="str">
        <f>IF(ISBLANK('Slut 2.kl. -Klasse'!EF45),"",VLOOKUP('Slut 2.kl. -Klasse'!EF45,Aap_Naam_2c3b3c,2,FALSE))</f>
        <v/>
      </c>
      <c r="DT122" t="str">
        <f>IF(ISBLANK('Slut 2.kl. -Klasse'!EG45),"",VLOOKUP('Slut 2.kl. -Klasse'!EG45,Aap_Naam_2c3b3c,2,FALSE))</f>
        <v/>
      </c>
      <c r="DU122" t="str">
        <f>IF(ISBLANK('Slut 2.kl. -Klasse'!EH45),"",VLOOKUP('Slut 2.kl. -Klasse'!EH45,Aap_Naam_2c3b3c,2,FALSE))</f>
        <v/>
      </c>
      <c r="DV122" t="str">
        <f>IF(ISBLANK('Slut 2.kl. -Klasse'!EI45),"",VLOOKUP('Slut 2.kl. -Klasse'!EI45,Aap_Naam_2c3b3c,2,FALSE))</f>
        <v/>
      </c>
      <c r="DW122" t="str">
        <f>IF(ISBLANK('Slut 2.kl. -Klasse'!EJ45),"",VLOOKUP('Slut 2.kl. -Klasse'!EJ45,Aap_Naam_2c3b3c,2,FALSE))</f>
        <v/>
      </c>
      <c r="DX122" t="str">
        <f>IF(ISBLANK('Slut 2.kl. -Klasse'!EK45),"",VLOOKUP('Slut 2.kl. -Klasse'!EK45,Aap_Naam_2c3b3c,2,FALSE))</f>
        <v/>
      </c>
      <c r="DY122" t="str">
        <f>IF(ISBLANK('Slut 2.kl. -Klasse'!EL45),"",VLOOKUP('Slut 2.kl. -Klasse'!EL45,Aap_Naam_2c3b3c,2,FALSE))</f>
        <v/>
      </c>
      <c r="DZ122" t="str">
        <f>IF(ISBLANK('Slut 2.kl. -Klasse'!EM45),"",VLOOKUP('Slut 2.kl. -Klasse'!EM45,Aap_Naam_2c3b3c,2,FALSE))</f>
        <v/>
      </c>
      <c r="EA122" t="str">
        <f>IF(ISBLANK('Slut 2.kl. -Klasse'!EN45),"",VLOOKUP('Slut 2.kl. -Klasse'!EN45,Aap_Naam_2c3b3c,2,FALSE))</f>
        <v/>
      </c>
      <c r="EB122" t="str">
        <f>IF(ISBLANK('Slut 2.kl. -Klasse'!EO45),"",VLOOKUP('Slut 2.kl. -Klasse'!EO45,Aap_Naam_2c3b3c,2,FALSE))</f>
        <v/>
      </c>
      <c r="EC122" t="str">
        <f>IF(ISBLANK('Slut 2.kl. -Klasse'!EP45),"",VLOOKUP('Slut 2.kl. -Klasse'!EP45,Aap_Naam_2c3b3c,2,FALSE))</f>
        <v/>
      </c>
      <c r="ED122" t="str">
        <f>IF(ISBLANK('Slut 2.kl. -Klasse'!EQ45),"",VLOOKUP('Slut 2.kl. -Klasse'!EQ45,Aap_Naam_2c3b3c,2,FALSE))</f>
        <v/>
      </c>
      <c r="EE122" t="str">
        <f>IF(ISBLANK('Slut 2.kl. -Klasse'!ER45),"",VLOOKUP('Slut 2.kl. -Klasse'!ER45,Aap_Naam_2c3b3c,2,FALSE))</f>
        <v/>
      </c>
      <c r="EF122" t="str">
        <f>IF(ISBLANK('Slut 2.kl. -Klasse'!ES45),"",VLOOKUP('Slut 2.kl. -Klasse'!ES45,Aap_Naam_2c3b3c,2,FALSE))</f>
        <v/>
      </c>
      <c r="EG122" t="str">
        <f>IF(ISBLANK('Slut 2.kl. -Klasse'!ET45),"",VLOOKUP('Slut 2.kl. -Klasse'!ET45,Aap_Naam_2c3b3c,2,FALSE))</f>
        <v/>
      </c>
      <c r="EH122" t="str">
        <f>IF(ISBLANK('Slut 2.kl. -Klasse'!EU45),"",VLOOKUP('Slut 2.kl. -Klasse'!EU45,Aap_Naam_2c3b3c,2,FALSE))</f>
        <v/>
      </c>
      <c r="EI122" t="str">
        <f>IF(ISBLANK('Slut 2.kl. -Klasse'!EV45),"",VLOOKUP('Slut 2.kl. -Klasse'!EV45,Aap_Naam_2c3b3c,2,FALSE))</f>
        <v/>
      </c>
      <c r="EJ122" t="str">
        <f>IF(ISBLANK('Slut 2.kl. -Klasse'!EW45),"",VLOOKUP('Slut 2.kl. -Klasse'!EW45,Aap_Naam_2c3b3c,2,FALSE))</f>
        <v/>
      </c>
      <c r="EK122" t="str">
        <f>IF(ISBLANK('Slut 2.kl. -Klasse'!EX45),"",VLOOKUP('Slut 2.kl. -Klasse'!EX45,Aap_Naam_2c3b3c,2,FALSE))</f>
        <v/>
      </c>
      <c r="EL122" t="str">
        <f>IF(ISBLANK('Slut 2.kl. -Klasse'!EY45),"",VLOOKUP('Slut 2.kl. -Klasse'!EY45,Aap_Naam_2c3b3c,2,FALSE))</f>
        <v/>
      </c>
      <c r="EM122" t="str">
        <f>IF(ISBLANK('Slut 2.kl. -Klasse'!EZ45),"",VLOOKUP('Slut 2.kl. -Klasse'!EZ45,Aap_Naam_2c3b3c,2,FALSE))</f>
        <v/>
      </c>
      <c r="EN122" t="str">
        <f>IF(ISBLANK('Slut 2.kl. -Klasse'!FA45),"",VLOOKUP('Slut 2.kl. -Klasse'!FA45,Aap_Naam_2c3b3c,2,FALSE))</f>
        <v/>
      </c>
      <c r="EO122" t="str">
        <f>IF(ISBLANK('Slut 2.kl. -Klasse'!FB45),"",VLOOKUP('Slut 2.kl. -Klasse'!FB45,Aap_Naam_2c3b3c,2,FALSE))</f>
        <v/>
      </c>
      <c r="EP122" t="str">
        <f>IF(ISBLANK('Slut 2.kl. -Klasse'!FC45),"",VLOOKUP('Slut 2.kl. -Klasse'!FC45,Aap_Naam_2c3b3c,2,FALSE))</f>
        <v/>
      </c>
      <c r="EQ122" t="str">
        <f>IF(ISBLANK('Slut 2.kl. -Klasse'!FD45),"",VLOOKUP('Slut 2.kl. -Klasse'!FD45,Aap_Naam_2c3b3c,2,FALSE))</f>
        <v/>
      </c>
      <c r="ER122" t="str">
        <f>IF(ISBLANK('Slut 2.kl. -Klasse'!FE45),"",VLOOKUP('Slut 2.kl. -Klasse'!FE45,Aap_Naam_2c3b3c,2,FALSE))</f>
        <v/>
      </c>
      <c r="ES122" t="str">
        <f>IF(ISBLANK('Slut 2.kl. -Klasse'!FF45),"",VLOOKUP('Slut 2.kl. -Klasse'!FF45,Aap_Naam_2c3b3c,2,FALSE))</f>
        <v/>
      </c>
      <c r="ET122" t="str">
        <f>IF(ISBLANK('Slut 2.kl. -Klasse'!FG45),"",VLOOKUP('Slut 2.kl. -Klasse'!FG45,Aap_Naam_2c3b3c,2,FALSE))</f>
        <v/>
      </c>
      <c r="EU122" t="str">
        <f>IF(ISBLANK('Slut 2.kl. -Klasse'!FH45),"",VLOOKUP('Slut 2.kl. -Klasse'!FH45,Aap_Naam_2c3b3c,2,FALSE))</f>
        <v/>
      </c>
      <c r="EV122" t="str">
        <f>IF(ISBLANK('Slut 2.kl. -Klasse'!FI45),"",VLOOKUP('Slut 2.kl. -Klasse'!FI45,Aap_Naam_2c3b3c,2,FALSE))</f>
        <v/>
      </c>
      <c r="EW122" t="str">
        <f>IF(ISBLANK('Slut 2.kl. -Klasse'!FJ45),"",VLOOKUP('Slut 2.kl. -Klasse'!FJ45,Aap_Naam_2c3b3c,2,FALSE))</f>
        <v/>
      </c>
      <c r="EX122" t="str">
        <f>IF(ISBLANK('Slut 2.kl. -Klasse'!FK45),"",VLOOKUP('Slut 2.kl. -Klasse'!FK45,Aap_Naam_2c3b3c,2,FALSE))</f>
        <v/>
      </c>
      <c r="EY122" t="str">
        <f>IF(ISBLANK('Slut 2.kl. -Klasse'!FL45),"",VLOOKUP('Slut 2.kl. -Klasse'!FL45,Aap_Naam_2c3b3c,2,FALSE))</f>
        <v/>
      </c>
      <c r="EZ122" t="str">
        <f>IF(ISBLANK('Slut 2.kl. -Klasse'!FM45),"",VLOOKUP('Slut 2.kl. -Klasse'!FM45,Aap_Naam_2c3b3c,2,FALSE))</f>
        <v/>
      </c>
      <c r="FA122" t="str">
        <f>IF(ISBLANK('Slut 2.kl. -Klasse'!FN45),"",VLOOKUP('Slut 2.kl. -Klasse'!FN45,Aap_Naam_2c3b3c,2,FALSE))</f>
        <v/>
      </c>
      <c r="FB122" t="str">
        <f>IF(ISBLANK('Slut 2.kl. -Klasse'!FO45),"",VLOOKUP('Slut 2.kl. -Klasse'!FO45,Aap_Naam_2c3b3c,2,FALSE))</f>
        <v/>
      </c>
      <c r="FC122" t="str">
        <f>IF(ISBLANK('Slut 2.kl. -Klasse'!FP45),"",VLOOKUP('Slut 2.kl. -Klasse'!FP45,Aap_Naam_2c3b3c,2,FALSE))</f>
        <v/>
      </c>
      <c r="FD122" t="str">
        <f>IF(ISBLANK('Slut 2.kl. -Klasse'!FQ45),"",VLOOKUP('Slut 2.kl. -Klasse'!FQ45,Aap_Naam_2c3b3c,2,FALSE))</f>
        <v/>
      </c>
      <c r="FE122" t="str">
        <f>IF(ISBLANK('Slut 2.kl. -Klasse'!FR45),"",VLOOKUP('Slut 2.kl. -Klasse'!FR45,Aap_Naam_2c3b3c,2,FALSE))</f>
        <v/>
      </c>
      <c r="FF122" t="str">
        <f>IF(ISBLANK('Slut 2.kl. -Klasse'!FS45),"",VLOOKUP('Slut 2.kl. -Klasse'!FS45,Aap_Naam_2c3b3c,2,FALSE))</f>
        <v/>
      </c>
      <c r="FG122" t="str">
        <f>IF(ISBLANK('Slut 2.kl. -Klasse'!FT45),"",VLOOKUP('Slut 2.kl. -Klasse'!FT45,Aap_Naam_2c3b3c,2,FALSE))</f>
        <v/>
      </c>
      <c r="FH122" t="str">
        <f>IF(ISBLANK('Slut 2.kl. -Klasse'!FU45),"",VLOOKUP('Slut 2.kl. -Klasse'!FU45,Aap_Naam_2c3b3c,2,FALSE))</f>
        <v/>
      </c>
      <c r="FI122" t="str">
        <f>IF(ISBLANK('Slut 2.kl. -Klasse'!FV45),"",VLOOKUP('Slut 2.kl. -Klasse'!FV45,Aap_Naam_2c3b3c,2,FALSE))</f>
        <v/>
      </c>
      <c r="FJ122" t="str">
        <f>IF(ISBLANK('Slut 2.kl. -Klasse'!FW45),"",VLOOKUP('Slut 2.kl. -Klasse'!FW45,Aap_Naam_2c3b3c,2,FALSE))</f>
        <v/>
      </c>
      <c r="FK122" t="str">
        <f>IF(ISBLANK('Slut 2.kl. -Klasse'!FX45),"",VLOOKUP('Slut 2.kl. -Klasse'!FX45,Aap_Naam_2c3b3c,2,FALSE))</f>
        <v/>
      </c>
      <c r="FL122" t="str">
        <f>IF(ISBLANK('Slut 2.kl. -Klasse'!FY45),"",VLOOKUP('Slut 2.kl. -Klasse'!FY45,Aap_Naam_2c3b3c,2,FALSE))</f>
        <v/>
      </c>
      <c r="FM122" t="str">
        <f>IF(ISBLANK('Slut 2.kl. -Klasse'!FZ45),"",VLOOKUP('Slut 2.kl. -Klasse'!FZ45,Aap_Naam_2c3b3c,2,FALSE))</f>
        <v/>
      </c>
      <c r="FN122" s="42" t="str">
        <f>IF(ISBLANK('Slut 2.kl. -Klasse'!GA45),"",VLOOKUP('Slut 2.kl. -Klasse'!GA45,Aap_Naam_2c3b3c,2,FALSE))</f>
        <v/>
      </c>
      <c r="FO122" s="41">
        <f>COUNTIF('Skole scoring'!B118:U118,1)</f>
        <v>0</v>
      </c>
      <c r="FP122">
        <f>COUNTIF('Skole scoring'!V118:DQ118,1)</f>
        <v>0</v>
      </c>
      <c r="FQ122">
        <f>COUNTIF('Skole scoring'!DR118:FM118,1)</f>
        <v>0</v>
      </c>
      <c r="FR122" s="42">
        <f t="shared" si="3"/>
        <v>0</v>
      </c>
      <c r="FS122">
        <f>COUNTIF('Skole scoring'!V118:AS118,1)</f>
        <v>0</v>
      </c>
      <c r="FT122">
        <f>COUNTIF('Skole scoring'!AT118:BQ118,1)</f>
        <v>0</v>
      </c>
      <c r="FU122">
        <f>COUNTIF('Skole scoring'!BR118:CO118,1)</f>
        <v>0</v>
      </c>
      <c r="FV122">
        <f>COUNTIF('Skole scoring'!CP118:DQ118,1)</f>
        <v>0</v>
      </c>
    </row>
    <row r="123" spans="2:178" ht="15" thickBot="1" x14ac:dyDescent="0.4">
      <c r="B123" s="48">
        <f>'Slut 2.kl. -Klasse'!B46</f>
        <v>0</v>
      </c>
      <c r="C123" t="str">
        <f>IF(COUNTIF('Slut 2.kl. -Klasse'!P46,5),"Ugyldig",(IF(ISBLANK('Slut 2.kl. -Klasse'!P46),"",'Slut 2.kl. -Klasse'!P46)))</f>
        <v/>
      </c>
      <c r="D123" t="str">
        <f>IF(COUNTIF('Slut 2.kl. -Klasse'!Q46,5),"Ugyldig",(IF(ISBLANK('Slut 2.kl. -Klasse'!Q46),"",'Slut 2.kl. -Klasse'!Q46)))</f>
        <v/>
      </c>
      <c r="E123" t="str">
        <f>IF(COUNTIF('Slut 2.kl. -Klasse'!R46,5),"Ugyldig",(IF(ISBLANK('Slut 2.kl. -Klasse'!R46),"",'Slut 2.kl. -Klasse'!R46)))</f>
        <v/>
      </c>
      <c r="F123" t="str">
        <f>IF(COUNTIF('Slut 2.kl. -Klasse'!S46,5),"Ugyldig",(IF(ISBLANK('Slut 2.kl. -Klasse'!S46),"",'Slut 2.kl. -Klasse'!S46)))</f>
        <v/>
      </c>
      <c r="G123" t="str">
        <f>IF(COUNTIF('Slut 2.kl. -Klasse'!T46,5),"Ugyldig",(IF(ISBLANK('Slut 2.kl. -Klasse'!T46),"",'Slut 2.kl. -Klasse'!T46)))</f>
        <v/>
      </c>
      <c r="H123" t="str">
        <f>IF(COUNTIF('Slut 2.kl. -Klasse'!U46,5),"Ugyldig",(IF(ISBLANK('Slut 2.kl. -Klasse'!U46),"",'Slut 2.kl. -Klasse'!U46)))</f>
        <v/>
      </c>
      <c r="I123" t="str">
        <f>IF(COUNTIF('Slut 2.kl. -Klasse'!V46,5),"Ugyldig",(IF(ISBLANK('Slut 2.kl. -Klasse'!V46),"",'Slut 2.kl. -Klasse'!V46)))</f>
        <v/>
      </c>
      <c r="J123" t="str">
        <f>IF(COUNTIF('Slut 2.kl. -Klasse'!W46,5),"Ugyldig",(IF(ISBLANK('Slut 2.kl. -Klasse'!W46),"",'Slut 2.kl. -Klasse'!W46)))</f>
        <v/>
      </c>
      <c r="K123" t="str">
        <f>IF(COUNTIF('Slut 2.kl. -Klasse'!X46,5),"Ugyldig",(IF(ISBLANK('Slut 2.kl. -Klasse'!X46),"",'Slut 2.kl. -Klasse'!X46)))</f>
        <v/>
      </c>
      <c r="L123" t="str">
        <f>IF(COUNTIF('Slut 2.kl. -Klasse'!Y46,5),"Ugyldig",(IF(ISBLANK('Slut 2.kl. -Klasse'!Y46),"",'Slut 2.kl. -Klasse'!Y46)))</f>
        <v/>
      </c>
      <c r="M123" t="str">
        <f>IF(COUNTIF('Slut 2.kl. -Klasse'!Z46,5),"Ugyldig",(IF(ISBLANK('Slut 2.kl. -Klasse'!Z46),"",'Slut 2.kl. -Klasse'!Z46)))</f>
        <v/>
      </c>
      <c r="N123" t="str">
        <f>IF(COUNTIF('Slut 2.kl. -Klasse'!AA46,5),"Ugyldig",(IF(ISBLANK('Slut 2.kl. -Klasse'!AA46),"",'Slut 2.kl. -Klasse'!AA46)))</f>
        <v/>
      </c>
      <c r="O123" t="str">
        <f>IF(COUNTIF('Slut 2.kl. -Klasse'!AB46,5),"Ugyldig",(IF(ISBLANK('Slut 2.kl. -Klasse'!AB46),"",'Slut 2.kl. -Klasse'!AB46)))</f>
        <v/>
      </c>
      <c r="P123" t="str">
        <f>IF(COUNTIF('Slut 2.kl. -Klasse'!AC46,5),"Ugyldig",(IF(ISBLANK('Slut 2.kl. -Klasse'!AC46),"",'Slut 2.kl. -Klasse'!AC46)))</f>
        <v/>
      </c>
      <c r="Q123" t="str">
        <f>IF(COUNTIF('Slut 2.kl. -Klasse'!AD46,5),"Ugyldig",(IF(ISBLANK('Slut 2.kl. -Klasse'!AD46),"",'Slut 2.kl. -Klasse'!AD46)))</f>
        <v/>
      </c>
      <c r="R123" t="str">
        <f>IF(COUNTIF('Slut 2.kl. -Klasse'!AE46,5),"Ugyldig",(IF(ISBLANK('Slut 2.kl. -Klasse'!AE46),"",'Slut 2.kl. -Klasse'!AE46)))</f>
        <v/>
      </c>
      <c r="S123" t="str">
        <f>IF(COUNTIF('Slut 2.kl. -Klasse'!AF46,5),"Ugyldig",(IF(ISBLANK('Slut 2.kl. -Klasse'!AF46),"",'Slut 2.kl. -Klasse'!AF46)))</f>
        <v/>
      </c>
      <c r="T123" t="str">
        <f>IF(COUNTIF('Slut 2.kl. -Klasse'!AG46,5),"Ugyldig",(IF(ISBLANK('Slut 2.kl. -Klasse'!AG46),"",'Slut 2.kl. -Klasse'!AG46)))</f>
        <v/>
      </c>
      <c r="U123" t="str">
        <f>IF(COUNTIF('Slut 2.kl. -Klasse'!AH46,5),"Ugyldig",(IF(ISBLANK('Slut 2.kl. -Klasse'!AH46),"",'Slut 2.kl. -Klasse'!AH46)))</f>
        <v/>
      </c>
      <c r="V123" t="str">
        <f>IF(COUNTIF('Slut 2.kl. -Klasse'!AI46,5),"Ugyldig",(IF(ISBLANK('Slut 2.kl. -Klasse'!AI46),"",'Slut 2.kl. -Klasse'!AI46)))</f>
        <v/>
      </c>
      <c r="W123" s="43" t="str">
        <f>IF(ISBLANK('Slut 2.kl. -Klasse'!AJ46),"",VLOOKUP('Slut 2.kl. -Klasse'!AJ46,Assit_Atii_2c3b3c,C$96,FALSE))</f>
        <v/>
      </c>
      <c r="X123" s="44" t="str">
        <f>IF(ISBLANK('Slut 2.kl. -Klasse'!AK46),"",VLOOKUP('Slut 2.kl. -Klasse'!AK46,Assit_Atii_2c3b3c,D$96,FALSE))</f>
        <v/>
      </c>
      <c r="Y123" s="44" t="str">
        <f>IF(ISBLANK('Slut 2.kl. -Klasse'!AL46),"",VLOOKUP('Slut 2.kl. -Klasse'!AL46,Assit_Atii_2c3b3c,E$96,FALSE))</f>
        <v/>
      </c>
      <c r="Z123" s="44" t="str">
        <f>IF(ISBLANK('Slut 2.kl. -Klasse'!AM46),"",VLOOKUP('Slut 2.kl. -Klasse'!AM46,Assit_Atii_2c3b3c,F$96,FALSE))</f>
        <v/>
      </c>
      <c r="AA123" s="44" t="str">
        <f>IF(ISBLANK('Slut 2.kl. -Klasse'!AN46),"",VLOOKUP('Slut 2.kl. -Klasse'!AN46,Assit_Atii_2c3b3c,G$96,FALSE))</f>
        <v/>
      </c>
      <c r="AB123" s="44" t="str">
        <f>IF(ISBLANK('Slut 2.kl. -Klasse'!AO46),"",VLOOKUP('Slut 2.kl. -Klasse'!AO46,Assit_Atii_2c3b3c,H$96,FALSE))</f>
        <v/>
      </c>
      <c r="AC123" s="44" t="str">
        <f>IF(ISBLANK('Slut 2.kl. -Klasse'!AP46),"",VLOOKUP('Slut 2.kl. -Klasse'!AP46,Assit_Atii_2c3b3c,I$96,FALSE))</f>
        <v/>
      </c>
      <c r="AD123" s="44" t="str">
        <f>IF(ISBLANK('Slut 2.kl. -Klasse'!AQ46),"",VLOOKUP('Slut 2.kl. -Klasse'!AQ46,Assit_Atii_2c3b3c,J$96,FALSE))</f>
        <v/>
      </c>
      <c r="AE123" s="44" t="str">
        <f>IF(ISBLANK('Slut 2.kl. -Klasse'!AR46),"",VLOOKUP('Slut 2.kl. -Klasse'!AR46,Assit_Atii_2c3b3c,K$96,FALSE))</f>
        <v/>
      </c>
      <c r="AF123" s="44" t="str">
        <f>IF(ISBLANK('Slut 2.kl. -Klasse'!AS46),"",VLOOKUP('Slut 2.kl. -Klasse'!AS46,Assit_Atii_2c3b3c,L$96,FALSE))</f>
        <v/>
      </c>
      <c r="AG123" s="44" t="str">
        <f>IF(ISBLANK('Slut 2.kl. -Klasse'!AT46),"",VLOOKUP('Slut 2.kl. -Klasse'!AT46,Assit_Atii_2c3b3c,M$96,FALSE))</f>
        <v/>
      </c>
      <c r="AH123" s="44" t="str">
        <f>IF(ISBLANK('Slut 2.kl. -Klasse'!AU46),"",VLOOKUP('Slut 2.kl. -Klasse'!AU46,Assit_Atii_2c3b3c,N$96,FALSE))</f>
        <v/>
      </c>
      <c r="AI123" s="44" t="str">
        <f>IF(ISBLANK('Slut 2.kl. -Klasse'!AV46),"",VLOOKUP('Slut 2.kl. -Klasse'!AV46,Assit_Atii_2c3b3c,O$96,FALSE))</f>
        <v/>
      </c>
      <c r="AJ123" s="44" t="str">
        <f>IF(ISBLANK('Slut 2.kl. -Klasse'!AW46),"",VLOOKUP('Slut 2.kl. -Klasse'!AW46,Assit_Atii_2c3b3c,P$96,FALSE))</f>
        <v/>
      </c>
      <c r="AK123" s="44" t="str">
        <f>IF(ISBLANK('Slut 2.kl. -Klasse'!AX46),"",VLOOKUP('Slut 2.kl. -Klasse'!AX46,Assit_Atii_2c3b3c,Q$96,FALSE))</f>
        <v/>
      </c>
      <c r="AL123" s="44" t="str">
        <f>IF(ISBLANK('Slut 2.kl. -Klasse'!AY46),"",VLOOKUP('Slut 2.kl. -Klasse'!AY46,Assit_Atii_2c3b3c,R$96,FALSE))</f>
        <v/>
      </c>
      <c r="AM123" s="44" t="str">
        <f>IF(ISBLANK('Slut 2.kl. -Klasse'!AZ46),"",VLOOKUP('Slut 2.kl. -Klasse'!AZ46,Assit_Atii_2c3b3c,S$96,FALSE))</f>
        <v/>
      </c>
      <c r="AN123" s="44" t="str">
        <f>IF(ISBLANK('Slut 2.kl. -Klasse'!BA46),"",VLOOKUP('Slut 2.kl. -Klasse'!BA46,Assit_Atii_2c3b3c,T$96,FALSE))</f>
        <v/>
      </c>
      <c r="AO123" s="44" t="str">
        <f>IF(ISBLANK('Slut 2.kl. -Klasse'!BB46),"",VLOOKUP('Slut 2.kl. -Klasse'!BB46,Assit_Atii_2c3b3c,U$96,FALSE))</f>
        <v/>
      </c>
      <c r="AP123" s="44" t="str">
        <f>IF(ISBLANK('Slut 2.kl. -Klasse'!BC46),"",VLOOKUP('Slut 2.kl. -Klasse'!BC46,Assit_Atii_2c3b3c,V$96,FALSE))</f>
        <v/>
      </c>
      <c r="AQ123" s="44" t="str">
        <f>IF(ISBLANK('Slut 2.kl. -Klasse'!BD46),"",VLOOKUP('Slut 2.kl. -Klasse'!BD46,Assit_Atii_2c3b3c,W$96,FALSE))</f>
        <v/>
      </c>
      <c r="AR123" s="44" t="str">
        <f>IF(ISBLANK('Slut 2.kl. -Klasse'!BE46),"",VLOOKUP('Slut 2.kl. -Klasse'!BE46,Assit_Atii_2c3b3c,X$96,FALSE))</f>
        <v/>
      </c>
      <c r="AS123" s="44" t="str">
        <f>IF(ISBLANK('Slut 2.kl. -Klasse'!BF46),"",VLOOKUP('Slut 2.kl. -Klasse'!BF46,Assit_Atii_2c3b3c,Y$96,FALSE))</f>
        <v/>
      </c>
      <c r="AT123" s="44" t="str">
        <f>IF(ISBLANK('Slut 2.kl. -Klasse'!BG46),"",VLOOKUP('Slut 2.kl. -Klasse'!BG46,Assit_Atii_2c3b3c,Z$96,FALSE))</f>
        <v/>
      </c>
      <c r="AU123" s="44" t="str">
        <f>IF(ISBLANK('Slut 2.kl. -Klasse'!BH46),"",VLOOKUP('Slut 2.kl. -Klasse'!BH46,Assit_Atii_2c3b3c,AA$96,FALSE))</f>
        <v/>
      </c>
      <c r="AV123" s="44" t="str">
        <f>IF(ISBLANK('Slut 2.kl. -Klasse'!BI46),"",VLOOKUP('Slut 2.kl. -Klasse'!BI46,Assit_Atii_2c3b3c,AB$96,FALSE))</f>
        <v/>
      </c>
      <c r="AW123" s="44" t="str">
        <f>IF(ISBLANK('Slut 2.kl. -Klasse'!BJ46),"",VLOOKUP('Slut 2.kl. -Klasse'!BJ46,Assit_Atii_2c3b3c,AC$96,FALSE))</f>
        <v/>
      </c>
      <c r="AX123" s="44" t="str">
        <f>IF(ISBLANK('Slut 2.kl. -Klasse'!BK46),"",VLOOKUP('Slut 2.kl. -Klasse'!BK46,Assit_Atii_2c3b3c,AD$96,FALSE))</f>
        <v/>
      </c>
      <c r="AY123" s="44" t="str">
        <f>IF(ISBLANK('Slut 2.kl. -Klasse'!BL46),"",VLOOKUP('Slut 2.kl. -Klasse'!BL46,Assit_Atii_2c3b3c,AE$96,FALSE))</f>
        <v/>
      </c>
      <c r="AZ123" s="44" t="str">
        <f>IF(ISBLANK('Slut 2.kl. -Klasse'!BM46),"",VLOOKUP('Slut 2.kl. -Klasse'!BM46,Assit_Atii_2c3b3c,AF$96,FALSE))</f>
        <v/>
      </c>
      <c r="BA123" s="44" t="str">
        <f>IF(ISBLANK('Slut 2.kl. -Klasse'!BN46),"",VLOOKUP('Slut 2.kl. -Klasse'!BN46,Assit_Atii_2c3b3c,AG$96,FALSE))</f>
        <v/>
      </c>
      <c r="BB123" s="44" t="str">
        <f>IF(ISBLANK('Slut 2.kl. -Klasse'!BO46),"",VLOOKUP('Slut 2.kl. -Klasse'!BO46,Assit_Atii_2c3b3c,AH$96,FALSE))</f>
        <v/>
      </c>
      <c r="BC123" s="44" t="str">
        <f>IF(ISBLANK('Slut 2.kl. -Klasse'!BP46),"",VLOOKUP('Slut 2.kl. -Klasse'!BP46,Assit_Atii_2c3b3c,AI$96,FALSE))</f>
        <v/>
      </c>
      <c r="BD123" s="44" t="str">
        <f>IF(ISBLANK('Slut 2.kl. -Klasse'!BQ46),"",VLOOKUP('Slut 2.kl. -Klasse'!BQ46,Assit_Atii_2c3b3c,AJ$96,FALSE))</f>
        <v/>
      </c>
      <c r="BE123" s="44" t="str">
        <f>IF(ISBLANK('Slut 2.kl. -Klasse'!BR46),"",VLOOKUP('Slut 2.kl. -Klasse'!BR46,Assit_Atii_2c3b3c,AK$96,FALSE))</f>
        <v/>
      </c>
      <c r="BF123" s="44" t="str">
        <f>IF(ISBLANK('Slut 2.kl. -Klasse'!BS46),"",VLOOKUP('Slut 2.kl. -Klasse'!BS46,Assit_Atii_2c3b3c,AL$96,FALSE))</f>
        <v/>
      </c>
      <c r="BG123" s="44" t="str">
        <f>IF(ISBLANK('Slut 2.kl. -Klasse'!BT46),"",VLOOKUP('Slut 2.kl. -Klasse'!BT46,Assit_Atii_2c3b3c,AM$96,FALSE))</f>
        <v/>
      </c>
      <c r="BH123" s="44" t="str">
        <f>IF(ISBLANK('Slut 2.kl. -Klasse'!BU46),"",VLOOKUP('Slut 2.kl. -Klasse'!BU46,Assit_Atii_2c3b3c,AN$96,FALSE))</f>
        <v/>
      </c>
      <c r="BI123" s="44" t="str">
        <f>IF(ISBLANK('Slut 2.kl. -Klasse'!BV46),"",VLOOKUP('Slut 2.kl. -Klasse'!BV46,Assit_Atii_2c3b3c,AO$96,FALSE))</f>
        <v/>
      </c>
      <c r="BJ123" s="44" t="str">
        <f>IF(ISBLANK('Slut 2.kl. -Klasse'!BW46),"",VLOOKUP('Slut 2.kl. -Klasse'!BW46,Assit_Atii_2c3b3c,AP$96,FALSE))</f>
        <v/>
      </c>
      <c r="BK123" s="44" t="str">
        <f>IF(ISBLANK('Slut 2.kl. -Klasse'!BX46),"",VLOOKUP('Slut 2.kl. -Klasse'!BX46,Assit_Atii_2c3b3c,AQ$96,FALSE))</f>
        <v/>
      </c>
      <c r="BL123" s="44" t="str">
        <f>IF(ISBLANK('Slut 2.kl. -Klasse'!BY46),"",VLOOKUP('Slut 2.kl. -Klasse'!BY46,Assit_Atii_2c3b3c,AR$96,FALSE))</f>
        <v/>
      </c>
      <c r="BM123" s="44" t="str">
        <f>IF(ISBLANK('Slut 2.kl. -Klasse'!BZ46),"",VLOOKUP('Slut 2.kl. -Klasse'!BZ46,Assit_Atii_2c3b3c,AS$96,FALSE))</f>
        <v/>
      </c>
      <c r="BN123" s="44" t="str">
        <f>IF(ISBLANK('Slut 2.kl. -Klasse'!CA46),"",VLOOKUP('Slut 2.kl. -Klasse'!CA46,Assit_Atii_2c3b3c,AT$96,FALSE))</f>
        <v/>
      </c>
      <c r="BO123" s="44" t="str">
        <f>IF(ISBLANK('Slut 2.kl. -Klasse'!CB46),"",VLOOKUP('Slut 2.kl. -Klasse'!CB46,Assit_Atii_2c3b3c,AU$96,FALSE))</f>
        <v/>
      </c>
      <c r="BP123" s="44" t="str">
        <f>IF(ISBLANK('Slut 2.kl. -Klasse'!CC46),"",VLOOKUP('Slut 2.kl. -Klasse'!CC46,Assit_Atii_2c3b3c,AV$96,FALSE))</f>
        <v/>
      </c>
      <c r="BQ123" s="44" t="str">
        <f>IF(ISBLANK('Slut 2.kl. -Klasse'!CD46),"",VLOOKUP('Slut 2.kl. -Klasse'!CD46,Assit_Atii_2c3b3c,AW$96,FALSE))</f>
        <v/>
      </c>
      <c r="BR123" s="44" t="str">
        <f>IF(ISBLANK('Slut 2.kl. -Klasse'!CE46),"",VLOOKUP('Slut 2.kl. -Klasse'!CE46,Assit_Atii_2c3b3c,AX$96,FALSE))</f>
        <v/>
      </c>
      <c r="BS123" s="44" t="str">
        <f>IF(ISBLANK('Slut 2.kl. -Klasse'!CF46),"",VLOOKUP('Slut 2.kl. -Klasse'!CF46,Assit_Atii_2c3b3c,AY$96,FALSE))</f>
        <v/>
      </c>
      <c r="BT123" s="44" t="str">
        <f>IF(ISBLANK('Slut 2.kl. -Klasse'!CG46),"",VLOOKUP('Slut 2.kl. -Klasse'!CG46,Assit_Atii_2c3b3c,AZ$96,FALSE))</f>
        <v/>
      </c>
      <c r="BU123" s="44" t="str">
        <f>IF(ISBLANK('Slut 2.kl. -Klasse'!CH46),"",VLOOKUP('Slut 2.kl. -Klasse'!CH46,Assit_Atii_2c3b3c,BA$96,FALSE))</f>
        <v/>
      </c>
      <c r="BV123" s="44" t="str">
        <f>IF(ISBLANK('Slut 2.kl. -Klasse'!CI46),"",VLOOKUP('Slut 2.kl. -Klasse'!CI46,Assit_Atii_2c3b3c,BB$96,FALSE))</f>
        <v/>
      </c>
      <c r="BW123" s="44" t="str">
        <f>IF(ISBLANK('Slut 2.kl. -Klasse'!CJ46),"",VLOOKUP('Slut 2.kl. -Klasse'!CJ46,Assit_Atii_2c3b3c,BC$96,FALSE))</f>
        <v/>
      </c>
      <c r="BX123" s="44" t="str">
        <f>IF(ISBLANK('Slut 2.kl. -Klasse'!CK46),"",VLOOKUP('Slut 2.kl. -Klasse'!CK46,Assit_Atii_2c3b3c,BD$96,FALSE))</f>
        <v/>
      </c>
      <c r="BY123" s="44" t="str">
        <f>IF(ISBLANK('Slut 2.kl. -Klasse'!CL46),"",VLOOKUP('Slut 2.kl. -Klasse'!CL46,Assit_Atii_2c3b3c,BE$96,FALSE))</f>
        <v/>
      </c>
      <c r="BZ123" s="44" t="str">
        <f>IF(ISBLANK('Slut 2.kl. -Klasse'!CM46),"",VLOOKUP('Slut 2.kl. -Klasse'!CM46,Assit_Atii_2c3b3c,BF$96,FALSE))</f>
        <v/>
      </c>
      <c r="CA123" s="44" t="str">
        <f>IF(ISBLANK('Slut 2.kl. -Klasse'!CN46),"",VLOOKUP('Slut 2.kl. -Klasse'!CN46,Assit_Atii_2c3b3c,BG$96,FALSE))</f>
        <v/>
      </c>
      <c r="CB123" s="44" t="str">
        <f>IF(ISBLANK('Slut 2.kl. -Klasse'!CO46),"",VLOOKUP('Slut 2.kl. -Klasse'!CO46,Assit_Atii_2c3b3c,BH$96,FALSE))</f>
        <v/>
      </c>
      <c r="CC123" s="44" t="str">
        <f>IF(ISBLANK('Slut 2.kl. -Klasse'!CP46),"",VLOOKUP('Slut 2.kl. -Klasse'!CP46,Assit_Atii_2c3b3c,BI$96,FALSE))</f>
        <v/>
      </c>
      <c r="CD123" s="44" t="str">
        <f>IF(ISBLANK('Slut 2.kl. -Klasse'!CQ46),"",VLOOKUP('Slut 2.kl. -Klasse'!CQ46,Assit_Atii_2c3b3c,BJ$96,FALSE))</f>
        <v/>
      </c>
      <c r="CE123" s="44" t="str">
        <f>IF(ISBLANK('Slut 2.kl. -Klasse'!CR46),"",VLOOKUP('Slut 2.kl. -Klasse'!CR46,Assit_Atii_2c3b3c,BK$96,FALSE))</f>
        <v/>
      </c>
      <c r="CF123" s="44" t="str">
        <f>IF(ISBLANK('Slut 2.kl. -Klasse'!CS46),"",VLOOKUP('Slut 2.kl. -Klasse'!CS46,Assit_Atii_2c3b3c,BL$96,FALSE))</f>
        <v/>
      </c>
      <c r="CG123" s="44" t="str">
        <f>IF(ISBLANK('Slut 2.kl. -Klasse'!CT46),"",VLOOKUP('Slut 2.kl. -Klasse'!CT46,Assit_Atii_2c3b3c,BM$96,FALSE))</f>
        <v/>
      </c>
      <c r="CH123" s="44" t="str">
        <f>IF(ISBLANK('Slut 2.kl. -Klasse'!CU46),"",VLOOKUP('Slut 2.kl. -Klasse'!CU46,Assit_Atii_2c3b3c,BN$96,FALSE))</f>
        <v/>
      </c>
      <c r="CI123" s="44" t="str">
        <f>IF(ISBLANK('Slut 2.kl. -Klasse'!CV46),"",VLOOKUP('Slut 2.kl. -Klasse'!CV46,Assit_Atii_2c3b3c,BO$96,FALSE))</f>
        <v/>
      </c>
      <c r="CJ123" s="44" t="str">
        <f>IF(ISBLANK('Slut 2.kl. -Klasse'!CW46),"",VLOOKUP('Slut 2.kl. -Klasse'!CW46,Assit_Atii_2c3b3c,BP$96,FALSE))</f>
        <v/>
      </c>
      <c r="CK123" s="44" t="str">
        <f>IF(ISBLANK('Slut 2.kl. -Klasse'!CX46),"",VLOOKUP('Slut 2.kl. -Klasse'!CX46,Assit_Atii_2c3b3c,BQ$96,FALSE))</f>
        <v/>
      </c>
      <c r="CL123" s="44" t="str">
        <f>IF(ISBLANK('Slut 2.kl. -Klasse'!CY46),"",VLOOKUP('Slut 2.kl. -Klasse'!CY46,Assit_Atii_2c3b3c,BR$96,FALSE))</f>
        <v/>
      </c>
      <c r="CM123" s="44" t="str">
        <f>IF(ISBLANK('Slut 2.kl. -Klasse'!CZ46),"",VLOOKUP('Slut 2.kl. -Klasse'!CZ46,Assit_Atii_2c3b3c,BS$96,FALSE))</f>
        <v/>
      </c>
      <c r="CN123" s="44" t="str">
        <f>IF(ISBLANK('Slut 2.kl. -Klasse'!DA46),"",VLOOKUP('Slut 2.kl. -Klasse'!DA46,Assit_Atii_2c3b3c,BT$96,FALSE))</f>
        <v/>
      </c>
      <c r="CO123" s="44" t="str">
        <f>IF(ISBLANK('Slut 2.kl. -Klasse'!DB46),"",VLOOKUP('Slut 2.kl. -Klasse'!DB46,Assit_Atii_2c3b3c,BU$96,FALSE))</f>
        <v/>
      </c>
      <c r="CP123" s="44" t="str">
        <f>IF(ISBLANK('Slut 2.kl. -Klasse'!DC46),"",VLOOKUP('Slut 2.kl. -Klasse'!DC46,Assit_Atii_2c3b3c,BV$96,FALSE))</f>
        <v/>
      </c>
      <c r="CQ123" s="44" t="str">
        <f>IF(ISBLANK('Slut 2.kl. -Klasse'!DD46),"",VLOOKUP('Slut 2.kl. -Klasse'!DD46,Assit_Atii_2c3b3c,BW$96,FALSE))</f>
        <v/>
      </c>
      <c r="CR123" s="44" t="str">
        <f>IF(ISBLANK('Slut 2.kl. -Klasse'!DE46),"",VLOOKUP('Slut 2.kl. -Klasse'!DE46,Assit_Atii_2c3b3c,BX$96,FALSE))</f>
        <v/>
      </c>
      <c r="CS123" s="44" t="str">
        <f>IF(ISBLANK('Slut 2.kl. -Klasse'!DF46),"",VLOOKUP('Slut 2.kl. -Klasse'!DF46,Assit_Atii_2c3b3c,BY$96,FALSE))</f>
        <v/>
      </c>
      <c r="CT123" s="44" t="str">
        <f>IF(ISBLANK('Slut 2.kl. -Klasse'!DG46),"",VLOOKUP('Slut 2.kl. -Klasse'!DG46,Assit_Atii_2c3b3c,BZ$96,FALSE))</f>
        <v/>
      </c>
      <c r="CU123" s="44" t="str">
        <f>IF(ISBLANK('Slut 2.kl. -Klasse'!DH46),"",VLOOKUP('Slut 2.kl. -Klasse'!DH46,Assit_Atii_2c3b3c,CA$96,FALSE))</f>
        <v/>
      </c>
      <c r="CV123" s="44" t="str">
        <f>IF(ISBLANK('Slut 2.kl. -Klasse'!DI46),"",VLOOKUP('Slut 2.kl. -Klasse'!DI46,Assit_Atii_2c3b3c,CB$96,FALSE))</f>
        <v/>
      </c>
      <c r="CW123" s="44" t="str">
        <f>IF(ISBLANK('Slut 2.kl. -Klasse'!DJ46),"",VLOOKUP('Slut 2.kl. -Klasse'!DJ46,Assit_Atii_2c3b3c,CC$96,FALSE))</f>
        <v/>
      </c>
      <c r="CX123" s="44" t="str">
        <f>IF(ISBLANK('Slut 2.kl. -Klasse'!DK46),"",VLOOKUP('Slut 2.kl. -Klasse'!DK46,Assit_Atii_2c3b3c,CD$96,FALSE))</f>
        <v/>
      </c>
      <c r="CY123" s="44" t="str">
        <f>IF(ISBLANK('Slut 2.kl. -Klasse'!DL46),"",VLOOKUP('Slut 2.kl. -Klasse'!DL46,Assit_Atii_2c3b3c,CE$96,FALSE))</f>
        <v/>
      </c>
      <c r="CZ123" s="44" t="str">
        <f>IF(ISBLANK('Slut 2.kl. -Klasse'!DM46),"",VLOOKUP('Slut 2.kl. -Klasse'!DM46,Assit_Atii_2c3b3c,CF$96,FALSE))</f>
        <v/>
      </c>
      <c r="DA123" s="44" t="str">
        <f>IF(ISBLANK('Slut 2.kl. -Klasse'!DN46),"",VLOOKUP('Slut 2.kl. -Klasse'!DN46,Assit_Atii_2c3b3c,CG$96,FALSE))</f>
        <v/>
      </c>
      <c r="DB123" s="44" t="str">
        <f>IF(ISBLANK('Slut 2.kl. -Klasse'!DO46),"",VLOOKUP('Slut 2.kl. -Klasse'!DO46,Assit_Atii_2c3b3c,CH$96,FALSE))</f>
        <v/>
      </c>
      <c r="DC123" s="44" t="str">
        <f>IF(ISBLANK('Slut 2.kl. -Klasse'!DP46),"",VLOOKUP('Slut 2.kl. -Klasse'!DP46,Assit_Atii_2c3b3c,CI$96,FALSE))</f>
        <v/>
      </c>
      <c r="DD123" s="44" t="str">
        <f>IF(ISBLANK('Slut 2.kl. -Klasse'!DQ46),"",VLOOKUP('Slut 2.kl. -Klasse'!DQ46,Assit_Atii_2c3b3c,CJ$96,FALSE))</f>
        <v/>
      </c>
      <c r="DE123" s="44" t="str">
        <f>IF(ISBLANK('Slut 2.kl. -Klasse'!DR46),"",VLOOKUP('Slut 2.kl. -Klasse'!DR46,Assit_Atii_2c3b3c,CK$96,FALSE))</f>
        <v/>
      </c>
      <c r="DF123" s="44" t="str">
        <f>IF(ISBLANK('Slut 2.kl. -Klasse'!DS46),"",VLOOKUP('Slut 2.kl. -Klasse'!DS46,Assit_Atii_2c3b3c,CL$96,FALSE))</f>
        <v/>
      </c>
      <c r="DG123" s="44" t="str">
        <f>IF(ISBLANK('Slut 2.kl. -Klasse'!DT46),"",VLOOKUP('Slut 2.kl. -Klasse'!DT46,Assit_Atii_2c3b3c,CM$96,FALSE))</f>
        <v/>
      </c>
      <c r="DH123" s="44" t="str">
        <f>IF(ISBLANK('Slut 2.kl. -Klasse'!DU46),"",VLOOKUP('Slut 2.kl. -Klasse'!DU46,Assit_Atii_2c3b3c,CN$96,FALSE))</f>
        <v/>
      </c>
      <c r="DI123" s="44" t="str">
        <f>IF(ISBLANK('Slut 2.kl. -Klasse'!DV46),"",VLOOKUP('Slut 2.kl. -Klasse'!DV46,Assit_Atii_2c3b3c,CO$96,FALSE))</f>
        <v/>
      </c>
      <c r="DJ123" s="44" t="str">
        <f>IF(ISBLANK('Slut 2.kl. -Klasse'!DW46),"",VLOOKUP('Slut 2.kl. -Klasse'!DW46,Assit_Atii_2c3b3c,CP$96,FALSE))</f>
        <v/>
      </c>
      <c r="DK123" s="44" t="str">
        <f>IF(ISBLANK('Slut 2.kl. -Klasse'!DX46),"",VLOOKUP('Slut 2.kl. -Klasse'!DX46,Assit_Atii_2c3b3c,CQ$96,FALSE))</f>
        <v/>
      </c>
      <c r="DL123" s="44" t="str">
        <f>IF(ISBLANK('Slut 2.kl. -Klasse'!DY46),"",VLOOKUP('Slut 2.kl. -Klasse'!DY46,Assit_Atii_2c3b3c,CR$96,FALSE))</f>
        <v/>
      </c>
      <c r="DM123" s="44" t="str">
        <f>IF(ISBLANK('Slut 2.kl. -Klasse'!DZ46),"",VLOOKUP('Slut 2.kl. -Klasse'!DZ46,Assit_Atii_2c3b3c,CS$96,FALSE))</f>
        <v/>
      </c>
      <c r="DN123" s="44" t="str">
        <f>IF(ISBLANK('Slut 2.kl. -Klasse'!EA46),"",VLOOKUP('Slut 2.kl. -Klasse'!EA46,Assit_Atii_2c3b3c,CT$96,FALSE))</f>
        <v/>
      </c>
      <c r="DO123" s="44" t="str">
        <f>IF(ISBLANK('Slut 2.kl. -Klasse'!EB46),"",VLOOKUP('Slut 2.kl. -Klasse'!EB46,Assit_Atii_2c3b3c,CU$96,FALSE))</f>
        <v/>
      </c>
      <c r="DP123" s="44" t="str">
        <f>IF(ISBLANK('Slut 2.kl. -Klasse'!EC46),"",VLOOKUP('Slut 2.kl. -Klasse'!EC46,Assit_Atii_2c3b3c,CV$96,FALSE))</f>
        <v/>
      </c>
      <c r="DQ123" s="44" t="str">
        <f>IF(ISBLANK('Slut 2.kl. -Klasse'!ED46),"",VLOOKUP('Slut 2.kl. -Klasse'!ED46,Assit_Atii_2c3b3c,CW$96,FALSE))</f>
        <v/>
      </c>
      <c r="DR123" s="44" t="str">
        <f>IF(ISBLANK('Slut 2.kl. -Klasse'!EE46),"",VLOOKUP('Slut 2.kl. -Klasse'!EE46,Assit_Atii_2c3b3c,CX$96,FALSE))</f>
        <v/>
      </c>
      <c r="DS123" s="43" t="str">
        <f>IF(ISBLANK('Slut 2.kl. -Klasse'!EF46),"",VLOOKUP('Slut 2.kl. -Klasse'!EF46,Aap_Naam_2c3b3c,2,FALSE))</f>
        <v/>
      </c>
      <c r="DT123" s="44" t="str">
        <f>IF(ISBLANK('Slut 2.kl. -Klasse'!EG46),"",VLOOKUP('Slut 2.kl. -Klasse'!EG46,Aap_Naam_2c3b3c,2,FALSE))</f>
        <v/>
      </c>
      <c r="DU123" s="44" t="str">
        <f>IF(ISBLANK('Slut 2.kl. -Klasse'!EH46),"",VLOOKUP('Slut 2.kl. -Klasse'!EH46,Aap_Naam_2c3b3c,2,FALSE))</f>
        <v/>
      </c>
      <c r="DV123" s="44" t="str">
        <f>IF(ISBLANK('Slut 2.kl. -Klasse'!EI46),"",VLOOKUP('Slut 2.kl. -Klasse'!EI46,Aap_Naam_2c3b3c,2,FALSE))</f>
        <v/>
      </c>
      <c r="DW123" s="44" t="str">
        <f>IF(ISBLANK('Slut 2.kl. -Klasse'!EJ46),"",VLOOKUP('Slut 2.kl. -Klasse'!EJ46,Aap_Naam_2c3b3c,2,FALSE))</f>
        <v/>
      </c>
      <c r="DX123" s="44" t="str">
        <f>IF(ISBLANK('Slut 2.kl. -Klasse'!EK46),"",VLOOKUP('Slut 2.kl. -Klasse'!EK46,Aap_Naam_2c3b3c,2,FALSE))</f>
        <v/>
      </c>
      <c r="DY123" s="44" t="str">
        <f>IF(ISBLANK('Slut 2.kl. -Klasse'!EL46),"",VLOOKUP('Slut 2.kl. -Klasse'!EL46,Aap_Naam_2c3b3c,2,FALSE))</f>
        <v/>
      </c>
      <c r="DZ123" s="44" t="str">
        <f>IF(ISBLANK('Slut 2.kl. -Klasse'!EM46),"",VLOOKUP('Slut 2.kl. -Klasse'!EM46,Aap_Naam_2c3b3c,2,FALSE))</f>
        <v/>
      </c>
      <c r="EA123" s="44" t="str">
        <f>IF(ISBLANK('Slut 2.kl. -Klasse'!EN46),"",VLOOKUP('Slut 2.kl. -Klasse'!EN46,Aap_Naam_2c3b3c,2,FALSE))</f>
        <v/>
      </c>
      <c r="EB123" s="44" t="str">
        <f>IF(ISBLANK('Slut 2.kl. -Klasse'!EO46),"",VLOOKUP('Slut 2.kl. -Klasse'!EO46,Aap_Naam_2c3b3c,2,FALSE))</f>
        <v/>
      </c>
      <c r="EC123" s="44" t="str">
        <f>IF(ISBLANK('Slut 2.kl. -Klasse'!EP46),"",VLOOKUP('Slut 2.kl. -Klasse'!EP46,Aap_Naam_2c3b3c,2,FALSE))</f>
        <v/>
      </c>
      <c r="ED123" s="44" t="str">
        <f>IF(ISBLANK('Slut 2.kl. -Klasse'!EQ46),"",VLOOKUP('Slut 2.kl. -Klasse'!EQ46,Aap_Naam_2c3b3c,2,FALSE))</f>
        <v/>
      </c>
      <c r="EE123" s="44" t="str">
        <f>IF(ISBLANK('Slut 2.kl. -Klasse'!ER46),"",VLOOKUP('Slut 2.kl. -Klasse'!ER46,Aap_Naam_2c3b3c,2,FALSE))</f>
        <v/>
      </c>
      <c r="EF123" s="44" t="str">
        <f>IF(ISBLANK('Slut 2.kl. -Klasse'!ES46),"",VLOOKUP('Slut 2.kl. -Klasse'!ES46,Aap_Naam_2c3b3c,2,FALSE))</f>
        <v/>
      </c>
      <c r="EG123" s="44" t="str">
        <f>IF(ISBLANK('Slut 2.kl. -Klasse'!ET46),"",VLOOKUP('Slut 2.kl. -Klasse'!ET46,Aap_Naam_2c3b3c,2,FALSE))</f>
        <v/>
      </c>
      <c r="EH123" s="44" t="str">
        <f>IF(ISBLANK('Slut 2.kl. -Klasse'!EU46),"",VLOOKUP('Slut 2.kl. -Klasse'!EU46,Aap_Naam_2c3b3c,2,FALSE))</f>
        <v/>
      </c>
      <c r="EI123" s="44" t="str">
        <f>IF(ISBLANK('Slut 2.kl. -Klasse'!EV46),"",VLOOKUP('Slut 2.kl. -Klasse'!EV46,Aap_Naam_2c3b3c,2,FALSE))</f>
        <v/>
      </c>
      <c r="EJ123" s="44" t="str">
        <f>IF(ISBLANK('Slut 2.kl. -Klasse'!EW46),"",VLOOKUP('Slut 2.kl. -Klasse'!EW46,Aap_Naam_2c3b3c,2,FALSE))</f>
        <v/>
      </c>
      <c r="EK123" s="44" t="str">
        <f>IF(ISBLANK('Slut 2.kl. -Klasse'!EX46),"",VLOOKUP('Slut 2.kl. -Klasse'!EX46,Aap_Naam_2c3b3c,2,FALSE))</f>
        <v/>
      </c>
      <c r="EL123" s="44" t="str">
        <f>IF(ISBLANK('Slut 2.kl. -Klasse'!EY46),"",VLOOKUP('Slut 2.kl. -Klasse'!EY46,Aap_Naam_2c3b3c,2,FALSE))</f>
        <v/>
      </c>
      <c r="EM123" s="44" t="str">
        <f>IF(ISBLANK('Slut 2.kl. -Klasse'!EZ46),"",VLOOKUP('Slut 2.kl. -Klasse'!EZ46,Aap_Naam_2c3b3c,2,FALSE))</f>
        <v/>
      </c>
      <c r="EN123" s="44" t="str">
        <f>IF(ISBLANK('Slut 2.kl. -Klasse'!FA46),"",VLOOKUP('Slut 2.kl. -Klasse'!FA46,Aap_Naam_2c3b3c,2,FALSE))</f>
        <v/>
      </c>
      <c r="EO123" s="44" t="str">
        <f>IF(ISBLANK('Slut 2.kl. -Klasse'!FB46),"",VLOOKUP('Slut 2.kl. -Klasse'!FB46,Aap_Naam_2c3b3c,2,FALSE))</f>
        <v/>
      </c>
      <c r="EP123" s="44" t="str">
        <f>IF(ISBLANK('Slut 2.kl. -Klasse'!FC46),"",VLOOKUP('Slut 2.kl. -Klasse'!FC46,Aap_Naam_2c3b3c,2,FALSE))</f>
        <v/>
      </c>
      <c r="EQ123" s="44" t="str">
        <f>IF(ISBLANK('Slut 2.kl. -Klasse'!FD46),"",VLOOKUP('Slut 2.kl. -Klasse'!FD46,Aap_Naam_2c3b3c,2,FALSE))</f>
        <v/>
      </c>
      <c r="ER123" s="44" t="str">
        <f>IF(ISBLANK('Slut 2.kl. -Klasse'!FE46),"",VLOOKUP('Slut 2.kl. -Klasse'!FE46,Aap_Naam_2c3b3c,2,FALSE))</f>
        <v/>
      </c>
      <c r="ES123" s="44" t="str">
        <f>IF(ISBLANK('Slut 2.kl. -Klasse'!FF46),"",VLOOKUP('Slut 2.kl. -Klasse'!FF46,Aap_Naam_2c3b3c,2,FALSE))</f>
        <v/>
      </c>
      <c r="ET123" s="44" t="str">
        <f>IF(ISBLANK('Slut 2.kl. -Klasse'!FG46),"",VLOOKUP('Slut 2.kl. -Klasse'!FG46,Aap_Naam_2c3b3c,2,FALSE))</f>
        <v/>
      </c>
      <c r="EU123" s="44" t="str">
        <f>IF(ISBLANK('Slut 2.kl. -Klasse'!FH46),"",VLOOKUP('Slut 2.kl. -Klasse'!FH46,Aap_Naam_2c3b3c,2,FALSE))</f>
        <v/>
      </c>
      <c r="EV123" s="44" t="str">
        <f>IF(ISBLANK('Slut 2.kl. -Klasse'!FI46),"",VLOOKUP('Slut 2.kl. -Klasse'!FI46,Aap_Naam_2c3b3c,2,FALSE))</f>
        <v/>
      </c>
      <c r="EW123" s="44" t="str">
        <f>IF(ISBLANK('Slut 2.kl. -Klasse'!FJ46),"",VLOOKUP('Slut 2.kl. -Klasse'!FJ46,Aap_Naam_2c3b3c,2,FALSE))</f>
        <v/>
      </c>
      <c r="EX123" s="44" t="str">
        <f>IF(ISBLANK('Slut 2.kl. -Klasse'!FK46),"",VLOOKUP('Slut 2.kl. -Klasse'!FK46,Aap_Naam_2c3b3c,2,FALSE))</f>
        <v/>
      </c>
      <c r="EY123" s="44" t="str">
        <f>IF(ISBLANK('Slut 2.kl. -Klasse'!FL46),"",VLOOKUP('Slut 2.kl. -Klasse'!FL46,Aap_Naam_2c3b3c,2,FALSE))</f>
        <v/>
      </c>
      <c r="EZ123" s="44" t="str">
        <f>IF(ISBLANK('Slut 2.kl. -Klasse'!FM46),"",VLOOKUP('Slut 2.kl. -Klasse'!FM46,Aap_Naam_2c3b3c,2,FALSE))</f>
        <v/>
      </c>
      <c r="FA123" s="44" t="str">
        <f>IF(ISBLANK('Slut 2.kl. -Klasse'!FN46),"",VLOOKUP('Slut 2.kl. -Klasse'!FN46,Aap_Naam_2c3b3c,2,FALSE))</f>
        <v/>
      </c>
      <c r="FB123" s="44" t="str">
        <f>IF(ISBLANK('Slut 2.kl. -Klasse'!FO46),"",VLOOKUP('Slut 2.kl. -Klasse'!FO46,Aap_Naam_2c3b3c,2,FALSE))</f>
        <v/>
      </c>
      <c r="FC123" s="44" t="str">
        <f>IF(ISBLANK('Slut 2.kl. -Klasse'!FP46),"",VLOOKUP('Slut 2.kl. -Klasse'!FP46,Aap_Naam_2c3b3c,2,FALSE))</f>
        <v/>
      </c>
      <c r="FD123" s="44" t="str">
        <f>IF(ISBLANK('Slut 2.kl. -Klasse'!FQ46),"",VLOOKUP('Slut 2.kl. -Klasse'!FQ46,Aap_Naam_2c3b3c,2,FALSE))</f>
        <v/>
      </c>
      <c r="FE123" s="44" t="str">
        <f>IF(ISBLANK('Slut 2.kl. -Klasse'!FR46),"",VLOOKUP('Slut 2.kl. -Klasse'!FR46,Aap_Naam_2c3b3c,2,FALSE))</f>
        <v/>
      </c>
      <c r="FF123" s="44" t="str">
        <f>IF(ISBLANK('Slut 2.kl. -Klasse'!FS46),"",VLOOKUP('Slut 2.kl. -Klasse'!FS46,Aap_Naam_2c3b3c,2,FALSE))</f>
        <v/>
      </c>
      <c r="FG123" s="44" t="str">
        <f>IF(ISBLANK('Slut 2.kl. -Klasse'!FT46),"",VLOOKUP('Slut 2.kl. -Klasse'!FT46,Aap_Naam_2c3b3c,2,FALSE))</f>
        <v/>
      </c>
      <c r="FH123" s="44" t="str">
        <f>IF(ISBLANK('Slut 2.kl. -Klasse'!FU46),"",VLOOKUP('Slut 2.kl. -Klasse'!FU46,Aap_Naam_2c3b3c,2,FALSE))</f>
        <v/>
      </c>
      <c r="FI123" s="44" t="str">
        <f>IF(ISBLANK('Slut 2.kl. -Klasse'!FV46),"",VLOOKUP('Slut 2.kl. -Klasse'!FV46,Aap_Naam_2c3b3c,2,FALSE))</f>
        <v/>
      </c>
      <c r="FJ123" s="44" t="str">
        <f>IF(ISBLANK('Slut 2.kl. -Klasse'!FW46),"",VLOOKUP('Slut 2.kl. -Klasse'!FW46,Aap_Naam_2c3b3c,2,FALSE))</f>
        <v/>
      </c>
      <c r="FK123" s="44" t="str">
        <f>IF(ISBLANK('Slut 2.kl. -Klasse'!FX46),"",VLOOKUP('Slut 2.kl. -Klasse'!FX46,Aap_Naam_2c3b3c,2,FALSE))</f>
        <v/>
      </c>
      <c r="FL123" s="44" t="str">
        <f>IF(ISBLANK('Slut 2.kl. -Klasse'!FY46),"",VLOOKUP('Slut 2.kl. -Klasse'!FY46,Aap_Naam_2c3b3c,2,FALSE))</f>
        <v/>
      </c>
      <c r="FM123" s="44" t="str">
        <f>IF(ISBLANK('Slut 2.kl. -Klasse'!FZ46),"",VLOOKUP('Slut 2.kl. -Klasse'!FZ46,Aap_Naam_2c3b3c,2,FALSE))</f>
        <v/>
      </c>
      <c r="FN123" s="45" t="str">
        <f>IF(ISBLANK('Slut 2.kl. -Klasse'!GA46),"",VLOOKUP('Slut 2.kl. -Klasse'!GA46,Aap_Naam_2c3b3c,2,FALSE))</f>
        <v/>
      </c>
      <c r="FO123" s="43">
        <f>COUNTIF('Skole scoring'!B119:U119,1)</f>
        <v>0</v>
      </c>
      <c r="FP123" s="44">
        <f>COUNTIF('Skole scoring'!V119:DQ119,1)</f>
        <v>0</v>
      </c>
      <c r="FQ123" s="44">
        <f>COUNTIF('Skole scoring'!DR119:FM119,1)</f>
        <v>0</v>
      </c>
      <c r="FR123" s="45">
        <f t="shared" si="3"/>
        <v>0</v>
      </c>
      <c r="FS123">
        <f>COUNTIF('Skole scoring'!V119:AS119,1)</f>
        <v>0</v>
      </c>
      <c r="FT123">
        <f>COUNTIF('Skole scoring'!AT119:BQ119,1)</f>
        <v>0</v>
      </c>
      <c r="FU123">
        <f>COUNTIF('Skole scoring'!BR119:CO119,1)</f>
        <v>0</v>
      </c>
      <c r="FV123">
        <f>COUNTIF('Skole scoring'!CP119:DQ119,1)</f>
        <v>0</v>
      </c>
    </row>
    <row r="124" spans="2:178" x14ac:dyDescent="0.35">
      <c r="B124">
        <f>COUNTIF(B98:B123,0)</f>
        <v>26</v>
      </c>
      <c r="FO124">
        <f>COUNTA(C96:V96)</f>
        <v>20</v>
      </c>
      <c r="FP124">
        <f>COUNTA(W96:DR96)</f>
        <v>100</v>
      </c>
      <c r="FQ124">
        <f>COUNTA(DS96:FN96)</f>
        <v>48</v>
      </c>
      <c r="FR124" s="42">
        <f>SUM(FO124:FQ124)</f>
        <v>168</v>
      </c>
    </row>
    <row r="125" spans="2:178" x14ac:dyDescent="0.35">
      <c r="FO125" s="161" t="e">
        <f>(SUM(FO98:FO123)/(26-$B$124))/FO124</f>
        <v>#DIV/0!</v>
      </c>
      <c r="FP125" s="161" t="e">
        <f>(SUM(FP98:FP123)/(26-$B$124))/FP124</f>
        <v>#DIV/0!</v>
      </c>
      <c r="FQ125" s="161" t="e">
        <f>(SUM(FQ98:FQ123)/(26-$B$124))/FQ124</f>
        <v>#DIV/0!</v>
      </c>
      <c r="FR125" s="161" t="e">
        <f>(SUM(FR98:FR123)/(26-$B$124))/FR124</f>
        <v>#DIV/0!</v>
      </c>
    </row>
    <row r="126" spans="2:178" ht="15" thickBot="1" x14ac:dyDescent="0.4">
      <c r="C126" s="201" t="s">
        <v>197</v>
      </c>
      <c r="D126" s="201"/>
      <c r="E126" s="201"/>
      <c r="F126" s="201"/>
      <c r="G126" s="201"/>
      <c r="H126" s="201"/>
      <c r="I126" s="201"/>
      <c r="J126" s="201"/>
      <c r="K126" s="201"/>
      <c r="L126" s="201"/>
      <c r="M126" s="201"/>
      <c r="N126" s="201"/>
      <c r="O126" s="201"/>
      <c r="P126" s="201"/>
      <c r="Q126" s="201"/>
      <c r="R126" s="201"/>
      <c r="S126" s="201"/>
      <c r="T126" s="201"/>
      <c r="U126" s="201"/>
      <c r="V126" s="201"/>
      <c r="W126" s="201" t="s">
        <v>124</v>
      </c>
      <c r="X126" s="201"/>
      <c r="Y126" s="201"/>
      <c r="Z126" s="201"/>
      <c r="AA126" s="201"/>
      <c r="AB126" s="201"/>
      <c r="AC126" s="201"/>
      <c r="AD126" s="201"/>
      <c r="AE126" s="201"/>
      <c r="AF126" s="201"/>
      <c r="AG126" s="201"/>
      <c r="AH126" s="201"/>
      <c r="AI126" s="201"/>
      <c r="AJ126" s="201"/>
      <c r="AK126" s="201"/>
      <c r="AL126" s="201"/>
      <c r="AM126" s="201"/>
      <c r="AN126" s="201"/>
      <c r="AO126" s="201"/>
      <c r="AP126" s="201"/>
      <c r="AQ126" s="201"/>
      <c r="AR126" s="201"/>
      <c r="AS126" s="201"/>
      <c r="AT126" s="201"/>
      <c r="AU126" s="201"/>
      <c r="AV126" s="201"/>
      <c r="AW126" s="201"/>
      <c r="AX126" s="201"/>
      <c r="AY126" s="201"/>
      <c r="AZ126" s="201"/>
      <c r="BA126" s="201"/>
      <c r="BB126" s="201"/>
      <c r="BC126" s="201"/>
      <c r="BD126" s="201"/>
      <c r="BE126" s="201"/>
      <c r="BF126" s="201"/>
      <c r="BG126" s="201"/>
      <c r="BH126" s="201"/>
      <c r="BI126" s="201"/>
      <c r="BJ126" s="201"/>
      <c r="BK126" s="201"/>
      <c r="BL126" s="201"/>
      <c r="BM126" s="201"/>
      <c r="BN126" s="201"/>
      <c r="BO126" s="201"/>
      <c r="BP126" s="201"/>
      <c r="BQ126" s="201"/>
      <c r="BR126" s="201"/>
      <c r="BS126" s="201"/>
      <c r="BT126" s="201"/>
      <c r="BU126" s="201"/>
      <c r="BV126" s="201"/>
      <c r="BW126" s="201"/>
      <c r="BX126" s="201"/>
      <c r="BY126" s="201"/>
      <c r="BZ126" s="201"/>
      <c r="CA126" s="201"/>
      <c r="CB126" s="201"/>
      <c r="CC126" s="201"/>
      <c r="CD126" s="201"/>
      <c r="CE126" s="201"/>
      <c r="CF126" s="201"/>
      <c r="CG126" s="201"/>
      <c r="CH126" s="201"/>
      <c r="CI126" s="201"/>
      <c r="CJ126" s="201"/>
      <c r="CK126" s="201"/>
      <c r="CL126" s="201"/>
      <c r="CM126" s="201"/>
      <c r="CN126" s="201"/>
      <c r="CO126" s="201"/>
      <c r="CP126" s="201"/>
      <c r="CQ126" s="201"/>
      <c r="CR126" s="201"/>
      <c r="CS126" s="201"/>
      <c r="CT126" s="201"/>
      <c r="CU126" s="201"/>
      <c r="CV126" s="201"/>
      <c r="CW126" s="201"/>
      <c r="CX126" s="201"/>
      <c r="CY126" s="201"/>
      <c r="CZ126" s="201"/>
      <c r="DA126" s="201"/>
      <c r="DB126" s="201"/>
      <c r="DC126" s="201"/>
      <c r="DD126" s="201"/>
      <c r="DE126" s="201"/>
      <c r="DF126" s="201"/>
      <c r="DG126" s="201"/>
      <c r="DH126" s="201"/>
      <c r="DI126" s="201"/>
      <c r="DJ126" s="201"/>
      <c r="DK126" s="201"/>
      <c r="DL126" s="201"/>
      <c r="DM126" s="201"/>
      <c r="DN126" s="201"/>
      <c r="DO126" s="201"/>
      <c r="DP126" s="201"/>
      <c r="DQ126" s="201"/>
      <c r="DR126" s="201"/>
      <c r="DS126" s="201" t="s">
        <v>596</v>
      </c>
      <c r="DT126" s="201"/>
      <c r="DU126" s="201"/>
      <c r="DV126" s="201"/>
      <c r="DW126" s="201"/>
      <c r="DX126" s="201"/>
      <c r="DY126" s="201"/>
      <c r="DZ126" s="201"/>
      <c r="EA126" s="201"/>
      <c r="EB126" s="201"/>
      <c r="EC126" s="201"/>
      <c r="ED126" s="201"/>
      <c r="EE126" s="201"/>
      <c r="EF126" s="201"/>
      <c r="EG126" s="201"/>
      <c r="EH126" s="201"/>
      <c r="EI126" s="201"/>
      <c r="EJ126" s="201"/>
      <c r="EK126" s="201"/>
      <c r="EL126" s="201"/>
      <c r="EM126" s="201"/>
      <c r="EN126" s="201"/>
      <c r="EO126" s="201"/>
      <c r="EP126" s="201"/>
      <c r="EQ126" s="201"/>
      <c r="ER126" s="201"/>
      <c r="ES126" s="201"/>
      <c r="ET126" s="201"/>
      <c r="EU126" s="201"/>
      <c r="EV126" s="201"/>
      <c r="EW126" s="201"/>
      <c r="EX126" s="201"/>
      <c r="EY126" s="201"/>
      <c r="EZ126" s="201"/>
      <c r="FA126" s="201"/>
      <c r="FB126" s="201"/>
      <c r="FC126" s="201"/>
      <c r="FD126" s="201"/>
      <c r="FE126" s="201"/>
      <c r="FF126" s="201"/>
      <c r="FG126" s="201"/>
      <c r="FH126" s="201"/>
      <c r="FI126" s="201"/>
      <c r="FJ126" s="201"/>
      <c r="FK126" s="201"/>
      <c r="FL126" s="201"/>
      <c r="FM126" s="201"/>
      <c r="FN126" s="201"/>
      <c r="FO126" s="200" t="s">
        <v>683</v>
      </c>
      <c r="FP126" s="200"/>
      <c r="FQ126" s="200"/>
      <c r="FR126" s="200"/>
    </row>
    <row r="127" spans="2:178" x14ac:dyDescent="0.35">
      <c r="B127" s="46">
        <v>1</v>
      </c>
      <c r="C127" s="39">
        <v>2</v>
      </c>
      <c r="D127" s="39">
        <v>3</v>
      </c>
      <c r="E127" s="39">
        <v>4</v>
      </c>
      <c r="F127" s="39">
        <v>5</v>
      </c>
      <c r="G127" s="39">
        <v>6</v>
      </c>
      <c r="H127" s="39">
        <v>7</v>
      </c>
      <c r="I127" s="39">
        <v>8</v>
      </c>
      <c r="J127" s="39">
        <v>9</v>
      </c>
      <c r="K127" s="39">
        <v>10</v>
      </c>
      <c r="L127" s="39">
        <v>11</v>
      </c>
      <c r="M127" s="39">
        <v>12</v>
      </c>
      <c r="N127" s="39">
        <v>13</v>
      </c>
      <c r="O127" s="39">
        <v>14</v>
      </c>
      <c r="P127" s="39">
        <v>15</v>
      </c>
      <c r="Q127" s="39">
        <v>16</v>
      </c>
      <c r="R127" s="39">
        <v>17</v>
      </c>
      <c r="S127" s="39">
        <v>18</v>
      </c>
      <c r="T127" s="39">
        <v>19</v>
      </c>
      <c r="U127" s="39">
        <v>20</v>
      </c>
      <c r="V127" s="40">
        <v>21</v>
      </c>
      <c r="W127" s="38">
        <v>22</v>
      </c>
      <c r="X127" s="39">
        <v>23</v>
      </c>
      <c r="Y127" s="39">
        <v>24</v>
      </c>
      <c r="Z127" s="39">
        <v>25</v>
      </c>
      <c r="AA127" s="39">
        <v>26</v>
      </c>
      <c r="AB127" s="39">
        <v>27</v>
      </c>
      <c r="AC127" s="39">
        <v>28</v>
      </c>
      <c r="AD127" s="39">
        <v>29</v>
      </c>
      <c r="AE127" s="39">
        <v>30</v>
      </c>
      <c r="AF127" s="39">
        <v>31</v>
      </c>
      <c r="AG127" s="39">
        <v>32</v>
      </c>
      <c r="AH127" s="39">
        <v>33</v>
      </c>
      <c r="AI127" s="39">
        <v>34</v>
      </c>
      <c r="AJ127" s="39">
        <v>35</v>
      </c>
      <c r="AK127" s="39">
        <v>36</v>
      </c>
      <c r="AL127" s="39">
        <v>37</v>
      </c>
      <c r="AM127" s="39">
        <v>38</v>
      </c>
      <c r="AN127" s="39">
        <v>39</v>
      </c>
      <c r="AO127" s="39">
        <v>40</v>
      </c>
      <c r="AP127" s="39">
        <v>41</v>
      </c>
      <c r="AQ127" s="39">
        <v>42</v>
      </c>
      <c r="AR127" s="39">
        <v>43</v>
      </c>
      <c r="AS127" s="39">
        <v>44</v>
      </c>
      <c r="AT127" s="39">
        <v>45</v>
      </c>
      <c r="AU127" s="39">
        <v>46</v>
      </c>
      <c r="AV127" s="39">
        <v>47</v>
      </c>
      <c r="AW127" s="39">
        <v>48</v>
      </c>
      <c r="AX127" s="39">
        <v>49</v>
      </c>
      <c r="AY127" s="39">
        <v>50</v>
      </c>
      <c r="AZ127" s="39">
        <v>51</v>
      </c>
      <c r="BA127" s="39">
        <v>52</v>
      </c>
      <c r="BB127" s="39">
        <v>53</v>
      </c>
      <c r="BC127" s="39">
        <v>54</v>
      </c>
      <c r="BD127" s="39">
        <v>55</v>
      </c>
      <c r="BE127" s="39">
        <v>56</v>
      </c>
      <c r="BF127" s="39">
        <v>57</v>
      </c>
      <c r="BG127" s="39">
        <v>58</v>
      </c>
      <c r="BH127" s="39">
        <v>59</v>
      </c>
      <c r="BI127" s="39">
        <v>60</v>
      </c>
      <c r="BJ127" s="39">
        <v>61</v>
      </c>
      <c r="BK127" s="39">
        <v>62</v>
      </c>
      <c r="BL127" s="39">
        <v>63</v>
      </c>
      <c r="BM127" s="39">
        <v>64</v>
      </c>
      <c r="BN127" s="39">
        <v>65</v>
      </c>
      <c r="BO127" s="39">
        <v>66</v>
      </c>
      <c r="BP127" s="39">
        <v>67</v>
      </c>
      <c r="BQ127" s="39">
        <v>68</v>
      </c>
      <c r="BR127" s="39">
        <v>69</v>
      </c>
      <c r="BS127" s="39">
        <v>70</v>
      </c>
      <c r="BT127" s="39">
        <v>71</v>
      </c>
      <c r="BU127" s="39">
        <v>72</v>
      </c>
      <c r="BV127" s="39">
        <v>73</v>
      </c>
      <c r="BW127" s="39">
        <v>74</v>
      </c>
      <c r="BX127" s="39">
        <v>75</v>
      </c>
      <c r="BY127" s="39">
        <v>76</v>
      </c>
      <c r="BZ127" s="39">
        <v>77</v>
      </c>
      <c r="CA127" s="39">
        <v>78</v>
      </c>
      <c r="CB127" s="39">
        <v>79</v>
      </c>
      <c r="CC127" s="39">
        <v>80</v>
      </c>
      <c r="CD127" s="39">
        <v>81</v>
      </c>
      <c r="CE127" s="39">
        <v>82</v>
      </c>
      <c r="CF127" s="39">
        <v>83</v>
      </c>
      <c r="CG127" s="39">
        <v>84</v>
      </c>
      <c r="CH127" s="39">
        <v>85</v>
      </c>
      <c r="CI127" s="39">
        <v>86</v>
      </c>
      <c r="CJ127" s="39">
        <v>87</v>
      </c>
      <c r="CK127" s="39">
        <v>88</v>
      </c>
      <c r="CL127" s="39">
        <v>89</v>
      </c>
      <c r="CM127" s="39">
        <v>90</v>
      </c>
      <c r="CN127" s="39">
        <v>91</v>
      </c>
      <c r="CO127" s="39">
        <v>92</v>
      </c>
      <c r="CP127" s="39">
        <v>93</v>
      </c>
      <c r="CQ127" s="39">
        <v>94</v>
      </c>
      <c r="CR127" s="39">
        <v>95</v>
      </c>
      <c r="CS127" s="39">
        <v>96</v>
      </c>
      <c r="CT127" s="39">
        <v>97</v>
      </c>
      <c r="CU127" s="39">
        <v>98</v>
      </c>
      <c r="CV127" s="39">
        <v>99</v>
      </c>
      <c r="CW127" s="39">
        <v>100</v>
      </c>
      <c r="CX127" s="39">
        <v>101</v>
      </c>
      <c r="CY127" s="39">
        <v>102</v>
      </c>
      <c r="CZ127" s="39">
        <v>103</v>
      </c>
      <c r="DA127" s="39">
        <v>104</v>
      </c>
      <c r="DB127" s="39">
        <v>105</v>
      </c>
      <c r="DC127" s="39">
        <v>106</v>
      </c>
      <c r="DD127" s="39">
        <v>107</v>
      </c>
      <c r="DE127" s="39">
        <v>108</v>
      </c>
      <c r="DF127" s="39">
        <v>109</v>
      </c>
      <c r="DG127" s="39">
        <v>110</v>
      </c>
      <c r="DH127" s="39">
        <v>111</v>
      </c>
      <c r="DI127" s="39">
        <v>112</v>
      </c>
      <c r="DJ127" s="39">
        <v>113</v>
      </c>
      <c r="DK127" s="39">
        <v>114</v>
      </c>
      <c r="DL127" s="39">
        <v>115</v>
      </c>
      <c r="DM127" s="39">
        <v>116</v>
      </c>
      <c r="DN127" s="39">
        <v>117</v>
      </c>
      <c r="DO127" s="39">
        <v>118</v>
      </c>
      <c r="DP127" s="39">
        <v>119</v>
      </c>
      <c r="DQ127" s="39">
        <v>120</v>
      </c>
      <c r="DR127" s="39">
        <v>121</v>
      </c>
      <c r="DS127" s="38">
        <v>122</v>
      </c>
      <c r="DT127" s="39">
        <v>123</v>
      </c>
      <c r="DU127" s="39">
        <v>124</v>
      </c>
      <c r="DV127" s="39">
        <v>125</v>
      </c>
      <c r="DW127" s="39">
        <v>126</v>
      </c>
      <c r="DX127" s="39">
        <v>127</v>
      </c>
      <c r="DY127" s="39">
        <v>128</v>
      </c>
      <c r="DZ127" s="39">
        <v>129</v>
      </c>
      <c r="EA127" s="39">
        <v>130</v>
      </c>
      <c r="EB127" s="39">
        <v>131</v>
      </c>
      <c r="EC127" s="39">
        <v>132</v>
      </c>
      <c r="ED127" s="39">
        <v>133</v>
      </c>
      <c r="EE127" s="39">
        <v>134</v>
      </c>
      <c r="EF127" s="39">
        <v>135</v>
      </c>
      <c r="EG127" s="39">
        <v>136</v>
      </c>
      <c r="EH127" s="39">
        <v>137</v>
      </c>
      <c r="EI127" s="39">
        <v>138</v>
      </c>
      <c r="EJ127" s="39">
        <v>139</v>
      </c>
      <c r="EK127" s="39">
        <v>140</v>
      </c>
      <c r="EL127" s="39">
        <v>141</v>
      </c>
      <c r="EM127" s="39">
        <v>142</v>
      </c>
      <c r="EN127" s="39">
        <v>143</v>
      </c>
      <c r="EO127" s="39">
        <v>144</v>
      </c>
      <c r="EP127" s="39">
        <v>145</v>
      </c>
      <c r="EQ127" s="39">
        <v>146</v>
      </c>
      <c r="ER127" s="39">
        <v>147</v>
      </c>
      <c r="ES127" s="39">
        <v>148</v>
      </c>
      <c r="ET127" s="39">
        <v>149</v>
      </c>
      <c r="EU127" s="39">
        <v>150</v>
      </c>
      <c r="EV127" s="39">
        <v>151</v>
      </c>
      <c r="EW127" s="39">
        <v>152</v>
      </c>
      <c r="EX127" s="39">
        <v>153</v>
      </c>
      <c r="EY127" s="39">
        <v>154</v>
      </c>
      <c r="EZ127" s="39">
        <v>155</v>
      </c>
      <c r="FA127" s="39">
        <v>156</v>
      </c>
      <c r="FB127" s="39">
        <v>157</v>
      </c>
      <c r="FC127" s="39">
        <v>158</v>
      </c>
      <c r="FD127" s="39">
        <v>159</v>
      </c>
      <c r="FE127" s="39">
        <v>160</v>
      </c>
      <c r="FF127" s="39">
        <v>161</v>
      </c>
      <c r="FG127" s="39">
        <v>162</v>
      </c>
      <c r="FH127" s="39">
        <v>163</v>
      </c>
      <c r="FI127" s="39">
        <v>164</v>
      </c>
      <c r="FJ127" s="39">
        <v>165</v>
      </c>
      <c r="FK127" s="39">
        <v>166</v>
      </c>
      <c r="FL127" s="39">
        <v>167</v>
      </c>
      <c r="FM127" s="39">
        <v>168</v>
      </c>
      <c r="FN127" s="40">
        <v>169</v>
      </c>
      <c r="FO127" s="202" t="str">
        <f>C126</f>
        <v>Oqaatsinik allanneq</v>
      </c>
      <c r="FP127" s="204" t="str">
        <f>W126</f>
        <v>Oqaatsinik atuarneq</v>
      </c>
      <c r="FQ127" s="204" t="str">
        <f>DS126</f>
        <v>Oqaaseqatigiinnik atuarneq</v>
      </c>
      <c r="FR127" s="206" t="s">
        <v>684</v>
      </c>
    </row>
    <row r="128" spans="2:178" ht="15" thickBot="1" x14ac:dyDescent="0.4">
      <c r="B128" s="48" t="s">
        <v>602</v>
      </c>
      <c r="C128" t="s">
        <v>549</v>
      </c>
      <c r="D128" t="s">
        <v>104</v>
      </c>
      <c r="E128" t="s">
        <v>126</v>
      </c>
      <c r="F128" t="s">
        <v>550</v>
      </c>
      <c r="G128" t="s">
        <v>43</v>
      </c>
      <c r="H128" t="s">
        <v>127</v>
      </c>
      <c r="I128" t="s">
        <v>128</v>
      </c>
      <c r="J128" t="s">
        <v>106</v>
      </c>
      <c r="K128" t="s">
        <v>129</v>
      </c>
      <c r="L128" t="s">
        <v>46</v>
      </c>
      <c r="M128" t="s">
        <v>110</v>
      </c>
      <c r="N128" t="s">
        <v>130</v>
      </c>
      <c r="O128" t="s">
        <v>131</v>
      </c>
      <c r="P128" t="s">
        <v>132</v>
      </c>
      <c r="Q128" t="s">
        <v>133</v>
      </c>
      <c r="R128" t="s">
        <v>134</v>
      </c>
      <c r="S128" t="s">
        <v>135</v>
      </c>
      <c r="T128" t="s">
        <v>136</v>
      </c>
      <c r="U128" t="s">
        <v>551</v>
      </c>
      <c r="V128" s="42" t="s">
        <v>552</v>
      </c>
      <c r="W128" s="41" t="s">
        <v>137</v>
      </c>
      <c r="X128" t="s">
        <v>138</v>
      </c>
      <c r="Y128" t="s">
        <v>139</v>
      </c>
      <c r="Z128" t="s">
        <v>140</v>
      </c>
      <c r="AA128" t="s">
        <v>141</v>
      </c>
      <c r="AB128" t="s">
        <v>142</v>
      </c>
      <c r="AC128" t="s">
        <v>143</v>
      </c>
      <c r="AD128" t="s">
        <v>144</v>
      </c>
      <c r="AE128" t="s">
        <v>145</v>
      </c>
      <c r="AF128" t="s">
        <v>146</v>
      </c>
      <c r="AG128" t="s">
        <v>147</v>
      </c>
      <c r="AH128" t="s">
        <v>148</v>
      </c>
      <c r="AI128" t="s">
        <v>149</v>
      </c>
      <c r="AJ128" t="s">
        <v>150</v>
      </c>
      <c r="AK128" t="s">
        <v>151</v>
      </c>
      <c r="AL128" t="s">
        <v>152</v>
      </c>
      <c r="AM128" t="s">
        <v>153</v>
      </c>
      <c r="AN128" t="s">
        <v>154</v>
      </c>
      <c r="AO128" t="s">
        <v>155</v>
      </c>
      <c r="AP128" t="s">
        <v>156</v>
      </c>
      <c r="AQ128" t="s">
        <v>157</v>
      </c>
      <c r="AR128" t="s">
        <v>158</v>
      </c>
      <c r="AS128" t="s">
        <v>159</v>
      </c>
      <c r="AT128" t="s">
        <v>160</v>
      </c>
      <c r="AU128" t="s">
        <v>161</v>
      </c>
      <c r="AV128" t="s">
        <v>162</v>
      </c>
      <c r="AW128" t="s">
        <v>163</v>
      </c>
      <c r="AX128" t="s">
        <v>164</v>
      </c>
      <c r="AY128" t="s">
        <v>165</v>
      </c>
      <c r="AZ128" t="s">
        <v>166</v>
      </c>
      <c r="BA128" t="s">
        <v>167</v>
      </c>
      <c r="BB128" t="s">
        <v>168</v>
      </c>
      <c r="BC128" t="s">
        <v>169</v>
      </c>
      <c r="BD128" t="s">
        <v>170</v>
      </c>
      <c r="BE128" t="s">
        <v>171</v>
      </c>
      <c r="BF128" t="s">
        <v>172</v>
      </c>
      <c r="BG128" t="s">
        <v>173</v>
      </c>
      <c r="BH128" t="s">
        <v>174</v>
      </c>
      <c r="BI128" t="s">
        <v>175</v>
      </c>
      <c r="BJ128" t="s">
        <v>176</v>
      </c>
      <c r="BK128" t="s">
        <v>177</v>
      </c>
      <c r="BL128" t="s">
        <v>178</v>
      </c>
      <c r="BM128" t="s">
        <v>179</v>
      </c>
      <c r="BN128" t="s">
        <v>180</v>
      </c>
      <c r="BO128" t="s">
        <v>181</v>
      </c>
      <c r="BP128" t="s">
        <v>182</v>
      </c>
      <c r="BQ128" t="s">
        <v>183</v>
      </c>
      <c r="BR128" t="s">
        <v>184</v>
      </c>
      <c r="BS128" t="s">
        <v>185</v>
      </c>
      <c r="BT128" t="s">
        <v>186</v>
      </c>
      <c r="BU128" t="s">
        <v>187</v>
      </c>
      <c r="BV128" t="s">
        <v>188</v>
      </c>
      <c r="BW128" t="s">
        <v>189</v>
      </c>
      <c r="BX128" t="s">
        <v>190</v>
      </c>
      <c r="BY128" t="s">
        <v>553</v>
      </c>
      <c r="BZ128" t="s">
        <v>192</v>
      </c>
      <c r="CA128" t="s">
        <v>193</v>
      </c>
      <c r="CB128" t="s">
        <v>194</v>
      </c>
      <c r="CC128" t="s">
        <v>195</v>
      </c>
      <c r="CD128" t="s">
        <v>196</v>
      </c>
      <c r="CE128" t="s">
        <v>554</v>
      </c>
      <c r="CF128" t="s">
        <v>555</v>
      </c>
      <c r="CG128" t="s">
        <v>556</v>
      </c>
      <c r="CH128" t="s">
        <v>557</v>
      </c>
      <c r="CI128" t="s">
        <v>558</v>
      </c>
      <c r="CJ128" t="s">
        <v>559</v>
      </c>
      <c r="CK128" t="s">
        <v>560</v>
      </c>
      <c r="CL128" t="s">
        <v>561</v>
      </c>
      <c r="CM128" t="s">
        <v>562</v>
      </c>
      <c r="CN128" t="s">
        <v>563</v>
      </c>
      <c r="CO128" t="s">
        <v>564</v>
      </c>
      <c r="CP128" t="s">
        <v>565</v>
      </c>
      <c r="CQ128" t="s">
        <v>566</v>
      </c>
      <c r="CR128" t="s">
        <v>567</v>
      </c>
      <c r="CS128" t="s">
        <v>568</v>
      </c>
      <c r="CT128" t="s">
        <v>569</v>
      </c>
      <c r="CU128" t="s">
        <v>570</v>
      </c>
      <c r="CV128" t="s">
        <v>571</v>
      </c>
      <c r="CW128" t="s">
        <v>572</v>
      </c>
      <c r="CX128" t="s">
        <v>573</v>
      </c>
      <c r="CY128" t="s">
        <v>574</v>
      </c>
      <c r="CZ128" t="s">
        <v>575</v>
      </c>
      <c r="DA128" t="s">
        <v>576</v>
      </c>
      <c r="DB128" t="s">
        <v>577</v>
      </c>
      <c r="DC128" t="s">
        <v>578</v>
      </c>
      <c r="DD128" t="s">
        <v>579</v>
      </c>
      <c r="DE128" t="s">
        <v>580</v>
      </c>
      <c r="DF128" t="s">
        <v>581</v>
      </c>
      <c r="DG128" t="s">
        <v>582</v>
      </c>
      <c r="DH128" t="s">
        <v>583</v>
      </c>
      <c r="DI128" t="s">
        <v>584</v>
      </c>
      <c r="DJ128" t="s">
        <v>585</v>
      </c>
      <c r="DK128" t="s">
        <v>586</v>
      </c>
      <c r="DL128" t="s">
        <v>587</v>
      </c>
      <c r="DM128" t="s">
        <v>588</v>
      </c>
      <c r="DN128" t="s">
        <v>589</v>
      </c>
      <c r="DO128" t="s">
        <v>590</v>
      </c>
      <c r="DP128" t="s">
        <v>591</v>
      </c>
      <c r="DQ128" t="s">
        <v>592</v>
      </c>
      <c r="DR128" t="s">
        <v>593</v>
      </c>
      <c r="DS128" s="43" t="s">
        <v>594</v>
      </c>
      <c r="DT128" s="44" t="s">
        <v>595</v>
      </c>
      <c r="DU128" s="44" t="s">
        <v>594</v>
      </c>
      <c r="DV128" s="44" t="s">
        <v>595</v>
      </c>
      <c r="DW128" s="44" t="s">
        <v>595</v>
      </c>
      <c r="DX128" s="44" t="s">
        <v>594</v>
      </c>
      <c r="DY128" s="44" t="s">
        <v>595</v>
      </c>
      <c r="DZ128" s="44" t="s">
        <v>594</v>
      </c>
      <c r="EA128" s="44" t="s">
        <v>594</v>
      </c>
      <c r="EB128" s="44" t="s">
        <v>594</v>
      </c>
      <c r="EC128" s="44" t="s">
        <v>595</v>
      </c>
      <c r="ED128" s="44" t="s">
        <v>595</v>
      </c>
      <c r="EE128" s="44" t="s">
        <v>595</v>
      </c>
      <c r="EF128" s="44" t="s">
        <v>595</v>
      </c>
      <c r="EG128" s="44" t="s">
        <v>594</v>
      </c>
      <c r="EH128" s="44" t="s">
        <v>594</v>
      </c>
      <c r="EI128" s="44" t="s">
        <v>594</v>
      </c>
      <c r="EJ128" s="44" t="s">
        <v>595</v>
      </c>
      <c r="EK128" s="44" t="s">
        <v>595</v>
      </c>
      <c r="EL128" s="44" t="s">
        <v>594</v>
      </c>
      <c r="EM128" s="44" t="s">
        <v>594</v>
      </c>
      <c r="EN128" s="44" t="s">
        <v>595</v>
      </c>
      <c r="EO128" s="44" t="s">
        <v>594</v>
      </c>
      <c r="EP128" s="44" t="s">
        <v>595</v>
      </c>
      <c r="EQ128" s="44" t="s">
        <v>595</v>
      </c>
      <c r="ER128" s="44" t="s">
        <v>594</v>
      </c>
      <c r="ES128" s="44" t="s">
        <v>594</v>
      </c>
      <c r="ET128" s="44" t="s">
        <v>595</v>
      </c>
      <c r="EU128" s="44" t="s">
        <v>594</v>
      </c>
      <c r="EV128" s="44" t="s">
        <v>594</v>
      </c>
      <c r="EW128" s="44" t="s">
        <v>595</v>
      </c>
      <c r="EX128" s="44" t="s">
        <v>595</v>
      </c>
      <c r="EY128" s="44" t="s">
        <v>595</v>
      </c>
      <c r="EZ128" s="44" t="s">
        <v>595</v>
      </c>
      <c r="FA128" s="44" t="s">
        <v>594</v>
      </c>
      <c r="FB128" s="44" t="s">
        <v>594</v>
      </c>
      <c r="FC128" s="44" t="s">
        <v>594</v>
      </c>
      <c r="FD128" s="44" t="s">
        <v>595</v>
      </c>
      <c r="FE128" s="44" t="s">
        <v>595</v>
      </c>
      <c r="FF128" s="44" t="s">
        <v>594</v>
      </c>
      <c r="FG128" s="44" t="s">
        <v>595</v>
      </c>
      <c r="FH128" s="44" t="s">
        <v>594</v>
      </c>
      <c r="FI128" s="44" t="s">
        <v>594</v>
      </c>
      <c r="FJ128" s="44" t="s">
        <v>595</v>
      </c>
      <c r="FK128" s="44" t="s">
        <v>595</v>
      </c>
      <c r="FL128" s="44" t="s">
        <v>594</v>
      </c>
      <c r="FM128" s="44" t="s">
        <v>595</v>
      </c>
      <c r="FN128" s="45" t="s">
        <v>594</v>
      </c>
      <c r="FO128" s="203"/>
      <c r="FP128" s="205"/>
      <c r="FQ128" s="205"/>
      <c r="FR128" s="207"/>
    </row>
    <row r="129" spans="2:178" x14ac:dyDescent="0.35">
      <c r="B129" s="38">
        <f>'Midt 3.kl. -Klasse'!B21</f>
        <v>0</v>
      </c>
      <c r="C129" t="str">
        <f>IF(COUNTIF('Midt 3.kl. -Klasse'!P21,5),"Ugyldig",(IF(ISBLANK('Midt 3.kl. -Klasse'!P21),"",'Midt 3.kl. -Klasse'!P21)))</f>
        <v/>
      </c>
      <c r="D129" t="str">
        <f>IF(COUNTIF('Midt 3.kl. -Klasse'!Q21,5),"Ugyldig",(IF(ISBLANK('Midt 3.kl. -Klasse'!Q21),"",'Midt 3.kl. -Klasse'!Q21)))</f>
        <v/>
      </c>
      <c r="E129" t="str">
        <f>IF(COUNTIF('Midt 3.kl. -Klasse'!R21,5),"Ugyldig",(IF(ISBLANK('Midt 3.kl. -Klasse'!R21),"",'Midt 3.kl. -Klasse'!R21)))</f>
        <v/>
      </c>
      <c r="F129" t="str">
        <f>IF(COUNTIF('Midt 3.kl. -Klasse'!S21,5),"Ugyldig",(IF(ISBLANK('Midt 3.kl. -Klasse'!S21),"",'Midt 3.kl. -Klasse'!S21)))</f>
        <v/>
      </c>
      <c r="G129" t="str">
        <f>IF(COUNTIF('Midt 3.kl. -Klasse'!T21,5),"Ugyldig",(IF(ISBLANK('Midt 3.kl. -Klasse'!T21),"",'Midt 3.kl. -Klasse'!T21)))</f>
        <v/>
      </c>
      <c r="H129" t="str">
        <f>IF(COUNTIF('Midt 3.kl. -Klasse'!U21,5),"Ugyldig",(IF(ISBLANK('Midt 3.kl. -Klasse'!U21),"",'Midt 3.kl. -Klasse'!U21)))</f>
        <v/>
      </c>
      <c r="I129" t="str">
        <f>IF(COUNTIF('Midt 3.kl. -Klasse'!V21,5),"Ugyldig",(IF(ISBLANK('Midt 3.kl. -Klasse'!V21),"",'Midt 3.kl. -Klasse'!V21)))</f>
        <v/>
      </c>
      <c r="J129" t="str">
        <f>IF(COUNTIF('Midt 3.kl. -Klasse'!W21,5),"Ugyldig",(IF(ISBLANK('Midt 3.kl. -Klasse'!W21),"",'Midt 3.kl. -Klasse'!W21)))</f>
        <v/>
      </c>
      <c r="K129" t="str">
        <f>IF(COUNTIF('Midt 3.kl. -Klasse'!X21,5),"Ugyldig",(IF(ISBLANK('Midt 3.kl. -Klasse'!X21),"",'Midt 3.kl. -Klasse'!X21)))</f>
        <v/>
      </c>
      <c r="L129" t="str">
        <f>IF(COUNTIF('Midt 3.kl. -Klasse'!Y21,5),"Ugyldig",(IF(ISBLANK('Midt 3.kl. -Klasse'!Y21),"",'Midt 3.kl. -Klasse'!Y21)))</f>
        <v/>
      </c>
      <c r="M129" t="str">
        <f>IF(COUNTIF('Midt 3.kl. -Klasse'!Z21,5),"Ugyldig",(IF(ISBLANK('Midt 3.kl. -Klasse'!Z21),"",'Midt 3.kl. -Klasse'!Z21)))</f>
        <v/>
      </c>
      <c r="N129" t="str">
        <f>IF(COUNTIF('Midt 3.kl. -Klasse'!AA21,5),"Ugyldig",(IF(ISBLANK('Midt 3.kl. -Klasse'!AA21),"",'Midt 3.kl. -Klasse'!AA21)))</f>
        <v/>
      </c>
      <c r="O129" t="str">
        <f>IF(COUNTIF('Midt 3.kl. -Klasse'!AB21,5),"Ugyldig",(IF(ISBLANK('Midt 3.kl. -Klasse'!AB21),"",'Midt 3.kl. -Klasse'!AB21)))</f>
        <v/>
      </c>
      <c r="P129" t="str">
        <f>IF(COUNTIF('Midt 3.kl. -Klasse'!AC21,5),"Ugyldig",(IF(ISBLANK('Midt 3.kl. -Klasse'!AC21),"",'Midt 3.kl. -Klasse'!AC21)))</f>
        <v/>
      </c>
      <c r="Q129" t="str">
        <f>IF(COUNTIF('Midt 3.kl. -Klasse'!AD21,5),"Ugyldig",(IF(ISBLANK('Midt 3.kl. -Klasse'!AD21),"",'Midt 3.kl. -Klasse'!AD21)))</f>
        <v/>
      </c>
      <c r="R129" t="str">
        <f>IF(COUNTIF('Midt 3.kl. -Klasse'!AE21,5),"Ugyldig",(IF(ISBLANK('Midt 3.kl. -Klasse'!AE21),"",'Midt 3.kl. -Klasse'!AE21)))</f>
        <v/>
      </c>
      <c r="S129" t="str">
        <f>IF(COUNTIF('Midt 3.kl. -Klasse'!AF21,5),"Ugyldig",(IF(ISBLANK('Midt 3.kl. -Klasse'!AF21),"",'Midt 3.kl. -Klasse'!AF21)))</f>
        <v/>
      </c>
      <c r="T129" t="str">
        <f>IF(COUNTIF('Midt 3.kl. -Klasse'!AG21,5),"Ugyldig",(IF(ISBLANK('Midt 3.kl. -Klasse'!AG21),"",'Midt 3.kl. -Klasse'!AG21)))</f>
        <v/>
      </c>
      <c r="U129" t="str">
        <f>IF(COUNTIF('Midt 3.kl. -Klasse'!AH21,5),"Ugyldig",(IF(ISBLANK('Midt 3.kl. -Klasse'!AH21),"",'Midt 3.kl. -Klasse'!AH21)))</f>
        <v/>
      </c>
      <c r="V129" t="str">
        <f>IF(COUNTIF('Midt 3.kl. -Klasse'!AI21,5),"Ugyldig",(IF(ISBLANK('Midt 3.kl. -Klasse'!AI21),"",'Midt 3.kl. -Klasse'!AI21)))</f>
        <v/>
      </c>
      <c r="W129" s="39" t="str">
        <f>IF(ISBLANK('Midt 3.kl. -Klasse'!AJ21),"",VLOOKUP('Midt 3.kl. -Klasse'!AJ21,Assit_Atii_2c3b3c,C$96,FALSE))</f>
        <v/>
      </c>
      <c r="X129" s="39" t="str">
        <f>IF(ISBLANK('Midt 3.kl. -Klasse'!AK21),"",VLOOKUP('Midt 3.kl. -Klasse'!AK21,Assit_Atii_2c3b3c,D$96,FALSE))</f>
        <v/>
      </c>
      <c r="Y129" s="39" t="str">
        <f>IF(ISBLANK('Midt 3.kl. -Klasse'!AL21),"",VLOOKUP('Midt 3.kl. -Klasse'!AL21,Assit_Atii_2c3b3c,E$96,FALSE))</f>
        <v/>
      </c>
      <c r="Z129" s="39" t="str">
        <f>IF(ISBLANK('Midt 3.kl. -Klasse'!AM21),"",VLOOKUP('Midt 3.kl. -Klasse'!AM21,Assit_Atii_2c3b3c,F$96,FALSE))</f>
        <v/>
      </c>
      <c r="AA129" s="39" t="str">
        <f>IF(ISBLANK('Midt 3.kl. -Klasse'!AN21),"",VLOOKUP('Midt 3.kl. -Klasse'!AN21,Assit_Atii_2c3b3c,G$96,FALSE))</f>
        <v/>
      </c>
      <c r="AB129" s="39" t="str">
        <f>IF(ISBLANK('Midt 3.kl. -Klasse'!AO21),"",VLOOKUP('Midt 3.kl. -Klasse'!AO21,Assit_Atii_2c3b3c,H$96,FALSE))</f>
        <v/>
      </c>
      <c r="AC129" s="39" t="str">
        <f>IF(ISBLANK('Midt 3.kl. -Klasse'!AP21),"",VLOOKUP('Midt 3.kl. -Klasse'!AP21,Assit_Atii_2c3b3c,I$96,FALSE))</f>
        <v/>
      </c>
      <c r="AD129" s="39" t="str">
        <f>IF(ISBLANK('Midt 3.kl. -Klasse'!AQ21),"",VLOOKUP('Midt 3.kl. -Klasse'!AQ21,Assit_Atii_2c3b3c,J$96,FALSE))</f>
        <v/>
      </c>
      <c r="AE129" s="39" t="str">
        <f>IF(ISBLANK('Midt 3.kl. -Klasse'!AR21),"",VLOOKUP('Midt 3.kl. -Klasse'!AR21,Assit_Atii_2c3b3c,K$96,FALSE))</f>
        <v/>
      </c>
      <c r="AF129" s="39" t="str">
        <f>IF(ISBLANK('Midt 3.kl. -Klasse'!AS21),"",VLOOKUP('Midt 3.kl. -Klasse'!AS21,Assit_Atii_2c3b3c,L$96,FALSE))</f>
        <v/>
      </c>
      <c r="AG129" s="39" t="str">
        <f>IF(ISBLANK('Midt 3.kl. -Klasse'!AT21),"",VLOOKUP('Midt 3.kl. -Klasse'!AT21,Assit_Atii_2c3b3c,M$96,FALSE))</f>
        <v/>
      </c>
      <c r="AH129" s="39" t="str">
        <f>IF(ISBLANK('Midt 3.kl. -Klasse'!AU21),"",VLOOKUP('Midt 3.kl. -Klasse'!AU21,Assit_Atii_2c3b3c,N$96,FALSE))</f>
        <v/>
      </c>
      <c r="AI129" s="39" t="str">
        <f>IF(ISBLANK('Midt 3.kl. -Klasse'!AV21),"",VLOOKUP('Midt 3.kl. -Klasse'!AV21,Assit_Atii_2c3b3c,O$96,FALSE))</f>
        <v/>
      </c>
      <c r="AJ129" s="39" t="str">
        <f>IF(ISBLANK('Midt 3.kl. -Klasse'!AW21),"",VLOOKUP('Midt 3.kl. -Klasse'!AW21,Assit_Atii_2c3b3c,P$96,FALSE))</f>
        <v/>
      </c>
      <c r="AK129" s="39" t="str">
        <f>IF(ISBLANK('Midt 3.kl. -Klasse'!AX21),"",VLOOKUP('Midt 3.kl. -Klasse'!AX21,Assit_Atii_2c3b3c,Q$96,FALSE))</f>
        <v/>
      </c>
      <c r="AL129" s="39" t="str">
        <f>IF(ISBLANK('Midt 3.kl. -Klasse'!AY21),"",VLOOKUP('Midt 3.kl. -Klasse'!AY21,Assit_Atii_2c3b3c,R$96,FALSE))</f>
        <v/>
      </c>
      <c r="AM129" s="39" t="str">
        <f>IF(ISBLANK('Midt 3.kl. -Klasse'!AZ21),"",VLOOKUP('Midt 3.kl. -Klasse'!AZ21,Assit_Atii_2c3b3c,S$96,FALSE))</f>
        <v/>
      </c>
      <c r="AN129" s="39" t="str">
        <f>IF(ISBLANK('Midt 3.kl. -Klasse'!BA21),"",VLOOKUP('Midt 3.kl. -Klasse'!BA21,Assit_Atii_2c3b3c,T$96,FALSE))</f>
        <v/>
      </c>
      <c r="AO129" s="39" t="str">
        <f>IF(ISBLANK('Midt 3.kl. -Klasse'!BB21),"",VLOOKUP('Midt 3.kl. -Klasse'!BB21,Assit_Atii_2c3b3c,U$96,FALSE))</f>
        <v/>
      </c>
      <c r="AP129" s="39" t="str">
        <f>IF(ISBLANK('Midt 3.kl. -Klasse'!BC21),"",VLOOKUP('Midt 3.kl. -Klasse'!BC21,Assit_Atii_2c3b3c,V$96,FALSE))</f>
        <v/>
      </c>
      <c r="AQ129" s="39" t="str">
        <f>IF(ISBLANK('Midt 3.kl. -Klasse'!BD21),"",VLOOKUP('Midt 3.kl. -Klasse'!BD21,Assit_Atii_2c3b3c,W$96,FALSE))</f>
        <v/>
      </c>
      <c r="AR129" s="39" t="str">
        <f>IF(ISBLANK('Midt 3.kl. -Klasse'!BE21),"",VLOOKUP('Midt 3.kl. -Klasse'!BE21,Assit_Atii_2c3b3c,X$96,FALSE))</f>
        <v/>
      </c>
      <c r="AS129" s="39" t="str">
        <f>IF(ISBLANK('Midt 3.kl. -Klasse'!BF21),"",VLOOKUP('Midt 3.kl. -Klasse'!BF21,Assit_Atii_2c3b3c,Y$96,FALSE))</f>
        <v/>
      </c>
      <c r="AT129" s="39" t="str">
        <f>IF(ISBLANK('Midt 3.kl. -Klasse'!BG21),"",VLOOKUP('Midt 3.kl. -Klasse'!BG21,Assit_Atii_2c3b3c,Z$96,FALSE))</f>
        <v/>
      </c>
      <c r="AU129" s="39" t="str">
        <f>IF(ISBLANK('Midt 3.kl. -Klasse'!BH21),"",VLOOKUP('Midt 3.kl. -Klasse'!BH21,Assit_Atii_2c3b3c,AA$96,FALSE))</f>
        <v/>
      </c>
      <c r="AV129" s="39" t="str">
        <f>IF(ISBLANK('Midt 3.kl. -Klasse'!BI21),"",VLOOKUP('Midt 3.kl. -Klasse'!BI21,Assit_Atii_2c3b3c,AB$96,FALSE))</f>
        <v/>
      </c>
      <c r="AW129" s="39" t="str">
        <f>IF(ISBLANK('Midt 3.kl. -Klasse'!BJ21),"",VLOOKUP('Midt 3.kl. -Klasse'!BJ21,Assit_Atii_2c3b3c,AC$96,FALSE))</f>
        <v/>
      </c>
      <c r="AX129" s="39" t="str">
        <f>IF(ISBLANK('Midt 3.kl. -Klasse'!BK21),"",VLOOKUP('Midt 3.kl. -Klasse'!BK21,Assit_Atii_2c3b3c,AD$96,FALSE))</f>
        <v/>
      </c>
      <c r="AY129" s="39" t="str">
        <f>IF(ISBLANK('Midt 3.kl. -Klasse'!BL21),"",VLOOKUP('Midt 3.kl. -Klasse'!BL21,Assit_Atii_2c3b3c,AE$96,FALSE))</f>
        <v/>
      </c>
      <c r="AZ129" s="39" t="str">
        <f>IF(ISBLANK('Midt 3.kl. -Klasse'!BM21),"",VLOOKUP('Midt 3.kl. -Klasse'!BM21,Assit_Atii_2c3b3c,AF$96,FALSE))</f>
        <v/>
      </c>
      <c r="BA129" s="39" t="str">
        <f>IF(ISBLANK('Midt 3.kl. -Klasse'!BN21),"",VLOOKUP('Midt 3.kl. -Klasse'!BN21,Assit_Atii_2c3b3c,AG$96,FALSE))</f>
        <v/>
      </c>
      <c r="BB129" s="39" t="str">
        <f>IF(ISBLANK('Midt 3.kl. -Klasse'!BO21),"",VLOOKUP('Midt 3.kl. -Klasse'!BO21,Assit_Atii_2c3b3c,AH$96,FALSE))</f>
        <v/>
      </c>
      <c r="BC129" s="39" t="str">
        <f>IF(ISBLANK('Midt 3.kl. -Klasse'!BP21),"",VLOOKUP('Midt 3.kl. -Klasse'!BP21,Assit_Atii_2c3b3c,AI$96,FALSE))</f>
        <v/>
      </c>
      <c r="BD129" s="39" t="str">
        <f>IF(ISBLANK('Midt 3.kl. -Klasse'!BQ21),"",VLOOKUP('Midt 3.kl. -Klasse'!BQ21,Assit_Atii_2c3b3c,AJ$96,FALSE))</f>
        <v/>
      </c>
      <c r="BE129" s="39" t="str">
        <f>IF(ISBLANK('Midt 3.kl. -Klasse'!BR21),"",VLOOKUP('Midt 3.kl. -Klasse'!BR21,Assit_Atii_2c3b3c,AK$96,FALSE))</f>
        <v/>
      </c>
      <c r="BF129" s="39" t="str">
        <f>IF(ISBLANK('Midt 3.kl. -Klasse'!BS21),"",VLOOKUP('Midt 3.kl. -Klasse'!BS21,Assit_Atii_2c3b3c,AL$96,FALSE))</f>
        <v/>
      </c>
      <c r="BG129" s="39" t="str">
        <f>IF(ISBLANK('Midt 3.kl. -Klasse'!BT21),"",VLOOKUP('Midt 3.kl. -Klasse'!BT21,Assit_Atii_2c3b3c,AM$96,FALSE))</f>
        <v/>
      </c>
      <c r="BH129" s="39" t="str">
        <f>IF(ISBLANK('Midt 3.kl. -Klasse'!BU21),"",VLOOKUP('Midt 3.kl. -Klasse'!BU21,Assit_Atii_2c3b3c,AN$96,FALSE))</f>
        <v/>
      </c>
      <c r="BI129" s="39" t="str">
        <f>IF(ISBLANK('Midt 3.kl. -Klasse'!BV21),"",VLOOKUP('Midt 3.kl. -Klasse'!BV21,Assit_Atii_2c3b3c,AO$96,FALSE))</f>
        <v/>
      </c>
      <c r="BJ129" s="39" t="str">
        <f>IF(ISBLANK('Midt 3.kl. -Klasse'!BW21),"",VLOOKUP('Midt 3.kl. -Klasse'!BW21,Assit_Atii_2c3b3c,AP$96,FALSE))</f>
        <v/>
      </c>
      <c r="BK129" s="39" t="str">
        <f>IF(ISBLANK('Midt 3.kl. -Klasse'!BX21),"",VLOOKUP('Midt 3.kl. -Klasse'!BX21,Assit_Atii_2c3b3c,AQ$96,FALSE))</f>
        <v/>
      </c>
      <c r="BL129" s="39" t="str">
        <f>IF(ISBLANK('Midt 3.kl. -Klasse'!BY21),"",VLOOKUP('Midt 3.kl. -Klasse'!BY21,Assit_Atii_2c3b3c,AR$96,FALSE))</f>
        <v/>
      </c>
      <c r="BM129" s="39" t="str">
        <f>IF(ISBLANK('Midt 3.kl. -Klasse'!BZ21),"",VLOOKUP('Midt 3.kl. -Klasse'!BZ21,Assit_Atii_2c3b3c,AS$96,FALSE))</f>
        <v/>
      </c>
      <c r="BN129" s="39" t="str">
        <f>IF(ISBLANK('Midt 3.kl. -Klasse'!CA21),"",VLOOKUP('Midt 3.kl. -Klasse'!CA21,Assit_Atii_2c3b3c,AT$96,FALSE))</f>
        <v/>
      </c>
      <c r="BO129" s="39" t="str">
        <f>IF(ISBLANK('Midt 3.kl. -Klasse'!CB21),"",VLOOKUP('Midt 3.kl. -Klasse'!CB21,Assit_Atii_2c3b3c,AU$96,FALSE))</f>
        <v/>
      </c>
      <c r="BP129" s="39" t="str">
        <f>IF(ISBLANK('Midt 3.kl. -Klasse'!CC21),"",VLOOKUP('Midt 3.kl. -Klasse'!CC21,Assit_Atii_2c3b3c,AV$96,FALSE))</f>
        <v/>
      </c>
      <c r="BQ129" s="39" t="str">
        <f>IF(ISBLANK('Midt 3.kl. -Klasse'!CD21),"",VLOOKUP('Midt 3.kl. -Klasse'!CD21,Assit_Atii_2c3b3c,AW$96,FALSE))</f>
        <v/>
      </c>
      <c r="BR129" s="39" t="str">
        <f>IF(ISBLANK('Midt 3.kl. -Klasse'!CE21),"",VLOOKUP('Midt 3.kl. -Klasse'!CE21,Assit_Atii_2c3b3c,AX$96,FALSE))</f>
        <v/>
      </c>
      <c r="BS129" s="39" t="str">
        <f>IF(ISBLANK('Midt 3.kl. -Klasse'!CF21),"",VLOOKUP('Midt 3.kl. -Klasse'!CF21,Assit_Atii_2c3b3c,AY$96,FALSE))</f>
        <v/>
      </c>
      <c r="BT129" s="39" t="str">
        <f>IF(ISBLANK('Midt 3.kl. -Klasse'!CG21),"",VLOOKUP('Midt 3.kl. -Klasse'!CG21,Assit_Atii_2c3b3c,AZ$96,FALSE))</f>
        <v/>
      </c>
      <c r="BU129" s="39" t="str">
        <f>IF(ISBLANK('Midt 3.kl. -Klasse'!CH21),"",VLOOKUP('Midt 3.kl. -Klasse'!CH21,Assit_Atii_2c3b3c,BA$96,FALSE))</f>
        <v/>
      </c>
      <c r="BV129" s="39" t="str">
        <f>IF(ISBLANK('Midt 3.kl. -Klasse'!CI21),"",VLOOKUP('Midt 3.kl. -Klasse'!CI21,Assit_Atii_2c3b3c,BB$96,FALSE))</f>
        <v/>
      </c>
      <c r="BW129" s="39" t="str">
        <f>IF(ISBLANK('Midt 3.kl. -Klasse'!CJ21),"",VLOOKUP('Midt 3.kl. -Klasse'!CJ21,Assit_Atii_2c3b3c,BC$96,FALSE))</f>
        <v/>
      </c>
      <c r="BX129" s="39" t="str">
        <f>IF(ISBLANK('Midt 3.kl. -Klasse'!CK21),"",VLOOKUP('Midt 3.kl. -Klasse'!CK21,Assit_Atii_2c3b3c,BD$96,FALSE))</f>
        <v/>
      </c>
      <c r="BY129" s="39" t="str">
        <f>IF(ISBLANK('Midt 3.kl. -Klasse'!CL21),"",VLOOKUP('Midt 3.kl. -Klasse'!CL21,Assit_Atii_2c3b3c,BE$96,FALSE))</f>
        <v/>
      </c>
      <c r="BZ129" s="39" t="str">
        <f>IF(ISBLANK('Midt 3.kl. -Klasse'!CM21),"",VLOOKUP('Midt 3.kl. -Klasse'!CM21,Assit_Atii_2c3b3c,BF$96,FALSE))</f>
        <v/>
      </c>
      <c r="CA129" s="39" t="str">
        <f>IF(ISBLANK('Midt 3.kl. -Klasse'!CN21),"",VLOOKUP('Midt 3.kl. -Klasse'!CN21,Assit_Atii_2c3b3c,BG$96,FALSE))</f>
        <v/>
      </c>
      <c r="CB129" s="39" t="str">
        <f>IF(ISBLANK('Midt 3.kl. -Klasse'!CO21),"",VLOOKUP('Midt 3.kl. -Klasse'!CO21,Assit_Atii_2c3b3c,BH$96,FALSE))</f>
        <v/>
      </c>
      <c r="CC129" s="39" t="str">
        <f>IF(ISBLANK('Midt 3.kl. -Klasse'!CP21),"",VLOOKUP('Midt 3.kl. -Klasse'!CP21,Assit_Atii_2c3b3c,BI$96,FALSE))</f>
        <v/>
      </c>
      <c r="CD129" s="39" t="str">
        <f>IF(ISBLANK('Midt 3.kl. -Klasse'!CQ21),"",VLOOKUP('Midt 3.kl. -Klasse'!CQ21,Assit_Atii_2c3b3c,BJ$96,FALSE))</f>
        <v/>
      </c>
      <c r="CE129" s="39" t="str">
        <f>IF(ISBLANK('Midt 3.kl. -Klasse'!CR21),"",VLOOKUP('Midt 3.kl. -Klasse'!CR21,Assit_Atii_2c3b3c,BK$96,FALSE))</f>
        <v/>
      </c>
      <c r="CF129" s="39" t="str">
        <f>IF(ISBLANK('Midt 3.kl. -Klasse'!CS21),"",VLOOKUP('Midt 3.kl. -Klasse'!CS21,Assit_Atii_2c3b3c,BL$96,FALSE))</f>
        <v/>
      </c>
      <c r="CG129" s="39" t="str">
        <f>IF(ISBLANK('Midt 3.kl. -Klasse'!CT21),"",VLOOKUP('Midt 3.kl. -Klasse'!CT21,Assit_Atii_2c3b3c,BM$96,FALSE))</f>
        <v/>
      </c>
      <c r="CH129" s="39" t="str">
        <f>IF(ISBLANK('Midt 3.kl. -Klasse'!CU21),"",VLOOKUP('Midt 3.kl. -Klasse'!CU21,Assit_Atii_2c3b3c,BN$96,FALSE))</f>
        <v/>
      </c>
      <c r="CI129" s="39" t="str">
        <f>IF(ISBLANK('Midt 3.kl. -Klasse'!CV21),"",VLOOKUP('Midt 3.kl. -Klasse'!CV21,Assit_Atii_2c3b3c,BO$96,FALSE))</f>
        <v/>
      </c>
      <c r="CJ129" s="39" t="str">
        <f>IF(ISBLANK('Midt 3.kl. -Klasse'!CW21),"",VLOOKUP('Midt 3.kl. -Klasse'!CW21,Assit_Atii_2c3b3c,BP$96,FALSE))</f>
        <v/>
      </c>
      <c r="CK129" s="39" t="str">
        <f>IF(ISBLANK('Midt 3.kl. -Klasse'!CX21),"",VLOOKUP('Midt 3.kl. -Klasse'!CX21,Assit_Atii_2c3b3c,BQ$96,FALSE))</f>
        <v/>
      </c>
      <c r="CL129" s="39" t="str">
        <f>IF(ISBLANK('Midt 3.kl. -Klasse'!CY21),"",VLOOKUP('Midt 3.kl. -Klasse'!CY21,Assit_Atii_2c3b3c,BR$96,FALSE))</f>
        <v/>
      </c>
      <c r="CM129" s="39" t="str">
        <f>IF(ISBLANK('Midt 3.kl. -Klasse'!CZ21),"",VLOOKUP('Midt 3.kl. -Klasse'!CZ21,Assit_Atii_2c3b3c,BS$96,FALSE))</f>
        <v/>
      </c>
      <c r="CN129" s="39" t="str">
        <f>IF(ISBLANK('Midt 3.kl. -Klasse'!DA21),"",VLOOKUP('Midt 3.kl. -Klasse'!DA21,Assit_Atii_2c3b3c,BT$96,FALSE))</f>
        <v/>
      </c>
      <c r="CO129" s="39" t="str">
        <f>IF(ISBLANK('Midt 3.kl. -Klasse'!DB21),"",VLOOKUP('Midt 3.kl. -Klasse'!DB21,Assit_Atii_2c3b3c,BU$96,FALSE))</f>
        <v/>
      </c>
      <c r="CP129" s="39" t="str">
        <f>IF(ISBLANK('Midt 3.kl. -Klasse'!DC21),"",VLOOKUP('Midt 3.kl. -Klasse'!DC21,Assit_Atii_2c3b3c,BV$96,FALSE))</f>
        <v/>
      </c>
      <c r="CQ129" s="39" t="str">
        <f>IF(ISBLANK('Midt 3.kl. -Klasse'!DD21),"",VLOOKUP('Midt 3.kl. -Klasse'!DD21,Assit_Atii_2c3b3c,BW$96,FALSE))</f>
        <v/>
      </c>
      <c r="CR129" s="39" t="str">
        <f>IF(ISBLANK('Midt 3.kl. -Klasse'!DE21),"",VLOOKUP('Midt 3.kl. -Klasse'!DE21,Assit_Atii_2c3b3c,BX$96,FALSE))</f>
        <v/>
      </c>
      <c r="CS129" s="39" t="str">
        <f>IF(ISBLANK('Midt 3.kl. -Klasse'!DF21),"",VLOOKUP('Midt 3.kl. -Klasse'!DF21,Assit_Atii_2c3b3c,BY$96,FALSE))</f>
        <v/>
      </c>
      <c r="CT129" s="39" t="str">
        <f>IF(ISBLANK('Midt 3.kl. -Klasse'!DG21),"",VLOOKUP('Midt 3.kl. -Klasse'!DG21,Assit_Atii_2c3b3c,BZ$96,FALSE))</f>
        <v/>
      </c>
      <c r="CU129" s="39" t="str">
        <f>IF(ISBLANK('Midt 3.kl. -Klasse'!DH21),"",VLOOKUP('Midt 3.kl. -Klasse'!DH21,Assit_Atii_2c3b3c,CA$96,FALSE))</f>
        <v/>
      </c>
      <c r="CV129" s="39" t="str">
        <f>IF(ISBLANK('Midt 3.kl. -Klasse'!DI21),"",VLOOKUP('Midt 3.kl. -Klasse'!DI21,Assit_Atii_2c3b3c,CB$96,FALSE))</f>
        <v/>
      </c>
      <c r="CW129" s="39" t="str">
        <f>IF(ISBLANK('Midt 3.kl. -Klasse'!DJ21),"",VLOOKUP('Midt 3.kl. -Klasse'!DJ21,Assit_Atii_2c3b3c,CC$96,FALSE))</f>
        <v/>
      </c>
      <c r="CX129" s="39" t="str">
        <f>IF(ISBLANK('Midt 3.kl. -Klasse'!DK21),"",VLOOKUP('Midt 3.kl. -Klasse'!DK21,Assit_Atii_2c3b3c,CD$96,FALSE))</f>
        <v/>
      </c>
      <c r="CY129" s="39" t="str">
        <f>IF(ISBLANK('Midt 3.kl. -Klasse'!DL21),"",VLOOKUP('Midt 3.kl. -Klasse'!DL21,Assit_Atii_2c3b3c,CE$96,FALSE))</f>
        <v/>
      </c>
      <c r="CZ129" s="39" t="str">
        <f>IF(ISBLANK('Midt 3.kl. -Klasse'!DM21),"",VLOOKUP('Midt 3.kl. -Klasse'!DM21,Assit_Atii_2c3b3c,CF$96,FALSE))</f>
        <v/>
      </c>
      <c r="DA129" s="39" t="str">
        <f>IF(ISBLANK('Midt 3.kl. -Klasse'!DN21),"",VLOOKUP('Midt 3.kl. -Klasse'!DN21,Assit_Atii_2c3b3c,CG$96,FALSE))</f>
        <v/>
      </c>
      <c r="DB129" s="39" t="str">
        <f>IF(ISBLANK('Midt 3.kl. -Klasse'!DO21),"",VLOOKUP('Midt 3.kl. -Klasse'!DO21,Assit_Atii_2c3b3c,CH$96,FALSE))</f>
        <v/>
      </c>
      <c r="DC129" s="39" t="str">
        <f>IF(ISBLANK('Midt 3.kl. -Klasse'!DP21),"",VLOOKUP('Midt 3.kl. -Klasse'!DP21,Assit_Atii_2c3b3c,CI$96,FALSE))</f>
        <v/>
      </c>
      <c r="DD129" s="39" t="str">
        <f>IF(ISBLANK('Midt 3.kl. -Klasse'!DQ21),"",VLOOKUP('Midt 3.kl. -Klasse'!DQ21,Assit_Atii_2c3b3c,CJ$96,FALSE))</f>
        <v/>
      </c>
      <c r="DE129" s="39" t="str">
        <f>IF(ISBLANK('Midt 3.kl. -Klasse'!DR21),"",VLOOKUP('Midt 3.kl. -Klasse'!DR21,Assit_Atii_2c3b3c,CK$96,FALSE))</f>
        <v/>
      </c>
      <c r="DF129" s="39" t="str">
        <f>IF(ISBLANK('Midt 3.kl. -Klasse'!DS21),"",VLOOKUP('Midt 3.kl. -Klasse'!DS21,Assit_Atii_2c3b3c,CL$96,FALSE))</f>
        <v/>
      </c>
      <c r="DG129" s="39" t="str">
        <f>IF(ISBLANK('Midt 3.kl. -Klasse'!DT21),"",VLOOKUP('Midt 3.kl. -Klasse'!DT21,Assit_Atii_2c3b3c,CM$96,FALSE))</f>
        <v/>
      </c>
      <c r="DH129" s="39" t="str">
        <f>IF(ISBLANK('Midt 3.kl. -Klasse'!DU21),"",VLOOKUP('Midt 3.kl. -Klasse'!DU21,Assit_Atii_2c3b3c,CN$96,FALSE))</f>
        <v/>
      </c>
      <c r="DI129" s="39" t="str">
        <f>IF(ISBLANK('Midt 3.kl. -Klasse'!DV21),"",VLOOKUP('Midt 3.kl. -Klasse'!DV21,Assit_Atii_2c3b3c,CO$96,FALSE))</f>
        <v/>
      </c>
      <c r="DJ129" s="39" t="str">
        <f>IF(ISBLANK('Midt 3.kl. -Klasse'!DW21),"",VLOOKUP('Midt 3.kl. -Klasse'!DW21,Assit_Atii_2c3b3c,CP$96,FALSE))</f>
        <v/>
      </c>
      <c r="DK129" s="39" t="str">
        <f>IF(ISBLANK('Midt 3.kl. -Klasse'!DX21),"",VLOOKUP('Midt 3.kl. -Klasse'!DX21,Assit_Atii_2c3b3c,CQ$96,FALSE))</f>
        <v/>
      </c>
      <c r="DL129" s="39" t="str">
        <f>IF(ISBLANK('Midt 3.kl. -Klasse'!DY21),"",VLOOKUP('Midt 3.kl. -Klasse'!DY21,Assit_Atii_2c3b3c,CR$96,FALSE))</f>
        <v/>
      </c>
      <c r="DM129" s="39" t="str">
        <f>IF(ISBLANK('Midt 3.kl. -Klasse'!DZ21),"",VLOOKUP('Midt 3.kl. -Klasse'!DZ21,Assit_Atii_2c3b3c,CS$96,FALSE))</f>
        <v/>
      </c>
      <c r="DN129" s="39" t="str">
        <f>IF(ISBLANK('Midt 3.kl. -Klasse'!EA21),"",VLOOKUP('Midt 3.kl. -Klasse'!EA21,Assit_Atii_2c3b3c,CT$96,FALSE))</f>
        <v/>
      </c>
      <c r="DO129" s="39" t="str">
        <f>IF(ISBLANK('Midt 3.kl. -Klasse'!EB21),"",VLOOKUP('Midt 3.kl. -Klasse'!EB21,Assit_Atii_2c3b3c,CU$96,FALSE))</f>
        <v/>
      </c>
      <c r="DP129" s="39" t="str">
        <f>IF(ISBLANK('Midt 3.kl. -Klasse'!EC21),"",VLOOKUP('Midt 3.kl. -Klasse'!EC21,Assit_Atii_2c3b3c,CV$96,FALSE))</f>
        <v/>
      </c>
      <c r="DQ129" s="39" t="str">
        <f>IF(ISBLANK('Midt 3.kl. -Klasse'!ED21),"",VLOOKUP('Midt 3.kl. -Klasse'!ED21,Assit_Atii_2c3b3c,CW$96,FALSE))</f>
        <v/>
      </c>
      <c r="DR129" s="40" t="str">
        <f>IF(ISBLANK('Midt 3.kl. -Klasse'!EE21),"",VLOOKUP('Midt 3.kl. -Klasse'!EE21,Assit_Atii_2c3b3c,CX$96,FALSE))</f>
        <v/>
      </c>
      <c r="DS129" s="38" t="str">
        <f>IF(ISBLANK('Midt 3.kl. -Klasse'!EF21),"",VLOOKUP('Midt 3.kl. -Klasse'!EF21,Aap_Naam_2c3b3c,2,FALSE))</f>
        <v/>
      </c>
      <c r="DT129" s="39" t="str">
        <f>IF(ISBLANK('Midt 3.kl. -Klasse'!EG21),"",VLOOKUP('Midt 3.kl. -Klasse'!EG21,Aap_Naam_2c3b3c,2,FALSE))</f>
        <v/>
      </c>
      <c r="DU129" s="39" t="str">
        <f>IF(ISBLANK('Midt 3.kl. -Klasse'!EH21),"",VLOOKUP('Midt 3.kl. -Klasse'!EH21,Aap_Naam_2c3b3c,2,FALSE))</f>
        <v/>
      </c>
      <c r="DV129" s="39" t="str">
        <f>IF(ISBLANK('Midt 3.kl. -Klasse'!EI21),"",VLOOKUP('Midt 3.kl. -Klasse'!EI21,Aap_Naam_2c3b3c,2,FALSE))</f>
        <v/>
      </c>
      <c r="DW129" s="39" t="str">
        <f>IF(ISBLANK('Midt 3.kl. -Klasse'!EJ21),"",VLOOKUP('Midt 3.kl. -Klasse'!EJ21,Aap_Naam_2c3b3c,2,FALSE))</f>
        <v/>
      </c>
      <c r="DX129" s="39" t="str">
        <f>IF(ISBLANK('Midt 3.kl. -Klasse'!EK21),"",VLOOKUP('Midt 3.kl. -Klasse'!EK21,Aap_Naam_2c3b3c,2,FALSE))</f>
        <v/>
      </c>
      <c r="DY129" s="39" t="str">
        <f>IF(ISBLANK('Midt 3.kl. -Klasse'!EL21),"",VLOOKUP('Midt 3.kl. -Klasse'!EL21,Aap_Naam_2c3b3c,2,FALSE))</f>
        <v/>
      </c>
      <c r="DZ129" s="39" t="str">
        <f>IF(ISBLANK('Midt 3.kl. -Klasse'!EM21),"",VLOOKUP('Midt 3.kl. -Klasse'!EM21,Aap_Naam_2c3b3c,2,FALSE))</f>
        <v/>
      </c>
      <c r="EA129" s="39" t="str">
        <f>IF(ISBLANK('Midt 3.kl. -Klasse'!EN21),"",VLOOKUP('Midt 3.kl. -Klasse'!EN21,Aap_Naam_2c3b3c,2,FALSE))</f>
        <v/>
      </c>
      <c r="EB129" s="39" t="str">
        <f>IF(ISBLANK('Midt 3.kl. -Klasse'!EO21),"",VLOOKUP('Midt 3.kl. -Klasse'!EO21,Aap_Naam_2c3b3c,2,FALSE))</f>
        <v/>
      </c>
      <c r="EC129" s="39" t="str">
        <f>IF(ISBLANK('Midt 3.kl. -Klasse'!EP21),"",VLOOKUP('Midt 3.kl. -Klasse'!EP21,Aap_Naam_2c3b3c,2,FALSE))</f>
        <v/>
      </c>
      <c r="ED129" s="39" t="str">
        <f>IF(ISBLANK('Midt 3.kl. -Klasse'!EQ21),"",VLOOKUP('Midt 3.kl. -Klasse'!EQ21,Aap_Naam_2c3b3c,2,FALSE))</f>
        <v/>
      </c>
      <c r="EE129" s="39" t="str">
        <f>IF(ISBLANK('Midt 3.kl. -Klasse'!ER21),"",VLOOKUP('Midt 3.kl. -Klasse'!ER21,Aap_Naam_2c3b3c,2,FALSE))</f>
        <v/>
      </c>
      <c r="EF129" s="39" t="str">
        <f>IF(ISBLANK('Midt 3.kl. -Klasse'!ES21),"",VLOOKUP('Midt 3.kl. -Klasse'!ES21,Aap_Naam_2c3b3c,2,FALSE))</f>
        <v/>
      </c>
      <c r="EG129" s="39" t="str">
        <f>IF(ISBLANK('Midt 3.kl. -Klasse'!ET21),"",VLOOKUP('Midt 3.kl. -Klasse'!ET21,Aap_Naam_2c3b3c,2,FALSE))</f>
        <v/>
      </c>
      <c r="EH129" s="39" t="str">
        <f>IF(ISBLANK('Midt 3.kl. -Klasse'!EU21),"",VLOOKUP('Midt 3.kl. -Klasse'!EU21,Aap_Naam_2c3b3c,2,FALSE))</f>
        <v/>
      </c>
      <c r="EI129" s="39" t="str">
        <f>IF(ISBLANK('Midt 3.kl. -Klasse'!EV21),"",VLOOKUP('Midt 3.kl. -Klasse'!EV21,Aap_Naam_2c3b3c,2,FALSE))</f>
        <v/>
      </c>
      <c r="EJ129" s="39" t="str">
        <f>IF(ISBLANK('Midt 3.kl. -Klasse'!EW21),"",VLOOKUP('Midt 3.kl. -Klasse'!EW21,Aap_Naam_2c3b3c,2,FALSE))</f>
        <v/>
      </c>
      <c r="EK129" s="39" t="str">
        <f>IF(ISBLANK('Midt 3.kl. -Klasse'!EX21),"",VLOOKUP('Midt 3.kl. -Klasse'!EX21,Aap_Naam_2c3b3c,2,FALSE))</f>
        <v/>
      </c>
      <c r="EL129" s="39" t="str">
        <f>IF(ISBLANK('Midt 3.kl. -Klasse'!EY21),"",VLOOKUP('Midt 3.kl. -Klasse'!EY21,Aap_Naam_2c3b3c,2,FALSE))</f>
        <v/>
      </c>
      <c r="EM129" s="39" t="str">
        <f>IF(ISBLANK('Midt 3.kl. -Klasse'!EZ21),"",VLOOKUP('Midt 3.kl. -Klasse'!EZ21,Aap_Naam_2c3b3c,2,FALSE))</f>
        <v/>
      </c>
      <c r="EN129" s="39" t="str">
        <f>IF(ISBLANK('Midt 3.kl. -Klasse'!FA21),"",VLOOKUP('Midt 3.kl. -Klasse'!FA21,Aap_Naam_2c3b3c,2,FALSE))</f>
        <v/>
      </c>
      <c r="EO129" s="39" t="str">
        <f>IF(ISBLANK('Midt 3.kl. -Klasse'!FB21),"",VLOOKUP('Midt 3.kl. -Klasse'!FB21,Aap_Naam_2c3b3c,2,FALSE))</f>
        <v/>
      </c>
      <c r="EP129" s="39" t="str">
        <f>IF(ISBLANK('Midt 3.kl. -Klasse'!FC21),"",VLOOKUP('Midt 3.kl. -Klasse'!FC21,Aap_Naam_2c3b3c,2,FALSE))</f>
        <v/>
      </c>
      <c r="EQ129" s="39" t="str">
        <f>IF(ISBLANK('Midt 3.kl. -Klasse'!FD21),"",VLOOKUP('Midt 3.kl. -Klasse'!FD21,Aap_Naam_2c3b3c,2,FALSE))</f>
        <v/>
      </c>
      <c r="ER129" s="39" t="str">
        <f>IF(ISBLANK('Midt 3.kl. -Klasse'!FE21),"",VLOOKUP('Midt 3.kl. -Klasse'!FE21,Aap_Naam_2c3b3c,2,FALSE))</f>
        <v/>
      </c>
      <c r="ES129" s="39" t="str">
        <f>IF(ISBLANK('Midt 3.kl. -Klasse'!FF21),"",VLOOKUP('Midt 3.kl. -Klasse'!FF21,Aap_Naam_2c3b3c,2,FALSE))</f>
        <v/>
      </c>
      <c r="ET129" s="39" t="str">
        <f>IF(ISBLANK('Midt 3.kl. -Klasse'!FG21),"",VLOOKUP('Midt 3.kl. -Klasse'!FG21,Aap_Naam_2c3b3c,2,FALSE))</f>
        <v/>
      </c>
      <c r="EU129" s="39" t="str">
        <f>IF(ISBLANK('Midt 3.kl. -Klasse'!FH21),"",VLOOKUP('Midt 3.kl. -Klasse'!FH21,Aap_Naam_2c3b3c,2,FALSE))</f>
        <v/>
      </c>
      <c r="EV129" s="39" t="str">
        <f>IF(ISBLANK('Midt 3.kl. -Klasse'!FI21),"",VLOOKUP('Midt 3.kl. -Klasse'!FI21,Aap_Naam_2c3b3c,2,FALSE))</f>
        <v/>
      </c>
      <c r="EW129" s="39" t="str">
        <f>IF(ISBLANK('Midt 3.kl. -Klasse'!FJ21),"",VLOOKUP('Midt 3.kl. -Klasse'!FJ21,Aap_Naam_2c3b3c,2,FALSE))</f>
        <v/>
      </c>
      <c r="EX129" s="39" t="str">
        <f>IF(ISBLANK('Midt 3.kl. -Klasse'!FK21),"",VLOOKUP('Midt 3.kl. -Klasse'!FK21,Aap_Naam_2c3b3c,2,FALSE))</f>
        <v/>
      </c>
      <c r="EY129" s="39" t="str">
        <f>IF(ISBLANK('Midt 3.kl. -Klasse'!FL21),"",VLOOKUP('Midt 3.kl. -Klasse'!FL21,Aap_Naam_2c3b3c,2,FALSE))</f>
        <v/>
      </c>
      <c r="EZ129" s="39" t="str">
        <f>IF(ISBLANK('Midt 3.kl. -Klasse'!FM21),"",VLOOKUP('Midt 3.kl. -Klasse'!FM21,Aap_Naam_2c3b3c,2,FALSE))</f>
        <v/>
      </c>
      <c r="FA129" s="39" t="str">
        <f>IF(ISBLANK('Midt 3.kl. -Klasse'!FN21),"",VLOOKUP('Midt 3.kl. -Klasse'!FN21,Aap_Naam_2c3b3c,2,FALSE))</f>
        <v/>
      </c>
      <c r="FB129" s="39" t="str">
        <f>IF(ISBLANK('Midt 3.kl. -Klasse'!FO21),"",VLOOKUP('Midt 3.kl. -Klasse'!FO21,Aap_Naam_2c3b3c,2,FALSE))</f>
        <v/>
      </c>
      <c r="FC129" s="39" t="str">
        <f>IF(ISBLANK('Midt 3.kl. -Klasse'!FP21),"",VLOOKUP('Midt 3.kl. -Klasse'!FP21,Aap_Naam_2c3b3c,2,FALSE))</f>
        <v/>
      </c>
      <c r="FD129" s="39" t="str">
        <f>IF(ISBLANK('Midt 3.kl. -Klasse'!FQ21),"",VLOOKUP('Midt 3.kl. -Klasse'!FQ21,Aap_Naam_2c3b3c,2,FALSE))</f>
        <v/>
      </c>
      <c r="FE129" s="39" t="str">
        <f>IF(ISBLANK('Midt 3.kl. -Klasse'!FR21),"",VLOOKUP('Midt 3.kl. -Klasse'!FR21,Aap_Naam_2c3b3c,2,FALSE))</f>
        <v/>
      </c>
      <c r="FF129" s="39" t="str">
        <f>IF(ISBLANK('Midt 3.kl. -Klasse'!FS21),"",VLOOKUP('Midt 3.kl. -Klasse'!FS21,Aap_Naam_2c3b3c,2,FALSE))</f>
        <v/>
      </c>
      <c r="FG129" s="39" t="str">
        <f>IF(ISBLANK('Midt 3.kl. -Klasse'!FT21),"",VLOOKUP('Midt 3.kl. -Klasse'!FT21,Aap_Naam_2c3b3c,2,FALSE))</f>
        <v/>
      </c>
      <c r="FH129" s="39" t="str">
        <f>IF(ISBLANK('Midt 3.kl. -Klasse'!FU21),"",VLOOKUP('Midt 3.kl. -Klasse'!FU21,Aap_Naam_2c3b3c,2,FALSE))</f>
        <v/>
      </c>
      <c r="FI129" s="39" t="str">
        <f>IF(ISBLANK('Midt 3.kl. -Klasse'!FV21),"",VLOOKUP('Midt 3.kl. -Klasse'!FV21,Aap_Naam_2c3b3c,2,FALSE))</f>
        <v/>
      </c>
      <c r="FJ129" s="39" t="str">
        <f>IF(ISBLANK('Midt 3.kl. -Klasse'!FW21),"",VLOOKUP('Midt 3.kl. -Klasse'!FW21,Aap_Naam_2c3b3c,2,FALSE))</f>
        <v/>
      </c>
      <c r="FK129" s="39" t="str">
        <f>IF(ISBLANK('Midt 3.kl. -Klasse'!FX21),"",VLOOKUP('Midt 3.kl. -Klasse'!FX21,Aap_Naam_2c3b3c,2,FALSE))</f>
        <v/>
      </c>
      <c r="FL129" s="39" t="str">
        <f>IF(ISBLANK('Midt 3.kl. -Klasse'!FY21),"",VLOOKUP('Midt 3.kl. -Klasse'!FY21,Aap_Naam_2c3b3c,2,FALSE))</f>
        <v/>
      </c>
      <c r="FM129" s="39" t="str">
        <f>IF(ISBLANK('Midt 3.kl. -Klasse'!FZ21),"",VLOOKUP('Midt 3.kl. -Klasse'!FZ21,Aap_Naam_2c3b3c,2,FALSE))</f>
        <v/>
      </c>
      <c r="FN129" s="40" t="str">
        <f>IF(ISBLANK('Midt 3.kl. -Klasse'!GA21),"",VLOOKUP('Midt 3.kl. -Klasse'!GA21,Aap_Naam_2c3b3c,2,FALSE))</f>
        <v/>
      </c>
      <c r="FO129" s="41">
        <f>COUNTIF('Skole scoring'!B124:U124,1)</f>
        <v>0</v>
      </c>
      <c r="FP129">
        <f>COUNTIF('Skole scoring'!V124:DQ124,1)</f>
        <v>0</v>
      </c>
      <c r="FQ129">
        <f>COUNTIF('Skole scoring'!DR124:FM124,1)</f>
        <v>0</v>
      </c>
      <c r="FR129" s="42">
        <f>SUM(FO129:FQ129)</f>
        <v>0</v>
      </c>
      <c r="FS129">
        <f>COUNTIF('Skole scoring'!V124:AS124,1)</f>
        <v>0</v>
      </c>
      <c r="FT129">
        <f>COUNTIF('Skole scoring'!AT124:BQ124,1)</f>
        <v>0</v>
      </c>
      <c r="FU129">
        <f>COUNTIF('Skole scoring'!BR124:CO124,1)</f>
        <v>0</v>
      </c>
      <c r="FV129">
        <f>COUNTIF('Skole scoring'!CP124:DQ124,1)</f>
        <v>0</v>
      </c>
    </row>
    <row r="130" spans="2:178" x14ac:dyDescent="0.35">
      <c r="B130" s="41">
        <f>'Midt 3.kl. -Klasse'!B22</f>
        <v>0</v>
      </c>
      <c r="C130" t="str">
        <f>IF(COUNTIF('Midt 3.kl. -Klasse'!P22,5),"Ugyldig",(IF(ISBLANK('Midt 3.kl. -Klasse'!P22),"",'Midt 3.kl. -Klasse'!P22)))</f>
        <v/>
      </c>
      <c r="D130" t="str">
        <f>IF(COUNTIF('Midt 3.kl. -Klasse'!Q22,5),"Ugyldig",(IF(ISBLANK('Midt 3.kl. -Klasse'!Q22),"",'Midt 3.kl. -Klasse'!Q22)))</f>
        <v/>
      </c>
      <c r="E130" t="str">
        <f>IF(COUNTIF('Midt 3.kl. -Klasse'!R22,5),"Ugyldig",(IF(ISBLANK('Midt 3.kl. -Klasse'!R22),"",'Midt 3.kl. -Klasse'!R22)))</f>
        <v/>
      </c>
      <c r="F130" t="str">
        <f>IF(COUNTIF('Midt 3.kl. -Klasse'!S22,5),"Ugyldig",(IF(ISBLANK('Midt 3.kl. -Klasse'!S22),"",'Midt 3.kl. -Klasse'!S22)))</f>
        <v/>
      </c>
      <c r="G130" t="str">
        <f>IF(COUNTIF('Midt 3.kl. -Klasse'!T22,5),"Ugyldig",(IF(ISBLANK('Midt 3.kl. -Klasse'!T22),"",'Midt 3.kl. -Klasse'!T22)))</f>
        <v/>
      </c>
      <c r="H130" t="str">
        <f>IF(COUNTIF('Midt 3.kl. -Klasse'!U22,5),"Ugyldig",(IF(ISBLANK('Midt 3.kl. -Klasse'!U22),"",'Midt 3.kl. -Klasse'!U22)))</f>
        <v/>
      </c>
      <c r="I130" t="str">
        <f>IF(COUNTIF('Midt 3.kl. -Klasse'!V22,5),"Ugyldig",(IF(ISBLANK('Midt 3.kl. -Klasse'!V22),"",'Midt 3.kl. -Klasse'!V22)))</f>
        <v/>
      </c>
      <c r="J130" t="str">
        <f>IF(COUNTIF('Midt 3.kl. -Klasse'!W22,5),"Ugyldig",(IF(ISBLANK('Midt 3.kl. -Klasse'!W22),"",'Midt 3.kl. -Klasse'!W22)))</f>
        <v/>
      </c>
      <c r="K130" t="str">
        <f>IF(COUNTIF('Midt 3.kl. -Klasse'!X22,5),"Ugyldig",(IF(ISBLANK('Midt 3.kl. -Klasse'!X22),"",'Midt 3.kl. -Klasse'!X22)))</f>
        <v/>
      </c>
      <c r="L130" t="str">
        <f>IF(COUNTIF('Midt 3.kl. -Klasse'!Y22,5),"Ugyldig",(IF(ISBLANK('Midt 3.kl. -Klasse'!Y22),"",'Midt 3.kl. -Klasse'!Y22)))</f>
        <v/>
      </c>
      <c r="M130" t="str">
        <f>IF(COUNTIF('Midt 3.kl. -Klasse'!Z22,5),"Ugyldig",(IF(ISBLANK('Midt 3.kl. -Klasse'!Z22),"",'Midt 3.kl. -Klasse'!Z22)))</f>
        <v/>
      </c>
      <c r="N130" t="str">
        <f>IF(COUNTIF('Midt 3.kl. -Klasse'!AA22,5),"Ugyldig",(IF(ISBLANK('Midt 3.kl. -Klasse'!AA22),"",'Midt 3.kl. -Klasse'!AA22)))</f>
        <v/>
      </c>
      <c r="O130" t="str">
        <f>IF(COUNTIF('Midt 3.kl. -Klasse'!AB22,5),"Ugyldig",(IF(ISBLANK('Midt 3.kl. -Klasse'!AB22),"",'Midt 3.kl. -Klasse'!AB22)))</f>
        <v/>
      </c>
      <c r="P130" t="str">
        <f>IF(COUNTIF('Midt 3.kl. -Klasse'!AC22,5),"Ugyldig",(IF(ISBLANK('Midt 3.kl. -Klasse'!AC22),"",'Midt 3.kl. -Klasse'!AC22)))</f>
        <v/>
      </c>
      <c r="Q130" t="str">
        <f>IF(COUNTIF('Midt 3.kl. -Klasse'!AD22,5),"Ugyldig",(IF(ISBLANK('Midt 3.kl. -Klasse'!AD22),"",'Midt 3.kl. -Klasse'!AD22)))</f>
        <v/>
      </c>
      <c r="R130" t="str">
        <f>IF(COUNTIF('Midt 3.kl. -Klasse'!AE22,5),"Ugyldig",(IF(ISBLANK('Midt 3.kl. -Klasse'!AE22),"",'Midt 3.kl. -Klasse'!AE22)))</f>
        <v/>
      </c>
      <c r="S130" t="str">
        <f>IF(COUNTIF('Midt 3.kl. -Klasse'!AF22,5),"Ugyldig",(IF(ISBLANK('Midt 3.kl. -Klasse'!AF22),"",'Midt 3.kl. -Klasse'!AF22)))</f>
        <v/>
      </c>
      <c r="T130" t="str">
        <f>IF(COUNTIF('Midt 3.kl. -Klasse'!AG22,5),"Ugyldig",(IF(ISBLANK('Midt 3.kl. -Klasse'!AG22),"",'Midt 3.kl. -Klasse'!AG22)))</f>
        <v/>
      </c>
      <c r="U130" t="str">
        <f>IF(COUNTIF('Midt 3.kl. -Klasse'!AH22,5),"Ugyldig",(IF(ISBLANK('Midt 3.kl. -Klasse'!AH22),"",'Midt 3.kl. -Klasse'!AH22)))</f>
        <v/>
      </c>
      <c r="V130" t="str">
        <f>IF(COUNTIF('Midt 3.kl. -Klasse'!AI22,5),"Ugyldig",(IF(ISBLANK('Midt 3.kl. -Klasse'!AI22),"",'Midt 3.kl. -Klasse'!AI22)))</f>
        <v/>
      </c>
      <c r="W130" t="str">
        <f>IF(ISBLANK('Midt 3.kl. -Klasse'!AJ22),"",VLOOKUP('Midt 3.kl. -Klasse'!AJ22,Assit_Atii_2c3b3c,C$96,FALSE))</f>
        <v/>
      </c>
      <c r="X130" t="str">
        <f>IF(ISBLANK('Midt 3.kl. -Klasse'!AK22),"",VLOOKUP('Midt 3.kl. -Klasse'!AK22,Assit_Atii_2c3b3c,D$96,FALSE))</f>
        <v/>
      </c>
      <c r="Y130" t="str">
        <f>IF(ISBLANK('Midt 3.kl. -Klasse'!AL22),"",VLOOKUP('Midt 3.kl. -Klasse'!AL22,Assit_Atii_2c3b3c,E$96,FALSE))</f>
        <v/>
      </c>
      <c r="Z130" t="str">
        <f>IF(ISBLANK('Midt 3.kl. -Klasse'!AM22),"",VLOOKUP('Midt 3.kl. -Klasse'!AM22,Assit_Atii_2c3b3c,F$96,FALSE))</f>
        <v/>
      </c>
      <c r="AA130" t="str">
        <f>IF(ISBLANK('Midt 3.kl. -Klasse'!AN22),"",VLOOKUP('Midt 3.kl. -Klasse'!AN22,Assit_Atii_2c3b3c,G$96,FALSE))</f>
        <v/>
      </c>
      <c r="AB130" t="str">
        <f>IF(ISBLANK('Midt 3.kl. -Klasse'!AO22),"",VLOOKUP('Midt 3.kl. -Klasse'!AO22,Assit_Atii_2c3b3c,H$96,FALSE))</f>
        <v/>
      </c>
      <c r="AC130" t="str">
        <f>IF(ISBLANK('Midt 3.kl. -Klasse'!AP22),"",VLOOKUP('Midt 3.kl. -Klasse'!AP22,Assit_Atii_2c3b3c,I$96,FALSE))</f>
        <v/>
      </c>
      <c r="AD130" t="str">
        <f>IF(ISBLANK('Midt 3.kl. -Klasse'!AQ22),"",VLOOKUP('Midt 3.kl. -Klasse'!AQ22,Assit_Atii_2c3b3c,J$96,FALSE))</f>
        <v/>
      </c>
      <c r="AE130" t="str">
        <f>IF(ISBLANK('Midt 3.kl. -Klasse'!AR22),"",VLOOKUP('Midt 3.kl. -Klasse'!AR22,Assit_Atii_2c3b3c,K$96,FALSE))</f>
        <v/>
      </c>
      <c r="AF130" t="str">
        <f>IF(ISBLANK('Midt 3.kl. -Klasse'!AS22),"",VLOOKUP('Midt 3.kl. -Klasse'!AS22,Assit_Atii_2c3b3c,L$96,FALSE))</f>
        <v/>
      </c>
      <c r="AG130" t="str">
        <f>IF(ISBLANK('Midt 3.kl. -Klasse'!AT22),"",VLOOKUP('Midt 3.kl. -Klasse'!AT22,Assit_Atii_2c3b3c,M$96,FALSE))</f>
        <v/>
      </c>
      <c r="AH130" t="str">
        <f>IF(ISBLANK('Midt 3.kl. -Klasse'!AU22),"",VLOOKUP('Midt 3.kl. -Klasse'!AU22,Assit_Atii_2c3b3c,N$96,FALSE))</f>
        <v/>
      </c>
      <c r="AI130" t="str">
        <f>IF(ISBLANK('Midt 3.kl. -Klasse'!AV22),"",VLOOKUP('Midt 3.kl. -Klasse'!AV22,Assit_Atii_2c3b3c,O$96,FALSE))</f>
        <v/>
      </c>
      <c r="AJ130" t="str">
        <f>IF(ISBLANK('Midt 3.kl. -Klasse'!AW22),"",VLOOKUP('Midt 3.kl. -Klasse'!AW22,Assit_Atii_2c3b3c,P$96,FALSE))</f>
        <v/>
      </c>
      <c r="AK130" t="str">
        <f>IF(ISBLANK('Midt 3.kl. -Klasse'!AX22),"",VLOOKUP('Midt 3.kl. -Klasse'!AX22,Assit_Atii_2c3b3c,Q$96,FALSE))</f>
        <v/>
      </c>
      <c r="AL130" t="str">
        <f>IF(ISBLANK('Midt 3.kl. -Klasse'!AY22),"",VLOOKUP('Midt 3.kl. -Klasse'!AY22,Assit_Atii_2c3b3c,R$96,FALSE))</f>
        <v/>
      </c>
      <c r="AM130" t="str">
        <f>IF(ISBLANK('Midt 3.kl. -Klasse'!AZ22),"",VLOOKUP('Midt 3.kl. -Klasse'!AZ22,Assit_Atii_2c3b3c,S$96,FALSE))</f>
        <v/>
      </c>
      <c r="AN130" t="str">
        <f>IF(ISBLANK('Midt 3.kl. -Klasse'!BA22),"",VLOOKUP('Midt 3.kl. -Klasse'!BA22,Assit_Atii_2c3b3c,T$96,FALSE))</f>
        <v/>
      </c>
      <c r="AO130" t="str">
        <f>IF(ISBLANK('Midt 3.kl. -Klasse'!BB22),"",VLOOKUP('Midt 3.kl. -Klasse'!BB22,Assit_Atii_2c3b3c,U$96,FALSE))</f>
        <v/>
      </c>
      <c r="AP130" t="str">
        <f>IF(ISBLANK('Midt 3.kl. -Klasse'!BC22),"",VLOOKUP('Midt 3.kl. -Klasse'!BC22,Assit_Atii_2c3b3c,V$96,FALSE))</f>
        <v/>
      </c>
      <c r="AQ130" t="str">
        <f>IF(ISBLANK('Midt 3.kl. -Klasse'!BD22),"",VLOOKUP('Midt 3.kl. -Klasse'!BD22,Assit_Atii_2c3b3c,W$96,FALSE))</f>
        <v/>
      </c>
      <c r="AR130" t="str">
        <f>IF(ISBLANK('Midt 3.kl. -Klasse'!BE22),"",VLOOKUP('Midt 3.kl. -Klasse'!BE22,Assit_Atii_2c3b3c,X$96,FALSE))</f>
        <v/>
      </c>
      <c r="AS130" t="str">
        <f>IF(ISBLANK('Midt 3.kl. -Klasse'!BF22),"",VLOOKUP('Midt 3.kl. -Klasse'!BF22,Assit_Atii_2c3b3c,Y$96,FALSE))</f>
        <v/>
      </c>
      <c r="AT130" t="str">
        <f>IF(ISBLANK('Midt 3.kl. -Klasse'!BG22),"",VLOOKUP('Midt 3.kl. -Klasse'!BG22,Assit_Atii_2c3b3c,Z$96,FALSE))</f>
        <v/>
      </c>
      <c r="AU130" t="str">
        <f>IF(ISBLANK('Midt 3.kl. -Klasse'!BH22),"",VLOOKUP('Midt 3.kl. -Klasse'!BH22,Assit_Atii_2c3b3c,AA$96,FALSE))</f>
        <v/>
      </c>
      <c r="AV130" t="str">
        <f>IF(ISBLANK('Midt 3.kl. -Klasse'!BI22),"",VLOOKUP('Midt 3.kl. -Klasse'!BI22,Assit_Atii_2c3b3c,AB$96,FALSE))</f>
        <v/>
      </c>
      <c r="AW130" t="str">
        <f>IF(ISBLANK('Midt 3.kl. -Klasse'!BJ22),"",VLOOKUP('Midt 3.kl. -Klasse'!BJ22,Assit_Atii_2c3b3c,AC$96,FALSE))</f>
        <v/>
      </c>
      <c r="AX130" t="str">
        <f>IF(ISBLANK('Midt 3.kl. -Klasse'!BK22),"",VLOOKUP('Midt 3.kl. -Klasse'!BK22,Assit_Atii_2c3b3c,AD$96,FALSE))</f>
        <v/>
      </c>
      <c r="AY130" t="str">
        <f>IF(ISBLANK('Midt 3.kl. -Klasse'!BL22),"",VLOOKUP('Midt 3.kl. -Klasse'!BL22,Assit_Atii_2c3b3c,AE$96,FALSE))</f>
        <v/>
      </c>
      <c r="AZ130" t="str">
        <f>IF(ISBLANK('Midt 3.kl. -Klasse'!BM22),"",VLOOKUP('Midt 3.kl. -Klasse'!BM22,Assit_Atii_2c3b3c,AF$96,FALSE))</f>
        <v/>
      </c>
      <c r="BA130" t="str">
        <f>IF(ISBLANK('Midt 3.kl. -Klasse'!BN22),"",VLOOKUP('Midt 3.kl. -Klasse'!BN22,Assit_Atii_2c3b3c,AG$96,FALSE))</f>
        <v/>
      </c>
      <c r="BB130" t="str">
        <f>IF(ISBLANK('Midt 3.kl. -Klasse'!BO22),"",VLOOKUP('Midt 3.kl. -Klasse'!BO22,Assit_Atii_2c3b3c,AH$96,FALSE))</f>
        <v/>
      </c>
      <c r="BC130" t="str">
        <f>IF(ISBLANK('Midt 3.kl. -Klasse'!BP22),"",VLOOKUP('Midt 3.kl. -Klasse'!BP22,Assit_Atii_2c3b3c,AI$96,FALSE))</f>
        <v/>
      </c>
      <c r="BD130" t="str">
        <f>IF(ISBLANK('Midt 3.kl. -Klasse'!BQ22),"",VLOOKUP('Midt 3.kl. -Klasse'!BQ22,Assit_Atii_2c3b3c,AJ$96,FALSE))</f>
        <v/>
      </c>
      <c r="BE130" t="str">
        <f>IF(ISBLANK('Midt 3.kl. -Klasse'!BR22),"",VLOOKUP('Midt 3.kl. -Klasse'!BR22,Assit_Atii_2c3b3c,AK$96,FALSE))</f>
        <v/>
      </c>
      <c r="BF130" t="str">
        <f>IF(ISBLANK('Midt 3.kl. -Klasse'!BS22),"",VLOOKUP('Midt 3.kl. -Klasse'!BS22,Assit_Atii_2c3b3c,AL$96,FALSE))</f>
        <v/>
      </c>
      <c r="BG130" t="str">
        <f>IF(ISBLANK('Midt 3.kl. -Klasse'!BT22),"",VLOOKUP('Midt 3.kl. -Klasse'!BT22,Assit_Atii_2c3b3c,AM$96,FALSE))</f>
        <v/>
      </c>
      <c r="BH130" t="str">
        <f>IF(ISBLANK('Midt 3.kl. -Klasse'!BU22),"",VLOOKUP('Midt 3.kl. -Klasse'!BU22,Assit_Atii_2c3b3c,AN$96,FALSE))</f>
        <v/>
      </c>
      <c r="BI130" t="str">
        <f>IF(ISBLANK('Midt 3.kl. -Klasse'!BV22),"",VLOOKUP('Midt 3.kl. -Klasse'!BV22,Assit_Atii_2c3b3c,AO$96,FALSE))</f>
        <v/>
      </c>
      <c r="BJ130" t="str">
        <f>IF(ISBLANK('Midt 3.kl. -Klasse'!BW22),"",VLOOKUP('Midt 3.kl. -Klasse'!BW22,Assit_Atii_2c3b3c,AP$96,FALSE))</f>
        <v/>
      </c>
      <c r="BK130" t="str">
        <f>IF(ISBLANK('Midt 3.kl. -Klasse'!BX22),"",VLOOKUP('Midt 3.kl. -Klasse'!BX22,Assit_Atii_2c3b3c,AQ$96,FALSE))</f>
        <v/>
      </c>
      <c r="BL130" t="str">
        <f>IF(ISBLANK('Midt 3.kl. -Klasse'!BY22),"",VLOOKUP('Midt 3.kl. -Klasse'!BY22,Assit_Atii_2c3b3c,AR$96,FALSE))</f>
        <v/>
      </c>
      <c r="BM130" t="str">
        <f>IF(ISBLANK('Midt 3.kl. -Klasse'!BZ22),"",VLOOKUP('Midt 3.kl. -Klasse'!BZ22,Assit_Atii_2c3b3c,AS$96,FALSE))</f>
        <v/>
      </c>
      <c r="BN130" t="str">
        <f>IF(ISBLANK('Midt 3.kl. -Klasse'!CA22),"",VLOOKUP('Midt 3.kl. -Klasse'!CA22,Assit_Atii_2c3b3c,AT$96,FALSE))</f>
        <v/>
      </c>
      <c r="BO130" t="str">
        <f>IF(ISBLANK('Midt 3.kl. -Klasse'!CB22),"",VLOOKUP('Midt 3.kl. -Klasse'!CB22,Assit_Atii_2c3b3c,AU$96,FALSE))</f>
        <v/>
      </c>
      <c r="BP130" t="str">
        <f>IF(ISBLANK('Midt 3.kl. -Klasse'!CC22),"",VLOOKUP('Midt 3.kl. -Klasse'!CC22,Assit_Atii_2c3b3c,AV$96,FALSE))</f>
        <v/>
      </c>
      <c r="BQ130" t="str">
        <f>IF(ISBLANK('Midt 3.kl. -Klasse'!CD22),"",VLOOKUP('Midt 3.kl. -Klasse'!CD22,Assit_Atii_2c3b3c,AW$96,FALSE))</f>
        <v/>
      </c>
      <c r="BR130" t="str">
        <f>IF(ISBLANK('Midt 3.kl. -Klasse'!CE22),"",VLOOKUP('Midt 3.kl. -Klasse'!CE22,Assit_Atii_2c3b3c,AX$96,FALSE))</f>
        <v/>
      </c>
      <c r="BS130" t="str">
        <f>IF(ISBLANK('Midt 3.kl. -Klasse'!CF22),"",VLOOKUP('Midt 3.kl. -Klasse'!CF22,Assit_Atii_2c3b3c,AY$96,FALSE))</f>
        <v/>
      </c>
      <c r="BT130" t="str">
        <f>IF(ISBLANK('Midt 3.kl. -Klasse'!CG22),"",VLOOKUP('Midt 3.kl. -Klasse'!CG22,Assit_Atii_2c3b3c,AZ$96,FALSE))</f>
        <v/>
      </c>
      <c r="BU130" t="str">
        <f>IF(ISBLANK('Midt 3.kl. -Klasse'!CH22),"",VLOOKUP('Midt 3.kl. -Klasse'!CH22,Assit_Atii_2c3b3c,BA$96,FALSE))</f>
        <v/>
      </c>
      <c r="BV130" t="str">
        <f>IF(ISBLANK('Midt 3.kl. -Klasse'!CI22),"",VLOOKUP('Midt 3.kl. -Klasse'!CI22,Assit_Atii_2c3b3c,BB$96,FALSE))</f>
        <v/>
      </c>
      <c r="BW130" t="str">
        <f>IF(ISBLANK('Midt 3.kl. -Klasse'!CJ22),"",VLOOKUP('Midt 3.kl. -Klasse'!CJ22,Assit_Atii_2c3b3c,BC$96,FALSE))</f>
        <v/>
      </c>
      <c r="BX130" t="str">
        <f>IF(ISBLANK('Midt 3.kl. -Klasse'!CK22),"",VLOOKUP('Midt 3.kl. -Klasse'!CK22,Assit_Atii_2c3b3c,BD$96,FALSE))</f>
        <v/>
      </c>
      <c r="BY130" t="str">
        <f>IF(ISBLANK('Midt 3.kl. -Klasse'!CL22),"",VLOOKUP('Midt 3.kl. -Klasse'!CL22,Assit_Atii_2c3b3c,BE$96,FALSE))</f>
        <v/>
      </c>
      <c r="BZ130" t="str">
        <f>IF(ISBLANK('Midt 3.kl. -Klasse'!CM22),"",VLOOKUP('Midt 3.kl. -Klasse'!CM22,Assit_Atii_2c3b3c,BF$96,FALSE))</f>
        <v/>
      </c>
      <c r="CA130" t="str">
        <f>IF(ISBLANK('Midt 3.kl. -Klasse'!CN22),"",VLOOKUP('Midt 3.kl. -Klasse'!CN22,Assit_Atii_2c3b3c,BG$96,FALSE))</f>
        <v/>
      </c>
      <c r="CB130" t="str">
        <f>IF(ISBLANK('Midt 3.kl. -Klasse'!CO22),"",VLOOKUP('Midt 3.kl. -Klasse'!CO22,Assit_Atii_2c3b3c,BH$96,FALSE))</f>
        <v/>
      </c>
      <c r="CC130" t="str">
        <f>IF(ISBLANK('Midt 3.kl. -Klasse'!CP22),"",VLOOKUP('Midt 3.kl. -Klasse'!CP22,Assit_Atii_2c3b3c,BI$96,FALSE))</f>
        <v/>
      </c>
      <c r="CD130" t="str">
        <f>IF(ISBLANK('Midt 3.kl. -Klasse'!CQ22),"",VLOOKUP('Midt 3.kl. -Klasse'!CQ22,Assit_Atii_2c3b3c,BJ$96,FALSE))</f>
        <v/>
      </c>
      <c r="CE130" t="str">
        <f>IF(ISBLANK('Midt 3.kl. -Klasse'!CR22),"",VLOOKUP('Midt 3.kl. -Klasse'!CR22,Assit_Atii_2c3b3c,BK$96,FALSE))</f>
        <v/>
      </c>
      <c r="CF130" t="str">
        <f>IF(ISBLANK('Midt 3.kl. -Klasse'!CS22),"",VLOOKUP('Midt 3.kl. -Klasse'!CS22,Assit_Atii_2c3b3c,BL$96,FALSE))</f>
        <v/>
      </c>
      <c r="CG130" t="str">
        <f>IF(ISBLANK('Midt 3.kl. -Klasse'!CT22),"",VLOOKUP('Midt 3.kl. -Klasse'!CT22,Assit_Atii_2c3b3c,BM$96,FALSE))</f>
        <v/>
      </c>
      <c r="CH130" t="str">
        <f>IF(ISBLANK('Midt 3.kl. -Klasse'!CU22),"",VLOOKUP('Midt 3.kl. -Klasse'!CU22,Assit_Atii_2c3b3c,BN$96,FALSE))</f>
        <v/>
      </c>
      <c r="CI130" t="str">
        <f>IF(ISBLANK('Midt 3.kl. -Klasse'!CV22),"",VLOOKUP('Midt 3.kl. -Klasse'!CV22,Assit_Atii_2c3b3c,BO$96,FALSE))</f>
        <v/>
      </c>
      <c r="CJ130" t="str">
        <f>IF(ISBLANK('Midt 3.kl. -Klasse'!CW22),"",VLOOKUP('Midt 3.kl. -Klasse'!CW22,Assit_Atii_2c3b3c,BP$96,FALSE))</f>
        <v/>
      </c>
      <c r="CK130" t="str">
        <f>IF(ISBLANK('Midt 3.kl. -Klasse'!CX22),"",VLOOKUP('Midt 3.kl. -Klasse'!CX22,Assit_Atii_2c3b3c,BQ$96,FALSE))</f>
        <v/>
      </c>
      <c r="CL130" t="str">
        <f>IF(ISBLANK('Midt 3.kl. -Klasse'!CY22),"",VLOOKUP('Midt 3.kl. -Klasse'!CY22,Assit_Atii_2c3b3c,BR$96,FALSE))</f>
        <v/>
      </c>
      <c r="CM130" t="str">
        <f>IF(ISBLANK('Midt 3.kl. -Klasse'!CZ22),"",VLOOKUP('Midt 3.kl. -Klasse'!CZ22,Assit_Atii_2c3b3c,BS$96,FALSE))</f>
        <v/>
      </c>
      <c r="CN130" t="str">
        <f>IF(ISBLANK('Midt 3.kl. -Klasse'!DA22),"",VLOOKUP('Midt 3.kl. -Klasse'!DA22,Assit_Atii_2c3b3c,BT$96,FALSE))</f>
        <v/>
      </c>
      <c r="CO130" t="str">
        <f>IF(ISBLANK('Midt 3.kl. -Klasse'!DB22),"",VLOOKUP('Midt 3.kl. -Klasse'!DB22,Assit_Atii_2c3b3c,BU$96,FALSE))</f>
        <v/>
      </c>
      <c r="CP130" t="str">
        <f>IF(ISBLANK('Midt 3.kl. -Klasse'!DC22),"",VLOOKUP('Midt 3.kl. -Klasse'!DC22,Assit_Atii_2c3b3c,BV$96,FALSE))</f>
        <v/>
      </c>
      <c r="CQ130" t="str">
        <f>IF(ISBLANK('Midt 3.kl. -Klasse'!DD22),"",VLOOKUP('Midt 3.kl. -Klasse'!DD22,Assit_Atii_2c3b3c,BW$96,FALSE))</f>
        <v/>
      </c>
      <c r="CR130" t="str">
        <f>IF(ISBLANK('Midt 3.kl. -Klasse'!DE22),"",VLOOKUP('Midt 3.kl. -Klasse'!DE22,Assit_Atii_2c3b3c,BX$96,FALSE))</f>
        <v/>
      </c>
      <c r="CS130" t="str">
        <f>IF(ISBLANK('Midt 3.kl. -Klasse'!DF22),"",VLOOKUP('Midt 3.kl. -Klasse'!DF22,Assit_Atii_2c3b3c,BY$96,FALSE))</f>
        <v/>
      </c>
      <c r="CT130" t="str">
        <f>IF(ISBLANK('Midt 3.kl. -Klasse'!DG22),"",VLOOKUP('Midt 3.kl. -Klasse'!DG22,Assit_Atii_2c3b3c,BZ$96,FALSE))</f>
        <v/>
      </c>
      <c r="CU130" t="str">
        <f>IF(ISBLANK('Midt 3.kl. -Klasse'!DH22),"",VLOOKUP('Midt 3.kl. -Klasse'!DH22,Assit_Atii_2c3b3c,CA$96,FALSE))</f>
        <v/>
      </c>
      <c r="CV130" t="str">
        <f>IF(ISBLANK('Midt 3.kl. -Klasse'!DI22),"",VLOOKUP('Midt 3.kl. -Klasse'!DI22,Assit_Atii_2c3b3c,CB$96,FALSE))</f>
        <v/>
      </c>
      <c r="CW130" t="str">
        <f>IF(ISBLANK('Midt 3.kl. -Klasse'!DJ22),"",VLOOKUP('Midt 3.kl. -Klasse'!DJ22,Assit_Atii_2c3b3c,CC$96,FALSE))</f>
        <v/>
      </c>
      <c r="CX130" t="str">
        <f>IF(ISBLANK('Midt 3.kl. -Klasse'!DK22),"",VLOOKUP('Midt 3.kl. -Klasse'!DK22,Assit_Atii_2c3b3c,CD$96,FALSE))</f>
        <v/>
      </c>
      <c r="CY130" t="str">
        <f>IF(ISBLANK('Midt 3.kl. -Klasse'!DL22),"",VLOOKUP('Midt 3.kl. -Klasse'!DL22,Assit_Atii_2c3b3c,CE$96,FALSE))</f>
        <v/>
      </c>
      <c r="CZ130" t="str">
        <f>IF(ISBLANK('Midt 3.kl. -Klasse'!DM22),"",VLOOKUP('Midt 3.kl. -Klasse'!DM22,Assit_Atii_2c3b3c,CF$96,FALSE))</f>
        <v/>
      </c>
      <c r="DA130" t="str">
        <f>IF(ISBLANK('Midt 3.kl. -Klasse'!DN22),"",VLOOKUP('Midt 3.kl. -Klasse'!DN22,Assit_Atii_2c3b3c,CG$96,FALSE))</f>
        <v/>
      </c>
      <c r="DB130" t="str">
        <f>IF(ISBLANK('Midt 3.kl. -Klasse'!DO22),"",VLOOKUP('Midt 3.kl. -Klasse'!DO22,Assit_Atii_2c3b3c,CH$96,FALSE))</f>
        <v/>
      </c>
      <c r="DC130" t="str">
        <f>IF(ISBLANK('Midt 3.kl. -Klasse'!DP22),"",VLOOKUP('Midt 3.kl. -Klasse'!DP22,Assit_Atii_2c3b3c,CI$96,FALSE))</f>
        <v/>
      </c>
      <c r="DD130" t="str">
        <f>IF(ISBLANK('Midt 3.kl. -Klasse'!DQ22),"",VLOOKUP('Midt 3.kl. -Klasse'!DQ22,Assit_Atii_2c3b3c,CJ$96,FALSE))</f>
        <v/>
      </c>
      <c r="DE130" t="str">
        <f>IF(ISBLANK('Midt 3.kl. -Klasse'!DR22),"",VLOOKUP('Midt 3.kl. -Klasse'!DR22,Assit_Atii_2c3b3c,CK$96,FALSE))</f>
        <v/>
      </c>
      <c r="DF130" t="str">
        <f>IF(ISBLANK('Midt 3.kl. -Klasse'!DS22),"",VLOOKUP('Midt 3.kl. -Klasse'!DS22,Assit_Atii_2c3b3c,CL$96,FALSE))</f>
        <v/>
      </c>
      <c r="DG130" t="str">
        <f>IF(ISBLANK('Midt 3.kl. -Klasse'!DT22),"",VLOOKUP('Midt 3.kl. -Klasse'!DT22,Assit_Atii_2c3b3c,CM$96,FALSE))</f>
        <v/>
      </c>
      <c r="DH130" t="str">
        <f>IF(ISBLANK('Midt 3.kl. -Klasse'!DU22),"",VLOOKUP('Midt 3.kl. -Klasse'!DU22,Assit_Atii_2c3b3c,CN$96,FALSE))</f>
        <v/>
      </c>
      <c r="DI130" t="str">
        <f>IF(ISBLANK('Midt 3.kl. -Klasse'!DV22),"",VLOOKUP('Midt 3.kl. -Klasse'!DV22,Assit_Atii_2c3b3c,CO$96,FALSE))</f>
        <v/>
      </c>
      <c r="DJ130" t="str">
        <f>IF(ISBLANK('Midt 3.kl. -Klasse'!DW22),"",VLOOKUP('Midt 3.kl. -Klasse'!DW22,Assit_Atii_2c3b3c,CP$96,FALSE))</f>
        <v/>
      </c>
      <c r="DK130" t="str">
        <f>IF(ISBLANK('Midt 3.kl. -Klasse'!DX22),"",VLOOKUP('Midt 3.kl. -Klasse'!DX22,Assit_Atii_2c3b3c,CQ$96,FALSE))</f>
        <v/>
      </c>
      <c r="DL130" t="str">
        <f>IF(ISBLANK('Midt 3.kl. -Klasse'!DY22),"",VLOOKUP('Midt 3.kl. -Klasse'!DY22,Assit_Atii_2c3b3c,CR$96,FALSE))</f>
        <v/>
      </c>
      <c r="DM130" t="str">
        <f>IF(ISBLANK('Midt 3.kl. -Klasse'!DZ22),"",VLOOKUP('Midt 3.kl. -Klasse'!DZ22,Assit_Atii_2c3b3c,CS$96,FALSE))</f>
        <v/>
      </c>
      <c r="DN130" t="str">
        <f>IF(ISBLANK('Midt 3.kl. -Klasse'!EA22),"",VLOOKUP('Midt 3.kl. -Klasse'!EA22,Assit_Atii_2c3b3c,CT$96,FALSE))</f>
        <v/>
      </c>
      <c r="DO130" t="str">
        <f>IF(ISBLANK('Midt 3.kl. -Klasse'!EB22),"",VLOOKUP('Midt 3.kl. -Klasse'!EB22,Assit_Atii_2c3b3c,CU$96,FALSE))</f>
        <v/>
      </c>
      <c r="DP130" t="str">
        <f>IF(ISBLANK('Midt 3.kl. -Klasse'!EC22),"",VLOOKUP('Midt 3.kl. -Klasse'!EC22,Assit_Atii_2c3b3c,CV$96,FALSE))</f>
        <v/>
      </c>
      <c r="DQ130" t="str">
        <f>IF(ISBLANK('Midt 3.kl. -Klasse'!ED22),"",VLOOKUP('Midt 3.kl. -Klasse'!ED22,Assit_Atii_2c3b3c,CW$96,FALSE))</f>
        <v/>
      </c>
      <c r="DR130" s="42" t="str">
        <f>IF(ISBLANK('Midt 3.kl. -Klasse'!EE22),"",VLOOKUP('Midt 3.kl. -Klasse'!EE22,Assit_Atii_2c3b3c,CX$96,FALSE))</f>
        <v/>
      </c>
      <c r="DS130" s="41" t="str">
        <f>IF(ISBLANK('Midt 3.kl. -Klasse'!EF22),"",VLOOKUP('Midt 3.kl. -Klasse'!EF22,Aap_Naam_2c3b3c,2,FALSE))</f>
        <v/>
      </c>
      <c r="DT130" t="str">
        <f>IF(ISBLANK('Midt 3.kl. -Klasse'!EG22),"",VLOOKUP('Midt 3.kl. -Klasse'!EG22,Aap_Naam_2c3b3c,2,FALSE))</f>
        <v/>
      </c>
      <c r="DU130" t="str">
        <f>IF(ISBLANK('Midt 3.kl. -Klasse'!EH22),"",VLOOKUP('Midt 3.kl. -Klasse'!EH22,Aap_Naam_2c3b3c,2,FALSE))</f>
        <v/>
      </c>
      <c r="DV130" t="str">
        <f>IF(ISBLANK('Midt 3.kl. -Klasse'!EI22),"",VLOOKUP('Midt 3.kl. -Klasse'!EI22,Aap_Naam_2c3b3c,2,FALSE))</f>
        <v/>
      </c>
      <c r="DW130" t="str">
        <f>IF(ISBLANK('Midt 3.kl. -Klasse'!EJ22),"",VLOOKUP('Midt 3.kl. -Klasse'!EJ22,Aap_Naam_2c3b3c,2,FALSE))</f>
        <v/>
      </c>
      <c r="DX130" t="str">
        <f>IF(ISBLANK('Midt 3.kl. -Klasse'!EK22),"",VLOOKUP('Midt 3.kl. -Klasse'!EK22,Aap_Naam_2c3b3c,2,FALSE))</f>
        <v/>
      </c>
      <c r="DY130" t="str">
        <f>IF(ISBLANK('Midt 3.kl. -Klasse'!EL22),"",VLOOKUP('Midt 3.kl. -Klasse'!EL22,Aap_Naam_2c3b3c,2,FALSE))</f>
        <v/>
      </c>
      <c r="DZ130" t="str">
        <f>IF(ISBLANK('Midt 3.kl. -Klasse'!EM22),"",VLOOKUP('Midt 3.kl. -Klasse'!EM22,Aap_Naam_2c3b3c,2,FALSE))</f>
        <v/>
      </c>
      <c r="EA130" t="str">
        <f>IF(ISBLANK('Midt 3.kl. -Klasse'!EN22),"",VLOOKUP('Midt 3.kl. -Klasse'!EN22,Aap_Naam_2c3b3c,2,FALSE))</f>
        <v/>
      </c>
      <c r="EB130" t="str">
        <f>IF(ISBLANK('Midt 3.kl. -Klasse'!EO22),"",VLOOKUP('Midt 3.kl. -Klasse'!EO22,Aap_Naam_2c3b3c,2,FALSE))</f>
        <v/>
      </c>
      <c r="EC130" t="str">
        <f>IF(ISBLANK('Midt 3.kl. -Klasse'!EP22),"",VLOOKUP('Midt 3.kl. -Klasse'!EP22,Aap_Naam_2c3b3c,2,FALSE))</f>
        <v/>
      </c>
      <c r="ED130" t="str">
        <f>IF(ISBLANK('Midt 3.kl. -Klasse'!EQ22),"",VLOOKUP('Midt 3.kl. -Klasse'!EQ22,Aap_Naam_2c3b3c,2,FALSE))</f>
        <v/>
      </c>
      <c r="EE130" t="str">
        <f>IF(ISBLANK('Midt 3.kl. -Klasse'!ER22),"",VLOOKUP('Midt 3.kl. -Klasse'!ER22,Aap_Naam_2c3b3c,2,FALSE))</f>
        <v/>
      </c>
      <c r="EF130" t="str">
        <f>IF(ISBLANK('Midt 3.kl. -Klasse'!ES22),"",VLOOKUP('Midt 3.kl. -Klasse'!ES22,Aap_Naam_2c3b3c,2,FALSE))</f>
        <v/>
      </c>
      <c r="EG130" t="str">
        <f>IF(ISBLANK('Midt 3.kl. -Klasse'!ET22),"",VLOOKUP('Midt 3.kl. -Klasse'!ET22,Aap_Naam_2c3b3c,2,FALSE))</f>
        <v/>
      </c>
      <c r="EH130" t="str">
        <f>IF(ISBLANK('Midt 3.kl. -Klasse'!EU22),"",VLOOKUP('Midt 3.kl. -Klasse'!EU22,Aap_Naam_2c3b3c,2,FALSE))</f>
        <v/>
      </c>
      <c r="EI130" t="str">
        <f>IF(ISBLANK('Midt 3.kl. -Klasse'!EV22),"",VLOOKUP('Midt 3.kl. -Klasse'!EV22,Aap_Naam_2c3b3c,2,FALSE))</f>
        <v/>
      </c>
      <c r="EJ130" t="str">
        <f>IF(ISBLANK('Midt 3.kl. -Klasse'!EW22),"",VLOOKUP('Midt 3.kl. -Klasse'!EW22,Aap_Naam_2c3b3c,2,FALSE))</f>
        <v/>
      </c>
      <c r="EK130" t="str">
        <f>IF(ISBLANK('Midt 3.kl. -Klasse'!EX22),"",VLOOKUP('Midt 3.kl. -Klasse'!EX22,Aap_Naam_2c3b3c,2,FALSE))</f>
        <v/>
      </c>
      <c r="EL130" t="str">
        <f>IF(ISBLANK('Midt 3.kl. -Klasse'!EY22),"",VLOOKUP('Midt 3.kl. -Klasse'!EY22,Aap_Naam_2c3b3c,2,FALSE))</f>
        <v/>
      </c>
      <c r="EM130" t="str">
        <f>IF(ISBLANK('Midt 3.kl. -Klasse'!EZ22),"",VLOOKUP('Midt 3.kl. -Klasse'!EZ22,Aap_Naam_2c3b3c,2,FALSE))</f>
        <v/>
      </c>
      <c r="EN130" t="str">
        <f>IF(ISBLANK('Midt 3.kl. -Klasse'!FA22),"",VLOOKUP('Midt 3.kl. -Klasse'!FA22,Aap_Naam_2c3b3c,2,FALSE))</f>
        <v/>
      </c>
      <c r="EO130" t="str">
        <f>IF(ISBLANK('Midt 3.kl. -Klasse'!FB22),"",VLOOKUP('Midt 3.kl. -Klasse'!FB22,Aap_Naam_2c3b3c,2,FALSE))</f>
        <v/>
      </c>
      <c r="EP130" t="str">
        <f>IF(ISBLANK('Midt 3.kl. -Klasse'!FC22),"",VLOOKUP('Midt 3.kl. -Klasse'!FC22,Aap_Naam_2c3b3c,2,FALSE))</f>
        <v/>
      </c>
      <c r="EQ130" t="str">
        <f>IF(ISBLANK('Midt 3.kl. -Klasse'!FD22),"",VLOOKUP('Midt 3.kl. -Klasse'!FD22,Aap_Naam_2c3b3c,2,FALSE))</f>
        <v/>
      </c>
      <c r="ER130" t="str">
        <f>IF(ISBLANK('Midt 3.kl. -Klasse'!FE22),"",VLOOKUP('Midt 3.kl. -Klasse'!FE22,Aap_Naam_2c3b3c,2,FALSE))</f>
        <v/>
      </c>
      <c r="ES130" t="str">
        <f>IF(ISBLANK('Midt 3.kl. -Klasse'!FF22),"",VLOOKUP('Midt 3.kl. -Klasse'!FF22,Aap_Naam_2c3b3c,2,FALSE))</f>
        <v/>
      </c>
      <c r="ET130" t="str">
        <f>IF(ISBLANK('Midt 3.kl. -Klasse'!FG22),"",VLOOKUP('Midt 3.kl. -Klasse'!FG22,Aap_Naam_2c3b3c,2,FALSE))</f>
        <v/>
      </c>
      <c r="EU130" t="str">
        <f>IF(ISBLANK('Midt 3.kl. -Klasse'!FH22),"",VLOOKUP('Midt 3.kl. -Klasse'!FH22,Aap_Naam_2c3b3c,2,FALSE))</f>
        <v/>
      </c>
      <c r="EV130" t="str">
        <f>IF(ISBLANK('Midt 3.kl. -Klasse'!FI22),"",VLOOKUP('Midt 3.kl. -Klasse'!FI22,Aap_Naam_2c3b3c,2,FALSE))</f>
        <v/>
      </c>
      <c r="EW130" t="str">
        <f>IF(ISBLANK('Midt 3.kl. -Klasse'!FJ22),"",VLOOKUP('Midt 3.kl. -Klasse'!FJ22,Aap_Naam_2c3b3c,2,FALSE))</f>
        <v/>
      </c>
      <c r="EX130" t="str">
        <f>IF(ISBLANK('Midt 3.kl. -Klasse'!FK22),"",VLOOKUP('Midt 3.kl. -Klasse'!FK22,Aap_Naam_2c3b3c,2,FALSE))</f>
        <v/>
      </c>
      <c r="EY130" t="str">
        <f>IF(ISBLANK('Midt 3.kl. -Klasse'!FL22),"",VLOOKUP('Midt 3.kl. -Klasse'!FL22,Aap_Naam_2c3b3c,2,FALSE))</f>
        <v/>
      </c>
      <c r="EZ130" t="str">
        <f>IF(ISBLANK('Midt 3.kl. -Klasse'!FM22),"",VLOOKUP('Midt 3.kl. -Klasse'!FM22,Aap_Naam_2c3b3c,2,FALSE))</f>
        <v/>
      </c>
      <c r="FA130" t="str">
        <f>IF(ISBLANK('Midt 3.kl. -Klasse'!FN22),"",VLOOKUP('Midt 3.kl. -Klasse'!FN22,Aap_Naam_2c3b3c,2,FALSE))</f>
        <v/>
      </c>
      <c r="FB130" t="str">
        <f>IF(ISBLANK('Midt 3.kl. -Klasse'!FO22),"",VLOOKUP('Midt 3.kl. -Klasse'!FO22,Aap_Naam_2c3b3c,2,FALSE))</f>
        <v/>
      </c>
      <c r="FC130" t="str">
        <f>IF(ISBLANK('Midt 3.kl. -Klasse'!FP22),"",VLOOKUP('Midt 3.kl. -Klasse'!FP22,Aap_Naam_2c3b3c,2,FALSE))</f>
        <v/>
      </c>
      <c r="FD130" t="str">
        <f>IF(ISBLANK('Midt 3.kl. -Klasse'!FQ22),"",VLOOKUP('Midt 3.kl. -Klasse'!FQ22,Aap_Naam_2c3b3c,2,FALSE))</f>
        <v/>
      </c>
      <c r="FE130" t="str">
        <f>IF(ISBLANK('Midt 3.kl. -Klasse'!FR22),"",VLOOKUP('Midt 3.kl. -Klasse'!FR22,Aap_Naam_2c3b3c,2,FALSE))</f>
        <v/>
      </c>
      <c r="FF130" t="str">
        <f>IF(ISBLANK('Midt 3.kl. -Klasse'!FS22),"",VLOOKUP('Midt 3.kl. -Klasse'!FS22,Aap_Naam_2c3b3c,2,FALSE))</f>
        <v/>
      </c>
      <c r="FG130" t="str">
        <f>IF(ISBLANK('Midt 3.kl. -Klasse'!FT22),"",VLOOKUP('Midt 3.kl. -Klasse'!FT22,Aap_Naam_2c3b3c,2,FALSE))</f>
        <v/>
      </c>
      <c r="FH130" t="str">
        <f>IF(ISBLANK('Midt 3.kl. -Klasse'!FU22),"",VLOOKUP('Midt 3.kl. -Klasse'!FU22,Aap_Naam_2c3b3c,2,FALSE))</f>
        <v/>
      </c>
      <c r="FI130" t="str">
        <f>IF(ISBLANK('Midt 3.kl. -Klasse'!FV22),"",VLOOKUP('Midt 3.kl. -Klasse'!FV22,Aap_Naam_2c3b3c,2,FALSE))</f>
        <v/>
      </c>
      <c r="FJ130" t="str">
        <f>IF(ISBLANK('Midt 3.kl. -Klasse'!FW22),"",VLOOKUP('Midt 3.kl. -Klasse'!FW22,Aap_Naam_2c3b3c,2,FALSE))</f>
        <v/>
      </c>
      <c r="FK130" t="str">
        <f>IF(ISBLANK('Midt 3.kl. -Klasse'!FX22),"",VLOOKUP('Midt 3.kl. -Klasse'!FX22,Aap_Naam_2c3b3c,2,FALSE))</f>
        <v/>
      </c>
      <c r="FL130" t="str">
        <f>IF(ISBLANK('Midt 3.kl. -Klasse'!FY22),"",VLOOKUP('Midt 3.kl. -Klasse'!FY22,Aap_Naam_2c3b3c,2,FALSE))</f>
        <v/>
      </c>
      <c r="FM130" t="str">
        <f>IF(ISBLANK('Midt 3.kl. -Klasse'!FZ22),"",VLOOKUP('Midt 3.kl. -Klasse'!FZ22,Aap_Naam_2c3b3c,2,FALSE))</f>
        <v/>
      </c>
      <c r="FN130" s="42" t="str">
        <f>IF(ISBLANK('Midt 3.kl. -Klasse'!GA22),"",VLOOKUP('Midt 3.kl. -Klasse'!GA22,Aap_Naam_2c3b3c,2,FALSE))</f>
        <v/>
      </c>
      <c r="FO130" s="41">
        <f>COUNTIF('Skole scoring'!B125:U125,1)</f>
        <v>0</v>
      </c>
      <c r="FP130">
        <f>COUNTIF('Skole scoring'!V125:DQ125,1)</f>
        <v>0</v>
      </c>
      <c r="FQ130">
        <f>COUNTIF('Skole scoring'!DR125:FM125,1)</f>
        <v>0</v>
      </c>
      <c r="FR130" s="42">
        <f t="shared" ref="FR130:FR154" si="4">SUM(FO130:FQ130)</f>
        <v>0</v>
      </c>
      <c r="FS130">
        <f>COUNTIF('Skole scoring'!V125:AS125,1)</f>
        <v>0</v>
      </c>
      <c r="FT130">
        <f>COUNTIF('Skole scoring'!AT125:BQ125,1)</f>
        <v>0</v>
      </c>
      <c r="FU130">
        <f>COUNTIF('Skole scoring'!BR125:CO125,1)</f>
        <v>0</v>
      </c>
      <c r="FV130">
        <f>COUNTIF('Skole scoring'!CP125:DQ125,1)</f>
        <v>0</v>
      </c>
    </row>
    <row r="131" spans="2:178" x14ac:dyDescent="0.35">
      <c r="B131" s="41">
        <f>'Midt 3.kl. -Klasse'!B23</f>
        <v>0</v>
      </c>
      <c r="C131" t="str">
        <f>IF(COUNTIF('Midt 3.kl. -Klasse'!P23,5),"Ugyldig",(IF(ISBLANK('Midt 3.kl. -Klasse'!P23),"",'Midt 3.kl. -Klasse'!P23)))</f>
        <v/>
      </c>
      <c r="D131" t="str">
        <f>IF(COUNTIF('Midt 3.kl. -Klasse'!Q23,5),"Ugyldig",(IF(ISBLANK('Midt 3.kl. -Klasse'!Q23),"",'Midt 3.kl. -Klasse'!Q23)))</f>
        <v/>
      </c>
      <c r="E131" t="str">
        <f>IF(COUNTIF('Midt 3.kl. -Klasse'!R23,5),"Ugyldig",(IF(ISBLANK('Midt 3.kl. -Klasse'!R23),"",'Midt 3.kl. -Klasse'!R23)))</f>
        <v/>
      </c>
      <c r="F131" t="str">
        <f>IF(COUNTIF('Midt 3.kl. -Klasse'!S23,5),"Ugyldig",(IF(ISBLANK('Midt 3.kl. -Klasse'!S23),"",'Midt 3.kl. -Klasse'!S23)))</f>
        <v/>
      </c>
      <c r="G131" t="str">
        <f>IF(COUNTIF('Midt 3.kl. -Klasse'!T23,5),"Ugyldig",(IF(ISBLANK('Midt 3.kl. -Klasse'!T23),"",'Midt 3.kl. -Klasse'!T23)))</f>
        <v/>
      </c>
      <c r="H131" t="str">
        <f>IF(COUNTIF('Midt 3.kl. -Klasse'!U23,5),"Ugyldig",(IF(ISBLANK('Midt 3.kl. -Klasse'!U23),"",'Midt 3.kl. -Klasse'!U23)))</f>
        <v/>
      </c>
      <c r="I131" t="str">
        <f>IF(COUNTIF('Midt 3.kl. -Klasse'!V23,5),"Ugyldig",(IF(ISBLANK('Midt 3.kl. -Klasse'!V23),"",'Midt 3.kl. -Klasse'!V23)))</f>
        <v/>
      </c>
      <c r="J131" t="str">
        <f>IF(COUNTIF('Midt 3.kl. -Klasse'!W23,5),"Ugyldig",(IF(ISBLANK('Midt 3.kl. -Klasse'!W23),"",'Midt 3.kl. -Klasse'!W23)))</f>
        <v/>
      </c>
      <c r="K131" t="str">
        <f>IF(COUNTIF('Midt 3.kl. -Klasse'!X23,5),"Ugyldig",(IF(ISBLANK('Midt 3.kl. -Klasse'!X23),"",'Midt 3.kl. -Klasse'!X23)))</f>
        <v/>
      </c>
      <c r="L131" t="str">
        <f>IF(COUNTIF('Midt 3.kl. -Klasse'!Y23,5),"Ugyldig",(IF(ISBLANK('Midt 3.kl. -Klasse'!Y23),"",'Midt 3.kl. -Klasse'!Y23)))</f>
        <v/>
      </c>
      <c r="M131" t="str">
        <f>IF(COUNTIF('Midt 3.kl. -Klasse'!Z23,5),"Ugyldig",(IF(ISBLANK('Midt 3.kl. -Klasse'!Z23),"",'Midt 3.kl. -Klasse'!Z23)))</f>
        <v/>
      </c>
      <c r="N131" t="str">
        <f>IF(COUNTIF('Midt 3.kl. -Klasse'!AA23,5),"Ugyldig",(IF(ISBLANK('Midt 3.kl. -Klasse'!AA23),"",'Midt 3.kl. -Klasse'!AA23)))</f>
        <v/>
      </c>
      <c r="O131" t="str">
        <f>IF(COUNTIF('Midt 3.kl. -Klasse'!AB23,5),"Ugyldig",(IF(ISBLANK('Midt 3.kl. -Klasse'!AB23),"",'Midt 3.kl. -Klasse'!AB23)))</f>
        <v/>
      </c>
      <c r="P131" t="str">
        <f>IF(COUNTIF('Midt 3.kl. -Klasse'!AC23,5),"Ugyldig",(IF(ISBLANK('Midt 3.kl. -Klasse'!AC23),"",'Midt 3.kl. -Klasse'!AC23)))</f>
        <v/>
      </c>
      <c r="Q131" t="str">
        <f>IF(COUNTIF('Midt 3.kl. -Klasse'!AD23,5),"Ugyldig",(IF(ISBLANK('Midt 3.kl. -Klasse'!AD23),"",'Midt 3.kl. -Klasse'!AD23)))</f>
        <v/>
      </c>
      <c r="R131" t="str">
        <f>IF(COUNTIF('Midt 3.kl. -Klasse'!AE23,5),"Ugyldig",(IF(ISBLANK('Midt 3.kl. -Klasse'!AE23),"",'Midt 3.kl. -Klasse'!AE23)))</f>
        <v/>
      </c>
      <c r="S131" t="str">
        <f>IF(COUNTIF('Midt 3.kl. -Klasse'!AF23,5),"Ugyldig",(IF(ISBLANK('Midt 3.kl. -Klasse'!AF23),"",'Midt 3.kl. -Klasse'!AF23)))</f>
        <v/>
      </c>
      <c r="T131" t="str">
        <f>IF(COUNTIF('Midt 3.kl. -Klasse'!AG23,5),"Ugyldig",(IF(ISBLANK('Midt 3.kl. -Klasse'!AG23),"",'Midt 3.kl. -Klasse'!AG23)))</f>
        <v/>
      </c>
      <c r="U131" t="str">
        <f>IF(COUNTIF('Midt 3.kl. -Klasse'!AH23,5),"Ugyldig",(IF(ISBLANK('Midt 3.kl. -Klasse'!AH23),"",'Midt 3.kl. -Klasse'!AH23)))</f>
        <v/>
      </c>
      <c r="V131" t="str">
        <f>IF(COUNTIF('Midt 3.kl. -Klasse'!AI23,5),"Ugyldig",(IF(ISBLANK('Midt 3.kl. -Klasse'!AI23),"",'Midt 3.kl. -Klasse'!AI23)))</f>
        <v/>
      </c>
      <c r="W131" t="str">
        <f>IF(ISBLANK('Midt 3.kl. -Klasse'!AJ23),"",VLOOKUP('Midt 3.kl. -Klasse'!AJ23,Assit_Atii_2c3b3c,C$96,FALSE))</f>
        <v/>
      </c>
      <c r="X131" t="str">
        <f>IF(ISBLANK('Midt 3.kl. -Klasse'!AK23),"",VLOOKUP('Midt 3.kl. -Klasse'!AK23,Assit_Atii_2c3b3c,D$96,FALSE))</f>
        <v/>
      </c>
      <c r="Y131" t="str">
        <f>IF(ISBLANK('Midt 3.kl. -Klasse'!AL23),"",VLOOKUP('Midt 3.kl. -Klasse'!AL23,Assit_Atii_2c3b3c,E$96,FALSE))</f>
        <v/>
      </c>
      <c r="Z131" t="str">
        <f>IF(ISBLANK('Midt 3.kl. -Klasse'!AM23),"",VLOOKUP('Midt 3.kl. -Klasse'!AM23,Assit_Atii_2c3b3c,F$96,FALSE))</f>
        <v/>
      </c>
      <c r="AA131" t="str">
        <f>IF(ISBLANK('Midt 3.kl. -Klasse'!AN23),"",VLOOKUP('Midt 3.kl. -Klasse'!AN23,Assit_Atii_2c3b3c,G$96,FALSE))</f>
        <v/>
      </c>
      <c r="AB131" t="str">
        <f>IF(ISBLANK('Midt 3.kl. -Klasse'!AO23),"",VLOOKUP('Midt 3.kl. -Klasse'!AO23,Assit_Atii_2c3b3c,H$96,FALSE))</f>
        <v/>
      </c>
      <c r="AC131" t="str">
        <f>IF(ISBLANK('Midt 3.kl. -Klasse'!AP23),"",VLOOKUP('Midt 3.kl. -Klasse'!AP23,Assit_Atii_2c3b3c,I$96,FALSE))</f>
        <v/>
      </c>
      <c r="AD131" t="str">
        <f>IF(ISBLANK('Midt 3.kl. -Klasse'!AQ23),"",VLOOKUP('Midt 3.kl. -Klasse'!AQ23,Assit_Atii_2c3b3c,J$96,FALSE))</f>
        <v/>
      </c>
      <c r="AE131" t="str">
        <f>IF(ISBLANK('Midt 3.kl. -Klasse'!AR23),"",VLOOKUP('Midt 3.kl. -Klasse'!AR23,Assit_Atii_2c3b3c,K$96,FALSE))</f>
        <v/>
      </c>
      <c r="AF131" t="str">
        <f>IF(ISBLANK('Midt 3.kl. -Klasse'!AS23),"",VLOOKUP('Midt 3.kl. -Klasse'!AS23,Assit_Atii_2c3b3c,L$96,FALSE))</f>
        <v/>
      </c>
      <c r="AG131" t="str">
        <f>IF(ISBLANK('Midt 3.kl. -Klasse'!AT23),"",VLOOKUP('Midt 3.kl. -Klasse'!AT23,Assit_Atii_2c3b3c,M$96,FALSE))</f>
        <v/>
      </c>
      <c r="AH131" t="str">
        <f>IF(ISBLANK('Midt 3.kl. -Klasse'!AU23),"",VLOOKUP('Midt 3.kl. -Klasse'!AU23,Assit_Atii_2c3b3c,N$96,FALSE))</f>
        <v/>
      </c>
      <c r="AI131" t="str">
        <f>IF(ISBLANK('Midt 3.kl. -Klasse'!AV23),"",VLOOKUP('Midt 3.kl. -Klasse'!AV23,Assit_Atii_2c3b3c,O$96,FALSE))</f>
        <v/>
      </c>
      <c r="AJ131" t="str">
        <f>IF(ISBLANK('Midt 3.kl. -Klasse'!AW23),"",VLOOKUP('Midt 3.kl. -Klasse'!AW23,Assit_Atii_2c3b3c,P$96,FALSE))</f>
        <v/>
      </c>
      <c r="AK131" t="str">
        <f>IF(ISBLANK('Midt 3.kl. -Klasse'!AX23),"",VLOOKUP('Midt 3.kl. -Klasse'!AX23,Assit_Atii_2c3b3c,Q$96,FALSE))</f>
        <v/>
      </c>
      <c r="AL131" t="str">
        <f>IF(ISBLANK('Midt 3.kl. -Klasse'!AY23),"",VLOOKUP('Midt 3.kl. -Klasse'!AY23,Assit_Atii_2c3b3c,R$96,FALSE))</f>
        <v/>
      </c>
      <c r="AM131" t="str">
        <f>IF(ISBLANK('Midt 3.kl. -Klasse'!AZ23),"",VLOOKUP('Midt 3.kl. -Klasse'!AZ23,Assit_Atii_2c3b3c,S$96,FALSE))</f>
        <v/>
      </c>
      <c r="AN131" t="str">
        <f>IF(ISBLANK('Midt 3.kl. -Klasse'!BA23),"",VLOOKUP('Midt 3.kl. -Klasse'!BA23,Assit_Atii_2c3b3c,T$96,FALSE))</f>
        <v/>
      </c>
      <c r="AO131" t="str">
        <f>IF(ISBLANK('Midt 3.kl. -Klasse'!BB23),"",VLOOKUP('Midt 3.kl. -Klasse'!BB23,Assit_Atii_2c3b3c,U$96,FALSE))</f>
        <v/>
      </c>
      <c r="AP131" t="str">
        <f>IF(ISBLANK('Midt 3.kl. -Klasse'!BC23),"",VLOOKUP('Midt 3.kl. -Klasse'!BC23,Assit_Atii_2c3b3c,V$96,FALSE))</f>
        <v/>
      </c>
      <c r="AQ131" t="str">
        <f>IF(ISBLANK('Midt 3.kl. -Klasse'!BD23),"",VLOOKUP('Midt 3.kl. -Klasse'!BD23,Assit_Atii_2c3b3c,W$96,FALSE))</f>
        <v/>
      </c>
      <c r="AR131" t="str">
        <f>IF(ISBLANK('Midt 3.kl. -Klasse'!BE23),"",VLOOKUP('Midt 3.kl. -Klasse'!BE23,Assit_Atii_2c3b3c,X$96,FALSE))</f>
        <v/>
      </c>
      <c r="AS131" t="str">
        <f>IF(ISBLANK('Midt 3.kl. -Klasse'!BF23),"",VLOOKUP('Midt 3.kl. -Klasse'!BF23,Assit_Atii_2c3b3c,Y$96,FALSE))</f>
        <v/>
      </c>
      <c r="AT131" t="str">
        <f>IF(ISBLANK('Midt 3.kl. -Klasse'!BG23),"",VLOOKUP('Midt 3.kl. -Klasse'!BG23,Assit_Atii_2c3b3c,Z$96,FALSE))</f>
        <v/>
      </c>
      <c r="AU131" t="str">
        <f>IF(ISBLANK('Midt 3.kl. -Klasse'!BH23),"",VLOOKUP('Midt 3.kl. -Klasse'!BH23,Assit_Atii_2c3b3c,AA$96,FALSE))</f>
        <v/>
      </c>
      <c r="AV131" t="str">
        <f>IF(ISBLANK('Midt 3.kl. -Klasse'!BI23),"",VLOOKUP('Midt 3.kl. -Klasse'!BI23,Assit_Atii_2c3b3c,AB$96,FALSE))</f>
        <v/>
      </c>
      <c r="AW131" t="str">
        <f>IF(ISBLANK('Midt 3.kl. -Klasse'!BJ23),"",VLOOKUP('Midt 3.kl. -Klasse'!BJ23,Assit_Atii_2c3b3c,AC$96,FALSE))</f>
        <v/>
      </c>
      <c r="AX131" t="str">
        <f>IF(ISBLANK('Midt 3.kl. -Klasse'!BK23),"",VLOOKUP('Midt 3.kl. -Klasse'!BK23,Assit_Atii_2c3b3c,AD$96,FALSE))</f>
        <v/>
      </c>
      <c r="AY131" t="str">
        <f>IF(ISBLANK('Midt 3.kl. -Klasse'!BL23),"",VLOOKUP('Midt 3.kl. -Klasse'!BL23,Assit_Atii_2c3b3c,AE$96,FALSE))</f>
        <v/>
      </c>
      <c r="AZ131" t="str">
        <f>IF(ISBLANK('Midt 3.kl. -Klasse'!BM23),"",VLOOKUP('Midt 3.kl. -Klasse'!BM23,Assit_Atii_2c3b3c,AF$96,FALSE))</f>
        <v/>
      </c>
      <c r="BA131" t="str">
        <f>IF(ISBLANK('Midt 3.kl. -Klasse'!BN23),"",VLOOKUP('Midt 3.kl. -Klasse'!BN23,Assit_Atii_2c3b3c,AG$96,FALSE))</f>
        <v/>
      </c>
      <c r="BB131" t="str">
        <f>IF(ISBLANK('Midt 3.kl. -Klasse'!BO23),"",VLOOKUP('Midt 3.kl. -Klasse'!BO23,Assit_Atii_2c3b3c,AH$96,FALSE))</f>
        <v/>
      </c>
      <c r="BC131" t="str">
        <f>IF(ISBLANK('Midt 3.kl. -Klasse'!BP23),"",VLOOKUP('Midt 3.kl. -Klasse'!BP23,Assit_Atii_2c3b3c,AI$96,FALSE))</f>
        <v/>
      </c>
      <c r="BD131" t="str">
        <f>IF(ISBLANK('Midt 3.kl. -Klasse'!BQ23),"",VLOOKUP('Midt 3.kl. -Klasse'!BQ23,Assit_Atii_2c3b3c,AJ$96,FALSE))</f>
        <v/>
      </c>
      <c r="BE131" t="str">
        <f>IF(ISBLANK('Midt 3.kl. -Klasse'!BR23),"",VLOOKUP('Midt 3.kl. -Klasse'!BR23,Assit_Atii_2c3b3c,AK$96,FALSE))</f>
        <v/>
      </c>
      <c r="BF131" t="str">
        <f>IF(ISBLANK('Midt 3.kl. -Klasse'!BS23),"",VLOOKUP('Midt 3.kl. -Klasse'!BS23,Assit_Atii_2c3b3c,AL$96,FALSE))</f>
        <v/>
      </c>
      <c r="BG131" t="str">
        <f>IF(ISBLANK('Midt 3.kl. -Klasse'!BT23),"",VLOOKUP('Midt 3.kl. -Klasse'!BT23,Assit_Atii_2c3b3c,AM$96,FALSE))</f>
        <v/>
      </c>
      <c r="BH131" t="str">
        <f>IF(ISBLANK('Midt 3.kl. -Klasse'!BU23),"",VLOOKUP('Midt 3.kl. -Klasse'!BU23,Assit_Atii_2c3b3c,AN$96,FALSE))</f>
        <v/>
      </c>
      <c r="BI131" t="str">
        <f>IF(ISBLANK('Midt 3.kl. -Klasse'!BV23),"",VLOOKUP('Midt 3.kl. -Klasse'!BV23,Assit_Atii_2c3b3c,AO$96,FALSE))</f>
        <v/>
      </c>
      <c r="BJ131" t="str">
        <f>IF(ISBLANK('Midt 3.kl. -Klasse'!BW23),"",VLOOKUP('Midt 3.kl. -Klasse'!BW23,Assit_Atii_2c3b3c,AP$96,FALSE))</f>
        <v/>
      </c>
      <c r="BK131" t="str">
        <f>IF(ISBLANK('Midt 3.kl. -Klasse'!BX23),"",VLOOKUP('Midt 3.kl. -Klasse'!BX23,Assit_Atii_2c3b3c,AQ$96,FALSE))</f>
        <v/>
      </c>
      <c r="BL131" t="str">
        <f>IF(ISBLANK('Midt 3.kl. -Klasse'!BY23),"",VLOOKUP('Midt 3.kl. -Klasse'!BY23,Assit_Atii_2c3b3c,AR$96,FALSE))</f>
        <v/>
      </c>
      <c r="BM131" t="str">
        <f>IF(ISBLANK('Midt 3.kl. -Klasse'!BZ23),"",VLOOKUP('Midt 3.kl. -Klasse'!BZ23,Assit_Atii_2c3b3c,AS$96,FALSE))</f>
        <v/>
      </c>
      <c r="BN131" t="str">
        <f>IF(ISBLANK('Midt 3.kl. -Klasse'!CA23),"",VLOOKUP('Midt 3.kl. -Klasse'!CA23,Assit_Atii_2c3b3c,AT$96,FALSE))</f>
        <v/>
      </c>
      <c r="BO131" t="str">
        <f>IF(ISBLANK('Midt 3.kl. -Klasse'!CB23),"",VLOOKUP('Midt 3.kl. -Klasse'!CB23,Assit_Atii_2c3b3c,AU$96,FALSE))</f>
        <v/>
      </c>
      <c r="BP131" t="str">
        <f>IF(ISBLANK('Midt 3.kl. -Klasse'!CC23),"",VLOOKUP('Midt 3.kl. -Klasse'!CC23,Assit_Atii_2c3b3c,AV$96,FALSE))</f>
        <v/>
      </c>
      <c r="BQ131" t="str">
        <f>IF(ISBLANK('Midt 3.kl. -Klasse'!CD23),"",VLOOKUP('Midt 3.kl. -Klasse'!CD23,Assit_Atii_2c3b3c,AW$96,FALSE))</f>
        <v/>
      </c>
      <c r="BR131" t="str">
        <f>IF(ISBLANK('Midt 3.kl. -Klasse'!CE23),"",VLOOKUP('Midt 3.kl. -Klasse'!CE23,Assit_Atii_2c3b3c,AX$96,FALSE))</f>
        <v/>
      </c>
      <c r="BS131" t="str">
        <f>IF(ISBLANK('Midt 3.kl. -Klasse'!CF23),"",VLOOKUP('Midt 3.kl. -Klasse'!CF23,Assit_Atii_2c3b3c,AY$96,FALSE))</f>
        <v/>
      </c>
      <c r="BT131" t="str">
        <f>IF(ISBLANK('Midt 3.kl. -Klasse'!CG23),"",VLOOKUP('Midt 3.kl. -Klasse'!CG23,Assit_Atii_2c3b3c,AZ$96,FALSE))</f>
        <v/>
      </c>
      <c r="BU131" t="str">
        <f>IF(ISBLANK('Midt 3.kl. -Klasse'!CH23),"",VLOOKUP('Midt 3.kl. -Klasse'!CH23,Assit_Atii_2c3b3c,BA$96,FALSE))</f>
        <v/>
      </c>
      <c r="BV131" t="str">
        <f>IF(ISBLANK('Midt 3.kl. -Klasse'!CI23),"",VLOOKUP('Midt 3.kl. -Klasse'!CI23,Assit_Atii_2c3b3c,BB$96,FALSE))</f>
        <v/>
      </c>
      <c r="BW131" t="str">
        <f>IF(ISBLANK('Midt 3.kl. -Klasse'!CJ23),"",VLOOKUP('Midt 3.kl. -Klasse'!CJ23,Assit_Atii_2c3b3c,BC$96,FALSE))</f>
        <v/>
      </c>
      <c r="BX131" t="str">
        <f>IF(ISBLANK('Midt 3.kl. -Klasse'!CK23),"",VLOOKUP('Midt 3.kl. -Klasse'!CK23,Assit_Atii_2c3b3c,BD$96,FALSE))</f>
        <v/>
      </c>
      <c r="BY131" t="str">
        <f>IF(ISBLANK('Midt 3.kl. -Klasse'!CL23),"",VLOOKUP('Midt 3.kl. -Klasse'!CL23,Assit_Atii_2c3b3c,BE$96,FALSE))</f>
        <v/>
      </c>
      <c r="BZ131" t="str">
        <f>IF(ISBLANK('Midt 3.kl. -Klasse'!CM23),"",VLOOKUP('Midt 3.kl. -Klasse'!CM23,Assit_Atii_2c3b3c,BF$96,FALSE))</f>
        <v/>
      </c>
      <c r="CA131" t="str">
        <f>IF(ISBLANK('Midt 3.kl. -Klasse'!CN23),"",VLOOKUP('Midt 3.kl. -Klasse'!CN23,Assit_Atii_2c3b3c,BG$96,FALSE))</f>
        <v/>
      </c>
      <c r="CB131" t="str">
        <f>IF(ISBLANK('Midt 3.kl. -Klasse'!CO23),"",VLOOKUP('Midt 3.kl. -Klasse'!CO23,Assit_Atii_2c3b3c,BH$96,FALSE))</f>
        <v/>
      </c>
      <c r="CC131" t="str">
        <f>IF(ISBLANK('Midt 3.kl. -Klasse'!CP23),"",VLOOKUP('Midt 3.kl. -Klasse'!CP23,Assit_Atii_2c3b3c,BI$96,FALSE))</f>
        <v/>
      </c>
      <c r="CD131" t="str">
        <f>IF(ISBLANK('Midt 3.kl. -Klasse'!CQ23),"",VLOOKUP('Midt 3.kl. -Klasse'!CQ23,Assit_Atii_2c3b3c,BJ$96,FALSE))</f>
        <v/>
      </c>
      <c r="CE131" t="str">
        <f>IF(ISBLANK('Midt 3.kl. -Klasse'!CR23),"",VLOOKUP('Midt 3.kl. -Klasse'!CR23,Assit_Atii_2c3b3c,BK$96,FALSE))</f>
        <v/>
      </c>
      <c r="CF131" t="str">
        <f>IF(ISBLANK('Midt 3.kl. -Klasse'!CS23),"",VLOOKUP('Midt 3.kl. -Klasse'!CS23,Assit_Atii_2c3b3c,BL$96,FALSE))</f>
        <v/>
      </c>
      <c r="CG131" t="str">
        <f>IF(ISBLANK('Midt 3.kl. -Klasse'!CT23),"",VLOOKUP('Midt 3.kl. -Klasse'!CT23,Assit_Atii_2c3b3c,BM$96,FALSE))</f>
        <v/>
      </c>
      <c r="CH131" t="str">
        <f>IF(ISBLANK('Midt 3.kl. -Klasse'!CU23),"",VLOOKUP('Midt 3.kl. -Klasse'!CU23,Assit_Atii_2c3b3c,BN$96,FALSE))</f>
        <v/>
      </c>
      <c r="CI131" t="str">
        <f>IF(ISBLANK('Midt 3.kl. -Klasse'!CV23),"",VLOOKUP('Midt 3.kl. -Klasse'!CV23,Assit_Atii_2c3b3c,BO$96,FALSE))</f>
        <v/>
      </c>
      <c r="CJ131" t="str">
        <f>IF(ISBLANK('Midt 3.kl. -Klasse'!CW23),"",VLOOKUP('Midt 3.kl. -Klasse'!CW23,Assit_Atii_2c3b3c,BP$96,FALSE))</f>
        <v/>
      </c>
      <c r="CK131" t="str">
        <f>IF(ISBLANK('Midt 3.kl. -Klasse'!CX23),"",VLOOKUP('Midt 3.kl. -Klasse'!CX23,Assit_Atii_2c3b3c,BQ$96,FALSE))</f>
        <v/>
      </c>
      <c r="CL131" t="str">
        <f>IF(ISBLANK('Midt 3.kl. -Klasse'!CY23),"",VLOOKUP('Midt 3.kl. -Klasse'!CY23,Assit_Atii_2c3b3c,BR$96,FALSE))</f>
        <v/>
      </c>
      <c r="CM131" t="str">
        <f>IF(ISBLANK('Midt 3.kl. -Klasse'!CZ23),"",VLOOKUP('Midt 3.kl. -Klasse'!CZ23,Assit_Atii_2c3b3c,BS$96,FALSE))</f>
        <v/>
      </c>
      <c r="CN131" t="str">
        <f>IF(ISBLANK('Midt 3.kl. -Klasse'!DA23),"",VLOOKUP('Midt 3.kl. -Klasse'!DA23,Assit_Atii_2c3b3c,BT$96,FALSE))</f>
        <v/>
      </c>
      <c r="CO131" t="str">
        <f>IF(ISBLANK('Midt 3.kl. -Klasse'!DB23),"",VLOOKUP('Midt 3.kl. -Klasse'!DB23,Assit_Atii_2c3b3c,BU$96,FALSE))</f>
        <v/>
      </c>
      <c r="CP131" t="str">
        <f>IF(ISBLANK('Midt 3.kl. -Klasse'!DC23),"",VLOOKUP('Midt 3.kl. -Klasse'!DC23,Assit_Atii_2c3b3c,BV$96,FALSE))</f>
        <v/>
      </c>
      <c r="CQ131" t="str">
        <f>IF(ISBLANK('Midt 3.kl. -Klasse'!DD23),"",VLOOKUP('Midt 3.kl. -Klasse'!DD23,Assit_Atii_2c3b3c,BW$96,FALSE))</f>
        <v/>
      </c>
      <c r="CR131" t="str">
        <f>IF(ISBLANK('Midt 3.kl. -Klasse'!DE23),"",VLOOKUP('Midt 3.kl. -Klasse'!DE23,Assit_Atii_2c3b3c,BX$96,FALSE))</f>
        <v/>
      </c>
      <c r="CS131" t="str">
        <f>IF(ISBLANK('Midt 3.kl. -Klasse'!DF23),"",VLOOKUP('Midt 3.kl. -Klasse'!DF23,Assit_Atii_2c3b3c,BY$96,FALSE))</f>
        <v/>
      </c>
      <c r="CT131" t="str">
        <f>IF(ISBLANK('Midt 3.kl. -Klasse'!DG23),"",VLOOKUP('Midt 3.kl. -Klasse'!DG23,Assit_Atii_2c3b3c,BZ$96,FALSE))</f>
        <v/>
      </c>
      <c r="CU131" t="str">
        <f>IF(ISBLANK('Midt 3.kl. -Klasse'!DH23),"",VLOOKUP('Midt 3.kl. -Klasse'!DH23,Assit_Atii_2c3b3c,CA$96,FALSE))</f>
        <v/>
      </c>
      <c r="CV131" t="str">
        <f>IF(ISBLANK('Midt 3.kl. -Klasse'!DI23),"",VLOOKUP('Midt 3.kl. -Klasse'!DI23,Assit_Atii_2c3b3c,CB$96,FALSE))</f>
        <v/>
      </c>
      <c r="CW131" t="str">
        <f>IF(ISBLANK('Midt 3.kl. -Klasse'!DJ23),"",VLOOKUP('Midt 3.kl. -Klasse'!DJ23,Assit_Atii_2c3b3c,CC$96,FALSE))</f>
        <v/>
      </c>
      <c r="CX131" t="str">
        <f>IF(ISBLANK('Midt 3.kl. -Klasse'!DK23),"",VLOOKUP('Midt 3.kl. -Klasse'!DK23,Assit_Atii_2c3b3c,CD$96,FALSE))</f>
        <v/>
      </c>
      <c r="CY131" t="str">
        <f>IF(ISBLANK('Midt 3.kl. -Klasse'!DL23),"",VLOOKUP('Midt 3.kl. -Klasse'!DL23,Assit_Atii_2c3b3c,CE$96,FALSE))</f>
        <v/>
      </c>
      <c r="CZ131" t="str">
        <f>IF(ISBLANK('Midt 3.kl. -Klasse'!DM23),"",VLOOKUP('Midt 3.kl. -Klasse'!DM23,Assit_Atii_2c3b3c,CF$96,FALSE))</f>
        <v/>
      </c>
      <c r="DA131" t="str">
        <f>IF(ISBLANK('Midt 3.kl. -Klasse'!DN23),"",VLOOKUP('Midt 3.kl. -Klasse'!DN23,Assit_Atii_2c3b3c,CG$96,FALSE))</f>
        <v/>
      </c>
      <c r="DB131" t="str">
        <f>IF(ISBLANK('Midt 3.kl. -Klasse'!DO23),"",VLOOKUP('Midt 3.kl. -Klasse'!DO23,Assit_Atii_2c3b3c,CH$96,FALSE))</f>
        <v/>
      </c>
      <c r="DC131" t="str">
        <f>IF(ISBLANK('Midt 3.kl. -Klasse'!DP23),"",VLOOKUP('Midt 3.kl. -Klasse'!DP23,Assit_Atii_2c3b3c,CI$96,FALSE))</f>
        <v/>
      </c>
      <c r="DD131" t="str">
        <f>IF(ISBLANK('Midt 3.kl. -Klasse'!DQ23),"",VLOOKUP('Midt 3.kl. -Klasse'!DQ23,Assit_Atii_2c3b3c,CJ$96,FALSE))</f>
        <v/>
      </c>
      <c r="DE131" t="str">
        <f>IF(ISBLANK('Midt 3.kl. -Klasse'!DR23),"",VLOOKUP('Midt 3.kl. -Klasse'!DR23,Assit_Atii_2c3b3c,CK$96,FALSE))</f>
        <v/>
      </c>
      <c r="DF131" t="str">
        <f>IF(ISBLANK('Midt 3.kl. -Klasse'!DS23),"",VLOOKUP('Midt 3.kl. -Klasse'!DS23,Assit_Atii_2c3b3c,CL$96,FALSE))</f>
        <v/>
      </c>
      <c r="DG131" t="str">
        <f>IF(ISBLANK('Midt 3.kl. -Klasse'!DT23),"",VLOOKUP('Midt 3.kl. -Klasse'!DT23,Assit_Atii_2c3b3c,CM$96,FALSE))</f>
        <v/>
      </c>
      <c r="DH131" t="str">
        <f>IF(ISBLANK('Midt 3.kl. -Klasse'!DU23),"",VLOOKUP('Midt 3.kl. -Klasse'!DU23,Assit_Atii_2c3b3c,CN$96,FALSE))</f>
        <v/>
      </c>
      <c r="DI131" t="str">
        <f>IF(ISBLANK('Midt 3.kl. -Klasse'!DV23),"",VLOOKUP('Midt 3.kl. -Klasse'!DV23,Assit_Atii_2c3b3c,CO$96,FALSE))</f>
        <v/>
      </c>
      <c r="DJ131" t="str">
        <f>IF(ISBLANK('Midt 3.kl. -Klasse'!DW23),"",VLOOKUP('Midt 3.kl. -Klasse'!DW23,Assit_Atii_2c3b3c,CP$96,FALSE))</f>
        <v/>
      </c>
      <c r="DK131" t="str">
        <f>IF(ISBLANK('Midt 3.kl. -Klasse'!DX23),"",VLOOKUP('Midt 3.kl. -Klasse'!DX23,Assit_Atii_2c3b3c,CQ$96,FALSE))</f>
        <v/>
      </c>
      <c r="DL131" t="str">
        <f>IF(ISBLANK('Midt 3.kl. -Klasse'!DY23),"",VLOOKUP('Midt 3.kl. -Klasse'!DY23,Assit_Atii_2c3b3c,CR$96,FALSE))</f>
        <v/>
      </c>
      <c r="DM131" t="str">
        <f>IF(ISBLANK('Midt 3.kl. -Klasse'!DZ23),"",VLOOKUP('Midt 3.kl. -Klasse'!DZ23,Assit_Atii_2c3b3c,CS$96,FALSE))</f>
        <v/>
      </c>
      <c r="DN131" t="str">
        <f>IF(ISBLANK('Midt 3.kl. -Klasse'!EA23),"",VLOOKUP('Midt 3.kl. -Klasse'!EA23,Assit_Atii_2c3b3c,CT$96,FALSE))</f>
        <v/>
      </c>
      <c r="DO131" t="str">
        <f>IF(ISBLANK('Midt 3.kl. -Klasse'!EB23),"",VLOOKUP('Midt 3.kl. -Klasse'!EB23,Assit_Atii_2c3b3c,CU$96,FALSE))</f>
        <v/>
      </c>
      <c r="DP131" t="str">
        <f>IF(ISBLANK('Midt 3.kl. -Klasse'!EC23),"",VLOOKUP('Midt 3.kl. -Klasse'!EC23,Assit_Atii_2c3b3c,CV$96,FALSE))</f>
        <v/>
      </c>
      <c r="DQ131" t="str">
        <f>IF(ISBLANK('Midt 3.kl. -Klasse'!ED23),"",VLOOKUP('Midt 3.kl. -Klasse'!ED23,Assit_Atii_2c3b3c,CW$96,FALSE))</f>
        <v/>
      </c>
      <c r="DR131" s="42" t="str">
        <f>IF(ISBLANK('Midt 3.kl. -Klasse'!EE23),"",VLOOKUP('Midt 3.kl. -Klasse'!EE23,Assit_Atii_2c3b3c,CX$96,FALSE))</f>
        <v/>
      </c>
      <c r="DS131" s="41" t="str">
        <f>IF(ISBLANK('Midt 3.kl. -Klasse'!EF23),"",VLOOKUP('Midt 3.kl. -Klasse'!EF23,Aap_Naam_2c3b3c,2,FALSE))</f>
        <v/>
      </c>
      <c r="DT131" t="str">
        <f>IF(ISBLANK('Midt 3.kl. -Klasse'!EG23),"",VLOOKUP('Midt 3.kl. -Klasse'!EG23,Aap_Naam_2c3b3c,2,FALSE))</f>
        <v/>
      </c>
      <c r="DU131" t="str">
        <f>IF(ISBLANK('Midt 3.kl. -Klasse'!EH23),"",VLOOKUP('Midt 3.kl. -Klasse'!EH23,Aap_Naam_2c3b3c,2,FALSE))</f>
        <v/>
      </c>
      <c r="DV131" t="str">
        <f>IF(ISBLANK('Midt 3.kl. -Klasse'!EI23),"",VLOOKUP('Midt 3.kl. -Klasse'!EI23,Aap_Naam_2c3b3c,2,FALSE))</f>
        <v/>
      </c>
      <c r="DW131" t="str">
        <f>IF(ISBLANK('Midt 3.kl. -Klasse'!EJ23),"",VLOOKUP('Midt 3.kl. -Klasse'!EJ23,Aap_Naam_2c3b3c,2,FALSE))</f>
        <v/>
      </c>
      <c r="DX131" t="str">
        <f>IF(ISBLANK('Midt 3.kl. -Klasse'!EK23),"",VLOOKUP('Midt 3.kl. -Klasse'!EK23,Aap_Naam_2c3b3c,2,FALSE))</f>
        <v/>
      </c>
      <c r="DY131" t="str">
        <f>IF(ISBLANK('Midt 3.kl. -Klasse'!EL23),"",VLOOKUP('Midt 3.kl. -Klasse'!EL23,Aap_Naam_2c3b3c,2,FALSE))</f>
        <v/>
      </c>
      <c r="DZ131" t="str">
        <f>IF(ISBLANK('Midt 3.kl. -Klasse'!EM23),"",VLOOKUP('Midt 3.kl. -Klasse'!EM23,Aap_Naam_2c3b3c,2,FALSE))</f>
        <v/>
      </c>
      <c r="EA131" t="str">
        <f>IF(ISBLANK('Midt 3.kl. -Klasse'!EN23),"",VLOOKUP('Midt 3.kl. -Klasse'!EN23,Aap_Naam_2c3b3c,2,FALSE))</f>
        <v/>
      </c>
      <c r="EB131" t="str">
        <f>IF(ISBLANK('Midt 3.kl. -Klasse'!EO23),"",VLOOKUP('Midt 3.kl. -Klasse'!EO23,Aap_Naam_2c3b3c,2,FALSE))</f>
        <v/>
      </c>
      <c r="EC131" t="str">
        <f>IF(ISBLANK('Midt 3.kl. -Klasse'!EP23),"",VLOOKUP('Midt 3.kl. -Klasse'!EP23,Aap_Naam_2c3b3c,2,FALSE))</f>
        <v/>
      </c>
      <c r="ED131" t="str">
        <f>IF(ISBLANK('Midt 3.kl. -Klasse'!EQ23),"",VLOOKUP('Midt 3.kl. -Klasse'!EQ23,Aap_Naam_2c3b3c,2,FALSE))</f>
        <v/>
      </c>
      <c r="EE131" t="str">
        <f>IF(ISBLANK('Midt 3.kl. -Klasse'!ER23),"",VLOOKUP('Midt 3.kl. -Klasse'!ER23,Aap_Naam_2c3b3c,2,FALSE))</f>
        <v/>
      </c>
      <c r="EF131" t="str">
        <f>IF(ISBLANK('Midt 3.kl. -Klasse'!ES23),"",VLOOKUP('Midt 3.kl. -Klasse'!ES23,Aap_Naam_2c3b3c,2,FALSE))</f>
        <v/>
      </c>
      <c r="EG131" t="str">
        <f>IF(ISBLANK('Midt 3.kl. -Klasse'!ET23),"",VLOOKUP('Midt 3.kl. -Klasse'!ET23,Aap_Naam_2c3b3c,2,FALSE))</f>
        <v/>
      </c>
      <c r="EH131" t="str">
        <f>IF(ISBLANK('Midt 3.kl. -Klasse'!EU23),"",VLOOKUP('Midt 3.kl. -Klasse'!EU23,Aap_Naam_2c3b3c,2,FALSE))</f>
        <v/>
      </c>
      <c r="EI131" t="str">
        <f>IF(ISBLANK('Midt 3.kl. -Klasse'!EV23),"",VLOOKUP('Midt 3.kl. -Klasse'!EV23,Aap_Naam_2c3b3c,2,FALSE))</f>
        <v/>
      </c>
      <c r="EJ131" t="str">
        <f>IF(ISBLANK('Midt 3.kl. -Klasse'!EW23),"",VLOOKUP('Midt 3.kl. -Klasse'!EW23,Aap_Naam_2c3b3c,2,FALSE))</f>
        <v/>
      </c>
      <c r="EK131" t="str">
        <f>IF(ISBLANK('Midt 3.kl. -Klasse'!EX23),"",VLOOKUP('Midt 3.kl. -Klasse'!EX23,Aap_Naam_2c3b3c,2,FALSE))</f>
        <v/>
      </c>
      <c r="EL131" t="str">
        <f>IF(ISBLANK('Midt 3.kl. -Klasse'!EY23),"",VLOOKUP('Midt 3.kl. -Klasse'!EY23,Aap_Naam_2c3b3c,2,FALSE))</f>
        <v/>
      </c>
      <c r="EM131" t="str">
        <f>IF(ISBLANK('Midt 3.kl. -Klasse'!EZ23),"",VLOOKUP('Midt 3.kl. -Klasse'!EZ23,Aap_Naam_2c3b3c,2,FALSE))</f>
        <v/>
      </c>
      <c r="EN131" t="str">
        <f>IF(ISBLANK('Midt 3.kl. -Klasse'!FA23),"",VLOOKUP('Midt 3.kl. -Klasse'!FA23,Aap_Naam_2c3b3c,2,FALSE))</f>
        <v/>
      </c>
      <c r="EO131" t="str">
        <f>IF(ISBLANK('Midt 3.kl. -Klasse'!FB23),"",VLOOKUP('Midt 3.kl. -Klasse'!FB23,Aap_Naam_2c3b3c,2,FALSE))</f>
        <v/>
      </c>
      <c r="EP131" t="str">
        <f>IF(ISBLANK('Midt 3.kl. -Klasse'!FC23),"",VLOOKUP('Midt 3.kl. -Klasse'!FC23,Aap_Naam_2c3b3c,2,FALSE))</f>
        <v/>
      </c>
      <c r="EQ131" t="str">
        <f>IF(ISBLANK('Midt 3.kl. -Klasse'!FD23),"",VLOOKUP('Midt 3.kl. -Klasse'!FD23,Aap_Naam_2c3b3c,2,FALSE))</f>
        <v/>
      </c>
      <c r="ER131" t="str">
        <f>IF(ISBLANK('Midt 3.kl. -Klasse'!FE23),"",VLOOKUP('Midt 3.kl. -Klasse'!FE23,Aap_Naam_2c3b3c,2,FALSE))</f>
        <v/>
      </c>
      <c r="ES131" t="str">
        <f>IF(ISBLANK('Midt 3.kl. -Klasse'!FF23),"",VLOOKUP('Midt 3.kl. -Klasse'!FF23,Aap_Naam_2c3b3c,2,FALSE))</f>
        <v/>
      </c>
      <c r="ET131" t="str">
        <f>IF(ISBLANK('Midt 3.kl. -Klasse'!FG23),"",VLOOKUP('Midt 3.kl. -Klasse'!FG23,Aap_Naam_2c3b3c,2,FALSE))</f>
        <v/>
      </c>
      <c r="EU131" t="str">
        <f>IF(ISBLANK('Midt 3.kl. -Klasse'!FH23),"",VLOOKUP('Midt 3.kl. -Klasse'!FH23,Aap_Naam_2c3b3c,2,FALSE))</f>
        <v/>
      </c>
      <c r="EV131" t="str">
        <f>IF(ISBLANK('Midt 3.kl. -Klasse'!FI23),"",VLOOKUP('Midt 3.kl. -Klasse'!FI23,Aap_Naam_2c3b3c,2,FALSE))</f>
        <v/>
      </c>
      <c r="EW131" t="str">
        <f>IF(ISBLANK('Midt 3.kl. -Klasse'!FJ23),"",VLOOKUP('Midt 3.kl. -Klasse'!FJ23,Aap_Naam_2c3b3c,2,FALSE))</f>
        <v/>
      </c>
      <c r="EX131" t="str">
        <f>IF(ISBLANK('Midt 3.kl. -Klasse'!FK23),"",VLOOKUP('Midt 3.kl. -Klasse'!FK23,Aap_Naam_2c3b3c,2,FALSE))</f>
        <v/>
      </c>
      <c r="EY131" t="str">
        <f>IF(ISBLANK('Midt 3.kl. -Klasse'!FL23),"",VLOOKUP('Midt 3.kl. -Klasse'!FL23,Aap_Naam_2c3b3c,2,FALSE))</f>
        <v/>
      </c>
      <c r="EZ131" t="str">
        <f>IF(ISBLANK('Midt 3.kl. -Klasse'!FM23),"",VLOOKUP('Midt 3.kl. -Klasse'!FM23,Aap_Naam_2c3b3c,2,FALSE))</f>
        <v/>
      </c>
      <c r="FA131" t="str">
        <f>IF(ISBLANK('Midt 3.kl. -Klasse'!FN23),"",VLOOKUP('Midt 3.kl. -Klasse'!FN23,Aap_Naam_2c3b3c,2,FALSE))</f>
        <v/>
      </c>
      <c r="FB131" t="str">
        <f>IF(ISBLANK('Midt 3.kl. -Klasse'!FO23),"",VLOOKUP('Midt 3.kl. -Klasse'!FO23,Aap_Naam_2c3b3c,2,FALSE))</f>
        <v/>
      </c>
      <c r="FC131" t="str">
        <f>IF(ISBLANK('Midt 3.kl. -Klasse'!FP23),"",VLOOKUP('Midt 3.kl. -Klasse'!FP23,Aap_Naam_2c3b3c,2,FALSE))</f>
        <v/>
      </c>
      <c r="FD131" t="str">
        <f>IF(ISBLANK('Midt 3.kl. -Klasse'!FQ23),"",VLOOKUP('Midt 3.kl. -Klasse'!FQ23,Aap_Naam_2c3b3c,2,FALSE))</f>
        <v/>
      </c>
      <c r="FE131" t="str">
        <f>IF(ISBLANK('Midt 3.kl. -Klasse'!FR23),"",VLOOKUP('Midt 3.kl. -Klasse'!FR23,Aap_Naam_2c3b3c,2,FALSE))</f>
        <v/>
      </c>
      <c r="FF131" t="str">
        <f>IF(ISBLANK('Midt 3.kl. -Klasse'!FS23),"",VLOOKUP('Midt 3.kl. -Klasse'!FS23,Aap_Naam_2c3b3c,2,FALSE))</f>
        <v/>
      </c>
      <c r="FG131" t="str">
        <f>IF(ISBLANK('Midt 3.kl. -Klasse'!FT23),"",VLOOKUP('Midt 3.kl. -Klasse'!FT23,Aap_Naam_2c3b3c,2,FALSE))</f>
        <v/>
      </c>
      <c r="FH131" t="str">
        <f>IF(ISBLANK('Midt 3.kl. -Klasse'!FU23),"",VLOOKUP('Midt 3.kl. -Klasse'!FU23,Aap_Naam_2c3b3c,2,FALSE))</f>
        <v/>
      </c>
      <c r="FI131" t="str">
        <f>IF(ISBLANK('Midt 3.kl. -Klasse'!FV23),"",VLOOKUP('Midt 3.kl. -Klasse'!FV23,Aap_Naam_2c3b3c,2,FALSE))</f>
        <v/>
      </c>
      <c r="FJ131" t="str">
        <f>IF(ISBLANK('Midt 3.kl. -Klasse'!FW23),"",VLOOKUP('Midt 3.kl. -Klasse'!FW23,Aap_Naam_2c3b3c,2,FALSE))</f>
        <v/>
      </c>
      <c r="FK131" t="str">
        <f>IF(ISBLANK('Midt 3.kl. -Klasse'!FX23),"",VLOOKUP('Midt 3.kl. -Klasse'!FX23,Aap_Naam_2c3b3c,2,FALSE))</f>
        <v/>
      </c>
      <c r="FL131" t="str">
        <f>IF(ISBLANK('Midt 3.kl. -Klasse'!FY23),"",VLOOKUP('Midt 3.kl. -Klasse'!FY23,Aap_Naam_2c3b3c,2,FALSE))</f>
        <v/>
      </c>
      <c r="FM131" t="str">
        <f>IF(ISBLANK('Midt 3.kl. -Klasse'!FZ23),"",VLOOKUP('Midt 3.kl. -Klasse'!FZ23,Aap_Naam_2c3b3c,2,FALSE))</f>
        <v/>
      </c>
      <c r="FN131" s="42" t="str">
        <f>IF(ISBLANK('Midt 3.kl. -Klasse'!GA23),"",VLOOKUP('Midt 3.kl. -Klasse'!GA23,Aap_Naam_2c3b3c,2,FALSE))</f>
        <v/>
      </c>
      <c r="FO131" s="41">
        <f>COUNTIF('Skole scoring'!B126:U126,1)</f>
        <v>0</v>
      </c>
      <c r="FP131">
        <f>COUNTIF('Skole scoring'!V126:DQ126,1)</f>
        <v>0</v>
      </c>
      <c r="FQ131">
        <f>COUNTIF('Skole scoring'!DR126:FM126,1)</f>
        <v>0</v>
      </c>
      <c r="FR131" s="42">
        <f t="shared" si="4"/>
        <v>0</v>
      </c>
      <c r="FS131">
        <f>COUNTIF('Skole scoring'!V126:AS126,1)</f>
        <v>0</v>
      </c>
      <c r="FT131">
        <f>COUNTIF('Skole scoring'!AT126:BQ126,1)</f>
        <v>0</v>
      </c>
      <c r="FU131">
        <f>COUNTIF('Skole scoring'!BR126:CO126,1)</f>
        <v>0</v>
      </c>
      <c r="FV131">
        <f>COUNTIF('Skole scoring'!CP126:DQ126,1)</f>
        <v>0</v>
      </c>
    </row>
    <row r="132" spans="2:178" x14ac:dyDescent="0.35">
      <c r="B132" s="41">
        <f>'Midt 3.kl. -Klasse'!B24</f>
        <v>0</v>
      </c>
      <c r="C132" t="str">
        <f>IF(COUNTIF('Midt 3.kl. -Klasse'!P24,5),"Ugyldig",(IF(ISBLANK('Midt 3.kl. -Klasse'!P24),"",'Midt 3.kl. -Klasse'!P24)))</f>
        <v/>
      </c>
      <c r="D132" t="str">
        <f>IF(COUNTIF('Midt 3.kl. -Klasse'!Q24,5),"Ugyldig",(IF(ISBLANK('Midt 3.kl. -Klasse'!Q24),"",'Midt 3.kl. -Klasse'!Q24)))</f>
        <v/>
      </c>
      <c r="E132" t="str">
        <f>IF(COUNTIF('Midt 3.kl. -Klasse'!R24,5),"Ugyldig",(IF(ISBLANK('Midt 3.kl. -Klasse'!R24),"",'Midt 3.kl. -Klasse'!R24)))</f>
        <v/>
      </c>
      <c r="F132" t="str">
        <f>IF(COUNTIF('Midt 3.kl. -Klasse'!S24,5),"Ugyldig",(IF(ISBLANK('Midt 3.kl. -Klasse'!S24),"",'Midt 3.kl. -Klasse'!S24)))</f>
        <v/>
      </c>
      <c r="G132" t="str">
        <f>IF(COUNTIF('Midt 3.kl. -Klasse'!T24,5),"Ugyldig",(IF(ISBLANK('Midt 3.kl. -Klasse'!T24),"",'Midt 3.kl. -Klasse'!T24)))</f>
        <v/>
      </c>
      <c r="H132" t="str">
        <f>IF(COUNTIF('Midt 3.kl. -Klasse'!U24,5),"Ugyldig",(IF(ISBLANK('Midt 3.kl. -Klasse'!U24),"",'Midt 3.kl. -Klasse'!U24)))</f>
        <v/>
      </c>
      <c r="I132" t="str">
        <f>IF(COUNTIF('Midt 3.kl. -Klasse'!V24,5),"Ugyldig",(IF(ISBLANK('Midt 3.kl. -Klasse'!V24),"",'Midt 3.kl. -Klasse'!V24)))</f>
        <v/>
      </c>
      <c r="J132" t="str">
        <f>IF(COUNTIF('Midt 3.kl. -Klasse'!W24,5),"Ugyldig",(IF(ISBLANK('Midt 3.kl. -Klasse'!W24),"",'Midt 3.kl. -Klasse'!W24)))</f>
        <v/>
      </c>
      <c r="K132" t="str">
        <f>IF(COUNTIF('Midt 3.kl. -Klasse'!X24,5),"Ugyldig",(IF(ISBLANK('Midt 3.kl. -Klasse'!X24),"",'Midt 3.kl. -Klasse'!X24)))</f>
        <v/>
      </c>
      <c r="L132" t="str">
        <f>IF(COUNTIF('Midt 3.kl. -Klasse'!Y24,5),"Ugyldig",(IF(ISBLANK('Midt 3.kl. -Klasse'!Y24),"",'Midt 3.kl. -Klasse'!Y24)))</f>
        <v/>
      </c>
      <c r="M132" t="str">
        <f>IF(COUNTIF('Midt 3.kl. -Klasse'!Z24,5),"Ugyldig",(IF(ISBLANK('Midt 3.kl. -Klasse'!Z24),"",'Midt 3.kl. -Klasse'!Z24)))</f>
        <v/>
      </c>
      <c r="N132" t="str">
        <f>IF(COUNTIF('Midt 3.kl. -Klasse'!AA24,5),"Ugyldig",(IF(ISBLANK('Midt 3.kl. -Klasse'!AA24),"",'Midt 3.kl. -Klasse'!AA24)))</f>
        <v/>
      </c>
      <c r="O132" t="str">
        <f>IF(COUNTIF('Midt 3.kl. -Klasse'!AB24,5),"Ugyldig",(IF(ISBLANK('Midt 3.kl. -Klasse'!AB24),"",'Midt 3.kl. -Klasse'!AB24)))</f>
        <v/>
      </c>
      <c r="P132" t="str">
        <f>IF(COUNTIF('Midt 3.kl. -Klasse'!AC24,5),"Ugyldig",(IF(ISBLANK('Midt 3.kl. -Klasse'!AC24),"",'Midt 3.kl. -Klasse'!AC24)))</f>
        <v/>
      </c>
      <c r="Q132" t="str">
        <f>IF(COUNTIF('Midt 3.kl. -Klasse'!AD24,5),"Ugyldig",(IF(ISBLANK('Midt 3.kl. -Klasse'!AD24),"",'Midt 3.kl. -Klasse'!AD24)))</f>
        <v/>
      </c>
      <c r="R132" t="str">
        <f>IF(COUNTIF('Midt 3.kl. -Klasse'!AE24,5),"Ugyldig",(IF(ISBLANK('Midt 3.kl. -Klasse'!AE24),"",'Midt 3.kl. -Klasse'!AE24)))</f>
        <v/>
      </c>
      <c r="S132" t="str">
        <f>IF(COUNTIF('Midt 3.kl. -Klasse'!AF24,5),"Ugyldig",(IF(ISBLANK('Midt 3.kl. -Klasse'!AF24),"",'Midt 3.kl. -Klasse'!AF24)))</f>
        <v/>
      </c>
      <c r="T132" t="str">
        <f>IF(COUNTIF('Midt 3.kl. -Klasse'!AG24,5),"Ugyldig",(IF(ISBLANK('Midt 3.kl. -Klasse'!AG24),"",'Midt 3.kl. -Klasse'!AG24)))</f>
        <v/>
      </c>
      <c r="U132" t="str">
        <f>IF(COUNTIF('Midt 3.kl. -Klasse'!AH24,5),"Ugyldig",(IF(ISBLANK('Midt 3.kl. -Klasse'!AH24),"",'Midt 3.kl. -Klasse'!AH24)))</f>
        <v/>
      </c>
      <c r="V132" t="str">
        <f>IF(COUNTIF('Midt 3.kl. -Klasse'!AI24,5),"Ugyldig",(IF(ISBLANK('Midt 3.kl. -Klasse'!AI24),"",'Midt 3.kl. -Klasse'!AI24)))</f>
        <v/>
      </c>
      <c r="W132" t="str">
        <f>IF(ISBLANK('Midt 3.kl. -Klasse'!AJ24),"",VLOOKUP('Midt 3.kl. -Klasse'!AJ24,Assit_Atii_2c3b3c,C$96,FALSE))</f>
        <v/>
      </c>
      <c r="X132" t="str">
        <f>IF(ISBLANK('Midt 3.kl. -Klasse'!AK24),"",VLOOKUP('Midt 3.kl. -Klasse'!AK24,Assit_Atii_2c3b3c,D$96,FALSE))</f>
        <v/>
      </c>
      <c r="Y132" t="str">
        <f>IF(ISBLANK('Midt 3.kl. -Klasse'!AL24),"",VLOOKUP('Midt 3.kl. -Klasse'!AL24,Assit_Atii_2c3b3c,E$96,FALSE))</f>
        <v/>
      </c>
      <c r="Z132" t="str">
        <f>IF(ISBLANK('Midt 3.kl. -Klasse'!AM24),"",VLOOKUP('Midt 3.kl. -Klasse'!AM24,Assit_Atii_2c3b3c,F$96,FALSE))</f>
        <v/>
      </c>
      <c r="AA132" t="str">
        <f>IF(ISBLANK('Midt 3.kl. -Klasse'!AN24),"",VLOOKUP('Midt 3.kl. -Klasse'!AN24,Assit_Atii_2c3b3c,G$96,FALSE))</f>
        <v/>
      </c>
      <c r="AB132" t="str">
        <f>IF(ISBLANK('Midt 3.kl. -Klasse'!AO24),"",VLOOKUP('Midt 3.kl. -Klasse'!AO24,Assit_Atii_2c3b3c,H$96,FALSE))</f>
        <v/>
      </c>
      <c r="AC132" t="str">
        <f>IF(ISBLANK('Midt 3.kl. -Klasse'!AP24),"",VLOOKUP('Midt 3.kl. -Klasse'!AP24,Assit_Atii_2c3b3c,I$96,FALSE))</f>
        <v/>
      </c>
      <c r="AD132" t="str">
        <f>IF(ISBLANK('Midt 3.kl. -Klasse'!AQ24),"",VLOOKUP('Midt 3.kl. -Klasse'!AQ24,Assit_Atii_2c3b3c,J$96,FALSE))</f>
        <v/>
      </c>
      <c r="AE132" t="str">
        <f>IF(ISBLANK('Midt 3.kl. -Klasse'!AR24),"",VLOOKUP('Midt 3.kl. -Klasse'!AR24,Assit_Atii_2c3b3c,K$96,FALSE))</f>
        <v/>
      </c>
      <c r="AF132" t="str">
        <f>IF(ISBLANK('Midt 3.kl. -Klasse'!AS24),"",VLOOKUP('Midt 3.kl. -Klasse'!AS24,Assit_Atii_2c3b3c,L$96,FALSE))</f>
        <v/>
      </c>
      <c r="AG132" t="str">
        <f>IF(ISBLANK('Midt 3.kl. -Klasse'!AT24),"",VLOOKUP('Midt 3.kl. -Klasse'!AT24,Assit_Atii_2c3b3c,M$96,FALSE))</f>
        <v/>
      </c>
      <c r="AH132" t="str">
        <f>IF(ISBLANK('Midt 3.kl. -Klasse'!AU24),"",VLOOKUP('Midt 3.kl. -Klasse'!AU24,Assit_Atii_2c3b3c,N$96,FALSE))</f>
        <v/>
      </c>
      <c r="AI132" t="str">
        <f>IF(ISBLANK('Midt 3.kl. -Klasse'!AV24),"",VLOOKUP('Midt 3.kl. -Klasse'!AV24,Assit_Atii_2c3b3c,O$96,FALSE))</f>
        <v/>
      </c>
      <c r="AJ132" t="str">
        <f>IF(ISBLANK('Midt 3.kl. -Klasse'!AW24),"",VLOOKUP('Midt 3.kl. -Klasse'!AW24,Assit_Atii_2c3b3c,P$96,FALSE))</f>
        <v/>
      </c>
      <c r="AK132" t="str">
        <f>IF(ISBLANK('Midt 3.kl. -Klasse'!AX24),"",VLOOKUP('Midt 3.kl. -Klasse'!AX24,Assit_Atii_2c3b3c,Q$96,FALSE))</f>
        <v/>
      </c>
      <c r="AL132" t="str">
        <f>IF(ISBLANK('Midt 3.kl. -Klasse'!AY24),"",VLOOKUP('Midt 3.kl. -Klasse'!AY24,Assit_Atii_2c3b3c,R$96,FALSE))</f>
        <v/>
      </c>
      <c r="AM132" t="str">
        <f>IF(ISBLANK('Midt 3.kl. -Klasse'!AZ24),"",VLOOKUP('Midt 3.kl. -Klasse'!AZ24,Assit_Atii_2c3b3c,S$96,FALSE))</f>
        <v/>
      </c>
      <c r="AN132" t="str">
        <f>IF(ISBLANK('Midt 3.kl. -Klasse'!BA24),"",VLOOKUP('Midt 3.kl. -Klasse'!BA24,Assit_Atii_2c3b3c,T$96,FALSE))</f>
        <v/>
      </c>
      <c r="AO132" t="str">
        <f>IF(ISBLANK('Midt 3.kl. -Klasse'!BB24),"",VLOOKUP('Midt 3.kl. -Klasse'!BB24,Assit_Atii_2c3b3c,U$96,FALSE))</f>
        <v/>
      </c>
      <c r="AP132" t="str">
        <f>IF(ISBLANK('Midt 3.kl. -Klasse'!BC24),"",VLOOKUP('Midt 3.kl. -Klasse'!BC24,Assit_Atii_2c3b3c,V$96,FALSE))</f>
        <v/>
      </c>
      <c r="AQ132" t="str">
        <f>IF(ISBLANK('Midt 3.kl. -Klasse'!BD24),"",VLOOKUP('Midt 3.kl. -Klasse'!BD24,Assit_Atii_2c3b3c,W$96,FALSE))</f>
        <v/>
      </c>
      <c r="AR132" t="str">
        <f>IF(ISBLANK('Midt 3.kl. -Klasse'!BE24),"",VLOOKUP('Midt 3.kl. -Klasse'!BE24,Assit_Atii_2c3b3c,X$96,FALSE))</f>
        <v/>
      </c>
      <c r="AS132" t="str">
        <f>IF(ISBLANK('Midt 3.kl. -Klasse'!BF24),"",VLOOKUP('Midt 3.kl. -Klasse'!BF24,Assit_Atii_2c3b3c,Y$96,FALSE))</f>
        <v/>
      </c>
      <c r="AT132" t="str">
        <f>IF(ISBLANK('Midt 3.kl. -Klasse'!BG24),"",VLOOKUP('Midt 3.kl. -Klasse'!BG24,Assit_Atii_2c3b3c,Z$96,FALSE))</f>
        <v/>
      </c>
      <c r="AU132" t="str">
        <f>IF(ISBLANK('Midt 3.kl. -Klasse'!BH24),"",VLOOKUP('Midt 3.kl. -Klasse'!BH24,Assit_Atii_2c3b3c,AA$96,FALSE))</f>
        <v/>
      </c>
      <c r="AV132" t="str">
        <f>IF(ISBLANK('Midt 3.kl. -Klasse'!BI24),"",VLOOKUP('Midt 3.kl. -Klasse'!BI24,Assit_Atii_2c3b3c,AB$96,FALSE))</f>
        <v/>
      </c>
      <c r="AW132" t="str">
        <f>IF(ISBLANK('Midt 3.kl. -Klasse'!BJ24),"",VLOOKUP('Midt 3.kl. -Klasse'!BJ24,Assit_Atii_2c3b3c,AC$96,FALSE))</f>
        <v/>
      </c>
      <c r="AX132" t="str">
        <f>IF(ISBLANK('Midt 3.kl. -Klasse'!BK24),"",VLOOKUP('Midt 3.kl. -Klasse'!BK24,Assit_Atii_2c3b3c,AD$96,FALSE))</f>
        <v/>
      </c>
      <c r="AY132" t="str">
        <f>IF(ISBLANK('Midt 3.kl. -Klasse'!BL24),"",VLOOKUP('Midt 3.kl. -Klasse'!BL24,Assit_Atii_2c3b3c,AE$96,FALSE))</f>
        <v/>
      </c>
      <c r="AZ132" t="str">
        <f>IF(ISBLANK('Midt 3.kl. -Klasse'!BM24),"",VLOOKUP('Midt 3.kl. -Klasse'!BM24,Assit_Atii_2c3b3c,AF$96,FALSE))</f>
        <v/>
      </c>
      <c r="BA132" t="str">
        <f>IF(ISBLANK('Midt 3.kl. -Klasse'!BN24),"",VLOOKUP('Midt 3.kl. -Klasse'!BN24,Assit_Atii_2c3b3c,AG$96,FALSE))</f>
        <v/>
      </c>
      <c r="BB132" t="str">
        <f>IF(ISBLANK('Midt 3.kl. -Klasse'!BO24),"",VLOOKUP('Midt 3.kl. -Klasse'!BO24,Assit_Atii_2c3b3c,AH$96,FALSE))</f>
        <v/>
      </c>
      <c r="BC132" t="str">
        <f>IF(ISBLANK('Midt 3.kl. -Klasse'!BP24),"",VLOOKUP('Midt 3.kl. -Klasse'!BP24,Assit_Atii_2c3b3c,AI$96,FALSE))</f>
        <v/>
      </c>
      <c r="BD132" t="str">
        <f>IF(ISBLANK('Midt 3.kl. -Klasse'!BQ24),"",VLOOKUP('Midt 3.kl. -Klasse'!BQ24,Assit_Atii_2c3b3c,AJ$96,FALSE))</f>
        <v/>
      </c>
      <c r="BE132" t="str">
        <f>IF(ISBLANK('Midt 3.kl. -Klasse'!BR24),"",VLOOKUP('Midt 3.kl. -Klasse'!BR24,Assit_Atii_2c3b3c,AK$96,FALSE))</f>
        <v/>
      </c>
      <c r="BF132" t="str">
        <f>IF(ISBLANK('Midt 3.kl. -Klasse'!BS24),"",VLOOKUP('Midt 3.kl. -Klasse'!BS24,Assit_Atii_2c3b3c,AL$96,FALSE))</f>
        <v/>
      </c>
      <c r="BG132" t="str">
        <f>IF(ISBLANK('Midt 3.kl. -Klasse'!BT24),"",VLOOKUP('Midt 3.kl. -Klasse'!BT24,Assit_Atii_2c3b3c,AM$96,FALSE))</f>
        <v/>
      </c>
      <c r="BH132" t="str">
        <f>IF(ISBLANK('Midt 3.kl. -Klasse'!BU24),"",VLOOKUP('Midt 3.kl. -Klasse'!BU24,Assit_Atii_2c3b3c,AN$96,FALSE))</f>
        <v/>
      </c>
      <c r="BI132" t="str">
        <f>IF(ISBLANK('Midt 3.kl. -Klasse'!BV24),"",VLOOKUP('Midt 3.kl. -Klasse'!BV24,Assit_Atii_2c3b3c,AO$96,FALSE))</f>
        <v/>
      </c>
      <c r="BJ132" t="str">
        <f>IF(ISBLANK('Midt 3.kl. -Klasse'!BW24),"",VLOOKUP('Midt 3.kl. -Klasse'!BW24,Assit_Atii_2c3b3c,AP$96,FALSE))</f>
        <v/>
      </c>
      <c r="BK132" t="str">
        <f>IF(ISBLANK('Midt 3.kl. -Klasse'!BX24),"",VLOOKUP('Midt 3.kl. -Klasse'!BX24,Assit_Atii_2c3b3c,AQ$96,FALSE))</f>
        <v/>
      </c>
      <c r="BL132" t="str">
        <f>IF(ISBLANK('Midt 3.kl. -Klasse'!BY24),"",VLOOKUP('Midt 3.kl. -Klasse'!BY24,Assit_Atii_2c3b3c,AR$96,FALSE))</f>
        <v/>
      </c>
      <c r="BM132" t="str">
        <f>IF(ISBLANK('Midt 3.kl. -Klasse'!BZ24),"",VLOOKUP('Midt 3.kl. -Klasse'!BZ24,Assit_Atii_2c3b3c,AS$96,FALSE))</f>
        <v/>
      </c>
      <c r="BN132" t="str">
        <f>IF(ISBLANK('Midt 3.kl. -Klasse'!CA24),"",VLOOKUP('Midt 3.kl. -Klasse'!CA24,Assit_Atii_2c3b3c,AT$96,FALSE))</f>
        <v/>
      </c>
      <c r="BO132" t="str">
        <f>IF(ISBLANK('Midt 3.kl. -Klasse'!CB24),"",VLOOKUP('Midt 3.kl. -Klasse'!CB24,Assit_Atii_2c3b3c,AU$96,FALSE))</f>
        <v/>
      </c>
      <c r="BP132" t="str">
        <f>IF(ISBLANK('Midt 3.kl. -Klasse'!CC24),"",VLOOKUP('Midt 3.kl. -Klasse'!CC24,Assit_Atii_2c3b3c,AV$96,FALSE))</f>
        <v/>
      </c>
      <c r="BQ132" t="str">
        <f>IF(ISBLANK('Midt 3.kl. -Klasse'!CD24),"",VLOOKUP('Midt 3.kl. -Klasse'!CD24,Assit_Atii_2c3b3c,AW$96,FALSE))</f>
        <v/>
      </c>
      <c r="BR132" t="str">
        <f>IF(ISBLANK('Midt 3.kl. -Klasse'!CE24),"",VLOOKUP('Midt 3.kl. -Klasse'!CE24,Assit_Atii_2c3b3c,AX$96,FALSE))</f>
        <v/>
      </c>
      <c r="BS132" t="str">
        <f>IF(ISBLANK('Midt 3.kl. -Klasse'!CF24),"",VLOOKUP('Midt 3.kl. -Klasse'!CF24,Assit_Atii_2c3b3c,AY$96,FALSE))</f>
        <v/>
      </c>
      <c r="BT132" t="str">
        <f>IF(ISBLANK('Midt 3.kl. -Klasse'!CG24),"",VLOOKUP('Midt 3.kl. -Klasse'!CG24,Assit_Atii_2c3b3c,AZ$96,FALSE))</f>
        <v/>
      </c>
      <c r="BU132" t="str">
        <f>IF(ISBLANK('Midt 3.kl. -Klasse'!CH24),"",VLOOKUP('Midt 3.kl. -Klasse'!CH24,Assit_Atii_2c3b3c,BA$96,FALSE))</f>
        <v/>
      </c>
      <c r="BV132" t="str">
        <f>IF(ISBLANK('Midt 3.kl. -Klasse'!CI24),"",VLOOKUP('Midt 3.kl. -Klasse'!CI24,Assit_Atii_2c3b3c,BB$96,FALSE))</f>
        <v/>
      </c>
      <c r="BW132" t="str">
        <f>IF(ISBLANK('Midt 3.kl. -Klasse'!CJ24),"",VLOOKUP('Midt 3.kl. -Klasse'!CJ24,Assit_Atii_2c3b3c,BC$96,FALSE))</f>
        <v/>
      </c>
      <c r="BX132" t="str">
        <f>IF(ISBLANK('Midt 3.kl. -Klasse'!CK24),"",VLOOKUP('Midt 3.kl. -Klasse'!CK24,Assit_Atii_2c3b3c,BD$96,FALSE))</f>
        <v/>
      </c>
      <c r="BY132" t="str">
        <f>IF(ISBLANK('Midt 3.kl. -Klasse'!CL24),"",VLOOKUP('Midt 3.kl. -Klasse'!CL24,Assit_Atii_2c3b3c,BE$96,FALSE))</f>
        <v/>
      </c>
      <c r="BZ132" t="str">
        <f>IF(ISBLANK('Midt 3.kl. -Klasse'!CM24),"",VLOOKUP('Midt 3.kl. -Klasse'!CM24,Assit_Atii_2c3b3c,BF$96,FALSE))</f>
        <v/>
      </c>
      <c r="CA132" t="str">
        <f>IF(ISBLANK('Midt 3.kl. -Klasse'!CN24),"",VLOOKUP('Midt 3.kl. -Klasse'!CN24,Assit_Atii_2c3b3c,BG$96,FALSE))</f>
        <v/>
      </c>
      <c r="CB132" t="str">
        <f>IF(ISBLANK('Midt 3.kl. -Klasse'!CO24),"",VLOOKUP('Midt 3.kl. -Klasse'!CO24,Assit_Atii_2c3b3c,BH$96,FALSE))</f>
        <v/>
      </c>
      <c r="CC132" t="str">
        <f>IF(ISBLANK('Midt 3.kl. -Klasse'!CP24),"",VLOOKUP('Midt 3.kl. -Klasse'!CP24,Assit_Atii_2c3b3c,BI$96,FALSE))</f>
        <v/>
      </c>
      <c r="CD132" t="str">
        <f>IF(ISBLANK('Midt 3.kl. -Klasse'!CQ24),"",VLOOKUP('Midt 3.kl. -Klasse'!CQ24,Assit_Atii_2c3b3c,BJ$96,FALSE))</f>
        <v/>
      </c>
      <c r="CE132" t="str">
        <f>IF(ISBLANK('Midt 3.kl. -Klasse'!CR24),"",VLOOKUP('Midt 3.kl. -Klasse'!CR24,Assit_Atii_2c3b3c,BK$96,FALSE))</f>
        <v/>
      </c>
      <c r="CF132" t="str">
        <f>IF(ISBLANK('Midt 3.kl. -Klasse'!CS24),"",VLOOKUP('Midt 3.kl. -Klasse'!CS24,Assit_Atii_2c3b3c,BL$96,FALSE))</f>
        <v/>
      </c>
      <c r="CG132" t="str">
        <f>IF(ISBLANK('Midt 3.kl. -Klasse'!CT24),"",VLOOKUP('Midt 3.kl. -Klasse'!CT24,Assit_Atii_2c3b3c,BM$96,FALSE))</f>
        <v/>
      </c>
      <c r="CH132" t="str">
        <f>IF(ISBLANK('Midt 3.kl. -Klasse'!CU24),"",VLOOKUP('Midt 3.kl. -Klasse'!CU24,Assit_Atii_2c3b3c,BN$96,FALSE))</f>
        <v/>
      </c>
      <c r="CI132" t="str">
        <f>IF(ISBLANK('Midt 3.kl. -Klasse'!CV24),"",VLOOKUP('Midt 3.kl. -Klasse'!CV24,Assit_Atii_2c3b3c,BO$96,FALSE))</f>
        <v/>
      </c>
      <c r="CJ132" t="str">
        <f>IF(ISBLANK('Midt 3.kl. -Klasse'!CW24),"",VLOOKUP('Midt 3.kl. -Klasse'!CW24,Assit_Atii_2c3b3c,BP$96,FALSE))</f>
        <v/>
      </c>
      <c r="CK132" t="str">
        <f>IF(ISBLANK('Midt 3.kl. -Klasse'!CX24),"",VLOOKUP('Midt 3.kl. -Klasse'!CX24,Assit_Atii_2c3b3c,BQ$96,FALSE))</f>
        <v/>
      </c>
      <c r="CL132" t="str">
        <f>IF(ISBLANK('Midt 3.kl. -Klasse'!CY24),"",VLOOKUP('Midt 3.kl. -Klasse'!CY24,Assit_Atii_2c3b3c,BR$96,FALSE))</f>
        <v/>
      </c>
      <c r="CM132" t="str">
        <f>IF(ISBLANK('Midt 3.kl. -Klasse'!CZ24),"",VLOOKUP('Midt 3.kl. -Klasse'!CZ24,Assit_Atii_2c3b3c,BS$96,FALSE))</f>
        <v/>
      </c>
      <c r="CN132" t="str">
        <f>IF(ISBLANK('Midt 3.kl. -Klasse'!DA24),"",VLOOKUP('Midt 3.kl. -Klasse'!DA24,Assit_Atii_2c3b3c,BT$96,FALSE))</f>
        <v/>
      </c>
      <c r="CO132" t="str">
        <f>IF(ISBLANK('Midt 3.kl. -Klasse'!DB24),"",VLOOKUP('Midt 3.kl. -Klasse'!DB24,Assit_Atii_2c3b3c,BU$96,FALSE))</f>
        <v/>
      </c>
      <c r="CP132" t="str">
        <f>IF(ISBLANK('Midt 3.kl. -Klasse'!DC24),"",VLOOKUP('Midt 3.kl. -Klasse'!DC24,Assit_Atii_2c3b3c,BV$96,FALSE))</f>
        <v/>
      </c>
      <c r="CQ132" t="str">
        <f>IF(ISBLANK('Midt 3.kl. -Klasse'!DD24),"",VLOOKUP('Midt 3.kl. -Klasse'!DD24,Assit_Atii_2c3b3c,BW$96,FALSE))</f>
        <v/>
      </c>
      <c r="CR132" t="str">
        <f>IF(ISBLANK('Midt 3.kl. -Klasse'!DE24),"",VLOOKUP('Midt 3.kl. -Klasse'!DE24,Assit_Atii_2c3b3c,BX$96,FALSE))</f>
        <v/>
      </c>
      <c r="CS132" t="str">
        <f>IF(ISBLANK('Midt 3.kl. -Klasse'!DF24),"",VLOOKUP('Midt 3.kl. -Klasse'!DF24,Assit_Atii_2c3b3c,BY$96,FALSE))</f>
        <v/>
      </c>
      <c r="CT132" t="str">
        <f>IF(ISBLANK('Midt 3.kl. -Klasse'!DG24),"",VLOOKUP('Midt 3.kl. -Klasse'!DG24,Assit_Atii_2c3b3c,BZ$96,FALSE))</f>
        <v/>
      </c>
      <c r="CU132" t="str">
        <f>IF(ISBLANK('Midt 3.kl. -Klasse'!DH24),"",VLOOKUP('Midt 3.kl. -Klasse'!DH24,Assit_Atii_2c3b3c,CA$96,FALSE))</f>
        <v/>
      </c>
      <c r="CV132" t="str">
        <f>IF(ISBLANK('Midt 3.kl. -Klasse'!DI24),"",VLOOKUP('Midt 3.kl. -Klasse'!DI24,Assit_Atii_2c3b3c,CB$96,FALSE))</f>
        <v/>
      </c>
      <c r="CW132" t="str">
        <f>IF(ISBLANK('Midt 3.kl. -Klasse'!DJ24),"",VLOOKUP('Midt 3.kl. -Klasse'!DJ24,Assit_Atii_2c3b3c,CC$96,FALSE))</f>
        <v/>
      </c>
      <c r="CX132" t="str">
        <f>IF(ISBLANK('Midt 3.kl. -Klasse'!DK24),"",VLOOKUP('Midt 3.kl. -Klasse'!DK24,Assit_Atii_2c3b3c,CD$96,FALSE))</f>
        <v/>
      </c>
      <c r="CY132" t="str">
        <f>IF(ISBLANK('Midt 3.kl. -Klasse'!DL24),"",VLOOKUP('Midt 3.kl. -Klasse'!DL24,Assit_Atii_2c3b3c,CE$96,FALSE))</f>
        <v/>
      </c>
      <c r="CZ132" t="str">
        <f>IF(ISBLANK('Midt 3.kl. -Klasse'!DM24),"",VLOOKUP('Midt 3.kl. -Klasse'!DM24,Assit_Atii_2c3b3c,CF$96,FALSE))</f>
        <v/>
      </c>
      <c r="DA132" t="str">
        <f>IF(ISBLANK('Midt 3.kl. -Klasse'!DN24),"",VLOOKUP('Midt 3.kl. -Klasse'!DN24,Assit_Atii_2c3b3c,CG$96,FALSE))</f>
        <v/>
      </c>
      <c r="DB132" t="str">
        <f>IF(ISBLANK('Midt 3.kl. -Klasse'!DO24),"",VLOOKUP('Midt 3.kl. -Klasse'!DO24,Assit_Atii_2c3b3c,CH$96,FALSE))</f>
        <v/>
      </c>
      <c r="DC132" t="str">
        <f>IF(ISBLANK('Midt 3.kl. -Klasse'!DP24),"",VLOOKUP('Midt 3.kl. -Klasse'!DP24,Assit_Atii_2c3b3c,CI$96,FALSE))</f>
        <v/>
      </c>
      <c r="DD132" t="str">
        <f>IF(ISBLANK('Midt 3.kl. -Klasse'!DQ24),"",VLOOKUP('Midt 3.kl. -Klasse'!DQ24,Assit_Atii_2c3b3c,CJ$96,FALSE))</f>
        <v/>
      </c>
      <c r="DE132" t="str">
        <f>IF(ISBLANK('Midt 3.kl. -Klasse'!DR24),"",VLOOKUP('Midt 3.kl. -Klasse'!DR24,Assit_Atii_2c3b3c,CK$96,FALSE))</f>
        <v/>
      </c>
      <c r="DF132" t="str">
        <f>IF(ISBLANK('Midt 3.kl. -Klasse'!DS24),"",VLOOKUP('Midt 3.kl. -Klasse'!DS24,Assit_Atii_2c3b3c,CL$96,FALSE))</f>
        <v/>
      </c>
      <c r="DG132" t="str">
        <f>IF(ISBLANK('Midt 3.kl. -Klasse'!DT24),"",VLOOKUP('Midt 3.kl. -Klasse'!DT24,Assit_Atii_2c3b3c,CM$96,FALSE))</f>
        <v/>
      </c>
      <c r="DH132" t="str">
        <f>IF(ISBLANK('Midt 3.kl. -Klasse'!DU24),"",VLOOKUP('Midt 3.kl. -Klasse'!DU24,Assit_Atii_2c3b3c,CN$96,FALSE))</f>
        <v/>
      </c>
      <c r="DI132" t="str">
        <f>IF(ISBLANK('Midt 3.kl. -Klasse'!DV24),"",VLOOKUP('Midt 3.kl. -Klasse'!DV24,Assit_Atii_2c3b3c,CO$96,FALSE))</f>
        <v/>
      </c>
      <c r="DJ132" t="str">
        <f>IF(ISBLANK('Midt 3.kl. -Klasse'!DW24),"",VLOOKUP('Midt 3.kl. -Klasse'!DW24,Assit_Atii_2c3b3c,CP$96,FALSE))</f>
        <v/>
      </c>
      <c r="DK132" t="str">
        <f>IF(ISBLANK('Midt 3.kl. -Klasse'!DX24),"",VLOOKUP('Midt 3.kl. -Klasse'!DX24,Assit_Atii_2c3b3c,CQ$96,FALSE))</f>
        <v/>
      </c>
      <c r="DL132" t="str">
        <f>IF(ISBLANK('Midt 3.kl. -Klasse'!DY24),"",VLOOKUP('Midt 3.kl. -Klasse'!DY24,Assit_Atii_2c3b3c,CR$96,FALSE))</f>
        <v/>
      </c>
      <c r="DM132" t="str">
        <f>IF(ISBLANK('Midt 3.kl. -Klasse'!DZ24),"",VLOOKUP('Midt 3.kl. -Klasse'!DZ24,Assit_Atii_2c3b3c,CS$96,FALSE))</f>
        <v/>
      </c>
      <c r="DN132" t="str">
        <f>IF(ISBLANK('Midt 3.kl. -Klasse'!EA24),"",VLOOKUP('Midt 3.kl. -Klasse'!EA24,Assit_Atii_2c3b3c,CT$96,FALSE))</f>
        <v/>
      </c>
      <c r="DO132" t="str">
        <f>IF(ISBLANK('Midt 3.kl. -Klasse'!EB24),"",VLOOKUP('Midt 3.kl. -Klasse'!EB24,Assit_Atii_2c3b3c,CU$96,FALSE))</f>
        <v/>
      </c>
      <c r="DP132" t="str">
        <f>IF(ISBLANK('Midt 3.kl. -Klasse'!EC24),"",VLOOKUP('Midt 3.kl. -Klasse'!EC24,Assit_Atii_2c3b3c,CV$96,FALSE))</f>
        <v/>
      </c>
      <c r="DQ132" t="str">
        <f>IF(ISBLANK('Midt 3.kl. -Klasse'!ED24),"",VLOOKUP('Midt 3.kl. -Klasse'!ED24,Assit_Atii_2c3b3c,CW$96,FALSE))</f>
        <v/>
      </c>
      <c r="DR132" s="42" t="str">
        <f>IF(ISBLANK('Midt 3.kl. -Klasse'!EE24),"",VLOOKUP('Midt 3.kl. -Klasse'!EE24,Assit_Atii_2c3b3c,CX$96,FALSE))</f>
        <v/>
      </c>
      <c r="DS132" s="41" t="str">
        <f>IF(ISBLANK('Midt 3.kl. -Klasse'!EF24),"",VLOOKUP('Midt 3.kl. -Klasse'!EF24,Aap_Naam_2c3b3c,2,FALSE))</f>
        <v/>
      </c>
      <c r="DT132" t="str">
        <f>IF(ISBLANK('Midt 3.kl. -Klasse'!EG24),"",VLOOKUP('Midt 3.kl. -Klasse'!EG24,Aap_Naam_2c3b3c,2,FALSE))</f>
        <v/>
      </c>
      <c r="DU132" t="str">
        <f>IF(ISBLANK('Midt 3.kl. -Klasse'!EH24),"",VLOOKUP('Midt 3.kl. -Klasse'!EH24,Aap_Naam_2c3b3c,2,FALSE))</f>
        <v/>
      </c>
      <c r="DV132" t="str">
        <f>IF(ISBLANK('Midt 3.kl. -Klasse'!EI24),"",VLOOKUP('Midt 3.kl. -Klasse'!EI24,Aap_Naam_2c3b3c,2,FALSE))</f>
        <v/>
      </c>
      <c r="DW132" t="str">
        <f>IF(ISBLANK('Midt 3.kl. -Klasse'!EJ24),"",VLOOKUP('Midt 3.kl. -Klasse'!EJ24,Aap_Naam_2c3b3c,2,FALSE))</f>
        <v/>
      </c>
      <c r="DX132" t="str">
        <f>IF(ISBLANK('Midt 3.kl. -Klasse'!EK24),"",VLOOKUP('Midt 3.kl. -Klasse'!EK24,Aap_Naam_2c3b3c,2,FALSE))</f>
        <v/>
      </c>
      <c r="DY132" t="str">
        <f>IF(ISBLANK('Midt 3.kl. -Klasse'!EL24),"",VLOOKUP('Midt 3.kl. -Klasse'!EL24,Aap_Naam_2c3b3c,2,FALSE))</f>
        <v/>
      </c>
      <c r="DZ132" t="str">
        <f>IF(ISBLANK('Midt 3.kl. -Klasse'!EM24),"",VLOOKUP('Midt 3.kl. -Klasse'!EM24,Aap_Naam_2c3b3c,2,FALSE))</f>
        <v/>
      </c>
      <c r="EA132" t="str">
        <f>IF(ISBLANK('Midt 3.kl. -Klasse'!EN24),"",VLOOKUP('Midt 3.kl. -Klasse'!EN24,Aap_Naam_2c3b3c,2,FALSE))</f>
        <v/>
      </c>
      <c r="EB132" t="str">
        <f>IF(ISBLANK('Midt 3.kl. -Klasse'!EO24),"",VLOOKUP('Midt 3.kl. -Klasse'!EO24,Aap_Naam_2c3b3c,2,FALSE))</f>
        <v/>
      </c>
      <c r="EC132" t="str">
        <f>IF(ISBLANK('Midt 3.kl. -Klasse'!EP24),"",VLOOKUP('Midt 3.kl. -Klasse'!EP24,Aap_Naam_2c3b3c,2,FALSE))</f>
        <v/>
      </c>
      <c r="ED132" t="str">
        <f>IF(ISBLANK('Midt 3.kl. -Klasse'!EQ24),"",VLOOKUP('Midt 3.kl. -Klasse'!EQ24,Aap_Naam_2c3b3c,2,FALSE))</f>
        <v/>
      </c>
      <c r="EE132" t="str">
        <f>IF(ISBLANK('Midt 3.kl. -Klasse'!ER24),"",VLOOKUP('Midt 3.kl. -Klasse'!ER24,Aap_Naam_2c3b3c,2,FALSE))</f>
        <v/>
      </c>
      <c r="EF132" t="str">
        <f>IF(ISBLANK('Midt 3.kl. -Klasse'!ES24),"",VLOOKUP('Midt 3.kl. -Klasse'!ES24,Aap_Naam_2c3b3c,2,FALSE))</f>
        <v/>
      </c>
      <c r="EG132" t="str">
        <f>IF(ISBLANK('Midt 3.kl. -Klasse'!ET24),"",VLOOKUP('Midt 3.kl. -Klasse'!ET24,Aap_Naam_2c3b3c,2,FALSE))</f>
        <v/>
      </c>
      <c r="EH132" t="str">
        <f>IF(ISBLANK('Midt 3.kl. -Klasse'!EU24),"",VLOOKUP('Midt 3.kl. -Klasse'!EU24,Aap_Naam_2c3b3c,2,FALSE))</f>
        <v/>
      </c>
      <c r="EI132" t="str">
        <f>IF(ISBLANK('Midt 3.kl. -Klasse'!EV24),"",VLOOKUP('Midt 3.kl. -Klasse'!EV24,Aap_Naam_2c3b3c,2,FALSE))</f>
        <v/>
      </c>
      <c r="EJ132" t="str">
        <f>IF(ISBLANK('Midt 3.kl. -Klasse'!EW24),"",VLOOKUP('Midt 3.kl. -Klasse'!EW24,Aap_Naam_2c3b3c,2,FALSE))</f>
        <v/>
      </c>
      <c r="EK132" t="str">
        <f>IF(ISBLANK('Midt 3.kl. -Klasse'!EX24),"",VLOOKUP('Midt 3.kl. -Klasse'!EX24,Aap_Naam_2c3b3c,2,FALSE))</f>
        <v/>
      </c>
      <c r="EL132" t="str">
        <f>IF(ISBLANK('Midt 3.kl. -Klasse'!EY24),"",VLOOKUP('Midt 3.kl. -Klasse'!EY24,Aap_Naam_2c3b3c,2,FALSE))</f>
        <v/>
      </c>
      <c r="EM132" t="str">
        <f>IF(ISBLANK('Midt 3.kl. -Klasse'!EZ24),"",VLOOKUP('Midt 3.kl. -Klasse'!EZ24,Aap_Naam_2c3b3c,2,FALSE))</f>
        <v/>
      </c>
      <c r="EN132" t="str">
        <f>IF(ISBLANK('Midt 3.kl. -Klasse'!FA24),"",VLOOKUP('Midt 3.kl. -Klasse'!FA24,Aap_Naam_2c3b3c,2,FALSE))</f>
        <v/>
      </c>
      <c r="EO132" t="str">
        <f>IF(ISBLANK('Midt 3.kl. -Klasse'!FB24),"",VLOOKUP('Midt 3.kl. -Klasse'!FB24,Aap_Naam_2c3b3c,2,FALSE))</f>
        <v/>
      </c>
      <c r="EP132" t="str">
        <f>IF(ISBLANK('Midt 3.kl. -Klasse'!FC24),"",VLOOKUP('Midt 3.kl. -Klasse'!FC24,Aap_Naam_2c3b3c,2,FALSE))</f>
        <v/>
      </c>
      <c r="EQ132" t="str">
        <f>IF(ISBLANK('Midt 3.kl. -Klasse'!FD24),"",VLOOKUP('Midt 3.kl. -Klasse'!FD24,Aap_Naam_2c3b3c,2,FALSE))</f>
        <v/>
      </c>
      <c r="ER132" t="str">
        <f>IF(ISBLANK('Midt 3.kl. -Klasse'!FE24),"",VLOOKUP('Midt 3.kl. -Klasse'!FE24,Aap_Naam_2c3b3c,2,FALSE))</f>
        <v/>
      </c>
      <c r="ES132" t="str">
        <f>IF(ISBLANK('Midt 3.kl. -Klasse'!FF24),"",VLOOKUP('Midt 3.kl. -Klasse'!FF24,Aap_Naam_2c3b3c,2,FALSE))</f>
        <v/>
      </c>
      <c r="ET132" t="str">
        <f>IF(ISBLANK('Midt 3.kl. -Klasse'!FG24),"",VLOOKUP('Midt 3.kl. -Klasse'!FG24,Aap_Naam_2c3b3c,2,FALSE))</f>
        <v/>
      </c>
      <c r="EU132" t="str">
        <f>IF(ISBLANK('Midt 3.kl. -Klasse'!FH24),"",VLOOKUP('Midt 3.kl. -Klasse'!FH24,Aap_Naam_2c3b3c,2,FALSE))</f>
        <v/>
      </c>
      <c r="EV132" t="str">
        <f>IF(ISBLANK('Midt 3.kl. -Klasse'!FI24),"",VLOOKUP('Midt 3.kl. -Klasse'!FI24,Aap_Naam_2c3b3c,2,FALSE))</f>
        <v/>
      </c>
      <c r="EW132" t="str">
        <f>IF(ISBLANK('Midt 3.kl. -Klasse'!FJ24),"",VLOOKUP('Midt 3.kl. -Klasse'!FJ24,Aap_Naam_2c3b3c,2,FALSE))</f>
        <v/>
      </c>
      <c r="EX132" t="str">
        <f>IF(ISBLANK('Midt 3.kl. -Klasse'!FK24),"",VLOOKUP('Midt 3.kl. -Klasse'!FK24,Aap_Naam_2c3b3c,2,FALSE))</f>
        <v/>
      </c>
      <c r="EY132" t="str">
        <f>IF(ISBLANK('Midt 3.kl. -Klasse'!FL24),"",VLOOKUP('Midt 3.kl. -Klasse'!FL24,Aap_Naam_2c3b3c,2,FALSE))</f>
        <v/>
      </c>
      <c r="EZ132" t="str">
        <f>IF(ISBLANK('Midt 3.kl. -Klasse'!FM24),"",VLOOKUP('Midt 3.kl. -Klasse'!FM24,Aap_Naam_2c3b3c,2,FALSE))</f>
        <v/>
      </c>
      <c r="FA132" t="str">
        <f>IF(ISBLANK('Midt 3.kl. -Klasse'!FN24),"",VLOOKUP('Midt 3.kl. -Klasse'!FN24,Aap_Naam_2c3b3c,2,FALSE))</f>
        <v/>
      </c>
      <c r="FB132" t="str">
        <f>IF(ISBLANK('Midt 3.kl. -Klasse'!FO24),"",VLOOKUP('Midt 3.kl. -Klasse'!FO24,Aap_Naam_2c3b3c,2,FALSE))</f>
        <v/>
      </c>
      <c r="FC132" t="str">
        <f>IF(ISBLANK('Midt 3.kl. -Klasse'!FP24),"",VLOOKUP('Midt 3.kl. -Klasse'!FP24,Aap_Naam_2c3b3c,2,FALSE))</f>
        <v/>
      </c>
      <c r="FD132" t="str">
        <f>IF(ISBLANK('Midt 3.kl. -Klasse'!FQ24),"",VLOOKUP('Midt 3.kl. -Klasse'!FQ24,Aap_Naam_2c3b3c,2,FALSE))</f>
        <v/>
      </c>
      <c r="FE132" t="str">
        <f>IF(ISBLANK('Midt 3.kl. -Klasse'!FR24),"",VLOOKUP('Midt 3.kl. -Klasse'!FR24,Aap_Naam_2c3b3c,2,FALSE))</f>
        <v/>
      </c>
      <c r="FF132" t="str">
        <f>IF(ISBLANK('Midt 3.kl. -Klasse'!FS24),"",VLOOKUP('Midt 3.kl. -Klasse'!FS24,Aap_Naam_2c3b3c,2,FALSE))</f>
        <v/>
      </c>
      <c r="FG132" t="str">
        <f>IF(ISBLANK('Midt 3.kl. -Klasse'!FT24),"",VLOOKUP('Midt 3.kl. -Klasse'!FT24,Aap_Naam_2c3b3c,2,FALSE))</f>
        <v/>
      </c>
      <c r="FH132" t="str">
        <f>IF(ISBLANK('Midt 3.kl. -Klasse'!FU24),"",VLOOKUP('Midt 3.kl. -Klasse'!FU24,Aap_Naam_2c3b3c,2,FALSE))</f>
        <v/>
      </c>
      <c r="FI132" t="str">
        <f>IF(ISBLANK('Midt 3.kl. -Klasse'!FV24),"",VLOOKUP('Midt 3.kl. -Klasse'!FV24,Aap_Naam_2c3b3c,2,FALSE))</f>
        <v/>
      </c>
      <c r="FJ132" t="str">
        <f>IF(ISBLANK('Midt 3.kl. -Klasse'!FW24),"",VLOOKUP('Midt 3.kl. -Klasse'!FW24,Aap_Naam_2c3b3c,2,FALSE))</f>
        <v/>
      </c>
      <c r="FK132" t="str">
        <f>IF(ISBLANK('Midt 3.kl. -Klasse'!FX24),"",VLOOKUP('Midt 3.kl. -Klasse'!FX24,Aap_Naam_2c3b3c,2,FALSE))</f>
        <v/>
      </c>
      <c r="FL132" t="str">
        <f>IF(ISBLANK('Midt 3.kl. -Klasse'!FY24),"",VLOOKUP('Midt 3.kl. -Klasse'!FY24,Aap_Naam_2c3b3c,2,FALSE))</f>
        <v/>
      </c>
      <c r="FM132" t="str">
        <f>IF(ISBLANK('Midt 3.kl. -Klasse'!FZ24),"",VLOOKUP('Midt 3.kl. -Klasse'!FZ24,Aap_Naam_2c3b3c,2,FALSE))</f>
        <v/>
      </c>
      <c r="FN132" s="42" t="str">
        <f>IF(ISBLANK('Midt 3.kl. -Klasse'!GA24),"",VLOOKUP('Midt 3.kl. -Klasse'!GA24,Aap_Naam_2c3b3c,2,FALSE))</f>
        <v/>
      </c>
      <c r="FO132" s="41">
        <f>COUNTIF('Skole scoring'!B127:U127,1)</f>
        <v>0</v>
      </c>
      <c r="FP132">
        <f>COUNTIF('Skole scoring'!V127:DQ127,1)</f>
        <v>0</v>
      </c>
      <c r="FQ132">
        <f>COUNTIF('Skole scoring'!DR127:FM127,1)</f>
        <v>0</v>
      </c>
      <c r="FR132" s="42">
        <f t="shared" si="4"/>
        <v>0</v>
      </c>
      <c r="FS132">
        <f>COUNTIF('Skole scoring'!V127:AS127,1)</f>
        <v>0</v>
      </c>
      <c r="FT132">
        <f>COUNTIF('Skole scoring'!AT127:BQ127,1)</f>
        <v>0</v>
      </c>
      <c r="FU132">
        <f>COUNTIF('Skole scoring'!BR127:CO127,1)</f>
        <v>0</v>
      </c>
      <c r="FV132">
        <f>COUNTIF('Skole scoring'!CP127:DQ127,1)</f>
        <v>0</v>
      </c>
    </row>
    <row r="133" spans="2:178" x14ac:dyDescent="0.35">
      <c r="B133" s="41">
        <f>'Midt 3.kl. -Klasse'!B25</f>
        <v>0</v>
      </c>
      <c r="C133" t="str">
        <f>IF(COUNTIF('Midt 3.kl. -Klasse'!P25,5),"Ugyldig",(IF(ISBLANK('Midt 3.kl. -Klasse'!P25),"",'Midt 3.kl. -Klasse'!P25)))</f>
        <v/>
      </c>
      <c r="D133" t="str">
        <f>IF(COUNTIF('Midt 3.kl. -Klasse'!Q25,5),"Ugyldig",(IF(ISBLANK('Midt 3.kl. -Klasse'!Q25),"",'Midt 3.kl. -Klasse'!Q25)))</f>
        <v/>
      </c>
      <c r="E133" t="str">
        <f>IF(COUNTIF('Midt 3.kl. -Klasse'!R25,5),"Ugyldig",(IF(ISBLANK('Midt 3.kl. -Klasse'!R25),"",'Midt 3.kl. -Klasse'!R25)))</f>
        <v/>
      </c>
      <c r="F133" t="str">
        <f>IF(COUNTIF('Midt 3.kl. -Klasse'!S25,5),"Ugyldig",(IF(ISBLANK('Midt 3.kl. -Klasse'!S25),"",'Midt 3.kl. -Klasse'!S25)))</f>
        <v/>
      </c>
      <c r="G133" t="str">
        <f>IF(COUNTIF('Midt 3.kl. -Klasse'!T25,5),"Ugyldig",(IF(ISBLANK('Midt 3.kl. -Klasse'!T25),"",'Midt 3.kl. -Klasse'!T25)))</f>
        <v/>
      </c>
      <c r="H133" t="str">
        <f>IF(COUNTIF('Midt 3.kl. -Klasse'!U25,5),"Ugyldig",(IF(ISBLANK('Midt 3.kl. -Klasse'!U25),"",'Midt 3.kl. -Klasse'!U25)))</f>
        <v/>
      </c>
      <c r="I133" t="str">
        <f>IF(COUNTIF('Midt 3.kl. -Klasse'!V25,5),"Ugyldig",(IF(ISBLANK('Midt 3.kl. -Klasse'!V25),"",'Midt 3.kl. -Klasse'!V25)))</f>
        <v/>
      </c>
      <c r="J133" t="str">
        <f>IF(COUNTIF('Midt 3.kl. -Klasse'!W25,5),"Ugyldig",(IF(ISBLANK('Midt 3.kl. -Klasse'!W25),"",'Midt 3.kl. -Klasse'!W25)))</f>
        <v/>
      </c>
      <c r="K133" t="str">
        <f>IF(COUNTIF('Midt 3.kl. -Klasse'!X25,5),"Ugyldig",(IF(ISBLANK('Midt 3.kl. -Klasse'!X25),"",'Midt 3.kl. -Klasse'!X25)))</f>
        <v/>
      </c>
      <c r="L133" t="str">
        <f>IF(COUNTIF('Midt 3.kl. -Klasse'!Y25,5),"Ugyldig",(IF(ISBLANK('Midt 3.kl. -Klasse'!Y25),"",'Midt 3.kl. -Klasse'!Y25)))</f>
        <v/>
      </c>
      <c r="M133" t="str">
        <f>IF(COUNTIF('Midt 3.kl. -Klasse'!Z25,5),"Ugyldig",(IF(ISBLANK('Midt 3.kl. -Klasse'!Z25),"",'Midt 3.kl. -Klasse'!Z25)))</f>
        <v/>
      </c>
      <c r="N133" t="str">
        <f>IF(COUNTIF('Midt 3.kl. -Klasse'!AA25,5),"Ugyldig",(IF(ISBLANK('Midt 3.kl. -Klasse'!AA25),"",'Midt 3.kl. -Klasse'!AA25)))</f>
        <v/>
      </c>
      <c r="O133" t="str">
        <f>IF(COUNTIF('Midt 3.kl. -Klasse'!AB25,5),"Ugyldig",(IF(ISBLANK('Midt 3.kl. -Klasse'!AB25),"",'Midt 3.kl. -Klasse'!AB25)))</f>
        <v/>
      </c>
      <c r="P133" t="str">
        <f>IF(COUNTIF('Midt 3.kl. -Klasse'!AC25,5),"Ugyldig",(IF(ISBLANK('Midt 3.kl. -Klasse'!AC25),"",'Midt 3.kl. -Klasse'!AC25)))</f>
        <v/>
      </c>
      <c r="Q133" t="str">
        <f>IF(COUNTIF('Midt 3.kl. -Klasse'!AD25,5),"Ugyldig",(IF(ISBLANK('Midt 3.kl. -Klasse'!AD25),"",'Midt 3.kl. -Klasse'!AD25)))</f>
        <v/>
      </c>
      <c r="R133" t="str">
        <f>IF(COUNTIF('Midt 3.kl. -Klasse'!AE25,5),"Ugyldig",(IF(ISBLANK('Midt 3.kl. -Klasse'!AE25),"",'Midt 3.kl. -Klasse'!AE25)))</f>
        <v/>
      </c>
      <c r="S133" t="str">
        <f>IF(COUNTIF('Midt 3.kl. -Klasse'!AF25,5),"Ugyldig",(IF(ISBLANK('Midt 3.kl. -Klasse'!AF25),"",'Midt 3.kl. -Klasse'!AF25)))</f>
        <v/>
      </c>
      <c r="T133" t="str">
        <f>IF(COUNTIF('Midt 3.kl. -Klasse'!AG25,5),"Ugyldig",(IF(ISBLANK('Midt 3.kl. -Klasse'!AG25),"",'Midt 3.kl. -Klasse'!AG25)))</f>
        <v/>
      </c>
      <c r="U133" t="str">
        <f>IF(COUNTIF('Midt 3.kl. -Klasse'!AH25,5),"Ugyldig",(IF(ISBLANK('Midt 3.kl. -Klasse'!AH25),"",'Midt 3.kl. -Klasse'!AH25)))</f>
        <v/>
      </c>
      <c r="V133" t="str">
        <f>IF(COUNTIF('Midt 3.kl. -Klasse'!AI25,5),"Ugyldig",(IF(ISBLANK('Midt 3.kl. -Klasse'!AI25),"",'Midt 3.kl. -Klasse'!AI25)))</f>
        <v/>
      </c>
      <c r="W133" t="str">
        <f>IF(ISBLANK('Midt 3.kl. -Klasse'!AJ25),"",VLOOKUP('Midt 3.kl. -Klasse'!AJ25,Assit_Atii_2c3b3c,C$96,FALSE))</f>
        <v/>
      </c>
      <c r="X133" t="str">
        <f>IF(ISBLANK('Midt 3.kl. -Klasse'!AK25),"",VLOOKUP('Midt 3.kl. -Klasse'!AK25,Assit_Atii_2c3b3c,D$96,FALSE))</f>
        <v/>
      </c>
      <c r="Y133" t="str">
        <f>IF(ISBLANK('Midt 3.kl. -Klasse'!AL25),"",VLOOKUP('Midt 3.kl. -Klasse'!AL25,Assit_Atii_2c3b3c,E$96,FALSE))</f>
        <v/>
      </c>
      <c r="Z133" t="str">
        <f>IF(ISBLANK('Midt 3.kl. -Klasse'!AM25),"",VLOOKUP('Midt 3.kl. -Klasse'!AM25,Assit_Atii_2c3b3c,F$96,FALSE))</f>
        <v/>
      </c>
      <c r="AA133" t="str">
        <f>IF(ISBLANK('Midt 3.kl. -Klasse'!AN25),"",VLOOKUP('Midt 3.kl. -Klasse'!AN25,Assit_Atii_2c3b3c,G$96,FALSE))</f>
        <v/>
      </c>
      <c r="AB133" t="str">
        <f>IF(ISBLANK('Midt 3.kl. -Klasse'!AO25),"",VLOOKUP('Midt 3.kl. -Klasse'!AO25,Assit_Atii_2c3b3c,H$96,FALSE))</f>
        <v/>
      </c>
      <c r="AC133" t="str">
        <f>IF(ISBLANK('Midt 3.kl. -Klasse'!AP25),"",VLOOKUP('Midt 3.kl. -Klasse'!AP25,Assit_Atii_2c3b3c,I$96,FALSE))</f>
        <v/>
      </c>
      <c r="AD133" t="str">
        <f>IF(ISBLANK('Midt 3.kl. -Klasse'!AQ25),"",VLOOKUP('Midt 3.kl. -Klasse'!AQ25,Assit_Atii_2c3b3c,J$96,FALSE))</f>
        <v/>
      </c>
      <c r="AE133" t="str">
        <f>IF(ISBLANK('Midt 3.kl. -Klasse'!AR25),"",VLOOKUP('Midt 3.kl. -Klasse'!AR25,Assit_Atii_2c3b3c,K$96,FALSE))</f>
        <v/>
      </c>
      <c r="AF133" t="str">
        <f>IF(ISBLANK('Midt 3.kl. -Klasse'!AS25),"",VLOOKUP('Midt 3.kl. -Klasse'!AS25,Assit_Atii_2c3b3c,L$96,FALSE))</f>
        <v/>
      </c>
      <c r="AG133" t="str">
        <f>IF(ISBLANK('Midt 3.kl. -Klasse'!AT25),"",VLOOKUP('Midt 3.kl. -Klasse'!AT25,Assit_Atii_2c3b3c,M$96,FALSE))</f>
        <v/>
      </c>
      <c r="AH133" t="str">
        <f>IF(ISBLANK('Midt 3.kl. -Klasse'!AU25),"",VLOOKUP('Midt 3.kl. -Klasse'!AU25,Assit_Atii_2c3b3c,N$96,FALSE))</f>
        <v/>
      </c>
      <c r="AI133" t="str">
        <f>IF(ISBLANK('Midt 3.kl. -Klasse'!AV25),"",VLOOKUP('Midt 3.kl. -Klasse'!AV25,Assit_Atii_2c3b3c,O$96,FALSE))</f>
        <v/>
      </c>
      <c r="AJ133" t="str">
        <f>IF(ISBLANK('Midt 3.kl. -Klasse'!AW25),"",VLOOKUP('Midt 3.kl. -Klasse'!AW25,Assit_Atii_2c3b3c,P$96,FALSE))</f>
        <v/>
      </c>
      <c r="AK133" t="str">
        <f>IF(ISBLANK('Midt 3.kl. -Klasse'!AX25),"",VLOOKUP('Midt 3.kl. -Klasse'!AX25,Assit_Atii_2c3b3c,Q$96,FALSE))</f>
        <v/>
      </c>
      <c r="AL133" t="str">
        <f>IF(ISBLANK('Midt 3.kl. -Klasse'!AY25),"",VLOOKUP('Midt 3.kl. -Klasse'!AY25,Assit_Atii_2c3b3c,R$96,FALSE))</f>
        <v/>
      </c>
      <c r="AM133" t="str">
        <f>IF(ISBLANK('Midt 3.kl. -Klasse'!AZ25),"",VLOOKUP('Midt 3.kl. -Klasse'!AZ25,Assit_Atii_2c3b3c,S$96,FALSE))</f>
        <v/>
      </c>
      <c r="AN133" t="str">
        <f>IF(ISBLANK('Midt 3.kl. -Klasse'!BA25),"",VLOOKUP('Midt 3.kl. -Klasse'!BA25,Assit_Atii_2c3b3c,T$96,FALSE))</f>
        <v/>
      </c>
      <c r="AO133" t="str">
        <f>IF(ISBLANK('Midt 3.kl. -Klasse'!BB25),"",VLOOKUP('Midt 3.kl. -Klasse'!BB25,Assit_Atii_2c3b3c,U$96,FALSE))</f>
        <v/>
      </c>
      <c r="AP133" t="str">
        <f>IF(ISBLANK('Midt 3.kl. -Klasse'!BC25),"",VLOOKUP('Midt 3.kl. -Klasse'!BC25,Assit_Atii_2c3b3c,V$96,FALSE))</f>
        <v/>
      </c>
      <c r="AQ133" t="str">
        <f>IF(ISBLANK('Midt 3.kl. -Klasse'!BD25),"",VLOOKUP('Midt 3.kl. -Klasse'!BD25,Assit_Atii_2c3b3c,W$96,FALSE))</f>
        <v/>
      </c>
      <c r="AR133" t="str">
        <f>IF(ISBLANK('Midt 3.kl. -Klasse'!BE25),"",VLOOKUP('Midt 3.kl. -Klasse'!BE25,Assit_Atii_2c3b3c,X$96,FALSE))</f>
        <v/>
      </c>
      <c r="AS133" t="str">
        <f>IF(ISBLANK('Midt 3.kl. -Klasse'!BF25),"",VLOOKUP('Midt 3.kl. -Klasse'!BF25,Assit_Atii_2c3b3c,Y$96,FALSE))</f>
        <v/>
      </c>
      <c r="AT133" t="str">
        <f>IF(ISBLANK('Midt 3.kl. -Klasse'!BG25),"",VLOOKUP('Midt 3.kl. -Klasse'!BG25,Assit_Atii_2c3b3c,Z$96,FALSE))</f>
        <v/>
      </c>
      <c r="AU133" t="str">
        <f>IF(ISBLANK('Midt 3.kl. -Klasse'!BH25),"",VLOOKUP('Midt 3.kl. -Klasse'!BH25,Assit_Atii_2c3b3c,AA$96,FALSE))</f>
        <v/>
      </c>
      <c r="AV133" t="str">
        <f>IF(ISBLANK('Midt 3.kl. -Klasse'!BI25),"",VLOOKUP('Midt 3.kl. -Klasse'!BI25,Assit_Atii_2c3b3c,AB$96,FALSE))</f>
        <v/>
      </c>
      <c r="AW133" t="str">
        <f>IF(ISBLANK('Midt 3.kl. -Klasse'!BJ25),"",VLOOKUP('Midt 3.kl. -Klasse'!BJ25,Assit_Atii_2c3b3c,AC$96,FALSE))</f>
        <v/>
      </c>
      <c r="AX133" t="str">
        <f>IF(ISBLANK('Midt 3.kl. -Klasse'!BK25),"",VLOOKUP('Midt 3.kl. -Klasse'!BK25,Assit_Atii_2c3b3c,AD$96,FALSE))</f>
        <v/>
      </c>
      <c r="AY133" t="str">
        <f>IF(ISBLANK('Midt 3.kl. -Klasse'!BL25),"",VLOOKUP('Midt 3.kl. -Klasse'!BL25,Assit_Atii_2c3b3c,AE$96,FALSE))</f>
        <v/>
      </c>
      <c r="AZ133" t="str">
        <f>IF(ISBLANK('Midt 3.kl. -Klasse'!BM25),"",VLOOKUP('Midt 3.kl. -Klasse'!BM25,Assit_Atii_2c3b3c,AF$96,FALSE))</f>
        <v/>
      </c>
      <c r="BA133" t="str">
        <f>IF(ISBLANK('Midt 3.kl. -Klasse'!BN25),"",VLOOKUP('Midt 3.kl. -Klasse'!BN25,Assit_Atii_2c3b3c,AG$96,FALSE))</f>
        <v/>
      </c>
      <c r="BB133" t="str">
        <f>IF(ISBLANK('Midt 3.kl. -Klasse'!BO25),"",VLOOKUP('Midt 3.kl. -Klasse'!BO25,Assit_Atii_2c3b3c,AH$96,FALSE))</f>
        <v/>
      </c>
      <c r="BC133" t="str">
        <f>IF(ISBLANK('Midt 3.kl. -Klasse'!BP25),"",VLOOKUP('Midt 3.kl. -Klasse'!BP25,Assit_Atii_2c3b3c,AI$96,FALSE))</f>
        <v/>
      </c>
      <c r="BD133" t="str">
        <f>IF(ISBLANK('Midt 3.kl. -Klasse'!BQ25),"",VLOOKUP('Midt 3.kl. -Klasse'!BQ25,Assit_Atii_2c3b3c,AJ$96,FALSE))</f>
        <v/>
      </c>
      <c r="BE133" t="str">
        <f>IF(ISBLANK('Midt 3.kl. -Klasse'!BR25),"",VLOOKUP('Midt 3.kl. -Klasse'!BR25,Assit_Atii_2c3b3c,AK$96,FALSE))</f>
        <v/>
      </c>
      <c r="BF133" t="str">
        <f>IF(ISBLANK('Midt 3.kl. -Klasse'!BS25),"",VLOOKUP('Midt 3.kl. -Klasse'!BS25,Assit_Atii_2c3b3c,AL$96,FALSE))</f>
        <v/>
      </c>
      <c r="BG133" t="str">
        <f>IF(ISBLANK('Midt 3.kl. -Klasse'!BT25),"",VLOOKUP('Midt 3.kl. -Klasse'!BT25,Assit_Atii_2c3b3c,AM$96,FALSE))</f>
        <v/>
      </c>
      <c r="BH133" t="str">
        <f>IF(ISBLANK('Midt 3.kl. -Klasse'!BU25),"",VLOOKUP('Midt 3.kl. -Klasse'!BU25,Assit_Atii_2c3b3c,AN$96,FALSE))</f>
        <v/>
      </c>
      <c r="BI133" t="str">
        <f>IF(ISBLANK('Midt 3.kl. -Klasse'!BV25),"",VLOOKUP('Midt 3.kl. -Klasse'!BV25,Assit_Atii_2c3b3c,AO$96,FALSE))</f>
        <v/>
      </c>
      <c r="BJ133" t="str">
        <f>IF(ISBLANK('Midt 3.kl. -Klasse'!BW25),"",VLOOKUP('Midt 3.kl. -Klasse'!BW25,Assit_Atii_2c3b3c,AP$96,FALSE))</f>
        <v/>
      </c>
      <c r="BK133" t="str">
        <f>IF(ISBLANK('Midt 3.kl. -Klasse'!BX25),"",VLOOKUP('Midt 3.kl. -Klasse'!BX25,Assit_Atii_2c3b3c,AQ$96,FALSE))</f>
        <v/>
      </c>
      <c r="BL133" t="str">
        <f>IF(ISBLANK('Midt 3.kl. -Klasse'!BY25),"",VLOOKUP('Midt 3.kl. -Klasse'!BY25,Assit_Atii_2c3b3c,AR$96,FALSE))</f>
        <v/>
      </c>
      <c r="BM133" t="str">
        <f>IF(ISBLANK('Midt 3.kl. -Klasse'!BZ25),"",VLOOKUP('Midt 3.kl. -Klasse'!BZ25,Assit_Atii_2c3b3c,AS$96,FALSE))</f>
        <v/>
      </c>
      <c r="BN133" t="str">
        <f>IF(ISBLANK('Midt 3.kl. -Klasse'!CA25),"",VLOOKUP('Midt 3.kl. -Klasse'!CA25,Assit_Atii_2c3b3c,AT$96,FALSE))</f>
        <v/>
      </c>
      <c r="BO133" t="str">
        <f>IF(ISBLANK('Midt 3.kl. -Klasse'!CB25),"",VLOOKUP('Midt 3.kl. -Klasse'!CB25,Assit_Atii_2c3b3c,AU$96,FALSE))</f>
        <v/>
      </c>
      <c r="BP133" t="str">
        <f>IF(ISBLANK('Midt 3.kl. -Klasse'!CC25),"",VLOOKUP('Midt 3.kl. -Klasse'!CC25,Assit_Atii_2c3b3c,AV$96,FALSE))</f>
        <v/>
      </c>
      <c r="BQ133" t="str">
        <f>IF(ISBLANK('Midt 3.kl. -Klasse'!CD25),"",VLOOKUP('Midt 3.kl. -Klasse'!CD25,Assit_Atii_2c3b3c,AW$96,FALSE))</f>
        <v/>
      </c>
      <c r="BR133" t="str">
        <f>IF(ISBLANK('Midt 3.kl. -Klasse'!CE25),"",VLOOKUP('Midt 3.kl. -Klasse'!CE25,Assit_Atii_2c3b3c,AX$96,FALSE))</f>
        <v/>
      </c>
      <c r="BS133" t="str">
        <f>IF(ISBLANK('Midt 3.kl. -Klasse'!CF25),"",VLOOKUP('Midt 3.kl. -Klasse'!CF25,Assit_Atii_2c3b3c,AY$96,FALSE))</f>
        <v/>
      </c>
      <c r="BT133" t="str">
        <f>IF(ISBLANK('Midt 3.kl. -Klasse'!CG25),"",VLOOKUP('Midt 3.kl. -Klasse'!CG25,Assit_Atii_2c3b3c,AZ$96,FALSE))</f>
        <v/>
      </c>
      <c r="BU133" t="str">
        <f>IF(ISBLANK('Midt 3.kl. -Klasse'!CH25),"",VLOOKUP('Midt 3.kl. -Klasse'!CH25,Assit_Atii_2c3b3c,BA$96,FALSE))</f>
        <v/>
      </c>
      <c r="BV133" t="str">
        <f>IF(ISBLANK('Midt 3.kl. -Klasse'!CI25),"",VLOOKUP('Midt 3.kl. -Klasse'!CI25,Assit_Atii_2c3b3c,BB$96,FALSE))</f>
        <v/>
      </c>
      <c r="BW133" t="str">
        <f>IF(ISBLANK('Midt 3.kl. -Klasse'!CJ25),"",VLOOKUP('Midt 3.kl. -Klasse'!CJ25,Assit_Atii_2c3b3c,BC$96,FALSE))</f>
        <v/>
      </c>
      <c r="BX133" t="str">
        <f>IF(ISBLANK('Midt 3.kl. -Klasse'!CK25),"",VLOOKUP('Midt 3.kl. -Klasse'!CK25,Assit_Atii_2c3b3c,BD$96,FALSE))</f>
        <v/>
      </c>
      <c r="BY133" t="str">
        <f>IF(ISBLANK('Midt 3.kl. -Klasse'!CL25),"",VLOOKUP('Midt 3.kl. -Klasse'!CL25,Assit_Atii_2c3b3c,BE$96,FALSE))</f>
        <v/>
      </c>
      <c r="BZ133" t="str">
        <f>IF(ISBLANK('Midt 3.kl. -Klasse'!CM25),"",VLOOKUP('Midt 3.kl. -Klasse'!CM25,Assit_Atii_2c3b3c,BF$96,FALSE))</f>
        <v/>
      </c>
      <c r="CA133" t="str">
        <f>IF(ISBLANK('Midt 3.kl. -Klasse'!CN25),"",VLOOKUP('Midt 3.kl. -Klasse'!CN25,Assit_Atii_2c3b3c,BG$96,FALSE))</f>
        <v/>
      </c>
      <c r="CB133" t="str">
        <f>IF(ISBLANK('Midt 3.kl. -Klasse'!CO25),"",VLOOKUP('Midt 3.kl. -Klasse'!CO25,Assit_Atii_2c3b3c,BH$96,FALSE))</f>
        <v/>
      </c>
      <c r="CC133" t="str">
        <f>IF(ISBLANK('Midt 3.kl. -Klasse'!CP25),"",VLOOKUP('Midt 3.kl. -Klasse'!CP25,Assit_Atii_2c3b3c,BI$96,FALSE))</f>
        <v/>
      </c>
      <c r="CD133" t="str">
        <f>IF(ISBLANK('Midt 3.kl. -Klasse'!CQ25),"",VLOOKUP('Midt 3.kl. -Klasse'!CQ25,Assit_Atii_2c3b3c,BJ$96,FALSE))</f>
        <v/>
      </c>
      <c r="CE133" t="str">
        <f>IF(ISBLANK('Midt 3.kl. -Klasse'!CR25),"",VLOOKUP('Midt 3.kl. -Klasse'!CR25,Assit_Atii_2c3b3c,BK$96,FALSE))</f>
        <v/>
      </c>
      <c r="CF133" t="str">
        <f>IF(ISBLANK('Midt 3.kl. -Klasse'!CS25),"",VLOOKUP('Midt 3.kl. -Klasse'!CS25,Assit_Atii_2c3b3c,BL$96,FALSE))</f>
        <v/>
      </c>
      <c r="CG133" t="str">
        <f>IF(ISBLANK('Midt 3.kl. -Klasse'!CT25),"",VLOOKUP('Midt 3.kl. -Klasse'!CT25,Assit_Atii_2c3b3c,BM$96,FALSE))</f>
        <v/>
      </c>
      <c r="CH133" t="str">
        <f>IF(ISBLANK('Midt 3.kl. -Klasse'!CU25),"",VLOOKUP('Midt 3.kl. -Klasse'!CU25,Assit_Atii_2c3b3c,BN$96,FALSE))</f>
        <v/>
      </c>
      <c r="CI133" t="str">
        <f>IF(ISBLANK('Midt 3.kl. -Klasse'!CV25),"",VLOOKUP('Midt 3.kl. -Klasse'!CV25,Assit_Atii_2c3b3c,BO$96,FALSE))</f>
        <v/>
      </c>
      <c r="CJ133" t="str">
        <f>IF(ISBLANK('Midt 3.kl. -Klasse'!CW25),"",VLOOKUP('Midt 3.kl. -Klasse'!CW25,Assit_Atii_2c3b3c,BP$96,FALSE))</f>
        <v/>
      </c>
      <c r="CK133" t="str">
        <f>IF(ISBLANK('Midt 3.kl. -Klasse'!CX25),"",VLOOKUP('Midt 3.kl. -Klasse'!CX25,Assit_Atii_2c3b3c,BQ$96,FALSE))</f>
        <v/>
      </c>
      <c r="CL133" t="str">
        <f>IF(ISBLANK('Midt 3.kl. -Klasse'!CY25),"",VLOOKUP('Midt 3.kl. -Klasse'!CY25,Assit_Atii_2c3b3c,BR$96,FALSE))</f>
        <v/>
      </c>
      <c r="CM133" t="str">
        <f>IF(ISBLANK('Midt 3.kl. -Klasse'!CZ25),"",VLOOKUP('Midt 3.kl. -Klasse'!CZ25,Assit_Atii_2c3b3c,BS$96,FALSE))</f>
        <v/>
      </c>
      <c r="CN133" t="str">
        <f>IF(ISBLANK('Midt 3.kl. -Klasse'!DA25),"",VLOOKUP('Midt 3.kl. -Klasse'!DA25,Assit_Atii_2c3b3c,BT$96,FALSE))</f>
        <v/>
      </c>
      <c r="CO133" t="str">
        <f>IF(ISBLANK('Midt 3.kl. -Klasse'!DB25),"",VLOOKUP('Midt 3.kl. -Klasse'!DB25,Assit_Atii_2c3b3c,BU$96,FALSE))</f>
        <v/>
      </c>
      <c r="CP133" t="str">
        <f>IF(ISBLANK('Midt 3.kl. -Klasse'!DC25),"",VLOOKUP('Midt 3.kl. -Klasse'!DC25,Assit_Atii_2c3b3c,BV$96,FALSE))</f>
        <v/>
      </c>
      <c r="CQ133" t="str">
        <f>IF(ISBLANK('Midt 3.kl. -Klasse'!DD25),"",VLOOKUP('Midt 3.kl. -Klasse'!DD25,Assit_Atii_2c3b3c,BW$96,FALSE))</f>
        <v/>
      </c>
      <c r="CR133" t="str">
        <f>IF(ISBLANK('Midt 3.kl. -Klasse'!DE25),"",VLOOKUP('Midt 3.kl. -Klasse'!DE25,Assit_Atii_2c3b3c,BX$96,FALSE))</f>
        <v/>
      </c>
      <c r="CS133" t="str">
        <f>IF(ISBLANK('Midt 3.kl. -Klasse'!DF25),"",VLOOKUP('Midt 3.kl. -Klasse'!DF25,Assit_Atii_2c3b3c,BY$96,FALSE))</f>
        <v/>
      </c>
      <c r="CT133" t="str">
        <f>IF(ISBLANK('Midt 3.kl. -Klasse'!DG25),"",VLOOKUP('Midt 3.kl. -Klasse'!DG25,Assit_Atii_2c3b3c,BZ$96,FALSE))</f>
        <v/>
      </c>
      <c r="CU133" t="str">
        <f>IF(ISBLANK('Midt 3.kl. -Klasse'!DH25),"",VLOOKUP('Midt 3.kl. -Klasse'!DH25,Assit_Atii_2c3b3c,CA$96,FALSE))</f>
        <v/>
      </c>
      <c r="CV133" t="str">
        <f>IF(ISBLANK('Midt 3.kl. -Klasse'!DI25),"",VLOOKUP('Midt 3.kl. -Klasse'!DI25,Assit_Atii_2c3b3c,CB$96,FALSE))</f>
        <v/>
      </c>
      <c r="CW133" t="str">
        <f>IF(ISBLANK('Midt 3.kl. -Klasse'!DJ25),"",VLOOKUP('Midt 3.kl. -Klasse'!DJ25,Assit_Atii_2c3b3c,CC$96,FALSE))</f>
        <v/>
      </c>
      <c r="CX133" t="str">
        <f>IF(ISBLANK('Midt 3.kl. -Klasse'!DK25),"",VLOOKUP('Midt 3.kl. -Klasse'!DK25,Assit_Atii_2c3b3c,CD$96,FALSE))</f>
        <v/>
      </c>
      <c r="CY133" t="str">
        <f>IF(ISBLANK('Midt 3.kl. -Klasse'!DL25),"",VLOOKUP('Midt 3.kl. -Klasse'!DL25,Assit_Atii_2c3b3c,CE$96,FALSE))</f>
        <v/>
      </c>
      <c r="CZ133" t="str">
        <f>IF(ISBLANK('Midt 3.kl. -Klasse'!DM25),"",VLOOKUP('Midt 3.kl. -Klasse'!DM25,Assit_Atii_2c3b3c,CF$96,FALSE))</f>
        <v/>
      </c>
      <c r="DA133" t="str">
        <f>IF(ISBLANK('Midt 3.kl. -Klasse'!DN25),"",VLOOKUP('Midt 3.kl. -Klasse'!DN25,Assit_Atii_2c3b3c,CG$96,FALSE))</f>
        <v/>
      </c>
      <c r="DB133" t="str">
        <f>IF(ISBLANK('Midt 3.kl. -Klasse'!DO25),"",VLOOKUP('Midt 3.kl. -Klasse'!DO25,Assit_Atii_2c3b3c,CH$96,FALSE))</f>
        <v/>
      </c>
      <c r="DC133" t="str">
        <f>IF(ISBLANK('Midt 3.kl. -Klasse'!DP25),"",VLOOKUP('Midt 3.kl. -Klasse'!DP25,Assit_Atii_2c3b3c,CI$96,FALSE))</f>
        <v/>
      </c>
      <c r="DD133" t="str">
        <f>IF(ISBLANK('Midt 3.kl. -Klasse'!DQ25),"",VLOOKUP('Midt 3.kl. -Klasse'!DQ25,Assit_Atii_2c3b3c,CJ$96,FALSE))</f>
        <v/>
      </c>
      <c r="DE133" t="str">
        <f>IF(ISBLANK('Midt 3.kl. -Klasse'!DR25),"",VLOOKUP('Midt 3.kl. -Klasse'!DR25,Assit_Atii_2c3b3c,CK$96,FALSE))</f>
        <v/>
      </c>
      <c r="DF133" t="str">
        <f>IF(ISBLANK('Midt 3.kl. -Klasse'!DS25),"",VLOOKUP('Midt 3.kl. -Klasse'!DS25,Assit_Atii_2c3b3c,CL$96,FALSE))</f>
        <v/>
      </c>
      <c r="DG133" t="str">
        <f>IF(ISBLANK('Midt 3.kl. -Klasse'!DT25),"",VLOOKUP('Midt 3.kl. -Klasse'!DT25,Assit_Atii_2c3b3c,CM$96,FALSE))</f>
        <v/>
      </c>
      <c r="DH133" t="str">
        <f>IF(ISBLANK('Midt 3.kl. -Klasse'!DU25),"",VLOOKUP('Midt 3.kl. -Klasse'!DU25,Assit_Atii_2c3b3c,CN$96,FALSE))</f>
        <v/>
      </c>
      <c r="DI133" t="str">
        <f>IF(ISBLANK('Midt 3.kl. -Klasse'!DV25),"",VLOOKUP('Midt 3.kl. -Klasse'!DV25,Assit_Atii_2c3b3c,CO$96,FALSE))</f>
        <v/>
      </c>
      <c r="DJ133" t="str">
        <f>IF(ISBLANK('Midt 3.kl. -Klasse'!DW25),"",VLOOKUP('Midt 3.kl. -Klasse'!DW25,Assit_Atii_2c3b3c,CP$96,FALSE))</f>
        <v/>
      </c>
      <c r="DK133" t="str">
        <f>IF(ISBLANK('Midt 3.kl. -Klasse'!DX25),"",VLOOKUP('Midt 3.kl. -Klasse'!DX25,Assit_Atii_2c3b3c,CQ$96,FALSE))</f>
        <v/>
      </c>
      <c r="DL133" t="str">
        <f>IF(ISBLANK('Midt 3.kl. -Klasse'!DY25),"",VLOOKUP('Midt 3.kl. -Klasse'!DY25,Assit_Atii_2c3b3c,CR$96,FALSE))</f>
        <v/>
      </c>
      <c r="DM133" t="str">
        <f>IF(ISBLANK('Midt 3.kl. -Klasse'!DZ25),"",VLOOKUP('Midt 3.kl. -Klasse'!DZ25,Assit_Atii_2c3b3c,CS$96,FALSE))</f>
        <v/>
      </c>
      <c r="DN133" t="str">
        <f>IF(ISBLANK('Midt 3.kl. -Klasse'!EA25),"",VLOOKUP('Midt 3.kl. -Klasse'!EA25,Assit_Atii_2c3b3c,CT$96,FALSE))</f>
        <v/>
      </c>
      <c r="DO133" t="str">
        <f>IF(ISBLANK('Midt 3.kl. -Klasse'!EB25),"",VLOOKUP('Midt 3.kl. -Klasse'!EB25,Assit_Atii_2c3b3c,CU$96,FALSE))</f>
        <v/>
      </c>
      <c r="DP133" t="str">
        <f>IF(ISBLANK('Midt 3.kl. -Klasse'!EC25),"",VLOOKUP('Midt 3.kl. -Klasse'!EC25,Assit_Atii_2c3b3c,CV$96,FALSE))</f>
        <v/>
      </c>
      <c r="DQ133" t="str">
        <f>IF(ISBLANK('Midt 3.kl. -Klasse'!ED25),"",VLOOKUP('Midt 3.kl. -Klasse'!ED25,Assit_Atii_2c3b3c,CW$96,FALSE))</f>
        <v/>
      </c>
      <c r="DR133" s="42" t="str">
        <f>IF(ISBLANK('Midt 3.kl. -Klasse'!EE25),"",VLOOKUP('Midt 3.kl. -Klasse'!EE25,Assit_Atii_2c3b3c,CX$96,FALSE))</f>
        <v/>
      </c>
      <c r="DS133" s="41" t="str">
        <f>IF(ISBLANK('Midt 3.kl. -Klasse'!EF25),"",VLOOKUP('Midt 3.kl. -Klasse'!EF25,Aap_Naam_2c3b3c,2,FALSE))</f>
        <v/>
      </c>
      <c r="DT133" t="str">
        <f>IF(ISBLANK('Midt 3.kl. -Klasse'!EG25),"",VLOOKUP('Midt 3.kl. -Klasse'!EG25,Aap_Naam_2c3b3c,2,FALSE))</f>
        <v/>
      </c>
      <c r="DU133" t="str">
        <f>IF(ISBLANK('Midt 3.kl. -Klasse'!EH25),"",VLOOKUP('Midt 3.kl. -Klasse'!EH25,Aap_Naam_2c3b3c,2,FALSE))</f>
        <v/>
      </c>
      <c r="DV133" t="str">
        <f>IF(ISBLANK('Midt 3.kl. -Klasse'!EI25),"",VLOOKUP('Midt 3.kl. -Klasse'!EI25,Aap_Naam_2c3b3c,2,FALSE))</f>
        <v/>
      </c>
      <c r="DW133" t="str">
        <f>IF(ISBLANK('Midt 3.kl. -Klasse'!EJ25),"",VLOOKUP('Midt 3.kl. -Klasse'!EJ25,Aap_Naam_2c3b3c,2,FALSE))</f>
        <v/>
      </c>
      <c r="DX133" t="str">
        <f>IF(ISBLANK('Midt 3.kl. -Klasse'!EK25),"",VLOOKUP('Midt 3.kl. -Klasse'!EK25,Aap_Naam_2c3b3c,2,FALSE))</f>
        <v/>
      </c>
      <c r="DY133" t="str">
        <f>IF(ISBLANK('Midt 3.kl. -Klasse'!EL25),"",VLOOKUP('Midt 3.kl. -Klasse'!EL25,Aap_Naam_2c3b3c,2,FALSE))</f>
        <v/>
      </c>
      <c r="DZ133" t="str">
        <f>IF(ISBLANK('Midt 3.kl. -Klasse'!EM25),"",VLOOKUP('Midt 3.kl. -Klasse'!EM25,Aap_Naam_2c3b3c,2,FALSE))</f>
        <v/>
      </c>
      <c r="EA133" t="str">
        <f>IF(ISBLANK('Midt 3.kl. -Klasse'!EN25),"",VLOOKUP('Midt 3.kl. -Klasse'!EN25,Aap_Naam_2c3b3c,2,FALSE))</f>
        <v/>
      </c>
      <c r="EB133" t="str">
        <f>IF(ISBLANK('Midt 3.kl. -Klasse'!EO25),"",VLOOKUP('Midt 3.kl. -Klasse'!EO25,Aap_Naam_2c3b3c,2,FALSE))</f>
        <v/>
      </c>
      <c r="EC133" t="str">
        <f>IF(ISBLANK('Midt 3.kl. -Klasse'!EP25),"",VLOOKUP('Midt 3.kl. -Klasse'!EP25,Aap_Naam_2c3b3c,2,FALSE))</f>
        <v/>
      </c>
      <c r="ED133" t="str">
        <f>IF(ISBLANK('Midt 3.kl. -Klasse'!EQ25),"",VLOOKUP('Midt 3.kl. -Klasse'!EQ25,Aap_Naam_2c3b3c,2,FALSE))</f>
        <v/>
      </c>
      <c r="EE133" t="str">
        <f>IF(ISBLANK('Midt 3.kl. -Klasse'!ER25),"",VLOOKUP('Midt 3.kl. -Klasse'!ER25,Aap_Naam_2c3b3c,2,FALSE))</f>
        <v/>
      </c>
      <c r="EF133" t="str">
        <f>IF(ISBLANK('Midt 3.kl. -Klasse'!ES25),"",VLOOKUP('Midt 3.kl. -Klasse'!ES25,Aap_Naam_2c3b3c,2,FALSE))</f>
        <v/>
      </c>
      <c r="EG133" t="str">
        <f>IF(ISBLANK('Midt 3.kl. -Klasse'!ET25),"",VLOOKUP('Midt 3.kl. -Klasse'!ET25,Aap_Naam_2c3b3c,2,FALSE))</f>
        <v/>
      </c>
      <c r="EH133" t="str">
        <f>IF(ISBLANK('Midt 3.kl. -Klasse'!EU25),"",VLOOKUP('Midt 3.kl. -Klasse'!EU25,Aap_Naam_2c3b3c,2,FALSE))</f>
        <v/>
      </c>
      <c r="EI133" t="str">
        <f>IF(ISBLANK('Midt 3.kl. -Klasse'!EV25),"",VLOOKUP('Midt 3.kl. -Klasse'!EV25,Aap_Naam_2c3b3c,2,FALSE))</f>
        <v/>
      </c>
      <c r="EJ133" t="str">
        <f>IF(ISBLANK('Midt 3.kl. -Klasse'!EW25),"",VLOOKUP('Midt 3.kl. -Klasse'!EW25,Aap_Naam_2c3b3c,2,FALSE))</f>
        <v/>
      </c>
      <c r="EK133" t="str">
        <f>IF(ISBLANK('Midt 3.kl. -Klasse'!EX25),"",VLOOKUP('Midt 3.kl. -Klasse'!EX25,Aap_Naam_2c3b3c,2,FALSE))</f>
        <v/>
      </c>
      <c r="EL133" t="str">
        <f>IF(ISBLANK('Midt 3.kl. -Klasse'!EY25),"",VLOOKUP('Midt 3.kl. -Klasse'!EY25,Aap_Naam_2c3b3c,2,FALSE))</f>
        <v/>
      </c>
      <c r="EM133" t="str">
        <f>IF(ISBLANK('Midt 3.kl. -Klasse'!EZ25),"",VLOOKUP('Midt 3.kl. -Klasse'!EZ25,Aap_Naam_2c3b3c,2,FALSE))</f>
        <v/>
      </c>
      <c r="EN133" t="str">
        <f>IF(ISBLANK('Midt 3.kl. -Klasse'!FA25),"",VLOOKUP('Midt 3.kl. -Klasse'!FA25,Aap_Naam_2c3b3c,2,FALSE))</f>
        <v/>
      </c>
      <c r="EO133" t="str">
        <f>IF(ISBLANK('Midt 3.kl. -Klasse'!FB25),"",VLOOKUP('Midt 3.kl. -Klasse'!FB25,Aap_Naam_2c3b3c,2,FALSE))</f>
        <v/>
      </c>
      <c r="EP133" t="str">
        <f>IF(ISBLANK('Midt 3.kl. -Klasse'!FC25),"",VLOOKUP('Midt 3.kl. -Klasse'!FC25,Aap_Naam_2c3b3c,2,FALSE))</f>
        <v/>
      </c>
      <c r="EQ133" t="str">
        <f>IF(ISBLANK('Midt 3.kl. -Klasse'!FD25),"",VLOOKUP('Midt 3.kl. -Klasse'!FD25,Aap_Naam_2c3b3c,2,FALSE))</f>
        <v/>
      </c>
      <c r="ER133" t="str">
        <f>IF(ISBLANK('Midt 3.kl. -Klasse'!FE25),"",VLOOKUP('Midt 3.kl. -Klasse'!FE25,Aap_Naam_2c3b3c,2,FALSE))</f>
        <v/>
      </c>
      <c r="ES133" t="str">
        <f>IF(ISBLANK('Midt 3.kl. -Klasse'!FF25),"",VLOOKUP('Midt 3.kl. -Klasse'!FF25,Aap_Naam_2c3b3c,2,FALSE))</f>
        <v/>
      </c>
      <c r="ET133" t="str">
        <f>IF(ISBLANK('Midt 3.kl. -Klasse'!FG25),"",VLOOKUP('Midt 3.kl. -Klasse'!FG25,Aap_Naam_2c3b3c,2,FALSE))</f>
        <v/>
      </c>
      <c r="EU133" t="str">
        <f>IF(ISBLANK('Midt 3.kl. -Klasse'!FH25),"",VLOOKUP('Midt 3.kl. -Klasse'!FH25,Aap_Naam_2c3b3c,2,FALSE))</f>
        <v/>
      </c>
      <c r="EV133" t="str">
        <f>IF(ISBLANK('Midt 3.kl. -Klasse'!FI25),"",VLOOKUP('Midt 3.kl. -Klasse'!FI25,Aap_Naam_2c3b3c,2,FALSE))</f>
        <v/>
      </c>
      <c r="EW133" t="str">
        <f>IF(ISBLANK('Midt 3.kl. -Klasse'!FJ25),"",VLOOKUP('Midt 3.kl. -Klasse'!FJ25,Aap_Naam_2c3b3c,2,FALSE))</f>
        <v/>
      </c>
      <c r="EX133" t="str">
        <f>IF(ISBLANK('Midt 3.kl. -Klasse'!FK25),"",VLOOKUP('Midt 3.kl. -Klasse'!FK25,Aap_Naam_2c3b3c,2,FALSE))</f>
        <v/>
      </c>
      <c r="EY133" t="str">
        <f>IF(ISBLANK('Midt 3.kl. -Klasse'!FL25),"",VLOOKUP('Midt 3.kl. -Klasse'!FL25,Aap_Naam_2c3b3c,2,FALSE))</f>
        <v/>
      </c>
      <c r="EZ133" t="str">
        <f>IF(ISBLANK('Midt 3.kl. -Klasse'!FM25),"",VLOOKUP('Midt 3.kl. -Klasse'!FM25,Aap_Naam_2c3b3c,2,FALSE))</f>
        <v/>
      </c>
      <c r="FA133" t="str">
        <f>IF(ISBLANK('Midt 3.kl. -Klasse'!FN25),"",VLOOKUP('Midt 3.kl. -Klasse'!FN25,Aap_Naam_2c3b3c,2,FALSE))</f>
        <v/>
      </c>
      <c r="FB133" t="str">
        <f>IF(ISBLANK('Midt 3.kl. -Klasse'!FO25),"",VLOOKUP('Midt 3.kl. -Klasse'!FO25,Aap_Naam_2c3b3c,2,FALSE))</f>
        <v/>
      </c>
      <c r="FC133" t="str">
        <f>IF(ISBLANK('Midt 3.kl. -Klasse'!FP25),"",VLOOKUP('Midt 3.kl. -Klasse'!FP25,Aap_Naam_2c3b3c,2,FALSE))</f>
        <v/>
      </c>
      <c r="FD133" t="str">
        <f>IF(ISBLANK('Midt 3.kl. -Klasse'!FQ25),"",VLOOKUP('Midt 3.kl. -Klasse'!FQ25,Aap_Naam_2c3b3c,2,FALSE))</f>
        <v/>
      </c>
      <c r="FE133" t="str">
        <f>IF(ISBLANK('Midt 3.kl. -Klasse'!FR25),"",VLOOKUP('Midt 3.kl. -Klasse'!FR25,Aap_Naam_2c3b3c,2,FALSE))</f>
        <v/>
      </c>
      <c r="FF133" t="str">
        <f>IF(ISBLANK('Midt 3.kl. -Klasse'!FS25),"",VLOOKUP('Midt 3.kl. -Klasse'!FS25,Aap_Naam_2c3b3c,2,FALSE))</f>
        <v/>
      </c>
      <c r="FG133" t="str">
        <f>IF(ISBLANK('Midt 3.kl. -Klasse'!FT25),"",VLOOKUP('Midt 3.kl. -Klasse'!FT25,Aap_Naam_2c3b3c,2,FALSE))</f>
        <v/>
      </c>
      <c r="FH133" t="str">
        <f>IF(ISBLANK('Midt 3.kl. -Klasse'!FU25),"",VLOOKUP('Midt 3.kl. -Klasse'!FU25,Aap_Naam_2c3b3c,2,FALSE))</f>
        <v/>
      </c>
      <c r="FI133" t="str">
        <f>IF(ISBLANK('Midt 3.kl. -Klasse'!FV25),"",VLOOKUP('Midt 3.kl. -Klasse'!FV25,Aap_Naam_2c3b3c,2,FALSE))</f>
        <v/>
      </c>
      <c r="FJ133" t="str">
        <f>IF(ISBLANK('Midt 3.kl. -Klasse'!FW25),"",VLOOKUP('Midt 3.kl. -Klasse'!FW25,Aap_Naam_2c3b3c,2,FALSE))</f>
        <v/>
      </c>
      <c r="FK133" t="str">
        <f>IF(ISBLANK('Midt 3.kl. -Klasse'!FX25),"",VLOOKUP('Midt 3.kl. -Klasse'!FX25,Aap_Naam_2c3b3c,2,FALSE))</f>
        <v/>
      </c>
      <c r="FL133" t="str">
        <f>IF(ISBLANK('Midt 3.kl. -Klasse'!FY25),"",VLOOKUP('Midt 3.kl. -Klasse'!FY25,Aap_Naam_2c3b3c,2,FALSE))</f>
        <v/>
      </c>
      <c r="FM133" t="str">
        <f>IF(ISBLANK('Midt 3.kl. -Klasse'!FZ25),"",VLOOKUP('Midt 3.kl. -Klasse'!FZ25,Aap_Naam_2c3b3c,2,FALSE))</f>
        <v/>
      </c>
      <c r="FN133" s="42" t="str">
        <f>IF(ISBLANK('Midt 3.kl. -Klasse'!GA25),"",VLOOKUP('Midt 3.kl. -Klasse'!GA25,Aap_Naam_2c3b3c,2,FALSE))</f>
        <v/>
      </c>
      <c r="FO133" s="41">
        <f>COUNTIF('Skole scoring'!B128:U128,1)</f>
        <v>0</v>
      </c>
      <c r="FP133">
        <f>COUNTIF('Skole scoring'!V128:DQ128,1)</f>
        <v>0</v>
      </c>
      <c r="FQ133">
        <f>COUNTIF('Skole scoring'!DR128:FM128,1)</f>
        <v>0</v>
      </c>
      <c r="FR133" s="42">
        <f t="shared" si="4"/>
        <v>0</v>
      </c>
      <c r="FS133">
        <f>COUNTIF('Skole scoring'!V128:AS128,1)</f>
        <v>0</v>
      </c>
      <c r="FT133">
        <f>COUNTIF('Skole scoring'!AT128:BQ128,1)</f>
        <v>0</v>
      </c>
      <c r="FU133">
        <f>COUNTIF('Skole scoring'!BR128:CO128,1)</f>
        <v>0</v>
      </c>
      <c r="FV133">
        <f>COUNTIF('Skole scoring'!CP128:DQ128,1)</f>
        <v>0</v>
      </c>
    </row>
    <row r="134" spans="2:178" x14ac:dyDescent="0.35">
      <c r="B134" s="41">
        <f>'Midt 3.kl. -Klasse'!B26</f>
        <v>0</v>
      </c>
      <c r="C134" t="str">
        <f>IF(COUNTIF('Midt 3.kl. -Klasse'!P26,5),"Ugyldig",(IF(ISBLANK('Midt 3.kl. -Klasse'!P26),"",'Midt 3.kl. -Klasse'!P26)))</f>
        <v/>
      </c>
      <c r="D134" t="str">
        <f>IF(COUNTIF('Midt 3.kl. -Klasse'!Q26,5),"Ugyldig",(IF(ISBLANK('Midt 3.kl. -Klasse'!Q26),"",'Midt 3.kl. -Klasse'!Q26)))</f>
        <v/>
      </c>
      <c r="E134" t="str">
        <f>IF(COUNTIF('Midt 3.kl. -Klasse'!R26,5),"Ugyldig",(IF(ISBLANK('Midt 3.kl. -Klasse'!R26),"",'Midt 3.kl. -Klasse'!R26)))</f>
        <v/>
      </c>
      <c r="F134" t="str">
        <f>IF(COUNTIF('Midt 3.kl. -Klasse'!S26,5),"Ugyldig",(IF(ISBLANK('Midt 3.kl. -Klasse'!S26),"",'Midt 3.kl. -Klasse'!S26)))</f>
        <v/>
      </c>
      <c r="G134" t="str">
        <f>IF(COUNTIF('Midt 3.kl. -Klasse'!T26,5),"Ugyldig",(IF(ISBLANK('Midt 3.kl. -Klasse'!T26),"",'Midt 3.kl. -Klasse'!T26)))</f>
        <v/>
      </c>
      <c r="H134" t="str">
        <f>IF(COUNTIF('Midt 3.kl. -Klasse'!U26,5),"Ugyldig",(IF(ISBLANK('Midt 3.kl. -Klasse'!U26),"",'Midt 3.kl. -Klasse'!U26)))</f>
        <v/>
      </c>
      <c r="I134" t="str">
        <f>IF(COUNTIF('Midt 3.kl. -Klasse'!V26,5),"Ugyldig",(IF(ISBLANK('Midt 3.kl. -Klasse'!V26),"",'Midt 3.kl. -Klasse'!V26)))</f>
        <v/>
      </c>
      <c r="J134" t="str">
        <f>IF(COUNTIF('Midt 3.kl. -Klasse'!W26,5),"Ugyldig",(IF(ISBLANK('Midt 3.kl. -Klasse'!W26),"",'Midt 3.kl. -Klasse'!W26)))</f>
        <v/>
      </c>
      <c r="K134" t="str">
        <f>IF(COUNTIF('Midt 3.kl. -Klasse'!X26,5),"Ugyldig",(IF(ISBLANK('Midt 3.kl. -Klasse'!X26),"",'Midt 3.kl. -Klasse'!X26)))</f>
        <v/>
      </c>
      <c r="L134" t="str">
        <f>IF(COUNTIF('Midt 3.kl. -Klasse'!Y26,5),"Ugyldig",(IF(ISBLANK('Midt 3.kl. -Klasse'!Y26),"",'Midt 3.kl. -Klasse'!Y26)))</f>
        <v/>
      </c>
      <c r="M134" t="str">
        <f>IF(COUNTIF('Midt 3.kl. -Klasse'!Z26,5),"Ugyldig",(IF(ISBLANK('Midt 3.kl. -Klasse'!Z26),"",'Midt 3.kl. -Klasse'!Z26)))</f>
        <v/>
      </c>
      <c r="N134" t="str">
        <f>IF(COUNTIF('Midt 3.kl. -Klasse'!AA26,5),"Ugyldig",(IF(ISBLANK('Midt 3.kl. -Klasse'!AA26),"",'Midt 3.kl. -Klasse'!AA26)))</f>
        <v/>
      </c>
      <c r="O134" t="str">
        <f>IF(COUNTIF('Midt 3.kl. -Klasse'!AB26,5),"Ugyldig",(IF(ISBLANK('Midt 3.kl. -Klasse'!AB26),"",'Midt 3.kl. -Klasse'!AB26)))</f>
        <v/>
      </c>
      <c r="P134" t="str">
        <f>IF(COUNTIF('Midt 3.kl. -Klasse'!AC26,5),"Ugyldig",(IF(ISBLANK('Midt 3.kl. -Klasse'!AC26),"",'Midt 3.kl. -Klasse'!AC26)))</f>
        <v/>
      </c>
      <c r="Q134" t="str">
        <f>IF(COUNTIF('Midt 3.kl. -Klasse'!AD26,5),"Ugyldig",(IF(ISBLANK('Midt 3.kl. -Klasse'!AD26),"",'Midt 3.kl. -Klasse'!AD26)))</f>
        <v/>
      </c>
      <c r="R134" t="str">
        <f>IF(COUNTIF('Midt 3.kl. -Klasse'!AE26,5),"Ugyldig",(IF(ISBLANK('Midt 3.kl. -Klasse'!AE26),"",'Midt 3.kl. -Klasse'!AE26)))</f>
        <v/>
      </c>
      <c r="S134" t="str">
        <f>IF(COUNTIF('Midt 3.kl. -Klasse'!AF26,5),"Ugyldig",(IF(ISBLANK('Midt 3.kl. -Klasse'!AF26),"",'Midt 3.kl. -Klasse'!AF26)))</f>
        <v/>
      </c>
      <c r="T134" t="str">
        <f>IF(COUNTIF('Midt 3.kl. -Klasse'!AG26,5),"Ugyldig",(IF(ISBLANK('Midt 3.kl. -Klasse'!AG26),"",'Midt 3.kl. -Klasse'!AG26)))</f>
        <v/>
      </c>
      <c r="U134" t="str">
        <f>IF(COUNTIF('Midt 3.kl. -Klasse'!AH26,5),"Ugyldig",(IF(ISBLANK('Midt 3.kl. -Klasse'!AH26),"",'Midt 3.kl. -Klasse'!AH26)))</f>
        <v/>
      </c>
      <c r="V134" t="str">
        <f>IF(COUNTIF('Midt 3.kl. -Klasse'!AI26,5),"Ugyldig",(IF(ISBLANK('Midt 3.kl. -Klasse'!AI26),"",'Midt 3.kl. -Klasse'!AI26)))</f>
        <v/>
      </c>
      <c r="W134" t="str">
        <f>IF(ISBLANK('Midt 3.kl. -Klasse'!AJ26),"",VLOOKUP('Midt 3.kl. -Klasse'!AJ26,Assit_Atii_2c3b3c,C$96,FALSE))</f>
        <v/>
      </c>
      <c r="X134" t="str">
        <f>IF(ISBLANK('Midt 3.kl. -Klasse'!AK26),"",VLOOKUP('Midt 3.kl. -Klasse'!AK26,Assit_Atii_2c3b3c,D$96,FALSE))</f>
        <v/>
      </c>
      <c r="Y134" t="str">
        <f>IF(ISBLANK('Midt 3.kl. -Klasse'!AL26),"",VLOOKUP('Midt 3.kl. -Klasse'!AL26,Assit_Atii_2c3b3c,E$96,FALSE))</f>
        <v/>
      </c>
      <c r="Z134" t="str">
        <f>IF(ISBLANK('Midt 3.kl. -Klasse'!AM26),"",VLOOKUP('Midt 3.kl. -Klasse'!AM26,Assit_Atii_2c3b3c,F$96,FALSE))</f>
        <v/>
      </c>
      <c r="AA134" t="str">
        <f>IF(ISBLANK('Midt 3.kl. -Klasse'!AN26),"",VLOOKUP('Midt 3.kl. -Klasse'!AN26,Assit_Atii_2c3b3c,G$96,FALSE))</f>
        <v/>
      </c>
      <c r="AB134" t="str">
        <f>IF(ISBLANK('Midt 3.kl. -Klasse'!AO26),"",VLOOKUP('Midt 3.kl. -Klasse'!AO26,Assit_Atii_2c3b3c,H$96,FALSE))</f>
        <v/>
      </c>
      <c r="AC134" t="str">
        <f>IF(ISBLANK('Midt 3.kl. -Klasse'!AP26),"",VLOOKUP('Midt 3.kl. -Klasse'!AP26,Assit_Atii_2c3b3c,I$96,FALSE))</f>
        <v/>
      </c>
      <c r="AD134" t="str">
        <f>IF(ISBLANK('Midt 3.kl. -Klasse'!AQ26),"",VLOOKUP('Midt 3.kl. -Klasse'!AQ26,Assit_Atii_2c3b3c,J$96,FALSE))</f>
        <v/>
      </c>
      <c r="AE134" t="str">
        <f>IF(ISBLANK('Midt 3.kl. -Klasse'!AR26),"",VLOOKUP('Midt 3.kl. -Klasse'!AR26,Assit_Atii_2c3b3c,K$96,FALSE))</f>
        <v/>
      </c>
      <c r="AF134" t="str">
        <f>IF(ISBLANK('Midt 3.kl. -Klasse'!AS26),"",VLOOKUP('Midt 3.kl. -Klasse'!AS26,Assit_Atii_2c3b3c,L$96,FALSE))</f>
        <v/>
      </c>
      <c r="AG134" t="str">
        <f>IF(ISBLANK('Midt 3.kl. -Klasse'!AT26),"",VLOOKUP('Midt 3.kl. -Klasse'!AT26,Assit_Atii_2c3b3c,M$96,FALSE))</f>
        <v/>
      </c>
      <c r="AH134" t="str">
        <f>IF(ISBLANK('Midt 3.kl. -Klasse'!AU26),"",VLOOKUP('Midt 3.kl. -Klasse'!AU26,Assit_Atii_2c3b3c,N$96,FALSE))</f>
        <v/>
      </c>
      <c r="AI134" t="str">
        <f>IF(ISBLANK('Midt 3.kl. -Klasse'!AV26),"",VLOOKUP('Midt 3.kl. -Klasse'!AV26,Assit_Atii_2c3b3c,O$96,FALSE))</f>
        <v/>
      </c>
      <c r="AJ134" t="str">
        <f>IF(ISBLANK('Midt 3.kl. -Klasse'!AW26),"",VLOOKUP('Midt 3.kl. -Klasse'!AW26,Assit_Atii_2c3b3c,P$96,FALSE))</f>
        <v/>
      </c>
      <c r="AK134" t="str">
        <f>IF(ISBLANK('Midt 3.kl. -Klasse'!AX26),"",VLOOKUP('Midt 3.kl. -Klasse'!AX26,Assit_Atii_2c3b3c,Q$96,FALSE))</f>
        <v/>
      </c>
      <c r="AL134" t="str">
        <f>IF(ISBLANK('Midt 3.kl. -Klasse'!AY26),"",VLOOKUP('Midt 3.kl. -Klasse'!AY26,Assit_Atii_2c3b3c,R$96,FALSE))</f>
        <v/>
      </c>
      <c r="AM134" t="str">
        <f>IF(ISBLANK('Midt 3.kl. -Klasse'!AZ26),"",VLOOKUP('Midt 3.kl. -Klasse'!AZ26,Assit_Atii_2c3b3c,S$96,FALSE))</f>
        <v/>
      </c>
      <c r="AN134" t="str">
        <f>IF(ISBLANK('Midt 3.kl. -Klasse'!BA26),"",VLOOKUP('Midt 3.kl. -Klasse'!BA26,Assit_Atii_2c3b3c,T$96,FALSE))</f>
        <v/>
      </c>
      <c r="AO134" t="str">
        <f>IF(ISBLANK('Midt 3.kl. -Klasse'!BB26),"",VLOOKUP('Midt 3.kl. -Klasse'!BB26,Assit_Atii_2c3b3c,U$96,FALSE))</f>
        <v/>
      </c>
      <c r="AP134" t="str">
        <f>IF(ISBLANK('Midt 3.kl. -Klasse'!BC26),"",VLOOKUP('Midt 3.kl. -Klasse'!BC26,Assit_Atii_2c3b3c,V$96,FALSE))</f>
        <v/>
      </c>
      <c r="AQ134" t="str">
        <f>IF(ISBLANK('Midt 3.kl. -Klasse'!BD26),"",VLOOKUP('Midt 3.kl. -Klasse'!BD26,Assit_Atii_2c3b3c,W$96,FALSE))</f>
        <v/>
      </c>
      <c r="AR134" t="str">
        <f>IF(ISBLANK('Midt 3.kl. -Klasse'!BE26),"",VLOOKUP('Midt 3.kl. -Klasse'!BE26,Assit_Atii_2c3b3c,X$96,FALSE))</f>
        <v/>
      </c>
      <c r="AS134" t="str">
        <f>IF(ISBLANK('Midt 3.kl. -Klasse'!BF26),"",VLOOKUP('Midt 3.kl. -Klasse'!BF26,Assit_Atii_2c3b3c,Y$96,FALSE))</f>
        <v/>
      </c>
      <c r="AT134" t="str">
        <f>IF(ISBLANK('Midt 3.kl. -Klasse'!BG26),"",VLOOKUP('Midt 3.kl. -Klasse'!BG26,Assit_Atii_2c3b3c,Z$96,FALSE))</f>
        <v/>
      </c>
      <c r="AU134" t="str">
        <f>IF(ISBLANK('Midt 3.kl. -Klasse'!BH26),"",VLOOKUP('Midt 3.kl. -Klasse'!BH26,Assit_Atii_2c3b3c,AA$96,FALSE))</f>
        <v/>
      </c>
      <c r="AV134" t="str">
        <f>IF(ISBLANK('Midt 3.kl. -Klasse'!BI26),"",VLOOKUP('Midt 3.kl. -Klasse'!BI26,Assit_Atii_2c3b3c,AB$96,FALSE))</f>
        <v/>
      </c>
      <c r="AW134" t="str">
        <f>IF(ISBLANK('Midt 3.kl. -Klasse'!BJ26),"",VLOOKUP('Midt 3.kl. -Klasse'!BJ26,Assit_Atii_2c3b3c,AC$96,FALSE))</f>
        <v/>
      </c>
      <c r="AX134" t="str">
        <f>IF(ISBLANK('Midt 3.kl. -Klasse'!BK26),"",VLOOKUP('Midt 3.kl. -Klasse'!BK26,Assit_Atii_2c3b3c,AD$96,FALSE))</f>
        <v/>
      </c>
      <c r="AY134" t="str">
        <f>IF(ISBLANK('Midt 3.kl. -Klasse'!BL26),"",VLOOKUP('Midt 3.kl. -Klasse'!BL26,Assit_Atii_2c3b3c,AE$96,FALSE))</f>
        <v/>
      </c>
      <c r="AZ134" t="str">
        <f>IF(ISBLANK('Midt 3.kl. -Klasse'!BM26),"",VLOOKUP('Midt 3.kl. -Klasse'!BM26,Assit_Atii_2c3b3c,AF$96,FALSE))</f>
        <v/>
      </c>
      <c r="BA134" t="str">
        <f>IF(ISBLANK('Midt 3.kl. -Klasse'!BN26),"",VLOOKUP('Midt 3.kl. -Klasse'!BN26,Assit_Atii_2c3b3c,AG$96,FALSE))</f>
        <v/>
      </c>
      <c r="BB134" t="str">
        <f>IF(ISBLANK('Midt 3.kl. -Klasse'!BO26),"",VLOOKUP('Midt 3.kl. -Klasse'!BO26,Assit_Atii_2c3b3c,AH$96,FALSE))</f>
        <v/>
      </c>
      <c r="BC134" t="str">
        <f>IF(ISBLANK('Midt 3.kl. -Klasse'!BP26),"",VLOOKUP('Midt 3.kl. -Klasse'!BP26,Assit_Atii_2c3b3c,AI$96,FALSE))</f>
        <v/>
      </c>
      <c r="BD134" t="str">
        <f>IF(ISBLANK('Midt 3.kl. -Klasse'!BQ26),"",VLOOKUP('Midt 3.kl. -Klasse'!BQ26,Assit_Atii_2c3b3c,AJ$96,FALSE))</f>
        <v/>
      </c>
      <c r="BE134" t="str">
        <f>IF(ISBLANK('Midt 3.kl. -Klasse'!BR26),"",VLOOKUP('Midt 3.kl. -Klasse'!BR26,Assit_Atii_2c3b3c,AK$96,FALSE))</f>
        <v/>
      </c>
      <c r="BF134" t="str">
        <f>IF(ISBLANK('Midt 3.kl. -Klasse'!BS26),"",VLOOKUP('Midt 3.kl. -Klasse'!BS26,Assit_Atii_2c3b3c,AL$96,FALSE))</f>
        <v/>
      </c>
      <c r="BG134" t="str">
        <f>IF(ISBLANK('Midt 3.kl. -Klasse'!BT26),"",VLOOKUP('Midt 3.kl. -Klasse'!BT26,Assit_Atii_2c3b3c,AM$96,FALSE))</f>
        <v/>
      </c>
      <c r="BH134" t="str">
        <f>IF(ISBLANK('Midt 3.kl. -Klasse'!BU26),"",VLOOKUP('Midt 3.kl. -Klasse'!BU26,Assit_Atii_2c3b3c,AN$96,FALSE))</f>
        <v/>
      </c>
      <c r="BI134" t="str">
        <f>IF(ISBLANK('Midt 3.kl. -Klasse'!BV26),"",VLOOKUP('Midt 3.kl. -Klasse'!BV26,Assit_Atii_2c3b3c,AO$96,FALSE))</f>
        <v/>
      </c>
      <c r="BJ134" t="str">
        <f>IF(ISBLANK('Midt 3.kl. -Klasse'!BW26),"",VLOOKUP('Midt 3.kl. -Klasse'!BW26,Assit_Atii_2c3b3c,AP$96,FALSE))</f>
        <v/>
      </c>
      <c r="BK134" t="str">
        <f>IF(ISBLANK('Midt 3.kl. -Klasse'!BX26),"",VLOOKUP('Midt 3.kl. -Klasse'!BX26,Assit_Atii_2c3b3c,AQ$96,FALSE))</f>
        <v/>
      </c>
      <c r="BL134" t="str">
        <f>IF(ISBLANK('Midt 3.kl. -Klasse'!BY26),"",VLOOKUP('Midt 3.kl. -Klasse'!BY26,Assit_Atii_2c3b3c,AR$96,FALSE))</f>
        <v/>
      </c>
      <c r="BM134" t="str">
        <f>IF(ISBLANK('Midt 3.kl. -Klasse'!BZ26),"",VLOOKUP('Midt 3.kl. -Klasse'!BZ26,Assit_Atii_2c3b3c,AS$96,FALSE))</f>
        <v/>
      </c>
      <c r="BN134" t="str">
        <f>IF(ISBLANK('Midt 3.kl. -Klasse'!CA26),"",VLOOKUP('Midt 3.kl. -Klasse'!CA26,Assit_Atii_2c3b3c,AT$96,FALSE))</f>
        <v/>
      </c>
      <c r="BO134" t="str">
        <f>IF(ISBLANK('Midt 3.kl. -Klasse'!CB26),"",VLOOKUP('Midt 3.kl. -Klasse'!CB26,Assit_Atii_2c3b3c,AU$96,FALSE))</f>
        <v/>
      </c>
      <c r="BP134" t="str">
        <f>IF(ISBLANK('Midt 3.kl. -Klasse'!CC26),"",VLOOKUP('Midt 3.kl. -Klasse'!CC26,Assit_Atii_2c3b3c,AV$96,FALSE))</f>
        <v/>
      </c>
      <c r="BQ134" t="str">
        <f>IF(ISBLANK('Midt 3.kl. -Klasse'!CD26),"",VLOOKUP('Midt 3.kl. -Klasse'!CD26,Assit_Atii_2c3b3c,AW$96,FALSE))</f>
        <v/>
      </c>
      <c r="BR134" t="str">
        <f>IF(ISBLANK('Midt 3.kl. -Klasse'!CE26),"",VLOOKUP('Midt 3.kl. -Klasse'!CE26,Assit_Atii_2c3b3c,AX$96,FALSE))</f>
        <v/>
      </c>
      <c r="BS134" t="str">
        <f>IF(ISBLANK('Midt 3.kl. -Klasse'!CF26),"",VLOOKUP('Midt 3.kl. -Klasse'!CF26,Assit_Atii_2c3b3c,AY$96,FALSE))</f>
        <v/>
      </c>
      <c r="BT134" t="str">
        <f>IF(ISBLANK('Midt 3.kl. -Klasse'!CG26),"",VLOOKUP('Midt 3.kl. -Klasse'!CG26,Assit_Atii_2c3b3c,AZ$96,FALSE))</f>
        <v/>
      </c>
      <c r="BU134" t="str">
        <f>IF(ISBLANK('Midt 3.kl. -Klasse'!CH26),"",VLOOKUP('Midt 3.kl. -Klasse'!CH26,Assit_Atii_2c3b3c,BA$96,FALSE))</f>
        <v/>
      </c>
      <c r="BV134" t="str">
        <f>IF(ISBLANK('Midt 3.kl. -Klasse'!CI26),"",VLOOKUP('Midt 3.kl. -Klasse'!CI26,Assit_Atii_2c3b3c,BB$96,FALSE))</f>
        <v/>
      </c>
      <c r="BW134" t="str">
        <f>IF(ISBLANK('Midt 3.kl. -Klasse'!CJ26),"",VLOOKUP('Midt 3.kl. -Klasse'!CJ26,Assit_Atii_2c3b3c,BC$96,FALSE))</f>
        <v/>
      </c>
      <c r="BX134" t="str">
        <f>IF(ISBLANK('Midt 3.kl. -Klasse'!CK26),"",VLOOKUP('Midt 3.kl. -Klasse'!CK26,Assit_Atii_2c3b3c,BD$96,FALSE))</f>
        <v/>
      </c>
      <c r="BY134" t="str">
        <f>IF(ISBLANK('Midt 3.kl. -Klasse'!CL26),"",VLOOKUP('Midt 3.kl. -Klasse'!CL26,Assit_Atii_2c3b3c,BE$96,FALSE))</f>
        <v/>
      </c>
      <c r="BZ134" t="str">
        <f>IF(ISBLANK('Midt 3.kl. -Klasse'!CM26),"",VLOOKUP('Midt 3.kl. -Klasse'!CM26,Assit_Atii_2c3b3c,BF$96,FALSE))</f>
        <v/>
      </c>
      <c r="CA134" t="str">
        <f>IF(ISBLANK('Midt 3.kl. -Klasse'!CN26),"",VLOOKUP('Midt 3.kl. -Klasse'!CN26,Assit_Atii_2c3b3c,BG$96,FALSE))</f>
        <v/>
      </c>
      <c r="CB134" t="str">
        <f>IF(ISBLANK('Midt 3.kl. -Klasse'!CO26),"",VLOOKUP('Midt 3.kl. -Klasse'!CO26,Assit_Atii_2c3b3c,BH$96,FALSE))</f>
        <v/>
      </c>
      <c r="CC134" t="str">
        <f>IF(ISBLANK('Midt 3.kl. -Klasse'!CP26),"",VLOOKUP('Midt 3.kl. -Klasse'!CP26,Assit_Atii_2c3b3c,BI$96,FALSE))</f>
        <v/>
      </c>
      <c r="CD134" t="str">
        <f>IF(ISBLANK('Midt 3.kl. -Klasse'!CQ26),"",VLOOKUP('Midt 3.kl. -Klasse'!CQ26,Assit_Atii_2c3b3c,BJ$96,FALSE))</f>
        <v/>
      </c>
      <c r="CE134" t="str">
        <f>IF(ISBLANK('Midt 3.kl. -Klasse'!CR26),"",VLOOKUP('Midt 3.kl. -Klasse'!CR26,Assit_Atii_2c3b3c,BK$96,FALSE))</f>
        <v/>
      </c>
      <c r="CF134" t="str">
        <f>IF(ISBLANK('Midt 3.kl. -Klasse'!CS26),"",VLOOKUP('Midt 3.kl. -Klasse'!CS26,Assit_Atii_2c3b3c,BL$96,FALSE))</f>
        <v/>
      </c>
      <c r="CG134" t="str">
        <f>IF(ISBLANK('Midt 3.kl. -Klasse'!CT26),"",VLOOKUP('Midt 3.kl. -Klasse'!CT26,Assit_Atii_2c3b3c,BM$96,FALSE))</f>
        <v/>
      </c>
      <c r="CH134" t="str">
        <f>IF(ISBLANK('Midt 3.kl. -Klasse'!CU26),"",VLOOKUP('Midt 3.kl. -Klasse'!CU26,Assit_Atii_2c3b3c,BN$96,FALSE))</f>
        <v/>
      </c>
      <c r="CI134" t="str">
        <f>IF(ISBLANK('Midt 3.kl. -Klasse'!CV26),"",VLOOKUP('Midt 3.kl. -Klasse'!CV26,Assit_Atii_2c3b3c,BO$96,FALSE))</f>
        <v/>
      </c>
      <c r="CJ134" t="str">
        <f>IF(ISBLANK('Midt 3.kl. -Klasse'!CW26),"",VLOOKUP('Midt 3.kl. -Klasse'!CW26,Assit_Atii_2c3b3c,BP$96,FALSE))</f>
        <v/>
      </c>
      <c r="CK134" t="str">
        <f>IF(ISBLANK('Midt 3.kl. -Klasse'!CX26),"",VLOOKUP('Midt 3.kl. -Klasse'!CX26,Assit_Atii_2c3b3c,BQ$96,FALSE))</f>
        <v/>
      </c>
      <c r="CL134" t="str">
        <f>IF(ISBLANK('Midt 3.kl. -Klasse'!CY26),"",VLOOKUP('Midt 3.kl. -Klasse'!CY26,Assit_Atii_2c3b3c,BR$96,FALSE))</f>
        <v/>
      </c>
      <c r="CM134" t="str">
        <f>IF(ISBLANK('Midt 3.kl. -Klasse'!CZ26),"",VLOOKUP('Midt 3.kl. -Klasse'!CZ26,Assit_Atii_2c3b3c,BS$96,FALSE))</f>
        <v/>
      </c>
      <c r="CN134" t="str">
        <f>IF(ISBLANK('Midt 3.kl. -Klasse'!DA26),"",VLOOKUP('Midt 3.kl. -Klasse'!DA26,Assit_Atii_2c3b3c,BT$96,FALSE))</f>
        <v/>
      </c>
      <c r="CO134" t="str">
        <f>IF(ISBLANK('Midt 3.kl. -Klasse'!DB26),"",VLOOKUP('Midt 3.kl. -Klasse'!DB26,Assit_Atii_2c3b3c,BU$96,FALSE))</f>
        <v/>
      </c>
      <c r="CP134" t="str">
        <f>IF(ISBLANK('Midt 3.kl. -Klasse'!DC26),"",VLOOKUP('Midt 3.kl. -Klasse'!DC26,Assit_Atii_2c3b3c,BV$96,FALSE))</f>
        <v/>
      </c>
      <c r="CQ134" t="str">
        <f>IF(ISBLANK('Midt 3.kl. -Klasse'!DD26),"",VLOOKUP('Midt 3.kl. -Klasse'!DD26,Assit_Atii_2c3b3c,BW$96,FALSE))</f>
        <v/>
      </c>
      <c r="CR134" t="str">
        <f>IF(ISBLANK('Midt 3.kl. -Klasse'!DE26),"",VLOOKUP('Midt 3.kl. -Klasse'!DE26,Assit_Atii_2c3b3c,BX$96,FALSE))</f>
        <v/>
      </c>
      <c r="CS134" t="str">
        <f>IF(ISBLANK('Midt 3.kl. -Klasse'!DF26),"",VLOOKUP('Midt 3.kl. -Klasse'!DF26,Assit_Atii_2c3b3c,BY$96,FALSE))</f>
        <v/>
      </c>
      <c r="CT134" t="str">
        <f>IF(ISBLANK('Midt 3.kl. -Klasse'!DG26),"",VLOOKUP('Midt 3.kl. -Klasse'!DG26,Assit_Atii_2c3b3c,BZ$96,FALSE))</f>
        <v/>
      </c>
      <c r="CU134" t="str">
        <f>IF(ISBLANK('Midt 3.kl. -Klasse'!DH26),"",VLOOKUP('Midt 3.kl. -Klasse'!DH26,Assit_Atii_2c3b3c,CA$96,FALSE))</f>
        <v/>
      </c>
      <c r="CV134" t="str">
        <f>IF(ISBLANK('Midt 3.kl. -Klasse'!DI26),"",VLOOKUP('Midt 3.kl. -Klasse'!DI26,Assit_Atii_2c3b3c,CB$96,FALSE))</f>
        <v/>
      </c>
      <c r="CW134" t="str">
        <f>IF(ISBLANK('Midt 3.kl. -Klasse'!DJ26),"",VLOOKUP('Midt 3.kl. -Klasse'!DJ26,Assit_Atii_2c3b3c,CC$96,FALSE))</f>
        <v/>
      </c>
      <c r="CX134" t="str">
        <f>IF(ISBLANK('Midt 3.kl. -Klasse'!DK26),"",VLOOKUP('Midt 3.kl. -Klasse'!DK26,Assit_Atii_2c3b3c,CD$96,FALSE))</f>
        <v/>
      </c>
      <c r="CY134" t="str">
        <f>IF(ISBLANK('Midt 3.kl. -Klasse'!DL26),"",VLOOKUP('Midt 3.kl. -Klasse'!DL26,Assit_Atii_2c3b3c,CE$96,FALSE))</f>
        <v/>
      </c>
      <c r="CZ134" t="str">
        <f>IF(ISBLANK('Midt 3.kl. -Klasse'!DM26),"",VLOOKUP('Midt 3.kl. -Klasse'!DM26,Assit_Atii_2c3b3c,CF$96,FALSE))</f>
        <v/>
      </c>
      <c r="DA134" t="str">
        <f>IF(ISBLANK('Midt 3.kl. -Klasse'!DN26),"",VLOOKUP('Midt 3.kl. -Klasse'!DN26,Assit_Atii_2c3b3c,CG$96,FALSE))</f>
        <v/>
      </c>
      <c r="DB134" t="str">
        <f>IF(ISBLANK('Midt 3.kl. -Klasse'!DO26),"",VLOOKUP('Midt 3.kl. -Klasse'!DO26,Assit_Atii_2c3b3c,CH$96,FALSE))</f>
        <v/>
      </c>
      <c r="DC134" t="str">
        <f>IF(ISBLANK('Midt 3.kl. -Klasse'!DP26),"",VLOOKUP('Midt 3.kl. -Klasse'!DP26,Assit_Atii_2c3b3c,CI$96,FALSE))</f>
        <v/>
      </c>
      <c r="DD134" t="str">
        <f>IF(ISBLANK('Midt 3.kl. -Klasse'!DQ26),"",VLOOKUP('Midt 3.kl. -Klasse'!DQ26,Assit_Atii_2c3b3c,CJ$96,FALSE))</f>
        <v/>
      </c>
      <c r="DE134" t="str">
        <f>IF(ISBLANK('Midt 3.kl. -Klasse'!DR26),"",VLOOKUP('Midt 3.kl. -Klasse'!DR26,Assit_Atii_2c3b3c,CK$96,FALSE))</f>
        <v/>
      </c>
      <c r="DF134" t="str">
        <f>IF(ISBLANK('Midt 3.kl. -Klasse'!DS26),"",VLOOKUP('Midt 3.kl. -Klasse'!DS26,Assit_Atii_2c3b3c,CL$96,FALSE))</f>
        <v/>
      </c>
      <c r="DG134" t="str">
        <f>IF(ISBLANK('Midt 3.kl. -Klasse'!DT26),"",VLOOKUP('Midt 3.kl. -Klasse'!DT26,Assit_Atii_2c3b3c,CM$96,FALSE))</f>
        <v/>
      </c>
      <c r="DH134" t="str">
        <f>IF(ISBLANK('Midt 3.kl. -Klasse'!DU26),"",VLOOKUP('Midt 3.kl. -Klasse'!DU26,Assit_Atii_2c3b3c,CN$96,FALSE))</f>
        <v/>
      </c>
      <c r="DI134" t="str">
        <f>IF(ISBLANK('Midt 3.kl. -Klasse'!DV26),"",VLOOKUP('Midt 3.kl. -Klasse'!DV26,Assit_Atii_2c3b3c,CO$96,FALSE))</f>
        <v/>
      </c>
      <c r="DJ134" t="str">
        <f>IF(ISBLANK('Midt 3.kl. -Klasse'!DW26),"",VLOOKUP('Midt 3.kl. -Klasse'!DW26,Assit_Atii_2c3b3c,CP$96,FALSE))</f>
        <v/>
      </c>
      <c r="DK134" t="str">
        <f>IF(ISBLANK('Midt 3.kl. -Klasse'!DX26),"",VLOOKUP('Midt 3.kl. -Klasse'!DX26,Assit_Atii_2c3b3c,CQ$96,FALSE))</f>
        <v/>
      </c>
      <c r="DL134" t="str">
        <f>IF(ISBLANK('Midt 3.kl. -Klasse'!DY26),"",VLOOKUP('Midt 3.kl. -Klasse'!DY26,Assit_Atii_2c3b3c,CR$96,FALSE))</f>
        <v/>
      </c>
      <c r="DM134" t="str">
        <f>IF(ISBLANK('Midt 3.kl. -Klasse'!DZ26),"",VLOOKUP('Midt 3.kl. -Klasse'!DZ26,Assit_Atii_2c3b3c,CS$96,FALSE))</f>
        <v/>
      </c>
      <c r="DN134" t="str">
        <f>IF(ISBLANK('Midt 3.kl. -Klasse'!EA26),"",VLOOKUP('Midt 3.kl. -Klasse'!EA26,Assit_Atii_2c3b3c,CT$96,FALSE))</f>
        <v/>
      </c>
      <c r="DO134" t="str">
        <f>IF(ISBLANK('Midt 3.kl. -Klasse'!EB26),"",VLOOKUP('Midt 3.kl. -Klasse'!EB26,Assit_Atii_2c3b3c,CU$96,FALSE))</f>
        <v/>
      </c>
      <c r="DP134" t="str">
        <f>IF(ISBLANK('Midt 3.kl. -Klasse'!EC26),"",VLOOKUP('Midt 3.kl. -Klasse'!EC26,Assit_Atii_2c3b3c,CV$96,FALSE))</f>
        <v/>
      </c>
      <c r="DQ134" t="str">
        <f>IF(ISBLANK('Midt 3.kl. -Klasse'!ED26),"",VLOOKUP('Midt 3.kl. -Klasse'!ED26,Assit_Atii_2c3b3c,CW$96,FALSE))</f>
        <v/>
      </c>
      <c r="DR134" s="42" t="str">
        <f>IF(ISBLANK('Midt 3.kl. -Klasse'!EE26),"",VLOOKUP('Midt 3.kl. -Klasse'!EE26,Assit_Atii_2c3b3c,CX$96,FALSE))</f>
        <v/>
      </c>
      <c r="DS134" s="41" t="str">
        <f>IF(ISBLANK('Midt 3.kl. -Klasse'!EF26),"",VLOOKUP('Midt 3.kl. -Klasse'!EF26,Aap_Naam_2c3b3c,2,FALSE))</f>
        <v/>
      </c>
      <c r="DT134" t="str">
        <f>IF(ISBLANK('Midt 3.kl. -Klasse'!EG26),"",VLOOKUP('Midt 3.kl. -Klasse'!EG26,Aap_Naam_2c3b3c,2,FALSE))</f>
        <v/>
      </c>
      <c r="DU134" t="str">
        <f>IF(ISBLANK('Midt 3.kl. -Klasse'!EH26),"",VLOOKUP('Midt 3.kl. -Klasse'!EH26,Aap_Naam_2c3b3c,2,FALSE))</f>
        <v/>
      </c>
      <c r="DV134" t="str">
        <f>IF(ISBLANK('Midt 3.kl. -Klasse'!EI26),"",VLOOKUP('Midt 3.kl. -Klasse'!EI26,Aap_Naam_2c3b3c,2,FALSE))</f>
        <v/>
      </c>
      <c r="DW134" t="str">
        <f>IF(ISBLANK('Midt 3.kl. -Klasse'!EJ26),"",VLOOKUP('Midt 3.kl. -Klasse'!EJ26,Aap_Naam_2c3b3c,2,FALSE))</f>
        <v/>
      </c>
      <c r="DX134" t="str">
        <f>IF(ISBLANK('Midt 3.kl. -Klasse'!EK26),"",VLOOKUP('Midt 3.kl. -Klasse'!EK26,Aap_Naam_2c3b3c,2,FALSE))</f>
        <v/>
      </c>
      <c r="DY134" t="str">
        <f>IF(ISBLANK('Midt 3.kl. -Klasse'!EL26),"",VLOOKUP('Midt 3.kl. -Klasse'!EL26,Aap_Naam_2c3b3c,2,FALSE))</f>
        <v/>
      </c>
      <c r="DZ134" t="str">
        <f>IF(ISBLANK('Midt 3.kl. -Klasse'!EM26),"",VLOOKUP('Midt 3.kl. -Klasse'!EM26,Aap_Naam_2c3b3c,2,FALSE))</f>
        <v/>
      </c>
      <c r="EA134" t="str">
        <f>IF(ISBLANK('Midt 3.kl. -Klasse'!EN26),"",VLOOKUP('Midt 3.kl. -Klasse'!EN26,Aap_Naam_2c3b3c,2,FALSE))</f>
        <v/>
      </c>
      <c r="EB134" t="str">
        <f>IF(ISBLANK('Midt 3.kl. -Klasse'!EO26),"",VLOOKUP('Midt 3.kl. -Klasse'!EO26,Aap_Naam_2c3b3c,2,FALSE))</f>
        <v/>
      </c>
      <c r="EC134" t="str">
        <f>IF(ISBLANK('Midt 3.kl. -Klasse'!EP26),"",VLOOKUP('Midt 3.kl. -Klasse'!EP26,Aap_Naam_2c3b3c,2,FALSE))</f>
        <v/>
      </c>
      <c r="ED134" t="str">
        <f>IF(ISBLANK('Midt 3.kl. -Klasse'!EQ26),"",VLOOKUP('Midt 3.kl. -Klasse'!EQ26,Aap_Naam_2c3b3c,2,FALSE))</f>
        <v/>
      </c>
      <c r="EE134" t="str">
        <f>IF(ISBLANK('Midt 3.kl. -Klasse'!ER26),"",VLOOKUP('Midt 3.kl. -Klasse'!ER26,Aap_Naam_2c3b3c,2,FALSE))</f>
        <v/>
      </c>
      <c r="EF134" t="str">
        <f>IF(ISBLANK('Midt 3.kl. -Klasse'!ES26),"",VLOOKUP('Midt 3.kl. -Klasse'!ES26,Aap_Naam_2c3b3c,2,FALSE))</f>
        <v/>
      </c>
      <c r="EG134" t="str">
        <f>IF(ISBLANK('Midt 3.kl. -Klasse'!ET26),"",VLOOKUP('Midt 3.kl. -Klasse'!ET26,Aap_Naam_2c3b3c,2,FALSE))</f>
        <v/>
      </c>
      <c r="EH134" t="str">
        <f>IF(ISBLANK('Midt 3.kl. -Klasse'!EU26),"",VLOOKUP('Midt 3.kl. -Klasse'!EU26,Aap_Naam_2c3b3c,2,FALSE))</f>
        <v/>
      </c>
      <c r="EI134" t="str">
        <f>IF(ISBLANK('Midt 3.kl. -Klasse'!EV26),"",VLOOKUP('Midt 3.kl. -Klasse'!EV26,Aap_Naam_2c3b3c,2,FALSE))</f>
        <v/>
      </c>
      <c r="EJ134" t="str">
        <f>IF(ISBLANK('Midt 3.kl. -Klasse'!EW26),"",VLOOKUP('Midt 3.kl. -Klasse'!EW26,Aap_Naam_2c3b3c,2,FALSE))</f>
        <v/>
      </c>
      <c r="EK134" t="str">
        <f>IF(ISBLANK('Midt 3.kl. -Klasse'!EX26),"",VLOOKUP('Midt 3.kl. -Klasse'!EX26,Aap_Naam_2c3b3c,2,FALSE))</f>
        <v/>
      </c>
      <c r="EL134" t="str">
        <f>IF(ISBLANK('Midt 3.kl. -Klasse'!EY26),"",VLOOKUP('Midt 3.kl. -Klasse'!EY26,Aap_Naam_2c3b3c,2,FALSE))</f>
        <v/>
      </c>
      <c r="EM134" t="str">
        <f>IF(ISBLANK('Midt 3.kl. -Klasse'!EZ26),"",VLOOKUP('Midt 3.kl. -Klasse'!EZ26,Aap_Naam_2c3b3c,2,FALSE))</f>
        <v/>
      </c>
      <c r="EN134" t="str">
        <f>IF(ISBLANK('Midt 3.kl. -Klasse'!FA26),"",VLOOKUP('Midt 3.kl. -Klasse'!FA26,Aap_Naam_2c3b3c,2,FALSE))</f>
        <v/>
      </c>
      <c r="EO134" t="str">
        <f>IF(ISBLANK('Midt 3.kl. -Klasse'!FB26),"",VLOOKUP('Midt 3.kl. -Klasse'!FB26,Aap_Naam_2c3b3c,2,FALSE))</f>
        <v/>
      </c>
      <c r="EP134" t="str">
        <f>IF(ISBLANK('Midt 3.kl. -Klasse'!FC26),"",VLOOKUP('Midt 3.kl. -Klasse'!FC26,Aap_Naam_2c3b3c,2,FALSE))</f>
        <v/>
      </c>
      <c r="EQ134" t="str">
        <f>IF(ISBLANK('Midt 3.kl. -Klasse'!FD26),"",VLOOKUP('Midt 3.kl. -Klasse'!FD26,Aap_Naam_2c3b3c,2,FALSE))</f>
        <v/>
      </c>
      <c r="ER134" t="str">
        <f>IF(ISBLANK('Midt 3.kl. -Klasse'!FE26),"",VLOOKUP('Midt 3.kl. -Klasse'!FE26,Aap_Naam_2c3b3c,2,FALSE))</f>
        <v/>
      </c>
      <c r="ES134" t="str">
        <f>IF(ISBLANK('Midt 3.kl. -Klasse'!FF26),"",VLOOKUP('Midt 3.kl. -Klasse'!FF26,Aap_Naam_2c3b3c,2,FALSE))</f>
        <v/>
      </c>
      <c r="ET134" t="str">
        <f>IF(ISBLANK('Midt 3.kl. -Klasse'!FG26),"",VLOOKUP('Midt 3.kl. -Klasse'!FG26,Aap_Naam_2c3b3c,2,FALSE))</f>
        <v/>
      </c>
      <c r="EU134" t="str">
        <f>IF(ISBLANK('Midt 3.kl. -Klasse'!FH26),"",VLOOKUP('Midt 3.kl. -Klasse'!FH26,Aap_Naam_2c3b3c,2,FALSE))</f>
        <v/>
      </c>
      <c r="EV134" t="str">
        <f>IF(ISBLANK('Midt 3.kl. -Klasse'!FI26),"",VLOOKUP('Midt 3.kl. -Klasse'!FI26,Aap_Naam_2c3b3c,2,FALSE))</f>
        <v/>
      </c>
      <c r="EW134" t="str">
        <f>IF(ISBLANK('Midt 3.kl. -Klasse'!FJ26),"",VLOOKUP('Midt 3.kl. -Klasse'!FJ26,Aap_Naam_2c3b3c,2,FALSE))</f>
        <v/>
      </c>
      <c r="EX134" t="str">
        <f>IF(ISBLANK('Midt 3.kl. -Klasse'!FK26),"",VLOOKUP('Midt 3.kl. -Klasse'!FK26,Aap_Naam_2c3b3c,2,FALSE))</f>
        <v/>
      </c>
      <c r="EY134" t="str">
        <f>IF(ISBLANK('Midt 3.kl. -Klasse'!FL26),"",VLOOKUP('Midt 3.kl. -Klasse'!FL26,Aap_Naam_2c3b3c,2,FALSE))</f>
        <v/>
      </c>
      <c r="EZ134" t="str">
        <f>IF(ISBLANK('Midt 3.kl. -Klasse'!FM26),"",VLOOKUP('Midt 3.kl. -Klasse'!FM26,Aap_Naam_2c3b3c,2,FALSE))</f>
        <v/>
      </c>
      <c r="FA134" t="str">
        <f>IF(ISBLANK('Midt 3.kl. -Klasse'!FN26),"",VLOOKUP('Midt 3.kl. -Klasse'!FN26,Aap_Naam_2c3b3c,2,FALSE))</f>
        <v/>
      </c>
      <c r="FB134" t="str">
        <f>IF(ISBLANK('Midt 3.kl. -Klasse'!FO26),"",VLOOKUP('Midt 3.kl. -Klasse'!FO26,Aap_Naam_2c3b3c,2,FALSE))</f>
        <v/>
      </c>
      <c r="FC134" t="str">
        <f>IF(ISBLANK('Midt 3.kl. -Klasse'!FP26),"",VLOOKUP('Midt 3.kl. -Klasse'!FP26,Aap_Naam_2c3b3c,2,FALSE))</f>
        <v/>
      </c>
      <c r="FD134" t="str">
        <f>IF(ISBLANK('Midt 3.kl. -Klasse'!FQ26),"",VLOOKUP('Midt 3.kl. -Klasse'!FQ26,Aap_Naam_2c3b3c,2,FALSE))</f>
        <v/>
      </c>
      <c r="FE134" t="str">
        <f>IF(ISBLANK('Midt 3.kl. -Klasse'!FR26),"",VLOOKUP('Midt 3.kl. -Klasse'!FR26,Aap_Naam_2c3b3c,2,FALSE))</f>
        <v/>
      </c>
      <c r="FF134" t="str">
        <f>IF(ISBLANK('Midt 3.kl. -Klasse'!FS26),"",VLOOKUP('Midt 3.kl. -Klasse'!FS26,Aap_Naam_2c3b3c,2,FALSE))</f>
        <v/>
      </c>
      <c r="FG134" t="str">
        <f>IF(ISBLANK('Midt 3.kl. -Klasse'!FT26),"",VLOOKUP('Midt 3.kl. -Klasse'!FT26,Aap_Naam_2c3b3c,2,FALSE))</f>
        <v/>
      </c>
      <c r="FH134" t="str">
        <f>IF(ISBLANK('Midt 3.kl. -Klasse'!FU26),"",VLOOKUP('Midt 3.kl. -Klasse'!FU26,Aap_Naam_2c3b3c,2,FALSE))</f>
        <v/>
      </c>
      <c r="FI134" t="str">
        <f>IF(ISBLANK('Midt 3.kl. -Klasse'!FV26),"",VLOOKUP('Midt 3.kl. -Klasse'!FV26,Aap_Naam_2c3b3c,2,FALSE))</f>
        <v/>
      </c>
      <c r="FJ134" t="str">
        <f>IF(ISBLANK('Midt 3.kl. -Klasse'!FW26),"",VLOOKUP('Midt 3.kl. -Klasse'!FW26,Aap_Naam_2c3b3c,2,FALSE))</f>
        <v/>
      </c>
      <c r="FK134" t="str">
        <f>IF(ISBLANK('Midt 3.kl. -Klasse'!FX26),"",VLOOKUP('Midt 3.kl. -Klasse'!FX26,Aap_Naam_2c3b3c,2,FALSE))</f>
        <v/>
      </c>
      <c r="FL134" t="str">
        <f>IF(ISBLANK('Midt 3.kl. -Klasse'!FY26),"",VLOOKUP('Midt 3.kl. -Klasse'!FY26,Aap_Naam_2c3b3c,2,FALSE))</f>
        <v/>
      </c>
      <c r="FM134" t="str">
        <f>IF(ISBLANK('Midt 3.kl. -Klasse'!FZ26),"",VLOOKUP('Midt 3.kl. -Klasse'!FZ26,Aap_Naam_2c3b3c,2,FALSE))</f>
        <v/>
      </c>
      <c r="FN134" s="42" t="str">
        <f>IF(ISBLANK('Midt 3.kl. -Klasse'!GA26),"",VLOOKUP('Midt 3.kl. -Klasse'!GA26,Aap_Naam_2c3b3c,2,FALSE))</f>
        <v/>
      </c>
      <c r="FO134" s="41">
        <f>COUNTIF('Skole scoring'!B129:U129,1)</f>
        <v>0</v>
      </c>
      <c r="FP134">
        <f>COUNTIF('Skole scoring'!V129:DQ129,1)</f>
        <v>0</v>
      </c>
      <c r="FQ134">
        <f>COUNTIF('Skole scoring'!DR129:FM129,1)</f>
        <v>0</v>
      </c>
      <c r="FR134" s="42">
        <f t="shared" si="4"/>
        <v>0</v>
      </c>
      <c r="FS134">
        <f>COUNTIF('Skole scoring'!V129:AS129,1)</f>
        <v>0</v>
      </c>
      <c r="FT134">
        <f>COUNTIF('Skole scoring'!AT129:BQ129,1)</f>
        <v>0</v>
      </c>
      <c r="FU134">
        <f>COUNTIF('Skole scoring'!BR129:CO129,1)</f>
        <v>0</v>
      </c>
      <c r="FV134">
        <f>COUNTIF('Skole scoring'!CP129:DQ129,1)</f>
        <v>0</v>
      </c>
    </row>
    <row r="135" spans="2:178" x14ac:dyDescent="0.35">
      <c r="B135" s="41">
        <f>'Midt 3.kl. -Klasse'!B27</f>
        <v>0</v>
      </c>
      <c r="C135" t="str">
        <f>IF(COUNTIF('Midt 3.kl. -Klasse'!P27,5),"Ugyldig",(IF(ISBLANK('Midt 3.kl. -Klasse'!P27),"",'Midt 3.kl. -Klasse'!P27)))</f>
        <v/>
      </c>
      <c r="D135" t="str">
        <f>IF(COUNTIF('Midt 3.kl. -Klasse'!Q27,5),"Ugyldig",(IF(ISBLANK('Midt 3.kl. -Klasse'!Q27),"",'Midt 3.kl. -Klasse'!Q27)))</f>
        <v/>
      </c>
      <c r="E135" t="str">
        <f>IF(COUNTIF('Midt 3.kl. -Klasse'!R27,5),"Ugyldig",(IF(ISBLANK('Midt 3.kl. -Klasse'!R27),"",'Midt 3.kl. -Klasse'!R27)))</f>
        <v/>
      </c>
      <c r="F135" t="str">
        <f>IF(COUNTIF('Midt 3.kl. -Klasse'!S27,5),"Ugyldig",(IF(ISBLANK('Midt 3.kl. -Klasse'!S27),"",'Midt 3.kl. -Klasse'!S27)))</f>
        <v/>
      </c>
      <c r="G135" t="str">
        <f>IF(COUNTIF('Midt 3.kl. -Klasse'!T27,5),"Ugyldig",(IF(ISBLANK('Midt 3.kl. -Klasse'!T27),"",'Midt 3.kl. -Klasse'!T27)))</f>
        <v/>
      </c>
      <c r="H135" t="str">
        <f>IF(COUNTIF('Midt 3.kl. -Klasse'!U27,5),"Ugyldig",(IF(ISBLANK('Midt 3.kl. -Klasse'!U27),"",'Midt 3.kl. -Klasse'!U27)))</f>
        <v/>
      </c>
      <c r="I135" t="str">
        <f>IF(COUNTIF('Midt 3.kl. -Klasse'!V27,5),"Ugyldig",(IF(ISBLANK('Midt 3.kl. -Klasse'!V27),"",'Midt 3.kl. -Klasse'!V27)))</f>
        <v/>
      </c>
      <c r="J135" t="str">
        <f>IF(COUNTIF('Midt 3.kl. -Klasse'!W27,5),"Ugyldig",(IF(ISBLANK('Midt 3.kl. -Klasse'!W27),"",'Midt 3.kl. -Klasse'!W27)))</f>
        <v/>
      </c>
      <c r="K135" t="str">
        <f>IF(COUNTIF('Midt 3.kl. -Klasse'!X27,5),"Ugyldig",(IF(ISBLANK('Midt 3.kl. -Klasse'!X27),"",'Midt 3.kl. -Klasse'!X27)))</f>
        <v/>
      </c>
      <c r="L135" t="str">
        <f>IF(COUNTIF('Midt 3.kl. -Klasse'!Y27,5),"Ugyldig",(IF(ISBLANK('Midt 3.kl. -Klasse'!Y27),"",'Midt 3.kl. -Klasse'!Y27)))</f>
        <v/>
      </c>
      <c r="M135" t="str">
        <f>IF(COUNTIF('Midt 3.kl. -Klasse'!Z27,5),"Ugyldig",(IF(ISBLANK('Midt 3.kl. -Klasse'!Z27),"",'Midt 3.kl. -Klasse'!Z27)))</f>
        <v/>
      </c>
      <c r="N135" t="str">
        <f>IF(COUNTIF('Midt 3.kl. -Klasse'!AA27,5),"Ugyldig",(IF(ISBLANK('Midt 3.kl. -Klasse'!AA27),"",'Midt 3.kl. -Klasse'!AA27)))</f>
        <v/>
      </c>
      <c r="O135" t="str">
        <f>IF(COUNTIF('Midt 3.kl. -Klasse'!AB27,5),"Ugyldig",(IF(ISBLANK('Midt 3.kl. -Klasse'!AB27),"",'Midt 3.kl. -Klasse'!AB27)))</f>
        <v/>
      </c>
      <c r="P135" t="str">
        <f>IF(COUNTIF('Midt 3.kl. -Klasse'!AC27,5),"Ugyldig",(IF(ISBLANK('Midt 3.kl. -Klasse'!AC27),"",'Midt 3.kl. -Klasse'!AC27)))</f>
        <v/>
      </c>
      <c r="Q135" t="str">
        <f>IF(COUNTIF('Midt 3.kl. -Klasse'!AD27,5),"Ugyldig",(IF(ISBLANK('Midt 3.kl. -Klasse'!AD27),"",'Midt 3.kl. -Klasse'!AD27)))</f>
        <v/>
      </c>
      <c r="R135" t="str">
        <f>IF(COUNTIF('Midt 3.kl. -Klasse'!AE27,5),"Ugyldig",(IF(ISBLANK('Midt 3.kl. -Klasse'!AE27),"",'Midt 3.kl. -Klasse'!AE27)))</f>
        <v/>
      </c>
      <c r="S135" t="str">
        <f>IF(COUNTIF('Midt 3.kl. -Klasse'!AF27,5),"Ugyldig",(IF(ISBLANK('Midt 3.kl. -Klasse'!AF27),"",'Midt 3.kl. -Klasse'!AF27)))</f>
        <v/>
      </c>
      <c r="T135" t="str">
        <f>IF(COUNTIF('Midt 3.kl. -Klasse'!AG27,5),"Ugyldig",(IF(ISBLANK('Midt 3.kl. -Klasse'!AG27),"",'Midt 3.kl. -Klasse'!AG27)))</f>
        <v/>
      </c>
      <c r="U135" t="str">
        <f>IF(COUNTIF('Midt 3.kl. -Klasse'!AH27,5),"Ugyldig",(IF(ISBLANK('Midt 3.kl. -Klasse'!AH27),"",'Midt 3.kl. -Klasse'!AH27)))</f>
        <v/>
      </c>
      <c r="V135" t="str">
        <f>IF(COUNTIF('Midt 3.kl. -Klasse'!AI27,5),"Ugyldig",(IF(ISBLANK('Midt 3.kl. -Klasse'!AI27),"",'Midt 3.kl. -Klasse'!AI27)))</f>
        <v/>
      </c>
      <c r="W135" t="str">
        <f>IF(ISBLANK('Midt 3.kl. -Klasse'!AJ27),"",VLOOKUP('Midt 3.kl. -Klasse'!AJ27,Assit_Atii_2c3b3c,C$96,FALSE))</f>
        <v/>
      </c>
      <c r="X135" t="str">
        <f>IF(ISBLANK('Midt 3.kl. -Klasse'!AK27),"",VLOOKUP('Midt 3.kl. -Klasse'!AK27,Assit_Atii_2c3b3c,D$96,FALSE))</f>
        <v/>
      </c>
      <c r="Y135" t="str">
        <f>IF(ISBLANK('Midt 3.kl. -Klasse'!AL27),"",VLOOKUP('Midt 3.kl. -Klasse'!AL27,Assit_Atii_2c3b3c,E$96,FALSE))</f>
        <v/>
      </c>
      <c r="Z135" t="str">
        <f>IF(ISBLANK('Midt 3.kl. -Klasse'!AM27),"",VLOOKUP('Midt 3.kl. -Klasse'!AM27,Assit_Atii_2c3b3c,F$96,FALSE))</f>
        <v/>
      </c>
      <c r="AA135" t="str">
        <f>IF(ISBLANK('Midt 3.kl. -Klasse'!AN27),"",VLOOKUP('Midt 3.kl. -Klasse'!AN27,Assit_Atii_2c3b3c,G$96,FALSE))</f>
        <v/>
      </c>
      <c r="AB135" t="str">
        <f>IF(ISBLANK('Midt 3.kl. -Klasse'!AO27),"",VLOOKUP('Midt 3.kl. -Klasse'!AO27,Assit_Atii_2c3b3c,H$96,FALSE))</f>
        <v/>
      </c>
      <c r="AC135" t="str">
        <f>IF(ISBLANK('Midt 3.kl. -Klasse'!AP27),"",VLOOKUP('Midt 3.kl. -Klasse'!AP27,Assit_Atii_2c3b3c,I$96,FALSE))</f>
        <v/>
      </c>
      <c r="AD135" t="str">
        <f>IF(ISBLANK('Midt 3.kl. -Klasse'!AQ27),"",VLOOKUP('Midt 3.kl. -Klasse'!AQ27,Assit_Atii_2c3b3c,J$96,FALSE))</f>
        <v/>
      </c>
      <c r="AE135" t="str">
        <f>IF(ISBLANK('Midt 3.kl. -Klasse'!AR27),"",VLOOKUP('Midt 3.kl. -Klasse'!AR27,Assit_Atii_2c3b3c,K$96,FALSE))</f>
        <v/>
      </c>
      <c r="AF135" t="str">
        <f>IF(ISBLANK('Midt 3.kl. -Klasse'!AS27),"",VLOOKUP('Midt 3.kl. -Klasse'!AS27,Assit_Atii_2c3b3c,L$96,FALSE))</f>
        <v/>
      </c>
      <c r="AG135" t="str">
        <f>IF(ISBLANK('Midt 3.kl. -Klasse'!AT27),"",VLOOKUP('Midt 3.kl. -Klasse'!AT27,Assit_Atii_2c3b3c,M$96,FALSE))</f>
        <v/>
      </c>
      <c r="AH135" t="str">
        <f>IF(ISBLANK('Midt 3.kl. -Klasse'!AU27),"",VLOOKUP('Midt 3.kl. -Klasse'!AU27,Assit_Atii_2c3b3c,N$96,FALSE))</f>
        <v/>
      </c>
      <c r="AI135" t="str">
        <f>IF(ISBLANK('Midt 3.kl. -Klasse'!AV27),"",VLOOKUP('Midt 3.kl. -Klasse'!AV27,Assit_Atii_2c3b3c,O$96,FALSE))</f>
        <v/>
      </c>
      <c r="AJ135" t="str">
        <f>IF(ISBLANK('Midt 3.kl. -Klasse'!AW27),"",VLOOKUP('Midt 3.kl. -Klasse'!AW27,Assit_Atii_2c3b3c,P$96,FALSE))</f>
        <v/>
      </c>
      <c r="AK135" t="str">
        <f>IF(ISBLANK('Midt 3.kl. -Klasse'!AX27),"",VLOOKUP('Midt 3.kl. -Klasse'!AX27,Assit_Atii_2c3b3c,Q$96,FALSE))</f>
        <v/>
      </c>
      <c r="AL135" t="str">
        <f>IF(ISBLANK('Midt 3.kl. -Klasse'!AY27),"",VLOOKUP('Midt 3.kl. -Klasse'!AY27,Assit_Atii_2c3b3c,R$96,FALSE))</f>
        <v/>
      </c>
      <c r="AM135" t="str">
        <f>IF(ISBLANK('Midt 3.kl. -Klasse'!AZ27),"",VLOOKUP('Midt 3.kl. -Klasse'!AZ27,Assit_Atii_2c3b3c,S$96,FALSE))</f>
        <v/>
      </c>
      <c r="AN135" t="str">
        <f>IF(ISBLANK('Midt 3.kl. -Klasse'!BA27),"",VLOOKUP('Midt 3.kl. -Klasse'!BA27,Assit_Atii_2c3b3c,T$96,FALSE))</f>
        <v/>
      </c>
      <c r="AO135" t="str">
        <f>IF(ISBLANK('Midt 3.kl. -Klasse'!BB27),"",VLOOKUP('Midt 3.kl. -Klasse'!BB27,Assit_Atii_2c3b3c,U$96,FALSE))</f>
        <v/>
      </c>
      <c r="AP135" t="str">
        <f>IF(ISBLANK('Midt 3.kl. -Klasse'!BC27),"",VLOOKUP('Midt 3.kl. -Klasse'!BC27,Assit_Atii_2c3b3c,V$96,FALSE))</f>
        <v/>
      </c>
      <c r="AQ135" t="str">
        <f>IF(ISBLANK('Midt 3.kl. -Klasse'!BD27),"",VLOOKUP('Midt 3.kl. -Klasse'!BD27,Assit_Atii_2c3b3c,W$96,FALSE))</f>
        <v/>
      </c>
      <c r="AR135" t="str">
        <f>IF(ISBLANK('Midt 3.kl. -Klasse'!BE27),"",VLOOKUP('Midt 3.kl. -Klasse'!BE27,Assit_Atii_2c3b3c,X$96,FALSE))</f>
        <v/>
      </c>
      <c r="AS135" t="str">
        <f>IF(ISBLANK('Midt 3.kl. -Klasse'!BF27),"",VLOOKUP('Midt 3.kl. -Klasse'!BF27,Assit_Atii_2c3b3c,Y$96,FALSE))</f>
        <v/>
      </c>
      <c r="AT135" t="str">
        <f>IF(ISBLANK('Midt 3.kl. -Klasse'!BG27),"",VLOOKUP('Midt 3.kl. -Klasse'!BG27,Assit_Atii_2c3b3c,Z$96,FALSE))</f>
        <v/>
      </c>
      <c r="AU135" t="str">
        <f>IF(ISBLANK('Midt 3.kl. -Klasse'!BH27),"",VLOOKUP('Midt 3.kl. -Klasse'!BH27,Assit_Atii_2c3b3c,AA$96,FALSE))</f>
        <v/>
      </c>
      <c r="AV135" t="str">
        <f>IF(ISBLANK('Midt 3.kl. -Klasse'!BI27),"",VLOOKUP('Midt 3.kl. -Klasse'!BI27,Assit_Atii_2c3b3c,AB$96,FALSE))</f>
        <v/>
      </c>
      <c r="AW135" t="str">
        <f>IF(ISBLANK('Midt 3.kl. -Klasse'!BJ27),"",VLOOKUP('Midt 3.kl. -Klasse'!BJ27,Assit_Atii_2c3b3c,AC$96,FALSE))</f>
        <v/>
      </c>
      <c r="AX135" t="str">
        <f>IF(ISBLANK('Midt 3.kl. -Klasse'!BK27),"",VLOOKUP('Midt 3.kl. -Klasse'!BK27,Assit_Atii_2c3b3c,AD$96,FALSE))</f>
        <v/>
      </c>
      <c r="AY135" t="str">
        <f>IF(ISBLANK('Midt 3.kl. -Klasse'!BL27),"",VLOOKUP('Midt 3.kl. -Klasse'!BL27,Assit_Atii_2c3b3c,AE$96,FALSE))</f>
        <v/>
      </c>
      <c r="AZ135" t="str">
        <f>IF(ISBLANK('Midt 3.kl. -Klasse'!BM27),"",VLOOKUP('Midt 3.kl. -Klasse'!BM27,Assit_Atii_2c3b3c,AF$96,FALSE))</f>
        <v/>
      </c>
      <c r="BA135" t="str">
        <f>IF(ISBLANK('Midt 3.kl. -Klasse'!BN27),"",VLOOKUP('Midt 3.kl. -Klasse'!BN27,Assit_Atii_2c3b3c,AG$96,FALSE))</f>
        <v/>
      </c>
      <c r="BB135" t="str">
        <f>IF(ISBLANK('Midt 3.kl. -Klasse'!BO27),"",VLOOKUP('Midt 3.kl. -Klasse'!BO27,Assit_Atii_2c3b3c,AH$96,FALSE))</f>
        <v/>
      </c>
      <c r="BC135" t="str">
        <f>IF(ISBLANK('Midt 3.kl. -Klasse'!BP27),"",VLOOKUP('Midt 3.kl. -Klasse'!BP27,Assit_Atii_2c3b3c,AI$96,FALSE))</f>
        <v/>
      </c>
      <c r="BD135" t="str">
        <f>IF(ISBLANK('Midt 3.kl. -Klasse'!BQ27),"",VLOOKUP('Midt 3.kl. -Klasse'!BQ27,Assit_Atii_2c3b3c,AJ$96,FALSE))</f>
        <v/>
      </c>
      <c r="BE135" t="str">
        <f>IF(ISBLANK('Midt 3.kl. -Klasse'!BR27),"",VLOOKUP('Midt 3.kl. -Klasse'!BR27,Assit_Atii_2c3b3c,AK$96,FALSE))</f>
        <v/>
      </c>
      <c r="BF135" t="str">
        <f>IF(ISBLANK('Midt 3.kl. -Klasse'!BS27),"",VLOOKUP('Midt 3.kl. -Klasse'!BS27,Assit_Atii_2c3b3c,AL$96,FALSE))</f>
        <v/>
      </c>
      <c r="BG135" t="str">
        <f>IF(ISBLANK('Midt 3.kl. -Klasse'!BT27),"",VLOOKUP('Midt 3.kl. -Klasse'!BT27,Assit_Atii_2c3b3c,AM$96,FALSE))</f>
        <v/>
      </c>
      <c r="BH135" t="str">
        <f>IF(ISBLANK('Midt 3.kl. -Klasse'!BU27),"",VLOOKUP('Midt 3.kl. -Klasse'!BU27,Assit_Atii_2c3b3c,AN$96,FALSE))</f>
        <v/>
      </c>
      <c r="BI135" t="str">
        <f>IF(ISBLANK('Midt 3.kl. -Klasse'!BV27),"",VLOOKUP('Midt 3.kl. -Klasse'!BV27,Assit_Atii_2c3b3c,AO$96,FALSE))</f>
        <v/>
      </c>
      <c r="BJ135" t="str">
        <f>IF(ISBLANK('Midt 3.kl. -Klasse'!BW27),"",VLOOKUP('Midt 3.kl. -Klasse'!BW27,Assit_Atii_2c3b3c,AP$96,FALSE))</f>
        <v/>
      </c>
      <c r="BK135" t="str">
        <f>IF(ISBLANK('Midt 3.kl. -Klasse'!BX27),"",VLOOKUP('Midt 3.kl. -Klasse'!BX27,Assit_Atii_2c3b3c,AQ$96,FALSE))</f>
        <v/>
      </c>
      <c r="BL135" t="str">
        <f>IF(ISBLANK('Midt 3.kl. -Klasse'!BY27),"",VLOOKUP('Midt 3.kl. -Klasse'!BY27,Assit_Atii_2c3b3c,AR$96,FALSE))</f>
        <v/>
      </c>
      <c r="BM135" t="str">
        <f>IF(ISBLANK('Midt 3.kl. -Klasse'!BZ27),"",VLOOKUP('Midt 3.kl. -Klasse'!BZ27,Assit_Atii_2c3b3c,AS$96,FALSE))</f>
        <v/>
      </c>
      <c r="BN135" t="str">
        <f>IF(ISBLANK('Midt 3.kl. -Klasse'!CA27),"",VLOOKUP('Midt 3.kl. -Klasse'!CA27,Assit_Atii_2c3b3c,AT$96,FALSE))</f>
        <v/>
      </c>
      <c r="BO135" t="str">
        <f>IF(ISBLANK('Midt 3.kl. -Klasse'!CB27),"",VLOOKUP('Midt 3.kl. -Klasse'!CB27,Assit_Atii_2c3b3c,AU$96,FALSE))</f>
        <v/>
      </c>
      <c r="BP135" t="str">
        <f>IF(ISBLANK('Midt 3.kl. -Klasse'!CC27),"",VLOOKUP('Midt 3.kl. -Klasse'!CC27,Assit_Atii_2c3b3c,AV$96,FALSE))</f>
        <v/>
      </c>
      <c r="BQ135" t="str">
        <f>IF(ISBLANK('Midt 3.kl. -Klasse'!CD27),"",VLOOKUP('Midt 3.kl. -Klasse'!CD27,Assit_Atii_2c3b3c,AW$96,FALSE))</f>
        <v/>
      </c>
      <c r="BR135" t="str">
        <f>IF(ISBLANK('Midt 3.kl. -Klasse'!CE27),"",VLOOKUP('Midt 3.kl. -Klasse'!CE27,Assit_Atii_2c3b3c,AX$96,FALSE))</f>
        <v/>
      </c>
      <c r="BS135" t="str">
        <f>IF(ISBLANK('Midt 3.kl. -Klasse'!CF27),"",VLOOKUP('Midt 3.kl. -Klasse'!CF27,Assit_Atii_2c3b3c,AY$96,FALSE))</f>
        <v/>
      </c>
      <c r="BT135" t="str">
        <f>IF(ISBLANK('Midt 3.kl. -Klasse'!CG27),"",VLOOKUP('Midt 3.kl. -Klasse'!CG27,Assit_Atii_2c3b3c,AZ$96,FALSE))</f>
        <v/>
      </c>
      <c r="BU135" t="str">
        <f>IF(ISBLANK('Midt 3.kl. -Klasse'!CH27),"",VLOOKUP('Midt 3.kl. -Klasse'!CH27,Assit_Atii_2c3b3c,BA$96,FALSE))</f>
        <v/>
      </c>
      <c r="BV135" t="str">
        <f>IF(ISBLANK('Midt 3.kl. -Klasse'!CI27),"",VLOOKUP('Midt 3.kl. -Klasse'!CI27,Assit_Atii_2c3b3c,BB$96,FALSE))</f>
        <v/>
      </c>
      <c r="BW135" t="str">
        <f>IF(ISBLANK('Midt 3.kl. -Klasse'!CJ27),"",VLOOKUP('Midt 3.kl. -Klasse'!CJ27,Assit_Atii_2c3b3c,BC$96,FALSE))</f>
        <v/>
      </c>
      <c r="BX135" t="str">
        <f>IF(ISBLANK('Midt 3.kl. -Klasse'!CK27),"",VLOOKUP('Midt 3.kl. -Klasse'!CK27,Assit_Atii_2c3b3c,BD$96,FALSE))</f>
        <v/>
      </c>
      <c r="BY135" t="str">
        <f>IF(ISBLANK('Midt 3.kl. -Klasse'!CL27),"",VLOOKUP('Midt 3.kl. -Klasse'!CL27,Assit_Atii_2c3b3c,BE$96,FALSE))</f>
        <v/>
      </c>
      <c r="BZ135" t="str">
        <f>IF(ISBLANK('Midt 3.kl. -Klasse'!CM27),"",VLOOKUP('Midt 3.kl. -Klasse'!CM27,Assit_Atii_2c3b3c,BF$96,FALSE))</f>
        <v/>
      </c>
      <c r="CA135" t="str">
        <f>IF(ISBLANK('Midt 3.kl. -Klasse'!CN27),"",VLOOKUP('Midt 3.kl. -Klasse'!CN27,Assit_Atii_2c3b3c,BG$96,FALSE))</f>
        <v/>
      </c>
      <c r="CB135" t="str">
        <f>IF(ISBLANK('Midt 3.kl. -Klasse'!CO27),"",VLOOKUP('Midt 3.kl. -Klasse'!CO27,Assit_Atii_2c3b3c,BH$96,FALSE))</f>
        <v/>
      </c>
      <c r="CC135" t="str">
        <f>IF(ISBLANK('Midt 3.kl. -Klasse'!CP27),"",VLOOKUP('Midt 3.kl. -Klasse'!CP27,Assit_Atii_2c3b3c,BI$96,FALSE))</f>
        <v/>
      </c>
      <c r="CD135" t="str">
        <f>IF(ISBLANK('Midt 3.kl. -Klasse'!CQ27),"",VLOOKUP('Midt 3.kl. -Klasse'!CQ27,Assit_Atii_2c3b3c,BJ$96,FALSE))</f>
        <v/>
      </c>
      <c r="CE135" t="str">
        <f>IF(ISBLANK('Midt 3.kl. -Klasse'!CR27),"",VLOOKUP('Midt 3.kl. -Klasse'!CR27,Assit_Atii_2c3b3c,BK$96,FALSE))</f>
        <v/>
      </c>
      <c r="CF135" t="str">
        <f>IF(ISBLANK('Midt 3.kl. -Klasse'!CS27),"",VLOOKUP('Midt 3.kl. -Klasse'!CS27,Assit_Atii_2c3b3c,BL$96,FALSE))</f>
        <v/>
      </c>
      <c r="CG135" t="str">
        <f>IF(ISBLANK('Midt 3.kl. -Klasse'!CT27),"",VLOOKUP('Midt 3.kl. -Klasse'!CT27,Assit_Atii_2c3b3c,BM$96,FALSE))</f>
        <v/>
      </c>
      <c r="CH135" t="str">
        <f>IF(ISBLANK('Midt 3.kl. -Klasse'!CU27),"",VLOOKUP('Midt 3.kl. -Klasse'!CU27,Assit_Atii_2c3b3c,BN$96,FALSE))</f>
        <v/>
      </c>
      <c r="CI135" t="str">
        <f>IF(ISBLANK('Midt 3.kl. -Klasse'!CV27),"",VLOOKUP('Midt 3.kl. -Klasse'!CV27,Assit_Atii_2c3b3c,BO$96,FALSE))</f>
        <v/>
      </c>
      <c r="CJ135" t="str">
        <f>IF(ISBLANK('Midt 3.kl. -Klasse'!CW27),"",VLOOKUP('Midt 3.kl. -Klasse'!CW27,Assit_Atii_2c3b3c,BP$96,FALSE))</f>
        <v/>
      </c>
      <c r="CK135" t="str">
        <f>IF(ISBLANK('Midt 3.kl. -Klasse'!CX27),"",VLOOKUP('Midt 3.kl. -Klasse'!CX27,Assit_Atii_2c3b3c,BQ$96,FALSE))</f>
        <v/>
      </c>
      <c r="CL135" t="str">
        <f>IF(ISBLANK('Midt 3.kl. -Klasse'!CY27),"",VLOOKUP('Midt 3.kl. -Klasse'!CY27,Assit_Atii_2c3b3c,BR$96,FALSE))</f>
        <v/>
      </c>
      <c r="CM135" t="str">
        <f>IF(ISBLANK('Midt 3.kl. -Klasse'!CZ27),"",VLOOKUP('Midt 3.kl. -Klasse'!CZ27,Assit_Atii_2c3b3c,BS$96,FALSE))</f>
        <v/>
      </c>
      <c r="CN135" t="str">
        <f>IF(ISBLANK('Midt 3.kl. -Klasse'!DA27),"",VLOOKUP('Midt 3.kl. -Klasse'!DA27,Assit_Atii_2c3b3c,BT$96,FALSE))</f>
        <v/>
      </c>
      <c r="CO135" t="str">
        <f>IF(ISBLANK('Midt 3.kl. -Klasse'!DB27),"",VLOOKUP('Midt 3.kl. -Klasse'!DB27,Assit_Atii_2c3b3c,BU$96,FALSE))</f>
        <v/>
      </c>
      <c r="CP135" t="str">
        <f>IF(ISBLANK('Midt 3.kl. -Klasse'!DC27),"",VLOOKUP('Midt 3.kl. -Klasse'!DC27,Assit_Atii_2c3b3c,BV$96,FALSE))</f>
        <v/>
      </c>
      <c r="CQ135" t="str">
        <f>IF(ISBLANK('Midt 3.kl. -Klasse'!DD27),"",VLOOKUP('Midt 3.kl. -Klasse'!DD27,Assit_Atii_2c3b3c,BW$96,FALSE))</f>
        <v/>
      </c>
      <c r="CR135" t="str">
        <f>IF(ISBLANK('Midt 3.kl. -Klasse'!DE27),"",VLOOKUP('Midt 3.kl. -Klasse'!DE27,Assit_Atii_2c3b3c,BX$96,FALSE))</f>
        <v/>
      </c>
      <c r="CS135" t="str">
        <f>IF(ISBLANK('Midt 3.kl. -Klasse'!DF27),"",VLOOKUP('Midt 3.kl. -Klasse'!DF27,Assit_Atii_2c3b3c,BY$96,FALSE))</f>
        <v/>
      </c>
      <c r="CT135" t="str">
        <f>IF(ISBLANK('Midt 3.kl. -Klasse'!DG27),"",VLOOKUP('Midt 3.kl. -Klasse'!DG27,Assit_Atii_2c3b3c,BZ$96,FALSE))</f>
        <v/>
      </c>
      <c r="CU135" t="str">
        <f>IF(ISBLANK('Midt 3.kl. -Klasse'!DH27),"",VLOOKUP('Midt 3.kl. -Klasse'!DH27,Assit_Atii_2c3b3c,CA$96,FALSE))</f>
        <v/>
      </c>
      <c r="CV135" t="str">
        <f>IF(ISBLANK('Midt 3.kl. -Klasse'!DI27),"",VLOOKUP('Midt 3.kl. -Klasse'!DI27,Assit_Atii_2c3b3c,CB$96,FALSE))</f>
        <v/>
      </c>
      <c r="CW135" t="str">
        <f>IF(ISBLANK('Midt 3.kl. -Klasse'!DJ27),"",VLOOKUP('Midt 3.kl. -Klasse'!DJ27,Assit_Atii_2c3b3c,CC$96,FALSE))</f>
        <v/>
      </c>
      <c r="CX135" t="str">
        <f>IF(ISBLANK('Midt 3.kl. -Klasse'!DK27),"",VLOOKUP('Midt 3.kl. -Klasse'!DK27,Assit_Atii_2c3b3c,CD$96,FALSE))</f>
        <v/>
      </c>
      <c r="CY135" t="str">
        <f>IF(ISBLANK('Midt 3.kl. -Klasse'!DL27),"",VLOOKUP('Midt 3.kl. -Klasse'!DL27,Assit_Atii_2c3b3c,CE$96,FALSE))</f>
        <v/>
      </c>
      <c r="CZ135" t="str">
        <f>IF(ISBLANK('Midt 3.kl. -Klasse'!DM27),"",VLOOKUP('Midt 3.kl. -Klasse'!DM27,Assit_Atii_2c3b3c,CF$96,FALSE))</f>
        <v/>
      </c>
      <c r="DA135" t="str">
        <f>IF(ISBLANK('Midt 3.kl. -Klasse'!DN27),"",VLOOKUP('Midt 3.kl. -Klasse'!DN27,Assit_Atii_2c3b3c,CG$96,FALSE))</f>
        <v/>
      </c>
      <c r="DB135" t="str">
        <f>IF(ISBLANK('Midt 3.kl. -Klasse'!DO27),"",VLOOKUP('Midt 3.kl. -Klasse'!DO27,Assit_Atii_2c3b3c,CH$96,FALSE))</f>
        <v/>
      </c>
      <c r="DC135" t="str">
        <f>IF(ISBLANK('Midt 3.kl. -Klasse'!DP27),"",VLOOKUP('Midt 3.kl. -Klasse'!DP27,Assit_Atii_2c3b3c,CI$96,FALSE))</f>
        <v/>
      </c>
      <c r="DD135" t="str">
        <f>IF(ISBLANK('Midt 3.kl. -Klasse'!DQ27),"",VLOOKUP('Midt 3.kl. -Klasse'!DQ27,Assit_Atii_2c3b3c,CJ$96,FALSE))</f>
        <v/>
      </c>
      <c r="DE135" t="str">
        <f>IF(ISBLANK('Midt 3.kl. -Klasse'!DR27),"",VLOOKUP('Midt 3.kl. -Klasse'!DR27,Assit_Atii_2c3b3c,CK$96,FALSE))</f>
        <v/>
      </c>
      <c r="DF135" t="str">
        <f>IF(ISBLANK('Midt 3.kl. -Klasse'!DS27),"",VLOOKUP('Midt 3.kl. -Klasse'!DS27,Assit_Atii_2c3b3c,CL$96,FALSE))</f>
        <v/>
      </c>
      <c r="DG135" t="str">
        <f>IF(ISBLANK('Midt 3.kl. -Klasse'!DT27),"",VLOOKUP('Midt 3.kl. -Klasse'!DT27,Assit_Atii_2c3b3c,CM$96,FALSE))</f>
        <v/>
      </c>
      <c r="DH135" t="str">
        <f>IF(ISBLANK('Midt 3.kl. -Klasse'!DU27),"",VLOOKUP('Midt 3.kl. -Klasse'!DU27,Assit_Atii_2c3b3c,CN$96,FALSE))</f>
        <v/>
      </c>
      <c r="DI135" t="str">
        <f>IF(ISBLANK('Midt 3.kl. -Klasse'!DV27),"",VLOOKUP('Midt 3.kl. -Klasse'!DV27,Assit_Atii_2c3b3c,CO$96,FALSE))</f>
        <v/>
      </c>
      <c r="DJ135" t="str">
        <f>IF(ISBLANK('Midt 3.kl. -Klasse'!DW27),"",VLOOKUP('Midt 3.kl. -Klasse'!DW27,Assit_Atii_2c3b3c,CP$96,FALSE))</f>
        <v/>
      </c>
      <c r="DK135" t="str">
        <f>IF(ISBLANK('Midt 3.kl. -Klasse'!DX27),"",VLOOKUP('Midt 3.kl. -Klasse'!DX27,Assit_Atii_2c3b3c,CQ$96,FALSE))</f>
        <v/>
      </c>
      <c r="DL135" t="str">
        <f>IF(ISBLANK('Midt 3.kl. -Klasse'!DY27),"",VLOOKUP('Midt 3.kl. -Klasse'!DY27,Assit_Atii_2c3b3c,CR$96,FALSE))</f>
        <v/>
      </c>
      <c r="DM135" t="str">
        <f>IF(ISBLANK('Midt 3.kl. -Klasse'!DZ27),"",VLOOKUP('Midt 3.kl. -Klasse'!DZ27,Assit_Atii_2c3b3c,CS$96,FALSE))</f>
        <v/>
      </c>
      <c r="DN135" t="str">
        <f>IF(ISBLANK('Midt 3.kl. -Klasse'!EA27),"",VLOOKUP('Midt 3.kl. -Klasse'!EA27,Assit_Atii_2c3b3c,CT$96,FALSE))</f>
        <v/>
      </c>
      <c r="DO135" t="str">
        <f>IF(ISBLANK('Midt 3.kl. -Klasse'!EB27),"",VLOOKUP('Midt 3.kl. -Klasse'!EB27,Assit_Atii_2c3b3c,CU$96,FALSE))</f>
        <v/>
      </c>
      <c r="DP135" t="str">
        <f>IF(ISBLANK('Midt 3.kl. -Klasse'!EC27),"",VLOOKUP('Midt 3.kl. -Klasse'!EC27,Assit_Atii_2c3b3c,CV$96,FALSE))</f>
        <v/>
      </c>
      <c r="DQ135" t="str">
        <f>IF(ISBLANK('Midt 3.kl. -Klasse'!ED27),"",VLOOKUP('Midt 3.kl. -Klasse'!ED27,Assit_Atii_2c3b3c,CW$96,FALSE))</f>
        <v/>
      </c>
      <c r="DR135" s="42" t="str">
        <f>IF(ISBLANK('Midt 3.kl. -Klasse'!EE27),"",VLOOKUP('Midt 3.kl. -Klasse'!EE27,Assit_Atii_2c3b3c,CX$96,FALSE))</f>
        <v/>
      </c>
      <c r="DS135" s="41" t="str">
        <f>IF(ISBLANK('Midt 3.kl. -Klasse'!EF27),"",VLOOKUP('Midt 3.kl. -Klasse'!EF27,Aap_Naam_2c3b3c,2,FALSE))</f>
        <v/>
      </c>
      <c r="DT135" t="str">
        <f>IF(ISBLANK('Midt 3.kl. -Klasse'!EG27),"",VLOOKUP('Midt 3.kl. -Klasse'!EG27,Aap_Naam_2c3b3c,2,FALSE))</f>
        <v/>
      </c>
      <c r="DU135" t="str">
        <f>IF(ISBLANK('Midt 3.kl. -Klasse'!EH27),"",VLOOKUP('Midt 3.kl. -Klasse'!EH27,Aap_Naam_2c3b3c,2,FALSE))</f>
        <v/>
      </c>
      <c r="DV135" t="str">
        <f>IF(ISBLANK('Midt 3.kl. -Klasse'!EI27),"",VLOOKUP('Midt 3.kl. -Klasse'!EI27,Aap_Naam_2c3b3c,2,FALSE))</f>
        <v/>
      </c>
      <c r="DW135" t="str">
        <f>IF(ISBLANK('Midt 3.kl. -Klasse'!EJ27),"",VLOOKUP('Midt 3.kl. -Klasse'!EJ27,Aap_Naam_2c3b3c,2,FALSE))</f>
        <v/>
      </c>
      <c r="DX135" t="str">
        <f>IF(ISBLANK('Midt 3.kl. -Klasse'!EK27),"",VLOOKUP('Midt 3.kl. -Klasse'!EK27,Aap_Naam_2c3b3c,2,FALSE))</f>
        <v/>
      </c>
      <c r="DY135" t="str">
        <f>IF(ISBLANK('Midt 3.kl. -Klasse'!EL27),"",VLOOKUP('Midt 3.kl. -Klasse'!EL27,Aap_Naam_2c3b3c,2,FALSE))</f>
        <v/>
      </c>
      <c r="DZ135" t="str">
        <f>IF(ISBLANK('Midt 3.kl. -Klasse'!EM27),"",VLOOKUP('Midt 3.kl. -Klasse'!EM27,Aap_Naam_2c3b3c,2,FALSE))</f>
        <v/>
      </c>
      <c r="EA135" t="str">
        <f>IF(ISBLANK('Midt 3.kl. -Klasse'!EN27),"",VLOOKUP('Midt 3.kl. -Klasse'!EN27,Aap_Naam_2c3b3c,2,FALSE))</f>
        <v/>
      </c>
      <c r="EB135" t="str">
        <f>IF(ISBLANK('Midt 3.kl. -Klasse'!EO27),"",VLOOKUP('Midt 3.kl. -Klasse'!EO27,Aap_Naam_2c3b3c,2,FALSE))</f>
        <v/>
      </c>
      <c r="EC135" t="str">
        <f>IF(ISBLANK('Midt 3.kl. -Klasse'!EP27),"",VLOOKUP('Midt 3.kl. -Klasse'!EP27,Aap_Naam_2c3b3c,2,FALSE))</f>
        <v/>
      </c>
      <c r="ED135" t="str">
        <f>IF(ISBLANK('Midt 3.kl. -Klasse'!EQ27),"",VLOOKUP('Midt 3.kl. -Klasse'!EQ27,Aap_Naam_2c3b3c,2,FALSE))</f>
        <v/>
      </c>
      <c r="EE135" t="str">
        <f>IF(ISBLANK('Midt 3.kl. -Klasse'!ER27),"",VLOOKUP('Midt 3.kl. -Klasse'!ER27,Aap_Naam_2c3b3c,2,FALSE))</f>
        <v/>
      </c>
      <c r="EF135" t="str">
        <f>IF(ISBLANK('Midt 3.kl. -Klasse'!ES27),"",VLOOKUP('Midt 3.kl. -Klasse'!ES27,Aap_Naam_2c3b3c,2,FALSE))</f>
        <v/>
      </c>
      <c r="EG135" t="str">
        <f>IF(ISBLANK('Midt 3.kl. -Klasse'!ET27),"",VLOOKUP('Midt 3.kl. -Klasse'!ET27,Aap_Naam_2c3b3c,2,FALSE))</f>
        <v/>
      </c>
      <c r="EH135" t="str">
        <f>IF(ISBLANK('Midt 3.kl. -Klasse'!EU27),"",VLOOKUP('Midt 3.kl. -Klasse'!EU27,Aap_Naam_2c3b3c,2,FALSE))</f>
        <v/>
      </c>
      <c r="EI135" t="str">
        <f>IF(ISBLANK('Midt 3.kl. -Klasse'!EV27),"",VLOOKUP('Midt 3.kl. -Klasse'!EV27,Aap_Naam_2c3b3c,2,FALSE))</f>
        <v/>
      </c>
      <c r="EJ135" t="str">
        <f>IF(ISBLANK('Midt 3.kl. -Klasse'!EW27),"",VLOOKUP('Midt 3.kl. -Klasse'!EW27,Aap_Naam_2c3b3c,2,FALSE))</f>
        <v/>
      </c>
      <c r="EK135" t="str">
        <f>IF(ISBLANK('Midt 3.kl. -Klasse'!EX27),"",VLOOKUP('Midt 3.kl. -Klasse'!EX27,Aap_Naam_2c3b3c,2,FALSE))</f>
        <v/>
      </c>
      <c r="EL135" t="str">
        <f>IF(ISBLANK('Midt 3.kl. -Klasse'!EY27),"",VLOOKUP('Midt 3.kl. -Klasse'!EY27,Aap_Naam_2c3b3c,2,FALSE))</f>
        <v/>
      </c>
      <c r="EM135" t="str">
        <f>IF(ISBLANK('Midt 3.kl. -Klasse'!EZ27),"",VLOOKUP('Midt 3.kl. -Klasse'!EZ27,Aap_Naam_2c3b3c,2,FALSE))</f>
        <v/>
      </c>
      <c r="EN135" t="str">
        <f>IF(ISBLANK('Midt 3.kl. -Klasse'!FA27),"",VLOOKUP('Midt 3.kl. -Klasse'!FA27,Aap_Naam_2c3b3c,2,FALSE))</f>
        <v/>
      </c>
      <c r="EO135" t="str">
        <f>IF(ISBLANK('Midt 3.kl. -Klasse'!FB27),"",VLOOKUP('Midt 3.kl. -Klasse'!FB27,Aap_Naam_2c3b3c,2,FALSE))</f>
        <v/>
      </c>
      <c r="EP135" t="str">
        <f>IF(ISBLANK('Midt 3.kl. -Klasse'!FC27),"",VLOOKUP('Midt 3.kl. -Klasse'!FC27,Aap_Naam_2c3b3c,2,FALSE))</f>
        <v/>
      </c>
      <c r="EQ135" t="str">
        <f>IF(ISBLANK('Midt 3.kl. -Klasse'!FD27),"",VLOOKUP('Midt 3.kl. -Klasse'!FD27,Aap_Naam_2c3b3c,2,FALSE))</f>
        <v/>
      </c>
      <c r="ER135" t="str">
        <f>IF(ISBLANK('Midt 3.kl. -Klasse'!FE27),"",VLOOKUP('Midt 3.kl. -Klasse'!FE27,Aap_Naam_2c3b3c,2,FALSE))</f>
        <v/>
      </c>
      <c r="ES135" t="str">
        <f>IF(ISBLANK('Midt 3.kl. -Klasse'!FF27),"",VLOOKUP('Midt 3.kl. -Klasse'!FF27,Aap_Naam_2c3b3c,2,FALSE))</f>
        <v/>
      </c>
      <c r="ET135" t="str">
        <f>IF(ISBLANK('Midt 3.kl. -Klasse'!FG27),"",VLOOKUP('Midt 3.kl. -Klasse'!FG27,Aap_Naam_2c3b3c,2,FALSE))</f>
        <v/>
      </c>
      <c r="EU135" t="str">
        <f>IF(ISBLANK('Midt 3.kl. -Klasse'!FH27),"",VLOOKUP('Midt 3.kl. -Klasse'!FH27,Aap_Naam_2c3b3c,2,FALSE))</f>
        <v/>
      </c>
      <c r="EV135" t="str">
        <f>IF(ISBLANK('Midt 3.kl. -Klasse'!FI27),"",VLOOKUP('Midt 3.kl. -Klasse'!FI27,Aap_Naam_2c3b3c,2,FALSE))</f>
        <v/>
      </c>
      <c r="EW135" t="str">
        <f>IF(ISBLANK('Midt 3.kl. -Klasse'!FJ27),"",VLOOKUP('Midt 3.kl. -Klasse'!FJ27,Aap_Naam_2c3b3c,2,FALSE))</f>
        <v/>
      </c>
      <c r="EX135" t="str">
        <f>IF(ISBLANK('Midt 3.kl. -Klasse'!FK27),"",VLOOKUP('Midt 3.kl. -Klasse'!FK27,Aap_Naam_2c3b3c,2,FALSE))</f>
        <v/>
      </c>
      <c r="EY135" t="str">
        <f>IF(ISBLANK('Midt 3.kl. -Klasse'!FL27),"",VLOOKUP('Midt 3.kl. -Klasse'!FL27,Aap_Naam_2c3b3c,2,FALSE))</f>
        <v/>
      </c>
      <c r="EZ135" t="str">
        <f>IF(ISBLANK('Midt 3.kl. -Klasse'!FM27),"",VLOOKUP('Midt 3.kl. -Klasse'!FM27,Aap_Naam_2c3b3c,2,FALSE))</f>
        <v/>
      </c>
      <c r="FA135" t="str">
        <f>IF(ISBLANK('Midt 3.kl. -Klasse'!FN27),"",VLOOKUP('Midt 3.kl. -Klasse'!FN27,Aap_Naam_2c3b3c,2,FALSE))</f>
        <v/>
      </c>
      <c r="FB135" t="str">
        <f>IF(ISBLANK('Midt 3.kl. -Klasse'!FO27),"",VLOOKUP('Midt 3.kl. -Klasse'!FO27,Aap_Naam_2c3b3c,2,FALSE))</f>
        <v/>
      </c>
      <c r="FC135" t="str">
        <f>IF(ISBLANK('Midt 3.kl. -Klasse'!FP27),"",VLOOKUP('Midt 3.kl. -Klasse'!FP27,Aap_Naam_2c3b3c,2,FALSE))</f>
        <v/>
      </c>
      <c r="FD135" t="str">
        <f>IF(ISBLANK('Midt 3.kl. -Klasse'!FQ27),"",VLOOKUP('Midt 3.kl. -Klasse'!FQ27,Aap_Naam_2c3b3c,2,FALSE))</f>
        <v/>
      </c>
      <c r="FE135" t="str">
        <f>IF(ISBLANK('Midt 3.kl. -Klasse'!FR27),"",VLOOKUP('Midt 3.kl. -Klasse'!FR27,Aap_Naam_2c3b3c,2,FALSE))</f>
        <v/>
      </c>
      <c r="FF135" t="str">
        <f>IF(ISBLANK('Midt 3.kl. -Klasse'!FS27),"",VLOOKUP('Midt 3.kl. -Klasse'!FS27,Aap_Naam_2c3b3c,2,FALSE))</f>
        <v/>
      </c>
      <c r="FG135" t="str">
        <f>IF(ISBLANK('Midt 3.kl. -Klasse'!FT27),"",VLOOKUP('Midt 3.kl. -Klasse'!FT27,Aap_Naam_2c3b3c,2,FALSE))</f>
        <v/>
      </c>
      <c r="FH135" t="str">
        <f>IF(ISBLANK('Midt 3.kl. -Klasse'!FU27),"",VLOOKUP('Midt 3.kl. -Klasse'!FU27,Aap_Naam_2c3b3c,2,FALSE))</f>
        <v/>
      </c>
      <c r="FI135" t="str">
        <f>IF(ISBLANK('Midt 3.kl. -Klasse'!FV27),"",VLOOKUP('Midt 3.kl. -Klasse'!FV27,Aap_Naam_2c3b3c,2,FALSE))</f>
        <v/>
      </c>
      <c r="FJ135" t="str">
        <f>IF(ISBLANK('Midt 3.kl. -Klasse'!FW27),"",VLOOKUP('Midt 3.kl. -Klasse'!FW27,Aap_Naam_2c3b3c,2,FALSE))</f>
        <v/>
      </c>
      <c r="FK135" t="str">
        <f>IF(ISBLANK('Midt 3.kl. -Klasse'!FX27),"",VLOOKUP('Midt 3.kl. -Klasse'!FX27,Aap_Naam_2c3b3c,2,FALSE))</f>
        <v/>
      </c>
      <c r="FL135" t="str">
        <f>IF(ISBLANK('Midt 3.kl. -Klasse'!FY27),"",VLOOKUP('Midt 3.kl. -Klasse'!FY27,Aap_Naam_2c3b3c,2,FALSE))</f>
        <v/>
      </c>
      <c r="FM135" t="str">
        <f>IF(ISBLANK('Midt 3.kl. -Klasse'!FZ27),"",VLOOKUP('Midt 3.kl. -Klasse'!FZ27,Aap_Naam_2c3b3c,2,FALSE))</f>
        <v/>
      </c>
      <c r="FN135" s="42" t="str">
        <f>IF(ISBLANK('Midt 3.kl. -Klasse'!GA27),"",VLOOKUP('Midt 3.kl. -Klasse'!GA27,Aap_Naam_2c3b3c,2,FALSE))</f>
        <v/>
      </c>
      <c r="FO135" s="41">
        <f>COUNTIF('Skole scoring'!B130:U130,1)</f>
        <v>0</v>
      </c>
      <c r="FP135">
        <f>COUNTIF('Skole scoring'!V130:DQ130,1)</f>
        <v>0</v>
      </c>
      <c r="FQ135">
        <f>COUNTIF('Skole scoring'!DR130:FM130,1)</f>
        <v>0</v>
      </c>
      <c r="FR135" s="42">
        <f t="shared" si="4"/>
        <v>0</v>
      </c>
      <c r="FS135">
        <f>COUNTIF('Skole scoring'!V130:AS130,1)</f>
        <v>0</v>
      </c>
      <c r="FT135">
        <f>COUNTIF('Skole scoring'!AT130:BQ130,1)</f>
        <v>0</v>
      </c>
      <c r="FU135">
        <f>COUNTIF('Skole scoring'!BR130:CO130,1)</f>
        <v>0</v>
      </c>
      <c r="FV135">
        <f>COUNTIF('Skole scoring'!CP130:DQ130,1)</f>
        <v>0</v>
      </c>
    </row>
    <row r="136" spans="2:178" x14ac:dyDescent="0.35">
      <c r="B136" s="41">
        <f>'Midt 3.kl. -Klasse'!B28</f>
        <v>0</v>
      </c>
      <c r="C136" t="str">
        <f>IF(COUNTIF('Midt 3.kl. -Klasse'!P28,5),"Ugyldig",(IF(ISBLANK('Midt 3.kl. -Klasse'!P28),"",'Midt 3.kl. -Klasse'!P28)))</f>
        <v/>
      </c>
      <c r="D136" t="str">
        <f>IF(COUNTIF('Midt 3.kl. -Klasse'!Q28,5),"Ugyldig",(IF(ISBLANK('Midt 3.kl. -Klasse'!Q28),"",'Midt 3.kl. -Klasse'!Q28)))</f>
        <v/>
      </c>
      <c r="E136" t="str">
        <f>IF(COUNTIF('Midt 3.kl. -Klasse'!R28,5),"Ugyldig",(IF(ISBLANK('Midt 3.kl. -Klasse'!R28),"",'Midt 3.kl. -Klasse'!R28)))</f>
        <v/>
      </c>
      <c r="F136" t="str">
        <f>IF(COUNTIF('Midt 3.kl. -Klasse'!S28,5),"Ugyldig",(IF(ISBLANK('Midt 3.kl. -Klasse'!S28),"",'Midt 3.kl. -Klasse'!S28)))</f>
        <v/>
      </c>
      <c r="G136" t="str">
        <f>IF(COUNTIF('Midt 3.kl. -Klasse'!T28,5),"Ugyldig",(IF(ISBLANK('Midt 3.kl. -Klasse'!T28),"",'Midt 3.kl. -Klasse'!T28)))</f>
        <v/>
      </c>
      <c r="H136" t="str">
        <f>IF(COUNTIF('Midt 3.kl. -Klasse'!U28,5),"Ugyldig",(IF(ISBLANK('Midt 3.kl. -Klasse'!U28),"",'Midt 3.kl. -Klasse'!U28)))</f>
        <v/>
      </c>
      <c r="I136" t="str">
        <f>IF(COUNTIF('Midt 3.kl. -Klasse'!V28,5),"Ugyldig",(IF(ISBLANK('Midt 3.kl. -Klasse'!V28),"",'Midt 3.kl. -Klasse'!V28)))</f>
        <v/>
      </c>
      <c r="J136" t="str">
        <f>IF(COUNTIF('Midt 3.kl. -Klasse'!W28,5),"Ugyldig",(IF(ISBLANK('Midt 3.kl. -Klasse'!W28),"",'Midt 3.kl. -Klasse'!W28)))</f>
        <v/>
      </c>
      <c r="K136" t="str">
        <f>IF(COUNTIF('Midt 3.kl. -Klasse'!X28,5),"Ugyldig",(IF(ISBLANK('Midt 3.kl. -Klasse'!X28),"",'Midt 3.kl. -Klasse'!X28)))</f>
        <v/>
      </c>
      <c r="L136" t="str">
        <f>IF(COUNTIF('Midt 3.kl. -Klasse'!Y28,5),"Ugyldig",(IF(ISBLANK('Midt 3.kl. -Klasse'!Y28),"",'Midt 3.kl. -Klasse'!Y28)))</f>
        <v/>
      </c>
      <c r="M136" t="str">
        <f>IF(COUNTIF('Midt 3.kl. -Klasse'!Z28,5),"Ugyldig",(IF(ISBLANK('Midt 3.kl. -Klasse'!Z28),"",'Midt 3.kl. -Klasse'!Z28)))</f>
        <v/>
      </c>
      <c r="N136" t="str">
        <f>IF(COUNTIF('Midt 3.kl. -Klasse'!AA28,5),"Ugyldig",(IF(ISBLANK('Midt 3.kl. -Klasse'!AA28),"",'Midt 3.kl. -Klasse'!AA28)))</f>
        <v/>
      </c>
      <c r="O136" t="str">
        <f>IF(COUNTIF('Midt 3.kl. -Klasse'!AB28,5),"Ugyldig",(IF(ISBLANK('Midt 3.kl. -Klasse'!AB28),"",'Midt 3.kl. -Klasse'!AB28)))</f>
        <v/>
      </c>
      <c r="P136" t="str">
        <f>IF(COUNTIF('Midt 3.kl. -Klasse'!AC28,5),"Ugyldig",(IF(ISBLANK('Midt 3.kl. -Klasse'!AC28),"",'Midt 3.kl. -Klasse'!AC28)))</f>
        <v/>
      </c>
      <c r="Q136" t="str">
        <f>IF(COUNTIF('Midt 3.kl. -Klasse'!AD28,5),"Ugyldig",(IF(ISBLANK('Midt 3.kl. -Klasse'!AD28),"",'Midt 3.kl. -Klasse'!AD28)))</f>
        <v/>
      </c>
      <c r="R136" t="str">
        <f>IF(COUNTIF('Midt 3.kl. -Klasse'!AE28,5),"Ugyldig",(IF(ISBLANK('Midt 3.kl. -Klasse'!AE28),"",'Midt 3.kl. -Klasse'!AE28)))</f>
        <v/>
      </c>
      <c r="S136" t="str">
        <f>IF(COUNTIF('Midt 3.kl. -Klasse'!AF28,5),"Ugyldig",(IF(ISBLANK('Midt 3.kl. -Klasse'!AF28),"",'Midt 3.kl. -Klasse'!AF28)))</f>
        <v/>
      </c>
      <c r="T136" t="str">
        <f>IF(COUNTIF('Midt 3.kl. -Klasse'!AG28,5),"Ugyldig",(IF(ISBLANK('Midt 3.kl. -Klasse'!AG28),"",'Midt 3.kl. -Klasse'!AG28)))</f>
        <v/>
      </c>
      <c r="U136" t="str">
        <f>IF(COUNTIF('Midt 3.kl. -Klasse'!AH28,5),"Ugyldig",(IF(ISBLANK('Midt 3.kl. -Klasse'!AH28),"",'Midt 3.kl. -Klasse'!AH28)))</f>
        <v/>
      </c>
      <c r="V136" t="str">
        <f>IF(COUNTIF('Midt 3.kl. -Klasse'!AI28,5),"Ugyldig",(IF(ISBLANK('Midt 3.kl. -Klasse'!AI28),"",'Midt 3.kl. -Klasse'!AI28)))</f>
        <v/>
      </c>
      <c r="W136" t="str">
        <f>IF(ISBLANK('Midt 3.kl. -Klasse'!AJ28),"",VLOOKUP('Midt 3.kl. -Klasse'!AJ28,Assit_Atii_2c3b3c,C$96,FALSE))</f>
        <v/>
      </c>
      <c r="X136" t="str">
        <f>IF(ISBLANK('Midt 3.kl. -Klasse'!AK28),"",VLOOKUP('Midt 3.kl. -Klasse'!AK28,Assit_Atii_2c3b3c,D$96,FALSE))</f>
        <v/>
      </c>
      <c r="Y136" t="str">
        <f>IF(ISBLANK('Midt 3.kl. -Klasse'!AL28),"",VLOOKUP('Midt 3.kl. -Klasse'!AL28,Assit_Atii_2c3b3c,E$96,FALSE))</f>
        <v/>
      </c>
      <c r="Z136" t="str">
        <f>IF(ISBLANK('Midt 3.kl. -Klasse'!AM28),"",VLOOKUP('Midt 3.kl. -Klasse'!AM28,Assit_Atii_2c3b3c,F$96,FALSE))</f>
        <v/>
      </c>
      <c r="AA136" t="str">
        <f>IF(ISBLANK('Midt 3.kl. -Klasse'!AN28),"",VLOOKUP('Midt 3.kl. -Klasse'!AN28,Assit_Atii_2c3b3c,G$96,FALSE))</f>
        <v/>
      </c>
      <c r="AB136" t="str">
        <f>IF(ISBLANK('Midt 3.kl. -Klasse'!AO28),"",VLOOKUP('Midt 3.kl. -Klasse'!AO28,Assit_Atii_2c3b3c,H$96,FALSE))</f>
        <v/>
      </c>
      <c r="AC136" t="str">
        <f>IF(ISBLANK('Midt 3.kl. -Klasse'!AP28),"",VLOOKUP('Midt 3.kl. -Klasse'!AP28,Assit_Atii_2c3b3c,I$96,FALSE))</f>
        <v/>
      </c>
      <c r="AD136" t="str">
        <f>IF(ISBLANK('Midt 3.kl. -Klasse'!AQ28),"",VLOOKUP('Midt 3.kl. -Klasse'!AQ28,Assit_Atii_2c3b3c,J$96,FALSE))</f>
        <v/>
      </c>
      <c r="AE136" t="str">
        <f>IF(ISBLANK('Midt 3.kl. -Klasse'!AR28),"",VLOOKUP('Midt 3.kl. -Klasse'!AR28,Assit_Atii_2c3b3c,K$96,FALSE))</f>
        <v/>
      </c>
      <c r="AF136" t="str">
        <f>IF(ISBLANK('Midt 3.kl. -Klasse'!AS28),"",VLOOKUP('Midt 3.kl. -Klasse'!AS28,Assit_Atii_2c3b3c,L$96,FALSE))</f>
        <v/>
      </c>
      <c r="AG136" t="str">
        <f>IF(ISBLANK('Midt 3.kl. -Klasse'!AT28),"",VLOOKUP('Midt 3.kl. -Klasse'!AT28,Assit_Atii_2c3b3c,M$96,FALSE))</f>
        <v/>
      </c>
      <c r="AH136" t="str">
        <f>IF(ISBLANK('Midt 3.kl. -Klasse'!AU28),"",VLOOKUP('Midt 3.kl. -Klasse'!AU28,Assit_Atii_2c3b3c,N$96,FALSE))</f>
        <v/>
      </c>
      <c r="AI136" t="str">
        <f>IF(ISBLANK('Midt 3.kl. -Klasse'!AV28),"",VLOOKUP('Midt 3.kl. -Klasse'!AV28,Assit_Atii_2c3b3c,O$96,FALSE))</f>
        <v/>
      </c>
      <c r="AJ136" t="str">
        <f>IF(ISBLANK('Midt 3.kl. -Klasse'!AW28),"",VLOOKUP('Midt 3.kl. -Klasse'!AW28,Assit_Atii_2c3b3c,P$96,FALSE))</f>
        <v/>
      </c>
      <c r="AK136" t="str">
        <f>IF(ISBLANK('Midt 3.kl. -Klasse'!AX28),"",VLOOKUP('Midt 3.kl. -Klasse'!AX28,Assit_Atii_2c3b3c,Q$96,FALSE))</f>
        <v/>
      </c>
      <c r="AL136" t="str">
        <f>IF(ISBLANK('Midt 3.kl. -Klasse'!AY28),"",VLOOKUP('Midt 3.kl. -Klasse'!AY28,Assit_Atii_2c3b3c,R$96,FALSE))</f>
        <v/>
      </c>
      <c r="AM136" t="str">
        <f>IF(ISBLANK('Midt 3.kl. -Klasse'!AZ28),"",VLOOKUP('Midt 3.kl. -Klasse'!AZ28,Assit_Atii_2c3b3c,S$96,FALSE))</f>
        <v/>
      </c>
      <c r="AN136" t="str">
        <f>IF(ISBLANK('Midt 3.kl. -Klasse'!BA28),"",VLOOKUP('Midt 3.kl. -Klasse'!BA28,Assit_Atii_2c3b3c,T$96,FALSE))</f>
        <v/>
      </c>
      <c r="AO136" t="str">
        <f>IF(ISBLANK('Midt 3.kl. -Klasse'!BB28),"",VLOOKUP('Midt 3.kl. -Klasse'!BB28,Assit_Atii_2c3b3c,U$96,FALSE))</f>
        <v/>
      </c>
      <c r="AP136" t="str">
        <f>IF(ISBLANK('Midt 3.kl. -Klasse'!BC28),"",VLOOKUP('Midt 3.kl. -Klasse'!BC28,Assit_Atii_2c3b3c,V$96,FALSE))</f>
        <v/>
      </c>
      <c r="AQ136" t="str">
        <f>IF(ISBLANK('Midt 3.kl. -Klasse'!BD28),"",VLOOKUP('Midt 3.kl. -Klasse'!BD28,Assit_Atii_2c3b3c,W$96,FALSE))</f>
        <v/>
      </c>
      <c r="AR136" t="str">
        <f>IF(ISBLANK('Midt 3.kl. -Klasse'!BE28),"",VLOOKUP('Midt 3.kl. -Klasse'!BE28,Assit_Atii_2c3b3c,X$96,FALSE))</f>
        <v/>
      </c>
      <c r="AS136" t="str">
        <f>IF(ISBLANK('Midt 3.kl. -Klasse'!BF28),"",VLOOKUP('Midt 3.kl. -Klasse'!BF28,Assit_Atii_2c3b3c,Y$96,FALSE))</f>
        <v/>
      </c>
      <c r="AT136" t="str">
        <f>IF(ISBLANK('Midt 3.kl. -Klasse'!BG28),"",VLOOKUP('Midt 3.kl. -Klasse'!BG28,Assit_Atii_2c3b3c,Z$96,FALSE))</f>
        <v/>
      </c>
      <c r="AU136" t="str">
        <f>IF(ISBLANK('Midt 3.kl. -Klasse'!BH28),"",VLOOKUP('Midt 3.kl. -Klasse'!BH28,Assit_Atii_2c3b3c,AA$96,FALSE))</f>
        <v/>
      </c>
      <c r="AV136" t="str">
        <f>IF(ISBLANK('Midt 3.kl. -Klasse'!BI28),"",VLOOKUP('Midt 3.kl. -Klasse'!BI28,Assit_Atii_2c3b3c,AB$96,FALSE))</f>
        <v/>
      </c>
      <c r="AW136" t="str">
        <f>IF(ISBLANK('Midt 3.kl. -Klasse'!BJ28),"",VLOOKUP('Midt 3.kl. -Klasse'!BJ28,Assit_Atii_2c3b3c,AC$96,FALSE))</f>
        <v/>
      </c>
      <c r="AX136" t="str">
        <f>IF(ISBLANK('Midt 3.kl. -Klasse'!BK28),"",VLOOKUP('Midt 3.kl. -Klasse'!BK28,Assit_Atii_2c3b3c,AD$96,FALSE))</f>
        <v/>
      </c>
      <c r="AY136" t="str">
        <f>IF(ISBLANK('Midt 3.kl. -Klasse'!BL28),"",VLOOKUP('Midt 3.kl. -Klasse'!BL28,Assit_Atii_2c3b3c,AE$96,FALSE))</f>
        <v/>
      </c>
      <c r="AZ136" t="str">
        <f>IF(ISBLANK('Midt 3.kl. -Klasse'!BM28),"",VLOOKUP('Midt 3.kl. -Klasse'!BM28,Assit_Atii_2c3b3c,AF$96,FALSE))</f>
        <v/>
      </c>
      <c r="BA136" t="str">
        <f>IF(ISBLANK('Midt 3.kl. -Klasse'!BN28),"",VLOOKUP('Midt 3.kl. -Klasse'!BN28,Assit_Atii_2c3b3c,AG$96,FALSE))</f>
        <v/>
      </c>
      <c r="BB136" t="str">
        <f>IF(ISBLANK('Midt 3.kl. -Klasse'!BO28),"",VLOOKUP('Midt 3.kl. -Klasse'!BO28,Assit_Atii_2c3b3c,AH$96,FALSE))</f>
        <v/>
      </c>
      <c r="BC136" t="str">
        <f>IF(ISBLANK('Midt 3.kl. -Klasse'!BP28),"",VLOOKUP('Midt 3.kl. -Klasse'!BP28,Assit_Atii_2c3b3c,AI$96,FALSE))</f>
        <v/>
      </c>
      <c r="BD136" t="str">
        <f>IF(ISBLANK('Midt 3.kl. -Klasse'!BQ28),"",VLOOKUP('Midt 3.kl. -Klasse'!BQ28,Assit_Atii_2c3b3c,AJ$96,FALSE))</f>
        <v/>
      </c>
      <c r="BE136" t="str">
        <f>IF(ISBLANK('Midt 3.kl. -Klasse'!BR28),"",VLOOKUP('Midt 3.kl. -Klasse'!BR28,Assit_Atii_2c3b3c,AK$96,FALSE))</f>
        <v/>
      </c>
      <c r="BF136" t="str">
        <f>IF(ISBLANK('Midt 3.kl. -Klasse'!BS28),"",VLOOKUP('Midt 3.kl. -Klasse'!BS28,Assit_Atii_2c3b3c,AL$96,FALSE))</f>
        <v/>
      </c>
      <c r="BG136" t="str">
        <f>IF(ISBLANK('Midt 3.kl. -Klasse'!BT28),"",VLOOKUP('Midt 3.kl. -Klasse'!BT28,Assit_Atii_2c3b3c,AM$96,FALSE))</f>
        <v/>
      </c>
      <c r="BH136" t="str">
        <f>IF(ISBLANK('Midt 3.kl. -Klasse'!BU28),"",VLOOKUP('Midt 3.kl. -Klasse'!BU28,Assit_Atii_2c3b3c,AN$96,FALSE))</f>
        <v/>
      </c>
      <c r="BI136" t="str">
        <f>IF(ISBLANK('Midt 3.kl. -Klasse'!BV28),"",VLOOKUP('Midt 3.kl. -Klasse'!BV28,Assit_Atii_2c3b3c,AO$96,FALSE))</f>
        <v/>
      </c>
      <c r="BJ136" t="str">
        <f>IF(ISBLANK('Midt 3.kl. -Klasse'!BW28),"",VLOOKUP('Midt 3.kl. -Klasse'!BW28,Assit_Atii_2c3b3c,AP$96,FALSE))</f>
        <v/>
      </c>
      <c r="BK136" t="str">
        <f>IF(ISBLANK('Midt 3.kl. -Klasse'!BX28),"",VLOOKUP('Midt 3.kl. -Klasse'!BX28,Assit_Atii_2c3b3c,AQ$96,FALSE))</f>
        <v/>
      </c>
      <c r="BL136" t="str">
        <f>IF(ISBLANK('Midt 3.kl. -Klasse'!BY28),"",VLOOKUP('Midt 3.kl. -Klasse'!BY28,Assit_Atii_2c3b3c,AR$96,FALSE))</f>
        <v/>
      </c>
      <c r="BM136" t="str">
        <f>IF(ISBLANK('Midt 3.kl. -Klasse'!BZ28),"",VLOOKUP('Midt 3.kl. -Klasse'!BZ28,Assit_Atii_2c3b3c,AS$96,FALSE))</f>
        <v/>
      </c>
      <c r="BN136" t="str">
        <f>IF(ISBLANK('Midt 3.kl. -Klasse'!CA28),"",VLOOKUP('Midt 3.kl. -Klasse'!CA28,Assit_Atii_2c3b3c,AT$96,FALSE))</f>
        <v/>
      </c>
      <c r="BO136" t="str">
        <f>IF(ISBLANK('Midt 3.kl. -Klasse'!CB28),"",VLOOKUP('Midt 3.kl. -Klasse'!CB28,Assit_Atii_2c3b3c,AU$96,FALSE))</f>
        <v/>
      </c>
      <c r="BP136" t="str">
        <f>IF(ISBLANK('Midt 3.kl. -Klasse'!CC28),"",VLOOKUP('Midt 3.kl. -Klasse'!CC28,Assit_Atii_2c3b3c,AV$96,FALSE))</f>
        <v/>
      </c>
      <c r="BQ136" t="str">
        <f>IF(ISBLANK('Midt 3.kl. -Klasse'!CD28),"",VLOOKUP('Midt 3.kl. -Klasse'!CD28,Assit_Atii_2c3b3c,AW$96,FALSE))</f>
        <v/>
      </c>
      <c r="BR136" t="str">
        <f>IF(ISBLANK('Midt 3.kl. -Klasse'!CE28),"",VLOOKUP('Midt 3.kl. -Klasse'!CE28,Assit_Atii_2c3b3c,AX$96,FALSE))</f>
        <v/>
      </c>
      <c r="BS136" t="str">
        <f>IF(ISBLANK('Midt 3.kl. -Klasse'!CF28),"",VLOOKUP('Midt 3.kl. -Klasse'!CF28,Assit_Atii_2c3b3c,AY$96,FALSE))</f>
        <v/>
      </c>
      <c r="BT136" t="str">
        <f>IF(ISBLANK('Midt 3.kl. -Klasse'!CG28),"",VLOOKUP('Midt 3.kl. -Klasse'!CG28,Assit_Atii_2c3b3c,AZ$96,FALSE))</f>
        <v/>
      </c>
      <c r="BU136" t="str">
        <f>IF(ISBLANK('Midt 3.kl. -Klasse'!CH28),"",VLOOKUP('Midt 3.kl. -Klasse'!CH28,Assit_Atii_2c3b3c,BA$96,FALSE))</f>
        <v/>
      </c>
      <c r="BV136" t="str">
        <f>IF(ISBLANK('Midt 3.kl. -Klasse'!CI28),"",VLOOKUP('Midt 3.kl. -Klasse'!CI28,Assit_Atii_2c3b3c,BB$96,FALSE))</f>
        <v/>
      </c>
      <c r="BW136" t="str">
        <f>IF(ISBLANK('Midt 3.kl. -Klasse'!CJ28),"",VLOOKUP('Midt 3.kl. -Klasse'!CJ28,Assit_Atii_2c3b3c,BC$96,FALSE))</f>
        <v/>
      </c>
      <c r="BX136" t="str">
        <f>IF(ISBLANK('Midt 3.kl. -Klasse'!CK28),"",VLOOKUP('Midt 3.kl. -Klasse'!CK28,Assit_Atii_2c3b3c,BD$96,FALSE))</f>
        <v/>
      </c>
      <c r="BY136" t="str">
        <f>IF(ISBLANK('Midt 3.kl. -Klasse'!CL28),"",VLOOKUP('Midt 3.kl. -Klasse'!CL28,Assit_Atii_2c3b3c,BE$96,FALSE))</f>
        <v/>
      </c>
      <c r="BZ136" t="str">
        <f>IF(ISBLANK('Midt 3.kl. -Klasse'!CM28),"",VLOOKUP('Midt 3.kl. -Klasse'!CM28,Assit_Atii_2c3b3c,BF$96,FALSE))</f>
        <v/>
      </c>
      <c r="CA136" t="str">
        <f>IF(ISBLANK('Midt 3.kl. -Klasse'!CN28),"",VLOOKUP('Midt 3.kl. -Klasse'!CN28,Assit_Atii_2c3b3c,BG$96,FALSE))</f>
        <v/>
      </c>
      <c r="CB136" t="str">
        <f>IF(ISBLANK('Midt 3.kl. -Klasse'!CO28),"",VLOOKUP('Midt 3.kl. -Klasse'!CO28,Assit_Atii_2c3b3c,BH$96,FALSE))</f>
        <v/>
      </c>
      <c r="CC136" t="str">
        <f>IF(ISBLANK('Midt 3.kl. -Klasse'!CP28),"",VLOOKUP('Midt 3.kl. -Klasse'!CP28,Assit_Atii_2c3b3c,BI$96,FALSE))</f>
        <v/>
      </c>
      <c r="CD136" t="str">
        <f>IF(ISBLANK('Midt 3.kl. -Klasse'!CQ28),"",VLOOKUP('Midt 3.kl. -Klasse'!CQ28,Assit_Atii_2c3b3c,BJ$96,FALSE))</f>
        <v/>
      </c>
      <c r="CE136" t="str">
        <f>IF(ISBLANK('Midt 3.kl. -Klasse'!CR28),"",VLOOKUP('Midt 3.kl. -Klasse'!CR28,Assit_Atii_2c3b3c,BK$96,FALSE))</f>
        <v/>
      </c>
      <c r="CF136" t="str">
        <f>IF(ISBLANK('Midt 3.kl. -Klasse'!CS28),"",VLOOKUP('Midt 3.kl. -Klasse'!CS28,Assit_Atii_2c3b3c,BL$96,FALSE))</f>
        <v/>
      </c>
      <c r="CG136" t="str">
        <f>IF(ISBLANK('Midt 3.kl. -Klasse'!CT28),"",VLOOKUP('Midt 3.kl. -Klasse'!CT28,Assit_Atii_2c3b3c,BM$96,FALSE))</f>
        <v/>
      </c>
      <c r="CH136" t="str">
        <f>IF(ISBLANK('Midt 3.kl. -Klasse'!CU28),"",VLOOKUP('Midt 3.kl. -Klasse'!CU28,Assit_Atii_2c3b3c,BN$96,FALSE))</f>
        <v/>
      </c>
      <c r="CI136" t="str">
        <f>IF(ISBLANK('Midt 3.kl. -Klasse'!CV28),"",VLOOKUP('Midt 3.kl. -Klasse'!CV28,Assit_Atii_2c3b3c,BO$96,FALSE))</f>
        <v/>
      </c>
      <c r="CJ136" t="str">
        <f>IF(ISBLANK('Midt 3.kl. -Klasse'!CW28),"",VLOOKUP('Midt 3.kl. -Klasse'!CW28,Assit_Atii_2c3b3c,BP$96,FALSE))</f>
        <v/>
      </c>
      <c r="CK136" t="str">
        <f>IF(ISBLANK('Midt 3.kl. -Klasse'!CX28),"",VLOOKUP('Midt 3.kl. -Klasse'!CX28,Assit_Atii_2c3b3c,BQ$96,FALSE))</f>
        <v/>
      </c>
      <c r="CL136" t="str">
        <f>IF(ISBLANK('Midt 3.kl. -Klasse'!CY28),"",VLOOKUP('Midt 3.kl. -Klasse'!CY28,Assit_Atii_2c3b3c,BR$96,FALSE))</f>
        <v/>
      </c>
      <c r="CM136" t="str">
        <f>IF(ISBLANK('Midt 3.kl. -Klasse'!CZ28),"",VLOOKUP('Midt 3.kl. -Klasse'!CZ28,Assit_Atii_2c3b3c,BS$96,FALSE))</f>
        <v/>
      </c>
      <c r="CN136" t="str">
        <f>IF(ISBLANK('Midt 3.kl. -Klasse'!DA28),"",VLOOKUP('Midt 3.kl. -Klasse'!DA28,Assit_Atii_2c3b3c,BT$96,FALSE))</f>
        <v/>
      </c>
      <c r="CO136" t="str">
        <f>IF(ISBLANK('Midt 3.kl. -Klasse'!DB28),"",VLOOKUP('Midt 3.kl. -Klasse'!DB28,Assit_Atii_2c3b3c,BU$96,FALSE))</f>
        <v/>
      </c>
      <c r="CP136" t="str">
        <f>IF(ISBLANK('Midt 3.kl. -Klasse'!DC28),"",VLOOKUP('Midt 3.kl. -Klasse'!DC28,Assit_Atii_2c3b3c,BV$96,FALSE))</f>
        <v/>
      </c>
      <c r="CQ136" t="str">
        <f>IF(ISBLANK('Midt 3.kl. -Klasse'!DD28),"",VLOOKUP('Midt 3.kl. -Klasse'!DD28,Assit_Atii_2c3b3c,BW$96,FALSE))</f>
        <v/>
      </c>
      <c r="CR136" t="str">
        <f>IF(ISBLANK('Midt 3.kl. -Klasse'!DE28),"",VLOOKUP('Midt 3.kl. -Klasse'!DE28,Assit_Atii_2c3b3c,BX$96,FALSE))</f>
        <v/>
      </c>
      <c r="CS136" t="str">
        <f>IF(ISBLANK('Midt 3.kl. -Klasse'!DF28),"",VLOOKUP('Midt 3.kl. -Klasse'!DF28,Assit_Atii_2c3b3c,BY$96,FALSE))</f>
        <v/>
      </c>
      <c r="CT136" t="str">
        <f>IF(ISBLANK('Midt 3.kl. -Klasse'!DG28),"",VLOOKUP('Midt 3.kl. -Klasse'!DG28,Assit_Atii_2c3b3c,BZ$96,FALSE))</f>
        <v/>
      </c>
      <c r="CU136" t="str">
        <f>IF(ISBLANK('Midt 3.kl. -Klasse'!DH28),"",VLOOKUP('Midt 3.kl. -Klasse'!DH28,Assit_Atii_2c3b3c,CA$96,FALSE))</f>
        <v/>
      </c>
      <c r="CV136" t="str">
        <f>IF(ISBLANK('Midt 3.kl. -Klasse'!DI28),"",VLOOKUP('Midt 3.kl. -Klasse'!DI28,Assit_Atii_2c3b3c,CB$96,FALSE))</f>
        <v/>
      </c>
      <c r="CW136" t="str">
        <f>IF(ISBLANK('Midt 3.kl. -Klasse'!DJ28),"",VLOOKUP('Midt 3.kl. -Klasse'!DJ28,Assit_Atii_2c3b3c,CC$96,FALSE))</f>
        <v/>
      </c>
      <c r="CX136" t="str">
        <f>IF(ISBLANK('Midt 3.kl. -Klasse'!DK28),"",VLOOKUP('Midt 3.kl. -Klasse'!DK28,Assit_Atii_2c3b3c,CD$96,FALSE))</f>
        <v/>
      </c>
      <c r="CY136" t="str">
        <f>IF(ISBLANK('Midt 3.kl. -Klasse'!DL28),"",VLOOKUP('Midt 3.kl. -Klasse'!DL28,Assit_Atii_2c3b3c,CE$96,FALSE))</f>
        <v/>
      </c>
      <c r="CZ136" t="str">
        <f>IF(ISBLANK('Midt 3.kl. -Klasse'!DM28),"",VLOOKUP('Midt 3.kl. -Klasse'!DM28,Assit_Atii_2c3b3c,CF$96,FALSE))</f>
        <v/>
      </c>
      <c r="DA136" t="str">
        <f>IF(ISBLANK('Midt 3.kl. -Klasse'!DN28),"",VLOOKUP('Midt 3.kl. -Klasse'!DN28,Assit_Atii_2c3b3c,CG$96,FALSE))</f>
        <v/>
      </c>
      <c r="DB136" t="str">
        <f>IF(ISBLANK('Midt 3.kl. -Klasse'!DO28),"",VLOOKUP('Midt 3.kl. -Klasse'!DO28,Assit_Atii_2c3b3c,CH$96,FALSE))</f>
        <v/>
      </c>
      <c r="DC136" t="str">
        <f>IF(ISBLANK('Midt 3.kl. -Klasse'!DP28),"",VLOOKUP('Midt 3.kl. -Klasse'!DP28,Assit_Atii_2c3b3c,CI$96,FALSE))</f>
        <v/>
      </c>
      <c r="DD136" t="str">
        <f>IF(ISBLANK('Midt 3.kl. -Klasse'!DQ28),"",VLOOKUP('Midt 3.kl. -Klasse'!DQ28,Assit_Atii_2c3b3c,CJ$96,FALSE))</f>
        <v/>
      </c>
      <c r="DE136" t="str">
        <f>IF(ISBLANK('Midt 3.kl. -Klasse'!DR28),"",VLOOKUP('Midt 3.kl. -Klasse'!DR28,Assit_Atii_2c3b3c,CK$96,FALSE))</f>
        <v/>
      </c>
      <c r="DF136" t="str">
        <f>IF(ISBLANK('Midt 3.kl. -Klasse'!DS28),"",VLOOKUP('Midt 3.kl. -Klasse'!DS28,Assit_Atii_2c3b3c,CL$96,FALSE))</f>
        <v/>
      </c>
      <c r="DG136" t="str">
        <f>IF(ISBLANK('Midt 3.kl. -Klasse'!DT28),"",VLOOKUP('Midt 3.kl. -Klasse'!DT28,Assit_Atii_2c3b3c,CM$96,FALSE))</f>
        <v/>
      </c>
      <c r="DH136" t="str">
        <f>IF(ISBLANK('Midt 3.kl. -Klasse'!DU28),"",VLOOKUP('Midt 3.kl. -Klasse'!DU28,Assit_Atii_2c3b3c,CN$96,FALSE))</f>
        <v/>
      </c>
      <c r="DI136" t="str">
        <f>IF(ISBLANK('Midt 3.kl. -Klasse'!DV28),"",VLOOKUP('Midt 3.kl. -Klasse'!DV28,Assit_Atii_2c3b3c,CO$96,FALSE))</f>
        <v/>
      </c>
      <c r="DJ136" t="str">
        <f>IF(ISBLANK('Midt 3.kl. -Klasse'!DW28),"",VLOOKUP('Midt 3.kl. -Klasse'!DW28,Assit_Atii_2c3b3c,CP$96,FALSE))</f>
        <v/>
      </c>
      <c r="DK136" t="str">
        <f>IF(ISBLANK('Midt 3.kl. -Klasse'!DX28),"",VLOOKUP('Midt 3.kl. -Klasse'!DX28,Assit_Atii_2c3b3c,CQ$96,FALSE))</f>
        <v/>
      </c>
      <c r="DL136" t="str">
        <f>IF(ISBLANK('Midt 3.kl. -Klasse'!DY28),"",VLOOKUP('Midt 3.kl. -Klasse'!DY28,Assit_Atii_2c3b3c,CR$96,FALSE))</f>
        <v/>
      </c>
      <c r="DM136" t="str">
        <f>IF(ISBLANK('Midt 3.kl. -Klasse'!DZ28),"",VLOOKUP('Midt 3.kl. -Klasse'!DZ28,Assit_Atii_2c3b3c,CS$96,FALSE))</f>
        <v/>
      </c>
      <c r="DN136" t="str">
        <f>IF(ISBLANK('Midt 3.kl. -Klasse'!EA28),"",VLOOKUP('Midt 3.kl. -Klasse'!EA28,Assit_Atii_2c3b3c,CT$96,FALSE))</f>
        <v/>
      </c>
      <c r="DO136" t="str">
        <f>IF(ISBLANK('Midt 3.kl. -Klasse'!EB28),"",VLOOKUP('Midt 3.kl. -Klasse'!EB28,Assit_Atii_2c3b3c,CU$96,FALSE))</f>
        <v/>
      </c>
      <c r="DP136" t="str">
        <f>IF(ISBLANK('Midt 3.kl. -Klasse'!EC28),"",VLOOKUP('Midt 3.kl. -Klasse'!EC28,Assit_Atii_2c3b3c,CV$96,FALSE))</f>
        <v/>
      </c>
      <c r="DQ136" t="str">
        <f>IF(ISBLANK('Midt 3.kl. -Klasse'!ED28),"",VLOOKUP('Midt 3.kl. -Klasse'!ED28,Assit_Atii_2c3b3c,CW$96,FALSE))</f>
        <v/>
      </c>
      <c r="DR136" s="42" t="str">
        <f>IF(ISBLANK('Midt 3.kl. -Klasse'!EE28),"",VLOOKUP('Midt 3.kl. -Klasse'!EE28,Assit_Atii_2c3b3c,CX$96,FALSE))</f>
        <v/>
      </c>
      <c r="DS136" s="41" t="str">
        <f>IF(ISBLANK('Midt 3.kl. -Klasse'!EF28),"",VLOOKUP('Midt 3.kl. -Klasse'!EF28,Aap_Naam_2c3b3c,2,FALSE))</f>
        <v/>
      </c>
      <c r="DT136" t="str">
        <f>IF(ISBLANK('Midt 3.kl. -Klasse'!EG28),"",VLOOKUP('Midt 3.kl. -Klasse'!EG28,Aap_Naam_2c3b3c,2,FALSE))</f>
        <v/>
      </c>
      <c r="DU136" t="str">
        <f>IF(ISBLANK('Midt 3.kl. -Klasse'!EH28),"",VLOOKUP('Midt 3.kl. -Klasse'!EH28,Aap_Naam_2c3b3c,2,FALSE))</f>
        <v/>
      </c>
      <c r="DV136" t="str">
        <f>IF(ISBLANK('Midt 3.kl. -Klasse'!EI28),"",VLOOKUP('Midt 3.kl. -Klasse'!EI28,Aap_Naam_2c3b3c,2,FALSE))</f>
        <v/>
      </c>
      <c r="DW136" t="str">
        <f>IF(ISBLANK('Midt 3.kl. -Klasse'!EJ28),"",VLOOKUP('Midt 3.kl. -Klasse'!EJ28,Aap_Naam_2c3b3c,2,FALSE))</f>
        <v/>
      </c>
      <c r="DX136" t="str">
        <f>IF(ISBLANK('Midt 3.kl. -Klasse'!EK28),"",VLOOKUP('Midt 3.kl. -Klasse'!EK28,Aap_Naam_2c3b3c,2,FALSE))</f>
        <v/>
      </c>
      <c r="DY136" t="str">
        <f>IF(ISBLANK('Midt 3.kl. -Klasse'!EL28),"",VLOOKUP('Midt 3.kl. -Klasse'!EL28,Aap_Naam_2c3b3c,2,FALSE))</f>
        <v/>
      </c>
      <c r="DZ136" t="str">
        <f>IF(ISBLANK('Midt 3.kl. -Klasse'!EM28),"",VLOOKUP('Midt 3.kl. -Klasse'!EM28,Aap_Naam_2c3b3c,2,FALSE))</f>
        <v/>
      </c>
      <c r="EA136" t="str">
        <f>IF(ISBLANK('Midt 3.kl. -Klasse'!EN28),"",VLOOKUP('Midt 3.kl. -Klasse'!EN28,Aap_Naam_2c3b3c,2,FALSE))</f>
        <v/>
      </c>
      <c r="EB136" t="str">
        <f>IF(ISBLANK('Midt 3.kl. -Klasse'!EO28),"",VLOOKUP('Midt 3.kl. -Klasse'!EO28,Aap_Naam_2c3b3c,2,FALSE))</f>
        <v/>
      </c>
      <c r="EC136" t="str">
        <f>IF(ISBLANK('Midt 3.kl. -Klasse'!EP28),"",VLOOKUP('Midt 3.kl. -Klasse'!EP28,Aap_Naam_2c3b3c,2,FALSE))</f>
        <v/>
      </c>
      <c r="ED136" t="str">
        <f>IF(ISBLANK('Midt 3.kl. -Klasse'!EQ28),"",VLOOKUP('Midt 3.kl. -Klasse'!EQ28,Aap_Naam_2c3b3c,2,FALSE))</f>
        <v/>
      </c>
      <c r="EE136" t="str">
        <f>IF(ISBLANK('Midt 3.kl. -Klasse'!ER28),"",VLOOKUP('Midt 3.kl. -Klasse'!ER28,Aap_Naam_2c3b3c,2,FALSE))</f>
        <v/>
      </c>
      <c r="EF136" t="str">
        <f>IF(ISBLANK('Midt 3.kl. -Klasse'!ES28),"",VLOOKUP('Midt 3.kl. -Klasse'!ES28,Aap_Naam_2c3b3c,2,FALSE))</f>
        <v/>
      </c>
      <c r="EG136" t="str">
        <f>IF(ISBLANK('Midt 3.kl. -Klasse'!ET28),"",VLOOKUP('Midt 3.kl. -Klasse'!ET28,Aap_Naam_2c3b3c,2,FALSE))</f>
        <v/>
      </c>
      <c r="EH136" t="str">
        <f>IF(ISBLANK('Midt 3.kl. -Klasse'!EU28),"",VLOOKUP('Midt 3.kl. -Klasse'!EU28,Aap_Naam_2c3b3c,2,FALSE))</f>
        <v/>
      </c>
      <c r="EI136" t="str">
        <f>IF(ISBLANK('Midt 3.kl. -Klasse'!EV28),"",VLOOKUP('Midt 3.kl. -Klasse'!EV28,Aap_Naam_2c3b3c,2,FALSE))</f>
        <v/>
      </c>
      <c r="EJ136" t="str">
        <f>IF(ISBLANK('Midt 3.kl. -Klasse'!EW28),"",VLOOKUP('Midt 3.kl. -Klasse'!EW28,Aap_Naam_2c3b3c,2,FALSE))</f>
        <v/>
      </c>
      <c r="EK136" t="str">
        <f>IF(ISBLANK('Midt 3.kl. -Klasse'!EX28),"",VLOOKUP('Midt 3.kl. -Klasse'!EX28,Aap_Naam_2c3b3c,2,FALSE))</f>
        <v/>
      </c>
      <c r="EL136" t="str">
        <f>IF(ISBLANK('Midt 3.kl. -Klasse'!EY28),"",VLOOKUP('Midt 3.kl. -Klasse'!EY28,Aap_Naam_2c3b3c,2,FALSE))</f>
        <v/>
      </c>
      <c r="EM136" t="str">
        <f>IF(ISBLANK('Midt 3.kl. -Klasse'!EZ28),"",VLOOKUP('Midt 3.kl. -Klasse'!EZ28,Aap_Naam_2c3b3c,2,FALSE))</f>
        <v/>
      </c>
      <c r="EN136" t="str">
        <f>IF(ISBLANK('Midt 3.kl. -Klasse'!FA28),"",VLOOKUP('Midt 3.kl. -Klasse'!FA28,Aap_Naam_2c3b3c,2,FALSE))</f>
        <v/>
      </c>
      <c r="EO136" t="str">
        <f>IF(ISBLANK('Midt 3.kl. -Klasse'!FB28),"",VLOOKUP('Midt 3.kl. -Klasse'!FB28,Aap_Naam_2c3b3c,2,FALSE))</f>
        <v/>
      </c>
      <c r="EP136" t="str">
        <f>IF(ISBLANK('Midt 3.kl. -Klasse'!FC28),"",VLOOKUP('Midt 3.kl. -Klasse'!FC28,Aap_Naam_2c3b3c,2,FALSE))</f>
        <v/>
      </c>
      <c r="EQ136" t="str">
        <f>IF(ISBLANK('Midt 3.kl. -Klasse'!FD28),"",VLOOKUP('Midt 3.kl. -Klasse'!FD28,Aap_Naam_2c3b3c,2,FALSE))</f>
        <v/>
      </c>
      <c r="ER136" t="str">
        <f>IF(ISBLANK('Midt 3.kl. -Klasse'!FE28),"",VLOOKUP('Midt 3.kl. -Klasse'!FE28,Aap_Naam_2c3b3c,2,FALSE))</f>
        <v/>
      </c>
      <c r="ES136" t="str">
        <f>IF(ISBLANK('Midt 3.kl. -Klasse'!FF28),"",VLOOKUP('Midt 3.kl. -Klasse'!FF28,Aap_Naam_2c3b3c,2,FALSE))</f>
        <v/>
      </c>
      <c r="ET136" t="str">
        <f>IF(ISBLANK('Midt 3.kl. -Klasse'!FG28),"",VLOOKUP('Midt 3.kl. -Klasse'!FG28,Aap_Naam_2c3b3c,2,FALSE))</f>
        <v/>
      </c>
      <c r="EU136" t="str">
        <f>IF(ISBLANK('Midt 3.kl. -Klasse'!FH28),"",VLOOKUP('Midt 3.kl. -Klasse'!FH28,Aap_Naam_2c3b3c,2,FALSE))</f>
        <v/>
      </c>
      <c r="EV136" t="str">
        <f>IF(ISBLANK('Midt 3.kl. -Klasse'!FI28),"",VLOOKUP('Midt 3.kl. -Klasse'!FI28,Aap_Naam_2c3b3c,2,FALSE))</f>
        <v/>
      </c>
      <c r="EW136" t="str">
        <f>IF(ISBLANK('Midt 3.kl. -Klasse'!FJ28),"",VLOOKUP('Midt 3.kl. -Klasse'!FJ28,Aap_Naam_2c3b3c,2,FALSE))</f>
        <v/>
      </c>
      <c r="EX136" t="str">
        <f>IF(ISBLANK('Midt 3.kl. -Klasse'!FK28),"",VLOOKUP('Midt 3.kl. -Klasse'!FK28,Aap_Naam_2c3b3c,2,FALSE))</f>
        <v/>
      </c>
      <c r="EY136" t="str">
        <f>IF(ISBLANK('Midt 3.kl. -Klasse'!FL28),"",VLOOKUP('Midt 3.kl. -Klasse'!FL28,Aap_Naam_2c3b3c,2,FALSE))</f>
        <v/>
      </c>
      <c r="EZ136" t="str">
        <f>IF(ISBLANK('Midt 3.kl. -Klasse'!FM28),"",VLOOKUP('Midt 3.kl. -Klasse'!FM28,Aap_Naam_2c3b3c,2,FALSE))</f>
        <v/>
      </c>
      <c r="FA136" t="str">
        <f>IF(ISBLANK('Midt 3.kl. -Klasse'!FN28),"",VLOOKUP('Midt 3.kl. -Klasse'!FN28,Aap_Naam_2c3b3c,2,FALSE))</f>
        <v/>
      </c>
      <c r="FB136" t="str">
        <f>IF(ISBLANK('Midt 3.kl. -Klasse'!FO28),"",VLOOKUP('Midt 3.kl. -Klasse'!FO28,Aap_Naam_2c3b3c,2,FALSE))</f>
        <v/>
      </c>
      <c r="FC136" t="str">
        <f>IF(ISBLANK('Midt 3.kl. -Klasse'!FP28),"",VLOOKUP('Midt 3.kl. -Klasse'!FP28,Aap_Naam_2c3b3c,2,FALSE))</f>
        <v/>
      </c>
      <c r="FD136" t="str">
        <f>IF(ISBLANK('Midt 3.kl. -Klasse'!FQ28),"",VLOOKUP('Midt 3.kl. -Klasse'!FQ28,Aap_Naam_2c3b3c,2,FALSE))</f>
        <v/>
      </c>
      <c r="FE136" t="str">
        <f>IF(ISBLANK('Midt 3.kl. -Klasse'!FR28),"",VLOOKUP('Midt 3.kl. -Klasse'!FR28,Aap_Naam_2c3b3c,2,FALSE))</f>
        <v/>
      </c>
      <c r="FF136" t="str">
        <f>IF(ISBLANK('Midt 3.kl. -Klasse'!FS28),"",VLOOKUP('Midt 3.kl. -Klasse'!FS28,Aap_Naam_2c3b3c,2,FALSE))</f>
        <v/>
      </c>
      <c r="FG136" t="str">
        <f>IF(ISBLANK('Midt 3.kl. -Klasse'!FT28),"",VLOOKUP('Midt 3.kl. -Klasse'!FT28,Aap_Naam_2c3b3c,2,FALSE))</f>
        <v/>
      </c>
      <c r="FH136" t="str">
        <f>IF(ISBLANK('Midt 3.kl. -Klasse'!FU28),"",VLOOKUP('Midt 3.kl. -Klasse'!FU28,Aap_Naam_2c3b3c,2,FALSE))</f>
        <v/>
      </c>
      <c r="FI136" t="str">
        <f>IF(ISBLANK('Midt 3.kl. -Klasse'!FV28),"",VLOOKUP('Midt 3.kl. -Klasse'!FV28,Aap_Naam_2c3b3c,2,FALSE))</f>
        <v/>
      </c>
      <c r="FJ136" t="str">
        <f>IF(ISBLANK('Midt 3.kl. -Klasse'!FW28),"",VLOOKUP('Midt 3.kl. -Klasse'!FW28,Aap_Naam_2c3b3c,2,FALSE))</f>
        <v/>
      </c>
      <c r="FK136" t="str">
        <f>IF(ISBLANK('Midt 3.kl. -Klasse'!FX28),"",VLOOKUP('Midt 3.kl. -Klasse'!FX28,Aap_Naam_2c3b3c,2,FALSE))</f>
        <v/>
      </c>
      <c r="FL136" t="str">
        <f>IF(ISBLANK('Midt 3.kl. -Klasse'!FY28),"",VLOOKUP('Midt 3.kl. -Klasse'!FY28,Aap_Naam_2c3b3c,2,FALSE))</f>
        <v/>
      </c>
      <c r="FM136" t="str">
        <f>IF(ISBLANK('Midt 3.kl. -Klasse'!FZ28),"",VLOOKUP('Midt 3.kl. -Klasse'!FZ28,Aap_Naam_2c3b3c,2,FALSE))</f>
        <v/>
      </c>
      <c r="FN136" s="42" t="str">
        <f>IF(ISBLANK('Midt 3.kl. -Klasse'!GA28),"",VLOOKUP('Midt 3.kl. -Klasse'!GA28,Aap_Naam_2c3b3c,2,FALSE))</f>
        <v/>
      </c>
      <c r="FO136" s="41">
        <f>COUNTIF('Skole scoring'!B131:U131,1)</f>
        <v>0</v>
      </c>
      <c r="FP136">
        <f>COUNTIF('Skole scoring'!V131:DQ131,1)</f>
        <v>0</v>
      </c>
      <c r="FQ136">
        <f>COUNTIF('Skole scoring'!DR131:FM131,1)</f>
        <v>0</v>
      </c>
      <c r="FR136" s="42">
        <f t="shared" si="4"/>
        <v>0</v>
      </c>
      <c r="FS136">
        <f>COUNTIF('Skole scoring'!V131:AS131,1)</f>
        <v>0</v>
      </c>
      <c r="FT136">
        <f>COUNTIF('Skole scoring'!AT131:BQ131,1)</f>
        <v>0</v>
      </c>
      <c r="FU136">
        <f>COUNTIF('Skole scoring'!BR131:CO131,1)</f>
        <v>0</v>
      </c>
      <c r="FV136">
        <f>COUNTIF('Skole scoring'!CP131:DQ131,1)</f>
        <v>0</v>
      </c>
    </row>
    <row r="137" spans="2:178" x14ac:dyDescent="0.35">
      <c r="B137" s="41">
        <f>'Midt 3.kl. -Klasse'!B29</f>
        <v>0</v>
      </c>
      <c r="C137" t="str">
        <f>IF(COUNTIF('Midt 3.kl. -Klasse'!P29,5),"Ugyldig",(IF(ISBLANK('Midt 3.kl. -Klasse'!P29),"",'Midt 3.kl. -Klasse'!P29)))</f>
        <v/>
      </c>
      <c r="D137" t="str">
        <f>IF(COUNTIF('Midt 3.kl. -Klasse'!Q29,5),"Ugyldig",(IF(ISBLANK('Midt 3.kl. -Klasse'!Q29),"",'Midt 3.kl. -Klasse'!Q29)))</f>
        <v/>
      </c>
      <c r="E137" t="str">
        <f>IF(COUNTIF('Midt 3.kl. -Klasse'!R29,5),"Ugyldig",(IF(ISBLANK('Midt 3.kl. -Klasse'!R29),"",'Midt 3.kl. -Klasse'!R29)))</f>
        <v/>
      </c>
      <c r="F137" t="str">
        <f>IF(COUNTIF('Midt 3.kl. -Klasse'!S29,5),"Ugyldig",(IF(ISBLANK('Midt 3.kl. -Klasse'!S29),"",'Midt 3.kl. -Klasse'!S29)))</f>
        <v/>
      </c>
      <c r="G137" t="str">
        <f>IF(COUNTIF('Midt 3.kl. -Klasse'!T29,5),"Ugyldig",(IF(ISBLANK('Midt 3.kl. -Klasse'!T29),"",'Midt 3.kl. -Klasse'!T29)))</f>
        <v/>
      </c>
      <c r="H137" t="str">
        <f>IF(COUNTIF('Midt 3.kl. -Klasse'!U29,5),"Ugyldig",(IF(ISBLANK('Midt 3.kl. -Klasse'!U29),"",'Midt 3.kl. -Klasse'!U29)))</f>
        <v/>
      </c>
      <c r="I137" t="str">
        <f>IF(COUNTIF('Midt 3.kl. -Klasse'!V29,5),"Ugyldig",(IF(ISBLANK('Midt 3.kl. -Klasse'!V29),"",'Midt 3.kl. -Klasse'!V29)))</f>
        <v/>
      </c>
      <c r="J137" t="str">
        <f>IF(COUNTIF('Midt 3.kl. -Klasse'!W29,5),"Ugyldig",(IF(ISBLANK('Midt 3.kl. -Klasse'!W29),"",'Midt 3.kl. -Klasse'!W29)))</f>
        <v/>
      </c>
      <c r="K137" t="str">
        <f>IF(COUNTIF('Midt 3.kl. -Klasse'!X29,5),"Ugyldig",(IF(ISBLANK('Midt 3.kl. -Klasse'!X29),"",'Midt 3.kl. -Klasse'!X29)))</f>
        <v/>
      </c>
      <c r="L137" t="str">
        <f>IF(COUNTIF('Midt 3.kl. -Klasse'!Y29,5),"Ugyldig",(IF(ISBLANK('Midt 3.kl. -Klasse'!Y29),"",'Midt 3.kl. -Klasse'!Y29)))</f>
        <v/>
      </c>
      <c r="M137" t="str">
        <f>IF(COUNTIF('Midt 3.kl. -Klasse'!Z29,5),"Ugyldig",(IF(ISBLANK('Midt 3.kl. -Klasse'!Z29),"",'Midt 3.kl. -Klasse'!Z29)))</f>
        <v/>
      </c>
      <c r="N137" t="str">
        <f>IF(COUNTIF('Midt 3.kl. -Klasse'!AA29,5),"Ugyldig",(IF(ISBLANK('Midt 3.kl. -Klasse'!AA29),"",'Midt 3.kl. -Klasse'!AA29)))</f>
        <v/>
      </c>
      <c r="O137" t="str">
        <f>IF(COUNTIF('Midt 3.kl. -Klasse'!AB29,5),"Ugyldig",(IF(ISBLANK('Midt 3.kl. -Klasse'!AB29),"",'Midt 3.kl. -Klasse'!AB29)))</f>
        <v/>
      </c>
      <c r="P137" t="str">
        <f>IF(COUNTIF('Midt 3.kl. -Klasse'!AC29,5),"Ugyldig",(IF(ISBLANK('Midt 3.kl. -Klasse'!AC29),"",'Midt 3.kl. -Klasse'!AC29)))</f>
        <v/>
      </c>
      <c r="Q137" t="str">
        <f>IF(COUNTIF('Midt 3.kl. -Klasse'!AD29,5),"Ugyldig",(IF(ISBLANK('Midt 3.kl. -Klasse'!AD29),"",'Midt 3.kl. -Klasse'!AD29)))</f>
        <v/>
      </c>
      <c r="R137" t="str">
        <f>IF(COUNTIF('Midt 3.kl. -Klasse'!AE29,5),"Ugyldig",(IF(ISBLANK('Midt 3.kl. -Klasse'!AE29),"",'Midt 3.kl. -Klasse'!AE29)))</f>
        <v/>
      </c>
      <c r="S137" t="str">
        <f>IF(COUNTIF('Midt 3.kl. -Klasse'!AF29,5),"Ugyldig",(IF(ISBLANK('Midt 3.kl. -Klasse'!AF29),"",'Midt 3.kl. -Klasse'!AF29)))</f>
        <v/>
      </c>
      <c r="T137" t="str">
        <f>IF(COUNTIF('Midt 3.kl. -Klasse'!AG29,5),"Ugyldig",(IF(ISBLANK('Midt 3.kl. -Klasse'!AG29),"",'Midt 3.kl. -Klasse'!AG29)))</f>
        <v/>
      </c>
      <c r="U137" t="str">
        <f>IF(COUNTIF('Midt 3.kl. -Klasse'!AH29,5),"Ugyldig",(IF(ISBLANK('Midt 3.kl. -Klasse'!AH29),"",'Midt 3.kl. -Klasse'!AH29)))</f>
        <v/>
      </c>
      <c r="V137" t="str">
        <f>IF(COUNTIF('Midt 3.kl. -Klasse'!AI29,5),"Ugyldig",(IF(ISBLANK('Midt 3.kl. -Klasse'!AI29),"",'Midt 3.kl. -Klasse'!AI29)))</f>
        <v/>
      </c>
      <c r="W137" t="str">
        <f>IF(ISBLANK('Midt 3.kl. -Klasse'!AJ29),"",VLOOKUP('Midt 3.kl. -Klasse'!AJ29,Assit_Atii_2c3b3c,C$96,FALSE))</f>
        <v/>
      </c>
      <c r="X137" t="str">
        <f>IF(ISBLANK('Midt 3.kl. -Klasse'!AK29),"",VLOOKUP('Midt 3.kl. -Klasse'!AK29,Assit_Atii_2c3b3c,D$96,FALSE))</f>
        <v/>
      </c>
      <c r="Y137" t="str">
        <f>IF(ISBLANK('Midt 3.kl. -Klasse'!AL29),"",VLOOKUP('Midt 3.kl. -Klasse'!AL29,Assit_Atii_2c3b3c,E$96,FALSE))</f>
        <v/>
      </c>
      <c r="Z137" t="str">
        <f>IF(ISBLANK('Midt 3.kl. -Klasse'!AM29),"",VLOOKUP('Midt 3.kl. -Klasse'!AM29,Assit_Atii_2c3b3c,F$96,FALSE))</f>
        <v/>
      </c>
      <c r="AA137" t="str">
        <f>IF(ISBLANK('Midt 3.kl. -Klasse'!AN29),"",VLOOKUP('Midt 3.kl. -Klasse'!AN29,Assit_Atii_2c3b3c,G$96,FALSE))</f>
        <v/>
      </c>
      <c r="AB137" t="str">
        <f>IF(ISBLANK('Midt 3.kl. -Klasse'!AO29),"",VLOOKUP('Midt 3.kl. -Klasse'!AO29,Assit_Atii_2c3b3c,H$96,FALSE))</f>
        <v/>
      </c>
      <c r="AC137" t="str">
        <f>IF(ISBLANK('Midt 3.kl. -Klasse'!AP29),"",VLOOKUP('Midt 3.kl. -Klasse'!AP29,Assit_Atii_2c3b3c,I$96,FALSE))</f>
        <v/>
      </c>
      <c r="AD137" t="str">
        <f>IF(ISBLANK('Midt 3.kl. -Klasse'!AQ29),"",VLOOKUP('Midt 3.kl. -Klasse'!AQ29,Assit_Atii_2c3b3c,J$96,FALSE))</f>
        <v/>
      </c>
      <c r="AE137" t="str">
        <f>IF(ISBLANK('Midt 3.kl. -Klasse'!AR29),"",VLOOKUP('Midt 3.kl. -Klasse'!AR29,Assit_Atii_2c3b3c,K$96,FALSE))</f>
        <v/>
      </c>
      <c r="AF137" t="str">
        <f>IF(ISBLANK('Midt 3.kl. -Klasse'!AS29),"",VLOOKUP('Midt 3.kl. -Klasse'!AS29,Assit_Atii_2c3b3c,L$96,FALSE))</f>
        <v/>
      </c>
      <c r="AG137" t="str">
        <f>IF(ISBLANK('Midt 3.kl. -Klasse'!AT29),"",VLOOKUP('Midt 3.kl. -Klasse'!AT29,Assit_Atii_2c3b3c,M$96,FALSE))</f>
        <v/>
      </c>
      <c r="AH137" t="str">
        <f>IF(ISBLANK('Midt 3.kl. -Klasse'!AU29),"",VLOOKUP('Midt 3.kl. -Klasse'!AU29,Assit_Atii_2c3b3c,N$96,FALSE))</f>
        <v/>
      </c>
      <c r="AI137" t="str">
        <f>IF(ISBLANK('Midt 3.kl. -Klasse'!AV29),"",VLOOKUP('Midt 3.kl. -Klasse'!AV29,Assit_Atii_2c3b3c,O$96,FALSE))</f>
        <v/>
      </c>
      <c r="AJ137" t="str">
        <f>IF(ISBLANK('Midt 3.kl. -Klasse'!AW29),"",VLOOKUP('Midt 3.kl. -Klasse'!AW29,Assit_Atii_2c3b3c,P$96,FALSE))</f>
        <v/>
      </c>
      <c r="AK137" t="str">
        <f>IF(ISBLANK('Midt 3.kl. -Klasse'!AX29),"",VLOOKUP('Midt 3.kl. -Klasse'!AX29,Assit_Atii_2c3b3c,Q$96,FALSE))</f>
        <v/>
      </c>
      <c r="AL137" t="str">
        <f>IF(ISBLANK('Midt 3.kl. -Klasse'!AY29),"",VLOOKUP('Midt 3.kl. -Klasse'!AY29,Assit_Atii_2c3b3c,R$96,FALSE))</f>
        <v/>
      </c>
      <c r="AM137" t="str">
        <f>IF(ISBLANK('Midt 3.kl. -Klasse'!AZ29),"",VLOOKUP('Midt 3.kl. -Klasse'!AZ29,Assit_Atii_2c3b3c,S$96,FALSE))</f>
        <v/>
      </c>
      <c r="AN137" t="str">
        <f>IF(ISBLANK('Midt 3.kl. -Klasse'!BA29),"",VLOOKUP('Midt 3.kl. -Klasse'!BA29,Assit_Atii_2c3b3c,T$96,FALSE))</f>
        <v/>
      </c>
      <c r="AO137" t="str">
        <f>IF(ISBLANK('Midt 3.kl. -Klasse'!BB29),"",VLOOKUP('Midt 3.kl. -Klasse'!BB29,Assit_Atii_2c3b3c,U$96,FALSE))</f>
        <v/>
      </c>
      <c r="AP137" t="str">
        <f>IF(ISBLANK('Midt 3.kl. -Klasse'!BC29),"",VLOOKUP('Midt 3.kl. -Klasse'!BC29,Assit_Atii_2c3b3c,V$96,FALSE))</f>
        <v/>
      </c>
      <c r="AQ137" t="str">
        <f>IF(ISBLANK('Midt 3.kl. -Klasse'!BD29),"",VLOOKUP('Midt 3.kl. -Klasse'!BD29,Assit_Atii_2c3b3c,W$96,FALSE))</f>
        <v/>
      </c>
      <c r="AR137" t="str">
        <f>IF(ISBLANK('Midt 3.kl. -Klasse'!BE29),"",VLOOKUP('Midt 3.kl. -Klasse'!BE29,Assit_Atii_2c3b3c,X$96,FALSE))</f>
        <v/>
      </c>
      <c r="AS137" t="str">
        <f>IF(ISBLANK('Midt 3.kl. -Klasse'!BF29),"",VLOOKUP('Midt 3.kl. -Klasse'!BF29,Assit_Atii_2c3b3c,Y$96,FALSE))</f>
        <v/>
      </c>
      <c r="AT137" t="str">
        <f>IF(ISBLANK('Midt 3.kl. -Klasse'!BG29),"",VLOOKUP('Midt 3.kl. -Klasse'!BG29,Assit_Atii_2c3b3c,Z$96,FALSE))</f>
        <v/>
      </c>
      <c r="AU137" t="str">
        <f>IF(ISBLANK('Midt 3.kl. -Klasse'!BH29),"",VLOOKUP('Midt 3.kl. -Klasse'!BH29,Assit_Atii_2c3b3c,AA$96,FALSE))</f>
        <v/>
      </c>
      <c r="AV137" t="str">
        <f>IF(ISBLANK('Midt 3.kl. -Klasse'!BI29),"",VLOOKUP('Midt 3.kl. -Klasse'!BI29,Assit_Atii_2c3b3c,AB$96,FALSE))</f>
        <v/>
      </c>
      <c r="AW137" t="str">
        <f>IF(ISBLANK('Midt 3.kl. -Klasse'!BJ29),"",VLOOKUP('Midt 3.kl. -Klasse'!BJ29,Assit_Atii_2c3b3c,AC$96,FALSE))</f>
        <v/>
      </c>
      <c r="AX137" t="str">
        <f>IF(ISBLANK('Midt 3.kl. -Klasse'!BK29),"",VLOOKUP('Midt 3.kl. -Klasse'!BK29,Assit_Atii_2c3b3c,AD$96,FALSE))</f>
        <v/>
      </c>
      <c r="AY137" t="str">
        <f>IF(ISBLANK('Midt 3.kl. -Klasse'!BL29),"",VLOOKUP('Midt 3.kl. -Klasse'!BL29,Assit_Atii_2c3b3c,AE$96,FALSE))</f>
        <v/>
      </c>
      <c r="AZ137" t="str">
        <f>IF(ISBLANK('Midt 3.kl. -Klasse'!BM29),"",VLOOKUP('Midt 3.kl. -Klasse'!BM29,Assit_Atii_2c3b3c,AF$96,FALSE))</f>
        <v/>
      </c>
      <c r="BA137" t="str">
        <f>IF(ISBLANK('Midt 3.kl. -Klasse'!BN29),"",VLOOKUP('Midt 3.kl. -Klasse'!BN29,Assit_Atii_2c3b3c,AG$96,FALSE))</f>
        <v/>
      </c>
      <c r="BB137" t="str">
        <f>IF(ISBLANK('Midt 3.kl. -Klasse'!BO29),"",VLOOKUP('Midt 3.kl. -Klasse'!BO29,Assit_Atii_2c3b3c,AH$96,FALSE))</f>
        <v/>
      </c>
      <c r="BC137" t="str">
        <f>IF(ISBLANK('Midt 3.kl. -Klasse'!BP29),"",VLOOKUP('Midt 3.kl. -Klasse'!BP29,Assit_Atii_2c3b3c,AI$96,FALSE))</f>
        <v/>
      </c>
      <c r="BD137" t="str">
        <f>IF(ISBLANK('Midt 3.kl. -Klasse'!BQ29),"",VLOOKUP('Midt 3.kl. -Klasse'!BQ29,Assit_Atii_2c3b3c,AJ$96,FALSE))</f>
        <v/>
      </c>
      <c r="BE137" t="str">
        <f>IF(ISBLANK('Midt 3.kl. -Klasse'!BR29),"",VLOOKUP('Midt 3.kl. -Klasse'!BR29,Assit_Atii_2c3b3c,AK$96,FALSE))</f>
        <v/>
      </c>
      <c r="BF137" t="str">
        <f>IF(ISBLANK('Midt 3.kl. -Klasse'!BS29),"",VLOOKUP('Midt 3.kl. -Klasse'!BS29,Assit_Atii_2c3b3c,AL$96,FALSE))</f>
        <v/>
      </c>
      <c r="BG137" t="str">
        <f>IF(ISBLANK('Midt 3.kl. -Klasse'!BT29),"",VLOOKUP('Midt 3.kl. -Klasse'!BT29,Assit_Atii_2c3b3c,AM$96,FALSE))</f>
        <v/>
      </c>
      <c r="BH137" t="str">
        <f>IF(ISBLANK('Midt 3.kl. -Klasse'!BU29),"",VLOOKUP('Midt 3.kl. -Klasse'!BU29,Assit_Atii_2c3b3c,AN$96,FALSE))</f>
        <v/>
      </c>
      <c r="BI137" t="str">
        <f>IF(ISBLANK('Midt 3.kl. -Klasse'!BV29),"",VLOOKUP('Midt 3.kl. -Klasse'!BV29,Assit_Atii_2c3b3c,AO$96,FALSE))</f>
        <v/>
      </c>
      <c r="BJ137" t="str">
        <f>IF(ISBLANK('Midt 3.kl. -Klasse'!BW29),"",VLOOKUP('Midt 3.kl. -Klasse'!BW29,Assit_Atii_2c3b3c,AP$96,FALSE))</f>
        <v/>
      </c>
      <c r="BK137" t="str">
        <f>IF(ISBLANK('Midt 3.kl. -Klasse'!BX29),"",VLOOKUP('Midt 3.kl. -Klasse'!BX29,Assit_Atii_2c3b3c,AQ$96,FALSE))</f>
        <v/>
      </c>
      <c r="BL137" t="str">
        <f>IF(ISBLANK('Midt 3.kl. -Klasse'!BY29),"",VLOOKUP('Midt 3.kl. -Klasse'!BY29,Assit_Atii_2c3b3c,AR$96,FALSE))</f>
        <v/>
      </c>
      <c r="BM137" t="str">
        <f>IF(ISBLANK('Midt 3.kl. -Klasse'!BZ29),"",VLOOKUP('Midt 3.kl. -Klasse'!BZ29,Assit_Atii_2c3b3c,AS$96,FALSE))</f>
        <v/>
      </c>
      <c r="BN137" t="str">
        <f>IF(ISBLANK('Midt 3.kl. -Klasse'!CA29),"",VLOOKUP('Midt 3.kl. -Klasse'!CA29,Assit_Atii_2c3b3c,AT$96,FALSE))</f>
        <v/>
      </c>
      <c r="BO137" t="str">
        <f>IF(ISBLANK('Midt 3.kl. -Klasse'!CB29),"",VLOOKUP('Midt 3.kl. -Klasse'!CB29,Assit_Atii_2c3b3c,AU$96,FALSE))</f>
        <v/>
      </c>
      <c r="BP137" t="str">
        <f>IF(ISBLANK('Midt 3.kl. -Klasse'!CC29),"",VLOOKUP('Midt 3.kl. -Klasse'!CC29,Assit_Atii_2c3b3c,AV$96,FALSE))</f>
        <v/>
      </c>
      <c r="BQ137" t="str">
        <f>IF(ISBLANK('Midt 3.kl. -Klasse'!CD29),"",VLOOKUP('Midt 3.kl. -Klasse'!CD29,Assit_Atii_2c3b3c,AW$96,FALSE))</f>
        <v/>
      </c>
      <c r="BR137" t="str">
        <f>IF(ISBLANK('Midt 3.kl. -Klasse'!CE29),"",VLOOKUP('Midt 3.kl. -Klasse'!CE29,Assit_Atii_2c3b3c,AX$96,FALSE))</f>
        <v/>
      </c>
      <c r="BS137" t="str">
        <f>IF(ISBLANK('Midt 3.kl. -Klasse'!CF29),"",VLOOKUP('Midt 3.kl. -Klasse'!CF29,Assit_Atii_2c3b3c,AY$96,FALSE))</f>
        <v/>
      </c>
      <c r="BT137" t="str">
        <f>IF(ISBLANK('Midt 3.kl. -Klasse'!CG29),"",VLOOKUP('Midt 3.kl. -Klasse'!CG29,Assit_Atii_2c3b3c,AZ$96,FALSE))</f>
        <v/>
      </c>
      <c r="BU137" t="str">
        <f>IF(ISBLANK('Midt 3.kl. -Klasse'!CH29),"",VLOOKUP('Midt 3.kl. -Klasse'!CH29,Assit_Atii_2c3b3c,BA$96,FALSE))</f>
        <v/>
      </c>
      <c r="BV137" t="str">
        <f>IF(ISBLANK('Midt 3.kl. -Klasse'!CI29),"",VLOOKUP('Midt 3.kl. -Klasse'!CI29,Assit_Atii_2c3b3c,BB$96,FALSE))</f>
        <v/>
      </c>
      <c r="BW137" t="str">
        <f>IF(ISBLANK('Midt 3.kl. -Klasse'!CJ29),"",VLOOKUP('Midt 3.kl. -Klasse'!CJ29,Assit_Atii_2c3b3c,BC$96,FALSE))</f>
        <v/>
      </c>
      <c r="BX137" t="str">
        <f>IF(ISBLANK('Midt 3.kl. -Klasse'!CK29),"",VLOOKUP('Midt 3.kl. -Klasse'!CK29,Assit_Atii_2c3b3c,BD$96,FALSE))</f>
        <v/>
      </c>
      <c r="BY137" t="str">
        <f>IF(ISBLANK('Midt 3.kl. -Klasse'!CL29),"",VLOOKUP('Midt 3.kl. -Klasse'!CL29,Assit_Atii_2c3b3c,BE$96,FALSE))</f>
        <v/>
      </c>
      <c r="BZ137" t="str">
        <f>IF(ISBLANK('Midt 3.kl. -Klasse'!CM29),"",VLOOKUP('Midt 3.kl. -Klasse'!CM29,Assit_Atii_2c3b3c,BF$96,FALSE))</f>
        <v/>
      </c>
      <c r="CA137" t="str">
        <f>IF(ISBLANK('Midt 3.kl. -Klasse'!CN29),"",VLOOKUP('Midt 3.kl. -Klasse'!CN29,Assit_Atii_2c3b3c,BG$96,FALSE))</f>
        <v/>
      </c>
      <c r="CB137" t="str">
        <f>IF(ISBLANK('Midt 3.kl. -Klasse'!CO29),"",VLOOKUP('Midt 3.kl. -Klasse'!CO29,Assit_Atii_2c3b3c,BH$96,FALSE))</f>
        <v/>
      </c>
      <c r="CC137" t="str">
        <f>IF(ISBLANK('Midt 3.kl. -Klasse'!CP29),"",VLOOKUP('Midt 3.kl. -Klasse'!CP29,Assit_Atii_2c3b3c,BI$96,FALSE))</f>
        <v/>
      </c>
      <c r="CD137" t="str">
        <f>IF(ISBLANK('Midt 3.kl. -Klasse'!CQ29),"",VLOOKUP('Midt 3.kl. -Klasse'!CQ29,Assit_Atii_2c3b3c,BJ$96,FALSE))</f>
        <v/>
      </c>
      <c r="CE137" t="str">
        <f>IF(ISBLANK('Midt 3.kl. -Klasse'!CR29),"",VLOOKUP('Midt 3.kl. -Klasse'!CR29,Assit_Atii_2c3b3c,BK$96,FALSE))</f>
        <v/>
      </c>
      <c r="CF137" t="str">
        <f>IF(ISBLANK('Midt 3.kl. -Klasse'!CS29),"",VLOOKUP('Midt 3.kl. -Klasse'!CS29,Assit_Atii_2c3b3c,BL$96,FALSE))</f>
        <v/>
      </c>
      <c r="CG137" t="str">
        <f>IF(ISBLANK('Midt 3.kl. -Klasse'!CT29),"",VLOOKUP('Midt 3.kl. -Klasse'!CT29,Assit_Atii_2c3b3c,BM$96,FALSE))</f>
        <v/>
      </c>
      <c r="CH137" t="str">
        <f>IF(ISBLANK('Midt 3.kl. -Klasse'!CU29),"",VLOOKUP('Midt 3.kl. -Klasse'!CU29,Assit_Atii_2c3b3c,BN$96,FALSE))</f>
        <v/>
      </c>
      <c r="CI137" t="str">
        <f>IF(ISBLANK('Midt 3.kl. -Klasse'!CV29),"",VLOOKUP('Midt 3.kl. -Klasse'!CV29,Assit_Atii_2c3b3c,BO$96,FALSE))</f>
        <v/>
      </c>
      <c r="CJ137" t="str">
        <f>IF(ISBLANK('Midt 3.kl. -Klasse'!CW29),"",VLOOKUP('Midt 3.kl. -Klasse'!CW29,Assit_Atii_2c3b3c,BP$96,FALSE))</f>
        <v/>
      </c>
      <c r="CK137" t="str">
        <f>IF(ISBLANK('Midt 3.kl. -Klasse'!CX29),"",VLOOKUP('Midt 3.kl. -Klasse'!CX29,Assit_Atii_2c3b3c,BQ$96,FALSE))</f>
        <v/>
      </c>
      <c r="CL137" t="str">
        <f>IF(ISBLANK('Midt 3.kl. -Klasse'!CY29),"",VLOOKUP('Midt 3.kl. -Klasse'!CY29,Assit_Atii_2c3b3c,BR$96,FALSE))</f>
        <v/>
      </c>
      <c r="CM137" t="str">
        <f>IF(ISBLANK('Midt 3.kl. -Klasse'!CZ29),"",VLOOKUP('Midt 3.kl. -Klasse'!CZ29,Assit_Atii_2c3b3c,BS$96,FALSE))</f>
        <v/>
      </c>
      <c r="CN137" t="str">
        <f>IF(ISBLANK('Midt 3.kl. -Klasse'!DA29),"",VLOOKUP('Midt 3.kl. -Klasse'!DA29,Assit_Atii_2c3b3c,BT$96,FALSE))</f>
        <v/>
      </c>
      <c r="CO137" t="str">
        <f>IF(ISBLANK('Midt 3.kl. -Klasse'!DB29),"",VLOOKUP('Midt 3.kl. -Klasse'!DB29,Assit_Atii_2c3b3c,BU$96,FALSE))</f>
        <v/>
      </c>
      <c r="CP137" t="str">
        <f>IF(ISBLANK('Midt 3.kl. -Klasse'!DC29),"",VLOOKUP('Midt 3.kl. -Klasse'!DC29,Assit_Atii_2c3b3c,BV$96,FALSE))</f>
        <v/>
      </c>
      <c r="CQ137" t="str">
        <f>IF(ISBLANK('Midt 3.kl. -Klasse'!DD29),"",VLOOKUP('Midt 3.kl. -Klasse'!DD29,Assit_Atii_2c3b3c,BW$96,FALSE))</f>
        <v/>
      </c>
      <c r="CR137" t="str">
        <f>IF(ISBLANK('Midt 3.kl. -Klasse'!DE29),"",VLOOKUP('Midt 3.kl. -Klasse'!DE29,Assit_Atii_2c3b3c,BX$96,FALSE))</f>
        <v/>
      </c>
      <c r="CS137" t="str">
        <f>IF(ISBLANK('Midt 3.kl. -Klasse'!DF29),"",VLOOKUP('Midt 3.kl. -Klasse'!DF29,Assit_Atii_2c3b3c,BY$96,FALSE))</f>
        <v/>
      </c>
      <c r="CT137" t="str">
        <f>IF(ISBLANK('Midt 3.kl. -Klasse'!DG29),"",VLOOKUP('Midt 3.kl. -Klasse'!DG29,Assit_Atii_2c3b3c,BZ$96,FALSE))</f>
        <v/>
      </c>
      <c r="CU137" t="str">
        <f>IF(ISBLANK('Midt 3.kl. -Klasse'!DH29),"",VLOOKUP('Midt 3.kl. -Klasse'!DH29,Assit_Atii_2c3b3c,CA$96,FALSE))</f>
        <v/>
      </c>
      <c r="CV137" t="str">
        <f>IF(ISBLANK('Midt 3.kl. -Klasse'!DI29),"",VLOOKUP('Midt 3.kl. -Klasse'!DI29,Assit_Atii_2c3b3c,CB$96,FALSE))</f>
        <v/>
      </c>
      <c r="CW137" t="str">
        <f>IF(ISBLANK('Midt 3.kl. -Klasse'!DJ29),"",VLOOKUP('Midt 3.kl. -Klasse'!DJ29,Assit_Atii_2c3b3c,CC$96,FALSE))</f>
        <v/>
      </c>
      <c r="CX137" t="str">
        <f>IF(ISBLANK('Midt 3.kl. -Klasse'!DK29),"",VLOOKUP('Midt 3.kl. -Klasse'!DK29,Assit_Atii_2c3b3c,CD$96,FALSE))</f>
        <v/>
      </c>
      <c r="CY137" t="str">
        <f>IF(ISBLANK('Midt 3.kl. -Klasse'!DL29),"",VLOOKUP('Midt 3.kl. -Klasse'!DL29,Assit_Atii_2c3b3c,CE$96,FALSE))</f>
        <v/>
      </c>
      <c r="CZ137" t="str">
        <f>IF(ISBLANK('Midt 3.kl. -Klasse'!DM29),"",VLOOKUP('Midt 3.kl. -Klasse'!DM29,Assit_Atii_2c3b3c,CF$96,FALSE))</f>
        <v/>
      </c>
      <c r="DA137" t="str">
        <f>IF(ISBLANK('Midt 3.kl. -Klasse'!DN29),"",VLOOKUP('Midt 3.kl. -Klasse'!DN29,Assit_Atii_2c3b3c,CG$96,FALSE))</f>
        <v/>
      </c>
      <c r="DB137" t="str">
        <f>IF(ISBLANK('Midt 3.kl. -Klasse'!DO29),"",VLOOKUP('Midt 3.kl. -Klasse'!DO29,Assit_Atii_2c3b3c,CH$96,FALSE))</f>
        <v/>
      </c>
      <c r="DC137" t="str">
        <f>IF(ISBLANK('Midt 3.kl. -Klasse'!DP29),"",VLOOKUP('Midt 3.kl. -Klasse'!DP29,Assit_Atii_2c3b3c,CI$96,FALSE))</f>
        <v/>
      </c>
      <c r="DD137" t="str">
        <f>IF(ISBLANK('Midt 3.kl. -Klasse'!DQ29),"",VLOOKUP('Midt 3.kl. -Klasse'!DQ29,Assit_Atii_2c3b3c,CJ$96,FALSE))</f>
        <v/>
      </c>
      <c r="DE137" t="str">
        <f>IF(ISBLANK('Midt 3.kl. -Klasse'!DR29),"",VLOOKUP('Midt 3.kl. -Klasse'!DR29,Assit_Atii_2c3b3c,CK$96,FALSE))</f>
        <v/>
      </c>
      <c r="DF137" t="str">
        <f>IF(ISBLANK('Midt 3.kl. -Klasse'!DS29),"",VLOOKUP('Midt 3.kl. -Klasse'!DS29,Assit_Atii_2c3b3c,CL$96,FALSE))</f>
        <v/>
      </c>
      <c r="DG137" t="str">
        <f>IF(ISBLANK('Midt 3.kl. -Klasse'!DT29),"",VLOOKUP('Midt 3.kl. -Klasse'!DT29,Assit_Atii_2c3b3c,CM$96,FALSE))</f>
        <v/>
      </c>
      <c r="DH137" t="str">
        <f>IF(ISBLANK('Midt 3.kl. -Klasse'!DU29),"",VLOOKUP('Midt 3.kl. -Klasse'!DU29,Assit_Atii_2c3b3c,CN$96,FALSE))</f>
        <v/>
      </c>
      <c r="DI137" t="str">
        <f>IF(ISBLANK('Midt 3.kl. -Klasse'!DV29),"",VLOOKUP('Midt 3.kl. -Klasse'!DV29,Assit_Atii_2c3b3c,CO$96,FALSE))</f>
        <v/>
      </c>
      <c r="DJ137" t="str">
        <f>IF(ISBLANK('Midt 3.kl. -Klasse'!DW29),"",VLOOKUP('Midt 3.kl. -Klasse'!DW29,Assit_Atii_2c3b3c,CP$96,FALSE))</f>
        <v/>
      </c>
      <c r="DK137" t="str">
        <f>IF(ISBLANK('Midt 3.kl. -Klasse'!DX29),"",VLOOKUP('Midt 3.kl. -Klasse'!DX29,Assit_Atii_2c3b3c,CQ$96,FALSE))</f>
        <v/>
      </c>
      <c r="DL137" t="str">
        <f>IF(ISBLANK('Midt 3.kl. -Klasse'!DY29),"",VLOOKUP('Midt 3.kl. -Klasse'!DY29,Assit_Atii_2c3b3c,CR$96,FALSE))</f>
        <v/>
      </c>
      <c r="DM137" t="str">
        <f>IF(ISBLANK('Midt 3.kl. -Klasse'!DZ29),"",VLOOKUP('Midt 3.kl. -Klasse'!DZ29,Assit_Atii_2c3b3c,CS$96,FALSE))</f>
        <v/>
      </c>
      <c r="DN137" t="str">
        <f>IF(ISBLANK('Midt 3.kl. -Klasse'!EA29),"",VLOOKUP('Midt 3.kl. -Klasse'!EA29,Assit_Atii_2c3b3c,CT$96,FALSE))</f>
        <v/>
      </c>
      <c r="DO137" t="str">
        <f>IF(ISBLANK('Midt 3.kl. -Klasse'!EB29),"",VLOOKUP('Midt 3.kl. -Klasse'!EB29,Assit_Atii_2c3b3c,CU$96,FALSE))</f>
        <v/>
      </c>
      <c r="DP137" t="str">
        <f>IF(ISBLANK('Midt 3.kl. -Klasse'!EC29),"",VLOOKUP('Midt 3.kl. -Klasse'!EC29,Assit_Atii_2c3b3c,CV$96,FALSE))</f>
        <v/>
      </c>
      <c r="DQ137" t="str">
        <f>IF(ISBLANK('Midt 3.kl. -Klasse'!ED29),"",VLOOKUP('Midt 3.kl. -Klasse'!ED29,Assit_Atii_2c3b3c,CW$96,FALSE))</f>
        <v/>
      </c>
      <c r="DR137" s="42" t="str">
        <f>IF(ISBLANK('Midt 3.kl. -Klasse'!EE29),"",VLOOKUP('Midt 3.kl. -Klasse'!EE29,Assit_Atii_2c3b3c,CX$96,FALSE))</f>
        <v/>
      </c>
      <c r="DS137" s="41" t="str">
        <f>IF(ISBLANK('Midt 3.kl. -Klasse'!EF29),"",VLOOKUP('Midt 3.kl. -Klasse'!EF29,Aap_Naam_2c3b3c,2,FALSE))</f>
        <v/>
      </c>
      <c r="DT137" t="str">
        <f>IF(ISBLANK('Midt 3.kl. -Klasse'!EG29),"",VLOOKUP('Midt 3.kl. -Klasse'!EG29,Aap_Naam_2c3b3c,2,FALSE))</f>
        <v/>
      </c>
      <c r="DU137" t="str">
        <f>IF(ISBLANK('Midt 3.kl. -Klasse'!EH29),"",VLOOKUP('Midt 3.kl. -Klasse'!EH29,Aap_Naam_2c3b3c,2,FALSE))</f>
        <v/>
      </c>
      <c r="DV137" t="str">
        <f>IF(ISBLANK('Midt 3.kl. -Klasse'!EI29),"",VLOOKUP('Midt 3.kl. -Klasse'!EI29,Aap_Naam_2c3b3c,2,FALSE))</f>
        <v/>
      </c>
      <c r="DW137" t="str">
        <f>IF(ISBLANK('Midt 3.kl. -Klasse'!EJ29),"",VLOOKUP('Midt 3.kl. -Klasse'!EJ29,Aap_Naam_2c3b3c,2,FALSE))</f>
        <v/>
      </c>
      <c r="DX137" t="str">
        <f>IF(ISBLANK('Midt 3.kl. -Klasse'!EK29),"",VLOOKUP('Midt 3.kl. -Klasse'!EK29,Aap_Naam_2c3b3c,2,FALSE))</f>
        <v/>
      </c>
      <c r="DY137" t="str">
        <f>IF(ISBLANK('Midt 3.kl. -Klasse'!EL29),"",VLOOKUP('Midt 3.kl. -Klasse'!EL29,Aap_Naam_2c3b3c,2,FALSE))</f>
        <v/>
      </c>
      <c r="DZ137" t="str">
        <f>IF(ISBLANK('Midt 3.kl. -Klasse'!EM29),"",VLOOKUP('Midt 3.kl. -Klasse'!EM29,Aap_Naam_2c3b3c,2,FALSE))</f>
        <v/>
      </c>
      <c r="EA137" t="str">
        <f>IF(ISBLANK('Midt 3.kl. -Klasse'!EN29),"",VLOOKUP('Midt 3.kl. -Klasse'!EN29,Aap_Naam_2c3b3c,2,FALSE))</f>
        <v/>
      </c>
      <c r="EB137" t="str">
        <f>IF(ISBLANK('Midt 3.kl. -Klasse'!EO29),"",VLOOKUP('Midt 3.kl. -Klasse'!EO29,Aap_Naam_2c3b3c,2,FALSE))</f>
        <v/>
      </c>
      <c r="EC137" t="str">
        <f>IF(ISBLANK('Midt 3.kl. -Klasse'!EP29),"",VLOOKUP('Midt 3.kl. -Klasse'!EP29,Aap_Naam_2c3b3c,2,FALSE))</f>
        <v/>
      </c>
      <c r="ED137" t="str">
        <f>IF(ISBLANK('Midt 3.kl. -Klasse'!EQ29),"",VLOOKUP('Midt 3.kl. -Klasse'!EQ29,Aap_Naam_2c3b3c,2,FALSE))</f>
        <v/>
      </c>
      <c r="EE137" t="str">
        <f>IF(ISBLANK('Midt 3.kl. -Klasse'!ER29),"",VLOOKUP('Midt 3.kl. -Klasse'!ER29,Aap_Naam_2c3b3c,2,FALSE))</f>
        <v/>
      </c>
      <c r="EF137" t="str">
        <f>IF(ISBLANK('Midt 3.kl. -Klasse'!ES29),"",VLOOKUP('Midt 3.kl. -Klasse'!ES29,Aap_Naam_2c3b3c,2,FALSE))</f>
        <v/>
      </c>
      <c r="EG137" t="str">
        <f>IF(ISBLANK('Midt 3.kl. -Klasse'!ET29),"",VLOOKUP('Midt 3.kl. -Klasse'!ET29,Aap_Naam_2c3b3c,2,FALSE))</f>
        <v/>
      </c>
      <c r="EH137" t="str">
        <f>IF(ISBLANK('Midt 3.kl. -Klasse'!EU29),"",VLOOKUP('Midt 3.kl. -Klasse'!EU29,Aap_Naam_2c3b3c,2,FALSE))</f>
        <v/>
      </c>
      <c r="EI137" t="str">
        <f>IF(ISBLANK('Midt 3.kl. -Klasse'!EV29),"",VLOOKUP('Midt 3.kl. -Klasse'!EV29,Aap_Naam_2c3b3c,2,FALSE))</f>
        <v/>
      </c>
      <c r="EJ137" t="str">
        <f>IF(ISBLANK('Midt 3.kl. -Klasse'!EW29),"",VLOOKUP('Midt 3.kl. -Klasse'!EW29,Aap_Naam_2c3b3c,2,FALSE))</f>
        <v/>
      </c>
      <c r="EK137" t="str">
        <f>IF(ISBLANK('Midt 3.kl. -Klasse'!EX29),"",VLOOKUP('Midt 3.kl. -Klasse'!EX29,Aap_Naam_2c3b3c,2,FALSE))</f>
        <v/>
      </c>
      <c r="EL137" t="str">
        <f>IF(ISBLANK('Midt 3.kl. -Klasse'!EY29),"",VLOOKUP('Midt 3.kl. -Klasse'!EY29,Aap_Naam_2c3b3c,2,FALSE))</f>
        <v/>
      </c>
      <c r="EM137" t="str">
        <f>IF(ISBLANK('Midt 3.kl. -Klasse'!EZ29),"",VLOOKUP('Midt 3.kl. -Klasse'!EZ29,Aap_Naam_2c3b3c,2,FALSE))</f>
        <v/>
      </c>
      <c r="EN137" t="str">
        <f>IF(ISBLANK('Midt 3.kl. -Klasse'!FA29),"",VLOOKUP('Midt 3.kl. -Klasse'!FA29,Aap_Naam_2c3b3c,2,FALSE))</f>
        <v/>
      </c>
      <c r="EO137" t="str">
        <f>IF(ISBLANK('Midt 3.kl. -Klasse'!FB29),"",VLOOKUP('Midt 3.kl. -Klasse'!FB29,Aap_Naam_2c3b3c,2,FALSE))</f>
        <v/>
      </c>
      <c r="EP137" t="str">
        <f>IF(ISBLANK('Midt 3.kl. -Klasse'!FC29),"",VLOOKUP('Midt 3.kl. -Klasse'!FC29,Aap_Naam_2c3b3c,2,FALSE))</f>
        <v/>
      </c>
      <c r="EQ137" t="str">
        <f>IF(ISBLANK('Midt 3.kl. -Klasse'!FD29),"",VLOOKUP('Midt 3.kl. -Klasse'!FD29,Aap_Naam_2c3b3c,2,FALSE))</f>
        <v/>
      </c>
      <c r="ER137" t="str">
        <f>IF(ISBLANK('Midt 3.kl. -Klasse'!FE29),"",VLOOKUP('Midt 3.kl. -Klasse'!FE29,Aap_Naam_2c3b3c,2,FALSE))</f>
        <v/>
      </c>
      <c r="ES137" t="str">
        <f>IF(ISBLANK('Midt 3.kl. -Klasse'!FF29),"",VLOOKUP('Midt 3.kl. -Klasse'!FF29,Aap_Naam_2c3b3c,2,FALSE))</f>
        <v/>
      </c>
      <c r="ET137" t="str">
        <f>IF(ISBLANK('Midt 3.kl. -Klasse'!FG29),"",VLOOKUP('Midt 3.kl. -Klasse'!FG29,Aap_Naam_2c3b3c,2,FALSE))</f>
        <v/>
      </c>
      <c r="EU137" t="str">
        <f>IF(ISBLANK('Midt 3.kl. -Klasse'!FH29),"",VLOOKUP('Midt 3.kl. -Klasse'!FH29,Aap_Naam_2c3b3c,2,FALSE))</f>
        <v/>
      </c>
      <c r="EV137" t="str">
        <f>IF(ISBLANK('Midt 3.kl. -Klasse'!FI29),"",VLOOKUP('Midt 3.kl. -Klasse'!FI29,Aap_Naam_2c3b3c,2,FALSE))</f>
        <v/>
      </c>
      <c r="EW137" t="str">
        <f>IF(ISBLANK('Midt 3.kl. -Klasse'!FJ29),"",VLOOKUP('Midt 3.kl. -Klasse'!FJ29,Aap_Naam_2c3b3c,2,FALSE))</f>
        <v/>
      </c>
      <c r="EX137" t="str">
        <f>IF(ISBLANK('Midt 3.kl. -Klasse'!FK29),"",VLOOKUP('Midt 3.kl. -Klasse'!FK29,Aap_Naam_2c3b3c,2,FALSE))</f>
        <v/>
      </c>
      <c r="EY137" t="str">
        <f>IF(ISBLANK('Midt 3.kl. -Klasse'!FL29),"",VLOOKUP('Midt 3.kl. -Klasse'!FL29,Aap_Naam_2c3b3c,2,FALSE))</f>
        <v/>
      </c>
      <c r="EZ137" t="str">
        <f>IF(ISBLANK('Midt 3.kl. -Klasse'!FM29),"",VLOOKUP('Midt 3.kl. -Klasse'!FM29,Aap_Naam_2c3b3c,2,FALSE))</f>
        <v/>
      </c>
      <c r="FA137" t="str">
        <f>IF(ISBLANK('Midt 3.kl. -Klasse'!FN29),"",VLOOKUP('Midt 3.kl. -Klasse'!FN29,Aap_Naam_2c3b3c,2,FALSE))</f>
        <v/>
      </c>
      <c r="FB137" t="str">
        <f>IF(ISBLANK('Midt 3.kl. -Klasse'!FO29),"",VLOOKUP('Midt 3.kl. -Klasse'!FO29,Aap_Naam_2c3b3c,2,FALSE))</f>
        <v/>
      </c>
      <c r="FC137" t="str">
        <f>IF(ISBLANK('Midt 3.kl. -Klasse'!FP29),"",VLOOKUP('Midt 3.kl. -Klasse'!FP29,Aap_Naam_2c3b3c,2,FALSE))</f>
        <v/>
      </c>
      <c r="FD137" t="str">
        <f>IF(ISBLANK('Midt 3.kl. -Klasse'!FQ29),"",VLOOKUP('Midt 3.kl. -Klasse'!FQ29,Aap_Naam_2c3b3c,2,FALSE))</f>
        <v/>
      </c>
      <c r="FE137" t="str">
        <f>IF(ISBLANK('Midt 3.kl. -Klasse'!FR29),"",VLOOKUP('Midt 3.kl. -Klasse'!FR29,Aap_Naam_2c3b3c,2,FALSE))</f>
        <v/>
      </c>
      <c r="FF137" t="str">
        <f>IF(ISBLANK('Midt 3.kl. -Klasse'!FS29),"",VLOOKUP('Midt 3.kl. -Klasse'!FS29,Aap_Naam_2c3b3c,2,FALSE))</f>
        <v/>
      </c>
      <c r="FG137" t="str">
        <f>IF(ISBLANK('Midt 3.kl. -Klasse'!FT29),"",VLOOKUP('Midt 3.kl. -Klasse'!FT29,Aap_Naam_2c3b3c,2,FALSE))</f>
        <v/>
      </c>
      <c r="FH137" t="str">
        <f>IF(ISBLANK('Midt 3.kl. -Klasse'!FU29),"",VLOOKUP('Midt 3.kl. -Klasse'!FU29,Aap_Naam_2c3b3c,2,FALSE))</f>
        <v/>
      </c>
      <c r="FI137" t="str">
        <f>IF(ISBLANK('Midt 3.kl. -Klasse'!FV29),"",VLOOKUP('Midt 3.kl. -Klasse'!FV29,Aap_Naam_2c3b3c,2,FALSE))</f>
        <v/>
      </c>
      <c r="FJ137" t="str">
        <f>IF(ISBLANK('Midt 3.kl. -Klasse'!FW29),"",VLOOKUP('Midt 3.kl. -Klasse'!FW29,Aap_Naam_2c3b3c,2,FALSE))</f>
        <v/>
      </c>
      <c r="FK137" t="str">
        <f>IF(ISBLANK('Midt 3.kl. -Klasse'!FX29),"",VLOOKUP('Midt 3.kl. -Klasse'!FX29,Aap_Naam_2c3b3c,2,FALSE))</f>
        <v/>
      </c>
      <c r="FL137" t="str">
        <f>IF(ISBLANK('Midt 3.kl. -Klasse'!FY29),"",VLOOKUP('Midt 3.kl. -Klasse'!FY29,Aap_Naam_2c3b3c,2,FALSE))</f>
        <v/>
      </c>
      <c r="FM137" t="str">
        <f>IF(ISBLANK('Midt 3.kl. -Klasse'!FZ29),"",VLOOKUP('Midt 3.kl. -Klasse'!FZ29,Aap_Naam_2c3b3c,2,FALSE))</f>
        <v/>
      </c>
      <c r="FN137" s="42" t="str">
        <f>IF(ISBLANK('Midt 3.kl. -Klasse'!GA29),"",VLOOKUP('Midt 3.kl. -Klasse'!GA29,Aap_Naam_2c3b3c,2,FALSE))</f>
        <v/>
      </c>
      <c r="FO137" s="41">
        <f>COUNTIF('Skole scoring'!B132:U132,1)</f>
        <v>0</v>
      </c>
      <c r="FP137">
        <f>COUNTIF('Skole scoring'!V132:DQ132,1)</f>
        <v>0</v>
      </c>
      <c r="FQ137">
        <f>COUNTIF('Skole scoring'!DR132:FM132,1)</f>
        <v>0</v>
      </c>
      <c r="FR137" s="42">
        <f t="shared" si="4"/>
        <v>0</v>
      </c>
      <c r="FS137">
        <f>COUNTIF('Skole scoring'!V132:AS132,1)</f>
        <v>0</v>
      </c>
      <c r="FT137">
        <f>COUNTIF('Skole scoring'!AT132:BQ132,1)</f>
        <v>0</v>
      </c>
      <c r="FU137">
        <f>COUNTIF('Skole scoring'!BR132:CO132,1)</f>
        <v>0</v>
      </c>
      <c r="FV137">
        <f>COUNTIF('Skole scoring'!CP132:DQ132,1)</f>
        <v>0</v>
      </c>
    </row>
    <row r="138" spans="2:178" x14ac:dyDescent="0.35">
      <c r="B138" s="41">
        <f>'Midt 3.kl. -Klasse'!B30</f>
        <v>0</v>
      </c>
      <c r="C138" t="str">
        <f>IF(COUNTIF('Midt 3.kl. -Klasse'!P30,5),"Ugyldig",(IF(ISBLANK('Midt 3.kl. -Klasse'!P30),"",'Midt 3.kl. -Klasse'!P30)))</f>
        <v/>
      </c>
      <c r="D138" t="str">
        <f>IF(COUNTIF('Midt 3.kl. -Klasse'!Q30,5),"Ugyldig",(IF(ISBLANK('Midt 3.kl. -Klasse'!Q30),"",'Midt 3.kl. -Klasse'!Q30)))</f>
        <v/>
      </c>
      <c r="E138" t="str">
        <f>IF(COUNTIF('Midt 3.kl. -Klasse'!R30,5),"Ugyldig",(IF(ISBLANK('Midt 3.kl. -Klasse'!R30),"",'Midt 3.kl. -Klasse'!R30)))</f>
        <v/>
      </c>
      <c r="F138" t="str">
        <f>IF(COUNTIF('Midt 3.kl. -Klasse'!S30,5),"Ugyldig",(IF(ISBLANK('Midt 3.kl. -Klasse'!S30),"",'Midt 3.kl. -Klasse'!S30)))</f>
        <v/>
      </c>
      <c r="G138" t="str">
        <f>IF(COUNTIF('Midt 3.kl. -Klasse'!T30,5),"Ugyldig",(IF(ISBLANK('Midt 3.kl. -Klasse'!T30),"",'Midt 3.kl. -Klasse'!T30)))</f>
        <v/>
      </c>
      <c r="H138" t="str">
        <f>IF(COUNTIF('Midt 3.kl. -Klasse'!U30,5),"Ugyldig",(IF(ISBLANK('Midt 3.kl. -Klasse'!U30),"",'Midt 3.kl. -Klasse'!U30)))</f>
        <v/>
      </c>
      <c r="I138" t="str">
        <f>IF(COUNTIF('Midt 3.kl. -Klasse'!V30,5),"Ugyldig",(IF(ISBLANK('Midt 3.kl. -Klasse'!V30),"",'Midt 3.kl. -Klasse'!V30)))</f>
        <v/>
      </c>
      <c r="J138" t="str">
        <f>IF(COUNTIF('Midt 3.kl. -Klasse'!W30,5),"Ugyldig",(IF(ISBLANK('Midt 3.kl. -Klasse'!W30),"",'Midt 3.kl. -Klasse'!W30)))</f>
        <v/>
      </c>
      <c r="K138" t="str">
        <f>IF(COUNTIF('Midt 3.kl. -Klasse'!X30,5),"Ugyldig",(IF(ISBLANK('Midt 3.kl. -Klasse'!X30),"",'Midt 3.kl. -Klasse'!X30)))</f>
        <v/>
      </c>
      <c r="L138" t="str">
        <f>IF(COUNTIF('Midt 3.kl. -Klasse'!Y30,5),"Ugyldig",(IF(ISBLANK('Midt 3.kl. -Klasse'!Y30),"",'Midt 3.kl. -Klasse'!Y30)))</f>
        <v/>
      </c>
      <c r="M138" t="str">
        <f>IF(COUNTIF('Midt 3.kl. -Klasse'!Z30,5),"Ugyldig",(IF(ISBLANK('Midt 3.kl. -Klasse'!Z30),"",'Midt 3.kl. -Klasse'!Z30)))</f>
        <v/>
      </c>
      <c r="N138" t="str">
        <f>IF(COUNTIF('Midt 3.kl. -Klasse'!AA30,5),"Ugyldig",(IF(ISBLANK('Midt 3.kl. -Klasse'!AA30),"",'Midt 3.kl. -Klasse'!AA30)))</f>
        <v/>
      </c>
      <c r="O138" t="str">
        <f>IF(COUNTIF('Midt 3.kl. -Klasse'!AB30,5),"Ugyldig",(IF(ISBLANK('Midt 3.kl. -Klasse'!AB30),"",'Midt 3.kl. -Klasse'!AB30)))</f>
        <v/>
      </c>
      <c r="P138" t="str">
        <f>IF(COUNTIF('Midt 3.kl. -Klasse'!AC30,5),"Ugyldig",(IF(ISBLANK('Midt 3.kl. -Klasse'!AC30),"",'Midt 3.kl. -Klasse'!AC30)))</f>
        <v/>
      </c>
      <c r="Q138" t="str">
        <f>IF(COUNTIF('Midt 3.kl. -Klasse'!AD30,5),"Ugyldig",(IF(ISBLANK('Midt 3.kl. -Klasse'!AD30),"",'Midt 3.kl. -Klasse'!AD30)))</f>
        <v/>
      </c>
      <c r="R138" t="str">
        <f>IF(COUNTIF('Midt 3.kl. -Klasse'!AE30,5),"Ugyldig",(IF(ISBLANK('Midt 3.kl. -Klasse'!AE30),"",'Midt 3.kl. -Klasse'!AE30)))</f>
        <v/>
      </c>
      <c r="S138" t="str">
        <f>IF(COUNTIF('Midt 3.kl. -Klasse'!AF30,5),"Ugyldig",(IF(ISBLANK('Midt 3.kl. -Klasse'!AF30),"",'Midt 3.kl. -Klasse'!AF30)))</f>
        <v/>
      </c>
      <c r="T138" t="str">
        <f>IF(COUNTIF('Midt 3.kl. -Klasse'!AG30,5),"Ugyldig",(IF(ISBLANK('Midt 3.kl. -Klasse'!AG30),"",'Midt 3.kl. -Klasse'!AG30)))</f>
        <v/>
      </c>
      <c r="U138" t="str">
        <f>IF(COUNTIF('Midt 3.kl. -Klasse'!AH30,5),"Ugyldig",(IF(ISBLANK('Midt 3.kl. -Klasse'!AH30),"",'Midt 3.kl. -Klasse'!AH30)))</f>
        <v/>
      </c>
      <c r="V138" t="str">
        <f>IF(COUNTIF('Midt 3.kl. -Klasse'!AI30,5),"Ugyldig",(IF(ISBLANK('Midt 3.kl. -Klasse'!AI30),"",'Midt 3.kl. -Klasse'!AI30)))</f>
        <v/>
      </c>
      <c r="W138" t="str">
        <f>IF(ISBLANK('Midt 3.kl. -Klasse'!AJ30),"",VLOOKUP('Midt 3.kl. -Klasse'!AJ30,Assit_Atii_2c3b3c,C$96,FALSE))</f>
        <v/>
      </c>
      <c r="X138" t="str">
        <f>IF(ISBLANK('Midt 3.kl. -Klasse'!AK30),"",VLOOKUP('Midt 3.kl. -Klasse'!AK30,Assit_Atii_2c3b3c,D$96,FALSE))</f>
        <v/>
      </c>
      <c r="Y138" t="str">
        <f>IF(ISBLANK('Midt 3.kl. -Klasse'!AL30),"",VLOOKUP('Midt 3.kl. -Klasse'!AL30,Assit_Atii_2c3b3c,E$96,FALSE))</f>
        <v/>
      </c>
      <c r="Z138" t="str">
        <f>IF(ISBLANK('Midt 3.kl. -Klasse'!AM30),"",VLOOKUP('Midt 3.kl. -Klasse'!AM30,Assit_Atii_2c3b3c,F$96,FALSE))</f>
        <v/>
      </c>
      <c r="AA138" t="str">
        <f>IF(ISBLANK('Midt 3.kl. -Klasse'!AN30),"",VLOOKUP('Midt 3.kl. -Klasse'!AN30,Assit_Atii_2c3b3c,G$96,FALSE))</f>
        <v/>
      </c>
      <c r="AB138" t="str">
        <f>IF(ISBLANK('Midt 3.kl. -Klasse'!AO30),"",VLOOKUP('Midt 3.kl. -Klasse'!AO30,Assit_Atii_2c3b3c,H$96,FALSE))</f>
        <v/>
      </c>
      <c r="AC138" t="str">
        <f>IF(ISBLANK('Midt 3.kl. -Klasse'!AP30),"",VLOOKUP('Midt 3.kl. -Klasse'!AP30,Assit_Atii_2c3b3c,I$96,FALSE))</f>
        <v/>
      </c>
      <c r="AD138" t="str">
        <f>IF(ISBLANK('Midt 3.kl. -Klasse'!AQ30),"",VLOOKUP('Midt 3.kl. -Klasse'!AQ30,Assit_Atii_2c3b3c,J$96,FALSE))</f>
        <v/>
      </c>
      <c r="AE138" t="str">
        <f>IF(ISBLANK('Midt 3.kl. -Klasse'!AR30),"",VLOOKUP('Midt 3.kl. -Klasse'!AR30,Assit_Atii_2c3b3c,K$96,FALSE))</f>
        <v/>
      </c>
      <c r="AF138" t="str">
        <f>IF(ISBLANK('Midt 3.kl. -Klasse'!AS30),"",VLOOKUP('Midt 3.kl. -Klasse'!AS30,Assit_Atii_2c3b3c,L$96,FALSE))</f>
        <v/>
      </c>
      <c r="AG138" t="str">
        <f>IF(ISBLANK('Midt 3.kl. -Klasse'!AT30),"",VLOOKUP('Midt 3.kl. -Klasse'!AT30,Assit_Atii_2c3b3c,M$96,FALSE))</f>
        <v/>
      </c>
      <c r="AH138" t="str">
        <f>IF(ISBLANK('Midt 3.kl. -Klasse'!AU30),"",VLOOKUP('Midt 3.kl. -Klasse'!AU30,Assit_Atii_2c3b3c,N$96,FALSE))</f>
        <v/>
      </c>
      <c r="AI138" t="str">
        <f>IF(ISBLANK('Midt 3.kl. -Klasse'!AV30),"",VLOOKUP('Midt 3.kl. -Klasse'!AV30,Assit_Atii_2c3b3c,O$96,FALSE))</f>
        <v/>
      </c>
      <c r="AJ138" t="str">
        <f>IF(ISBLANK('Midt 3.kl. -Klasse'!AW30),"",VLOOKUP('Midt 3.kl. -Klasse'!AW30,Assit_Atii_2c3b3c,P$96,FALSE))</f>
        <v/>
      </c>
      <c r="AK138" t="str">
        <f>IF(ISBLANK('Midt 3.kl. -Klasse'!AX30),"",VLOOKUP('Midt 3.kl. -Klasse'!AX30,Assit_Atii_2c3b3c,Q$96,FALSE))</f>
        <v/>
      </c>
      <c r="AL138" t="str">
        <f>IF(ISBLANK('Midt 3.kl. -Klasse'!AY30),"",VLOOKUP('Midt 3.kl. -Klasse'!AY30,Assit_Atii_2c3b3c,R$96,FALSE))</f>
        <v/>
      </c>
      <c r="AM138" t="str">
        <f>IF(ISBLANK('Midt 3.kl. -Klasse'!AZ30),"",VLOOKUP('Midt 3.kl. -Klasse'!AZ30,Assit_Atii_2c3b3c,S$96,FALSE))</f>
        <v/>
      </c>
      <c r="AN138" t="str">
        <f>IF(ISBLANK('Midt 3.kl. -Klasse'!BA30),"",VLOOKUP('Midt 3.kl. -Klasse'!BA30,Assit_Atii_2c3b3c,T$96,FALSE))</f>
        <v/>
      </c>
      <c r="AO138" t="str">
        <f>IF(ISBLANK('Midt 3.kl. -Klasse'!BB30),"",VLOOKUP('Midt 3.kl. -Klasse'!BB30,Assit_Atii_2c3b3c,U$96,FALSE))</f>
        <v/>
      </c>
      <c r="AP138" t="str">
        <f>IF(ISBLANK('Midt 3.kl. -Klasse'!BC30),"",VLOOKUP('Midt 3.kl. -Klasse'!BC30,Assit_Atii_2c3b3c,V$96,FALSE))</f>
        <v/>
      </c>
      <c r="AQ138" t="str">
        <f>IF(ISBLANK('Midt 3.kl. -Klasse'!BD30),"",VLOOKUP('Midt 3.kl. -Klasse'!BD30,Assit_Atii_2c3b3c,W$96,FALSE))</f>
        <v/>
      </c>
      <c r="AR138" t="str">
        <f>IF(ISBLANK('Midt 3.kl. -Klasse'!BE30),"",VLOOKUP('Midt 3.kl. -Klasse'!BE30,Assit_Atii_2c3b3c,X$96,FALSE))</f>
        <v/>
      </c>
      <c r="AS138" t="str">
        <f>IF(ISBLANK('Midt 3.kl. -Klasse'!BF30),"",VLOOKUP('Midt 3.kl. -Klasse'!BF30,Assit_Atii_2c3b3c,Y$96,FALSE))</f>
        <v/>
      </c>
      <c r="AT138" t="str">
        <f>IF(ISBLANK('Midt 3.kl. -Klasse'!BG30),"",VLOOKUP('Midt 3.kl. -Klasse'!BG30,Assit_Atii_2c3b3c,Z$96,FALSE))</f>
        <v/>
      </c>
      <c r="AU138" t="str">
        <f>IF(ISBLANK('Midt 3.kl. -Klasse'!BH30),"",VLOOKUP('Midt 3.kl. -Klasse'!BH30,Assit_Atii_2c3b3c,AA$96,FALSE))</f>
        <v/>
      </c>
      <c r="AV138" t="str">
        <f>IF(ISBLANK('Midt 3.kl. -Klasse'!BI30),"",VLOOKUP('Midt 3.kl. -Klasse'!BI30,Assit_Atii_2c3b3c,AB$96,FALSE))</f>
        <v/>
      </c>
      <c r="AW138" t="str">
        <f>IF(ISBLANK('Midt 3.kl. -Klasse'!BJ30),"",VLOOKUP('Midt 3.kl. -Klasse'!BJ30,Assit_Atii_2c3b3c,AC$96,FALSE))</f>
        <v/>
      </c>
      <c r="AX138" t="str">
        <f>IF(ISBLANK('Midt 3.kl. -Klasse'!BK30),"",VLOOKUP('Midt 3.kl. -Klasse'!BK30,Assit_Atii_2c3b3c,AD$96,FALSE))</f>
        <v/>
      </c>
      <c r="AY138" t="str">
        <f>IF(ISBLANK('Midt 3.kl. -Klasse'!BL30),"",VLOOKUP('Midt 3.kl. -Klasse'!BL30,Assit_Atii_2c3b3c,AE$96,FALSE))</f>
        <v/>
      </c>
      <c r="AZ138" t="str">
        <f>IF(ISBLANK('Midt 3.kl. -Klasse'!BM30),"",VLOOKUP('Midt 3.kl. -Klasse'!BM30,Assit_Atii_2c3b3c,AF$96,FALSE))</f>
        <v/>
      </c>
      <c r="BA138" t="str">
        <f>IF(ISBLANK('Midt 3.kl. -Klasse'!BN30),"",VLOOKUP('Midt 3.kl. -Klasse'!BN30,Assit_Atii_2c3b3c,AG$96,FALSE))</f>
        <v/>
      </c>
      <c r="BB138" t="str">
        <f>IF(ISBLANK('Midt 3.kl. -Klasse'!BO30),"",VLOOKUP('Midt 3.kl. -Klasse'!BO30,Assit_Atii_2c3b3c,AH$96,FALSE))</f>
        <v/>
      </c>
      <c r="BC138" t="str">
        <f>IF(ISBLANK('Midt 3.kl. -Klasse'!BP30),"",VLOOKUP('Midt 3.kl. -Klasse'!BP30,Assit_Atii_2c3b3c,AI$96,FALSE))</f>
        <v/>
      </c>
      <c r="BD138" t="str">
        <f>IF(ISBLANK('Midt 3.kl. -Klasse'!BQ30),"",VLOOKUP('Midt 3.kl. -Klasse'!BQ30,Assit_Atii_2c3b3c,AJ$96,FALSE))</f>
        <v/>
      </c>
      <c r="BE138" t="str">
        <f>IF(ISBLANK('Midt 3.kl. -Klasse'!BR30),"",VLOOKUP('Midt 3.kl. -Klasse'!BR30,Assit_Atii_2c3b3c,AK$96,FALSE))</f>
        <v/>
      </c>
      <c r="BF138" t="str">
        <f>IF(ISBLANK('Midt 3.kl. -Klasse'!BS30),"",VLOOKUP('Midt 3.kl. -Klasse'!BS30,Assit_Atii_2c3b3c,AL$96,FALSE))</f>
        <v/>
      </c>
      <c r="BG138" t="str">
        <f>IF(ISBLANK('Midt 3.kl. -Klasse'!BT30),"",VLOOKUP('Midt 3.kl. -Klasse'!BT30,Assit_Atii_2c3b3c,AM$96,FALSE))</f>
        <v/>
      </c>
      <c r="BH138" t="str">
        <f>IF(ISBLANK('Midt 3.kl. -Klasse'!BU30),"",VLOOKUP('Midt 3.kl. -Klasse'!BU30,Assit_Atii_2c3b3c,AN$96,FALSE))</f>
        <v/>
      </c>
      <c r="BI138" t="str">
        <f>IF(ISBLANK('Midt 3.kl. -Klasse'!BV30),"",VLOOKUP('Midt 3.kl. -Klasse'!BV30,Assit_Atii_2c3b3c,AO$96,FALSE))</f>
        <v/>
      </c>
      <c r="BJ138" t="str">
        <f>IF(ISBLANK('Midt 3.kl. -Klasse'!BW30),"",VLOOKUP('Midt 3.kl. -Klasse'!BW30,Assit_Atii_2c3b3c,AP$96,FALSE))</f>
        <v/>
      </c>
      <c r="BK138" t="str">
        <f>IF(ISBLANK('Midt 3.kl. -Klasse'!BX30),"",VLOOKUP('Midt 3.kl. -Klasse'!BX30,Assit_Atii_2c3b3c,AQ$96,FALSE))</f>
        <v/>
      </c>
      <c r="BL138" t="str">
        <f>IF(ISBLANK('Midt 3.kl. -Klasse'!BY30),"",VLOOKUP('Midt 3.kl. -Klasse'!BY30,Assit_Atii_2c3b3c,AR$96,FALSE))</f>
        <v/>
      </c>
      <c r="BM138" t="str">
        <f>IF(ISBLANK('Midt 3.kl. -Klasse'!BZ30),"",VLOOKUP('Midt 3.kl. -Klasse'!BZ30,Assit_Atii_2c3b3c,AS$96,FALSE))</f>
        <v/>
      </c>
      <c r="BN138" t="str">
        <f>IF(ISBLANK('Midt 3.kl. -Klasse'!CA30),"",VLOOKUP('Midt 3.kl. -Klasse'!CA30,Assit_Atii_2c3b3c,AT$96,FALSE))</f>
        <v/>
      </c>
      <c r="BO138" t="str">
        <f>IF(ISBLANK('Midt 3.kl. -Klasse'!CB30),"",VLOOKUP('Midt 3.kl. -Klasse'!CB30,Assit_Atii_2c3b3c,AU$96,FALSE))</f>
        <v/>
      </c>
      <c r="BP138" t="str">
        <f>IF(ISBLANK('Midt 3.kl. -Klasse'!CC30),"",VLOOKUP('Midt 3.kl. -Klasse'!CC30,Assit_Atii_2c3b3c,AV$96,FALSE))</f>
        <v/>
      </c>
      <c r="BQ138" t="str">
        <f>IF(ISBLANK('Midt 3.kl. -Klasse'!CD30),"",VLOOKUP('Midt 3.kl. -Klasse'!CD30,Assit_Atii_2c3b3c,AW$96,FALSE))</f>
        <v/>
      </c>
      <c r="BR138" t="str">
        <f>IF(ISBLANK('Midt 3.kl. -Klasse'!CE30),"",VLOOKUP('Midt 3.kl. -Klasse'!CE30,Assit_Atii_2c3b3c,AX$96,FALSE))</f>
        <v/>
      </c>
      <c r="BS138" t="str">
        <f>IF(ISBLANK('Midt 3.kl. -Klasse'!CF30),"",VLOOKUP('Midt 3.kl. -Klasse'!CF30,Assit_Atii_2c3b3c,AY$96,FALSE))</f>
        <v/>
      </c>
      <c r="BT138" t="str">
        <f>IF(ISBLANK('Midt 3.kl. -Klasse'!CG30),"",VLOOKUP('Midt 3.kl. -Klasse'!CG30,Assit_Atii_2c3b3c,AZ$96,FALSE))</f>
        <v/>
      </c>
      <c r="BU138" t="str">
        <f>IF(ISBLANK('Midt 3.kl. -Klasse'!CH30),"",VLOOKUP('Midt 3.kl. -Klasse'!CH30,Assit_Atii_2c3b3c,BA$96,FALSE))</f>
        <v/>
      </c>
      <c r="BV138" t="str">
        <f>IF(ISBLANK('Midt 3.kl. -Klasse'!CI30),"",VLOOKUP('Midt 3.kl. -Klasse'!CI30,Assit_Atii_2c3b3c,BB$96,FALSE))</f>
        <v/>
      </c>
      <c r="BW138" t="str">
        <f>IF(ISBLANK('Midt 3.kl. -Klasse'!CJ30),"",VLOOKUP('Midt 3.kl. -Klasse'!CJ30,Assit_Atii_2c3b3c,BC$96,FALSE))</f>
        <v/>
      </c>
      <c r="BX138" t="str">
        <f>IF(ISBLANK('Midt 3.kl. -Klasse'!CK30),"",VLOOKUP('Midt 3.kl. -Klasse'!CK30,Assit_Atii_2c3b3c,BD$96,FALSE))</f>
        <v/>
      </c>
      <c r="BY138" t="str">
        <f>IF(ISBLANK('Midt 3.kl. -Klasse'!CL30),"",VLOOKUP('Midt 3.kl. -Klasse'!CL30,Assit_Atii_2c3b3c,BE$96,FALSE))</f>
        <v/>
      </c>
      <c r="BZ138" t="str">
        <f>IF(ISBLANK('Midt 3.kl. -Klasse'!CM30),"",VLOOKUP('Midt 3.kl. -Klasse'!CM30,Assit_Atii_2c3b3c,BF$96,FALSE))</f>
        <v/>
      </c>
      <c r="CA138" t="str">
        <f>IF(ISBLANK('Midt 3.kl. -Klasse'!CN30),"",VLOOKUP('Midt 3.kl. -Klasse'!CN30,Assit_Atii_2c3b3c,BG$96,FALSE))</f>
        <v/>
      </c>
      <c r="CB138" t="str">
        <f>IF(ISBLANK('Midt 3.kl. -Klasse'!CO30),"",VLOOKUP('Midt 3.kl. -Klasse'!CO30,Assit_Atii_2c3b3c,BH$96,FALSE))</f>
        <v/>
      </c>
      <c r="CC138" t="str">
        <f>IF(ISBLANK('Midt 3.kl. -Klasse'!CP30),"",VLOOKUP('Midt 3.kl. -Klasse'!CP30,Assit_Atii_2c3b3c,BI$96,FALSE))</f>
        <v/>
      </c>
      <c r="CD138" t="str">
        <f>IF(ISBLANK('Midt 3.kl. -Klasse'!CQ30),"",VLOOKUP('Midt 3.kl. -Klasse'!CQ30,Assit_Atii_2c3b3c,BJ$96,FALSE))</f>
        <v/>
      </c>
      <c r="CE138" t="str">
        <f>IF(ISBLANK('Midt 3.kl. -Klasse'!CR30),"",VLOOKUP('Midt 3.kl. -Klasse'!CR30,Assit_Atii_2c3b3c,BK$96,FALSE))</f>
        <v/>
      </c>
      <c r="CF138" t="str">
        <f>IF(ISBLANK('Midt 3.kl. -Klasse'!CS30),"",VLOOKUP('Midt 3.kl. -Klasse'!CS30,Assit_Atii_2c3b3c,BL$96,FALSE))</f>
        <v/>
      </c>
      <c r="CG138" t="str">
        <f>IF(ISBLANK('Midt 3.kl. -Klasse'!CT30),"",VLOOKUP('Midt 3.kl. -Klasse'!CT30,Assit_Atii_2c3b3c,BM$96,FALSE))</f>
        <v/>
      </c>
      <c r="CH138" t="str">
        <f>IF(ISBLANK('Midt 3.kl. -Klasse'!CU30),"",VLOOKUP('Midt 3.kl. -Klasse'!CU30,Assit_Atii_2c3b3c,BN$96,FALSE))</f>
        <v/>
      </c>
      <c r="CI138" t="str">
        <f>IF(ISBLANK('Midt 3.kl. -Klasse'!CV30),"",VLOOKUP('Midt 3.kl. -Klasse'!CV30,Assit_Atii_2c3b3c,BO$96,FALSE))</f>
        <v/>
      </c>
      <c r="CJ138" t="str">
        <f>IF(ISBLANK('Midt 3.kl. -Klasse'!CW30),"",VLOOKUP('Midt 3.kl. -Klasse'!CW30,Assit_Atii_2c3b3c,BP$96,FALSE))</f>
        <v/>
      </c>
      <c r="CK138" t="str">
        <f>IF(ISBLANK('Midt 3.kl. -Klasse'!CX30),"",VLOOKUP('Midt 3.kl. -Klasse'!CX30,Assit_Atii_2c3b3c,BQ$96,FALSE))</f>
        <v/>
      </c>
      <c r="CL138" t="str">
        <f>IF(ISBLANK('Midt 3.kl. -Klasse'!CY30),"",VLOOKUP('Midt 3.kl. -Klasse'!CY30,Assit_Atii_2c3b3c,BR$96,FALSE))</f>
        <v/>
      </c>
      <c r="CM138" t="str">
        <f>IF(ISBLANK('Midt 3.kl. -Klasse'!CZ30),"",VLOOKUP('Midt 3.kl. -Klasse'!CZ30,Assit_Atii_2c3b3c,BS$96,FALSE))</f>
        <v/>
      </c>
      <c r="CN138" t="str">
        <f>IF(ISBLANK('Midt 3.kl. -Klasse'!DA30),"",VLOOKUP('Midt 3.kl. -Klasse'!DA30,Assit_Atii_2c3b3c,BT$96,FALSE))</f>
        <v/>
      </c>
      <c r="CO138" t="str">
        <f>IF(ISBLANK('Midt 3.kl. -Klasse'!DB30),"",VLOOKUP('Midt 3.kl. -Klasse'!DB30,Assit_Atii_2c3b3c,BU$96,FALSE))</f>
        <v/>
      </c>
      <c r="CP138" t="str">
        <f>IF(ISBLANK('Midt 3.kl. -Klasse'!DC30),"",VLOOKUP('Midt 3.kl. -Klasse'!DC30,Assit_Atii_2c3b3c,BV$96,FALSE))</f>
        <v/>
      </c>
      <c r="CQ138" t="str">
        <f>IF(ISBLANK('Midt 3.kl. -Klasse'!DD30),"",VLOOKUP('Midt 3.kl. -Klasse'!DD30,Assit_Atii_2c3b3c,BW$96,FALSE))</f>
        <v/>
      </c>
      <c r="CR138" t="str">
        <f>IF(ISBLANK('Midt 3.kl. -Klasse'!DE30),"",VLOOKUP('Midt 3.kl. -Klasse'!DE30,Assit_Atii_2c3b3c,BX$96,FALSE))</f>
        <v/>
      </c>
      <c r="CS138" t="str">
        <f>IF(ISBLANK('Midt 3.kl. -Klasse'!DF30),"",VLOOKUP('Midt 3.kl. -Klasse'!DF30,Assit_Atii_2c3b3c,BY$96,FALSE))</f>
        <v/>
      </c>
      <c r="CT138" t="str">
        <f>IF(ISBLANK('Midt 3.kl. -Klasse'!DG30),"",VLOOKUP('Midt 3.kl. -Klasse'!DG30,Assit_Atii_2c3b3c,BZ$96,FALSE))</f>
        <v/>
      </c>
      <c r="CU138" t="str">
        <f>IF(ISBLANK('Midt 3.kl. -Klasse'!DH30),"",VLOOKUP('Midt 3.kl. -Klasse'!DH30,Assit_Atii_2c3b3c,CA$96,FALSE))</f>
        <v/>
      </c>
      <c r="CV138" t="str">
        <f>IF(ISBLANK('Midt 3.kl. -Klasse'!DI30),"",VLOOKUP('Midt 3.kl. -Klasse'!DI30,Assit_Atii_2c3b3c,CB$96,FALSE))</f>
        <v/>
      </c>
      <c r="CW138" t="str">
        <f>IF(ISBLANK('Midt 3.kl. -Klasse'!DJ30),"",VLOOKUP('Midt 3.kl. -Klasse'!DJ30,Assit_Atii_2c3b3c,CC$96,FALSE))</f>
        <v/>
      </c>
      <c r="CX138" t="str">
        <f>IF(ISBLANK('Midt 3.kl. -Klasse'!DK30),"",VLOOKUP('Midt 3.kl. -Klasse'!DK30,Assit_Atii_2c3b3c,CD$96,FALSE))</f>
        <v/>
      </c>
      <c r="CY138" t="str">
        <f>IF(ISBLANK('Midt 3.kl. -Klasse'!DL30),"",VLOOKUP('Midt 3.kl. -Klasse'!DL30,Assit_Atii_2c3b3c,CE$96,FALSE))</f>
        <v/>
      </c>
      <c r="CZ138" t="str">
        <f>IF(ISBLANK('Midt 3.kl. -Klasse'!DM30),"",VLOOKUP('Midt 3.kl. -Klasse'!DM30,Assit_Atii_2c3b3c,CF$96,FALSE))</f>
        <v/>
      </c>
      <c r="DA138" t="str">
        <f>IF(ISBLANK('Midt 3.kl. -Klasse'!DN30),"",VLOOKUP('Midt 3.kl. -Klasse'!DN30,Assit_Atii_2c3b3c,CG$96,FALSE))</f>
        <v/>
      </c>
      <c r="DB138" t="str">
        <f>IF(ISBLANK('Midt 3.kl. -Klasse'!DO30),"",VLOOKUP('Midt 3.kl. -Klasse'!DO30,Assit_Atii_2c3b3c,CH$96,FALSE))</f>
        <v/>
      </c>
      <c r="DC138" t="str">
        <f>IF(ISBLANK('Midt 3.kl. -Klasse'!DP30),"",VLOOKUP('Midt 3.kl. -Klasse'!DP30,Assit_Atii_2c3b3c,CI$96,FALSE))</f>
        <v/>
      </c>
      <c r="DD138" t="str">
        <f>IF(ISBLANK('Midt 3.kl. -Klasse'!DQ30),"",VLOOKUP('Midt 3.kl. -Klasse'!DQ30,Assit_Atii_2c3b3c,CJ$96,FALSE))</f>
        <v/>
      </c>
      <c r="DE138" t="str">
        <f>IF(ISBLANK('Midt 3.kl. -Klasse'!DR30),"",VLOOKUP('Midt 3.kl. -Klasse'!DR30,Assit_Atii_2c3b3c,CK$96,FALSE))</f>
        <v/>
      </c>
      <c r="DF138" t="str">
        <f>IF(ISBLANK('Midt 3.kl. -Klasse'!DS30),"",VLOOKUP('Midt 3.kl. -Klasse'!DS30,Assit_Atii_2c3b3c,CL$96,FALSE))</f>
        <v/>
      </c>
      <c r="DG138" t="str">
        <f>IF(ISBLANK('Midt 3.kl. -Klasse'!DT30),"",VLOOKUP('Midt 3.kl. -Klasse'!DT30,Assit_Atii_2c3b3c,CM$96,FALSE))</f>
        <v/>
      </c>
      <c r="DH138" t="str">
        <f>IF(ISBLANK('Midt 3.kl. -Klasse'!DU30),"",VLOOKUP('Midt 3.kl. -Klasse'!DU30,Assit_Atii_2c3b3c,CN$96,FALSE))</f>
        <v/>
      </c>
      <c r="DI138" t="str">
        <f>IF(ISBLANK('Midt 3.kl. -Klasse'!DV30),"",VLOOKUP('Midt 3.kl. -Klasse'!DV30,Assit_Atii_2c3b3c,CO$96,FALSE))</f>
        <v/>
      </c>
      <c r="DJ138" t="str">
        <f>IF(ISBLANK('Midt 3.kl. -Klasse'!DW30),"",VLOOKUP('Midt 3.kl. -Klasse'!DW30,Assit_Atii_2c3b3c,CP$96,FALSE))</f>
        <v/>
      </c>
      <c r="DK138" t="str">
        <f>IF(ISBLANK('Midt 3.kl. -Klasse'!DX30),"",VLOOKUP('Midt 3.kl. -Klasse'!DX30,Assit_Atii_2c3b3c,CQ$96,FALSE))</f>
        <v/>
      </c>
      <c r="DL138" t="str">
        <f>IF(ISBLANK('Midt 3.kl. -Klasse'!DY30),"",VLOOKUP('Midt 3.kl. -Klasse'!DY30,Assit_Atii_2c3b3c,CR$96,FALSE))</f>
        <v/>
      </c>
      <c r="DM138" t="str">
        <f>IF(ISBLANK('Midt 3.kl. -Klasse'!DZ30),"",VLOOKUP('Midt 3.kl. -Klasse'!DZ30,Assit_Atii_2c3b3c,CS$96,FALSE))</f>
        <v/>
      </c>
      <c r="DN138" t="str">
        <f>IF(ISBLANK('Midt 3.kl. -Klasse'!EA30),"",VLOOKUP('Midt 3.kl. -Klasse'!EA30,Assit_Atii_2c3b3c,CT$96,FALSE))</f>
        <v/>
      </c>
      <c r="DO138" t="str">
        <f>IF(ISBLANK('Midt 3.kl. -Klasse'!EB30),"",VLOOKUP('Midt 3.kl. -Klasse'!EB30,Assit_Atii_2c3b3c,CU$96,FALSE))</f>
        <v/>
      </c>
      <c r="DP138" t="str">
        <f>IF(ISBLANK('Midt 3.kl. -Klasse'!EC30),"",VLOOKUP('Midt 3.kl. -Klasse'!EC30,Assit_Atii_2c3b3c,CV$96,FALSE))</f>
        <v/>
      </c>
      <c r="DQ138" t="str">
        <f>IF(ISBLANK('Midt 3.kl. -Klasse'!ED30),"",VLOOKUP('Midt 3.kl. -Klasse'!ED30,Assit_Atii_2c3b3c,CW$96,FALSE))</f>
        <v/>
      </c>
      <c r="DR138" s="42" t="str">
        <f>IF(ISBLANK('Midt 3.kl. -Klasse'!EE30),"",VLOOKUP('Midt 3.kl. -Klasse'!EE30,Assit_Atii_2c3b3c,CX$96,FALSE))</f>
        <v/>
      </c>
      <c r="DS138" s="41" t="str">
        <f>IF(ISBLANK('Midt 3.kl. -Klasse'!EF30),"",VLOOKUP('Midt 3.kl. -Klasse'!EF30,Aap_Naam_2c3b3c,2,FALSE))</f>
        <v/>
      </c>
      <c r="DT138" t="str">
        <f>IF(ISBLANK('Midt 3.kl. -Klasse'!EG30),"",VLOOKUP('Midt 3.kl. -Klasse'!EG30,Aap_Naam_2c3b3c,2,FALSE))</f>
        <v/>
      </c>
      <c r="DU138" t="str">
        <f>IF(ISBLANK('Midt 3.kl. -Klasse'!EH30),"",VLOOKUP('Midt 3.kl. -Klasse'!EH30,Aap_Naam_2c3b3c,2,FALSE))</f>
        <v/>
      </c>
      <c r="DV138" t="str">
        <f>IF(ISBLANK('Midt 3.kl. -Klasse'!EI30),"",VLOOKUP('Midt 3.kl. -Klasse'!EI30,Aap_Naam_2c3b3c,2,FALSE))</f>
        <v/>
      </c>
      <c r="DW138" t="str">
        <f>IF(ISBLANK('Midt 3.kl. -Klasse'!EJ30),"",VLOOKUP('Midt 3.kl. -Klasse'!EJ30,Aap_Naam_2c3b3c,2,FALSE))</f>
        <v/>
      </c>
      <c r="DX138" t="str">
        <f>IF(ISBLANK('Midt 3.kl. -Klasse'!EK30),"",VLOOKUP('Midt 3.kl. -Klasse'!EK30,Aap_Naam_2c3b3c,2,FALSE))</f>
        <v/>
      </c>
      <c r="DY138" t="str">
        <f>IF(ISBLANK('Midt 3.kl. -Klasse'!EL30),"",VLOOKUP('Midt 3.kl. -Klasse'!EL30,Aap_Naam_2c3b3c,2,FALSE))</f>
        <v/>
      </c>
      <c r="DZ138" t="str">
        <f>IF(ISBLANK('Midt 3.kl. -Klasse'!EM30),"",VLOOKUP('Midt 3.kl. -Klasse'!EM30,Aap_Naam_2c3b3c,2,FALSE))</f>
        <v/>
      </c>
      <c r="EA138" t="str">
        <f>IF(ISBLANK('Midt 3.kl. -Klasse'!EN30),"",VLOOKUP('Midt 3.kl. -Klasse'!EN30,Aap_Naam_2c3b3c,2,FALSE))</f>
        <v/>
      </c>
      <c r="EB138" t="str">
        <f>IF(ISBLANK('Midt 3.kl. -Klasse'!EO30),"",VLOOKUP('Midt 3.kl. -Klasse'!EO30,Aap_Naam_2c3b3c,2,FALSE))</f>
        <v/>
      </c>
      <c r="EC138" t="str">
        <f>IF(ISBLANK('Midt 3.kl. -Klasse'!EP30),"",VLOOKUP('Midt 3.kl. -Klasse'!EP30,Aap_Naam_2c3b3c,2,FALSE))</f>
        <v/>
      </c>
      <c r="ED138" t="str">
        <f>IF(ISBLANK('Midt 3.kl. -Klasse'!EQ30),"",VLOOKUP('Midt 3.kl. -Klasse'!EQ30,Aap_Naam_2c3b3c,2,FALSE))</f>
        <v/>
      </c>
      <c r="EE138" t="str">
        <f>IF(ISBLANK('Midt 3.kl. -Klasse'!ER30),"",VLOOKUP('Midt 3.kl. -Klasse'!ER30,Aap_Naam_2c3b3c,2,FALSE))</f>
        <v/>
      </c>
      <c r="EF138" t="str">
        <f>IF(ISBLANK('Midt 3.kl. -Klasse'!ES30),"",VLOOKUP('Midt 3.kl. -Klasse'!ES30,Aap_Naam_2c3b3c,2,FALSE))</f>
        <v/>
      </c>
      <c r="EG138" t="str">
        <f>IF(ISBLANK('Midt 3.kl. -Klasse'!ET30),"",VLOOKUP('Midt 3.kl. -Klasse'!ET30,Aap_Naam_2c3b3c,2,FALSE))</f>
        <v/>
      </c>
      <c r="EH138" t="str">
        <f>IF(ISBLANK('Midt 3.kl. -Klasse'!EU30),"",VLOOKUP('Midt 3.kl. -Klasse'!EU30,Aap_Naam_2c3b3c,2,FALSE))</f>
        <v/>
      </c>
      <c r="EI138" t="str">
        <f>IF(ISBLANK('Midt 3.kl. -Klasse'!EV30),"",VLOOKUP('Midt 3.kl. -Klasse'!EV30,Aap_Naam_2c3b3c,2,FALSE))</f>
        <v/>
      </c>
      <c r="EJ138" t="str">
        <f>IF(ISBLANK('Midt 3.kl. -Klasse'!EW30),"",VLOOKUP('Midt 3.kl. -Klasse'!EW30,Aap_Naam_2c3b3c,2,FALSE))</f>
        <v/>
      </c>
      <c r="EK138" t="str">
        <f>IF(ISBLANK('Midt 3.kl. -Klasse'!EX30),"",VLOOKUP('Midt 3.kl. -Klasse'!EX30,Aap_Naam_2c3b3c,2,FALSE))</f>
        <v/>
      </c>
      <c r="EL138" t="str">
        <f>IF(ISBLANK('Midt 3.kl. -Klasse'!EY30),"",VLOOKUP('Midt 3.kl. -Klasse'!EY30,Aap_Naam_2c3b3c,2,FALSE))</f>
        <v/>
      </c>
      <c r="EM138" t="str">
        <f>IF(ISBLANK('Midt 3.kl. -Klasse'!EZ30),"",VLOOKUP('Midt 3.kl. -Klasse'!EZ30,Aap_Naam_2c3b3c,2,FALSE))</f>
        <v/>
      </c>
      <c r="EN138" t="str">
        <f>IF(ISBLANK('Midt 3.kl. -Klasse'!FA30),"",VLOOKUP('Midt 3.kl. -Klasse'!FA30,Aap_Naam_2c3b3c,2,FALSE))</f>
        <v/>
      </c>
      <c r="EO138" t="str">
        <f>IF(ISBLANK('Midt 3.kl. -Klasse'!FB30),"",VLOOKUP('Midt 3.kl. -Klasse'!FB30,Aap_Naam_2c3b3c,2,FALSE))</f>
        <v/>
      </c>
      <c r="EP138" t="str">
        <f>IF(ISBLANK('Midt 3.kl. -Klasse'!FC30),"",VLOOKUP('Midt 3.kl. -Klasse'!FC30,Aap_Naam_2c3b3c,2,FALSE))</f>
        <v/>
      </c>
      <c r="EQ138" t="str">
        <f>IF(ISBLANK('Midt 3.kl. -Klasse'!FD30),"",VLOOKUP('Midt 3.kl. -Klasse'!FD30,Aap_Naam_2c3b3c,2,FALSE))</f>
        <v/>
      </c>
      <c r="ER138" t="str">
        <f>IF(ISBLANK('Midt 3.kl. -Klasse'!FE30),"",VLOOKUP('Midt 3.kl. -Klasse'!FE30,Aap_Naam_2c3b3c,2,FALSE))</f>
        <v/>
      </c>
      <c r="ES138" t="str">
        <f>IF(ISBLANK('Midt 3.kl. -Klasse'!FF30),"",VLOOKUP('Midt 3.kl. -Klasse'!FF30,Aap_Naam_2c3b3c,2,FALSE))</f>
        <v/>
      </c>
      <c r="ET138" t="str">
        <f>IF(ISBLANK('Midt 3.kl. -Klasse'!FG30),"",VLOOKUP('Midt 3.kl. -Klasse'!FG30,Aap_Naam_2c3b3c,2,FALSE))</f>
        <v/>
      </c>
      <c r="EU138" t="str">
        <f>IF(ISBLANK('Midt 3.kl. -Klasse'!FH30),"",VLOOKUP('Midt 3.kl. -Klasse'!FH30,Aap_Naam_2c3b3c,2,FALSE))</f>
        <v/>
      </c>
      <c r="EV138" t="str">
        <f>IF(ISBLANK('Midt 3.kl. -Klasse'!FI30),"",VLOOKUP('Midt 3.kl. -Klasse'!FI30,Aap_Naam_2c3b3c,2,FALSE))</f>
        <v/>
      </c>
      <c r="EW138" t="str">
        <f>IF(ISBLANK('Midt 3.kl. -Klasse'!FJ30),"",VLOOKUP('Midt 3.kl. -Klasse'!FJ30,Aap_Naam_2c3b3c,2,FALSE))</f>
        <v/>
      </c>
      <c r="EX138" t="str">
        <f>IF(ISBLANK('Midt 3.kl. -Klasse'!FK30),"",VLOOKUP('Midt 3.kl. -Klasse'!FK30,Aap_Naam_2c3b3c,2,FALSE))</f>
        <v/>
      </c>
      <c r="EY138" t="str">
        <f>IF(ISBLANK('Midt 3.kl. -Klasse'!FL30),"",VLOOKUP('Midt 3.kl. -Klasse'!FL30,Aap_Naam_2c3b3c,2,FALSE))</f>
        <v/>
      </c>
      <c r="EZ138" t="str">
        <f>IF(ISBLANK('Midt 3.kl. -Klasse'!FM30),"",VLOOKUP('Midt 3.kl. -Klasse'!FM30,Aap_Naam_2c3b3c,2,FALSE))</f>
        <v/>
      </c>
      <c r="FA138" t="str">
        <f>IF(ISBLANK('Midt 3.kl. -Klasse'!FN30),"",VLOOKUP('Midt 3.kl. -Klasse'!FN30,Aap_Naam_2c3b3c,2,FALSE))</f>
        <v/>
      </c>
      <c r="FB138" t="str">
        <f>IF(ISBLANK('Midt 3.kl. -Klasse'!FO30),"",VLOOKUP('Midt 3.kl. -Klasse'!FO30,Aap_Naam_2c3b3c,2,FALSE))</f>
        <v/>
      </c>
      <c r="FC138" t="str">
        <f>IF(ISBLANK('Midt 3.kl. -Klasse'!FP30),"",VLOOKUP('Midt 3.kl. -Klasse'!FP30,Aap_Naam_2c3b3c,2,FALSE))</f>
        <v/>
      </c>
      <c r="FD138" t="str">
        <f>IF(ISBLANK('Midt 3.kl. -Klasse'!FQ30),"",VLOOKUP('Midt 3.kl. -Klasse'!FQ30,Aap_Naam_2c3b3c,2,FALSE))</f>
        <v/>
      </c>
      <c r="FE138" t="str">
        <f>IF(ISBLANK('Midt 3.kl. -Klasse'!FR30),"",VLOOKUP('Midt 3.kl. -Klasse'!FR30,Aap_Naam_2c3b3c,2,FALSE))</f>
        <v/>
      </c>
      <c r="FF138" t="str">
        <f>IF(ISBLANK('Midt 3.kl. -Klasse'!FS30),"",VLOOKUP('Midt 3.kl. -Klasse'!FS30,Aap_Naam_2c3b3c,2,FALSE))</f>
        <v/>
      </c>
      <c r="FG138" t="str">
        <f>IF(ISBLANK('Midt 3.kl. -Klasse'!FT30),"",VLOOKUP('Midt 3.kl. -Klasse'!FT30,Aap_Naam_2c3b3c,2,FALSE))</f>
        <v/>
      </c>
      <c r="FH138" t="str">
        <f>IF(ISBLANK('Midt 3.kl. -Klasse'!FU30),"",VLOOKUP('Midt 3.kl. -Klasse'!FU30,Aap_Naam_2c3b3c,2,FALSE))</f>
        <v/>
      </c>
      <c r="FI138" t="str">
        <f>IF(ISBLANK('Midt 3.kl. -Klasse'!FV30),"",VLOOKUP('Midt 3.kl. -Klasse'!FV30,Aap_Naam_2c3b3c,2,FALSE))</f>
        <v/>
      </c>
      <c r="FJ138" t="str">
        <f>IF(ISBLANK('Midt 3.kl. -Klasse'!FW30),"",VLOOKUP('Midt 3.kl. -Klasse'!FW30,Aap_Naam_2c3b3c,2,FALSE))</f>
        <v/>
      </c>
      <c r="FK138" t="str">
        <f>IF(ISBLANK('Midt 3.kl. -Klasse'!FX30),"",VLOOKUP('Midt 3.kl. -Klasse'!FX30,Aap_Naam_2c3b3c,2,FALSE))</f>
        <v/>
      </c>
      <c r="FL138" t="str">
        <f>IF(ISBLANK('Midt 3.kl. -Klasse'!FY30),"",VLOOKUP('Midt 3.kl. -Klasse'!FY30,Aap_Naam_2c3b3c,2,FALSE))</f>
        <v/>
      </c>
      <c r="FM138" t="str">
        <f>IF(ISBLANK('Midt 3.kl. -Klasse'!FZ30),"",VLOOKUP('Midt 3.kl. -Klasse'!FZ30,Aap_Naam_2c3b3c,2,FALSE))</f>
        <v/>
      </c>
      <c r="FN138" s="42" t="str">
        <f>IF(ISBLANK('Midt 3.kl. -Klasse'!GA30),"",VLOOKUP('Midt 3.kl. -Klasse'!GA30,Aap_Naam_2c3b3c,2,FALSE))</f>
        <v/>
      </c>
      <c r="FO138" s="41">
        <f>COUNTIF('Skole scoring'!B133:U133,1)</f>
        <v>0</v>
      </c>
      <c r="FP138">
        <f>COUNTIF('Skole scoring'!V133:DQ133,1)</f>
        <v>0</v>
      </c>
      <c r="FQ138">
        <f>COUNTIF('Skole scoring'!DR133:FM133,1)</f>
        <v>0</v>
      </c>
      <c r="FR138" s="42">
        <f t="shared" si="4"/>
        <v>0</v>
      </c>
      <c r="FS138">
        <f>COUNTIF('Skole scoring'!V133:AS133,1)</f>
        <v>0</v>
      </c>
      <c r="FT138">
        <f>COUNTIF('Skole scoring'!AT133:BQ133,1)</f>
        <v>0</v>
      </c>
      <c r="FU138">
        <f>COUNTIF('Skole scoring'!BR133:CO133,1)</f>
        <v>0</v>
      </c>
      <c r="FV138">
        <f>COUNTIF('Skole scoring'!CP133:DQ133,1)</f>
        <v>0</v>
      </c>
    </row>
    <row r="139" spans="2:178" x14ac:dyDescent="0.35">
      <c r="B139" s="41">
        <f>'Midt 3.kl. -Klasse'!B31</f>
        <v>0</v>
      </c>
      <c r="C139" t="str">
        <f>IF(COUNTIF('Midt 3.kl. -Klasse'!P31,5),"Ugyldig",(IF(ISBLANK('Midt 3.kl. -Klasse'!P31),"",'Midt 3.kl. -Klasse'!P31)))</f>
        <v/>
      </c>
      <c r="D139" t="str">
        <f>IF(COUNTIF('Midt 3.kl. -Klasse'!Q31,5),"Ugyldig",(IF(ISBLANK('Midt 3.kl. -Klasse'!Q31),"",'Midt 3.kl. -Klasse'!Q31)))</f>
        <v/>
      </c>
      <c r="E139" t="str">
        <f>IF(COUNTIF('Midt 3.kl. -Klasse'!R31,5),"Ugyldig",(IF(ISBLANK('Midt 3.kl. -Klasse'!R31),"",'Midt 3.kl. -Klasse'!R31)))</f>
        <v/>
      </c>
      <c r="F139" t="str">
        <f>IF(COUNTIF('Midt 3.kl. -Klasse'!S31,5),"Ugyldig",(IF(ISBLANK('Midt 3.kl. -Klasse'!S31),"",'Midt 3.kl. -Klasse'!S31)))</f>
        <v/>
      </c>
      <c r="G139" t="str">
        <f>IF(COUNTIF('Midt 3.kl. -Klasse'!T31,5),"Ugyldig",(IF(ISBLANK('Midt 3.kl. -Klasse'!T31),"",'Midt 3.kl. -Klasse'!T31)))</f>
        <v/>
      </c>
      <c r="H139" t="str">
        <f>IF(COUNTIF('Midt 3.kl. -Klasse'!U31,5),"Ugyldig",(IF(ISBLANK('Midt 3.kl. -Klasse'!U31),"",'Midt 3.kl. -Klasse'!U31)))</f>
        <v/>
      </c>
      <c r="I139" t="str">
        <f>IF(COUNTIF('Midt 3.kl. -Klasse'!V31,5),"Ugyldig",(IF(ISBLANK('Midt 3.kl. -Klasse'!V31),"",'Midt 3.kl. -Klasse'!V31)))</f>
        <v/>
      </c>
      <c r="J139" t="str">
        <f>IF(COUNTIF('Midt 3.kl. -Klasse'!W31,5),"Ugyldig",(IF(ISBLANK('Midt 3.kl. -Klasse'!W31),"",'Midt 3.kl. -Klasse'!W31)))</f>
        <v/>
      </c>
      <c r="K139" t="str">
        <f>IF(COUNTIF('Midt 3.kl. -Klasse'!X31,5),"Ugyldig",(IF(ISBLANK('Midt 3.kl. -Klasse'!X31),"",'Midt 3.kl. -Klasse'!X31)))</f>
        <v/>
      </c>
      <c r="L139" t="str">
        <f>IF(COUNTIF('Midt 3.kl. -Klasse'!Y31,5),"Ugyldig",(IF(ISBLANK('Midt 3.kl. -Klasse'!Y31),"",'Midt 3.kl. -Klasse'!Y31)))</f>
        <v/>
      </c>
      <c r="M139" t="str">
        <f>IF(COUNTIF('Midt 3.kl. -Klasse'!Z31,5),"Ugyldig",(IF(ISBLANK('Midt 3.kl. -Klasse'!Z31),"",'Midt 3.kl. -Klasse'!Z31)))</f>
        <v/>
      </c>
      <c r="N139" t="str">
        <f>IF(COUNTIF('Midt 3.kl. -Klasse'!AA31,5),"Ugyldig",(IF(ISBLANK('Midt 3.kl. -Klasse'!AA31),"",'Midt 3.kl. -Klasse'!AA31)))</f>
        <v/>
      </c>
      <c r="O139" t="str">
        <f>IF(COUNTIF('Midt 3.kl. -Klasse'!AB31,5),"Ugyldig",(IF(ISBLANK('Midt 3.kl. -Klasse'!AB31),"",'Midt 3.kl. -Klasse'!AB31)))</f>
        <v/>
      </c>
      <c r="P139" t="str">
        <f>IF(COUNTIF('Midt 3.kl. -Klasse'!AC31,5),"Ugyldig",(IF(ISBLANK('Midt 3.kl. -Klasse'!AC31),"",'Midt 3.kl. -Klasse'!AC31)))</f>
        <v/>
      </c>
      <c r="Q139" t="str">
        <f>IF(COUNTIF('Midt 3.kl. -Klasse'!AD31,5),"Ugyldig",(IF(ISBLANK('Midt 3.kl. -Klasse'!AD31),"",'Midt 3.kl. -Klasse'!AD31)))</f>
        <v/>
      </c>
      <c r="R139" t="str">
        <f>IF(COUNTIF('Midt 3.kl. -Klasse'!AE31,5),"Ugyldig",(IF(ISBLANK('Midt 3.kl. -Klasse'!AE31),"",'Midt 3.kl. -Klasse'!AE31)))</f>
        <v/>
      </c>
      <c r="S139" t="str">
        <f>IF(COUNTIF('Midt 3.kl. -Klasse'!AF31,5),"Ugyldig",(IF(ISBLANK('Midt 3.kl. -Klasse'!AF31),"",'Midt 3.kl. -Klasse'!AF31)))</f>
        <v/>
      </c>
      <c r="T139" t="str">
        <f>IF(COUNTIF('Midt 3.kl. -Klasse'!AG31,5),"Ugyldig",(IF(ISBLANK('Midt 3.kl. -Klasse'!AG31),"",'Midt 3.kl. -Klasse'!AG31)))</f>
        <v/>
      </c>
      <c r="U139" t="str">
        <f>IF(COUNTIF('Midt 3.kl. -Klasse'!AH31,5),"Ugyldig",(IF(ISBLANK('Midt 3.kl. -Klasse'!AH31),"",'Midt 3.kl. -Klasse'!AH31)))</f>
        <v/>
      </c>
      <c r="V139" t="str">
        <f>IF(COUNTIF('Midt 3.kl. -Klasse'!AI31,5),"Ugyldig",(IF(ISBLANK('Midt 3.kl. -Klasse'!AI31),"",'Midt 3.kl. -Klasse'!AI31)))</f>
        <v/>
      </c>
      <c r="W139" t="str">
        <f>IF(ISBLANK('Midt 3.kl. -Klasse'!AJ31),"",VLOOKUP('Midt 3.kl. -Klasse'!AJ31,Assit_Atii_2c3b3c,C$96,FALSE))</f>
        <v/>
      </c>
      <c r="X139" t="str">
        <f>IF(ISBLANK('Midt 3.kl. -Klasse'!AK31),"",VLOOKUP('Midt 3.kl. -Klasse'!AK31,Assit_Atii_2c3b3c,D$96,FALSE))</f>
        <v/>
      </c>
      <c r="Y139" t="str">
        <f>IF(ISBLANK('Midt 3.kl. -Klasse'!AL31),"",VLOOKUP('Midt 3.kl. -Klasse'!AL31,Assit_Atii_2c3b3c,E$96,FALSE))</f>
        <v/>
      </c>
      <c r="Z139" t="str">
        <f>IF(ISBLANK('Midt 3.kl. -Klasse'!AM31),"",VLOOKUP('Midt 3.kl. -Klasse'!AM31,Assit_Atii_2c3b3c,F$96,FALSE))</f>
        <v/>
      </c>
      <c r="AA139" t="str">
        <f>IF(ISBLANK('Midt 3.kl. -Klasse'!AN31),"",VLOOKUP('Midt 3.kl. -Klasse'!AN31,Assit_Atii_2c3b3c,G$96,FALSE))</f>
        <v/>
      </c>
      <c r="AB139" t="str">
        <f>IF(ISBLANK('Midt 3.kl. -Klasse'!AO31),"",VLOOKUP('Midt 3.kl. -Klasse'!AO31,Assit_Atii_2c3b3c,H$96,FALSE))</f>
        <v/>
      </c>
      <c r="AC139" t="str">
        <f>IF(ISBLANK('Midt 3.kl. -Klasse'!AP31),"",VLOOKUP('Midt 3.kl. -Klasse'!AP31,Assit_Atii_2c3b3c,I$96,FALSE))</f>
        <v/>
      </c>
      <c r="AD139" t="str">
        <f>IF(ISBLANK('Midt 3.kl. -Klasse'!AQ31),"",VLOOKUP('Midt 3.kl. -Klasse'!AQ31,Assit_Atii_2c3b3c,J$96,FALSE))</f>
        <v/>
      </c>
      <c r="AE139" t="str">
        <f>IF(ISBLANK('Midt 3.kl. -Klasse'!AR31),"",VLOOKUP('Midt 3.kl. -Klasse'!AR31,Assit_Atii_2c3b3c,K$96,FALSE))</f>
        <v/>
      </c>
      <c r="AF139" t="str">
        <f>IF(ISBLANK('Midt 3.kl. -Klasse'!AS31),"",VLOOKUP('Midt 3.kl. -Klasse'!AS31,Assit_Atii_2c3b3c,L$96,FALSE))</f>
        <v/>
      </c>
      <c r="AG139" t="str">
        <f>IF(ISBLANK('Midt 3.kl. -Klasse'!AT31),"",VLOOKUP('Midt 3.kl. -Klasse'!AT31,Assit_Atii_2c3b3c,M$96,FALSE))</f>
        <v/>
      </c>
      <c r="AH139" t="str">
        <f>IF(ISBLANK('Midt 3.kl. -Klasse'!AU31),"",VLOOKUP('Midt 3.kl. -Klasse'!AU31,Assit_Atii_2c3b3c,N$96,FALSE))</f>
        <v/>
      </c>
      <c r="AI139" t="str">
        <f>IF(ISBLANK('Midt 3.kl. -Klasse'!AV31),"",VLOOKUP('Midt 3.kl. -Klasse'!AV31,Assit_Atii_2c3b3c,O$96,FALSE))</f>
        <v/>
      </c>
      <c r="AJ139" t="str">
        <f>IF(ISBLANK('Midt 3.kl. -Klasse'!AW31),"",VLOOKUP('Midt 3.kl. -Klasse'!AW31,Assit_Atii_2c3b3c,P$96,FALSE))</f>
        <v/>
      </c>
      <c r="AK139" t="str">
        <f>IF(ISBLANK('Midt 3.kl. -Klasse'!AX31),"",VLOOKUP('Midt 3.kl. -Klasse'!AX31,Assit_Atii_2c3b3c,Q$96,FALSE))</f>
        <v/>
      </c>
      <c r="AL139" t="str">
        <f>IF(ISBLANK('Midt 3.kl. -Klasse'!AY31),"",VLOOKUP('Midt 3.kl. -Klasse'!AY31,Assit_Atii_2c3b3c,R$96,FALSE))</f>
        <v/>
      </c>
      <c r="AM139" t="str">
        <f>IF(ISBLANK('Midt 3.kl. -Klasse'!AZ31),"",VLOOKUP('Midt 3.kl. -Klasse'!AZ31,Assit_Atii_2c3b3c,S$96,FALSE))</f>
        <v/>
      </c>
      <c r="AN139" t="str">
        <f>IF(ISBLANK('Midt 3.kl. -Klasse'!BA31),"",VLOOKUP('Midt 3.kl. -Klasse'!BA31,Assit_Atii_2c3b3c,T$96,FALSE))</f>
        <v/>
      </c>
      <c r="AO139" t="str">
        <f>IF(ISBLANK('Midt 3.kl. -Klasse'!BB31),"",VLOOKUP('Midt 3.kl. -Klasse'!BB31,Assit_Atii_2c3b3c,U$96,FALSE))</f>
        <v/>
      </c>
      <c r="AP139" t="str">
        <f>IF(ISBLANK('Midt 3.kl. -Klasse'!BC31),"",VLOOKUP('Midt 3.kl. -Klasse'!BC31,Assit_Atii_2c3b3c,V$96,FALSE))</f>
        <v/>
      </c>
      <c r="AQ139" t="str">
        <f>IF(ISBLANK('Midt 3.kl. -Klasse'!BD31),"",VLOOKUP('Midt 3.kl. -Klasse'!BD31,Assit_Atii_2c3b3c,W$96,FALSE))</f>
        <v/>
      </c>
      <c r="AR139" t="str">
        <f>IF(ISBLANK('Midt 3.kl. -Klasse'!BE31),"",VLOOKUP('Midt 3.kl. -Klasse'!BE31,Assit_Atii_2c3b3c,X$96,FALSE))</f>
        <v/>
      </c>
      <c r="AS139" t="str">
        <f>IF(ISBLANK('Midt 3.kl. -Klasse'!BF31),"",VLOOKUP('Midt 3.kl. -Klasse'!BF31,Assit_Atii_2c3b3c,Y$96,FALSE))</f>
        <v/>
      </c>
      <c r="AT139" t="str">
        <f>IF(ISBLANK('Midt 3.kl. -Klasse'!BG31),"",VLOOKUP('Midt 3.kl. -Klasse'!BG31,Assit_Atii_2c3b3c,Z$96,FALSE))</f>
        <v/>
      </c>
      <c r="AU139" t="str">
        <f>IF(ISBLANK('Midt 3.kl. -Klasse'!BH31),"",VLOOKUP('Midt 3.kl. -Klasse'!BH31,Assit_Atii_2c3b3c,AA$96,FALSE))</f>
        <v/>
      </c>
      <c r="AV139" t="str">
        <f>IF(ISBLANK('Midt 3.kl. -Klasse'!BI31),"",VLOOKUP('Midt 3.kl. -Klasse'!BI31,Assit_Atii_2c3b3c,AB$96,FALSE))</f>
        <v/>
      </c>
      <c r="AW139" t="str">
        <f>IF(ISBLANK('Midt 3.kl. -Klasse'!BJ31),"",VLOOKUP('Midt 3.kl. -Klasse'!BJ31,Assit_Atii_2c3b3c,AC$96,FALSE))</f>
        <v/>
      </c>
      <c r="AX139" t="str">
        <f>IF(ISBLANK('Midt 3.kl. -Klasse'!BK31),"",VLOOKUP('Midt 3.kl. -Klasse'!BK31,Assit_Atii_2c3b3c,AD$96,FALSE))</f>
        <v/>
      </c>
      <c r="AY139" t="str">
        <f>IF(ISBLANK('Midt 3.kl. -Klasse'!BL31),"",VLOOKUP('Midt 3.kl. -Klasse'!BL31,Assit_Atii_2c3b3c,AE$96,FALSE))</f>
        <v/>
      </c>
      <c r="AZ139" t="str">
        <f>IF(ISBLANK('Midt 3.kl. -Klasse'!BM31),"",VLOOKUP('Midt 3.kl. -Klasse'!BM31,Assit_Atii_2c3b3c,AF$96,FALSE))</f>
        <v/>
      </c>
      <c r="BA139" t="str">
        <f>IF(ISBLANK('Midt 3.kl. -Klasse'!BN31),"",VLOOKUP('Midt 3.kl. -Klasse'!BN31,Assit_Atii_2c3b3c,AG$96,FALSE))</f>
        <v/>
      </c>
      <c r="BB139" t="str">
        <f>IF(ISBLANK('Midt 3.kl. -Klasse'!BO31),"",VLOOKUP('Midt 3.kl. -Klasse'!BO31,Assit_Atii_2c3b3c,AH$96,FALSE))</f>
        <v/>
      </c>
      <c r="BC139" t="str">
        <f>IF(ISBLANK('Midt 3.kl. -Klasse'!BP31),"",VLOOKUP('Midt 3.kl. -Klasse'!BP31,Assit_Atii_2c3b3c,AI$96,FALSE))</f>
        <v/>
      </c>
      <c r="BD139" t="str">
        <f>IF(ISBLANK('Midt 3.kl. -Klasse'!BQ31),"",VLOOKUP('Midt 3.kl. -Klasse'!BQ31,Assit_Atii_2c3b3c,AJ$96,FALSE))</f>
        <v/>
      </c>
      <c r="BE139" t="str">
        <f>IF(ISBLANK('Midt 3.kl. -Klasse'!BR31),"",VLOOKUP('Midt 3.kl. -Klasse'!BR31,Assit_Atii_2c3b3c,AK$96,FALSE))</f>
        <v/>
      </c>
      <c r="BF139" t="str">
        <f>IF(ISBLANK('Midt 3.kl. -Klasse'!BS31),"",VLOOKUP('Midt 3.kl. -Klasse'!BS31,Assit_Atii_2c3b3c,AL$96,FALSE))</f>
        <v/>
      </c>
      <c r="BG139" t="str">
        <f>IF(ISBLANK('Midt 3.kl. -Klasse'!BT31),"",VLOOKUP('Midt 3.kl. -Klasse'!BT31,Assit_Atii_2c3b3c,AM$96,FALSE))</f>
        <v/>
      </c>
      <c r="BH139" t="str">
        <f>IF(ISBLANK('Midt 3.kl. -Klasse'!BU31),"",VLOOKUP('Midt 3.kl. -Klasse'!BU31,Assit_Atii_2c3b3c,AN$96,FALSE))</f>
        <v/>
      </c>
      <c r="BI139" t="str">
        <f>IF(ISBLANK('Midt 3.kl. -Klasse'!BV31),"",VLOOKUP('Midt 3.kl. -Klasse'!BV31,Assit_Atii_2c3b3c,AO$96,FALSE))</f>
        <v/>
      </c>
      <c r="BJ139" t="str">
        <f>IF(ISBLANK('Midt 3.kl. -Klasse'!BW31),"",VLOOKUP('Midt 3.kl. -Klasse'!BW31,Assit_Atii_2c3b3c,AP$96,FALSE))</f>
        <v/>
      </c>
      <c r="BK139" t="str">
        <f>IF(ISBLANK('Midt 3.kl. -Klasse'!BX31),"",VLOOKUP('Midt 3.kl. -Klasse'!BX31,Assit_Atii_2c3b3c,AQ$96,FALSE))</f>
        <v/>
      </c>
      <c r="BL139" t="str">
        <f>IF(ISBLANK('Midt 3.kl. -Klasse'!BY31),"",VLOOKUP('Midt 3.kl. -Klasse'!BY31,Assit_Atii_2c3b3c,AR$96,FALSE))</f>
        <v/>
      </c>
      <c r="BM139" t="str">
        <f>IF(ISBLANK('Midt 3.kl. -Klasse'!BZ31),"",VLOOKUP('Midt 3.kl. -Klasse'!BZ31,Assit_Atii_2c3b3c,AS$96,FALSE))</f>
        <v/>
      </c>
      <c r="BN139" t="str">
        <f>IF(ISBLANK('Midt 3.kl. -Klasse'!CA31),"",VLOOKUP('Midt 3.kl. -Klasse'!CA31,Assit_Atii_2c3b3c,AT$96,FALSE))</f>
        <v/>
      </c>
      <c r="BO139" t="str">
        <f>IF(ISBLANK('Midt 3.kl. -Klasse'!CB31),"",VLOOKUP('Midt 3.kl. -Klasse'!CB31,Assit_Atii_2c3b3c,AU$96,FALSE))</f>
        <v/>
      </c>
      <c r="BP139" t="str">
        <f>IF(ISBLANK('Midt 3.kl. -Klasse'!CC31),"",VLOOKUP('Midt 3.kl. -Klasse'!CC31,Assit_Atii_2c3b3c,AV$96,FALSE))</f>
        <v/>
      </c>
      <c r="BQ139" t="str">
        <f>IF(ISBLANK('Midt 3.kl. -Klasse'!CD31),"",VLOOKUP('Midt 3.kl. -Klasse'!CD31,Assit_Atii_2c3b3c,AW$96,FALSE))</f>
        <v/>
      </c>
      <c r="BR139" t="str">
        <f>IF(ISBLANK('Midt 3.kl. -Klasse'!CE31),"",VLOOKUP('Midt 3.kl. -Klasse'!CE31,Assit_Atii_2c3b3c,AX$96,FALSE))</f>
        <v/>
      </c>
      <c r="BS139" t="str">
        <f>IF(ISBLANK('Midt 3.kl. -Klasse'!CF31),"",VLOOKUP('Midt 3.kl. -Klasse'!CF31,Assit_Atii_2c3b3c,AY$96,FALSE))</f>
        <v/>
      </c>
      <c r="BT139" t="str">
        <f>IF(ISBLANK('Midt 3.kl. -Klasse'!CG31),"",VLOOKUP('Midt 3.kl. -Klasse'!CG31,Assit_Atii_2c3b3c,AZ$96,FALSE))</f>
        <v/>
      </c>
      <c r="BU139" t="str">
        <f>IF(ISBLANK('Midt 3.kl. -Klasse'!CH31),"",VLOOKUP('Midt 3.kl. -Klasse'!CH31,Assit_Atii_2c3b3c,BA$96,FALSE))</f>
        <v/>
      </c>
      <c r="BV139" t="str">
        <f>IF(ISBLANK('Midt 3.kl. -Klasse'!CI31),"",VLOOKUP('Midt 3.kl. -Klasse'!CI31,Assit_Atii_2c3b3c,BB$96,FALSE))</f>
        <v/>
      </c>
      <c r="BW139" t="str">
        <f>IF(ISBLANK('Midt 3.kl. -Klasse'!CJ31),"",VLOOKUP('Midt 3.kl. -Klasse'!CJ31,Assit_Atii_2c3b3c,BC$96,FALSE))</f>
        <v/>
      </c>
      <c r="BX139" t="str">
        <f>IF(ISBLANK('Midt 3.kl. -Klasse'!CK31),"",VLOOKUP('Midt 3.kl. -Klasse'!CK31,Assit_Atii_2c3b3c,BD$96,FALSE))</f>
        <v/>
      </c>
      <c r="BY139" t="str">
        <f>IF(ISBLANK('Midt 3.kl. -Klasse'!CL31),"",VLOOKUP('Midt 3.kl. -Klasse'!CL31,Assit_Atii_2c3b3c,BE$96,FALSE))</f>
        <v/>
      </c>
      <c r="BZ139" t="str">
        <f>IF(ISBLANK('Midt 3.kl. -Klasse'!CM31),"",VLOOKUP('Midt 3.kl. -Klasse'!CM31,Assit_Atii_2c3b3c,BF$96,FALSE))</f>
        <v/>
      </c>
      <c r="CA139" t="str">
        <f>IF(ISBLANK('Midt 3.kl. -Klasse'!CN31),"",VLOOKUP('Midt 3.kl. -Klasse'!CN31,Assit_Atii_2c3b3c,BG$96,FALSE))</f>
        <v/>
      </c>
      <c r="CB139" t="str">
        <f>IF(ISBLANK('Midt 3.kl. -Klasse'!CO31),"",VLOOKUP('Midt 3.kl. -Klasse'!CO31,Assit_Atii_2c3b3c,BH$96,FALSE))</f>
        <v/>
      </c>
      <c r="CC139" t="str">
        <f>IF(ISBLANK('Midt 3.kl. -Klasse'!CP31),"",VLOOKUP('Midt 3.kl. -Klasse'!CP31,Assit_Atii_2c3b3c,BI$96,FALSE))</f>
        <v/>
      </c>
      <c r="CD139" t="str">
        <f>IF(ISBLANK('Midt 3.kl. -Klasse'!CQ31),"",VLOOKUP('Midt 3.kl. -Klasse'!CQ31,Assit_Atii_2c3b3c,BJ$96,FALSE))</f>
        <v/>
      </c>
      <c r="CE139" t="str">
        <f>IF(ISBLANK('Midt 3.kl. -Klasse'!CR31),"",VLOOKUP('Midt 3.kl. -Klasse'!CR31,Assit_Atii_2c3b3c,BK$96,FALSE))</f>
        <v/>
      </c>
      <c r="CF139" t="str">
        <f>IF(ISBLANK('Midt 3.kl. -Klasse'!CS31),"",VLOOKUP('Midt 3.kl. -Klasse'!CS31,Assit_Atii_2c3b3c,BL$96,FALSE))</f>
        <v/>
      </c>
      <c r="CG139" t="str">
        <f>IF(ISBLANK('Midt 3.kl. -Klasse'!CT31),"",VLOOKUP('Midt 3.kl. -Klasse'!CT31,Assit_Atii_2c3b3c,BM$96,FALSE))</f>
        <v/>
      </c>
      <c r="CH139" t="str">
        <f>IF(ISBLANK('Midt 3.kl. -Klasse'!CU31),"",VLOOKUP('Midt 3.kl. -Klasse'!CU31,Assit_Atii_2c3b3c,BN$96,FALSE))</f>
        <v/>
      </c>
      <c r="CI139" t="str">
        <f>IF(ISBLANK('Midt 3.kl. -Klasse'!CV31),"",VLOOKUP('Midt 3.kl. -Klasse'!CV31,Assit_Atii_2c3b3c,BO$96,FALSE))</f>
        <v/>
      </c>
      <c r="CJ139" t="str">
        <f>IF(ISBLANK('Midt 3.kl. -Klasse'!CW31),"",VLOOKUP('Midt 3.kl. -Klasse'!CW31,Assit_Atii_2c3b3c,BP$96,FALSE))</f>
        <v/>
      </c>
      <c r="CK139" t="str">
        <f>IF(ISBLANK('Midt 3.kl. -Klasse'!CX31),"",VLOOKUP('Midt 3.kl. -Klasse'!CX31,Assit_Atii_2c3b3c,BQ$96,FALSE))</f>
        <v/>
      </c>
      <c r="CL139" t="str">
        <f>IF(ISBLANK('Midt 3.kl. -Klasse'!CY31),"",VLOOKUP('Midt 3.kl. -Klasse'!CY31,Assit_Atii_2c3b3c,BR$96,FALSE))</f>
        <v/>
      </c>
      <c r="CM139" t="str">
        <f>IF(ISBLANK('Midt 3.kl. -Klasse'!CZ31),"",VLOOKUP('Midt 3.kl. -Klasse'!CZ31,Assit_Atii_2c3b3c,BS$96,FALSE))</f>
        <v/>
      </c>
      <c r="CN139" t="str">
        <f>IF(ISBLANK('Midt 3.kl. -Klasse'!DA31),"",VLOOKUP('Midt 3.kl. -Klasse'!DA31,Assit_Atii_2c3b3c,BT$96,FALSE))</f>
        <v/>
      </c>
      <c r="CO139" t="str">
        <f>IF(ISBLANK('Midt 3.kl. -Klasse'!DB31),"",VLOOKUP('Midt 3.kl. -Klasse'!DB31,Assit_Atii_2c3b3c,BU$96,FALSE))</f>
        <v/>
      </c>
      <c r="CP139" t="str">
        <f>IF(ISBLANK('Midt 3.kl. -Klasse'!DC31),"",VLOOKUP('Midt 3.kl. -Klasse'!DC31,Assit_Atii_2c3b3c,BV$96,FALSE))</f>
        <v/>
      </c>
      <c r="CQ139" t="str">
        <f>IF(ISBLANK('Midt 3.kl. -Klasse'!DD31),"",VLOOKUP('Midt 3.kl. -Klasse'!DD31,Assit_Atii_2c3b3c,BW$96,FALSE))</f>
        <v/>
      </c>
      <c r="CR139" t="str">
        <f>IF(ISBLANK('Midt 3.kl. -Klasse'!DE31),"",VLOOKUP('Midt 3.kl. -Klasse'!DE31,Assit_Atii_2c3b3c,BX$96,FALSE))</f>
        <v/>
      </c>
      <c r="CS139" t="str">
        <f>IF(ISBLANK('Midt 3.kl. -Klasse'!DF31),"",VLOOKUP('Midt 3.kl. -Klasse'!DF31,Assit_Atii_2c3b3c,BY$96,FALSE))</f>
        <v/>
      </c>
      <c r="CT139" t="str">
        <f>IF(ISBLANK('Midt 3.kl. -Klasse'!DG31),"",VLOOKUP('Midt 3.kl. -Klasse'!DG31,Assit_Atii_2c3b3c,BZ$96,FALSE))</f>
        <v/>
      </c>
      <c r="CU139" t="str">
        <f>IF(ISBLANK('Midt 3.kl. -Klasse'!DH31),"",VLOOKUP('Midt 3.kl. -Klasse'!DH31,Assit_Atii_2c3b3c,CA$96,FALSE))</f>
        <v/>
      </c>
      <c r="CV139" t="str">
        <f>IF(ISBLANK('Midt 3.kl. -Klasse'!DI31),"",VLOOKUP('Midt 3.kl. -Klasse'!DI31,Assit_Atii_2c3b3c,CB$96,FALSE))</f>
        <v/>
      </c>
      <c r="CW139" t="str">
        <f>IF(ISBLANK('Midt 3.kl. -Klasse'!DJ31),"",VLOOKUP('Midt 3.kl. -Klasse'!DJ31,Assit_Atii_2c3b3c,CC$96,FALSE))</f>
        <v/>
      </c>
      <c r="CX139" t="str">
        <f>IF(ISBLANK('Midt 3.kl. -Klasse'!DK31),"",VLOOKUP('Midt 3.kl. -Klasse'!DK31,Assit_Atii_2c3b3c,CD$96,FALSE))</f>
        <v/>
      </c>
      <c r="CY139" t="str">
        <f>IF(ISBLANK('Midt 3.kl. -Klasse'!DL31),"",VLOOKUP('Midt 3.kl. -Klasse'!DL31,Assit_Atii_2c3b3c,CE$96,FALSE))</f>
        <v/>
      </c>
      <c r="CZ139" t="str">
        <f>IF(ISBLANK('Midt 3.kl. -Klasse'!DM31),"",VLOOKUP('Midt 3.kl. -Klasse'!DM31,Assit_Atii_2c3b3c,CF$96,FALSE))</f>
        <v/>
      </c>
      <c r="DA139" t="str">
        <f>IF(ISBLANK('Midt 3.kl. -Klasse'!DN31),"",VLOOKUP('Midt 3.kl. -Klasse'!DN31,Assit_Atii_2c3b3c,CG$96,FALSE))</f>
        <v/>
      </c>
      <c r="DB139" t="str">
        <f>IF(ISBLANK('Midt 3.kl. -Klasse'!DO31),"",VLOOKUP('Midt 3.kl. -Klasse'!DO31,Assit_Atii_2c3b3c,CH$96,FALSE))</f>
        <v/>
      </c>
      <c r="DC139" t="str">
        <f>IF(ISBLANK('Midt 3.kl. -Klasse'!DP31),"",VLOOKUP('Midt 3.kl. -Klasse'!DP31,Assit_Atii_2c3b3c,CI$96,FALSE))</f>
        <v/>
      </c>
      <c r="DD139" t="str">
        <f>IF(ISBLANK('Midt 3.kl. -Klasse'!DQ31),"",VLOOKUP('Midt 3.kl. -Klasse'!DQ31,Assit_Atii_2c3b3c,CJ$96,FALSE))</f>
        <v/>
      </c>
      <c r="DE139" t="str">
        <f>IF(ISBLANK('Midt 3.kl. -Klasse'!DR31),"",VLOOKUP('Midt 3.kl. -Klasse'!DR31,Assit_Atii_2c3b3c,CK$96,FALSE))</f>
        <v/>
      </c>
      <c r="DF139" t="str">
        <f>IF(ISBLANK('Midt 3.kl. -Klasse'!DS31),"",VLOOKUP('Midt 3.kl. -Klasse'!DS31,Assit_Atii_2c3b3c,CL$96,FALSE))</f>
        <v/>
      </c>
      <c r="DG139" t="str">
        <f>IF(ISBLANK('Midt 3.kl. -Klasse'!DT31),"",VLOOKUP('Midt 3.kl. -Klasse'!DT31,Assit_Atii_2c3b3c,CM$96,FALSE))</f>
        <v/>
      </c>
      <c r="DH139" t="str">
        <f>IF(ISBLANK('Midt 3.kl. -Klasse'!DU31),"",VLOOKUP('Midt 3.kl. -Klasse'!DU31,Assit_Atii_2c3b3c,CN$96,FALSE))</f>
        <v/>
      </c>
      <c r="DI139" t="str">
        <f>IF(ISBLANK('Midt 3.kl. -Klasse'!DV31),"",VLOOKUP('Midt 3.kl. -Klasse'!DV31,Assit_Atii_2c3b3c,CO$96,FALSE))</f>
        <v/>
      </c>
      <c r="DJ139" t="str">
        <f>IF(ISBLANK('Midt 3.kl. -Klasse'!DW31),"",VLOOKUP('Midt 3.kl. -Klasse'!DW31,Assit_Atii_2c3b3c,CP$96,FALSE))</f>
        <v/>
      </c>
      <c r="DK139" t="str">
        <f>IF(ISBLANK('Midt 3.kl. -Klasse'!DX31),"",VLOOKUP('Midt 3.kl. -Klasse'!DX31,Assit_Atii_2c3b3c,CQ$96,FALSE))</f>
        <v/>
      </c>
      <c r="DL139" t="str">
        <f>IF(ISBLANK('Midt 3.kl. -Klasse'!DY31),"",VLOOKUP('Midt 3.kl. -Klasse'!DY31,Assit_Atii_2c3b3c,CR$96,FALSE))</f>
        <v/>
      </c>
      <c r="DM139" t="str">
        <f>IF(ISBLANK('Midt 3.kl. -Klasse'!DZ31),"",VLOOKUP('Midt 3.kl. -Klasse'!DZ31,Assit_Atii_2c3b3c,CS$96,FALSE))</f>
        <v/>
      </c>
      <c r="DN139" t="str">
        <f>IF(ISBLANK('Midt 3.kl. -Klasse'!EA31),"",VLOOKUP('Midt 3.kl. -Klasse'!EA31,Assit_Atii_2c3b3c,CT$96,FALSE))</f>
        <v/>
      </c>
      <c r="DO139" t="str">
        <f>IF(ISBLANK('Midt 3.kl. -Klasse'!EB31),"",VLOOKUP('Midt 3.kl. -Klasse'!EB31,Assit_Atii_2c3b3c,CU$96,FALSE))</f>
        <v/>
      </c>
      <c r="DP139" t="str">
        <f>IF(ISBLANK('Midt 3.kl. -Klasse'!EC31),"",VLOOKUP('Midt 3.kl. -Klasse'!EC31,Assit_Atii_2c3b3c,CV$96,FALSE))</f>
        <v/>
      </c>
      <c r="DQ139" t="str">
        <f>IF(ISBLANK('Midt 3.kl. -Klasse'!ED31),"",VLOOKUP('Midt 3.kl. -Klasse'!ED31,Assit_Atii_2c3b3c,CW$96,FALSE))</f>
        <v/>
      </c>
      <c r="DR139" s="42" t="str">
        <f>IF(ISBLANK('Midt 3.kl. -Klasse'!EE31),"",VLOOKUP('Midt 3.kl. -Klasse'!EE31,Assit_Atii_2c3b3c,CX$96,FALSE))</f>
        <v/>
      </c>
      <c r="DS139" s="41" t="str">
        <f>IF(ISBLANK('Midt 3.kl. -Klasse'!EF31),"",VLOOKUP('Midt 3.kl. -Klasse'!EF31,Aap_Naam_2c3b3c,2,FALSE))</f>
        <v/>
      </c>
      <c r="DT139" t="str">
        <f>IF(ISBLANK('Midt 3.kl. -Klasse'!EG31),"",VLOOKUP('Midt 3.kl. -Klasse'!EG31,Aap_Naam_2c3b3c,2,FALSE))</f>
        <v/>
      </c>
      <c r="DU139" t="str">
        <f>IF(ISBLANK('Midt 3.kl. -Klasse'!EH31),"",VLOOKUP('Midt 3.kl. -Klasse'!EH31,Aap_Naam_2c3b3c,2,FALSE))</f>
        <v/>
      </c>
      <c r="DV139" t="str">
        <f>IF(ISBLANK('Midt 3.kl. -Klasse'!EI31),"",VLOOKUP('Midt 3.kl. -Klasse'!EI31,Aap_Naam_2c3b3c,2,FALSE))</f>
        <v/>
      </c>
      <c r="DW139" t="str">
        <f>IF(ISBLANK('Midt 3.kl. -Klasse'!EJ31),"",VLOOKUP('Midt 3.kl. -Klasse'!EJ31,Aap_Naam_2c3b3c,2,FALSE))</f>
        <v/>
      </c>
      <c r="DX139" t="str">
        <f>IF(ISBLANK('Midt 3.kl. -Klasse'!EK31),"",VLOOKUP('Midt 3.kl. -Klasse'!EK31,Aap_Naam_2c3b3c,2,FALSE))</f>
        <v/>
      </c>
      <c r="DY139" t="str">
        <f>IF(ISBLANK('Midt 3.kl. -Klasse'!EL31),"",VLOOKUP('Midt 3.kl. -Klasse'!EL31,Aap_Naam_2c3b3c,2,FALSE))</f>
        <v/>
      </c>
      <c r="DZ139" t="str">
        <f>IF(ISBLANK('Midt 3.kl. -Klasse'!EM31),"",VLOOKUP('Midt 3.kl. -Klasse'!EM31,Aap_Naam_2c3b3c,2,FALSE))</f>
        <v/>
      </c>
      <c r="EA139" t="str">
        <f>IF(ISBLANK('Midt 3.kl. -Klasse'!EN31),"",VLOOKUP('Midt 3.kl. -Klasse'!EN31,Aap_Naam_2c3b3c,2,FALSE))</f>
        <v/>
      </c>
      <c r="EB139" t="str">
        <f>IF(ISBLANK('Midt 3.kl. -Klasse'!EO31),"",VLOOKUP('Midt 3.kl. -Klasse'!EO31,Aap_Naam_2c3b3c,2,FALSE))</f>
        <v/>
      </c>
      <c r="EC139" t="str">
        <f>IF(ISBLANK('Midt 3.kl. -Klasse'!EP31),"",VLOOKUP('Midt 3.kl. -Klasse'!EP31,Aap_Naam_2c3b3c,2,FALSE))</f>
        <v/>
      </c>
      <c r="ED139" t="str">
        <f>IF(ISBLANK('Midt 3.kl. -Klasse'!EQ31),"",VLOOKUP('Midt 3.kl. -Klasse'!EQ31,Aap_Naam_2c3b3c,2,FALSE))</f>
        <v/>
      </c>
      <c r="EE139" t="str">
        <f>IF(ISBLANK('Midt 3.kl. -Klasse'!ER31),"",VLOOKUP('Midt 3.kl. -Klasse'!ER31,Aap_Naam_2c3b3c,2,FALSE))</f>
        <v/>
      </c>
      <c r="EF139" t="str">
        <f>IF(ISBLANK('Midt 3.kl. -Klasse'!ES31),"",VLOOKUP('Midt 3.kl. -Klasse'!ES31,Aap_Naam_2c3b3c,2,FALSE))</f>
        <v/>
      </c>
      <c r="EG139" t="str">
        <f>IF(ISBLANK('Midt 3.kl. -Klasse'!ET31),"",VLOOKUP('Midt 3.kl. -Klasse'!ET31,Aap_Naam_2c3b3c,2,FALSE))</f>
        <v/>
      </c>
      <c r="EH139" t="str">
        <f>IF(ISBLANK('Midt 3.kl. -Klasse'!EU31),"",VLOOKUP('Midt 3.kl. -Klasse'!EU31,Aap_Naam_2c3b3c,2,FALSE))</f>
        <v/>
      </c>
      <c r="EI139" t="str">
        <f>IF(ISBLANK('Midt 3.kl. -Klasse'!EV31),"",VLOOKUP('Midt 3.kl. -Klasse'!EV31,Aap_Naam_2c3b3c,2,FALSE))</f>
        <v/>
      </c>
      <c r="EJ139" t="str">
        <f>IF(ISBLANK('Midt 3.kl. -Klasse'!EW31),"",VLOOKUP('Midt 3.kl. -Klasse'!EW31,Aap_Naam_2c3b3c,2,FALSE))</f>
        <v/>
      </c>
      <c r="EK139" t="str">
        <f>IF(ISBLANK('Midt 3.kl. -Klasse'!EX31),"",VLOOKUP('Midt 3.kl. -Klasse'!EX31,Aap_Naam_2c3b3c,2,FALSE))</f>
        <v/>
      </c>
      <c r="EL139" t="str">
        <f>IF(ISBLANK('Midt 3.kl. -Klasse'!EY31),"",VLOOKUP('Midt 3.kl. -Klasse'!EY31,Aap_Naam_2c3b3c,2,FALSE))</f>
        <v/>
      </c>
      <c r="EM139" t="str">
        <f>IF(ISBLANK('Midt 3.kl. -Klasse'!EZ31),"",VLOOKUP('Midt 3.kl. -Klasse'!EZ31,Aap_Naam_2c3b3c,2,FALSE))</f>
        <v/>
      </c>
      <c r="EN139" t="str">
        <f>IF(ISBLANK('Midt 3.kl. -Klasse'!FA31),"",VLOOKUP('Midt 3.kl. -Klasse'!FA31,Aap_Naam_2c3b3c,2,FALSE))</f>
        <v/>
      </c>
      <c r="EO139" t="str">
        <f>IF(ISBLANK('Midt 3.kl. -Klasse'!FB31),"",VLOOKUP('Midt 3.kl. -Klasse'!FB31,Aap_Naam_2c3b3c,2,FALSE))</f>
        <v/>
      </c>
      <c r="EP139" t="str">
        <f>IF(ISBLANK('Midt 3.kl. -Klasse'!FC31),"",VLOOKUP('Midt 3.kl. -Klasse'!FC31,Aap_Naam_2c3b3c,2,FALSE))</f>
        <v/>
      </c>
      <c r="EQ139" t="str">
        <f>IF(ISBLANK('Midt 3.kl. -Klasse'!FD31),"",VLOOKUP('Midt 3.kl. -Klasse'!FD31,Aap_Naam_2c3b3c,2,FALSE))</f>
        <v/>
      </c>
      <c r="ER139" t="str">
        <f>IF(ISBLANK('Midt 3.kl. -Klasse'!FE31),"",VLOOKUP('Midt 3.kl. -Klasse'!FE31,Aap_Naam_2c3b3c,2,FALSE))</f>
        <v/>
      </c>
      <c r="ES139" t="str">
        <f>IF(ISBLANK('Midt 3.kl. -Klasse'!FF31),"",VLOOKUP('Midt 3.kl. -Klasse'!FF31,Aap_Naam_2c3b3c,2,FALSE))</f>
        <v/>
      </c>
      <c r="ET139" t="str">
        <f>IF(ISBLANK('Midt 3.kl. -Klasse'!FG31),"",VLOOKUP('Midt 3.kl. -Klasse'!FG31,Aap_Naam_2c3b3c,2,FALSE))</f>
        <v/>
      </c>
      <c r="EU139" t="str">
        <f>IF(ISBLANK('Midt 3.kl. -Klasse'!FH31),"",VLOOKUP('Midt 3.kl. -Klasse'!FH31,Aap_Naam_2c3b3c,2,FALSE))</f>
        <v/>
      </c>
      <c r="EV139" t="str">
        <f>IF(ISBLANK('Midt 3.kl. -Klasse'!FI31),"",VLOOKUP('Midt 3.kl. -Klasse'!FI31,Aap_Naam_2c3b3c,2,FALSE))</f>
        <v/>
      </c>
      <c r="EW139" t="str">
        <f>IF(ISBLANK('Midt 3.kl. -Klasse'!FJ31),"",VLOOKUP('Midt 3.kl. -Klasse'!FJ31,Aap_Naam_2c3b3c,2,FALSE))</f>
        <v/>
      </c>
      <c r="EX139" t="str">
        <f>IF(ISBLANK('Midt 3.kl. -Klasse'!FK31),"",VLOOKUP('Midt 3.kl. -Klasse'!FK31,Aap_Naam_2c3b3c,2,FALSE))</f>
        <v/>
      </c>
      <c r="EY139" t="str">
        <f>IF(ISBLANK('Midt 3.kl. -Klasse'!FL31),"",VLOOKUP('Midt 3.kl. -Klasse'!FL31,Aap_Naam_2c3b3c,2,FALSE))</f>
        <v/>
      </c>
      <c r="EZ139" t="str">
        <f>IF(ISBLANK('Midt 3.kl. -Klasse'!FM31),"",VLOOKUP('Midt 3.kl. -Klasse'!FM31,Aap_Naam_2c3b3c,2,FALSE))</f>
        <v/>
      </c>
      <c r="FA139" t="str">
        <f>IF(ISBLANK('Midt 3.kl. -Klasse'!FN31),"",VLOOKUP('Midt 3.kl. -Klasse'!FN31,Aap_Naam_2c3b3c,2,FALSE))</f>
        <v/>
      </c>
      <c r="FB139" t="str">
        <f>IF(ISBLANK('Midt 3.kl. -Klasse'!FO31),"",VLOOKUP('Midt 3.kl. -Klasse'!FO31,Aap_Naam_2c3b3c,2,FALSE))</f>
        <v/>
      </c>
      <c r="FC139" t="str">
        <f>IF(ISBLANK('Midt 3.kl. -Klasse'!FP31),"",VLOOKUP('Midt 3.kl. -Klasse'!FP31,Aap_Naam_2c3b3c,2,FALSE))</f>
        <v/>
      </c>
      <c r="FD139" t="str">
        <f>IF(ISBLANK('Midt 3.kl. -Klasse'!FQ31),"",VLOOKUP('Midt 3.kl. -Klasse'!FQ31,Aap_Naam_2c3b3c,2,FALSE))</f>
        <v/>
      </c>
      <c r="FE139" t="str">
        <f>IF(ISBLANK('Midt 3.kl. -Klasse'!FR31),"",VLOOKUP('Midt 3.kl. -Klasse'!FR31,Aap_Naam_2c3b3c,2,FALSE))</f>
        <v/>
      </c>
      <c r="FF139" t="str">
        <f>IF(ISBLANK('Midt 3.kl. -Klasse'!FS31),"",VLOOKUP('Midt 3.kl. -Klasse'!FS31,Aap_Naam_2c3b3c,2,FALSE))</f>
        <v/>
      </c>
      <c r="FG139" t="str">
        <f>IF(ISBLANK('Midt 3.kl. -Klasse'!FT31),"",VLOOKUP('Midt 3.kl. -Klasse'!FT31,Aap_Naam_2c3b3c,2,FALSE))</f>
        <v/>
      </c>
      <c r="FH139" t="str">
        <f>IF(ISBLANK('Midt 3.kl. -Klasse'!FU31),"",VLOOKUP('Midt 3.kl. -Klasse'!FU31,Aap_Naam_2c3b3c,2,FALSE))</f>
        <v/>
      </c>
      <c r="FI139" t="str">
        <f>IF(ISBLANK('Midt 3.kl. -Klasse'!FV31),"",VLOOKUP('Midt 3.kl. -Klasse'!FV31,Aap_Naam_2c3b3c,2,FALSE))</f>
        <v/>
      </c>
      <c r="FJ139" t="str">
        <f>IF(ISBLANK('Midt 3.kl. -Klasse'!FW31),"",VLOOKUP('Midt 3.kl. -Klasse'!FW31,Aap_Naam_2c3b3c,2,FALSE))</f>
        <v/>
      </c>
      <c r="FK139" t="str">
        <f>IF(ISBLANK('Midt 3.kl. -Klasse'!FX31),"",VLOOKUP('Midt 3.kl. -Klasse'!FX31,Aap_Naam_2c3b3c,2,FALSE))</f>
        <v/>
      </c>
      <c r="FL139" t="str">
        <f>IF(ISBLANK('Midt 3.kl. -Klasse'!FY31),"",VLOOKUP('Midt 3.kl. -Klasse'!FY31,Aap_Naam_2c3b3c,2,FALSE))</f>
        <v/>
      </c>
      <c r="FM139" t="str">
        <f>IF(ISBLANK('Midt 3.kl. -Klasse'!FZ31),"",VLOOKUP('Midt 3.kl. -Klasse'!FZ31,Aap_Naam_2c3b3c,2,FALSE))</f>
        <v/>
      </c>
      <c r="FN139" s="42" t="str">
        <f>IF(ISBLANK('Midt 3.kl. -Klasse'!GA31),"",VLOOKUP('Midt 3.kl. -Klasse'!GA31,Aap_Naam_2c3b3c,2,FALSE))</f>
        <v/>
      </c>
      <c r="FO139" s="41">
        <f>COUNTIF('Skole scoring'!B134:U134,1)</f>
        <v>0</v>
      </c>
      <c r="FP139">
        <f>COUNTIF('Skole scoring'!V134:DQ134,1)</f>
        <v>0</v>
      </c>
      <c r="FQ139">
        <f>COUNTIF('Skole scoring'!DR134:FM134,1)</f>
        <v>0</v>
      </c>
      <c r="FR139" s="42">
        <f t="shared" si="4"/>
        <v>0</v>
      </c>
      <c r="FS139">
        <f>COUNTIF('Skole scoring'!V134:AS134,1)</f>
        <v>0</v>
      </c>
      <c r="FT139">
        <f>COUNTIF('Skole scoring'!AT134:BQ134,1)</f>
        <v>0</v>
      </c>
      <c r="FU139">
        <f>COUNTIF('Skole scoring'!BR134:CO134,1)</f>
        <v>0</v>
      </c>
      <c r="FV139">
        <f>COUNTIF('Skole scoring'!CP134:DQ134,1)</f>
        <v>0</v>
      </c>
    </row>
    <row r="140" spans="2:178" x14ac:dyDescent="0.35">
      <c r="B140" s="41">
        <f>'Midt 3.kl. -Klasse'!B32</f>
        <v>0</v>
      </c>
      <c r="C140" t="str">
        <f>IF(COUNTIF('Midt 3.kl. -Klasse'!P32,5),"Ugyldig",(IF(ISBLANK('Midt 3.kl. -Klasse'!P32),"",'Midt 3.kl. -Klasse'!P32)))</f>
        <v/>
      </c>
      <c r="D140" t="str">
        <f>IF(COUNTIF('Midt 3.kl. -Klasse'!Q32,5),"Ugyldig",(IF(ISBLANK('Midt 3.kl. -Klasse'!Q32),"",'Midt 3.kl. -Klasse'!Q32)))</f>
        <v/>
      </c>
      <c r="E140" t="str">
        <f>IF(COUNTIF('Midt 3.kl. -Klasse'!R32,5),"Ugyldig",(IF(ISBLANK('Midt 3.kl. -Klasse'!R32),"",'Midt 3.kl. -Klasse'!R32)))</f>
        <v/>
      </c>
      <c r="F140" t="str">
        <f>IF(COUNTIF('Midt 3.kl. -Klasse'!S32,5),"Ugyldig",(IF(ISBLANK('Midt 3.kl. -Klasse'!S32),"",'Midt 3.kl. -Klasse'!S32)))</f>
        <v/>
      </c>
      <c r="G140" t="str">
        <f>IF(COUNTIF('Midt 3.kl. -Klasse'!T32,5),"Ugyldig",(IF(ISBLANK('Midt 3.kl. -Klasse'!T32),"",'Midt 3.kl. -Klasse'!T32)))</f>
        <v/>
      </c>
      <c r="H140" t="str">
        <f>IF(COUNTIF('Midt 3.kl. -Klasse'!U32,5),"Ugyldig",(IF(ISBLANK('Midt 3.kl. -Klasse'!U32),"",'Midt 3.kl. -Klasse'!U32)))</f>
        <v/>
      </c>
      <c r="I140" t="str">
        <f>IF(COUNTIF('Midt 3.kl. -Klasse'!V32,5),"Ugyldig",(IF(ISBLANK('Midt 3.kl. -Klasse'!V32),"",'Midt 3.kl. -Klasse'!V32)))</f>
        <v/>
      </c>
      <c r="J140" t="str">
        <f>IF(COUNTIF('Midt 3.kl. -Klasse'!W32,5),"Ugyldig",(IF(ISBLANK('Midt 3.kl. -Klasse'!W32),"",'Midt 3.kl. -Klasse'!W32)))</f>
        <v/>
      </c>
      <c r="K140" t="str">
        <f>IF(COUNTIF('Midt 3.kl. -Klasse'!X32,5),"Ugyldig",(IF(ISBLANK('Midt 3.kl. -Klasse'!X32),"",'Midt 3.kl. -Klasse'!X32)))</f>
        <v/>
      </c>
      <c r="L140" t="str">
        <f>IF(COUNTIF('Midt 3.kl. -Klasse'!Y32,5),"Ugyldig",(IF(ISBLANK('Midt 3.kl. -Klasse'!Y32),"",'Midt 3.kl. -Klasse'!Y32)))</f>
        <v/>
      </c>
      <c r="M140" t="str">
        <f>IF(COUNTIF('Midt 3.kl. -Klasse'!Z32,5),"Ugyldig",(IF(ISBLANK('Midt 3.kl. -Klasse'!Z32),"",'Midt 3.kl. -Klasse'!Z32)))</f>
        <v/>
      </c>
      <c r="N140" t="str">
        <f>IF(COUNTIF('Midt 3.kl. -Klasse'!AA32,5),"Ugyldig",(IF(ISBLANK('Midt 3.kl. -Klasse'!AA32),"",'Midt 3.kl. -Klasse'!AA32)))</f>
        <v/>
      </c>
      <c r="O140" t="str">
        <f>IF(COUNTIF('Midt 3.kl. -Klasse'!AB32,5),"Ugyldig",(IF(ISBLANK('Midt 3.kl. -Klasse'!AB32),"",'Midt 3.kl. -Klasse'!AB32)))</f>
        <v/>
      </c>
      <c r="P140" t="str">
        <f>IF(COUNTIF('Midt 3.kl. -Klasse'!AC32,5),"Ugyldig",(IF(ISBLANK('Midt 3.kl. -Klasse'!AC32),"",'Midt 3.kl. -Klasse'!AC32)))</f>
        <v/>
      </c>
      <c r="Q140" t="str">
        <f>IF(COUNTIF('Midt 3.kl. -Klasse'!AD32,5),"Ugyldig",(IF(ISBLANK('Midt 3.kl. -Klasse'!AD32),"",'Midt 3.kl. -Klasse'!AD32)))</f>
        <v/>
      </c>
      <c r="R140" t="str">
        <f>IF(COUNTIF('Midt 3.kl. -Klasse'!AE32,5),"Ugyldig",(IF(ISBLANK('Midt 3.kl. -Klasse'!AE32),"",'Midt 3.kl. -Klasse'!AE32)))</f>
        <v/>
      </c>
      <c r="S140" t="str">
        <f>IF(COUNTIF('Midt 3.kl. -Klasse'!AF32,5),"Ugyldig",(IF(ISBLANK('Midt 3.kl. -Klasse'!AF32),"",'Midt 3.kl. -Klasse'!AF32)))</f>
        <v/>
      </c>
      <c r="T140" t="str">
        <f>IF(COUNTIF('Midt 3.kl. -Klasse'!AG32,5),"Ugyldig",(IF(ISBLANK('Midt 3.kl. -Klasse'!AG32),"",'Midt 3.kl. -Klasse'!AG32)))</f>
        <v/>
      </c>
      <c r="U140" t="str">
        <f>IF(COUNTIF('Midt 3.kl. -Klasse'!AH32,5),"Ugyldig",(IF(ISBLANK('Midt 3.kl. -Klasse'!AH32),"",'Midt 3.kl. -Klasse'!AH32)))</f>
        <v/>
      </c>
      <c r="V140" t="str">
        <f>IF(COUNTIF('Midt 3.kl. -Klasse'!AI32,5),"Ugyldig",(IF(ISBLANK('Midt 3.kl. -Klasse'!AI32),"",'Midt 3.kl. -Klasse'!AI32)))</f>
        <v/>
      </c>
      <c r="W140" t="str">
        <f>IF(ISBLANK('Midt 3.kl. -Klasse'!AJ32),"",VLOOKUP('Midt 3.kl. -Klasse'!AJ32,Assit_Atii_2c3b3c,C$96,FALSE))</f>
        <v/>
      </c>
      <c r="X140" t="str">
        <f>IF(ISBLANK('Midt 3.kl. -Klasse'!AK32),"",VLOOKUP('Midt 3.kl. -Klasse'!AK32,Assit_Atii_2c3b3c,D$96,FALSE))</f>
        <v/>
      </c>
      <c r="Y140" t="str">
        <f>IF(ISBLANK('Midt 3.kl. -Klasse'!AL32),"",VLOOKUP('Midt 3.kl. -Klasse'!AL32,Assit_Atii_2c3b3c,E$96,FALSE))</f>
        <v/>
      </c>
      <c r="Z140" t="str">
        <f>IF(ISBLANK('Midt 3.kl. -Klasse'!AM32),"",VLOOKUP('Midt 3.kl. -Klasse'!AM32,Assit_Atii_2c3b3c,F$96,FALSE))</f>
        <v/>
      </c>
      <c r="AA140" t="str">
        <f>IF(ISBLANK('Midt 3.kl. -Klasse'!AN32),"",VLOOKUP('Midt 3.kl. -Klasse'!AN32,Assit_Atii_2c3b3c,G$96,FALSE))</f>
        <v/>
      </c>
      <c r="AB140" t="str">
        <f>IF(ISBLANK('Midt 3.kl. -Klasse'!AO32),"",VLOOKUP('Midt 3.kl. -Klasse'!AO32,Assit_Atii_2c3b3c,H$96,FALSE))</f>
        <v/>
      </c>
      <c r="AC140" t="str">
        <f>IF(ISBLANK('Midt 3.kl. -Klasse'!AP32),"",VLOOKUP('Midt 3.kl. -Klasse'!AP32,Assit_Atii_2c3b3c,I$96,FALSE))</f>
        <v/>
      </c>
      <c r="AD140" t="str">
        <f>IF(ISBLANK('Midt 3.kl. -Klasse'!AQ32),"",VLOOKUP('Midt 3.kl. -Klasse'!AQ32,Assit_Atii_2c3b3c,J$96,FALSE))</f>
        <v/>
      </c>
      <c r="AE140" t="str">
        <f>IF(ISBLANK('Midt 3.kl. -Klasse'!AR32),"",VLOOKUP('Midt 3.kl. -Klasse'!AR32,Assit_Atii_2c3b3c,K$96,FALSE))</f>
        <v/>
      </c>
      <c r="AF140" t="str">
        <f>IF(ISBLANK('Midt 3.kl. -Klasse'!AS32),"",VLOOKUP('Midt 3.kl. -Klasse'!AS32,Assit_Atii_2c3b3c,L$96,FALSE))</f>
        <v/>
      </c>
      <c r="AG140" t="str">
        <f>IF(ISBLANK('Midt 3.kl. -Klasse'!AT32),"",VLOOKUP('Midt 3.kl. -Klasse'!AT32,Assit_Atii_2c3b3c,M$96,FALSE))</f>
        <v/>
      </c>
      <c r="AH140" t="str">
        <f>IF(ISBLANK('Midt 3.kl. -Klasse'!AU32),"",VLOOKUP('Midt 3.kl. -Klasse'!AU32,Assit_Atii_2c3b3c,N$96,FALSE))</f>
        <v/>
      </c>
      <c r="AI140" t="str">
        <f>IF(ISBLANK('Midt 3.kl. -Klasse'!AV32),"",VLOOKUP('Midt 3.kl. -Klasse'!AV32,Assit_Atii_2c3b3c,O$96,FALSE))</f>
        <v/>
      </c>
      <c r="AJ140" t="str">
        <f>IF(ISBLANK('Midt 3.kl. -Klasse'!AW32),"",VLOOKUP('Midt 3.kl. -Klasse'!AW32,Assit_Atii_2c3b3c,P$96,FALSE))</f>
        <v/>
      </c>
      <c r="AK140" t="str">
        <f>IF(ISBLANK('Midt 3.kl. -Klasse'!AX32),"",VLOOKUP('Midt 3.kl. -Klasse'!AX32,Assit_Atii_2c3b3c,Q$96,FALSE))</f>
        <v/>
      </c>
      <c r="AL140" t="str">
        <f>IF(ISBLANK('Midt 3.kl. -Klasse'!AY32),"",VLOOKUP('Midt 3.kl. -Klasse'!AY32,Assit_Atii_2c3b3c,R$96,FALSE))</f>
        <v/>
      </c>
      <c r="AM140" t="str">
        <f>IF(ISBLANK('Midt 3.kl. -Klasse'!AZ32),"",VLOOKUP('Midt 3.kl. -Klasse'!AZ32,Assit_Atii_2c3b3c,S$96,FALSE))</f>
        <v/>
      </c>
      <c r="AN140" t="str">
        <f>IF(ISBLANK('Midt 3.kl. -Klasse'!BA32),"",VLOOKUP('Midt 3.kl. -Klasse'!BA32,Assit_Atii_2c3b3c,T$96,FALSE))</f>
        <v/>
      </c>
      <c r="AO140" t="str">
        <f>IF(ISBLANK('Midt 3.kl. -Klasse'!BB32),"",VLOOKUP('Midt 3.kl. -Klasse'!BB32,Assit_Atii_2c3b3c,U$96,FALSE))</f>
        <v/>
      </c>
      <c r="AP140" t="str">
        <f>IF(ISBLANK('Midt 3.kl. -Klasse'!BC32),"",VLOOKUP('Midt 3.kl. -Klasse'!BC32,Assit_Atii_2c3b3c,V$96,FALSE))</f>
        <v/>
      </c>
      <c r="AQ140" t="str">
        <f>IF(ISBLANK('Midt 3.kl. -Klasse'!BD32),"",VLOOKUP('Midt 3.kl. -Klasse'!BD32,Assit_Atii_2c3b3c,W$96,FALSE))</f>
        <v/>
      </c>
      <c r="AR140" t="str">
        <f>IF(ISBLANK('Midt 3.kl. -Klasse'!BE32),"",VLOOKUP('Midt 3.kl. -Klasse'!BE32,Assit_Atii_2c3b3c,X$96,FALSE))</f>
        <v/>
      </c>
      <c r="AS140" t="str">
        <f>IF(ISBLANK('Midt 3.kl. -Klasse'!BF32),"",VLOOKUP('Midt 3.kl. -Klasse'!BF32,Assit_Atii_2c3b3c,Y$96,FALSE))</f>
        <v/>
      </c>
      <c r="AT140" t="str">
        <f>IF(ISBLANK('Midt 3.kl. -Klasse'!BG32),"",VLOOKUP('Midt 3.kl. -Klasse'!BG32,Assit_Atii_2c3b3c,Z$96,FALSE))</f>
        <v/>
      </c>
      <c r="AU140" t="str">
        <f>IF(ISBLANK('Midt 3.kl. -Klasse'!BH32),"",VLOOKUP('Midt 3.kl. -Klasse'!BH32,Assit_Atii_2c3b3c,AA$96,FALSE))</f>
        <v/>
      </c>
      <c r="AV140" t="str">
        <f>IF(ISBLANK('Midt 3.kl. -Klasse'!BI32),"",VLOOKUP('Midt 3.kl. -Klasse'!BI32,Assit_Atii_2c3b3c,AB$96,FALSE))</f>
        <v/>
      </c>
      <c r="AW140" t="str">
        <f>IF(ISBLANK('Midt 3.kl. -Klasse'!BJ32),"",VLOOKUP('Midt 3.kl. -Klasse'!BJ32,Assit_Atii_2c3b3c,AC$96,FALSE))</f>
        <v/>
      </c>
      <c r="AX140" t="str">
        <f>IF(ISBLANK('Midt 3.kl. -Klasse'!BK32),"",VLOOKUP('Midt 3.kl. -Klasse'!BK32,Assit_Atii_2c3b3c,AD$96,FALSE))</f>
        <v/>
      </c>
      <c r="AY140" t="str">
        <f>IF(ISBLANK('Midt 3.kl. -Klasse'!BL32),"",VLOOKUP('Midt 3.kl. -Klasse'!BL32,Assit_Atii_2c3b3c,AE$96,FALSE))</f>
        <v/>
      </c>
      <c r="AZ140" t="str">
        <f>IF(ISBLANK('Midt 3.kl. -Klasse'!BM32),"",VLOOKUP('Midt 3.kl. -Klasse'!BM32,Assit_Atii_2c3b3c,AF$96,FALSE))</f>
        <v/>
      </c>
      <c r="BA140" t="str">
        <f>IF(ISBLANK('Midt 3.kl. -Klasse'!BN32),"",VLOOKUP('Midt 3.kl. -Klasse'!BN32,Assit_Atii_2c3b3c,AG$96,FALSE))</f>
        <v/>
      </c>
      <c r="BB140" t="str">
        <f>IF(ISBLANK('Midt 3.kl. -Klasse'!BO32),"",VLOOKUP('Midt 3.kl. -Klasse'!BO32,Assit_Atii_2c3b3c,AH$96,FALSE))</f>
        <v/>
      </c>
      <c r="BC140" t="str">
        <f>IF(ISBLANK('Midt 3.kl. -Klasse'!BP32),"",VLOOKUP('Midt 3.kl. -Klasse'!BP32,Assit_Atii_2c3b3c,AI$96,FALSE))</f>
        <v/>
      </c>
      <c r="BD140" t="str">
        <f>IF(ISBLANK('Midt 3.kl. -Klasse'!BQ32),"",VLOOKUP('Midt 3.kl. -Klasse'!BQ32,Assit_Atii_2c3b3c,AJ$96,FALSE))</f>
        <v/>
      </c>
      <c r="BE140" t="str">
        <f>IF(ISBLANK('Midt 3.kl. -Klasse'!BR32),"",VLOOKUP('Midt 3.kl. -Klasse'!BR32,Assit_Atii_2c3b3c,AK$96,FALSE))</f>
        <v/>
      </c>
      <c r="BF140" t="str">
        <f>IF(ISBLANK('Midt 3.kl. -Klasse'!BS32),"",VLOOKUP('Midt 3.kl. -Klasse'!BS32,Assit_Atii_2c3b3c,AL$96,FALSE))</f>
        <v/>
      </c>
      <c r="BG140" t="str">
        <f>IF(ISBLANK('Midt 3.kl. -Klasse'!BT32),"",VLOOKUP('Midt 3.kl. -Klasse'!BT32,Assit_Atii_2c3b3c,AM$96,FALSE))</f>
        <v/>
      </c>
      <c r="BH140" t="str">
        <f>IF(ISBLANK('Midt 3.kl. -Klasse'!BU32),"",VLOOKUP('Midt 3.kl. -Klasse'!BU32,Assit_Atii_2c3b3c,AN$96,FALSE))</f>
        <v/>
      </c>
      <c r="BI140" t="str">
        <f>IF(ISBLANK('Midt 3.kl. -Klasse'!BV32),"",VLOOKUP('Midt 3.kl. -Klasse'!BV32,Assit_Atii_2c3b3c,AO$96,FALSE))</f>
        <v/>
      </c>
      <c r="BJ140" t="str">
        <f>IF(ISBLANK('Midt 3.kl. -Klasse'!BW32),"",VLOOKUP('Midt 3.kl. -Klasse'!BW32,Assit_Atii_2c3b3c,AP$96,FALSE))</f>
        <v/>
      </c>
      <c r="BK140" t="str">
        <f>IF(ISBLANK('Midt 3.kl. -Klasse'!BX32),"",VLOOKUP('Midt 3.kl. -Klasse'!BX32,Assit_Atii_2c3b3c,AQ$96,FALSE))</f>
        <v/>
      </c>
      <c r="BL140" t="str">
        <f>IF(ISBLANK('Midt 3.kl. -Klasse'!BY32),"",VLOOKUP('Midt 3.kl. -Klasse'!BY32,Assit_Atii_2c3b3c,AR$96,FALSE))</f>
        <v/>
      </c>
      <c r="BM140" t="str">
        <f>IF(ISBLANK('Midt 3.kl. -Klasse'!BZ32),"",VLOOKUP('Midt 3.kl. -Klasse'!BZ32,Assit_Atii_2c3b3c,AS$96,FALSE))</f>
        <v/>
      </c>
      <c r="BN140" t="str">
        <f>IF(ISBLANK('Midt 3.kl. -Klasse'!CA32),"",VLOOKUP('Midt 3.kl. -Klasse'!CA32,Assit_Atii_2c3b3c,AT$96,FALSE))</f>
        <v/>
      </c>
      <c r="BO140" t="str">
        <f>IF(ISBLANK('Midt 3.kl. -Klasse'!CB32),"",VLOOKUP('Midt 3.kl. -Klasse'!CB32,Assit_Atii_2c3b3c,AU$96,FALSE))</f>
        <v/>
      </c>
      <c r="BP140" t="str">
        <f>IF(ISBLANK('Midt 3.kl. -Klasse'!CC32),"",VLOOKUP('Midt 3.kl. -Klasse'!CC32,Assit_Atii_2c3b3c,AV$96,FALSE))</f>
        <v/>
      </c>
      <c r="BQ140" t="str">
        <f>IF(ISBLANK('Midt 3.kl. -Klasse'!CD32),"",VLOOKUP('Midt 3.kl. -Klasse'!CD32,Assit_Atii_2c3b3c,AW$96,FALSE))</f>
        <v/>
      </c>
      <c r="BR140" t="str">
        <f>IF(ISBLANK('Midt 3.kl. -Klasse'!CE32),"",VLOOKUP('Midt 3.kl. -Klasse'!CE32,Assit_Atii_2c3b3c,AX$96,FALSE))</f>
        <v/>
      </c>
      <c r="BS140" t="str">
        <f>IF(ISBLANK('Midt 3.kl. -Klasse'!CF32),"",VLOOKUP('Midt 3.kl. -Klasse'!CF32,Assit_Atii_2c3b3c,AY$96,FALSE))</f>
        <v/>
      </c>
      <c r="BT140" t="str">
        <f>IF(ISBLANK('Midt 3.kl. -Klasse'!CG32),"",VLOOKUP('Midt 3.kl. -Klasse'!CG32,Assit_Atii_2c3b3c,AZ$96,FALSE))</f>
        <v/>
      </c>
      <c r="BU140" t="str">
        <f>IF(ISBLANK('Midt 3.kl. -Klasse'!CH32),"",VLOOKUP('Midt 3.kl. -Klasse'!CH32,Assit_Atii_2c3b3c,BA$96,FALSE))</f>
        <v/>
      </c>
      <c r="BV140" t="str">
        <f>IF(ISBLANK('Midt 3.kl. -Klasse'!CI32),"",VLOOKUP('Midt 3.kl. -Klasse'!CI32,Assit_Atii_2c3b3c,BB$96,FALSE))</f>
        <v/>
      </c>
      <c r="BW140" t="str">
        <f>IF(ISBLANK('Midt 3.kl. -Klasse'!CJ32),"",VLOOKUP('Midt 3.kl. -Klasse'!CJ32,Assit_Atii_2c3b3c,BC$96,FALSE))</f>
        <v/>
      </c>
      <c r="BX140" t="str">
        <f>IF(ISBLANK('Midt 3.kl. -Klasse'!CK32),"",VLOOKUP('Midt 3.kl. -Klasse'!CK32,Assit_Atii_2c3b3c,BD$96,FALSE))</f>
        <v/>
      </c>
      <c r="BY140" t="str">
        <f>IF(ISBLANK('Midt 3.kl. -Klasse'!CL32),"",VLOOKUP('Midt 3.kl. -Klasse'!CL32,Assit_Atii_2c3b3c,BE$96,FALSE))</f>
        <v/>
      </c>
      <c r="BZ140" t="str">
        <f>IF(ISBLANK('Midt 3.kl. -Klasse'!CM32),"",VLOOKUP('Midt 3.kl. -Klasse'!CM32,Assit_Atii_2c3b3c,BF$96,FALSE))</f>
        <v/>
      </c>
      <c r="CA140" t="str">
        <f>IF(ISBLANK('Midt 3.kl. -Klasse'!CN32),"",VLOOKUP('Midt 3.kl. -Klasse'!CN32,Assit_Atii_2c3b3c,BG$96,FALSE))</f>
        <v/>
      </c>
      <c r="CB140" t="str">
        <f>IF(ISBLANK('Midt 3.kl. -Klasse'!CO32),"",VLOOKUP('Midt 3.kl. -Klasse'!CO32,Assit_Atii_2c3b3c,BH$96,FALSE))</f>
        <v/>
      </c>
      <c r="CC140" t="str">
        <f>IF(ISBLANK('Midt 3.kl. -Klasse'!CP32),"",VLOOKUP('Midt 3.kl. -Klasse'!CP32,Assit_Atii_2c3b3c,BI$96,FALSE))</f>
        <v/>
      </c>
      <c r="CD140" t="str">
        <f>IF(ISBLANK('Midt 3.kl. -Klasse'!CQ32),"",VLOOKUP('Midt 3.kl. -Klasse'!CQ32,Assit_Atii_2c3b3c,BJ$96,FALSE))</f>
        <v/>
      </c>
      <c r="CE140" t="str">
        <f>IF(ISBLANK('Midt 3.kl. -Klasse'!CR32),"",VLOOKUP('Midt 3.kl. -Klasse'!CR32,Assit_Atii_2c3b3c,BK$96,FALSE))</f>
        <v/>
      </c>
      <c r="CF140" t="str">
        <f>IF(ISBLANK('Midt 3.kl. -Klasse'!CS32),"",VLOOKUP('Midt 3.kl. -Klasse'!CS32,Assit_Atii_2c3b3c,BL$96,FALSE))</f>
        <v/>
      </c>
      <c r="CG140" t="str">
        <f>IF(ISBLANK('Midt 3.kl. -Klasse'!CT32),"",VLOOKUP('Midt 3.kl. -Klasse'!CT32,Assit_Atii_2c3b3c,BM$96,FALSE))</f>
        <v/>
      </c>
      <c r="CH140" t="str">
        <f>IF(ISBLANK('Midt 3.kl. -Klasse'!CU32),"",VLOOKUP('Midt 3.kl. -Klasse'!CU32,Assit_Atii_2c3b3c,BN$96,FALSE))</f>
        <v/>
      </c>
      <c r="CI140" t="str">
        <f>IF(ISBLANK('Midt 3.kl. -Klasse'!CV32),"",VLOOKUP('Midt 3.kl. -Klasse'!CV32,Assit_Atii_2c3b3c,BO$96,FALSE))</f>
        <v/>
      </c>
      <c r="CJ140" t="str">
        <f>IF(ISBLANK('Midt 3.kl. -Klasse'!CW32),"",VLOOKUP('Midt 3.kl. -Klasse'!CW32,Assit_Atii_2c3b3c,BP$96,FALSE))</f>
        <v/>
      </c>
      <c r="CK140" t="str">
        <f>IF(ISBLANK('Midt 3.kl. -Klasse'!CX32),"",VLOOKUP('Midt 3.kl. -Klasse'!CX32,Assit_Atii_2c3b3c,BQ$96,FALSE))</f>
        <v/>
      </c>
      <c r="CL140" t="str">
        <f>IF(ISBLANK('Midt 3.kl. -Klasse'!CY32),"",VLOOKUP('Midt 3.kl. -Klasse'!CY32,Assit_Atii_2c3b3c,BR$96,FALSE))</f>
        <v/>
      </c>
      <c r="CM140" t="str">
        <f>IF(ISBLANK('Midt 3.kl. -Klasse'!CZ32),"",VLOOKUP('Midt 3.kl. -Klasse'!CZ32,Assit_Atii_2c3b3c,BS$96,FALSE))</f>
        <v/>
      </c>
      <c r="CN140" t="str">
        <f>IF(ISBLANK('Midt 3.kl. -Klasse'!DA32),"",VLOOKUP('Midt 3.kl. -Klasse'!DA32,Assit_Atii_2c3b3c,BT$96,FALSE))</f>
        <v/>
      </c>
      <c r="CO140" t="str">
        <f>IF(ISBLANK('Midt 3.kl. -Klasse'!DB32),"",VLOOKUP('Midt 3.kl. -Klasse'!DB32,Assit_Atii_2c3b3c,BU$96,FALSE))</f>
        <v/>
      </c>
      <c r="CP140" t="str">
        <f>IF(ISBLANK('Midt 3.kl. -Klasse'!DC32),"",VLOOKUP('Midt 3.kl. -Klasse'!DC32,Assit_Atii_2c3b3c,BV$96,FALSE))</f>
        <v/>
      </c>
      <c r="CQ140" t="str">
        <f>IF(ISBLANK('Midt 3.kl. -Klasse'!DD32),"",VLOOKUP('Midt 3.kl. -Klasse'!DD32,Assit_Atii_2c3b3c,BW$96,FALSE))</f>
        <v/>
      </c>
      <c r="CR140" t="str">
        <f>IF(ISBLANK('Midt 3.kl. -Klasse'!DE32),"",VLOOKUP('Midt 3.kl. -Klasse'!DE32,Assit_Atii_2c3b3c,BX$96,FALSE))</f>
        <v/>
      </c>
      <c r="CS140" t="str">
        <f>IF(ISBLANK('Midt 3.kl. -Klasse'!DF32),"",VLOOKUP('Midt 3.kl. -Klasse'!DF32,Assit_Atii_2c3b3c,BY$96,FALSE))</f>
        <v/>
      </c>
      <c r="CT140" t="str">
        <f>IF(ISBLANK('Midt 3.kl. -Klasse'!DG32),"",VLOOKUP('Midt 3.kl. -Klasse'!DG32,Assit_Atii_2c3b3c,BZ$96,FALSE))</f>
        <v/>
      </c>
      <c r="CU140" t="str">
        <f>IF(ISBLANK('Midt 3.kl. -Klasse'!DH32),"",VLOOKUP('Midt 3.kl. -Klasse'!DH32,Assit_Atii_2c3b3c,CA$96,FALSE))</f>
        <v/>
      </c>
      <c r="CV140" t="str">
        <f>IF(ISBLANK('Midt 3.kl. -Klasse'!DI32),"",VLOOKUP('Midt 3.kl. -Klasse'!DI32,Assit_Atii_2c3b3c,CB$96,FALSE))</f>
        <v/>
      </c>
      <c r="CW140" t="str">
        <f>IF(ISBLANK('Midt 3.kl. -Klasse'!DJ32),"",VLOOKUP('Midt 3.kl. -Klasse'!DJ32,Assit_Atii_2c3b3c,CC$96,FALSE))</f>
        <v/>
      </c>
      <c r="CX140" t="str">
        <f>IF(ISBLANK('Midt 3.kl. -Klasse'!DK32),"",VLOOKUP('Midt 3.kl. -Klasse'!DK32,Assit_Atii_2c3b3c,CD$96,FALSE))</f>
        <v/>
      </c>
      <c r="CY140" t="str">
        <f>IF(ISBLANK('Midt 3.kl. -Klasse'!DL32),"",VLOOKUP('Midt 3.kl. -Klasse'!DL32,Assit_Atii_2c3b3c,CE$96,FALSE))</f>
        <v/>
      </c>
      <c r="CZ140" t="str">
        <f>IF(ISBLANK('Midt 3.kl. -Klasse'!DM32),"",VLOOKUP('Midt 3.kl. -Klasse'!DM32,Assit_Atii_2c3b3c,CF$96,FALSE))</f>
        <v/>
      </c>
      <c r="DA140" t="str">
        <f>IF(ISBLANK('Midt 3.kl. -Klasse'!DN32),"",VLOOKUP('Midt 3.kl. -Klasse'!DN32,Assit_Atii_2c3b3c,CG$96,FALSE))</f>
        <v/>
      </c>
      <c r="DB140" t="str">
        <f>IF(ISBLANK('Midt 3.kl. -Klasse'!DO32),"",VLOOKUP('Midt 3.kl. -Klasse'!DO32,Assit_Atii_2c3b3c,CH$96,FALSE))</f>
        <v/>
      </c>
      <c r="DC140" t="str">
        <f>IF(ISBLANK('Midt 3.kl. -Klasse'!DP32),"",VLOOKUP('Midt 3.kl. -Klasse'!DP32,Assit_Atii_2c3b3c,CI$96,FALSE))</f>
        <v/>
      </c>
      <c r="DD140" t="str">
        <f>IF(ISBLANK('Midt 3.kl. -Klasse'!DQ32),"",VLOOKUP('Midt 3.kl. -Klasse'!DQ32,Assit_Atii_2c3b3c,CJ$96,FALSE))</f>
        <v/>
      </c>
      <c r="DE140" t="str">
        <f>IF(ISBLANK('Midt 3.kl. -Klasse'!DR32),"",VLOOKUP('Midt 3.kl. -Klasse'!DR32,Assit_Atii_2c3b3c,CK$96,FALSE))</f>
        <v/>
      </c>
      <c r="DF140" t="str">
        <f>IF(ISBLANK('Midt 3.kl. -Klasse'!DS32),"",VLOOKUP('Midt 3.kl. -Klasse'!DS32,Assit_Atii_2c3b3c,CL$96,FALSE))</f>
        <v/>
      </c>
      <c r="DG140" t="str">
        <f>IF(ISBLANK('Midt 3.kl. -Klasse'!DT32),"",VLOOKUP('Midt 3.kl. -Klasse'!DT32,Assit_Atii_2c3b3c,CM$96,FALSE))</f>
        <v/>
      </c>
      <c r="DH140" t="str">
        <f>IF(ISBLANK('Midt 3.kl. -Klasse'!DU32),"",VLOOKUP('Midt 3.kl. -Klasse'!DU32,Assit_Atii_2c3b3c,CN$96,FALSE))</f>
        <v/>
      </c>
      <c r="DI140" t="str">
        <f>IF(ISBLANK('Midt 3.kl. -Klasse'!DV32),"",VLOOKUP('Midt 3.kl. -Klasse'!DV32,Assit_Atii_2c3b3c,CO$96,FALSE))</f>
        <v/>
      </c>
      <c r="DJ140" t="str">
        <f>IF(ISBLANK('Midt 3.kl. -Klasse'!DW32),"",VLOOKUP('Midt 3.kl. -Klasse'!DW32,Assit_Atii_2c3b3c,CP$96,FALSE))</f>
        <v/>
      </c>
      <c r="DK140" t="str">
        <f>IF(ISBLANK('Midt 3.kl. -Klasse'!DX32),"",VLOOKUP('Midt 3.kl. -Klasse'!DX32,Assit_Atii_2c3b3c,CQ$96,FALSE))</f>
        <v/>
      </c>
      <c r="DL140" t="str">
        <f>IF(ISBLANK('Midt 3.kl. -Klasse'!DY32),"",VLOOKUP('Midt 3.kl. -Klasse'!DY32,Assit_Atii_2c3b3c,CR$96,FALSE))</f>
        <v/>
      </c>
      <c r="DM140" t="str">
        <f>IF(ISBLANK('Midt 3.kl. -Klasse'!DZ32),"",VLOOKUP('Midt 3.kl. -Klasse'!DZ32,Assit_Atii_2c3b3c,CS$96,FALSE))</f>
        <v/>
      </c>
      <c r="DN140" t="str">
        <f>IF(ISBLANK('Midt 3.kl. -Klasse'!EA32),"",VLOOKUP('Midt 3.kl. -Klasse'!EA32,Assit_Atii_2c3b3c,CT$96,FALSE))</f>
        <v/>
      </c>
      <c r="DO140" t="str">
        <f>IF(ISBLANK('Midt 3.kl. -Klasse'!EB32),"",VLOOKUP('Midt 3.kl. -Klasse'!EB32,Assit_Atii_2c3b3c,CU$96,FALSE))</f>
        <v/>
      </c>
      <c r="DP140" t="str">
        <f>IF(ISBLANK('Midt 3.kl. -Klasse'!EC32),"",VLOOKUP('Midt 3.kl. -Klasse'!EC32,Assit_Atii_2c3b3c,CV$96,FALSE))</f>
        <v/>
      </c>
      <c r="DQ140" t="str">
        <f>IF(ISBLANK('Midt 3.kl. -Klasse'!ED32),"",VLOOKUP('Midt 3.kl. -Klasse'!ED32,Assit_Atii_2c3b3c,CW$96,FALSE))</f>
        <v/>
      </c>
      <c r="DR140" s="42" t="str">
        <f>IF(ISBLANK('Midt 3.kl. -Klasse'!EE32),"",VLOOKUP('Midt 3.kl. -Klasse'!EE32,Assit_Atii_2c3b3c,CX$96,FALSE))</f>
        <v/>
      </c>
      <c r="DS140" s="41" t="str">
        <f>IF(ISBLANK('Midt 3.kl. -Klasse'!EF32),"",VLOOKUP('Midt 3.kl. -Klasse'!EF32,Aap_Naam_2c3b3c,2,FALSE))</f>
        <v/>
      </c>
      <c r="DT140" t="str">
        <f>IF(ISBLANK('Midt 3.kl. -Klasse'!EG32),"",VLOOKUP('Midt 3.kl. -Klasse'!EG32,Aap_Naam_2c3b3c,2,FALSE))</f>
        <v/>
      </c>
      <c r="DU140" t="str">
        <f>IF(ISBLANK('Midt 3.kl. -Klasse'!EH32),"",VLOOKUP('Midt 3.kl. -Klasse'!EH32,Aap_Naam_2c3b3c,2,FALSE))</f>
        <v/>
      </c>
      <c r="DV140" t="str">
        <f>IF(ISBLANK('Midt 3.kl. -Klasse'!EI32),"",VLOOKUP('Midt 3.kl. -Klasse'!EI32,Aap_Naam_2c3b3c,2,FALSE))</f>
        <v/>
      </c>
      <c r="DW140" t="str">
        <f>IF(ISBLANK('Midt 3.kl. -Klasse'!EJ32),"",VLOOKUP('Midt 3.kl. -Klasse'!EJ32,Aap_Naam_2c3b3c,2,FALSE))</f>
        <v/>
      </c>
      <c r="DX140" t="str">
        <f>IF(ISBLANK('Midt 3.kl. -Klasse'!EK32),"",VLOOKUP('Midt 3.kl. -Klasse'!EK32,Aap_Naam_2c3b3c,2,FALSE))</f>
        <v/>
      </c>
      <c r="DY140" t="str">
        <f>IF(ISBLANK('Midt 3.kl. -Klasse'!EL32),"",VLOOKUP('Midt 3.kl. -Klasse'!EL32,Aap_Naam_2c3b3c,2,FALSE))</f>
        <v/>
      </c>
      <c r="DZ140" t="str">
        <f>IF(ISBLANK('Midt 3.kl. -Klasse'!EM32),"",VLOOKUP('Midt 3.kl. -Klasse'!EM32,Aap_Naam_2c3b3c,2,FALSE))</f>
        <v/>
      </c>
      <c r="EA140" t="str">
        <f>IF(ISBLANK('Midt 3.kl. -Klasse'!EN32),"",VLOOKUP('Midt 3.kl. -Klasse'!EN32,Aap_Naam_2c3b3c,2,FALSE))</f>
        <v/>
      </c>
      <c r="EB140" t="str">
        <f>IF(ISBLANK('Midt 3.kl. -Klasse'!EO32),"",VLOOKUP('Midt 3.kl. -Klasse'!EO32,Aap_Naam_2c3b3c,2,FALSE))</f>
        <v/>
      </c>
      <c r="EC140" t="str">
        <f>IF(ISBLANK('Midt 3.kl. -Klasse'!EP32),"",VLOOKUP('Midt 3.kl. -Klasse'!EP32,Aap_Naam_2c3b3c,2,FALSE))</f>
        <v/>
      </c>
      <c r="ED140" t="str">
        <f>IF(ISBLANK('Midt 3.kl. -Klasse'!EQ32),"",VLOOKUP('Midt 3.kl. -Klasse'!EQ32,Aap_Naam_2c3b3c,2,FALSE))</f>
        <v/>
      </c>
      <c r="EE140" t="str">
        <f>IF(ISBLANK('Midt 3.kl. -Klasse'!ER32),"",VLOOKUP('Midt 3.kl. -Klasse'!ER32,Aap_Naam_2c3b3c,2,FALSE))</f>
        <v/>
      </c>
      <c r="EF140" t="str">
        <f>IF(ISBLANK('Midt 3.kl. -Klasse'!ES32),"",VLOOKUP('Midt 3.kl. -Klasse'!ES32,Aap_Naam_2c3b3c,2,FALSE))</f>
        <v/>
      </c>
      <c r="EG140" t="str">
        <f>IF(ISBLANK('Midt 3.kl. -Klasse'!ET32),"",VLOOKUP('Midt 3.kl. -Klasse'!ET32,Aap_Naam_2c3b3c,2,FALSE))</f>
        <v/>
      </c>
      <c r="EH140" t="str">
        <f>IF(ISBLANK('Midt 3.kl. -Klasse'!EU32),"",VLOOKUP('Midt 3.kl. -Klasse'!EU32,Aap_Naam_2c3b3c,2,FALSE))</f>
        <v/>
      </c>
      <c r="EI140" t="str">
        <f>IF(ISBLANK('Midt 3.kl. -Klasse'!EV32),"",VLOOKUP('Midt 3.kl. -Klasse'!EV32,Aap_Naam_2c3b3c,2,FALSE))</f>
        <v/>
      </c>
      <c r="EJ140" t="str">
        <f>IF(ISBLANK('Midt 3.kl. -Klasse'!EW32),"",VLOOKUP('Midt 3.kl. -Klasse'!EW32,Aap_Naam_2c3b3c,2,FALSE))</f>
        <v/>
      </c>
      <c r="EK140" t="str">
        <f>IF(ISBLANK('Midt 3.kl. -Klasse'!EX32),"",VLOOKUP('Midt 3.kl. -Klasse'!EX32,Aap_Naam_2c3b3c,2,FALSE))</f>
        <v/>
      </c>
      <c r="EL140" t="str">
        <f>IF(ISBLANK('Midt 3.kl. -Klasse'!EY32),"",VLOOKUP('Midt 3.kl. -Klasse'!EY32,Aap_Naam_2c3b3c,2,FALSE))</f>
        <v/>
      </c>
      <c r="EM140" t="str">
        <f>IF(ISBLANK('Midt 3.kl. -Klasse'!EZ32),"",VLOOKUP('Midt 3.kl. -Klasse'!EZ32,Aap_Naam_2c3b3c,2,FALSE))</f>
        <v/>
      </c>
      <c r="EN140" t="str">
        <f>IF(ISBLANK('Midt 3.kl. -Klasse'!FA32),"",VLOOKUP('Midt 3.kl. -Klasse'!FA32,Aap_Naam_2c3b3c,2,FALSE))</f>
        <v/>
      </c>
      <c r="EO140" t="str">
        <f>IF(ISBLANK('Midt 3.kl. -Klasse'!FB32),"",VLOOKUP('Midt 3.kl. -Klasse'!FB32,Aap_Naam_2c3b3c,2,FALSE))</f>
        <v/>
      </c>
      <c r="EP140" t="str">
        <f>IF(ISBLANK('Midt 3.kl. -Klasse'!FC32),"",VLOOKUP('Midt 3.kl. -Klasse'!FC32,Aap_Naam_2c3b3c,2,FALSE))</f>
        <v/>
      </c>
      <c r="EQ140" t="str">
        <f>IF(ISBLANK('Midt 3.kl. -Klasse'!FD32),"",VLOOKUP('Midt 3.kl. -Klasse'!FD32,Aap_Naam_2c3b3c,2,FALSE))</f>
        <v/>
      </c>
      <c r="ER140" t="str">
        <f>IF(ISBLANK('Midt 3.kl. -Klasse'!FE32),"",VLOOKUP('Midt 3.kl. -Klasse'!FE32,Aap_Naam_2c3b3c,2,FALSE))</f>
        <v/>
      </c>
      <c r="ES140" t="str">
        <f>IF(ISBLANK('Midt 3.kl. -Klasse'!FF32),"",VLOOKUP('Midt 3.kl. -Klasse'!FF32,Aap_Naam_2c3b3c,2,FALSE))</f>
        <v/>
      </c>
      <c r="ET140" t="str">
        <f>IF(ISBLANK('Midt 3.kl. -Klasse'!FG32),"",VLOOKUP('Midt 3.kl. -Klasse'!FG32,Aap_Naam_2c3b3c,2,FALSE))</f>
        <v/>
      </c>
      <c r="EU140" t="str">
        <f>IF(ISBLANK('Midt 3.kl. -Klasse'!FH32),"",VLOOKUP('Midt 3.kl. -Klasse'!FH32,Aap_Naam_2c3b3c,2,FALSE))</f>
        <v/>
      </c>
      <c r="EV140" t="str">
        <f>IF(ISBLANK('Midt 3.kl. -Klasse'!FI32),"",VLOOKUP('Midt 3.kl. -Klasse'!FI32,Aap_Naam_2c3b3c,2,FALSE))</f>
        <v/>
      </c>
      <c r="EW140" t="str">
        <f>IF(ISBLANK('Midt 3.kl. -Klasse'!FJ32),"",VLOOKUP('Midt 3.kl. -Klasse'!FJ32,Aap_Naam_2c3b3c,2,FALSE))</f>
        <v/>
      </c>
      <c r="EX140" t="str">
        <f>IF(ISBLANK('Midt 3.kl. -Klasse'!FK32),"",VLOOKUP('Midt 3.kl. -Klasse'!FK32,Aap_Naam_2c3b3c,2,FALSE))</f>
        <v/>
      </c>
      <c r="EY140" t="str">
        <f>IF(ISBLANK('Midt 3.kl. -Klasse'!FL32),"",VLOOKUP('Midt 3.kl. -Klasse'!FL32,Aap_Naam_2c3b3c,2,FALSE))</f>
        <v/>
      </c>
      <c r="EZ140" t="str">
        <f>IF(ISBLANK('Midt 3.kl. -Klasse'!FM32),"",VLOOKUP('Midt 3.kl. -Klasse'!FM32,Aap_Naam_2c3b3c,2,FALSE))</f>
        <v/>
      </c>
      <c r="FA140" t="str">
        <f>IF(ISBLANK('Midt 3.kl. -Klasse'!FN32),"",VLOOKUP('Midt 3.kl. -Klasse'!FN32,Aap_Naam_2c3b3c,2,FALSE))</f>
        <v/>
      </c>
      <c r="FB140" t="str">
        <f>IF(ISBLANK('Midt 3.kl. -Klasse'!FO32),"",VLOOKUP('Midt 3.kl. -Klasse'!FO32,Aap_Naam_2c3b3c,2,FALSE))</f>
        <v/>
      </c>
      <c r="FC140" t="str">
        <f>IF(ISBLANK('Midt 3.kl. -Klasse'!FP32),"",VLOOKUP('Midt 3.kl. -Klasse'!FP32,Aap_Naam_2c3b3c,2,FALSE))</f>
        <v/>
      </c>
      <c r="FD140" t="str">
        <f>IF(ISBLANK('Midt 3.kl. -Klasse'!FQ32),"",VLOOKUP('Midt 3.kl. -Klasse'!FQ32,Aap_Naam_2c3b3c,2,FALSE))</f>
        <v/>
      </c>
      <c r="FE140" t="str">
        <f>IF(ISBLANK('Midt 3.kl. -Klasse'!FR32),"",VLOOKUP('Midt 3.kl. -Klasse'!FR32,Aap_Naam_2c3b3c,2,FALSE))</f>
        <v/>
      </c>
      <c r="FF140" t="str">
        <f>IF(ISBLANK('Midt 3.kl. -Klasse'!FS32),"",VLOOKUP('Midt 3.kl. -Klasse'!FS32,Aap_Naam_2c3b3c,2,FALSE))</f>
        <v/>
      </c>
      <c r="FG140" t="str">
        <f>IF(ISBLANK('Midt 3.kl. -Klasse'!FT32),"",VLOOKUP('Midt 3.kl. -Klasse'!FT32,Aap_Naam_2c3b3c,2,FALSE))</f>
        <v/>
      </c>
      <c r="FH140" t="str">
        <f>IF(ISBLANK('Midt 3.kl. -Klasse'!FU32),"",VLOOKUP('Midt 3.kl. -Klasse'!FU32,Aap_Naam_2c3b3c,2,FALSE))</f>
        <v/>
      </c>
      <c r="FI140" t="str">
        <f>IF(ISBLANK('Midt 3.kl. -Klasse'!FV32),"",VLOOKUP('Midt 3.kl. -Klasse'!FV32,Aap_Naam_2c3b3c,2,FALSE))</f>
        <v/>
      </c>
      <c r="FJ140" t="str">
        <f>IF(ISBLANK('Midt 3.kl. -Klasse'!FW32),"",VLOOKUP('Midt 3.kl. -Klasse'!FW32,Aap_Naam_2c3b3c,2,FALSE))</f>
        <v/>
      </c>
      <c r="FK140" t="str">
        <f>IF(ISBLANK('Midt 3.kl. -Klasse'!FX32),"",VLOOKUP('Midt 3.kl. -Klasse'!FX32,Aap_Naam_2c3b3c,2,FALSE))</f>
        <v/>
      </c>
      <c r="FL140" t="str">
        <f>IF(ISBLANK('Midt 3.kl. -Klasse'!FY32),"",VLOOKUP('Midt 3.kl. -Klasse'!FY32,Aap_Naam_2c3b3c,2,FALSE))</f>
        <v/>
      </c>
      <c r="FM140" t="str">
        <f>IF(ISBLANK('Midt 3.kl. -Klasse'!FZ32),"",VLOOKUP('Midt 3.kl. -Klasse'!FZ32,Aap_Naam_2c3b3c,2,FALSE))</f>
        <v/>
      </c>
      <c r="FN140" s="42" t="str">
        <f>IF(ISBLANK('Midt 3.kl. -Klasse'!GA32),"",VLOOKUP('Midt 3.kl. -Klasse'!GA32,Aap_Naam_2c3b3c,2,FALSE))</f>
        <v/>
      </c>
      <c r="FO140" s="41">
        <f>COUNTIF('Skole scoring'!B135:U135,1)</f>
        <v>0</v>
      </c>
      <c r="FP140">
        <f>COUNTIF('Skole scoring'!V135:DQ135,1)</f>
        <v>0</v>
      </c>
      <c r="FQ140">
        <f>COUNTIF('Skole scoring'!DR135:FM135,1)</f>
        <v>0</v>
      </c>
      <c r="FR140" s="42">
        <f t="shared" si="4"/>
        <v>0</v>
      </c>
      <c r="FS140">
        <f>COUNTIF('Skole scoring'!V135:AS135,1)</f>
        <v>0</v>
      </c>
      <c r="FT140">
        <f>COUNTIF('Skole scoring'!AT135:BQ135,1)</f>
        <v>0</v>
      </c>
      <c r="FU140">
        <f>COUNTIF('Skole scoring'!BR135:CO135,1)</f>
        <v>0</v>
      </c>
      <c r="FV140">
        <f>COUNTIF('Skole scoring'!CP135:DQ135,1)</f>
        <v>0</v>
      </c>
    </row>
    <row r="141" spans="2:178" x14ac:dyDescent="0.35">
      <c r="B141" s="41">
        <f>'Midt 3.kl. -Klasse'!B33</f>
        <v>0</v>
      </c>
      <c r="C141" t="str">
        <f>IF(COUNTIF('Midt 3.kl. -Klasse'!P33,5),"Ugyldig",(IF(ISBLANK('Midt 3.kl. -Klasse'!P33),"",'Midt 3.kl. -Klasse'!P33)))</f>
        <v/>
      </c>
      <c r="D141" t="str">
        <f>IF(COUNTIF('Midt 3.kl. -Klasse'!Q33,5),"Ugyldig",(IF(ISBLANK('Midt 3.kl. -Klasse'!Q33),"",'Midt 3.kl. -Klasse'!Q33)))</f>
        <v/>
      </c>
      <c r="E141" t="str">
        <f>IF(COUNTIF('Midt 3.kl. -Klasse'!R33,5),"Ugyldig",(IF(ISBLANK('Midt 3.kl. -Klasse'!R33),"",'Midt 3.kl. -Klasse'!R33)))</f>
        <v/>
      </c>
      <c r="F141" t="str">
        <f>IF(COUNTIF('Midt 3.kl. -Klasse'!S33,5),"Ugyldig",(IF(ISBLANK('Midt 3.kl. -Klasse'!S33),"",'Midt 3.kl. -Klasse'!S33)))</f>
        <v/>
      </c>
      <c r="G141" t="str">
        <f>IF(COUNTIF('Midt 3.kl. -Klasse'!T33,5),"Ugyldig",(IF(ISBLANK('Midt 3.kl. -Klasse'!T33),"",'Midt 3.kl. -Klasse'!T33)))</f>
        <v/>
      </c>
      <c r="H141" t="str">
        <f>IF(COUNTIF('Midt 3.kl. -Klasse'!U33,5),"Ugyldig",(IF(ISBLANK('Midt 3.kl. -Klasse'!U33),"",'Midt 3.kl. -Klasse'!U33)))</f>
        <v/>
      </c>
      <c r="I141" t="str">
        <f>IF(COUNTIF('Midt 3.kl. -Klasse'!V33,5),"Ugyldig",(IF(ISBLANK('Midt 3.kl. -Klasse'!V33),"",'Midt 3.kl. -Klasse'!V33)))</f>
        <v/>
      </c>
      <c r="J141" t="str">
        <f>IF(COUNTIF('Midt 3.kl. -Klasse'!W33,5),"Ugyldig",(IF(ISBLANK('Midt 3.kl. -Klasse'!W33),"",'Midt 3.kl. -Klasse'!W33)))</f>
        <v/>
      </c>
      <c r="K141" t="str">
        <f>IF(COUNTIF('Midt 3.kl. -Klasse'!X33,5),"Ugyldig",(IF(ISBLANK('Midt 3.kl. -Klasse'!X33),"",'Midt 3.kl. -Klasse'!X33)))</f>
        <v/>
      </c>
      <c r="L141" t="str">
        <f>IF(COUNTIF('Midt 3.kl. -Klasse'!Y33,5),"Ugyldig",(IF(ISBLANK('Midt 3.kl. -Klasse'!Y33),"",'Midt 3.kl. -Klasse'!Y33)))</f>
        <v/>
      </c>
      <c r="M141" t="str">
        <f>IF(COUNTIF('Midt 3.kl. -Klasse'!Z33,5),"Ugyldig",(IF(ISBLANK('Midt 3.kl. -Klasse'!Z33),"",'Midt 3.kl. -Klasse'!Z33)))</f>
        <v/>
      </c>
      <c r="N141" t="str">
        <f>IF(COUNTIF('Midt 3.kl. -Klasse'!AA33,5),"Ugyldig",(IF(ISBLANK('Midt 3.kl. -Klasse'!AA33),"",'Midt 3.kl. -Klasse'!AA33)))</f>
        <v/>
      </c>
      <c r="O141" t="str">
        <f>IF(COUNTIF('Midt 3.kl. -Klasse'!AB33,5),"Ugyldig",(IF(ISBLANK('Midt 3.kl. -Klasse'!AB33),"",'Midt 3.kl. -Klasse'!AB33)))</f>
        <v/>
      </c>
      <c r="P141" t="str">
        <f>IF(COUNTIF('Midt 3.kl. -Klasse'!AC33,5),"Ugyldig",(IF(ISBLANK('Midt 3.kl. -Klasse'!AC33),"",'Midt 3.kl. -Klasse'!AC33)))</f>
        <v/>
      </c>
      <c r="Q141" t="str">
        <f>IF(COUNTIF('Midt 3.kl. -Klasse'!AD33,5),"Ugyldig",(IF(ISBLANK('Midt 3.kl. -Klasse'!AD33),"",'Midt 3.kl. -Klasse'!AD33)))</f>
        <v/>
      </c>
      <c r="R141" t="str">
        <f>IF(COUNTIF('Midt 3.kl. -Klasse'!AE33,5),"Ugyldig",(IF(ISBLANK('Midt 3.kl. -Klasse'!AE33),"",'Midt 3.kl. -Klasse'!AE33)))</f>
        <v/>
      </c>
      <c r="S141" t="str">
        <f>IF(COUNTIF('Midt 3.kl. -Klasse'!AF33,5),"Ugyldig",(IF(ISBLANK('Midt 3.kl. -Klasse'!AF33),"",'Midt 3.kl. -Klasse'!AF33)))</f>
        <v/>
      </c>
      <c r="T141" t="str">
        <f>IF(COUNTIF('Midt 3.kl. -Klasse'!AG33,5),"Ugyldig",(IF(ISBLANK('Midt 3.kl. -Klasse'!AG33),"",'Midt 3.kl. -Klasse'!AG33)))</f>
        <v/>
      </c>
      <c r="U141" t="str">
        <f>IF(COUNTIF('Midt 3.kl. -Klasse'!AH33,5),"Ugyldig",(IF(ISBLANK('Midt 3.kl. -Klasse'!AH33),"",'Midt 3.kl. -Klasse'!AH33)))</f>
        <v/>
      </c>
      <c r="V141" t="str">
        <f>IF(COUNTIF('Midt 3.kl. -Klasse'!AI33,5),"Ugyldig",(IF(ISBLANK('Midt 3.kl. -Klasse'!AI33),"",'Midt 3.kl. -Klasse'!AI33)))</f>
        <v/>
      </c>
      <c r="W141" t="str">
        <f>IF(ISBLANK('Midt 3.kl. -Klasse'!AJ33),"",VLOOKUP('Midt 3.kl. -Klasse'!AJ33,Assit_Atii_2c3b3c,C$96,FALSE))</f>
        <v/>
      </c>
      <c r="X141" t="str">
        <f>IF(ISBLANK('Midt 3.kl. -Klasse'!AK33),"",VLOOKUP('Midt 3.kl. -Klasse'!AK33,Assit_Atii_2c3b3c,D$96,FALSE))</f>
        <v/>
      </c>
      <c r="Y141" t="str">
        <f>IF(ISBLANK('Midt 3.kl. -Klasse'!AL33),"",VLOOKUP('Midt 3.kl. -Klasse'!AL33,Assit_Atii_2c3b3c,E$96,FALSE))</f>
        <v/>
      </c>
      <c r="Z141" t="str">
        <f>IF(ISBLANK('Midt 3.kl. -Klasse'!AM33),"",VLOOKUP('Midt 3.kl. -Klasse'!AM33,Assit_Atii_2c3b3c,F$96,FALSE))</f>
        <v/>
      </c>
      <c r="AA141" t="str">
        <f>IF(ISBLANK('Midt 3.kl. -Klasse'!AN33),"",VLOOKUP('Midt 3.kl. -Klasse'!AN33,Assit_Atii_2c3b3c,G$96,FALSE))</f>
        <v/>
      </c>
      <c r="AB141" t="str">
        <f>IF(ISBLANK('Midt 3.kl. -Klasse'!AO33),"",VLOOKUP('Midt 3.kl. -Klasse'!AO33,Assit_Atii_2c3b3c,H$96,FALSE))</f>
        <v/>
      </c>
      <c r="AC141" t="str">
        <f>IF(ISBLANK('Midt 3.kl. -Klasse'!AP33),"",VLOOKUP('Midt 3.kl. -Klasse'!AP33,Assit_Atii_2c3b3c,I$96,FALSE))</f>
        <v/>
      </c>
      <c r="AD141" t="str">
        <f>IF(ISBLANK('Midt 3.kl. -Klasse'!AQ33),"",VLOOKUP('Midt 3.kl. -Klasse'!AQ33,Assit_Atii_2c3b3c,J$96,FALSE))</f>
        <v/>
      </c>
      <c r="AE141" t="str">
        <f>IF(ISBLANK('Midt 3.kl. -Klasse'!AR33),"",VLOOKUP('Midt 3.kl. -Klasse'!AR33,Assit_Atii_2c3b3c,K$96,FALSE))</f>
        <v/>
      </c>
      <c r="AF141" t="str">
        <f>IF(ISBLANK('Midt 3.kl. -Klasse'!AS33),"",VLOOKUP('Midt 3.kl. -Klasse'!AS33,Assit_Atii_2c3b3c,L$96,FALSE))</f>
        <v/>
      </c>
      <c r="AG141" t="str">
        <f>IF(ISBLANK('Midt 3.kl. -Klasse'!AT33),"",VLOOKUP('Midt 3.kl. -Klasse'!AT33,Assit_Atii_2c3b3c,M$96,FALSE))</f>
        <v/>
      </c>
      <c r="AH141" t="str">
        <f>IF(ISBLANK('Midt 3.kl. -Klasse'!AU33),"",VLOOKUP('Midt 3.kl. -Klasse'!AU33,Assit_Atii_2c3b3c,N$96,FALSE))</f>
        <v/>
      </c>
      <c r="AI141" t="str">
        <f>IF(ISBLANK('Midt 3.kl. -Klasse'!AV33),"",VLOOKUP('Midt 3.kl. -Klasse'!AV33,Assit_Atii_2c3b3c,O$96,FALSE))</f>
        <v/>
      </c>
      <c r="AJ141" t="str">
        <f>IF(ISBLANK('Midt 3.kl. -Klasse'!AW33),"",VLOOKUP('Midt 3.kl. -Klasse'!AW33,Assit_Atii_2c3b3c,P$96,FALSE))</f>
        <v/>
      </c>
      <c r="AK141" t="str">
        <f>IF(ISBLANK('Midt 3.kl. -Klasse'!AX33),"",VLOOKUP('Midt 3.kl. -Klasse'!AX33,Assit_Atii_2c3b3c,Q$96,FALSE))</f>
        <v/>
      </c>
      <c r="AL141" t="str">
        <f>IF(ISBLANK('Midt 3.kl. -Klasse'!AY33),"",VLOOKUP('Midt 3.kl. -Klasse'!AY33,Assit_Atii_2c3b3c,R$96,FALSE))</f>
        <v/>
      </c>
      <c r="AM141" t="str">
        <f>IF(ISBLANK('Midt 3.kl. -Klasse'!AZ33),"",VLOOKUP('Midt 3.kl. -Klasse'!AZ33,Assit_Atii_2c3b3c,S$96,FALSE))</f>
        <v/>
      </c>
      <c r="AN141" t="str">
        <f>IF(ISBLANK('Midt 3.kl. -Klasse'!BA33),"",VLOOKUP('Midt 3.kl. -Klasse'!BA33,Assit_Atii_2c3b3c,T$96,FALSE))</f>
        <v/>
      </c>
      <c r="AO141" t="str">
        <f>IF(ISBLANK('Midt 3.kl. -Klasse'!BB33),"",VLOOKUP('Midt 3.kl. -Klasse'!BB33,Assit_Atii_2c3b3c,U$96,FALSE))</f>
        <v/>
      </c>
      <c r="AP141" t="str">
        <f>IF(ISBLANK('Midt 3.kl. -Klasse'!BC33),"",VLOOKUP('Midt 3.kl. -Klasse'!BC33,Assit_Atii_2c3b3c,V$96,FALSE))</f>
        <v/>
      </c>
      <c r="AQ141" t="str">
        <f>IF(ISBLANK('Midt 3.kl. -Klasse'!BD33),"",VLOOKUP('Midt 3.kl. -Klasse'!BD33,Assit_Atii_2c3b3c,W$96,FALSE))</f>
        <v/>
      </c>
      <c r="AR141" t="str">
        <f>IF(ISBLANK('Midt 3.kl. -Klasse'!BE33),"",VLOOKUP('Midt 3.kl. -Klasse'!BE33,Assit_Atii_2c3b3c,X$96,FALSE))</f>
        <v/>
      </c>
      <c r="AS141" t="str">
        <f>IF(ISBLANK('Midt 3.kl. -Klasse'!BF33),"",VLOOKUP('Midt 3.kl. -Klasse'!BF33,Assit_Atii_2c3b3c,Y$96,FALSE))</f>
        <v/>
      </c>
      <c r="AT141" t="str">
        <f>IF(ISBLANK('Midt 3.kl. -Klasse'!BG33),"",VLOOKUP('Midt 3.kl. -Klasse'!BG33,Assit_Atii_2c3b3c,Z$96,FALSE))</f>
        <v/>
      </c>
      <c r="AU141" t="str">
        <f>IF(ISBLANK('Midt 3.kl. -Klasse'!BH33),"",VLOOKUP('Midt 3.kl. -Klasse'!BH33,Assit_Atii_2c3b3c,AA$96,FALSE))</f>
        <v/>
      </c>
      <c r="AV141" t="str">
        <f>IF(ISBLANK('Midt 3.kl. -Klasse'!BI33),"",VLOOKUP('Midt 3.kl. -Klasse'!BI33,Assit_Atii_2c3b3c,AB$96,FALSE))</f>
        <v/>
      </c>
      <c r="AW141" t="str">
        <f>IF(ISBLANK('Midt 3.kl. -Klasse'!BJ33),"",VLOOKUP('Midt 3.kl. -Klasse'!BJ33,Assit_Atii_2c3b3c,AC$96,FALSE))</f>
        <v/>
      </c>
      <c r="AX141" t="str">
        <f>IF(ISBLANK('Midt 3.kl. -Klasse'!BK33),"",VLOOKUP('Midt 3.kl. -Klasse'!BK33,Assit_Atii_2c3b3c,AD$96,FALSE))</f>
        <v/>
      </c>
      <c r="AY141" t="str">
        <f>IF(ISBLANK('Midt 3.kl. -Klasse'!BL33),"",VLOOKUP('Midt 3.kl. -Klasse'!BL33,Assit_Atii_2c3b3c,AE$96,FALSE))</f>
        <v/>
      </c>
      <c r="AZ141" t="str">
        <f>IF(ISBLANK('Midt 3.kl. -Klasse'!BM33),"",VLOOKUP('Midt 3.kl. -Klasse'!BM33,Assit_Atii_2c3b3c,AF$96,FALSE))</f>
        <v/>
      </c>
      <c r="BA141" t="str">
        <f>IF(ISBLANK('Midt 3.kl. -Klasse'!BN33),"",VLOOKUP('Midt 3.kl. -Klasse'!BN33,Assit_Atii_2c3b3c,AG$96,FALSE))</f>
        <v/>
      </c>
      <c r="BB141" t="str">
        <f>IF(ISBLANK('Midt 3.kl. -Klasse'!BO33),"",VLOOKUP('Midt 3.kl. -Klasse'!BO33,Assit_Atii_2c3b3c,AH$96,FALSE))</f>
        <v/>
      </c>
      <c r="BC141" t="str">
        <f>IF(ISBLANK('Midt 3.kl. -Klasse'!BP33),"",VLOOKUP('Midt 3.kl. -Klasse'!BP33,Assit_Atii_2c3b3c,AI$96,FALSE))</f>
        <v/>
      </c>
      <c r="BD141" t="str">
        <f>IF(ISBLANK('Midt 3.kl. -Klasse'!BQ33),"",VLOOKUP('Midt 3.kl. -Klasse'!BQ33,Assit_Atii_2c3b3c,AJ$96,FALSE))</f>
        <v/>
      </c>
      <c r="BE141" t="str">
        <f>IF(ISBLANK('Midt 3.kl. -Klasse'!BR33),"",VLOOKUP('Midt 3.kl. -Klasse'!BR33,Assit_Atii_2c3b3c,AK$96,FALSE))</f>
        <v/>
      </c>
      <c r="BF141" t="str">
        <f>IF(ISBLANK('Midt 3.kl. -Klasse'!BS33),"",VLOOKUP('Midt 3.kl. -Klasse'!BS33,Assit_Atii_2c3b3c,AL$96,FALSE))</f>
        <v/>
      </c>
      <c r="BG141" t="str">
        <f>IF(ISBLANK('Midt 3.kl. -Klasse'!BT33),"",VLOOKUP('Midt 3.kl. -Klasse'!BT33,Assit_Atii_2c3b3c,AM$96,FALSE))</f>
        <v/>
      </c>
      <c r="BH141" t="str">
        <f>IF(ISBLANK('Midt 3.kl. -Klasse'!BU33),"",VLOOKUP('Midt 3.kl. -Klasse'!BU33,Assit_Atii_2c3b3c,AN$96,FALSE))</f>
        <v/>
      </c>
      <c r="BI141" t="str">
        <f>IF(ISBLANK('Midt 3.kl. -Klasse'!BV33),"",VLOOKUP('Midt 3.kl. -Klasse'!BV33,Assit_Atii_2c3b3c,AO$96,FALSE))</f>
        <v/>
      </c>
      <c r="BJ141" t="str">
        <f>IF(ISBLANK('Midt 3.kl. -Klasse'!BW33),"",VLOOKUP('Midt 3.kl. -Klasse'!BW33,Assit_Atii_2c3b3c,AP$96,FALSE))</f>
        <v/>
      </c>
      <c r="BK141" t="str">
        <f>IF(ISBLANK('Midt 3.kl. -Klasse'!BX33),"",VLOOKUP('Midt 3.kl. -Klasse'!BX33,Assit_Atii_2c3b3c,AQ$96,FALSE))</f>
        <v/>
      </c>
      <c r="BL141" t="str">
        <f>IF(ISBLANK('Midt 3.kl. -Klasse'!BY33),"",VLOOKUP('Midt 3.kl. -Klasse'!BY33,Assit_Atii_2c3b3c,AR$96,FALSE))</f>
        <v/>
      </c>
      <c r="BM141" t="str">
        <f>IF(ISBLANK('Midt 3.kl. -Klasse'!BZ33),"",VLOOKUP('Midt 3.kl. -Klasse'!BZ33,Assit_Atii_2c3b3c,AS$96,FALSE))</f>
        <v/>
      </c>
      <c r="BN141" t="str">
        <f>IF(ISBLANK('Midt 3.kl. -Klasse'!CA33),"",VLOOKUP('Midt 3.kl. -Klasse'!CA33,Assit_Atii_2c3b3c,AT$96,FALSE))</f>
        <v/>
      </c>
      <c r="BO141" t="str">
        <f>IF(ISBLANK('Midt 3.kl. -Klasse'!CB33),"",VLOOKUP('Midt 3.kl. -Klasse'!CB33,Assit_Atii_2c3b3c,AU$96,FALSE))</f>
        <v/>
      </c>
      <c r="BP141" t="str">
        <f>IF(ISBLANK('Midt 3.kl. -Klasse'!CC33),"",VLOOKUP('Midt 3.kl. -Klasse'!CC33,Assit_Atii_2c3b3c,AV$96,FALSE))</f>
        <v/>
      </c>
      <c r="BQ141" t="str">
        <f>IF(ISBLANK('Midt 3.kl. -Klasse'!CD33),"",VLOOKUP('Midt 3.kl. -Klasse'!CD33,Assit_Atii_2c3b3c,AW$96,FALSE))</f>
        <v/>
      </c>
      <c r="BR141" t="str">
        <f>IF(ISBLANK('Midt 3.kl. -Klasse'!CE33),"",VLOOKUP('Midt 3.kl. -Klasse'!CE33,Assit_Atii_2c3b3c,AX$96,FALSE))</f>
        <v/>
      </c>
      <c r="BS141" t="str">
        <f>IF(ISBLANK('Midt 3.kl. -Klasse'!CF33),"",VLOOKUP('Midt 3.kl. -Klasse'!CF33,Assit_Atii_2c3b3c,AY$96,FALSE))</f>
        <v/>
      </c>
      <c r="BT141" t="str">
        <f>IF(ISBLANK('Midt 3.kl. -Klasse'!CG33),"",VLOOKUP('Midt 3.kl. -Klasse'!CG33,Assit_Atii_2c3b3c,AZ$96,FALSE))</f>
        <v/>
      </c>
      <c r="BU141" t="str">
        <f>IF(ISBLANK('Midt 3.kl. -Klasse'!CH33),"",VLOOKUP('Midt 3.kl. -Klasse'!CH33,Assit_Atii_2c3b3c,BA$96,FALSE))</f>
        <v/>
      </c>
      <c r="BV141" t="str">
        <f>IF(ISBLANK('Midt 3.kl. -Klasse'!CI33),"",VLOOKUP('Midt 3.kl. -Klasse'!CI33,Assit_Atii_2c3b3c,BB$96,FALSE))</f>
        <v/>
      </c>
      <c r="BW141" t="str">
        <f>IF(ISBLANK('Midt 3.kl. -Klasse'!CJ33),"",VLOOKUP('Midt 3.kl. -Klasse'!CJ33,Assit_Atii_2c3b3c,BC$96,FALSE))</f>
        <v/>
      </c>
      <c r="BX141" t="str">
        <f>IF(ISBLANK('Midt 3.kl. -Klasse'!CK33),"",VLOOKUP('Midt 3.kl. -Klasse'!CK33,Assit_Atii_2c3b3c,BD$96,FALSE))</f>
        <v/>
      </c>
      <c r="BY141" t="str">
        <f>IF(ISBLANK('Midt 3.kl. -Klasse'!CL33),"",VLOOKUP('Midt 3.kl. -Klasse'!CL33,Assit_Atii_2c3b3c,BE$96,FALSE))</f>
        <v/>
      </c>
      <c r="BZ141" t="str">
        <f>IF(ISBLANK('Midt 3.kl. -Klasse'!CM33),"",VLOOKUP('Midt 3.kl. -Klasse'!CM33,Assit_Atii_2c3b3c,BF$96,FALSE))</f>
        <v/>
      </c>
      <c r="CA141" t="str">
        <f>IF(ISBLANK('Midt 3.kl. -Klasse'!CN33),"",VLOOKUP('Midt 3.kl. -Klasse'!CN33,Assit_Atii_2c3b3c,BG$96,FALSE))</f>
        <v/>
      </c>
      <c r="CB141" t="str">
        <f>IF(ISBLANK('Midt 3.kl. -Klasse'!CO33),"",VLOOKUP('Midt 3.kl. -Klasse'!CO33,Assit_Atii_2c3b3c,BH$96,FALSE))</f>
        <v/>
      </c>
      <c r="CC141" t="str">
        <f>IF(ISBLANK('Midt 3.kl. -Klasse'!CP33),"",VLOOKUP('Midt 3.kl. -Klasse'!CP33,Assit_Atii_2c3b3c,BI$96,FALSE))</f>
        <v/>
      </c>
      <c r="CD141" t="str">
        <f>IF(ISBLANK('Midt 3.kl. -Klasse'!CQ33),"",VLOOKUP('Midt 3.kl. -Klasse'!CQ33,Assit_Atii_2c3b3c,BJ$96,FALSE))</f>
        <v/>
      </c>
      <c r="CE141" t="str">
        <f>IF(ISBLANK('Midt 3.kl. -Klasse'!CR33),"",VLOOKUP('Midt 3.kl. -Klasse'!CR33,Assit_Atii_2c3b3c,BK$96,FALSE))</f>
        <v/>
      </c>
      <c r="CF141" t="str">
        <f>IF(ISBLANK('Midt 3.kl. -Klasse'!CS33),"",VLOOKUP('Midt 3.kl. -Klasse'!CS33,Assit_Atii_2c3b3c,BL$96,FALSE))</f>
        <v/>
      </c>
      <c r="CG141" t="str">
        <f>IF(ISBLANK('Midt 3.kl. -Klasse'!CT33),"",VLOOKUP('Midt 3.kl. -Klasse'!CT33,Assit_Atii_2c3b3c,BM$96,FALSE))</f>
        <v/>
      </c>
      <c r="CH141" t="str">
        <f>IF(ISBLANK('Midt 3.kl. -Klasse'!CU33),"",VLOOKUP('Midt 3.kl. -Klasse'!CU33,Assit_Atii_2c3b3c,BN$96,FALSE))</f>
        <v/>
      </c>
      <c r="CI141" t="str">
        <f>IF(ISBLANK('Midt 3.kl. -Klasse'!CV33),"",VLOOKUP('Midt 3.kl. -Klasse'!CV33,Assit_Atii_2c3b3c,BO$96,FALSE))</f>
        <v/>
      </c>
      <c r="CJ141" t="str">
        <f>IF(ISBLANK('Midt 3.kl. -Klasse'!CW33),"",VLOOKUP('Midt 3.kl. -Klasse'!CW33,Assit_Atii_2c3b3c,BP$96,FALSE))</f>
        <v/>
      </c>
      <c r="CK141" t="str">
        <f>IF(ISBLANK('Midt 3.kl. -Klasse'!CX33),"",VLOOKUP('Midt 3.kl. -Klasse'!CX33,Assit_Atii_2c3b3c,BQ$96,FALSE))</f>
        <v/>
      </c>
      <c r="CL141" t="str">
        <f>IF(ISBLANK('Midt 3.kl. -Klasse'!CY33),"",VLOOKUP('Midt 3.kl. -Klasse'!CY33,Assit_Atii_2c3b3c,BR$96,FALSE))</f>
        <v/>
      </c>
      <c r="CM141" t="str">
        <f>IF(ISBLANK('Midt 3.kl. -Klasse'!CZ33),"",VLOOKUP('Midt 3.kl. -Klasse'!CZ33,Assit_Atii_2c3b3c,BS$96,FALSE))</f>
        <v/>
      </c>
      <c r="CN141" t="str">
        <f>IF(ISBLANK('Midt 3.kl. -Klasse'!DA33),"",VLOOKUP('Midt 3.kl. -Klasse'!DA33,Assit_Atii_2c3b3c,BT$96,FALSE))</f>
        <v/>
      </c>
      <c r="CO141" t="str">
        <f>IF(ISBLANK('Midt 3.kl. -Klasse'!DB33),"",VLOOKUP('Midt 3.kl. -Klasse'!DB33,Assit_Atii_2c3b3c,BU$96,FALSE))</f>
        <v/>
      </c>
      <c r="CP141" t="str">
        <f>IF(ISBLANK('Midt 3.kl. -Klasse'!DC33),"",VLOOKUP('Midt 3.kl. -Klasse'!DC33,Assit_Atii_2c3b3c,BV$96,FALSE))</f>
        <v/>
      </c>
      <c r="CQ141" t="str">
        <f>IF(ISBLANK('Midt 3.kl. -Klasse'!DD33),"",VLOOKUP('Midt 3.kl. -Klasse'!DD33,Assit_Atii_2c3b3c,BW$96,FALSE))</f>
        <v/>
      </c>
      <c r="CR141" t="str">
        <f>IF(ISBLANK('Midt 3.kl. -Klasse'!DE33),"",VLOOKUP('Midt 3.kl. -Klasse'!DE33,Assit_Atii_2c3b3c,BX$96,FALSE))</f>
        <v/>
      </c>
      <c r="CS141" t="str">
        <f>IF(ISBLANK('Midt 3.kl. -Klasse'!DF33),"",VLOOKUP('Midt 3.kl. -Klasse'!DF33,Assit_Atii_2c3b3c,BY$96,FALSE))</f>
        <v/>
      </c>
      <c r="CT141" t="str">
        <f>IF(ISBLANK('Midt 3.kl. -Klasse'!DG33),"",VLOOKUP('Midt 3.kl. -Klasse'!DG33,Assit_Atii_2c3b3c,BZ$96,FALSE))</f>
        <v/>
      </c>
      <c r="CU141" t="str">
        <f>IF(ISBLANK('Midt 3.kl. -Klasse'!DH33),"",VLOOKUP('Midt 3.kl. -Klasse'!DH33,Assit_Atii_2c3b3c,CA$96,FALSE))</f>
        <v/>
      </c>
      <c r="CV141" t="str">
        <f>IF(ISBLANK('Midt 3.kl. -Klasse'!DI33),"",VLOOKUP('Midt 3.kl. -Klasse'!DI33,Assit_Atii_2c3b3c,CB$96,FALSE))</f>
        <v/>
      </c>
      <c r="CW141" t="str">
        <f>IF(ISBLANK('Midt 3.kl. -Klasse'!DJ33),"",VLOOKUP('Midt 3.kl. -Klasse'!DJ33,Assit_Atii_2c3b3c,CC$96,FALSE))</f>
        <v/>
      </c>
      <c r="CX141" t="str">
        <f>IF(ISBLANK('Midt 3.kl. -Klasse'!DK33),"",VLOOKUP('Midt 3.kl. -Klasse'!DK33,Assit_Atii_2c3b3c,CD$96,FALSE))</f>
        <v/>
      </c>
      <c r="CY141" t="str">
        <f>IF(ISBLANK('Midt 3.kl. -Klasse'!DL33),"",VLOOKUP('Midt 3.kl. -Klasse'!DL33,Assit_Atii_2c3b3c,CE$96,FALSE))</f>
        <v/>
      </c>
      <c r="CZ141" t="str">
        <f>IF(ISBLANK('Midt 3.kl. -Klasse'!DM33),"",VLOOKUP('Midt 3.kl. -Klasse'!DM33,Assit_Atii_2c3b3c,CF$96,FALSE))</f>
        <v/>
      </c>
      <c r="DA141" t="str">
        <f>IF(ISBLANK('Midt 3.kl. -Klasse'!DN33),"",VLOOKUP('Midt 3.kl. -Klasse'!DN33,Assit_Atii_2c3b3c,CG$96,FALSE))</f>
        <v/>
      </c>
      <c r="DB141" t="str">
        <f>IF(ISBLANK('Midt 3.kl. -Klasse'!DO33),"",VLOOKUP('Midt 3.kl. -Klasse'!DO33,Assit_Atii_2c3b3c,CH$96,FALSE))</f>
        <v/>
      </c>
      <c r="DC141" t="str">
        <f>IF(ISBLANK('Midt 3.kl. -Klasse'!DP33),"",VLOOKUP('Midt 3.kl. -Klasse'!DP33,Assit_Atii_2c3b3c,CI$96,FALSE))</f>
        <v/>
      </c>
      <c r="DD141" t="str">
        <f>IF(ISBLANK('Midt 3.kl. -Klasse'!DQ33),"",VLOOKUP('Midt 3.kl. -Klasse'!DQ33,Assit_Atii_2c3b3c,CJ$96,FALSE))</f>
        <v/>
      </c>
      <c r="DE141" t="str">
        <f>IF(ISBLANK('Midt 3.kl. -Klasse'!DR33),"",VLOOKUP('Midt 3.kl. -Klasse'!DR33,Assit_Atii_2c3b3c,CK$96,FALSE))</f>
        <v/>
      </c>
      <c r="DF141" t="str">
        <f>IF(ISBLANK('Midt 3.kl. -Klasse'!DS33),"",VLOOKUP('Midt 3.kl. -Klasse'!DS33,Assit_Atii_2c3b3c,CL$96,FALSE))</f>
        <v/>
      </c>
      <c r="DG141" t="str">
        <f>IF(ISBLANK('Midt 3.kl. -Klasse'!DT33),"",VLOOKUP('Midt 3.kl. -Klasse'!DT33,Assit_Atii_2c3b3c,CM$96,FALSE))</f>
        <v/>
      </c>
      <c r="DH141" t="str">
        <f>IF(ISBLANK('Midt 3.kl. -Klasse'!DU33),"",VLOOKUP('Midt 3.kl. -Klasse'!DU33,Assit_Atii_2c3b3c,CN$96,FALSE))</f>
        <v/>
      </c>
      <c r="DI141" t="str">
        <f>IF(ISBLANK('Midt 3.kl. -Klasse'!DV33),"",VLOOKUP('Midt 3.kl. -Klasse'!DV33,Assit_Atii_2c3b3c,CO$96,FALSE))</f>
        <v/>
      </c>
      <c r="DJ141" t="str">
        <f>IF(ISBLANK('Midt 3.kl. -Klasse'!DW33),"",VLOOKUP('Midt 3.kl. -Klasse'!DW33,Assit_Atii_2c3b3c,CP$96,FALSE))</f>
        <v/>
      </c>
      <c r="DK141" t="str">
        <f>IF(ISBLANK('Midt 3.kl. -Klasse'!DX33),"",VLOOKUP('Midt 3.kl. -Klasse'!DX33,Assit_Atii_2c3b3c,CQ$96,FALSE))</f>
        <v/>
      </c>
      <c r="DL141" t="str">
        <f>IF(ISBLANK('Midt 3.kl. -Klasse'!DY33),"",VLOOKUP('Midt 3.kl. -Klasse'!DY33,Assit_Atii_2c3b3c,CR$96,FALSE))</f>
        <v/>
      </c>
      <c r="DM141" t="str">
        <f>IF(ISBLANK('Midt 3.kl. -Klasse'!DZ33),"",VLOOKUP('Midt 3.kl. -Klasse'!DZ33,Assit_Atii_2c3b3c,CS$96,FALSE))</f>
        <v/>
      </c>
      <c r="DN141" t="str">
        <f>IF(ISBLANK('Midt 3.kl. -Klasse'!EA33),"",VLOOKUP('Midt 3.kl. -Klasse'!EA33,Assit_Atii_2c3b3c,CT$96,FALSE))</f>
        <v/>
      </c>
      <c r="DO141" t="str">
        <f>IF(ISBLANK('Midt 3.kl. -Klasse'!EB33),"",VLOOKUP('Midt 3.kl. -Klasse'!EB33,Assit_Atii_2c3b3c,CU$96,FALSE))</f>
        <v/>
      </c>
      <c r="DP141" t="str">
        <f>IF(ISBLANK('Midt 3.kl. -Klasse'!EC33),"",VLOOKUP('Midt 3.kl. -Klasse'!EC33,Assit_Atii_2c3b3c,CV$96,FALSE))</f>
        <v/>
      </c>
      <c r="DQ141" t="str">
        <f>IF(ISBLANK('Midt 3.kl. -Klasse'!ED33),"",VLOOKUP('Midt 3.kl. -Klasse'!ED33,Assit_Atii_2c3b3c,CW$96,FALSE))</f>
        <v/>
      </c>
      <c r="DR141" s="42" t="str">
        <f>IF(ISBLANK('Midt 3.kl. -Klasse'!EE33),"",VLOOKUP('Midt 3.kl. -Klasse'!EE33,Assit_Atii_2c3b3c,CX$96,FALSE))</f>
        <v/>
      </c>
      <c r="DS141" s="41" t="str">
        <f>IF(ISBLANK('Midt 3.kl. -Klasse'!EF33),"",VLOOKUP('Midt 3.kl. -Klasse'!EF33,Aap_Naam_2c3b3c,2,FALSE))</f>
        <v/>
      </c>
      <c r="DT141" t="str">
        <f>IF(ISBLANK('Midt 3.kl. -Klasse'!EG33),"",VLOOKUP('Midt 3.kl. -Klasse'!EG33,Aap_Naam_2c3b3c,2,FALSE))</f>
        <v/>
      </c>
      <c r="DU141" t="str">
        <f>IF(ISBLANK('Midt 3.kl. -Klasse'!EH33),"",VLOOKUP('Midt 3.kl. -Klasse'!EH33,Aap_Naam_2c3b3c,2,FALSE))</f>
        <v/>
      </c>
      <c r="DV141" t="str">
        <f>IF(ISBLANK('Midt 3.kl. -Klasse'!EI33),"",VLOOKUP('Midt 3.kl. -Klasse'!EI33,Aap_Naam_2c3b3c,2,FALSE))</f>
        <v/>
      </c>
      <c r="DW141" t="str">
        <f>IF(ISBLANK('Midt 3.kl. -Klasse'!EJ33),"",VLOOKUP('Midt 3.kl. -Klasse'!EJ33,Aap_Naam_2c3b3c,2,FALSE))</f>
        <v/>
      </c>
      <c r="DX141" t="str">
        <f>IF(ISBLANK('Midt 3.kl. -Klasse'!EK33),"",VLOOKUP('Midt 3.kl. -Klasse'!EK33,Aap_Naam_2c3b3c,2,FALSE))</f>
        <v/>
      </c>
      <c r="DY141" t="str">
        <f>IF(ISBLANK('Midt 3.kl. -Klasse'!EL33),"",VLOOKUP('Midt 3.kl. -Klasse'!EL33,Aap_Naam_2c3b3c,2,FALSE))</f>
        <v/>
      </c>
      <c r="DZ141" t="str">
        <f>IF(ISBLANK('Midt 3.kl. -Klasse'!EM33),"",VLOOKUP('Midt 3.kl. -Klasse'!EM33,Aap_Naam_2c3b3c,2,FALSE))</f>
        <v/>
      </c>
      <c r="EA141" t="str">
        <f>IF(ISBLANK('Midt 3.kl. -Klasse'!EN33),"",VLOOKUP('Midt 3.kl. -Klasse'!EN33,Aap_Naam_2c3b3c,2,FALSE))</f>
        <v/>
      </c>
      <c r="EB141" t="str">
        <f>IF(ISBLANK('Midt 3.kl. -Klasse'!EO33),"",VLOOKUP('Midt 3.kl. -Klasse'!EO33,Aap_Naam_2c3b3c,2,FALSE))</f>
        <v/>
      </c>
      <c r="EC141" t="str">
        <f>IF(ISBLANK('Midt 3.kl. -Klasse'!EP33),"",VLOOKUP('Midt 3.kl. -Klasse'!EP33,Aap_Naam_2c3b3c,2,FALSE))</f>
        <v/>
      </c>
      <c r="ED141" t="str">
        <f>IF(ISBLANK('Midt 3.kl. -Klasse'!EQ33),"",VLOOKUP('Midt 3.kl. -Klasse'!EQ33,Aap_Naam_2c3b3c,2,FALSE))</f>
        <v/>
      </c>
      <c r="EE141" t="str">
        <f>IF(ISBLANK('Midt 3.kl. -Klasse'!ER33),"",VLOOKUP('Midt 3.kl. -Klasse'!ER33,Aap_Naam_2c3b3c,2,FALSE))</f>
        <v/>
      </c>
      <c r="EF141" t="str">
        <f>IF(ISBLANK('Midt 3.kl. -Klasse'!ES33),"",VLOOKUP('Midt 3.kl. -Klasse'!ES33,Aap_Naam_2c3b3c,2,FALSE))</f>
        <v/>
      </c>
      <c r="EG141" t="str">
        <f>IF(ISBLANK('Midt 3.kl. -Klasse'!ET33),"",VLOOKUP('Midt 3.kl. -Klasse'!ET33,Aap_Naam_2c3b3c,2,FALSE))</f>
        <v/>
      </c>
      <c r="EH141" t="str">
        <f>IF(ISBLANK('Midt 3.kl. -Klasse'!EU33),"",VLOOKUP('Midt 3.kl. -Klasse'!EU33,Aap_Naam_2c3b3c,2,FALSE))</f>
        <v/>
      </c>
      <c r="EI141" t="str">
        <f>IF(ISBLANK('Midt 3.kl. -Klasse'!EV33),"",VLOOKUP('Midt 3.kl. -Klasse'!EV33,Aap_Naam_2c3b3c,2,FALSE))</f>
        <v/>
      </c>
      <c r="EJ141" t="str">
        <f>IF(ISBLANK('Midt 3.kl. -Klasse'!EW33),"",VLOOKUP('Midt 3.kl. -Klasse'!EW33,Aap_Naam_2c3b3c,2,FALSE))</f>
        <v/>
      </c>
      <c r="EK141" t="str">
        <f>IF(ISBLANK('Midt 3.kl. -Klasse'!EX33),"",VLOOKUP('Midt 3.kl. -Klasse'!EX33,Aap_Naam_2c3b3c,2,FALSE))</f>
        <v/>
      </c>
      <c r="EL141" t="str">
        <f>IF(ISBLANK('Midt 3.kl. -Klasse'!EY33),"",VLOOKUP('Midt 3.kl. -Klasse'!EY33,Aap_Naam_2c3b3c,2,FALSE))</f>
        <v/>
      </c>
      <c r="EM141" t="str">
        <f>IF(ISBLANK('Midt 3.kl. -Klasse'!EZ33),"",VLOOKUP('Midt 3.kl. -Klasse'!EZ33,Aap_Naam_2c3b3c,2,FALSE))</f>
        <v/>
      </c>
      <c r="EN141" t="str">
        <f>IF(ISBLANK('Midt 3.kl. -Klasse'!FA33),"",VLOOKUP('Midt 3.kl. -Klasse'!FA33,Aap_Naam_2c3b3c,2,FALSE))</f>
        <v/>
      </c>
      <c r="EO141" t="str">
        <f>IF(ISBLANK('Midt 3.kl. -Klasse'!FB33),"",VLOOKUP('Midt 3.kl. -Klasse'!FB33,Aap_Naam_2c3b3c,2,FALSE))</f>
        <v/>
      </c>
      <c r="EP141" t="str">
        <f>IF(ISBLANK('Midt 3.kl. -Klasse'!FC33),"",VLOOKUP('Midt 3.kl. -Klasse'!FC33,Aap_Naam_2c3b3c,2,FALSE))</f>
        <v/>
      </c>
      <c r="EQ141" t="str">
        <f>IF(ISBLANK('Midt 3.kl. -Klasse'!FD33),"",VLOOKUP('Midt 3.kl. -Klasse'!FD33,Aap_Naam_2c3b3c,2,FALSE))</f>
        <v/>
      </c>
      <c r="ER141" t="str">
        <f>IF(ISBLANK('Midt 3.kl. -Klasse'!FE33),"",VLOOKUP('Midt 3.kl. -Klasse'!FE33,Aap_Naam_2c3b3c,2,FALSE))</f>
        <v/>
      </c>
      <c r="ES141" t="str">
        <f>IF(ISBLANK('Midt 3.kl. -Klasse'!FF33),"",VLOOKUP('Midt 3.kl. -Klasse'!FF33,Aap_Naam_2c3b3c,2,FALSE))</f>
        <v/>
      </c>
      <c r="ET141" t="str">
        <f>IF(ISBLANK('Midt 3.kl. -Klasse'!FG33),"",VLOOKUP('Midt 3.kl. -Klasse'!FG33,Aap_Naam_2c3b3c,2,FALSE))</f>
        <v/>
      </c>
      <c r="EU141" t="str">
        <f>IF(ISBLANK('Midt 3.kl. -Klasse'!FH33),"",VLOOKUP('Midt 3.kl. -Klasse'!FH33,Aap_Naam_2c3b3c,2,FALSE))</f>
        <v/>
      </c>
      <c r="EV141" t="str">
        <f>IF(ISBLANK('Midt 3.kl. -Klasse'!FI33),"",VLOOKUP('Midt 3.kl. -Klasse'!FI33,Aap_Naam_2c3b3c,2,FALSE))</f>
        <v/>
      </c>
      <c r="EW141" t="str">
        <f>IF(ISBLANK('Midt 3.kl. -Klasse'!FJ33),"",VLOOKUP('Midt 3.kl. -Klasse'!FJ33,Aap_Naam_2c3b3c,2,FALSE))</f>
        <v/>
      </c>
      <c r="EX141" t="str">
        <f>IF(ISBLANK('Midt 3.kl. -Klasse'!FK33),"",VLOOKUP('Midt 3.kl. -Klasse'!FK33,Aap_Naam_2c3b3c,2,FALSE))</f>
        <v/>
      </c>
      <c r="EY141" t="str">
        <f>IF(ISBLANK('Midt 3.kl. -Klasse'!FL33),"",VLOOKUP('Midt 3.kl. -Klasse'!FL33,Aap_Naam_2c3b3c,2,FALSE))</f>
        <v/>
      </c>
      <c r="EZ141" t="str">
        <f>IF(ISBLANK('Midt 3.kl. -Klasse'!FM33),"",VLOOKUP('Midt 3.kl. -Klasse'!FM33,Aap_Naam_2c3b3c,2,FALSE))</f>
        <v/>
      </c>
      <c r="FA141" t="str">
        <f>IF(ISBLANK('Midt 3.kl. -Klasse'!FN33),"",VLOOKUP('Midt 3.kl. -Klasse'!FN33,Aap_Naam_2c3b3c,2,FALSE))</f>
        <v/>
      </c>
      <c r="FB141" t="str">
        <f>IF(ISBLANK('Midt 3.kl. -Klasse'!FO33),"",VLOOKUP('Midt 3.kl. -Klasse'!FO33,Aap_Naam_2c3b3c,2,FALSE))</f>
        <v/>
      </c>
      <c r="FC141" t="str">
        <f>IF(ISBLANK('Midt 3.kl. -Klasse'!FP33),"",VLOOKUP('Midt 3.kl. -Klasse'!FP33,Aap_Naam_2c3b3c,2,FALSE))</f>
        <v/>
      </c>
      <c r="FD141" t="str">
        <f>IF(ISBLANK('Midt 3.kl. -Klasse'!FQ33),"",VLOOKUP('Midt 3.kl. -Klasse'!FQ33,Aap_Naam_2c3b3c,2,FALSE))</f>
        <v/>
      </c>
      <c r="FE141" t="str">
        <f>IF(ISBLANK('Midt 3.kl. -Klasse'!FR33),"",VLOOKUP('Midt 3.kl. -Klasse'!FR33,Aap_Naam_2c3b3c,2,FALSE))</f>
        <v/>
      </c>
      <c r="FF141" t="str">
        <f>IF(ISBLANK('Midt 3.kl. -Klasse'!FS33),"",VLOOKUP('Midt 3.kl. -Klasse'!FS33,Aap_Naam_2c3b3c,2,FALSE))</f>
        <v/>
      </c>
      <c r="FG141" t="str">
        <f>IF(ISBLANK('Midt 3.kl. -Klasse'!FT33),"",VLOOKUP('Midt 3.kl. -Klasse'!FT33,Aap_Naam_2c3b3c,2,FALSE))</f>
        <v/>
      </c>
      <c r="FH141" t="str">
        <f>IF(ISBLANK('Midt 3.kl. -Klasse'!FU33),"",VLOOKUP('Midt 3.kl. -Klasse'!FU33,Aap_Naam_2c3b3c,2,FALSE))</f>
        <v/>
      </c>
      <c r="FI141" t="str">
        <f>IF(ISBLANK('Midt 3.kl. -Klasse'!FV33),"",VLOOKUP('Midt 3.kl. -Klasse'!FV33,Aap_Naam_2c3b3c,2,FALSE))</f>
        <v/>
      </c>
      <c r="FJ141" t="str">
        <f>IF(ISBLANK('Midt 3.kl. -Klasse'!FW33),"",VLOOKUP('Midt 3.kl. -Klasse'!FW33,Aap_Naam_2c3b3c,2,FALSE))</f>
        <v/>
      </c>
      <c r="FK141" t="str">
        <f>IF(ISBLANK('Midt 3.kl. -Klasse'!FX33),"",VLOOKUP('Midt 3.kl. -Klasse'!FX33,Aap_Naam_2c3b3c,2,FALSE))</f>
        <v/>
      </c>
      <c r="FL141" t="str">
        <f>IF(ISBLANK('Midt 3.kl. -Klasse'!FY33),"",VLOOKUP('Midt 3.kl. -Klasse'!FY33,Aap_Naam_2c3b3c,2,FALSE))</f>
        <v/>
      </c>
      <c r="FM141" t="str">
        <f>IF(ISBLANK('Midt 3.kl. -Klasse'!FZ33),"",VLOOKUP('Midt 3.kl. -Klasse'!FZ33,Aap_Naam_2c3b3c,2,FALSE))</f>
        <v/>
      </c>
      <c r="FN141" s="42" t="str">
        <f>IF(ISBLANK('Midt 3.kl. -Klasse'!GA33),"",VLOOKUP('Midt 3.kl. -Klasse'!GA33,Aap_Naam_2c3b3c,2,FALSE))</f>
        <v/>
      </c>
      <c r="FO141" s="41">
        <f>COUNTIF('Skole scoring'!B136:U136,1)</f>
        <v>0</v>
      </c>
      <c r="FP141">
        <f>COUNTIF('Skole scoring'!V136:DQ136,1)</f>
        <v>0</v>
      </c>
      <c r="FQ141">
        <f>COUNTIF('Skole scoring'!DR136:FM136,1)</f>
        <v>0</v>
      </c>
      <c r="FR141" s="42">
        <f t="shared" si="4"/>
        <v>0</v>
      </c>
      <c r="FS141">
        <f>COUNTIF('Skole scoring'!V136:AS136,1)</f>
        <v>0</v>
      </c>
      <c r="FT141">
        <f>COUNTIF('Skole scoring'!AT136:BQ136,1)</f>
        <v>0</v>
      </c>
      <c r="FU141">
        <f>COUNTIF('Skole scoring'!BR136:CO136,1)</f>
        <v>0</v>
      </c>
      <c r="FV141">
        <f>COUNTIF('Skole scoring'!CP136:DQ136,1)</f>
        <v>0</v>
      </c>
    </row>
    <row r="142" spans="2:178" x14ac:dyDescent="0.35">
      <c r="B142" s="41">
        <f>'Midt 3.kl. -Klasse'!B34</f>
        <v>0</v>
      </c>
      <c r="C142" t="str">
        <f>IF(COUNTIF('Midt 3.kl. -Klasse'!P34,5),"Ugyldig",(IF(ISBLANK('Midt 3.kl. -Klasse'!P34),"",'Midt 3.kl. -Klasse'!P34)))</f>
        <v/>
      </c>
      <c r="D142" t="str">
        <f>IF(COUNTIF('Midt 3.kl. -Klasse'!Q34,5),"Ugyldig",(IF(ISBLANK('Midt 3.kl. -Klasse'!Q34),"",'Midt 3.kl. -Klasse'!Q34)))</f>
        <v/>
      </c>
      <c r="E142" t="str">
        <f>IF(COUNTIF('Midt 3.kl. -Klasse'!R34,5),"Ugyldig",(IF(ISBLANK('Midt 3.kl. -Klasse'!R34),"",'Midt 3.kl. -Klasse'!R34)))</f>
        <v/>
      </c>
      <c r="F142" t="str">
        <f>IF(COUNTIF('Midt 3.kl. -Klasse'!S34,5),"Ugyldig",(IF(ISBLANK('Midt 3.kl. -Klasse'!S34),"",'Midt 3.kl. -Klasse'!S34)))</f>
        <v/>
      </c>
      <c r="G142" t="str">
        <f>IF(COUNTIF('Midt 3.kl. -Klasse'!T34,5),"Ugyldig",(IF(ISBLANK('Midt 3.kl. -Klasse'!T34),"",'Midt 3.kl. -Klasse'!T34)))</f>
        <v/>
      </c>
      <c r="H142" t="str">
        <f>IF(COUNTIF('Midt 3.kl. -Klasse'!U34,5),"Ugyldig",(IF(ISBLANK('Midt 3.kl. -Klasse'!U34),"",'Midt 3.kl. -Klasse'!U34)))</f>
        <v/>
      </c>
      <c r="I142" t="str">
        <f>IF(COUNTIF('Midt 3.kl. -Klasse'!V34,5),"Ugyldig",(IF(ISBLANK('Midt 3.kl. -Klasse'!V34),"",'Midt 3.kl. -Klasse'!V34)))</f>
        <v/>
      </c>
      <c r="J142" t="str">
        <f>IF(COUNTIF('Midt 3.kl. -Klasse'!W34,5),"Ugyldig",(IF(ISBLANK('Midt 3.kl. -Klasse'!W34),"",'Midt 3.kl. -Klasse'!W34)))</f>
        <v/>
      </c>
      <c r="K142" t="str">
        <f>IF(COUNTIF('Midt 3.kl. -Klasse'!X34,5),"Ugyldig",(IF(ISBLANK('Midt 3.kl. -Klasse'!X34),"",'Midt 3.kl. -Klasse'!X34)))</f>
        <v/>
      </c>
      <c r="L142" t="str">
        <f>IF(COUNTIF('Midt 3.kl. -Klasse'!Y34,5),"Ugyldig",(IF(ISBLANK('Midt 3.kl. -Klasse'!Y34),"",'Midt 3.kl. -Klasse'!Y34)))</f>
        <v/>
      </c>
      <c r="M142" t="str">
        <f>IF(COUNTIF('Midt 3.kl. -Klasse'!Z34,5),"Ugyldig",(IF(ISBLANK('Midt 3.kl. -Klasse'!Z34),"",'Midt 3.kl. -Klasse'!Z34)))</f>
        <v/>
      </c>
      <c r="N142" t="str">
        <f>IF(COUNTIF('Midt 3.kl. -Klasse'!AA34,5),"Ugyldig",(IF(ISBLANK('Midt 3.kl. -Klasse'!AA34),"",'Midt 3.kl. -Klasse'!AA34)))</f>
        <v/>
      </c>
      <c r="O142" t="str">
        <f>IF(COUNTIF('Midt 3.kl. -Klasse'!AB34,5),"Ugyldig",(IF(ISBLANK('Midt 3.kl. -Klasse'!AB34),"",'Midt 3.kl. -Klasse'!AB34)))</f>
        <v/>
      </c>
      <c r="P142" t="str">
        <f>IF(COUNTIF('Midt 3.kl. -Klasse'!AC34,5),"Ugyldig",(IF(ISBLANK('Midt 3.kl. -Klasse'!AC34),"",'Midt 3.kl. -Klasse'!AC34)))</f>
        <v/>
      </c>
      <c r="Q142" t="str">
        <f>IF(COUNTIF('Midt 3.kl. -Klasse'!AD34,5),"Ugyldig",(IF(ISBLANK('Midt 3.kl. -Klasse'!AD34),"",'Midt 3.kl. -Klasse'!AD34)))</f>
        <v/>
      </c>
      <c r="R142" t="str">
        <f>IF(COUNTIF('Midt 3.kl. -Klasse'!AE34,5),"Ugyldig",(IF(ISBLANK('Midt 3.kl. -Klasse'!AE34),"",'Midt 3.kl. -Klasse'!AE34)))</f>
        <v/>
      </c>
      <c r="S142" t="str">
        <f>IF(COUNTIF('Midt 3.kl. -Klasse'!AF34,5),"Ugyldig",(IF(ISBLANK('Midt 3.kl. -Klasse'!AF34),"",'Midt 3.kl. -Klasse'!AF34)))</f>
        <v/>
      </c>
      <c r="T142" t="str">
        <f>IF(COUNTIF('Midt 3.kl. -Klasse'!AG34,5),"Ugyldig",(IF(ISBLANK('Midt 3.kl. -Klasse'!AG34),"",'Midt 3.kl. -Klasse'!AG34)))</f>
        <v/>
      </c>
      <c r="U142" t="str">
        <f>IF(COUNTIF('Midt 3.kl. -Klasse'!AH34,5),"Ugyldig",(IF(ISBLANK('Midt 3.kl. -Klasse'!AH34),"",'Midt 3.kl. -Klasse'!AH34)))</f>
        <v/>
      </c>
      <c r="V142" t="str">
        <f>IF(COUNTIF('Midt 3.kl. -Klasse'!AI34,5),"Ugyldig",(IF(ISBLANK('Midt 3.kl. -Klasse'!AI34),"",'Midt 3.kl. -Klasse'!AI34)))</f>
        <v/>
      </c>
      <c r="W142" t="str">
        <f>IF(ISBLANK('Midt 3.kl. -Klasse'!AJ34),"",VLOOKUP('Midt 3.kl. -Klasse'!AJ34,Assit_Atii_2c3b3c,C$96,FALSE))</f>
        <v/>
      </c>
      <c r="X142" t="str">
        <f>IF(ISBLANK('Midt 3.kl. -Klasse'!AK34),"",VLOOKUP('Midt 3.kl. -Klasse'!AK34,Assit_Atii_2c3b3c,D$96,FALSE))</f>
        <v/>
      </c>
      <c r="Y142" t="str">
        <f>IF(ISBLANK('Midt 3.kl. -Klasse'!AL34),"",VLOOKUP('Midt 3.kl. -Klasse'!AL34,Assit_Atii_2c3b3c,E$96,FALSE))</f>
        <v/>
      </c>
      <c r="Z142" t="str">
        <f>IF(ISBLANK('Midt 3.kl. -Klasse'!AM34),"",VLOOKUP('Midt 3.kl. -Klasse'!AM34,Assit_Atii_2c3b3c,F$96,FALSE))</f>
        <v/>
      </c>
      <c r="AA142" t="str">
        <f>IF(ISBLANK('Midt 3.kl. -Klasse'!AN34),"",VLOOKUP('Midt 3.kl. -Klasse'!AN34,Assit_Atii_2c3b3c,G$96,FALSE))</f>
        <v/>
      </c>
      <c r="AB142" t="str">
        <f>IF(ISBLANK('Midt 3.kl. -Klasse'!AO34),"",VLOOKUP('Midt 3.kl. -Klasse'!AO34,Assit_Atii_2c3b3c,H$96,FALSE))</f>
        <v/>
      </c>
      <c r="AC142" t="str">
        <f>IF(ISBLANK('Midt 3.kl. -Klasse'!AP34),"",VLOOKUP('Midt 3.kl. -Klasse'!AP34,Assit_Atii_2c3b3c,I$96,FALSE))</f>
        <v/>
      </c>
      <c r="AD142" t="str">
        <f>IF(ISBLANK('Midt 3.kl. -Klasse'!AQ34),"",VLOOKUP('Midt 3.kl. -Klasse'!AQ34,Assit_Atii_2c3b3c,J$96,FALSE))</f>
        <v/>
      </c>
      <c r="AE142" t="str">
        <f>IF(ISBLANK('Midt 3.kl. -Klasse'!AR34),"",VLOOKUP('Midt 3.kl. -Klasse'!AR34,Assit_Atii_2c3b3c,K$96,FALSE))</f>
        <v/>
      </c>
      <c r="AF142" t="str">
        <f>IF(ISBLANK('Midt 3.kl. -Klasse'!AS34),"",VLOOKUP('Midt 3.kl. -Klasse'!AS34,Assit_Atii_2c3b3c,L$96,FALSE))</f>
        <v/>
      </c>
      <c r="AG142" t="str">
        <f>IF(ISBLANK('Midt 3.kl. -Klasse'!AT34),"",VLOOKUP('Midt 3.kl. -Klasse'!AT34,Assit_Atii_2c3b3c,M$96,FALSE))</f>
        <v/>
      </c>
      <c r="AH142" t="str">
        <f>IF(ISBLANK('Midt 3.kl. -Klasse'!AU34),"",VLOOKUP('Midt 3.kl. -Klasse'!AU34,Assit_Atii_2c3b3c,N$96,FALSE))</f>
        <v/>
      </c>
      <c r="AI142" t="str">
        <f>IF(ISBLANK('Midt 3.kl. -Klasse'!AV34),"",VLOOKUP('Midt 3.kl. -Klasse'!AV34,Assit_Atii_2c3b3c,O$96,FALSE))</f>
        <v/>
      </c>
      <c r="AJ142" t="str">
        <f>IF(ISBLANK('Midt 3.kl. -Klasse'!AW34),"",VLOOKUP('Midt 3.kl. -Klasse'!AW34,Assit_Atii_2c3b3c,P$96,FALSE))</f>
        <v/>
      </c>
      <c r="AK142" t="str">
        <f>IF(ISBLANK('Midt 3.kl. -Klasse'!AX34),"",VLOOKUP('Midt 3.kl. -Klasse'!AX34,Assit_Atii_2c3b3c,Q$96,FALSE))</f>
        <v/>
      </c>
      <c r="AL142" t="str">
        <f>IF(ISBLANK('Midt 3.kl. -Klasse'!AY34),"",VLOOKUP('Midt 3.kl. -Klasse'!AY34,Assit_Atii_2c3b3c,R$96,FALSE))</f>
        <v/>
      </c>
      <c r="AM142" t="str">
        <f>IF(ISBLANK('Midt 3.kl. -Klasse'!AZ34),"",VLOOKUP('Midt 3.kl. -Klasse'!AZ34,Assit_Atii_2c3b3c,S$96,FALSE))</f>
        <v/>
      </c>
      <c r="AN142" t="str">
        <f>IF(ISBLANK('Midt 3.kl. -Klasse'!BA34),"",VLOOKUP('Midt 3.kl. -Klasse'!BA34,Assit_Atii_2c3b3c,T$96,FALSE))</f>
        <v/>
      </c>
      <c r="AO142" t="str">
        <f>IF(ISBLANK('Midt 3.kl. -Klasse'!BB34),"",VLOOKUP('Midt 3.kl. -Klasse'!BB34,Assit_Atii_2c3b3c,U$96,FALSE))</f>
        <v/>
      </c>
      <c r="AP142" t="str">
        <f>IF(ISBLANK('Midt 3.kl. -Klasse'!BC34),"",VLOOKUP('Midt 3.kl. -Klasse'!BC34,Assit_Atii_2c3b3c,V$96,FALSE))</f>
        <v/>
      </c>
      <c r="AQ142" t="str">
        <f>IF(ISBLANK('Midt 3.kl. -Klasse'!BD34),"",VLOOKUP('Midt 3.kl. -Klasse'!BD34,Assit_Atii_2c3b3c,W$96,FALSE))</f>
        <v/>
      </c>
      <c r="AR142" t="str">
        <f>IF(ISBLANK('Midt 3.kl. -Klasse'!BE34),"",VLOOKUP('Midt 3.kl. -Klasse'!BE34,Assit_Atii_2c3b3c,X$96,FALSE))</f>
        <v/>
      </c>
      <c r="AS142" t="str">
        <f>IF(ISBLANK('Midt 3.kl. -Klasse'!BF34),"",VLOOKUP('Midt 3.kl. -Klasse'!BF34,Assit_Atii_2c3b3c,Y$96,FALSE))</f>
        <v/>
      </c>
      <c r="AT142" t="str">
        <f>IF(ISBLANK('Midt 3.kl. -Klasse'!BG34),"",VLOOKUP('Midt 3.kl. -Klasse'!BG34,Assit_Atii_2c3b3c,Z$96,FALSE))</f>
        <v/>
      </c>
      <c r="AU142" t="str">
        <f>IF(ISBLANK('Midt 3.kl. -Klasse'!BH34),"",VLOOKUP('Midt 3.kl. -Klasse'!BH34,Assit_Atii_2c3b3c,AA$96,FALSE))</f>
        <v/>
      </c>
      <c r="AV142" t="str">
        <f>IF(ISBLANK('Midt 3.kl. -Klasse'!BI34),"",VLOOKUP('Midt 3.kl. -Klasse'!BI34,Assit_Atii_2c3b3c,AB$96,FALSE))</f>
        <v/>
      </c>
      <c r="AW142" t="str">
        <f>IF(ISBLANK('Midt 3.kl. -Klasse'!BJ34),"",VLOOKUP('Midt 3.kl. -Klasse'!BJ34,Assit_Atii_2c3b3c,AC$96,FALSE))</f>
        <v/>
      </c>
      <c r="AX142" t="str">
        <f>IF(ISBLANK('Midt 3.kl. -Klasse'!BK34),"",VLOOKUP('Midt 3.kl. -Klasse'!BK34,Assit_Atii_2c3b3c,AD$96,FALSE))</f>
        <v/>
      </c>
      <c r="AY142" t="str">
        <f>IF(ISBLANK('Midt 3.kl. -Klasse'!BL34),"",VLOOKUP('Midt 3.kl. -Klasse'!BL34,Assit_Atii_2c3b3c,AE$96,FALSE))</f>
        <v/>
      </c>
      <c r="AZ142" t="str">
        <f>IF(ISBLANK('Midt 3.kl. -Klasse'!BM34),"",VLOOKUP('Midt 3.kl. -Klasse'!BM34,Assit_Atii_2c3b3c,AF$96,FALSE))</f>
        <v/>
      </c>
      <c r="BA142" t="str">
        <f>IF(ISBLANK('Midt 3.kl. -Klasse'!BN34),"",VLOOKUP('Midt 3.kl. -Klasse'!BN34,Assit_Atii_2c3b3c,AG$96,FALSE))</f>
        <v/>
      </c>
      <c r="BB142" t="str">
        <f>IF(ISBLANK('Midt 3.kl. -Klasse'!BO34),"",VLOOKUP('Midt 3.kl. -Klasse'!BO34,Assit_Atii_2c3b3c,AH$96,FALSE))</f>
        <v/>
      </c>
      <c r="BC142" t="str">
        <f>IF(ISBLANK('Midt 3.kl. -Klasse'!BP34),"",VLOOKUP('Midt 3.kl. -Klasse'!BP34,Assit_Atii_2c3b3c,AI$96,FALSE))</f>
        <v/>
      </c>
      <c r="BD142" t="str">
        <f>IF(ISBLANK('Midt 3.kl. -Klasse'!BQ34),"",VLOOKUP('Midt 3.kl. -Klasse'!BQ34,Assit_Atii_2c3b3c,AJ$96,FALSE))</f>
        <v/>
      </c>
      <c r="BE142" t="str">
        <f>IF(ISBLANK('Midt 3.kl. -Klasse'!BR34),"",VLOOKUP('Midt 3.kl. -Klasse'!BR34,Assit_Atii_2c3b3c,AK$96,FALSE))</f>
        <v/>
      </c>
      <c r="BF142" t="str">
        <f>IF(ISBLANK('Midt 3.kl. -Klasse'!BS34),"",VLOOKUP('Midt 3.kl. -Klasse'!BS34,Assit_Atii_2c3b3c,AL$96,FALSE))</f>
        <v/>
      </c>
      <c r="BG142" t="str">
        <f>IF(ISBLANK('Midt 3.kl. -Klasse'!BT34),"",VLOOKUP('Midt 3.kl. -Klasse'!BT34,Assit_Atii_2c3b3c,AM$96,FALSE))</f>
        <v/>
      </c>
      <c r="BH142" t="str">
        <f>IF(ISBLANK('Midt 3.kl. -Klasse'!BU34),"",VLOOKUP('Midt 3.kl. -Klasse'!BU34,Assit_Atii_2c3b3c,AN$96,FALSE))</f>
        <v/>
      </c>
      <c r="BI142" t="str">
        <f>IF(ISBLANK('Midt 3.kl. -Klasse'!BV34),"",VLOOKUP('Midt 3.kl. -Klasse'!BV34,Assit_Atii_2c3b3c,AO$96,FALSE))</f>
        <v/>
      </c>
      <c r="BJ142" t="str">
        <f>IF(ISBLANK('Midt 3.kl. -Klasse'!BW34),"",VLOOKUP('Midt 3.kl. -Klasse'!BW34,Assit_Atii_2c3b3c,AP$96,FALSE))</f>
        <v/>
      </c>
      <c r="BK142" t="str">
        <f>IF(ISBLANK('Midt 3.kl. -Klasse'!BX34),"",VLOOKUP('Midt 3.kl. -Klasse'!BX34,Assit_Atii_2c3b3c,AQ$96,FALSE))</f>
        <v/>
      </c>
      <c r="BL142" t="str">
        <f>IF(ISBLANK('Midt 3.kl. -Klasse'!BY34),"",VLOOKUP('Midt 3.kl. -Klasse'!BY34,Assit_Atii_2c3b3c,AR$96,FALSE))</f>
        <v/>
      </c>
      <c r="BM142" t="str">
        <f>IF(ISBLANK('Midt 3.kl. -Klasse'!BZ34),"",VLOOKUP('Midt 3.kl. -Klasse'!BZ34,Assit_Atii_2c3b3c,AS$96,FALSE))</f>
        <v/>
      </c>
      <c r="BN142" t="str">
        <f>IF(ISBLANK('Midt 3.kl. -Klasse'!CA34),"",VLOOKUP('Midt 3.kl. -Klasse'!CA34,Assit_Atii_2c3b3c,AT$96,FALSE))</f>
        <v/>
      </c>
      <c r="BO142" t="str">
        <f>IF(ISBLANK('Midt 3.kl. -Klasse'!CB34),"",VLOOKUP('Midt 3.kl. -Klasse'!CB34,Assit_Atii_2c3b3c,AU$96,FALSE))</f>
        <v/>
      </c>
      <c r="BP142" t="str">
        <f>IF(ISBLANK('Midt 3.kl. -Klasse'!CC34),"",VLOOKUP('Midt 3.kl. -Klasse'!CC34,Assit_Atii_2c3b3c,AV$96,FALSE))</f>
        <v/>
      </c>
      <c r="BQ142" t="str">
        <f>IF(ISBLANK('Midt 3.kl. -Klasse'!CD34),"",VLOOKUP('Midt 3.kl. -Klasse'!CD34,Assit_Atii_2c3b3c,AW$96,FALSE))</f>
        <v/>
      </c>
      <c r="BR142" t="str">
        <f>IF(ISBLANK('Midt 3.kl. -Klasse'!CE34),"",VLOOKUP('Midt 3.kl. -Klasse'!CE34,Assit_Atii_2c3b3c,AX$96,FALSE))</f>
        <v/>
      </c>
      <c r="BS142" t="str">
        <f>IF(ISBLANK('Midt 3.kl. -Klasse'!CF34),"",VLOOKUP('Midt 3.kl. -Klasse'!CF34,Assit_Atii_2c3b3c,AY$96,FALSE))</f>
        <v/>
      </c>
      <c r="BT142" t="str">
        <f>IF(ISBLANK('Midt 3.kl. -Klasse'!CG34),"",VLOOKUP('Midt 3.kl. -Klasse'!CG34,Assit_Atii_2c3b3c,AZ$96,FALSE))</f>
        <v/>
      </c>
      <c r="BU142" t="str">
        <f>IF(ISBLANK('Midt 3.kl. -Klasse'!CH34),"",VLOOKUP('Midt 3.kl. -Klasse'!CH34,Assit_Atii_2c3b3c,BA$96,FALSE))</f>
        <v/>
      </c>
      <c r="BV142" t="str">
        <f>IF(ISBLANK('Midt 3.kl. -Klasse'!CI34),"",VLOOKUP('Midt 3.kl. -Klasse'!CI34,Assit_Atii_2c3b3c,BB$96,FALSE))</f>
        <v/>
      </c>
      <c r="BW142" t="str">
        <f>IF(ISBLANK('Midt 3.kl. -Klasse'!CJ34),"",VLOOKUP('Midt 3.kl. -Klasse'!CJ34,Assit_Atii_2c3b3c,BC$96,FALSE))</f>
        <v/>
      </c>
      <c r="BX142" t="str">
        <f>IF(ISBLANK('Midt 3.kl. -Klasse'!CK34),"",VLOOKUP('Midt 3.kl. -Klasse'!CK34,Assit_Atii_2c3b3c,BD$96,FALSE))</f>
        <v/>
      </c>
      <c r="BY142" t="str">
        <f>IF(ISBLANK('Midt 3.kl. -Klasse'!CL34),"",VLOOKUP('Midt 3.kl. -Klasse'!CL34,Assit_Atii_2c3b3c,BE$96,FALSE))</f>
        <v/>
      </c>
      <c r="BZ142" t="str">
        <f>IF(ISBLANK('Midt 3.kl. -Klasse'!CM34),"",VLOOKUP('Midt 3.kl. -Klasse'!CM34,Assit_Atii_2c3b3c,BF$96,FALSE))</f>
        <v/>
      </c>
      <c r="CA142" t="str">
        <f>IF(ISBLANK('Midt 3.kl. -Klasse'!CN34),"",VLOOKUP('Midt 3.kl. -Klasse'!CN34,Assit_Atii_2c3b3c,BG$96,FALSE))</f>
        <v/>
      </c>
      <c r="CB142" t="str">
        <f>IF(ISBLANK('Midt 3.kl. -Klasse'!CO34),"",VLOOKUP('Midt 3.kl. -Klasse'!CO34,Assit_Atii_2c3b3c,BH$96,FALSE))</f>
        <v/>
      </c>
      <c r="CC142" t="str">
        <f>IF(ISBLANK('Midt 3.kl. -Klasse'!CP34),"",VLOOKUP('Midt 3.kl. -Klasse'!CP34,Assit_Atii_2c3b3c,BI$96,FALSE))</f>
        <v/>
      </c>
      <c r="CD142" t="str">
        <f>IF(ISBLANK('Midt 3.kl. -Klasse'!CQ34),"",VLOOKUP('Midt 3.kl. -Klasse'!CQ34,Assit_Atii_2c3b3c,BJ$96,FALSE))</f>
        <v/>
      </c>
      <c r="CE142" t="str">
        <f>IF(ISBLANK('Midt 3.kl. -Klasse'!CR34),"",VLOOKUP('Midt 3.kl. -Klasse'!CR34,Assit_Atii_2c3b3c,BK$96,FALSE))</f>
        <v/>
      </c>
      <c r="CF142" t="str">
        <f>IF(ISBLANK('Midt 3.kl. -Klasse'!CS34),"",VLOOKUP('Midt 3.kl. -Klasse'!CS34,Assit_Atii_2c3b3c,BL$96,FALSE))</f>
        <v/>
      </c>
      <c r="CG142" t="str">
        <f>IF(ISBLANK('Midt 3.kl. -Klasse'!CT34),"",VLOOKUP('Midt 3.kl. -Klasse'!CT34,Assit_Atii_2c3b3c,BM$96,FALSE))</f>
        <v/>
      </c>
      <c r="CH142" t="str">
        <f>IF(ISBLANK('Midt 3.kl. -Klasse'!CU34),"",VLOOKUP('Midt 3.kl. -Klasse'!CU34,Assit_Atii_2c3b3c,BN$96,FALSE))</f>
        <v/>
      </c>
      <c r="CI142" t="str">
        <f>IF(ISBLANK('Midt 3.kl. -Klasse'!CV34),"",VLOOKUP('Midt 3.kl. -Klasse'!CV34,Assit_Atii_2c3b3c,BO$96,FALSE))</f>
        <v/>
      </c>
      <c r="CJ142" t="str">
        <f>IF(ISBLANK('Midt 3.kl. -Klasse'!CW34),"",VLOOKUP('Midt 3.kl. -Klasse'!CW34,Assit_Atii_2c3b3c,BP$96,FALSE))</f>
        <v/>
      </c>
      <c r="CK142" t="str">
        <f>IF(ISBLANK('Midt 3.kl. -Klasse'!CX34),"",VLOOKUP('Midt 3.kl. -Klasse'!CX34,Assit_Atii_2c3b3c,BQ$96,FALSE))</f>
        <v/>
      </c>
      <c r="CL142" t="str">
        <f>IF(ISBLANK('Midt 3.kl. -Klasse'!CY34),"",VLOOKUP('Midt 3.kl. -Klasse'!CY34,Assit_Atii_2c3b3c,BR$96,FALSE))</f>
        <v/>
      </c>
      <c r="CM142" t="str">
        <f>IF(ISBLANK('Midt 3.kl. -Klasse'!CZ34),"",VLOOKUP('Midt 3.kl. -Klasse'!CZ34,Assit_Atii_2c3b3c,BS$96,FALSE))</f>
        <v/>
      </c>
      <c r="CN142" t="str">
        <f>IF(ISBLANK('Midt 3.kl. -Klasse'!DA34),"",VLOOKUP('Midt 3.kl. -Klasse'!DA34,Assit_Atii_2c3b3c,BT$96,FALSE))</f>
        <v/>
      </c>
      <c r="CO142" t="str">
        <f>IF(ISBLANK('Midt 3.kl. -Klasse'!DB34),"",VLOOKUP('Midt 3.kl. -Klasse'!DB34,Assit_Atii_2c3b3c,BU$96,FALSE))</f>
        <v/>
      </c>
      <c r="CP142" t="str">
        <f>IF(ISBLANK('Midt 3.kl. -Klasse'!DC34),"",VLOOKUP('Midt 3.kl. -Klasse'!DC34,Assit_Atii_2c3b3c,BV$96,FALSE))</f>
        <v/>
      </c>
      <c r="CQ142" t="str">
        <f>IF(ISBLANK('Midt 3.kl. -Klasse'!DD34),"",VLOOKUP('Midt 3.kl. -Klasse'!DD34,Assit_Atii_2c3b3c,BW$96,FALSE))</f>
        <v/>
      </c>
      <c r="CR142" t="str">
        <f>IF(ISBLANK('Midt 3.kl. -Klasse'!DE34),"",VLOOKUP('Midt 3.kl. -Klasse'!DE34,Assit_Atii_2c3b3c,BX$96,FALSE))</f>
        <v/>
      </c>
      <c r="CS142" t="str">
        <f>IF(ISBLANK('Midt 3.kl. -Klasse'!DF34),"",VLOOKUP('Midt 3.kl. -Klasse'!DF34,Assit_Atii_2c3b3c,BY$96,FALSE))</f>
        <v/>
      </c>
      <c r="CT142" t="str">
        <f>IF(ISBLANK('Midt 3.kl. -Klasse'!DG34),"",VLOOKUP('Midt 3.kl. -Klasse'!DG34,Assit_Atii_2c3b3c,BZ$96,FALSE))</f>
        <v/>
      </c>
      <c r="CU142" t="str">
        <f>IF(ISBLANK('Midt 3.kl. -Klasse'!DH34),"",VLOOKUP('Midt 3.kl. -Klasse'!DH34,Assit_Atii_2c3b3c,CA$96,FALSE))</f>
        <v/>
      </c>
      <c r="CV142" t="str">
        <f>IF(ISBLANK('Midt 3.kl. -Klasse'!DI34),"",VLOOKUP('Midt 3.kl. -Klasse'!DI34,Assit_Atii_2c3b3c,CB$96,FALSE))</f>
        <v/>
      </c>
      <c r="CW142" t="str">
        <f>IF(ISBLANK('Midt 3.kl. -Klasse'!DJ34),"",VLOOKUP('Midt 3.kl. -Klasse'!DJ34,Assit_Atii_2c3b3c,CC$96,FALSE))</f>
        <v/>
      </c>
      <c r="CX142" t="str">
        <f>IF(ISBLANK('Midt 3.kl. -Klasse'!DK34),"",VLOOKUP('Midt 3.kl. -Klasse'!DK34,Assit_Atii_2c3b3c,CD$96,FALSE))</f>
        <v/>
      </c>
      <c r="CY142" t="str">
        <f>IF(ISBLANK('Midt 3.kl. -Klasse'!DL34),"",VLOOKUP('Midt 3.kl. -Klasse'!DL34,Assit_Atii_2c3b3c,CE$96,FALSE))</f>
        <v/>
      </c>
      <c r="CZ142" t="str">
        <f>IF(ISBLANK('Midt 3.kl. -Klasse'!DM34),"",VLOOKUP('Midt 3.kl. -Klasse'!DM34,Assit_Atii_2c3b3c,CF$96,FALSE))</f>
        <v/>
      </c>
      <c r="DA142" t="str">
        <f>IF(ISBLANK('Midt 3.kl. -Klasse'!DN34),"",VLOOKUP('Midt 3.kl. -Klasse'!DN34,Assit_Atii_2c3b3c,CG$96,FALSE))</f>
        <v/>
      </c>
      <c r="DB142" t="str">
        <f>IF(ISBLANK('Midt 3.kl. -Klasse'!DO34),"",VLOOKUP('Midt 3.kl. -Klasse'!DO34,Assit_Atii_2c3b3c,CH$96,FALSE))</f>
        <v/>
      </c>
      <c r="DC142" t="str">
        <f>IF(ISBLANK('Midt 3.kl. -Klasse'!DP34),"",VLOOKUP('Midt 3.kl. -Klasse'!DP34,Assit_Atii_2c3b3c,CI$96,FALSE))</f>
        <v/>
      </c>
      <c r="DD142" t="str">
        <f>IF(ISBLANK('Midt 3.kl. -Klasse'!DQ34),"",VLOOKUP('Midt 3.kl. -Klasse'!DQ34,Assit_Atii_2c3b3c,CJ$96,FALSE))</f>
        <v/>
      </c>
      <c r="DE142" t="str">
        <f>IF(ISBLANK('Midt 3.kl. -Klasse'!DR34),"",VLOOKUP('Midt 3.kl. -Klasse'!DR34,Assit_Atii_2c3b3c,CK$96,FALSE))</f>
        <v/>
      </c>
      <c r="DF142" t="str">
        <f>IF(ISBLANK('Midt 3.kl. -Klasse'!DS34),"",VLOOKUP('Midt 3.kl. -Klasse'!DS34,Assit_Atii_2c3b3c,CL$96,FALSE))</f>
        <v/>
      </c>
      <c r="DG142" t="str">
        <f>IF(ISBLANK('Midt 3.kl. -Klasse'!DT34),"",VLOOKUP('Midt 3.kl. -Klasse'!DT34,Assit_Atii_2c3b3c,CM$96,FALSE))</f>
        <v/>
      </c>
      <c r="DH142" t="str">
        <f>IF(ISBLANK('Midt 3.kl. -Klasse'!DU34),"",VLOOKUP('Midt 3.kl. -Klasse'!DU34,Assit_Atii_2c3b3c,CN$96,FALSE))</f>
        <v/>
      </c>
      <c r="DI142" t="str">
        <f>IF(ISBLANK('Midt 3.kl. -Klasse'!DV34),"",VLOOKUP('Midt 3.kl. -Klasse'!DV34,Assit_Atii_2c3b3c,CO$96,FALSE))</f>
        <v/>
      </c>
      <c r="DJ142" t="str">
        <f>IF(ISBLANK('Midt 3.kl. -Klasse'!DW34),"",VLOOKUP('Midt 3.kl. -Klasse'!DW34,Assit_Atii_2c3b3c,CP$96,FALSE))</f>
        <v/>
      </c>
      <c r="DK142" t="str">
        <f>IF(ISBLANK('Midt 3.kl. -Klasse'!DX34),"",VLOOKUP('Midt 3.kl. -Klasse'!DX34,Assit_Atii_2c3b3c,CQ$96,FALSE))</f>
        <v/>
      </c>
      <c r="DL142" t="str">
        <f>IF(ISBLANK('Midt 3.kl. -Klasse'!DY34),"",VLOOKUP('Midt 3.kl. -Klasse'!DY34,Assit_Atii_2c3b3c,CR$96,FALSE))</f>
        <v/>
      </c>
      <c r="DM142" t="str">
        <f>IF(ISBLANK('Midt 3.kl. -Klasse'!DZ34),"",VLOOKUP('Midt 3.kl. -Klasse'!DZ34,Assit_Atii_2c3b3c,CS$96,FALSE))</f>
        <v/>
      </c>
      <c r="DN142" t="str">
        <f>IF(ISBLANK('Midt 3.kl. -Klasse'!EA34),"",VLOOKUP('Midt 3.kl. -Klasse'!EA34,Assit_Atii_2c3b3c,CT$96,FALSE))</f>
        <v/>
      </c>
      <c r="DO142" t="str">
        <f>IF(ISBLANK('Midt 3.kl. -Klasse'!EB34),"",VLOOKUP('Midt 3.kl. -Klasse'!EB34,Assit_Atii_2c3b3c,CU$96,FALSE))</f>
        <v/>
      </c>
      <c r="DP142" t="str">
        <f>IF(ISBLANK('Midt 3.kl. -Klasse'!EC34),"",VLOOKUP('Midt 3.kl. -Klasse'!EC34,Assit_Atii_2c3b3c,CV$96,FALSE))</f>
        <v/>
      </c>
      <c r="DQ142" t="str">
        <f>IF(ISBLANK('Midt 3.kl. -Klasse'!ED34),"",VLOOKUP('Midt 3.kl. -Klasse'!ED34,Assit_Atii_2c3b3c,CW$96,FALSE))</f>
        <v/>
      </c>
      <c r="DR142" s="42" t="str">
        <f>IF(ISBLANK('Midt 3.kl. -Klasse'!EE34),"",VLOOKUP('Midt 3.kl. -Klasse'!EE34,Assit_Atii_2c3b3c,CX$96,FALSE))</f>
        <v/>
      </c>
      <c r="DS142" s="41" t="str">
        <f>IF(ISBLANK('Midt 3.kl. -Klasse'!EF34),"",VLOOKUP('Midt 3.kl. -Klasse'!EF34,Aap_Naam_2c3b3c,2,FALSE))</f>
        <v/>
      </c>
      <c r="DT142" t="str">
        <f>IF(ISBLANK('Midt 3.kl. -Klasse'!EG34),"",VLOOKUP('Midt 3.kl. -Klasse'!EG34,Aap_Naam_2c3b3c,2,FALSE))</f>
        <v/>
      </c>
      <c r="DU142" t="str">
        <f>IF(ISBLANK('Midt 3.kl. -Klasse'!EH34),"",VLOOKUP('Midt 3.kl. -Klasse'!EH34,Aap_Naam_2c3b3c,2,FALSE))</f>
        <v/>
      </c>
      <c r="DV142" t="str">
        <f>IF(ISBLANK('Midt 3.kl. -Klasse'!EI34),"",VLOOKUP('Midt 3.kl. -Klasse'!EI34,Aap_Naam_2c3b3c,2,FALSE))</f>
        <v/>
      </c>
      <c r="DW142" t="str">
        <f>IF(ISBLANK('Midt 3.kl. -Klasse'!EJ34),"",VLOOKUP('Midt 3.kl. -Klasse'!EJ34,Aap_Naam_2c3b3c,2,FALSE))</f>
        <v/>
      </c>
      <c r="DX142" t="str">
        <f>IF(ISBLANK('Midt 3.kl. -Klasse'!EK34),"",VLOOKUP('Midt 3.kl. -Klasse'!EK34,Aap_Naam_2c3b3c,2,FALSE))</f>
        <v/>
      </c>
      <c r="DY142" t="str">
        <f>IF(ISBLANK('Midt 3.kl. -Klasse'!EL34),"",VLOOKUP('Midt 3.kl. -Klasse'!EL34,Aap_Naam_2c3b3c,2,FALSE))</f>
        <v/>
      </c>
      <c r="DZ142" t="str">
        <f>IF(ISBLANK('Midt 3.kl. -Klasse'!EM34),"",VLOOKUP('Midt 3.kl. -Klasse'!EM34,Aap_Naam_2c3b3c,2,FALSE))</f>
        <v/>
      </c>
      <c r="EA142" t="str">
        <f>IF(ISBLANK('Midt 3.kl. -Klasse'!EN34),"",VLOOKUP('Midt 3.kl. -Klasse'!EN34,Aap_Naam_2c3b3c,2,FALSE))</f>
        <v/>
      </c>
      <c r="EB142" t="str">
        <f>IF(ISBLANK('Midt 3.kl. -Klasse'!EO34),"",VLOOKUP('Midt 3.kl. -Klasse'!EO34,Aap_Naam_2c3b3c,2,FALSE))</f>
        <v/>
      </c>
      <c r="EC142" t="str">
        <f>IF(ISBLANK('Midt 3.kl. -Klasse'!EP34),"",VLOOKUP('Midt 3.kl. -Klasse'!EP34,Aap_Naam_2c3b3c,2,FALSE))</f>
        <v/>
      </c>
      <c r="ED142" t="str">
        <f>IF(ISBLANK('Midt 3.kl. -Klasse'!EQ34),"",VLOOKUP('Midt 3.kl. -Klasse'!EQ34,Aap_Naam_2c3b3c,2,FALSE))</f>
        <v/>
      </c>
      <c r="EE142" t="str">
        <f>IF(ISBLANK('Midt 3.kl. -Klasse'!ER34),"",VLOOKUP('Midt 3.kl. -Klasse'!ER34,Aap_Naam_2c3b3c,2,FALSE))</f>
        <v/>
      </c>
      <c r="EF142" t="str">
        <f>IF(ISBLANK('Midt 3.kl. -Klasse'!ES34),"",VLOOKUP('Midt 3.kl. -Klasse'!ES34,Aap_Naam_2c3b3c,2,FALSE))</f>
        <v/>
      </c>
      <c r="EG142" t="str">
        <f>IF(ISBLANK('Midt 3.kl. -Klasse'!ET34),"",VLOOKUP('Midt 3.kl. -Klasse'!ET34,Aap_Naam_2c3b3c,2,FALSE))</f>
        <v/>
      </c>
      <c r="EH142" t="str">
        <f>IF(ISBLANK('Midt 3.kl. -Klasse'!EU34),"",VLOOKUP('Midt 3.kl. -Klasse'!EU34,Aap_Naam_2c3b3c,2,FALSE))</f>
        <v/>
      </c>
      <c r="EI142" t="str">
        <f>IF(ISBLANK('Midt 3.kl. -Klasse'!EV34),"",VLOOKUP('Midt 3.kl. -Klasse'!EV34,Aap_Naam_2c3b3c,2,FALSE))</f>
        <v/>
      </c>
      <c r="EJ142" t="str">
        <f>IF(ISBLANK('Midt 3.kl. -Klasse'!EW34),"",VLOOKUP('Midt 3.kl. -Klasse'!EW34,Aap_Naam_2c3b3c,2,FALSE))</f>
        <v/>
      </c>
      <c r="EK142" t="str">
        <f>IF(ISBLANK('Midt 3.kl. -Klasse'!EX34),"",VLOOKUP('Midt 3.kl. -Klasse'!EX34,Aap_Naam_2c3b3c,2,FALSE))</f>
        <v/>
      </c>
      <c r="EL142" t="str">
        <f>IF(ISBLANK('Midt 3.kl. -Klasse'!EY34),"",VLOOKUP('Midt 3.kl. -Klasse'!EY34,Aap_Naam_2c3b3c,2,FALSE))</f>
        <v/>
      </c>
      <c r="EM142" t="str">
        <f>IF(ISBLANK('Midt 3.kl. -Klasse'!EZ34),"",VLOOKUP('Midt 3.kl. -Klasse'!EZ34,Aap_Naam_2c3b3c,2,FALSE))</f>
        <v/>
      </c>
      <c r="EN142" t="str">
        <f>IF(ISBLANK('Midt 3.kl. -Klasse'!FA34),"",VLOOKUP('Midt 3.kl. -Klasse'!FA34,Aap_Naam_2c3b3c,2,FALSE))</f>
        <v/>
      </c>
      <c r="EO142" t="str">
        <f>IF(ISBLANK('Midt 3.kl. -Klasse'!FB34),"",VLOOKUP('Midt 3.kl. -Klasse'!FB34,Aap_Naam_2c3b3c,2,FALSE))</f>
        <v/>
      </c>
      <c r="EP142" t="str">
        <f>IF(ISBLANK('Midt 3.kl. -Klasse'!FC34),"",VLOOKUP('Midt 3.kl. -Klasse'!FC34,Aap_Naam_2c3b3c,2,FALSE))</f>
        <v/>
      </c>
      <c r="EQ142" t="str">
        <f>IF(ISBLANK('Midt 3.kl. -Klasse'!FD34),"",VLOOKUP('Midt 3.kl. -Klasse'!FD34,Aap_Naam_2c3b3c,2,FALSE))</f>
        <v/>
      </c>
      <c r="ER142" t="str">
        <f>IF(ISBLANK('Midt 3.kl. -Klasse'!FE34),"",VLOOKUP('Midt 3.kl. -Klasse'!FE34,Aap_Naam_2c3b3c,2,FALSE))</f>
        <v/>
      </c>
      <c r="ES142" t="str">
        <f>IF(ISBLANK('Midt 3.kl. -Klasse'!FF34),"",VLOOKUP('Midt 3.kl. -Klasse'!FF34,Aap_Naam_2c3b3c,2,FALSE))</f>
        <v/>
      </c>
      <c r="ET142" t="str">
        <f>IF(ISBLANK('Midt 3.kl. -Klasse'!FG34),"",VLOOKUP('Midt 3.kl. -Klasse'!FG34,Aap_Naam_2c3b3c,2,FALSE))</f>
        <v/>
      </c>
      <c r="EU142" t="str">
        <f>IF(ISBLANK('Midt 3.kl. -Klasse'!FH34),"",VLOOKUP('Midt 3.kl. -Klasse'!FH34,Aap_Naam_2c3b3c,2,FALSE))</f>
        <v/>
      </c>
      <c r="EV142" t="str">
        <f>IF(ISBLANK('Midt 3.kl. -Klasse'!FI34),"",VLOOKUP('Midt 3.kl. -Klasse'!FI34,Aap_Naam_2c3b3c,2,FALSE))</f>
        <v/>
      </c>
      <c r="EW142" t="str">
        <f>IF(ISBLANK('Midt 3.kl. -Klasse'!FJ34),"",VLOOKUP('Midt 3.kl. -Klasse'!FJ34,Aap_Naam_2c3b3c,2,FALSE))</f>
        <v/>
      </c>
      <c r="EX142" t="str">
        <f>IF(ISBLANK('Midt 3.kl. -Klasse'!FK34),"",VLOOKUP('Midt 3.kl. -Klasse'!FK34,Aap_Naam_2c3b3c,2,FALSE))</f>
        <v/>
      </c>
      <c r="EY142" t="str">
        <f>IF(ISBLANK('Midt 3.kl. -Klasse'!FL34),"",VLOOKUP('Midt 3.kl. -Klasse'!FL34,Aap_Naam_2c3b3c,2,FALSE))</f>
        <v/>
      </c>
      <c r="EZ142" t="str">
        <f>IF(ISBLANK('Midt 3.kl. -Klasse'!FM34),"",VLOOKUP('Midt 3.kl. -Klasse'!FM34,Aap_Naam_2c3b3c,2,FALSE))</f>
        <v/>
      </c>
      <c r="FA142" t="str">
        <f>IF(ISBLANK('Midt 3.kl. -Klasse'!FN34),"",VLOOKUP('Midt 3.kl. -Klasse'!FN34,Aap_Naam_2c3b3c,2,FALSE))</f>
        <v/>
      </c>
      <c r="FB142" t="str">
        <f>IF(ISBLANK('Midt 3.kl. -Klasse'!FO34),"",VLOOKUP('Midt 3.kl. -Klasse'!FO34,Aap_Naam_2c3b3c,2,FALSE))</f>
        <v/>
      </c>
      <c r="FC142" t="str">
        <f>IF(ISBLANK('Midt 3.kl. -Klasse'!FP34),"",VLOOKUP('Midt 3.kl. -Klasse'!FP34,Aap_Naam_2c3b3c,2,FALSE))</f>
        <v/>
      </c>
      <c r="FD142" t="str">
        <f>IF(ISBLANK('Midt 3.kl. -Klasse'!FQ34),"",VLOOKUP('Midt 3.kl. -Klasse'!FQ34,Aap_Naam_2c3b3c,2,FALSE))</f>
        <v/>
      </c>
      <c r="FE142" t="str">
        <f>IF(ISBLANK('Midt 3.kl. -Klasse'!FR34),"",VLOOKUP('Midt 3.kl. -Klasse'!FR34,Aap_Naam_2c3b3c,2,FALSE))</f>
        <v/>
      </c>
      <c r="FF142" t="str">
        <f>IF(ISBLANK('Midt 3.kl. -Klasse'!FS34),"",VLOOKUP('Midt 3.kl. -Klasse'!FS34,Aap_Naam_2c3b3c,2,FALSE))</f>
        <v/>
      </c>
      <c r="FG142" t="str">
        <f>IF(ISBLANK('Midt 3.kl. -Klasse'!FT34),"",VLOOKUP('Midt 3.kl. -Klasse'!FT34,Aap_Naam_2c3b3c,2,FALSE))</f>
        <v/>
      </c>
      <c r="FH142" t="str">
        <f>IF(ISBLANK('Midt 3.kl. -Klasse'!FU34),"",VLOOKUP('Midt 3.kl. -Klasse'!FU34,Aap_Naam_2c3b3c,2,FALSE))</f>
        <v/>
      </c>
      <c r="FI142" t="str">
        <f>IF(ISBLANK('Midt 3.kl. -Klasse'!FV34),"",VLOOKUP('Midt 3.kl. -Klasse'!FV34,Aap_Naam_2c3b3c,2,FALSE))</f>
        <v/>
      </c>
      <c r="FJ142" t="str">
        <f>IF(ISBLANK('Midt 3.kl. -Klasse'!FW34),"",VLOOKUP('Midt 3.kl. -Klasse'!FW34,Aap_Naam_2c3b3c,2,FALSE))</f>
        <v/>
      </c>
      <c r="FK142" t="str">
        <f>IF(ISBLANK('Midt 3.kl. -Klasse'!FX34),"",VLOOKUP('Midt 3.kl. -Klasse'!FX34,Aap_Naam_2c3b3c,2,FALSE))</f>
        <v/>
      </c>
      <c r="FL142" t="str">
        <f>IF(ISBLANK('Midt 3.kl. -Klasse'!FY34),"",VLOOKUP('Midt 3.kl. -Klasse'!FY34,Aap_Naam_2c3b3c,2,FALSE))</f>
        <v/>
      </c>
      <c r="FM142" t="str">
        <f>IF(ISBLANK('Midt 3.kl. -Klasse'!FZ34),"",VLOOKUP('Midt 3.kl. -Klasse'!FZ34,Aap_Naam_2c3b3c,2,FALSE))</f>
        <v/>
      </c>
      <c r="FN142" s="42" t="str">
        <f>IF(ISBLANK('Midt 3.kl. -Klasse'!GA34),"",VLOOKUP('Midt 3.kl. -Klasse'!GA34,Aap_Naam_2c3b3c,2,FALSE))</f>
        <v/>
      </c>
      <c r="FO142" s="41">
        <f>COUNTIF('Skole scoring'!B137:U137,1)</f>
        <v>0</v>
      </c>
      <c r="FP142">
        <f>COUNTIF('Skole scoring'!V137:DQ137,1)</f>
        <v>0</v>
      </c>
      <c r="FQ142">
        <f>COUNTIF('Skole scoring'!DR137:FM137,1)</f>
        <v>0</v>
      </c>
      <c r="FR142" s="42">
        <f t="shared" si="4"/>
        <v>0</v>
      </c>
      <c r="FS142">
        <f>COUNTIF('Skole scoring'!V137:AS137,1)</f>
        <v>0</v>
      </c>
      <c r="FT142">
        <f>COUNTIF('Skole scoring'!AT137:BQ137,1)</f>
        <v>0</v>
      </c>
      <c r="FU142">
        <f>COUNTIF('Skole scoring'!BR137:CO137,1)</f>
        <v>0</v>
      </c>
      <c r="FV142">
        <f>COUNTIF('Skole scoring'!CP137:DQ137,1)</f>
        <v>0</v>
      </c>
    </row>
    <row r="143" spans="2:178" x14ac:dyDescent="0.35">
      <c r="B143" s="41">
        <f>'Midt 3.kl. -Klasse'!B35</f>
        <v>0</v>
      </c>
      <c r="C143" t="str">
        <f>IF(COUNTIF('Midt 3.kl. -Klasse'!P35,5),"Ugyldig",(IF(ISBLANK('Midt 3.kl. -Klasse'!P35),"",'Midt 3.kl. -Klasse'!P35)))</f>
        <v/>
      </c>
      <c r="D143" t="str">
        <f>IF(COUNTIF('Midt 3.kl. -Klasse'!Q35,5),"Ugyldig",(IF(ISBLANK('Midt 3.kl. -Klasse'!Q35),"",'Midt 3.kl. -Klasse'!Q35)))</f>
        <v/>
      </c>
      <c r="E143" t="str">
        <f>IF(COUNTIF('Midt 3.kl. -Klasse'!R35,5),"Ugyldig",(IF(ISBLANK('Midt 3.kl. -Klasse'!R35),"",'Midt 3.kl. -Klasse'!R35)))</f>
        <v/>
      </c>
      <c r="F143" t="str">
        <f>IF(COUNTIF('Midt 3.kl. -Klasse'!S35,5),"Ugyldig",(IF(ISBLANK('Midt 3.kl. -Klasse'!S35),"",'Midt 3.kl. -Klasse'!S35)))</f>
        <v/>
      </c>
      <c r="G143" t="str">
        <f>IF(COUNTIF('Midt 3.kl. -Klasse'!T35,5),"Ugyldig",(IF(ISBLANK('Midt 3.kl. -Klasse'!T35),"",'Midt 3.kl. -Klasse'!T35)))</f>
        <v/>
      </c>
      <c r="H143" t="str">
        <f>IF(COUNTIF('Midt 3.kl. -Klasse'!U35,5),"Ugyldig",(IF(ISBLANK('Midt 3.kl. -Klasse'!U35),"",'Midt 3.kl. -Klasse'!U35)))</f>
        <v/>
      </c>
      <c r="I143" t="str">
        <f>IF(COUNTIF('Midt 3.kl. -Klasse'!V35,5),"Ugyldig",(IF(ISBLANK('Midt 3.kl. -Klasse'!V35),"",'Midt 3.kl. -Klasse'!V35)))</f>
        <v/>
      </c>
      <c r="J143" t="str">
        <f>IF(COUNTIF('Midt 3.kl. -Klasse'!W35,5),"Ugyldig",(IF(ISBLANK('Midt 3.kl. -Klasse'!W35),"",'Midt 3.kl. -Klasse'!W35)))</f>
        <v/>
      </c>
      <c r="K143" t="str">
        <f>IF(COUNTIF('Midt 3.kl. -Klasse'!X35,5),"Ugyldig",(IF(ISBLANK('Midt 3.kl. -Klasse'!X35),"",'Midt 3.kl. -Klasse'!X35)))</f>
        <v/>
      </c>
      <c r="L143" t="str">
        <f>IF(COUNTIF('Midt 3.kl. -Klasse'!Y35,5),"Ugyldig",(IF(ISBLANK('Midt 3.kl. -Klasse'!Y35),"",'Midt 3.kl. -Klasse'!Y35)))</f>
        <v/>
      </c>
      <c r="M143" t="str">
        <f>IF(COUNTIF('Midt 3.kl. -Klasse'!Z35,5),"Ugyldig",(IF(ISBLANK('Midt 3.kl. -Klasse'!Z35),"",'Midt 3.kl. -Klasse'!Z35)))</f>
        <v/>
      </c>
      <c r="N143" t="str">
        <f>IF(COUNTIF('Midt 3.kl. -Klasse'!AA35,5),"Ugyldig",(IF(ISBLANK('Midt 3.kl. -Klasse'!AA35),"",'Midt 3.kl. -Klasse'!AA35)))</f>
        <v/>
      </c>
      <c r="O143" t="str">
        <f>IF(COUNTIF('Midt 3.kl. -Klasse'!AB35,5),"Ugyldig",(IF(ISBLANK('Midt 3.kl. -Klasse'!AB35),"",'Midt 3.kl. -Klasse'!AB35)))</f>
        <v/>
      </c>
      <c r="P143" t="str">
        <f>IF(COUNTIF('Midt 3.kl. -Klasse'!AC35,5),"Ugyldig",(IF(ISBLANK('Midt 3.kl. -Klasse'!AC35),"",'Midt 3.kl. -Klasse'!AC35)))</f>
        <v/>
      </c>
      <c r="Q143" t="str">
        <f>IF(COUNTIF('Midt 3.kl. -Klasse'!AD35,5),"Ugyldig",(IF(ISBLANK('Midt 3.kl. -Klasse'!AD35),"",'Midt 3.kl. -Klasse'!AD35)))</f>
        <v/>
      </c>
      <c r="R143" t="str">
        <f>IF(COUNTIF('Midt 3.kl. -Klasse'!AE35,5),"Ugyldig",(IF(ISBLANK('Midt 3.kl. -Klasse'!AE35),"",'Midt 3.kl. -Klasse'!AE35)))</f>
        <v/>
      </c>
      <c r="S143" t="str">
        <f>IF(COUNTIF('Midt 3.kl. -Klasse'!AF35,5),"Ugyldig",(IF(ISBLANK('Midt 3.kl. -Klasse'!AF35),"",'Midt 3.kl. -Klasse'!AF35)))</f>
        <v/>
      </c>
      <c r="T143" t="str">
        <f>IF(COUNTIF('Midt 3.kl. -Klasse'!AG35,5),"Ugyldig",(IF(ISBLANK('Midt 3.kl. -Klasse'!AG35),"",'Midt 3.kl. -Klasse'!AG35)))</f>
        <v/>
      </c>
      <c r="U143" t="str">
        <f>IF(COUNTIF('Midt 3.kl. -Klasse'!AH35,5),"Ugyldig",(IF(ISBLANK('Midt 3.kl. -Klasse'!AH35),"",'Midt 3.kl. -Klasse'!AH35)))</f>
        <v/>
      </c>
      <c r="V143" t="str">
        <f>IF(COUNTIF('Midt 3.kl. -Klasse'!AI35,5),"Ugyldig",(IF(ISBLANK('Midt 3.kl. -Klasse'!AI35),"",'Midt 3.kl. -Klasse'!AI35)))</f>
        <v/>
      </c>
      <c r="W143" t="str">
        <f>IF(ISBLANK('Midt 3.kl. -Klasse'!AJ35),"",VLOOKUP('Midt 3.kl. -Klasse'!AJ35,Assit_Atii_2c3b3c,C$96,FALSE))</f>
        <v/>
      </c>
      <c r="X143" t="str">
        <f>IF(ISBLANK('Midt 3.kl. -Klasse'!AK35),"",VLOOKUP('Midt 3.kl. -Klasse'!AK35,Assit_Atii_2c3b3c,D$96,FALSE))</f>
        <v/>
      </c>
      <c r="Y143" t="str">
        <f>IF(ISBLANK('Midt 3.kl. -Klasse'!AL35),"",VLOOKUP('Midt 3.kl. -Klasse'!AL35,Assit_Atii_2c3b3c,E$96,FALSE))</f>
        <v/>
      </c>
      <c r="Z143" t="str">
        <f>IF(ISBLANK('Midt 3.kl. -Klasse'!AM35),"",VLOOKUP('Midt 3.kl. -Klasse'!AM35,Assit_Atii_2c3b3c,F$96,FALSE))</f>
        <v/>
      </c>
      <c r="AA143" t="str">
        <f>IF(ISBLANK('Midt 3.kl. -Klasse'!AN35),"",VLOOKUP('Midt 3.kl. -Klasse'!AN35,Assit_Atii_2c3b3c,G$96,FALSE))</f>
        <v/>
      </c>
      <c r="AB143" t="str">
        <f>IF(ISBLANK('Midt 3.kl. -Klasse'!AO35),"",VLOOKUP('Midt 3.kl. -Klasse'!AO35,Assit_Atii_2c3b3c,H$96,FALSE))</f>
        <v/>
      </c>
      <c r="AC143" t="str">
        <f>IF(ISBLANK('Midt 3.kl. -Klasse'!AP35),"",VLOOKUP('Midt 3.kl. -Klasse'!AP35,Assit_Atii_2c3b3c,I$96,FALSE))</f>
        <v/>
      </c>
      <c r="AD143" t="str">
        <f>IF(ISBLANK('Midt 3.kl. -Klasse'!AQ35),"",VLOOKUP('Midt 3.kl. -Klasse'!AQ35,Assit_Atii_2c3b3c,J$96,FALSE))</f>
        <v/>
      </c>
      <c r="AE143" t="str">
        <f>IF(ISBLANK('Midt 3.kl. -Klasse'!AR35),"",VLOOKUP('Midt 3.kl. -Klasse'!AR35,Assit_Atii_2c3b3c,K$96,FALSE))</f>
        <v/>
      </c>
      <c r="AF143" t="str">
        <f>IF(ISBLANK('Midt 3.kl. -Klasse'!AS35),"",VLOOKUP('Midt 3.kl. -Klasse'!AS35,Assit_Atii_2c3b3c,L$96,FALSE))</f>
        <v/>
      </c>
      <c r="AG143" t="str">
        <f>IF(ISBLANK('Midt 3.kl. -Klasse'!AT35),"",VLOOKUP('Midt 3.kl. -Klasse'!AT35,Assit_Atii_2c3b3c,M$96,FALSE))</f>
        <v/>
      </c>
      <c r="AH143" t="str">
        <f>IF(ISBLANK('Midt 3.kl. -Klasse'!AU35),"",VLOOKUP('Midt 3.kl. -Klasse'!AU35,Assit_Atii_2c3b3c,N$96,FALSE))</f>
        <v/>
      </c>
      <c r="AI143" t="str">
        <f>IF(ISBLANK('Midt 3.kl. -Klasse'!AV35),"",VLOOKUP('Midt 3.kl. -Klasse'!AV35,Assit_Atii_2c3b3c,O$96,FALSE))</f>
        <v/>
      </c>
      <c r="AJ143" t="str">
        <f>IF(ISBLANK('Midt 3.kl. -Klasse'!AW35),"",VLOOKUP('Midt 3.kl. -Klasse'!AW35,Assit_Atii_2c3b3c,P$96,FALSE))</f>
        <v/>
      </c>
      <c r="AK143" t="str">
        <f>IF(ISBLANK('Midt 3.kl. -Klasse'!AX35),"",VLOOKUP('Midt 3.kl. -Klasse'!AX35,Assit_Atii_2c3b3c,Q$96,FALSE))</f>
        <v/>
      </c>
      <c r="AL143" t="str">
        <f>IF(ISBLANK('Midt 3.kl. -Klasse'!AY35),"",VLOOKUP('Midt 3.kl. -Klasse'!AY35,Assit_Atii_2c3b3c,R$96,FALSE))</f>
        <v/>
      </c>
      <c r="AM143" t="str">
        <f>IF(ISBLANK('Midt 3.kl. -Klasse'!AZ35),"",VLOOKUP('Midt 3.kl. -Klasse'!AZ35,Assit_Atii_2c3b3c,S$96,FALSE))</f>
        <v/>
      </c>
      <c r="AN143" t="str">
        <f>IF(ISBLANK('Midt 3.kl. -Klasse'!BA35),"",VLOOKUP('Midt 3.kl. -Klasse'!BA35,Assit_Atii_2c3b3c,T$96,FALSE))</f>
        <v/>
      </c>
      <c r="AO143" t="str">
        <f>IF(ISBLANK('Midt 3.kl. -Klasse'!BB35),"",VLOOKUP('Midt 3.kl. -Klasse'!BB35,Assit_Atii_2c3b3c,U$96,FALSE))</f>
        <v/>
      </c>
      <c r="AP143" t="str">
        <f>IF(ISBLANK('Midt 3.kl. -Klasse'!BC35),"",VLOOKUP('Midt 3.kl. -Klasse'!BC35,Assit_Atii_2c3b3c,V$96,FALSE))</f>
        <v/>
      </c>
      <c r="AQ143" t="str">
        <f>IF(ISBLANK('Midt 3.kl. -Klasse'!BD35),"",VLOOKUP('Midt 3.kl. -Klasse'!BD35,Assit_Atii_2c3b3c,W$96,FALSE))</f>
        <v/>
      </c>
      <c r="AR143" t="str">
        <f>IF(ISBLANK('Midt 3.kl. -Klasse'!BE35),"",VLOOKUP('Midt 3.kl. -Klasse'!BE35,Assit_Atii_2c3b3c,X$96,FALSE))</f>
        <v/>
      </c>
      <c r="AS143" t="str">
        <f>IF(ISBLANK('Midt 3.kl. -Klasse'!BF35),"",VLOOKUP('Midt 3.kl. -Klasse'!BF35,Assit_Atii_2c3b3c,Y$96,FALSE))</f>
        <v/>
      </c>
      <c r="AT143" t="str">
        <f>IF(ISBLANK('Midt 3.kl. -Klasse'!BG35),"",VLOOKUP('Midt 3.kl. -Klasse'!BG35,Assit_Atii_2c3b3c,Z$96,FALSE))</f>
        <v/>
      </c>
      <c r="AU143" t="str">
        <f>IF(ISBLANK('Midt 3.kl. -Klasse'!BH35),"",VLOOKUP('Midt 3.kl. -Klasse'!BH35,Assit_Atii_2c3b3c,AA$96,FALSE))</f>
        <v/>
      </c>
      <c r="AV143" t="str">
        <f>IF(ISBLANK('Midt 3.kl. -Klasse'!BI35),"",VLOOKUP('Midt 3.kl. -Klasse'!BI35,Assit_Atii_2c3b3c,AB$96,FALSE))</f>
        <v/>
      </c>
      <c r="AW143" t="str">
        <f>IF(ISBLANK('Midt 3.kl. -Klasse'!BJ35),"",VLOOKUP('Midt 3.kl. -Klasse'!BJ35,Assit_Atii_2c3b3c,AC$96,FALSE))</f>
        <v/>
      </c>
      <c r="AX143" t="str">
        <f>IF(ISBLANK('Midt 3.kl. -Klasse'!BK35),"",VLOOKUP('Midt 3.kl. -Klasse'!BK35,Assit_Atii_2c3b3c,AD$96,FALSE))</f>
        <v/>
      </c>
      <c r="AY143" t="str">
        <f>IF(ISBLANK('Midt 3.kl. -Klasse'!BL35),"",VLOOKUP('Midt 3.kl. -Klasse'!BL35,Assit_Atii_2c3b3c,AE$96,FALSE))</f>
        <v/>
      </c>
      <c r="AZ143" t="str">
        <f>IF(ISBLANK('Midt 3.kl. -Klasse'!BM35),"",VLOOKUP('Midt 3.kl. -Klasse'!BM35,Assit_Atii_2c3b3c,AF$96,FALSE))</f>
        <v/>
      </c>
      <c r="BA143" t="str">
        <f>IF(ISBLANK('Midt 3.kl. -Klasse'!BN35),"",VLOOKUP('Midt 3.kl. -Klasse'!BN35,Assit_Atii_2c3b3c,AG$96,FALSE))</f>
        <v/>
      </c>
      <c r="BB143" t="str">
        <f>IF(ISBLANK('Midt 3.kl. -Klasse'!BO35),"",VLOOKUP('Midt 3.kl. -Klasse'!BO35,Assit_Atii_2c3b3c,AH$96,FALSE))</f>
        <v/>
      </c>
      <c r="BC143" t="str">
        <f>IF(ISBLANK('Midt 3.kl. -Klasse'!BP35),"",VLOOKUP('Midt 3.kl. -Klasse'!BP35,Assit_Atii_2c3b3c,AI$96,FALSE))</f>
        <v/>
      </c>
      <c r="BD143" t="str">
        <f>IF(ISBLANK('Midt 3.kl. -Klasse'!BQ35),"",VLOOKUP('Midt 3.kl. -Klasse'!BQ35,Assit_Atii_2c3b3c,AJ$96,FALSE))</f>
        <v/>
      </c>
      <c r="BE143" t="str">
        <f>IF(ISBLANK('Midt 3.kl. -Klasse'!BR35),"",VLOOKUP('Midt 3.kl. -Klasse'!BR35,Assit_Atii_2c3b3c,AK$96,FALSE))</f>
        <v/>
      </c>
      <c r="BF143" t="str">
        <f>IF(ISBLANK('Midt 3.kl. -Klasse'!BS35),"",VLOOKUP('Midt 3.kl. -Klasse'!BS35,Assit_Atii_2c3b3c,AL$96,FALSE))</f>
        <v/>
      </c>
      <c r="BG143" t="str">
        <f>IF(ISBLANK('Midt 3.kl. -Klasse'!BT35),"",VLOOKUP('Midt 3.kl. -Klasse'!BT35,Assit_Atii_2c3b3c,AM$96,FALSE))</f>
        <v/>
      </c>
      <c r="BH143" t="str">
        <f>IF(ISBLANK('Midt 3.kl. -Klasse'!BU35),"",VLOOKUP('Midt 3.kl. -Klasse'!BU35,Assit_Atii_2c3b3c,AN$96,FALSE))</f>
        <v/>
      </c>
      <c r="BI143" t="str">
        <f>IF(ISBLANK('Midt 3.kl. -Klasse'!BV35),"",VLOOKUP('Midt 3.kl. -Klasse'!BV35,Assit_Atii_2c3b3c,AO$96,FALSE))</f>
        <v/>
      </c>
      <c r="BJ143" t="str">
        <f>IF(ISBLANK('Midt 3.kl. -Klasse'!BW35),"",VLOOKUP('Midt 3.kl. -Klasse'!BW35,Assit_Atii_2c3b3c,AP$96,FALSE))</f>
        <v/>
      </c>
      <c r="BK143" t="str">
        <f>IF(ISBLANK('Midt 3.kl. -Klasse'!BX35),"",VLOOKUP('Midt 3.kl. -Klasse'!BX35,Assit_Atii_2c3b3c,AQ$96,FALSE))</f>
        <v/>
      </c>
      <c r="BL143" t="str">
        <f>IF(ISBLANK('Midt 3.kl. -Klasse'!BY35),"",VLOOKUP('Midt 3.kl. -Klasse'!BY35,Assit_Atii_2c3b3c,AR$96,FALSE))</f>
        <v/>
      </c>
      <c r="BM143" t="str">
        <f>IF(ISBLANK('Midt 3.kl. -Klasse'!BZ35),"",VLOOKUP('Midt 3.kl. -Klasse'!BZ35,Assit_Atii_2c3b3c,AS$96,FALSE))</f>
        <v/>
      </c>
      <c r="BN143" t="str">
        <f>IF(ISBLANK('Midt 3.kl. -Klasse'!CA35),"",VLOOKUP('Midt 3.kl. -Klasse'!CA35,Assit_Atii_2c3b3c,AT$96,FALSE))</f>
        <v/>
      </c>
      <c r="BO143" t="str">
        <f>IF(ISBLANK('Midt 3.kl. -Klasse'!CB35),"",VLOOKUP('Midt 3.kl. -Klasse'!CB35,Assit_Atii_2c3b3c,AU$96,FALSE))</f>
        <v/>
      </c>
      <c r="BP143" t="str">
        <f>IF(ISBLANK('Midt 3.kl. -Klasse'!CC35),"",VLOOKUP('Midt 3.kl. -Klasse'!CC35,Assit_Atii_2c3b3c,AV$96,FALSE))</f>
        <v/>
      </c>
      <c r="BQ143" t="str">
        <f>IF(ISBLANK('Midt 3.kl. -Klasse'!CD35),"",VLOOKUP('Midt 3.kl. -Klasse'!CD35,Assit_Atii_2c3b3c,AW$96,FALSE))</f>
        <v/>
      </c>
      <c r="BR143" t="str">
        <f>IF(ISBLANK('Midt 3.kl. -Klasse'!CE35),"",VLOOKUP('Midt 3.kl. -Klasse'!CE35,Assit_Atii_2c3b3c,AX$96,FALSE))</f>
        <v/>
      </c>
      <c r="BS143" t="str">
        <f>IF(ISBLANK('Midt 3.kl. -Klasse'!CF35),"",VLOOKUP('Midt 3.kl. -Klasse'!CF35,Assit_Atii_2c3b3c,AY$96,FALSE))</f>
        <v/>
      </c>
      <c r="BT143" t="str">
        <f>IF(ISBLANK('Midt 3.kl. -Klasse'!CG35),"",VLOOKUP('Midt 3.kl. -Klasse'!CG35,Assit_Atii_2c3b3c,AZ$96,FALSE))</f>
        <v/>
      </c>
      <c r="BU143" t="str">
        <f>IF(ISBLANK('Midt 3.kl. -Klasse'!CH35),"",VLOOKUP('Midt 3.kl. -Klasse'!CH35,Assit_Atii_2c3b3c,BA$96,FALSE))</f>
        <v/>
      </c>
      <c r="BV143" t="str">
        <f>IF(ISBLANK('Midt 3.kl. -Klasse'!CI35),"",VLOOKUP('Midt 3.kl. -Klasse'!CI35,Assit_Atii_2c3b3c,BB$96,FALSE))</f>
        <v/>
      </c>
      <c r="BW143" t="str">
        <f>IF(ISBLANK('Midt 3.kl. -Klasse'!CJ35),"",VLOOKUP('Midt 3.kl. -Klasse'!CJ35,Assit_Atii_2c3b3c,BC$96,FALSE))</f>
        <v/>
      </c>
      <c r="BX143" t="str">
        <f>IF(ISBLANK('Midt 3.kl. -Klasse'!CK35),"",VLOOKUP('Midt 3.kl. -Klasse'!CK35,Assit_Atii_2c3b3c,BD$96,FALSE))</f>
        <v/>
      </c>
      <c r="BY143" t="str">
        <f>IF(ISBLANK('Midt 3.kl. -Klasse'!CL35),"",VLOOKUP('Midt 3.kl. -Klasse'!CL35,Assit_Atii_2c3b3c,BE$96,FALSE))</f>
        <v/>
      </c>
      <c r="BZ143" t="str">
        <f>IF(ISBLANK('Midt 3.kl. -Klasse'!CM35),"",VLOOKUP('Midt 3.kl. -Klasse'!CM35,Assit_Atii_2c3b3c,BF$96,FALSE))</f>
        <v/>
      </c>
      <c r="CA143" t="str">
        <f>IF(ISBLANK('Midt 3.kl. -Klasse'!CN35),"",VLOOKUP('Midt 3.kl. -Klasse'!CN35,Assit_Atii_2c3b3c,BG$96,FALSE))</f>
        <v/>
      </c>
      <c r="CB143" t="str">
        <f>IF(ISBLANK('Midt 3.kl. -Klasse'!CO35),"",VLOOKUP('Midt 3.kl. -Klasse'!CO35,Assit_Atii_2c3b3c,BH$96,FALSE))</f>
        <v/>
      </c>
      <c r="CC143" t="str">
        <f>IF(ISBLANK('Midt 3.kl. -Klasse'!CP35),"",VLOOKUP('Midt 3.kl. -Klasse'!CP35,Assit_Atii_2c3b3c,BI$96,FALSE))</f>
        <v/>
      </c>
      <c r="CD143" t="str">
        <f>IF(ISBLANK('Midt 3.kl. -Klasse'!CQ35),"",VLOOKUP('Midt 3.kl. -Klasse'!CQ35,Assit_Atii_2c3b3c,BJ$96,FALSE))</f>
        <v/>
      </c>
      <c r="CE143" t="str">
        <f>IF(ISBLANK('Midt 3.kl. -Klasse'!CR35),"",VLOOKUP('Midt 3.kl. -Klasse'!CR35,Assit_Atii_2c3b3c,BK$96,FALSE))</f>
        <v/>
      </c>
      <c r="CF143" t="str">
        <f>IF(ISBLANK('Midt 3.kl. -Klasse'!CS35),"",VLOOKUP('Midt 3.kl. -Klasse'!CS35,Assit_Atii_2c3b3c,BL$96,FALSE))</f>
        <v/>
      </c>
      <c r="CG143" t="str">
        <f>IF(ISBLANK('Midt 3.kl. -Klasse'!CT35),"",VLOOKUP('Midt 3.kl. -Klasse'!CT35,Assit_Atii_2c3b3c,BM$96,FALSE))</f>
        <v/>
      </c>
      <c r="CH143" t="str">
        <f>IF(ISBLANK('Midt 3.kl. -Klasse'!CU35),"",VLOOKUP('Midt 3.kl. -Klasse'!CU35,Assit_Atii_2c3b3c,BN$96,FALSE))</f>
        <v/>
      </c>
      <c r="CI143" t="str">
        <f>IF(ISBLANK('Midt 3.kl. -Klasse'!CV35),"",VLOOKUP('Midt 3.kl. -Klasse'!CV35,Assit_Atii_2c3b3c,BO$96,FALSE))</f>
        <v/>
      </c>
      <c r="CJ143" t="str">
        <f>IF(ISBLANK('Midt 3.kl. -Klasse'!CW35),"",VLOOKUP('Midt 3.kl. -Klasse'!CW35,Assit_Atii_2c3b3c,BP$96,FALSE))</f>
        <v/>
      </c>
      <c r="CK143" t="str">
        <f>IF(ISBLANK('Midt 3.kl. -Klasse'!CX35),"",VLOOKUP('Midt 3.kl. -Klasse'!CX35,Assit_Atii_2c3b3c,BQ$96,FALSE))</f>
        <v/>
      </c>
      <c r="CL143" t="str">
        <f>IF(ISBLANK('Midt 3.kl. -Klasse'!CY35),"",VLOOKUP('Midt 3.kl. -Klasse'!CY35,Assit_Atii_2c3b3c,BR$96,FALSE))</f>
        <v/>
      </c>
      <c r="CM143" t="str">
        <f>IF(ISBLANK('Midt 3.kl. -Klasse'!CZ35),"",VLOOKUP('Midt 3.kl. -Klasse'!CZ35,Assit_Atii_2c3b3c,BS$96,FALSE))</f>
        <v/>
      </c>
      <c r="CN143" t="str">
        <f>IF(ISBLANK('Midt 3.kl. -Klasse'!DA35),"",VLOOKUP('Midt 3.kl. -Klasse'!DA35,Assit_Atii_2c3b3c,BT$96,FALSE))</f>
        <v/>
      </c>
      <c r="CO143" t="str">
        <f>IF(ISBLANK('Midt 3.kl. -Klasse'!DB35),"",VLOOKUP('Midt 3.kl. -Klasse'!DB35,Assit_Atii_2c3b3c,BU$96,FALSE))</f>
        <v/>
      </c>
      <c r="CP143" t="str">
        <f>IF(ISBLANK('Midt 3.kl. -Klasse'!DC35),"",VLOOKUP('Midt 3.kl. -Klasse'!DC35,Assit_Atii_2c3b3c,BV$96,FALSE))</f>
        <v/>
      </c>
      <c r="CQ143" t="str">
        <f>IF(ISBLANK('Midt 3.kl. -Klasse'!DD35),"",VLOOKUP('Midt 3.kl. -Klasse'!DD35,Assit_Atii_2c3b3c,BW$96,FALSE))</f>
        <v/>
      </c>
      <c r="CR143" t="str">
        <f>IF(ISBLANK('Midt 3.kl. -Klasse'!DE35),"",VLOOKUP('Midt 3.kl. -Klasse'!DE35,Assit_Atii_2c3b3c,BX$96,FALSE))</f>
        <v/>
      </c>
      <c r="CS143" t="str">
        <f>IF(ISBLANK('Midt 3.kl. -Klasse'!DF35),"",VLOOKUP('Midt 3.kl. -Klasse'!DF35,Assit_Atii_2c3b3c,BY$96,FALSE))</f>
        <v/>
      </c>
      <c r="CT143" t="str">
        <f>IF(ISBLANK('Midt 3.kl. -Klasse'!DG35),"",VLOOKUP('Midt 3.kl. -Klasse'!DG35,Assit_Atii_2c3b3c,BZ$96,FALSE))</f>
        <v/>
      </c>
      <c r="CU143" t="str">
        <f>IF(ISBLANK('Midt 3.kl. -Klasse'!DH35),"",VLOOKUP('Midt 3.kl. -Klasse'!DH35,Assit_Atii_2c3b3c,CA$96,FALSE))</f>
        <v/>
      </c>
      <c r="CV143" t="str">
        <f>IF(ISBLANK('Midt 3.kl. -Klasse'!DI35),"",VLOOKUP('Midt 3.kl. -Klasse'!DI35,Assit_Atii_2c3b3c,CB$96,FALSE))</f>
        <v/>
      </c>
      <c r="CW143" t="str">
        <f>IF(ISBLANK('Midt 3.kl. -Klasse'!DJ35),"",VLOOKUP('Midt 3.kl. -Klasse'!DJ35,Assit_Atii_2c3b3c,CC$96,FALSE))</f>
        <v/>
      </c>
      <c r="CX143" t="str">
        <f>IF(ISBLANK('Midt 3.kl. -Klasse'!DK35),"",VLOOKUP('Midt 3.kl. -Klasse'!DK35,Assit_Atii_2c3b3c,CD$96,FALSE))</f>
        <v/>
      </c>
      <c r="CY143" t="str">
        <f>IF(ISBLANK('Midt 3.kl. -Klasse'!DL35),"",VLOOKUP('Midt 3.kl. -Klasse'!DL35,Assit_Atii_2c3b3c,CE$96,FALSE))</f>
        <v/>
      </c>
      <c r="CZ143" t="str">
        <f>IF(ISBLANK('Midt 3.kl. -Klasse'!DM35),"",VLOOKUP('Midt 3.kl. -Klasse'!DM35,Assit_Atii_2c3b3c,CF$96,FALSE))</f>
        <v/>
      </c>
      <c r="DA143" t="str">
        <f>IF(ISBLANK('Midt 3.kl. -Klasse'!DN35),"",VLOOKUP('Midt 3.kl. -Klasse'!DN35,Assit_Atii_2c3b3c,CG$96,FALSE))</f>
        <v/>
      </c>
      <c r="DB143" t="str">
        <f>IF(ISBLANK('Midt 3.kl. -Klasse'!DO35),"",VLOOKUP('Midt 3.kl. -Klasse'!DO35,Assit_Atii_2c3b3c,CH$96,FALSE))</f>
        <v/>
      </c>
      <c r="DC143" t="str">
        <f>IF(ISBLANK('Midt 3.kl. -Klasse'!DP35),"",VLOOKUP('Midt 3.kl. -Klasse'!DP35,Assit_Atii_2c3b3c,CI$96,FALSE))</f>
        <v/>
      </c>
      <c r="DD143" t="str">
        <f>IF(ISBLANK('Midt 3.kl. -Klasse'!DQ35),"",VLOOKUP('Midt 3.kl. -Klasse'!DQ35,Assit_Atii_2c3b3c,CJ$96,FALSE))</f>
        <v/>
      </c>
      <c r="DE143" t="str">
        <f>IF(ISBLANK('Midt 3.kl. -Klasse'!DR35),"",VLOOKUP('Midt 3.kl. -Klasse'!DR35,Assit_Atii_2c3b3c,CK$96,FALSE))</f>
        <v/>
      </c>
      <c r="DF143" t="str">
        <f>IF(ISBLANK('Midt 3.kl. -Klasse'!DS35),"",VLOOKUP('Midt 3.kl. -Klasse'!DS35,Assit_Atii_2c3b3c,CL$96,FALSE))</f>
        <v/>
      </c>
      <c r="DG143" t="str">
        <f>IF(ISBLANK('Midt 3.kl. -Klasse'!DT35),"",VLOOKUP('Midt 3.kl. -Klasse'!DT35,Assit_Atii_2c3b3c,CM$96,FALSE))</f>
        <v/>
      </c>
      <c r="DH143" t="str">
        <f>IF(ISBLANK('Midt 3.kl. -Klasse'!DU35),"",VLOOKUP('Midt 3.kl. -Klasse'!DU35,Assit_Atii_2c3b3c,CN$96,FALSE))</f>
        <v/>
      </c>
      <c r="DI143" t="str">
        <f>IF(ISBLANK('Midt 3.kl. -Klasse'!DV35),"",VLOOKUP('Midt 3.kl. -Klasse'!DV35,Assit_Atii_2c3b3c,CO$96,FALSE))</f>
        <v/>
      </c>
      <c r="DJ143" t="str">
        <f>IF(ISBLANK('Midt 3.kl. -Klasse'!DW35),"",VLOOKUP('Midt 3.kl. -Klasse'!DW35,Assit_Atii_2c3b3c,CP$96,FALSE))</f>
        <v/>
      </c>
      <c r="DK143" t="str">
        <f>IF(ISBLANK('Midt 3.kl. -Klasse'!DX35),"",VLOOKUP('Midt 3.kl. -Klasse'!DX35,Assit_Atii_2c3b3c,CQ$96,FALSE))</f>
        <v/>
      </c>
      <c r="DL143" t="str">
        <f>IF(ISBLANK('Midt 3.kl. -Klasse'!DY35),"",VLOOKUP('Midt 3.kl. -Klasse'!DY35,Assit_Atii_2c3b3c,CR$96,FALSE))</f>
        <v/>
      </c>
      <c r="DM143" t="str">
        <f>IF(ISBLANK('Midt 3.kl. -Klasse'!DZ35),"",VLOOKUP('Midt 3.kl. -Klasse'!DZ35,Assit_Atii_2c3b3c,CS$96,FALSE))</f>
        <v/>
      </c>
      <c r="DN143" t="str">
        <f>IF(ISBLANK('Midt 3.kl. -Klasse'!EA35),"",VLOOKUP('Midt 3.kl. -Klasse'!EA35,Assit_Atii_2c3b3c,CT$96,FALSE))</f>
        <v/>
      </c>
      <c r="DO143" t="str">
        <f>IF(ISBLANK('Midt 3.kl. -Klasse'!EB35),"",VLOOKUP('Midt 3.kl. -Klasse'!EB35,Assit_Atii_2c3b3c,CU$96,FALSE))</f>
        <v/>
      </c>
      <c r="DP143" t="str">
        <f>IF(ISBLANK('Midt 3.kl. -Klasse'!EC35),"",VLOOKUP('Midt 3.kl. -Klasse'!EC35,Assit_Atii_2c3b3c,CV$96,FALSE))</f>
        <v/>
      </c>
      <c r="DQ143" t="str">
        <f>IF(ISBLANK('Midt 3.kl. -Klasse'!ED35),"",VLOOKUP('Midt 3.kl. -Klasse'!ED35,Assit_Atii_2c3b3c,CW$96,FALSE))</f>
        <v/>
      </c>
      <c r="DR143" s="42" t="str">
        <f>IF(ISBLANK('Midt 3.kl. -Klasse'!EE35),"",VLOOKUP('Midt 3.kl. -Klasse'!EE35,Assit_Atii_2c3b3c,CX$96,FALSE))</f>
        <v/>
      </c>
      <c r="DS143" s="41" t="str">
        <f>IF(ISBLANK('Midt 3.kl. -Klasse'!EF35),"",VLOOKUP('Midt 3.kl. -Klasse'!EF35,Aap_Naam_2c3b3c,2,FALSE))</f>
        <v/>
      </c>
      <c r="DT143" t="str">
        <f>IF(ISBLANK('Midt 3.kl. -Klasse'!EG35),"",VLOOKUP('Midt 3.kl. -Klasse'!EG35,Aap_Naam_2c3b3c,2,FALSE))</f>
        <v/>
      </c>
      <c r="DU143" t="str">
        <f>IF(ISBLANK('Midt 3.kl. -Klasse'!EH35),"",VLOOKUP('Midt 3.kl. -Klasse'!EH35,Aap_Naam_2c3b3c,2,FALSE))</f>
        <v/>
      </c>
      <c r="DV143" t="str">
        <f>IF(ISBLANK('Midt 3.kl. -Klasse'!EI35),"",VLOOKUP('Midt 3.kl. -Klasse'!EI35,Aap_Naam_2c3b3c,2,FALSE))</f>
        <v/>
      </c>
      <c r="DW143" t="str">
        <f>IF(ISBLANK('Midt 3.kl. -Klasse'!EJ35),"",VLOOKUP('Midt 3.kl. -Klasse'!EJ35,Aap_Naam_2c3b3c,2,FALSE))</f>
        <v/>
      </c>
      <c r="DX143" t="str">
        <f>IF(ISBLANK('Midt 3.kl. -Klasse'!EK35),"",VLOOKUP('Midt 3.kl. -Klasse'!EK35,Aap_Naam_2c3b3c,2,FALSE))</f>
        <v/>
      </c>
      <c r="DY143" t="str">
        <f>IF(ISBLANK('Midt 3.kl. -Klasse'!EL35),"",VLOOKUP('Midt 3.kl. -Klasse'!EL35,Aap_Naam_2c3b3c,2,FALSE))</f>
        <v/>
      </c>
      <c r="DZ143" t="str">
        <f>IF(ISBLANK('Midt 3.kl. -Klasse'!EM35),"",VLOOKUP('Midt 3.kl. -Klasse'!EM35,Aap_Naam_2c3b3c,2,FALSE))</f>
        <v/>
      </c>
      <c r="EA143" t="str">
        <f>IF(ISBLANK('Midt 3.kl. -Klasse'!EN35),"",VLOOKUP('Midt 3.kl. -Klasse'!EN35,Aap_Naam_2c3b3c,2,FALSE))</f>
        <v/>
      </c>
      <c r="EB143" t="str">
        <f>IF(ISBLANK('Midt 3.kl. -Klasse'!EO35),"",VLOOKUP('Midt 3.kl. -Klasse'!EO35,Aap_Naam_2c3b3c,2,FALSE))</f>
        <v/>
      </c>
      <c r="EC143" t="str">
        <f>IF(ISBLANK('Midt 3.kl. -Klasse'!EP35),"",VLOOKUP('Midt 3.kl. -Klasse'!EP35,Aap_Naam_2c3b3c,2,FALSE))</f>
        <v/>
      </c>
      <c r="ED143" t="str">
        <f>IF(ISBLANK('Midt 3.kl. -Klasse'!EQ35),"",VLOOKUP('Midt 3.kl. -Klasse'!EQ35,Aap_Naam_2c3b3c,2,FALSE))</f>
        <v/>
      </c>
      <c r="EE143" t="str">
        <f>IF(ISBLANK('Midt 3.kl. -Klasse'!ER35),"",VLOOKUP('Midt 3.kl. -Klasse'!ER35,Aap_Naam_2c3b3c,2,FALSE))</f>
        <v/>
      </c>
      <c r="EF143" t="str">
        <f>IF(ISBLANK('Midt 3.kl. -Klasse'!ES35),"",VLOOKUP('Midt 3.kl. -Klasse'!ES35,Aap_Naam_2c3b3c,2,FALSE))</f>
        <v/>
      </c>
      <c r="EG143" t="str">
        <f>IF(ISBLANK('Midt 3.kl. -Klasse'!ET35),"",VLOOKUP('Midt 3.kl. -Klasse'!ET35,Aap_Naam_2c3b3c,2,FALSE))</f>
        <v/>
      </c>
      <c r="EH143" t="str">
        <f>IF(ISBLANK('Midt 3.kl. -Klasse'!EU35),"",VLOOKUP('Midt 3.kl. -Klasse'!EU35,Aap_Naam_2c3b3c,2,FALSE))</f>
        <v/>
      </c>
      <c r="EI143" t="str">
        <f>IF(ISBLANK('Midt 3.kl. -Klasse'!EV35),"",VLOOKUP('Midt 3.kl. -Klasse'!EV35,Aap_Naam_2c3b3c,2,FALSE))</f>
        <v/>
      </c>
      <c r="EJ143" t="str">
        <f>IF(ISBLANK('Midt 3.kl. -Klasse'!EW35),"",VLOOKUP('Midt 3.kl. -Klasse'!EW35,Aap_Naam_2c3b3c,2,FALSE))</f>
        <v/>
      </c>
      <c r="EK143" t="str">
        <f>IF(ISBLANK('Midt 3.kl. -Klasse'!EX35),"",VLOOKUP('Midt 3.kl. -Klasse'!EX35,Aap_Naam_2c3b3c,2,FALSE))</f>
        <v/>
      </c>
      <c r="EL143" t="str">
        <f>IF(ISBLANK('Midt 3.kl. -Klasse'!EY35),"",VLOOKUP('Midt 3.kl. -Klasse'!EY35,Aap_Naam_2c3b3c,2,FALSE))</f>
        <v/>
      </c>
      <c r="EM143" t="str">
        <f>IF(ISBLANK('Midt 3.kl. -Klasse'!EZ35),"",VLOOKUP('Midt 3.kl. -Klasse'!EZ35,Aap_Naam_2c3b3c,2,FALSE))</f>
        <v/>
      </c>
      <c r="EN143" t="str">
        <f>IF(ISBLANK('Midt 3.kl. -Klasse'!FA35),"",VLOOKUP('Midt 3.kl. -Klasse'!FA35,Aap_Naam_2c3b3c,2,FALSE))</f>
        <v/>
      </c>
      <c r="EO143" t="str">
        <f>IF(ISBLANK('Midt 3.kl. -Klasse'!FB35),"",VLOOKUP('Midt 3.kl. -Klasse'!FB35,Aap_Naam_2c3b3c,2,FALSE))</f>
        <v/>
      </c>
      <c r="EP143" t="str">
        <f>IF(ISBLANK('Midt 3.kl. -Klasse'!FC35),"",VLOOKUP('Midt 3.kl. -Klasse'!FC35,Aap_Naam_2c3b3c,2,FALSE))</f>
        <v/>
      </c>
      <c r="EQ143" t="str">
        <f>IF(ISBLANK('Midt 3.kl. -Klasse'!FD35),"",VLOOKUP('Midt 3.kl. -Klasse'!FD35,Aap_Naam_2c3b3c,2,FALSE))</f>
        <v/>
      </c>
      <c r="ER143" t="str">
        <f>IF(ISBLANK('Midt 3.kl. -Klasse'!FE35),"",VLOOKUP('Midt 3.kl. -Klasse'!FE35,Aap_Naam_2c3b3c,2,FALSE))</f>
        <v/>
      </c>
      <c r="ES143" t="str">
        <f>IF(ISBLANK('Midt 3.kl. -Klasse'!FF35),"",VLOOKUP('Midt 3.kl. -Klasse'!FF35,Aap_Naam_2c3b3c,2,FALSE))</f>
        <v/>
      </c>
      <c r="ET143" t="str">
        <f>IF(ISBLANK('Midt 3.kl. -Klasse'!FG35),"",VLOOKUP('Midt 3.kl. -Klasse'!FG35,Aap_Naam_2c3b3c,2,FALSE))</f>
        <v/>
      </c>
      <c r="EU143" t="str">
        <f>IF(ISBLANK('Midt 3.kl. -Klasse'!FH35),"",VLOOKUP('Midt 3.kl. -Klasse'!FH35,Aap_Naam_2c3b3c,2,FALSE))</f>
        <v/>
      </c>
      <c r="EV143" t="str">
        <f>IF(ISBLANK('Midt 3.kl. -Klasse'!FI35),"",VLOOKUP('Midt 3.kl. -Klasse'!FI35,Aap_Naam_2c3b3c,2,FALSE))</f>
        <v/>
      </c>
      <c r="EW143" t="str">
        <f>IF(ISBLANK('Midt 3.kl. -Klasse'!FJ35),"",VLOOKUP('Midt 3.kl. -Klasse'!FJ35,Aap_Naam_2c3b3c,2,FALSE))</f>
        <v/>
      </c>
      <c r="EX143" t="str">
        <f>IF(ISBLANK('Midt 3.kl. -Klasse'!FK35),"",VLOOKUP('Midt 3.kl. -Klasse'!FK35,Aap_Naam_2c3b3c,2,FALSE))</f>
        <v/>
      </c>
      <c r="EY143" t="str">
        <f>IF(ISBLANK('Midt 3.kl. -Klasse'!FL35),"",VLOOKUP('Midt 3.kl. -Klasse'!FL35,Aap_Naam_2c3b3c,2,FALSE))</f>
        <v/>
      </c>
      <c r="EZ143" t="str">
        <f>IF(ISBLANK('Midt 3.kl. -Klasse'!FM35),"",VLOOKUP('Midt 3.kl. -Klasse'!FM35,Aap_Naam_2c3b3c,2,FALSE))</f>
        <v/>
      </c>
      <c r="FA143" t="str">
        <f>IF(ISBLANK('Midt 3.kl. -Klasse'!FN35),"",VLOOKUP('Midt 3.kl. -Klasse'!FN35,Aap_Naam_2c3b3c,2,FALSE))</f>
        <v/>
      </c>
      <c r="FB143" t="str">
        <f>IF(ISBLANK('Midt 3.kl. -Klasse'!FO35),"",VLOOKUP('Midt 3.kl. -Klasse'!FO35,Aap_Naam_2c3b3c,2,FALSE))</f>
        <v/>
      </c>
      <c r="FC143" t="str">
        <f>IF(ISBLANK('Midt 3.kl. -Klasse'!FP35),"",VLOOKUP('Midt 3.kl. -Klasse'!FP35,Aap_Naam_2c3b3c,2,FALSE))</f>
        <v/>
      </c>
      <c r="FD143" t="str">
        <f>IF(ISBLANK('Midt 3.kl. -Klasse'!FQ35),"",VLOOKUP('Midt 3.kl. -Klasse'!FQ35,Aap_Naam_2c3b3c,2,FALSE))</f>
        <v/>
      </c>
      <c r="FE143" t="str">
        <f>IF(ISBLANK('Midt 3.kl. -Klasse'!FR35),"",VLOOKUP('Midt 3.kl. -Klasse'!FR35,Aap_Naam_2c3b3c,2,FALSE))</f>
        <v/>
      </c>
      <c r="FF143" t="str">
        <f>IF(ISBLANK('Midt 3.kl. -Klasse'!FS35),"",VLOOKUP('Midt 3.kl. -Klasse'!FS35,Aap_Naam_2c3b3c,2,FALSE))</f>
        <v/>
      </c>
      <c r="FG143" t="str">
        <f>IF(ISBLANK('Midt 3.kl. -Klasse'!FT35),"",VLOOKUP('Midt 3.kl. -Klasse'!FT35,Aap_Naam_2c3b3c,2,FALSE))</f>
        <v/>
      </c>
      <c r="FH143" t="str">
        <f>IF(ISBLANK('Midt 3.kl. -Klasse'!FU35),"",VLOOKUP('Midt 3.kl. -Klasse'!FU35,Aap_Naam_2c3b3c,2,FALSE))</f>
        <v/>
      </c>
      <c r="FI143" t="str">
        <f>IF(ISBLANK('Midt 3.kl. -Klasse'!FV35),"",VLOOKUP('Midt 3.kl. -Klasse'!FV35,Aap_Naam_2c3b3c,2,FALSE))</f>
        <v/>
      </c>
      <c r="FJ143" t="str">
        <f>IF(ISBLANK('Midt 3.kl. -Klasse'!FW35),"",VLOOKUP('Midt 3.kl. -Klasse'!FW35,Aap_Naam_2c3b3c,2,FALSE))</f>
        <v/>
      </c>
      <c r="FK143" t="str">
        <f>IF(ISBLANK('Midt 3.kl. -Klasse'!FX35),"",VLOOKUP('Midt 3.kl. -Klasse'!FX35,Aap_Naam_2c3b3c,2,FALSE))</f>
        <v/>
      </c>
      <c r="FL143" t="str">
        <f>IF(ISBLANK('Midt 3.kl. -Klasse'!FY35),"",VLOOKUP('Midt 3.kl. -Klasse'!FY35,Aap_Naam_2c3b3c,2,FALSE))</f>
        <v/>
      </c>
      <c r="FM143" t="str">
        <f>IF(ISBLANK('Midt 3.kl. -Klasse'!FZ35),"",VLOOKUP('Midt 3.kl. -Klasse'!FZ35,Aap_Naam_2c3b3c,2,FALSE))</f>
        <v/>
      </c>
      <c r="FN143" s="42" t="str">
        <f>IF(ISBLANK('Midt 3.kl. -Klasse'!GA35),"",VLOOKUP('Midt 3.kl. -Klasse'!GA35,Aap_Naam_2c3b3c,2,FALSE))</f>
        <v/>
      </c>
      <c r="FO143" s="41">
        <f>COUNTIF('Skole scoring'!B138:U138,1)</f>
        <v>0</v>
      </c>
      <c r="FP143">
        <f>COUNTIF('Skole scoring'!V138:DQ138,1)</f>
        <v>0</v>
      </c>
      <c r="FQ143">
        <f>COUNTIF('Skole scoring'!DR138:FM138,1)</f>
        <v>0</v>
      </c>
      <c r="FR143" s="42">
        <f t="shared" si="4"/>
        <v>0</v>
      </c>
      <c r="FS143">
        <f>COUNTIF('Skole scoring'!V138:AS138,1)</f>
        <v>0</v>
      </c>
      <c r="FT143">
        <f>COUNTIF('Skole scoring'!AT138:BQ138,1)</f>
        <v>0</v>
      </c>
      <c r="FU143">
        <f>COUNTIF('Skole scoring'!BR138:CO138,1)</f>
        <v>0</v>
      </c>
      <c r="FV143">
        <f>COUNTIF('Skole scoring'!CP138:DQ138,1)</f>
        <v>0</v>
      </c>
    </row>
    <row r="144" spans="2:178" x14ac:dyDescent="0.35">
      <c r="B144" s="41">
        <f>'Midt 3.kl. -Klasse'!B36</f>
        <v>0</v>
      </c>
      <c r="C144" t="str">
        <f>IF(COUNTIF('Midt 3.kl. -Klasse'!P36,5),"Ugyldig",(IF(ISBLANK('Midt 3.kl. -Klasse'!P36),"",'Midt 3.kl. -Klasse'!P36)))</f>
        <v/>
      </c>
      <c r="D144" t="str">
        <f>IF(COUNTIF('Midt 3.kl. -Klasse'!Q36,5),"Ugyldig",(IF(ISBLANK('Midt 3.kl. -Klasse'!Q36),"",'Midt 3.kl. -Klasse'!Q36)))</f>
        <v/>
      </c>
      <c r="E144" t="str">
        <f>IF(COUNTIF('Midt 3.kl. -Klasse'!R36,5),"Ugyldig",(IF(ISBLANK('Midt 3.kl. -Klasse'!R36),"",'Midt 3.kl. -Klasse'!R36)))</f>
        <v/>
      </c>
      <c r="F144" t="str">
        <f>IF(COUNTIF('Midt 3.kl. -Klasse'!S36,5),"Ugyldig",(IF(ISBLANK('Midt 3.kl. -Klasse'!S36),"",'Midt 3.kl. -Klasse'!S36)))</f>
        <v/>
      </c>
      <c r="G144" t="str">
        <f>IF(COUNTIF('Midt 3.kl. -Klasse'!T36,5),"Ugyldig",(IF(ISBLANK('Midt 3.kl. -Klasse'!T36),"",'Midt 3.kl. -Klasse'!T36)))</f>
        <v/>
      </c>
      <c r="H144" t="str">
        <f>IF(COUNTIF('Midt 3.kl. -Klasse'!U36,5),"Ugyldig",(IF(ISBLANK('Midt 3.kl. -Klasse'!U36),"",'Midt 3.kl. -Klasse'!U36)))</f>
        <v/>
      </c>
      <c r="I144" t="str">
        <f>IF(COUNTIF('Midt 3.kl. -Klasse'!V36,5),"Ugyldig",(IF(ISBLANK('Midt 3.kl. -Klasse'!V36),"",'Midt 3.kl. -Klasse'!V36)))</f>
        <v/>
      </c>
      <c r="J144" t="str">
        <f>IF(COUNTIF('Midt 3.kl. -Klasse'!W36,5),"Ugyldig",(IF(ISBLANK('Midt 3.kl. -Klasse'!W36),"",'Midt 3.kl. -Klasse'!W36)))</f>
        <v/>
      </c>
      <c r="K144" t="str">
        <f>IF(COUNTIF('Midt 3.kl. -Klasse'!X36,5),"Ugyldig",(IF(ISBLANK('Midt 3.kl. -Klasse'!X36),"",'Midt 3.kl. -Klasse'!X36)))</f>
        <v/>
      </c>
      <c r="L144" t="str">
        <f>IF(COUNTIF('Midt 3.kl. -Klasse'!Y36,5),"Ugyldig",(IF(ISBLANK('Midt 3.kl. -Klasse'!Y36),"",'Midt 3.kl. -Klasse'!Y36)))</f>
        <v/>
      </c>
      <c r="M144" t="str">
        <f>IF(COUNTIF('Midt 3.kl. -Klasse'!Z36,5),"Ugyldig",(IF(ISBLANK('Midt 3.kl. -Klasse'!Z36),"",'Midt 3.kl. -Klasse'!Z36)))</f>
        <v/>
      </c>
      <c r="N144" t="str">
        <f>IF(COUNTIF('Midt 3.kl. -Klasse'!AA36,5),"Ugyldig",(IF(ISBLANK('Midt 3.kl. -Klasse'!AA36),"",'Midt 3.kl. -Klasse'!AA36)))</f>
        <v/>
      </c>
      <c r="O144" t="str">
        <f>IF(COUNTIF('Midt 3.kl. -Klasse'!AB36,5),"Ugyldig",(IF(ISBLANK('Midt 3.kl. -Klasse'!AB36),"",'Midt 3.kl. -Klasse'!AB36)))</f>
        <v/>
      </c>
      <c r="P144" t="str">
        <f>IF(COUNTIF('Midt 3.kl. -Klasse'!AC36,5),"Ugyldig",(IF(ISBLANK('Midt 3.kl. -Klasse'!AC36),"",'Midt 3.kl. -Klasse'!AC36)))</f>
        <v/>
      </c>
      <c r="Q144" t="str">
        <f>IF(COUNTIF('Midt 3.kl. -Klasse'!AD36,5),"Ugyldig",(IF(ISBLANK('Midt 3.kl. -Klasse'!AD36),"",'Midt 3.kl. -Klasse'!AD36)))</f>
        <v/>
      </c>
      <c r="R144" t="str">
        <f>IF(COUNTIF('Midt 3.kl. -Klasse'!AE36,5),"Ugyldig",(IF(ISBLANK('Midt 3.kl. -Klasse'!AE36),"",'Midt 3.kl. -Klasse'!AE36)))</f>
        <v/>
      </c>
      <c r="S144" t="str">
        <f>IF(COUNTIF('Midt 3.kl. -Klasse'!AF36,5),"Ugyldig",(IF(ISBLANK('Midt 3.kl. -Klasse'!AF36),"",'Midt 3.kl. -Klasse'!AF36)))</f>
        <v/>
      </c>
      <c r="T144" t="str">
        <f>IF(COUNTIF('Midt 3.kl. -Klasse'!AG36,5),"Ugyldig",(IF(ISBLANK('Midt 3.kl. -Klasse'!AG36),"",'Midt 3.kl. -Klasse'!AG36)))</f>
        <v/>
      </c>
      <c r="U144" t="str">
        <f>IF(COUNTIF('Midt 3.kl. -Klasse'!AH36,5),"Ugyldig",(IF(ISBLANK('Midt 3.kl. -Klasse'!AH36),"",'Midt 3.kl. -Klasse'!AH36)))</f>
        <v/>
      </c>
      <c r="V144" t="str">
        <f>IF(COUNTIF('Midt 3.kl. -Klasse'!AI36,5),"Ugyldig",(IF(ISBLANK('Midt 3.kl. -Klasse'!AI36),"",'Midt 3.kl. -Klasse'!AI36)))</f>
        <v/>
      </c>
      <c r="W144" t="str">
        <f>IF(ISBLANK('Midt 3.kl. -Klasse'!AJ36),"",VLOOKUP('Midt 3.kl. -Klasse'!AJ36,Assit_Atii_2c3b3c,C$96,FALSE))</f>
        <v/>
      </c>
      <c r="X144" t="str">
        <f>IF(ISBLANK('Midt 3.kl. -Klasse'!AK36),"",VLOOKUP('Midt 3.kl. -Klasse'!AK36,Assit_Atii_2c3b3c,D$96,FALSE))</f>
        <v/>
      </c>
      <c r="Y144" t="str">
        <f>IF(ISBLANK('Midt 3.kl. -Klasse'!AL36),"",VLOOKUP('Midt 3.kl. -Klasse'!AL36,Assit_Atii_2c3b3c,E$96,FALSE))</f>
        <v/>
      </c>
      <c r="Z144" t="str">
        <f>IF(ISBLANK('Midt 3.kl. -Klasse'!AM36),"",VLOOKUP('Midt 3.kl. -Klasse'!AM36,Assit_Atii_2c3b3c,F$96,FALSE))</f>
        <v/>
      </c>
      <c r="AA144" t="str">
        <f>IF(ISBLANK('Midt 3.kl. -Klasse'!AN36),"",VLOOKUP('Midt 3.kl. -Klasse'!AN36,Assit_Atii_2c3b3c,G$96,FALSE))</f>
        <v/>
      </c>
      <c r="AB144" t="str">
        <f>IF(ISBLANK('Midt 3.kl. -Klasse'!AO36),"",VLOOKUP('Midt 3.kl. -Klasse'!AO36,Assit_Atii_2c3b3c,H$96,FALSE))</f>
        <v/>
      </c>
      <c r="AC144" t="str">
        <f>IF(ISBLANK('Midt 3.kl. -Klasse'!AP36),"",VLOOKUP('Midt 3.kl. -Klasse'!AP36,Assit_Atii_2c3b3c,I$96,FALSE))</f>
        <v/>
      </c>
      <c r="AD144" t="str">
        <f>IF(ISBLANK('Midt 3.kl. -Klasse'!AQ36),"",VLOOKUP('Midt 3.kl. -Klasse'!AQ36,Assit_Atii_2c3b3c,J$96,FALSE))</f>
        <v/>
      </c>
      <c r="AE144" t="str">
        <f>IF(ISBLANK('Midt 3.kl. -Klasse'!AR36),"",VLOOKUP('Midt 3.kl. -Klasse'!AR36,Assit_Atii_2c3b3c,K$96,FALSE))</f>
        <v/>
      </c>
      <c r="AF144" t="str">
        <f>IF(ISBLANK('Midt 3.kl. -Klasse'!AS36),"",VLOOKUP('Midt 3.kl. -Klasse'!AS36,Assit_Atii_2c3b3c,L$96,FALSE))</f>
        <v/>
      </c>
      <c r="AG144" t="str">
        <f>IF(ISBLANK('Midt 3.kl. -Klasse'!AT36),"",VLOOKUP('Midt 3.kl. -Klasse'!AT36,Assit_Atii_2c3b3c,M$96,FALSE))</f>
        <v/>
      </c>
      <c r="AH144" t="str">
        <f>IF(ISBLANK('Midt 3.kl. -Klasse'!AU36),"",VLOOKUP('Midt 3.kl. -Klasse'!AU36,Assit_Atii_2c3b3c,N$96,FALSE))</f>
        <v/>
      </c>
      <c r="AI144" t="str">
        <f>IF(ISBLANK('Midt 3.kl. -Klasse'!AV36),"",VLOOKUP('Midt 3.kl. -Klasse'!AV36,Assit_Atii_2c3b3c,O$96,FALSE))</f>
        <v/>
      </c>
      <c r="AJ144" t="str">
        <f>IF(ISBLANK('Midt 3.kl. -Klasse'!AW36),"",VLOOKUP('Midt 3.kl. -Klasse'!AW36,Assit_Atii_2c3b3c,P$96,FALSE))</f>
        <v/>
      </c>
      <c r="AK144" t="str">
        <f>IF(ISBLANK('Midt 3.kl. -Klasse'!AX36),"",VLOOKUP('Midt 3.kl. -Klasse'!AX36,Assit_Atii_2c3b3c,Q$96,FALSE))</f>
        <v/>
      </c>
      <c r="AL144" t="str">
        <f>IF(ISBLANK('Midt 3.kl. -Klasse'!AY36),"",VLOOKUP('Midt 3.kl. -Klasse'!AY36,Assit_Atii_2c3b3c,R$96,FALSE))</f>
        <v/>
      </c>
      <c r="AM144" t="str">
        <f>IF(ISBLANK('Midt 3.kl. -Klasse'!AZ36),"",VLOOKUP('Midt 3.kl. -Klasse'!AZ36,Assit_Atii_2c3b3c,S$96,FALSE))</f>
        <v/>
      </c>
      <c r="AN144" t="str">
        <f>IF(ISBLANK('Midt 3.kl. -Klasse'!BA36),"",VLOOKUP('Midt 3.kl. -Klasse'!BA36,Assit_Atii_2c3b3c,T$96,FALSE))</f>
        <v/>
      </c>
      <c r="AO144" t="str">
        <f>IF(ISBLANK('Midt 3.kl. -Klasse'!BB36),"",VLOOKUP('Midt 3.kl. -Klasse'!BB36,Assit_Atii_2c3b3c,U$96,FALSE))</f>
        <v/>
      </c>
      <c r="AP144" t="str">
        <f>IF(ISBLANK('Midt 3.kl. -Klasse'!BC36),"",VLOOKUP('Midt 3.kl. -Klasse'!BC36,Assit_Atii_2c3b3c,V$96,FALSE))</f>
        <v/>
      </c>
      <c r="AQ144" t="str">
        <f>IF(ISBLANK('Midt 3.kl. -Klasse'!BD36),"",VLOOKUP('Midt 3.kl. -Klasse'!BD36,Assit_Atii_2c3b3c,W$96,FALSE))</f>
        <v/>
      </c>
      <c r="AR144" t="str">
        <f>IF(ISBLANK('Midt 3.kl. -Klasse'!BE36),"",VLOOKUP('Midt 3.kl. -Klasse'!BE36,Assit_Atii_2c3b3c,X$96,FALSE))</f>
        <v/>
      </c>
      <c r="AS144" t="str">
        <f>IF(ISBLANK('Midt 3.kl. -Klasse'!BF36),"",VLOOKUP('Midt 3.kl. -Klasse'!BF36,Assit_Atii_2c3b3c,Y$96,FALSE))</f>
        <v/>
      </c>
      <c r="AT144" t="str">
        <f>IF(ISBLANK('Midt 3.kl. -Klasse'!BG36),"",VLOOKUP('Midt 3.kl. -Klasse'!BG36,Assit_Atii_2c3b3c,Z$96,FALSE))</f>
        <v/>
      </c>
      <c r="AU144" t="str">
        <f>IF(ISBLANK('Midt 3.kl. -Klasse'!BH36),"",VLOOKUP('Midt 3.kl. -Klasse'!BH36,Assit_Atii_2c3b3c,AA$96,FALSE))</f>
        <v/>
      </c>
      <c r="AV144" t="str">
        <f>IF(ISBLANK('Midt 3.kl. -Klasse'!BI36),"",VLOOKUP('Midt 3.kl. -Klasse'!BI36,Assit_Atii_2c3b3c,AB$96,FALSE))</f>
        <v/>
      </c>
      <c r="AW144" t="str">
        <f>IF(ISBLANK('Midt 3.kl. -Klasse'!BJ36),"",VLOOKUP('Midt 3.kl. -Klasse'!BJ36,Assit_Atii_2c3b3c,AC$96,FALSE))</f>
        <v/>
      </c>
      <c r="AX144" t="str">
        <f>IF(ISBLANK('Midt 3.kl. -Klasse'!BK36),"",VLOOKUP('Midt 3.kl. -Klasse'!BK36,Assit_Atii_2c3b3c,AD$96,FALSE))</f>
        <v/>
      </c>
      <c r="AY144" t="str">
        <f>IF(ISBLANK('Midt 3.kl. -Klasse'!BL36),"",VLOOKUP('Midt 3.kl. -Klasse'!BL36,Assit_Atii_2c3b3c,AE$96,FALSE))</f>
        <v/>
      </c>
      <c r="AZ144" t="str">
        <f>IF(ISBLANK('Midt 3.kl. -Klasse'!BM36),"",VLOOKUP('Midt 3.kl. -Klasse'!BM36,Assit_Atii_2c3b3c,AF$96,FALSE))</f>
        <v/>
      </c>
      <c r="BA144" t="str">
        <f>IF(ISBLANK('Midt 3.kl. -Klasse'!BN36),"",VLOOKUP('Midt 3.kl. -Klasse'!BN36,Assit_Atii_2c3b3c,AG$96,FALSE))</f>
        <v/>
      </c>
      <c r="BB144" t="str">
        <f>IF(ISBLANK('Midt 3.kl. -Klasse'!BO36),"",VLOOKUP('Midt 3.kl. -Klasse'!BO36,Assit_Atii_2c3b3c,AH$96,FALSE))</f>
        <v/>
      </c>
      <c r="BC144" t="str">
        <f>IF(ISBLANK('Midt 3.kl. -Klasse'!BP36),"",VLOOKUP('Midt 3.kl. -Klasse'!BP36,Assit_Atii_2c3b3c,AI$96,FALSE))</f>
        <v/>
      </c>
      <c r="BD144" t="str">
        <f>IF(ISBLANK('Midt 3.kl. -Klasse'!BQ36),"",VLOOKUP('Midt 3.kl. -Klasse'!BQ36,Assit_Atii_2c3b3c,AJ$96,FALSE))</f>
        <v/>
      </c>
      <c r="BE144" t="str">
        <f>IF(ISBLANK('Midt 3.kl. -Klasse'!BR36),"",VLOOKUP('Midt 3.kl. -Klasse'!BR36,Assit_Atii_2c3b3c,AK$96,FALSE))</f>
        <v/>
      </c>
      <c r="BF144" t="str">
        <f>IF(ISBLANK('Midt 3.kl. -Klasse'!BS36),"",VLOOKUP('Midt 3.kl. -Klasse'!BS36,Assit_Atii_2c3b3c,AL$96,FALSE))</f>
        <v/>
      </c>
      <c r="BG144" t="str">
        <f>IF(ISBLANK('Midt 3.kl. -Klasse'!BT36),"",VLOOKUP('Midt 3.kl. -Klasse'!BT36,Assit_Atii_2c3b3c,AM$96,FALSE))</f>
        <v/>
      </c>
      <c r="BH144" t="str">
        <f>IF(ISBLANK('Midt 3.kl. -Klasse'!BU36),"",VLOOKUP('Midt 3.kl. -Klasse'!BU36,Assit_Atii_2c3b3c,AN$96,FALSE))</f>
        <v/>
      </c>
      <c r="BI144" t="str">
        <f>IF(ISBLANK('Midt 3.kl. -Klasse'!BV36),"",VLOOKUP('Midt 3.kl. -Klasse'!BV36,Assit_Atii_2c3b3c,AO$96,FALSE))</f>
        <v/>
      </c>
      <c r="BJ144" t="str">
        <f>IF(ISBLANK('Midt 3.kl. -Klasse'!BW36),"",VLOOKUP('Midt 3.kl. -Klasse'!BW36,Assit_Atii_2c3b3c,AP$96,FALSE))</f>
        <v/>
      </c>
      <c r="BK144" t="str">
        <f>IF(ISBLANK('Midt 3.kl. -Klasse'!BX36),"",VLOOKUP('Midt 3.kl. -Klasse'!BX36,Assit_Atii_2c3b3c,AQ$96,FALSE))</f>
        <v/>
      </c>
      <c r="BL144" t="str">
        <f>IF(ISBLANK('Midt 3.kl. -Klasse'!BY36),"",VLOOKUP('Midt 3.kl. -Klasse'!BY36,Assit_Atii_2c3b3c,AR$96,FALSE))</f>
        <v/>
      </c>
      <c r="BM144" t="str">
        <f>IF(ISBLANK('Midt 3.kl. -Klasse'!BZ36),"",VLOOKUP('Midt 3.kl. -Klasse'!BZ36,Assit_Atii_2c3b3c,AS$96,FALSE))</f>
        <v/>
      </c>
      <c r="BN144" t="str">
        <f>IF(ISBLANK('Midt 3.kl. -Klasse'!CA36),"",VLOOKUP('Midt 3.kl. -Klasse'!CA36,Assit_Atii_2c3b3c,AT$96,FALSE))</f>
        <v/>
      </c>
      <c r="BO144" t="str">
        <f>IF(ISBLANK('Midt 3.kl. -Klasse'!CB36),"",VLOOKUP('Midt 3.kl. -Klasse'!CB36,Assit_Atii_2c3b3c,AU$96,FALSE))</f>
        <v/>
      </c>
      <c r="BP144" t="str">
        <f>IF(ISBLANK('Midt 3.kl. -Klasse'!CC36),"",VLOOKUP('Midt 3.kl. -Klasse'!CC36,Assit_Atii_2c3b3c,AV$96,FALSE))</f>
        <v/>
      </c>
      <c r="BQ144" t="str">
        <f>IF(ISBLANK('Midt 3.kl. -Klasse'!CD36),"",VLOOKUP('Midt 3.kl. -Klasse'!CD36,Assit_Atii_2c3b3c,AW$96,FALSE))</f>
        <v/>
      </c>
      <c r="BR144" t="str">
        <f>IF(ISBLANK('Midt 3.kl. -Klasse'!CE36),"",VLOOKUP('Midt 3.kl. -Klasse'!CE36,Assit_Atii_2c3b3c,AX$96,FALSE))</f>
        <v/>
      </c>
      <c r="BS144" t="str">
        <f>IF(ISBLANK('Midt 3.kl. -Klasse'!CF36),"",VLOOKUP('Midt 3.kl. -Klasse'!CF36,Assit_Atii_2c3b3c,AY$96,FALSE))</f>
        <v/>
      </c>
      <c r="BT144" t="str">
        <f>IF(ISBLANK('Midt 3.kl. -Klasse'!CG36),"",VLOOKUP('Midt 3.kl. -Klasse'!CG36,Assit_Atii_2c3b3c,AZ$96,FALSE))</f>
        <v/>
      </c>
      <c r="BU144" t="str">
        <f>IF(ISBLANK('Midt 3.kl. -Klasse'!CH36),"",VLOOKUP('Midt 3.kl. -Klasse'!CH36,Assit_Atii_2c3b3c,BA$96,FALSE))</f>
        <v/>
      </c>
      <c r="BV144" t="str">
        <f>IF(ISBLANK('Midt 3.kl. -Klasse'!CI36),"",VLOOKUP('Midt 3.kl. -Klasse'!CI36,Assit_Atii_2c3b3c,BB$96,FALSE))</f>
        <v/>
      </c>
      <c r="BW144" t="str">
        <f>IF(ISBLANK('Midt 3.kl. -Klasse'!CJ36),"",VLOOKUP('Midt 3.kl. -Klasse'!CJ36,Assit_Atii_2c3b3c,BC$96,FALSE))</f>
        <v/>
      </c>
      <c r="BX144" t="str">
        <f>IF(ISBLANK('Midt 3.kl. -Klasse'!CK36),"",VLOOKUP('Midt 3.kl. -Klasse'!CK36,Assit_Atii_2c3b3c,BD$96,FALSE))</f>
        <v/>
      </c>
      <c r="BY144" t="str">
        <f>IF(ISBLANK('Midt 3.kl. -Klasse'!CL36),"",VLOOKUP('Midt 3.kl. -Klasse'!CL36,Assit_Atii_2c3b3c,BE$96,FALSE))</f>
        <v/>
      </c>
      <c r="BZ144" t="str">
        <f>IF(ISBLANK('Midt 3.kl. -Klasse'!CM36),"",VLOOKUP('Midt 3.kl. -Klasse'!CM36,Assit_Atii_2c3b3c,BF$96,FALSE))</f>
        <v/>
      </c>
      <c r="CA144" t="str">
        <f>IF(ISBLANK('Midt 3.kl. -Klasse'!CN36),"",VLOOKUP('Midt 3.kl. -Klasse'!CN36,Assit_Atii_2c3b3c,BG$96,FALSE))</f>
        <v/>
      </c>
      <c r="CB144" t="str">
        <f>IF(ISBLANK('Midt 3.kl. -Klasse'!CO36),"",VLOOKUP('Midt 3.kl. -Klasse'!CO36,Assit_Atii_2c3b3c,BH$96,FALSE))</f>
        <v/>
      </c>
      <c r="CC144" t="str">
        <f>IF(ISBLANK('Midt 3.kl. -Klasse'!CP36),"",VLOOKUP('Midt 3.kl. -Klasse'!CP36,Assit_Atii_2c3b3c,BI$96,FALSE))</f>
        <v/>
      </c>
      <c r="CD144" t="str">
        <f>IF(ISBLANK('Midt 3.kl. -Klasse'!CQ36),"",VLOOKUP('Midt 3.kl. -Klasse'!CQ36,Assit_Atii_2c3b3c,BJ$96,FALSE))</f>
        <v/>
      </c>
      <c r="CE144" t="str">
        <f>IF(ISBLANK('Midt 3.kl. -Klasse'!CR36),"",VLOOKUP('Midt 3.kl. -Klasse'!CR36,Assit_Atii_2c3b3c,BK$96,FALSE))</f>
        <v/>
      </c>
      <c r="CF144" t="str">
        <f>IF(ISBLANK('Midt 3.kl. -Klasse'!CS36),"",VLOOKUP('Midt 3.kl. -Klasse'!CS36,Assit_Atii_2c3b3c,BL$96,FALSE))</f>
        <v/>
      </c>
      <c r="CG144" t="str">
        <f>IF(ISBLANK('Midt 3.kl. -Klasse'!CT36),"",VLOOKUP('Midt 3.kl. -Klasse'!CT36,Assit_Atii_2c3b3c,BM$96,FALSE))</f>
        <v/>
      </c>
      <c r="CH144" t="str">
        <f>IF(ISBLANK('Midt 3.kl. -Klasse'!CU36),"",VLOOKUP('Midt 3.kl. -Klasse'!CU36,Assit_Atii_2c3b3c,BN$96,FALSE))</f>
        <v/>
      </c>
      <c r="CI144" t="str">
        <f>IF(ISBLANK('Midt 3.kl. -Klasse'!CV36),"",VLOOKUP('Midt 3.kl. -Klasse'!CV36,Assit_Atii_2c3b3c,BO$96,FALSE))</f>
        <v/>
      </c>
      <c r="CJ144" t="str">
        <f>IF(ISBLANK('Midt 3.kl. -Klasse'!CW36),"",VLOOKUP('Midt 3.kl. -Klasse'!CW36,Assit_Atii_2c3b3c,BP$96,FALSE))</f>
        <v/>
      </c>
      <c r="CK144" t="str">
        <f>IF(ISBLANK('Midt 3.kl. -Klasse'!CX36),"",VLOOKUP('Midt 3.kl. -Klasse'!CX36,Assit_Atii_2c3b3c,BQ$96,FALSE))</f>
        <v/>
      </c>
      <c r="CL144" t="str">
        <f>IF(ISBLANK('Midt 3.kl. -Klasse'!CY36),"",VLOOKUP('Midt 3.kl. -Klasse'!CY36,Assit_Atii_2c3b3c,BR$96,FALSE))</f>
        <v/>
      </c>
      <c r="CM144" t="str">
        <f>IF(ISBLANK('Midt 3.kl. -Klasse'!CZ36),"",VLOOKUP('Midt 3.kl. -Klasse'!CZ36,Assit_Atii_2c3b3c,BS$96,FALSE))</f>
        <v/>
      </c>
      <c r="CN144" t="str">
        <f>IF(ISBLANK('Midt 3.kl. -Klasse'!DA36),"",VLOOKUP('Midt 3.kl. -Klasse'!DA36,Assit_Atii_2c3b3c,BT$96,FALSE))</f>
        <v/>
      </c>
      <c r="CO144" t="str">
        <f>IF(ISBLANK('Midt 3.kl. -Klasse'!DB36),"",VLOOKUP('Midt 3.kl. -Klasse'!DB36,Assit_Atii_2c3b3c,BU$96,FALSE))</f>
        <v/>
      </c>
      <c r="CP144" t="str">
        <f>IF(ISBLANK('Midt 3.kl. -Klasse'!DC36),"",VLOOKUP('Midt 3.kl. -Klasse'!DC36,Assit_Atii_2c3b3c,BV$96,FALSE))</f>
        <v/>
      </c>
      <c r="CQ144" t="str">
        <f>IF(ISBLANK('Midt 3.kl. -Klasse'!DD36),"",VLOOKUP('Midt 3.kl. -Klasse'!DD36,Assit_Atii_2c3b3c,BW$96,FALSE))</f>
        <v/>
      </c>
      <c r="CR144" t="str">
        <f>IF(ISBLANK('Midt 3.kl. -Klasse'!DE36),"",VLOOKUP('Midt 3.kl. -Klasse'!DE36,Assit_Atii_2c3b3c,BX$96,FALSE))</f>
        <v/>
      </c>
      <c r="CS144" t="str">
        <f>IF(ISBLANK('Midt 3.kl. -Klasse'!DF36),"",VLOOKUP('Midt 3.kl. -Klasse'!DF36,Assit_Atii_2c3b3c,BY$96,FALSE))</f>
        <v/>
      </c>
      <c r="CT144" t="str">
        <f>IF(ISBLANK('Midt 3.kl. -Klasse'!DG36),"",VLOOKUP('Midt 3.kl. -Klasse'!DG36,Assit_Atii_2c3b3c,BZ$96,FALSE))</f>
        <v/>
      </c>
      <c r="CU144" t="str">
        <f>IF(ISBLANK('Midt 3.kl. -Klasse'!DH36),"",VLOOKUP('Midt 3.kl. -Klasse'!DH36,Assit_Atii_2c3b3c,CA$96,FALSE))</f>
        <v/>
      </c>
      <c r="CV144" t="str">
        <f>IF(ISBLANK('Midt 3.kl. -Klasse'!DI36),"",VLOOKUP('Midt 3.kl. -Klasse'!DI36,Assit_Atii_2c3b3c,CB$96,FALSE))</f>
        <v/>
      </c>
      <c r="CW144" t="str">
        <f>IF(ISBLANK('Midt 3.kl. -Klasse'!DJ36),"",VLOOKUP('Midt 3.kl. -Klasse'!DJ36,Assit_Atii_2c3b3c,CC$96,FALSE))</f>
        <v/>
      </c>
      <c r="CX144" t="str">
        <f>IF(ISBLANK('Midt 3.kl. -Klasse'!DK36),"",VLOOKUP('Midt 3.kl. -Klasse'!DK36,Assit_Atii_2c3b3c,CD$96,FALSE))</f>
        <v/>
      </c>
      <c r="CY144" t="str">
        <f>IF(ISBLANK('Midt 3.kl. -Klasse'!DL36),"",VLOOKUP('Midt 3.kl. -Klasse'!DL36,Assit_Atii_2c3b3c,CE$96,FALSE))</f>
        <v/>
      </c>
      <c r="CZ144" t="str">
        <f>IF(ISBLANK('Midt 3.kl. -Klasse'!DM36),"",VLOOKUP('Midt 3.kl. -Klasse'!DM36,Assit_Atii_2c3b3c,CF$96,FALSE))</f>
        <v/>
      </c>
      <c r="DA144" t="str">
        <f>IF(ISBLANK('Midt 3.kl. -Klasse'!DN36),"",VLOOKUP('Midt 3.kl. -Klasse'!DN36,Assit_Atii_2c3b3c,CG$96,FALSE))</f>
        <v/>
      </c>
      <c r="DB144" t="str">
        <f>IF(ISBLANK('Midt 3.kl. -Klasse'!DO36),"",VLOOKUP('Midt 3.kl. -Klasse'!DO36,Assit_Atii_2c3b3c,CH$96,FALSE))</f>
        <v/>
      </c>
      <c r="DC144" t="str">
        <f>IF(ISBLANK('Midt 3.kl. -Klasse'!DP36),"",VLOOKUP('Midt 3.kl. -Klasse'!DP36,Assit_Atii_2c3b3c,CI$96,FALSE))</f>
        <v/>
      </c>
      <c r="DD144" t="str">
        <f>IF(ISBLANK('Midt 3.kl. -Klasse'!DQ36),"",VLOOKUP('Midt 3.kl. -Klasse'!DQ36,Assit_Atii_2c3b3c,CJ$96,FALSE))</f>
        <v/>
      </c>
      <c r="DE144" t="str">
        <f>IF(ISBLANK('Midt 3.kl. -Klasse'!DR36),"",VLOOKUP('Midt 3.kl. -Klasse'!DR36,Assit_Atii_2c3b3c,CK$96,FALSE))</f>
        <v/>
      </c>
      <c r="DF144" t="str">
        <f>IF(ISBLANK('Midt 3.kl. -Klasse'!DS36),"",VLOOKUP('Midt 3.kl. -Klasse'!DS36,Assit_Atii_2c3b3c,CL$96,FALSE))</f>
        <v/>
      </c>
      <c r="DG144" t="str">
        <f>IF(ISBLANK('Midt 3.kl. -Klasse'!DT36),"",VLOOKUP('Midt 3.kl. -Klasse'!DT36,Assit_Atii_2c3b3c,CM$96,FALSE))</f>
        <v/>
      </c>
      <c r="DH144" t="str">
        <f>IF(ISBLANK('Midt 3.kl. -Klasse'!DU36),"",VLOOKUP('Midt 3.kl. -Klasse'!DU36,Assit_Atii_2c3b3c,CN$96,FALSE))</f>
        <v/>
      </c>
      <c r="DI144" t="str">
        <f>IF(ISBLANK('Midt 3.kl. -Klasse'!DV36),"",VLOOKUP('Midt 3.kl. -Klasse'!DV36,Assit_Atii_2c3b3c,CO$96,FALSE))</f>
        <v/>
      </c>
      <c r="DJ144" t="str">
        <f>IF(ISBLANK('Midt 3.kl. -Klasse'!DW36),"",VLOOKUP('Midt 3.kl. -Klasse'!DW36,Assit_Atii_2c3b3c,CP$96,FALSE))</f>
        <v/>
      </c>
      <c r="DK144" t="str">
        <f>IF(ISBLANK('Midt 3.kl. -Klasse'!DX36),"",VLOOKUP('Midt 3.kl. -Klasse'!DX36,Assit_Atii_2c3b3c,CQ$96,FALSE))</f>
        <v/>
      </c>
      <c r="DL144" t="str">
        <f>IF(ISBLANK('Midt 3.kl. -Klasse'!DY36),"",VLOOKUP('Midt 3.kl. -Klasse'!DY36,Assit_Atii_2c3b3c,CR$96,FALSE))</f>
        <v/>
      </c>
      <c r="DM144" t="str">
        <f>IF(ISBLANK('Midt 3.kl. -Klasse'!DZ36),"",VLOOKUP('Midt 3.kl. -Klasse'!DZ36,Assit_Atii_2c3b3c,CS$96,FALSE))</f>
        <v/>
      </c>
      <c r="DN144" t="str">
        <f>IF(ISBLANK('Midt 3.kl. -Klasse'!EA36),"",VLOOKUP('Midt 3.kl. -Klasse'!EA36,Assit_Atii_2c3b3c,CT$96,FALSE))</f>
        <v/>
      </c>
      <c r="DO144" t="str">
        <f>IF(ISBLANK('Midt 3.kl. -Klasse'!EB36),"",VLOOKUP('Midt 3.kl. -Klasse'!EB36,Assit_Atii_2c3b3c,CU$96,FALSE))</f>
        <v/>
      </c>
      <c r="DP144" t="str">
        <f>IF(ISBLANK('Midt 3.kl. -Klasse'!EC36),"",VLOOKUP('Midt 3.kl. -Klasse'!EC36,Assit_Atii_2c3b3c,CV$96,FALSE))</f>
        <v/>
      </c>
      <c r="DQ144" t="str">
        <f>IF(ISBLANK('Midt 3.kl. -Klasse'!ED36),"",VLOOKUP('Midt 3.kl. -Klasse'!ED36,Assit_Atii_2c3b3c,CW$96,FALSE))</f>
        <v/>
      </c>
      <c r="DR144" s="42" t="str">
        <f>IF(ISBLANK('Midt 3.kl. -Klasse'!EE36),"",VLOOKUP('Midt 3.kl. -Klasse'!EE36,Assit_Atii_2c3b3c,CX$96,FALSE))</f>
        <v/>
      </c>
      <c r="DS144" s="41" t="str">
        <f>IF(ISBLANK('Midt 3.kl. -Klasse'!EF36),"",VLOOKUP('Midt 3.kl. -Klasse'!EF36,Aap_Naam_2c3b3c,2,FALSE))</f>
        <v/>
      </c>
      <c r="DT144" t="str">
        <f>IF(ISBLANK('Midt 3.kl. -Klasse'!EG36),"",VLOOKUP('Midt 3.kl. -Klasse'!EG36,Aap_Naam_2c3b3c,2,FALSE))</f>
        <v/>
      </c>
      <c r="DU144" t="str">
        <f>IF(ISBLANK('Midt 3.kl. -Klasse'!EH36),"",VLOOKUP('Midt 3.kl. -Klasse'!EH36,Aap_Naam_2c3b3c,2,FALSE))</f>
        <v/>
      </c>
      <c r="DV144" t="str">
        <f>IF(ISBLANK('Midt 3.kl. -Klasse'!EI36),"",VLOOKUP('Midt 3.kl. -Klasse'!EI36,Aap_Naam_2c3b3c,2,FALSE))</f>
        <v/>
      </c>
      <c r="DW144" t="str">
        <f>IF(ISBLANK('Midt 3.kl. -Klasse'!EJ36),"",VLOOKUP('Midt 3.kl. -Klasse'!EJ36,Aap_Naam_2c3b3c,2,FALSE))</f>
        <v/>
      </c>
      <c r="DX144" t="str">
        <f>IF(ISBLANK('Midt 3.kl. -Klasse'!EK36),"",VLOOKUP('Midt 3.kl. -Klasse'!EK36,Aap_Naam_2c3b3c,2,FALSE))</f>
        <v/>
      </c>
      <c r="DY144" t="str">
        <f>IF(ISBLANK('Midt 3.kl. -Klasse'!EL36),"",VLOOKUP('Midt 3.kl. -Klasse'!EL36,Aap_Naam_2c3b3c,2,FALSE))</f>
        <v/>
      </c>
      <c r="DZ144" t="str">
        <f>IF(ISBLANK('Midt 3.kl. -Klasse'!EM36),"",VLOOKUP('Midt 3.kl. -Klasse'!EM36,Aap_Naam_2c3b3c,2,FALSE))</f>
        <v/>
      </c>
      <c r="EA144" t="str">
        <f>IF(ISBLANK('Midt 3.kl. -Klasse'!EN36),"",VLOOKUP('Midt 3.kl. -Klasse'!EN36,Aap_Naam_2c3b3c,2,FALSE))</f>
        <v/>
      </c>
      <c r="EB144" t="str">
        <f>IF(ISBLANK('Midt 3.kl. -Klasse'!EO36),"",VLOOKUP('Midt 3.kl. -Klasse'!EO36,Aap_Naam_2c3b3c,2,FALSE))</f>
        <v/>
      </c>
      <c r="EC144" t="str">
        <f>IF(ISBLANK('Midt 3.kl. -Klasse'!EP36),"",VLOOKUP('Midt 3.kl. -Klasse'!EP36,Aap_Naam_2c3b3c,2,FALSE))</f>
        <v/>
      </c>
      <c r="ED144" t="str">
        <f>IF(ISBLANK('Midt 3.kl. -Klasse'!EQ36),"",VLOOKUP('Midt 3.kl. -Klasse'!EQ36,Aap_Naam_2c3b3c,2,FALSE))</f>
        <v/>
      </c>
      <c r="EE144" t="str">
        <f>IF(ISBLANK('Midt 3.kl. -Klasse'!ER36),"",VLOOKUP('Midt 3.kl. -Klasse'!ER36,Aap_Naam_2c3b3c,2,FALSE))</f>
        <v/>
      </c>
      <c r="EF144" t="str">
        <f>IF(ISBLANK('Midt 3.kl. -Klasse'!ES36),"",VLOOKUP('Midt 3.kl. -Klasse'!ES36,Aap_Naam_2c3b3c,2,FALSE))</f>
        <v/>
      </c>
      <c r="EG144" t="str">
        <f>IF(ISBLANK('Midt 3.kl. -Klasse'!ET36),"",VLOOKUP('Midt 3.kl. -Klasse'!ET36,Aap_Naam_2c3b3c,2,FALSE))</f>
        <v/>
      </c>
      <c r="EH144" t="str">
        <f>IF(ISBLANK('Midt 3.kl. -Klasse'!EU36),"",VLOOKUP('Midt 3.kl. -Klasse'!EU36,Aap_Naam_2c3b3c,2,FALSE))</f>
        <v/>
      </c>
      <c r="EI144" t="str">
        <f>IF(ISBLANK('Midt 3.kl. -Klasse'!EV36),"",VLOOKUP('Midt 3.kl. -Klasse'!EV36,Aap_Naam_2c3b3c,2,FALSE))</f>
        <v/>
      </c>
      <c r="EJ144" t="str">
        <f>IF(ISBLANK('Midt 3.kl. -Klasse'!EW36),"",VLOOKUP('Midt 3.kl. -Klasse'!EW36,Aap_Naam_2c3b3c,2,FALSE))</f>
        <v/>
      </c>
      <c r="EK144" t="str">
        <f>IF(ISBLANK('Midt 3.kl. -Klasse'!EX36),"",VLOOKUP('Midt 3.kl. -Klasse'!EX36,Aap_Naam_2c3b3c,2,FALSE))</f>
        <v/>
      </c>
      <c r="EL144" t="str">
        <f>IF(ISBLANK('Midt 3.kl. -Klasse'!EY36),"",VLOOKUP('Midt 3.kl. -Klasse'!EY36,Aap_Naam_2c3b3c,2,FALSE))</f>
        <v/>
      </c>
      <c r="EM144" t="str">
        <f>IF(ISBLANK('Midt 3.kl. -Klasse'!EZ36),"",VLOOKUP('Midt 3.kl. -Klasse'!EZ36,Aap_Naam_2c3b3c,2,FALSE))</f>
        <v/>
      </c>
      <c r="EN144" t="str">
        <f>IF(ISBLANK('Midt 3.kl. -Klasse'!FA36),"",VLOOKUP('Midt 3.kl. -Klasse'!FA36,Aap_Naam_2c3b3c,2,FALSE))</f>
        <v/>
      </c>
      <c r="EO144" t="str">
        <f>IF(ISBLANK('Midt 3.kl. -Klasse'!FB36),"",VLOOKUP('Midt 3.kl. -Klasse'!FB36,Aap_Naam_2c3b3c,2,FALSE))</f>
        <v/>
      </c>
      <c r="EP144" t="str">
        <f>IF(ISBLANK('Midt 3.kl. -Klasse'!FC36),"",VLOOKUP('Midt 3.kl. -Klasse'!FC36,Aap_Naam_2c3b3c,2,FALSE))</f>
        <v/>
      </c>
      <c r="EQ144" t="str">
        <f>IF(ISBLANK('Midt 3.kl. -Klasse'!FD36),"",VLOOKUP('Midt 3.kl. -Klasse'!FD36,Aap_Naam_2c3b3c,2,FALSE))</f>
        <v/>
      </c>
      <c r="ER144" t="str">
        <f>IF(ISBLANK('Midt 3.kl. -Klasse'!FE36),"",VLOOKUP('Midt 3.kl. -Klasse'!FE36,Aap_Naam_2c3b3c,2,FALSE))</f>
        <v/>
      </c>
      <c r="ES144" t="str">
        <f>IF(ISBLANK('Midt 3.kl. -Klasse'!FF36),"",VLOOKUP('Midt 3.kl. -Klasse'!FF36,Aap_Naam_2c3b3c,2,FALSE))</f>
        <v/>
      </c>
      <c r="ET144" t="str">
        <f>IF(ISBLANK('Midt 3.kl. -Klasse'!FG36),"",VLOOKUP('Midt 3.kl. -Klasse'!FG36,Aap_Naam_2c3b3c,2,FALSE))</f>
        <v/>
      </c>
      <c r="EU144" t="str">
        <f>IF(ISBLANK('Midt 3.kl. -Klasse'!FH36),"",VLOOKUP('Midt 3.kl. -Klasse'!FH36,Aap_Naam_2c3b3c,2,FALSE))</f>
        <v/>
      </c>
      <c r="EV144" t="str">
        <f>IF(ISBLANK('Midt 3.kl. -Klasse'!FI36),"",VLOOKUP('Midt 3.kl. -Klasse'!FI36,Aap_Naam_2c3b3c,2,FALSE))</f>
        <v/>
      </c>
      <c r="EW144" t="str">
        <f>IF(ISBLANK('Midt 3.kl. -Klasse'!FJ36),"",VLOOKUP('Midt 3.kl. -Klasse'!FJ36,Aap_Naam_2c3b3c,2,FALSE))</f>
        <v/>
      </c>
      <c r="EX144" t="str">
        <f>IF(ISBLANK('Midt 3.kl. -Klasse'!FK36),"",VLOOKUP('Midt 3.kl. -Klasse'!FK36,Aap_Naam_2c3b3c,2,FALSE))</f>
        <v/>
      </c>
      <c r="EY144" t="str">
        <f>IF(ISBLANK('Midt 3.kl. -Klasse'!FL36),"",VLOOKUP('Midt 3.kl. -Klasse'!FL36,Aap_Naam_2c3b3c,2,FALSE))</f>
        <v/>
      </c>
      <c r="EZ144" t="str">
        <f>IF(ISBLANK('Midt 3.kl. -Klasse'!FM36),"",VLOOKUP('Midt 3.kl. -Klasse'!FM36,Aap_Naam_2c3b3c,2,FALSE))</f>
        <v/>
      </c>
      <c r="FA144" t="str">
        <f>IF(ISBLANK('Midt 3.kl. -Klasse'!FN36),"",VLOOKUP('Midt 3.kl. -Klasse'!FN36,Aap_Naam_2c3b3c,2,FALSE))</f>
        <v/>
      </c>
      <c r="FB144" t="str">
        <f>IF(ISBLANK('Midt 3.kl. -Klasse'!FO36),"",VLOOKUP('Midt 3.kl. -Klasse'!FO36,Aap_Naam_2c3b3c,2,FALSE))</f>
        <v/>
      </c>
      <c r="FC144" t="str">
        <f>IF(ISBLANK('Midt 3.kl. -Klasse'!FP36),"",VLOOKUP('Midt 3.kl. -Klasse'!FP36,Aap_Naam_2c3b3c,2,FALSE))</f>
        <v/>
      </c>
      <c r="FD144" t="str">
        <f>IF(ISBLANK('Midt 3.kl. -Klasse'!FQ36),"",VLOOKUP('Midt 3.kl. -Klasse'!FQ36,Aap_Naam_2c3b3c,2,FALSE))</f>
        <v/>
      </c>
      <c r="FE144" t="str">
        <f>IF(ISBLANK('Midt 3.kl. -Klasse'!FR36),"",VLOOKUP('Midt 3.kl. -Klasse'!FR36,Aap_Naam_2c3b3c,2,FALSE))</f>
        <v/>
      </c>
      <c r="FF144" t="str">
        <f>IF(ISBLANK('Midt 3.kl. -Klasse'!FS36),"",VLOOKUP('Midt 3.kl. -Klasse'!FS36,Aap_Naam_2c3b3c,2,FALSE))</f>
        <v/>
      </c>
      <c r="FG144" t="str">
        <f>IF(ISBLANK('Midt 3.kl. -Klasse'!FT36),"",VLOOKUP('Midt 3.kl. -Klasse'!FT36,Aap_Naam_2c3b3c,2,FALSE))</f>
        <v/>
      </c>
      <c r="FH144" t="str">
        <f>IF(ISBLANK('Midt 3.kl. -Klasse'!FU36),"",VLOOKUP('Midt 3.kl. -Klasse'!FU36,Aap_Naam_2c3b3c,2,FALSE))</f>
        <v/>
      </c>
      <c r="FI144" t="str">
        <f>IF(ISBLANK('Midt 3.kl. -Klasse'!FV36),"",VLOOKUP('Midt 3.kl. -Klasse'!FV36,Aap_Naam_2c3b3c,2,FALSE))</f>
        <v/>
      </c>
      <c r="FJ144" t="str">
        <f>IF(ISBLANK('Midt 3.kl. -Klasse'!FW36),"",VLOOKUP('Midt 3.kl. -Klasse'!FW36,Aap_Naam_2c3b3c,2,FALSE))</f>
        <v/>
      </c>
      <c r="FK144" t="str">
        <f>IF(ISBLANK('Midt 3.kl. -Klasse'!FX36),"",VLOOKUP('Midt 3.kl. -Klasse'!FX36,Aap_Naam_2c3b3c,2,FALSE))</f>
        <v/>
      </c>
      <c r="FL144" t="str">
        <f>IF(ISBLANK('Midt 3.kl. -Klasse'!FY36),"",VLOOKUP('Midt 3.kl. -Klasse'!FY36,Aap_Naam_2c3b3c,2,FALSE))</f>
        <v/>
      </c>
      <c r="FM144" t="str">
        <f>IF(ISBLANK('Midt 3.kl. -Klasse'!FZ36),"",VLOOKUP('Midt 3.kl. -Klasse'!FZ36,Aap_Naam_2c3b3c,2,FALSE))</f>
        <v/>
      </c>
      <c r="FN144" s="42" t="str">
        <f>IF(ISBLANK('Midt 3.kl. -Klasse'!GA36),"",VLOOKUP('Midt 3.kl. -Klasse'!GA36,Aap_Naam_2c3b3c,2,FALSE))</f>
        <v/>
      </c>
      <c r="FO144" s="41">
        <f>COUNTIF('Skole scoring'!B139:U139,1)</f>
        <v>0</v>
      </c>
      <c r="FP144">
        <f>COUNTIF('Skole scoring'!V139:DQ139,1)</f>
        <v>0</v>
      </c>
      <c r="FQ144">
        <f>COUNTIF('Skole scoring'!DR139:FM139,1)</f>
        <v>0</v>
      </c>
      <c r="FR144" s="42">
        <f t="shared" si="4"/>
        <v>0</v>
      </c>
      <c r="FS144">
        <f>COUNTIF('Skole scoring'!V139:AS139,1)</f>
        <v>0</v>
      </c>
      <c r="FT144">
        <f>COUNTIF('Skole scoring'!AT139:BQ139,1)</f>
        <v>0</v>
      </c>
      <c r="FU144">
        <f>COUNTIF('Skole scoring'!BR139:CO139,1)</f>
        <v>0</v>
      </c>
      <c r="FV144">
        <f>COUNTIF('Skole scoring'!CP139:DQ139,1)</f>
        <v>0</v>
      </c>
    </row>
    <row r="145" spans="2:178" x14ac:dyDescent="0.35">
      <c r="B145" s="41">
        <f>'Midt 3.kl. -Klasse'!B37</f>
        <v>0</v>
      </c>
      <c r="C145" t="str">
        <f>IF(COUNTIF('Midt 3.kl. -Klasse'!P37,5),"Ugyldig",(IF(ISBLANK('Midt 3.kl. -Klasse'!P37),"",'Midt 3.kl. -Klasse'!P37)))</f>
        <v/>
      </c>
      <c r="D145" t="str">
        <f>IF(COUNTIF('Midt 3.kl. -Klasse'!Q37,5),"Ugyldig",(IF(ISBLANK('Midt 3.kl. -Klasse'!Q37),"",'Midt 3.kl. -Klasse'!Q37)))</f>
        <v/>
      </c>
      <c r="E145" t="str">
        <f>IF(COUNTIF('Midt 3.kl. -Klasse'!R37,5),"Ugyldig",(IF(ISBLANK('Midt 3.kl. -Klasse'!R37),"",'Midt 3.kl. -Klasse'!R37)))</f>
        <v/>
      </c>
      <c r="F145" t="str">
        <f>IF(COUNTIF('Midt 3.kl. -Klasse'!S37,5),"Ugyldig",(IF(ISBLANK('Midt 3.kl. -Klasse'!S37),"",'Midt 3.kl. -Klasse'!S37)))</f>
        <v/>
      </c>
      <c r="G145" t="str">
        <f>IF(COUNTIF('Midt 3.kl. -Klasse'!T37,5),"Ugyldig",(IF(ISBLANK('Midt 3.kl. -Klasse'!T37),"",'Midt 3.kl. -Klasse'!T37)))</f>
        <v/>
      </c>
      <c r="H145" t="str">
        <f>IF(COUNTIF('Midt 3.kl. -Klasse'!U37,5),"Ugyldig",(IF(ISBLANK('Midt 3.kl. -Klasse'!U37),"",'Midt 3.kl. -Klasse'!U37)))</f>
        <v/>
      </c>
      <c r="I145" t="str">
        <f>IF(COUNTIF('Midt 3.kl. -Klasse'!V37,5),"Ugyldig",(IF(ISBLANK('Midt 3.kl. -Klasse'!V37),"",'Midt 3.kl. -Klasse'!V37)))</f>
        <v/>
      </c>
      <c r="J145" t="str">
        <f>IF(COUNTIF('Midt 3.kl. -Klasse'!W37,5),"Ugyldig",(IF(ISBLANK('Midt 3.kl. -Klasse'!W37),"",'Midt 3.kl. -Klasse'!W37)))</f>
        <v/>
      </c>
      <c r="K145" t="str">
        <f>IF(COUNTIF('Midt 3.kl. -Klasse'!X37,5),"Ugyldig",(IF(ISBLANK('Midt 3.kl. -Klasse'!X37),"",'Midt 3.kl. -Klasse'!X37)))</f>
        <v/>
      </c>
      <c r="L145" t="str">
        <f>IF(COUNTIF('Midt 3.kl. -Klasse'!Y37,5),"Ugyldig",(IF(ISBLANK('Midt 3.kl. -Klasse'!Y37),"",'Midt 3.kl. -Klasse'!Y37)))</f>
        <v/>
      </c>
      <c r="M145" t="str">
        <f>IF(COUNTIF('Midt 3.kl. -Klasse'!Z37,5),"Ugyldig",(IF(ISBLANK('Midt 3.kl. -Klasse'!Z37),"",'Midt 3.kl. -Klasse'!Z37)))</f>
        <v/>
      </c>
      <c r="N145" t="str">
        <f>IF(COUNTIF('Midt 3.kl. -Klasse'!AA37,5),"Ugyldig",(IF(ISBLANK('Midt 3.kl. -Klasse'!AA37),"",'Midt 3.kl. -Klasse'!AA37)))</f>
        <v/>
      </c>
      <c r="O145" t="str">
        <f>IF(COUNTIF('Midt 3.kl. -Klasse'!AB37,5),"Ugyldig",(IF(ISBLANK('Midt 3.kl. -Klasse'!AB37),"",'Midt 3.kl. -Klasse'!AB37)))</f>
        <v/>
      </c>
      <c r="P145" t="str">
        <f>IF(COUNTIF('Midt 3.kl. -Klasse'!AC37,5),"Ugyldig",(IF(ISBLANK('Midt 3.kl. -Klasse'!AC37),"",'Midt 3.kl. -Klasse'!AC37)))</f>
        <v/>
      </c>
      <c r="Q145" t="str">
        <f>IF(COUNTIF('Midt 3.kl. -Klasse'!AD37,5),"Ugyldig",(IF(ISBLANK('Midt 3.kl. -Klasse'!AD37),"",'Midt 3.kl. -Klasse'!AD37)))</f>
        <v/>
      </c>
      <c r="R145" t="str">
        <f>IF(COUNTIF('Midt 3.kl. -Klasse'!AE37,5),"Ugyldig",(IF(ISBLANK('Midt 3.kl. -Klasse'!AE37),"",'Midt 3.kl. -Klasse'!AE37)))</f>
        <v/>
      </c>
      <c r="S145" t="str">
        <f>IF(COUNTIF('Midt 3.kl. -Klasse'!AF37,5),"Ugyldig",(IF(ISBLANK('Midt 3.kl. -Klasse'!AF37),"",'Midt 3.kl. -Klasse'!AF37)))</f>
        <v/>
      </c>
      <c r="T145" t="str">
        <f>IF(COUNTIF('Midt 3.kl. -Klasse'!AG37,5),"Ugyldig",(IF(ISBLANK('Midt 3.kl. -Klasse'!AG37),"",'Midt 3.kl. -Klasse'!AG37)))</f>
        <v/>
      </c>
      <c r="U145" t="str">
        <f>IF(COUNTIF('Midt 3.kl. -Klasse'!AH37,5),"Ugyldig",(IF(ISBLANK('Midt 3.kl. -Klasse'!AH37),"",'Midt 3.kl. -Klasse'!AH37)))</f>
        <v/>
      </c>
      <c r="V145" t="str">
        <f>IF(COUNTIF('Midt 3.kl. -Klasse'!AI37,5),"Ugyldig",(IF(ISBLANK('Midt 3.kl. -Klasse'!AI37),"",'Midt 3.kl. -Klasse'!AI37)))</f>
        <v/>
      </c>
      <c r="W145" t="str">
        <f>IF(ISBLANK('Midt 3.kl. -Klasse'!AJ37),"",VLOOKUP('Midt 3.kl. -Klasse'!AJ37,Assit_Atii_2c3b3c,C$96,FALSE))</f>
        <v/>
      </c>
      <c r="X145" t="str">
        <f>IF(ISBLANK('Midt 3.kl. -Klasse'!AK37),"",VLOOKUP('Midt 3.kl. -Klasse'!AK37,Assit_Atii_2c3b3c,D$96,FALSE))</f>
        <v/>
      </c>
      <c r="Y145" t="str">
        <f>IF(ISBLANK('Midt 3.kl. -Klasse'!AL37),"",VLOOKUP('Midt 3.kl. -Klasse'!AL37,Assit_Atii_2c3b3c,E$96,FALSE))</f>
        <v/>
      </c>
      <c r="Z145" t="str">
        <f>IF(ISBLANK('Midt 3.kl. -Klasse'!AM37),"",VLOOKUP('Midt 3.kl. -Klasse'!AM37,Assit_Atii_2c3b3c,F$96,FALSE))</f>
        <v/>
      </c>
      <c r="AA145" t="str">
        <f>IF(ISBLANK('Midt 3.kl. -Klasse'!AN37),"",VLOOKUP('Midt 3.kl. -Klasse'!AN37,Assit_Atii_2c3b3c,G$96,FALSE))</f>
        <v/>
      </c>
      <c r="AB145" t="str">
        <f>IF(ISBLANK('Midt 3.kl. -Klasse'!AO37),"",VLOOKUP('Midt 3.kl. -Klasse'!AO37,Assit_Atii_2c3b3c,H$96,FALSE))</f>
        <v/>
      </c>
      <c r="AC145" t="str">
        <f>IF(ISBLANK('Midt 3.kl. -Klasse'!AP37),"",VLOOKUP('Midt 3.kl. -Klasse'!AP37,Assit_Atii_2c3b3c,I$96,FALSE))</f>
        <v/>
      </c>
      <c r="AD145" t="str">
        <f>IF(ISBLANK('Midt 3.kl. -Klasse'!AQ37),"",VLOOKUP('Midt 3.kl. -Klasse'!AQ37,Assit_Atii_2c3b3c,J$96,FALSE))</f>
        <v/>
      </c>
      <c r="AE145" t="str">
        <f>IF(ISBLANK('Midt 3.kl. -Klasse'!AR37),"",VLOOKUP('Midt 3.kl. -Klasse'!AR37,Assit_Atii_2c3b3c,K$96,FALSE))</f>
        <v/>
      </c>
      <c r="AF145" t="str">
        <f>IF(ISBLANK('Midt 3.kl. -Klasse'!AS37),"",VLOOKUP('Midt 3.kl. -Klasse'!AS37,Assit_Atii_2c3b3c,L$96,FALSE))</f>
        <v/>
      </c>
      <c r="AG145" t="str">
        <f>IF(ISBLANK('Midt 3.kl. -Klasse'!AT37),"",VLOOKUP('Midt 3.kl. -Klasse'!AT37,Assit_Atii_2c3b3c,M$96,FALSE))</f>
        <v/>
      </c>
      <c r="AH145" t="str">
        <f>IF(ISBLANK('Midt 3.kl. -Klasse'!AU37),"",VLOOKUP('Midt 3.kl. -Klasse'!AU37,Assit_Atii_2c3b3c,N$96,FALSE))</f>
        <v/>
      </c>
      <c r="AI145" t="str">
        <f>IF(ISBLANK('Midt 3.kl. -Klasse'!AV37),"",VLOOKUP('Midt 3.kl. -Klasse'!AV37,Assit_Atii_2c3b3c,O$96,FALSE))</f>
        <v/>
      </c>
      <c r="AJ145" t="str">
        <f>IF(ISBLANK('Midt 3.kl. -Klasse'!AW37),"",VLOOKUP('Midt 3.kl. -Klasse'!AW37,Assit_Atii_2c3b3c,P$96,FALSE))</f>
        <v/>
      </c>
      <c r="AK145" t="str">
        <f>IF(ISBLANK('Midt 3.kl. -Klasse'!AX37),"",VLOOKUP('Midt 3.kl. -Klasse'!AX37,Assit_Atii_2c3b3c,Q$96,FALSE))</f>
        <v/>
      </c>
      <c r="AL145" t="str">
        <f>IF(ISBLANK('Midt 3.kl. -Klasse'!AY37),"",VLOOKUP('Midt 3.kl. -Klasse'!AY37,Assit_Atii_2c3b3c,R$96,FALSE))</f>
        <v/>
      </c>
      <c r="AM145" t="str">
        <f>IF(ISBLANK('Midt 3.kl. -Klasse'!AZ37),"",VLOOKUP('Midt 3.kl. -Klasse'!AZ37,Assit_Atii_2c3b3c,S$96,FALSE))</f>
        <v/>
      </c>
      <c r="AN145" t="str">
        <f>IF(ISBLANK('Midt 3.kl. -Klasse'!BA37),"",VLOOKUP('Midt 3.kl. -Klasse'!BA37,Assit_Atii_2c3b3c,T$96,FALSE))</f>
        <v/>
      </c>
      <c r="AO145" t="str">
        <f>IF(ISBLANK('Midt 3.kl. -Klasse'!BB37),"",VLOOKUP('Midt 3.kl. -Klasse'!BB37,Assit_Atii_2c3b3c,U$96,FALSE))</f>
        <v/>
      </c>
      <c r="AP145" t="str">
        <f>IF(ISBLANK('Midt 3.kl. -Klasse'!BC37),"",VLOOKUP('Midt 3.kl. -Klasse'!BC37,Assit_Atii_2c3b3c,V$96,FALSE))</f>
        <v/>
      </c>
      <c r="AQ145" t="str">
        <f>IF(ISBLANK('Midt 3.kl. -Klasse'!BD37),"",VLOOKUP('Midt 3.kl. -Klasse'!BD37,Assit_Atii_2c3b3c,W$96,FALSE))</f>
        <v/>
      </c>
      <c r="AR145" t="str">
        <f>IF(ISBLANK('Midt 3.kl. -Klasse'!BE37),"",VLOOKUP('Midt 3.kl. -Klasse'!BE37,Assit_Atii_2c3b3c,X$96,FALSE))</f>
        <v/>
      </c>
      <c r="AS145" t="str">
        <f>IF(ISBLANK('Midt 3.kl. -Klasse'!BF37),"",VLOOKUP('Midt 3.kl. -Klasse'!BF37,Assit_Atii_2c3b3c,Y$96,FALSE))</f>
        <v/>
      </c>
      <c r="AT145" t="str">
        <f>IF(ISBLANK('Midt 3.kl. -Klasse'!BG37),"",VLOOKUP('Midt 3.kl. -Klasse'!BG37,Assit_Atii_2c3b3c,Z$96,FALSE))</f>
        <v/>
      </c>
      <c r="AU145" t="str">
        <f>IF(ISBLANK('Midt 3.kl. -Klasse'!BH37),"",VLOOKUP('Midt 3.kl. -Klasse'!BH37,Assit_Atii_2c3b3c,AA$96,FALSE))</f>
        <v/>
      </c>
      <c r="AV145" t="str">
        <f>IF(ISBLANK('Midt 3.kl. -Klasse'!BI37),"",VLOOKUP('Midt 3.kl. -Klasse'!BI37,Assit_Atii_2c3b3c,AB$96,FALSE))</f>
        <v/>
      </c>
      <c r="AW145" t="str">
        <f>IF(ISBLANK('Midt 3.kl. -Klasse'!BJ37),"",VLOOKUP('Midt 3.kl. -Klasse'!BJ37,Assit_Atii_2c3b3c,AC$96,FALSE))</f>
        <v/>
      </c>
      <c r="AX145" t="str">
        <f>IF(ISBLANK('Midt 3.kl. -Klasse'!BK37),"",VLOOKUP('Midt 3.kl. -Klasse'!BK37,Assit_Atii_2c3b3c,AD$96,FALSE))</f>
        <v/>
      </c>
      <c r="AY145" t="str">
        <f>IF(ISBLANK('Midt 3.kl. -Klasse'!BL37),"",VLOOKUP('Midt 3.kl. -Klasse'!BL37,Assit_Atii_2c3b3c,AE$96,FALSE))</f>
        <v/>
      </c>
      <c r="AZ145" t="str">
        <f>IF(ISBLANK('Midt 3.kl. -Klasse'!BM37),"",VLOOKUP('Midt 3.kl. -Klasse'!BM37,Assit_Atii_2c3b3c,AF$96,FALSE))</f>
        <v/>
      </c>
      <c r="BA145" t="str">
        <f>IF(ISBLANK('Midt 3.kl. -Klasse'!BN37),"",VLOOKUP('Midt 3.kl. -Klasse'!BN37,Assit_Atii_2c3b3c,AG$96,FALSE))</f>
        <v/>
      </c>
      <c r="BB145" t="str">
        <f>IF(ISBLANK('Midt 3.kl. -Klasse'!BO37),"",VLOOKUP('Midt 3.kl. -Klasse'!BO37,Assit_Atii_2c3b3c,AH$96,FALSE))</f>
        <v/>
      </c>
      <c r="BC145" t="str">
        <f>IF(ISBLANK('Midt 3.kl. -Klasse'!BP37),"",VLOOKUP('Midt 3.kl. -Klasse'!BP37,Assit_Atii_2c3b3c,AI$96,FALSE))</f>
        <v/>
      </c>
      <c r="BD145" t="str">
        <f>IF(ISBLANK('Midt 3.kl. -Klasse'!BQ37),"",VLOOKUP('Midt 3.kl. -Klasse'!BQ37,Assit_Atii_2c3b3c,AJ$96,FALSE))</f>
        <v/>
      </c>
      <c r="BE145" t="str">
        <f>IF(ISBLANK('Midt 3.kl. -Klasse'!BR37),"",VLOOKUP('Midt 3.kl. -Klasse'!BR37,Assit_Atii_2c3b3c,AK$96,FALSE))</f>
        <v/>
      </c>
      <c r="BF145" t="str">
        <f>IF(ISBLANK('Midt 3.kl. -Klasse'!BS37),"",VLOOKUP('Midt 3.kl. -Klasse'!BS37,Assit_Atii_2c3b3c,AL$96,FALSE))</f>
        <v/>
      </c>
      <c r="BG145" t="str">
        <f>IF(ISBLANK('Midt 3.kl. -Klasse'!BT37),"",VLOOKUP('Midt 3.kl. -Klasse'!BT37,Assit_Atii_2c3b3c,AM$96,FALSE))</f>
        <v/>
      </c>
      <c r="BH145" t="str">
        <f>IF(ISBLANK('Midt 3.kl. -Klasse'!BU37),"",VLOOKUP('Midt 3.kl. -Klasse'!BU37,Assit_Atii_2c3b3c,AN$96,FALSE))</f>
        <v/>
      </c>
      <c r="BI145" t="str">
        <f>IF(ISBLANK('Midt 3.kl. -Klasse'!BV37),"",VLOOKUP('Midt 3.kl. -Klasse'!BV37,Assit_Atii_2c3b3c,AO$96,FALSE))</f>
        <v/>
      </c>
      <c r="BJ145" t="str">
        <f>IF(ISBLANK('Midt 3.kl. -Klasse'!BW37),"",VLOOKUP('Midt 3.kl. -Klasse'!BW37,Assit_Atii_2c3b3c,AP$96,FALSE))</f>
        <v/>
      </c>
      <c r="BK145" t="str">
        <f>IF(ISBLANK('Midt 3.kl. -Klasse'!BX37),"",VLOOKUP('Midt 3.kl. -Klasse'!BX37,Assit_Atii_2c3b3c,AQ$96,FALSE))</f>
        <v/>
      </c>
      <c r="BL145" t="str">
        <f>IF(ISBLANK('Midt 3.kl. -Klasse'!BY37),"",VLOOKUP('Midt 3.kl. -Klasse'!BY37,Assit_Atii_2c3b3c,AR$96,FALSE))</f>
        <v/>
      </c>
      <c r="BM145" t="str">
        <f>IF(ISBLANK('Midt 3.kl. -Klasse'!BZ37),"",VLOOKUP('Midt 3.kl. -Klasse'!BZ37,Assit_Atii_2c3b3c,AS$96,FALSE))</f>
        <v/>
      </c>
      <c r="BN145" t="str">
        <f>IF(ISBLANK('Midt 3.kl. -Klasse'!CA37),"",VLOOKUP('Midt 3.kl. -Klasse'!CA37,Assit_Atii_2c3b3c,AT$96,FALSE))</f>
        <v/>
      </c>
      <c r="BO145" t="str">
        <f>IF(ISBLANK('Midt 3.kl. -Klasse'!CB37),"",VLOOKUP('Midt 3.kl. -Klasse'!CB37,Assit_Atii_2c3b3c,AU$96,FALSE))</f>
        <v/>
      </c>
      <c r="BP145" t="str">
        <f>IF(ISBLANK('Midt 3.kl. -Klasse'!CC37),"",VLOOKUP('Midt 3.kl. -Klasse'!CC37,Assit_Atii_2c3b3c,AV$96,FALSE))</f>
        <v/>
      </c>
      <c r="BQ145" t="str">
        <f>IF(ISBLANK('Midt 3.kl. -Klasse'!CD37),"",VLOOKUP('Midt 3.kl. -Klasse'!CD37,Assit_Atii_2c3b3c,AW$96,FALSE))</f>
        <v/>
      </c>
      <c r="BR145" t="str">
        <f>IF(ISBLANK('Midt 3.kl. -Klasse'!CE37),"",VLOOKUP('Midt 3.kl. -Klasse'!CE37,Assit_Atii_2c3b3c,AX$96,FALSE))</f>
        <v/>
      </c>
      <c r="BS145" t="str">
        <f>IF(ISBLANK('Midt 3.kl. -Klasse'!CF37),"",VLOOKUP('Midt 3.kl. -Klasse'!CF37,Assit_Atii_2c3b3c,AY$96,FALSE))</f>
        <v/>
      </c>
      <c r="BT145" t="str">
        <f>IF(ISBLANK('Midt 3.kl. -Klasse'!CG37),"",VLOOKUP('Midt 3.kl. -Klasse'!CG37,Assit_Atii_2c3b3c,AZ$96,FALSE))</f>
        <v/>
      </c>
      <c r="BU145" t="str">
        <f>IF(ISBLANK('Midt 3.kl. -Klasse'!CH37),"",VLOOKUP('Midt 3.kl. -Klasse'!CH37,Assit_Atii_2c3b3c,BA$96,FALSE))</f>
        <v/>
      </c>
      <c r="BV145" t="str">
        <f>IF(ISBLANK('Midt 3.kl. -Klasse'!CI37),"",VLOOKUP('Midt 3.kl. -Klasse'!CI37,Assit_Atii_2c3b3c,BB$96,FALSE))</f>
        <v/>
      </c>
      <c r="BW145" t="str">
        <f>IF(ISBLANK('Midt 3.kl. -Klasse'!CJ37),"",VLOOKUP('Midt 3.kl. -Klasse'!CJ37,Assit_Atii_2c3b3c,BC$96,FALSE))</f>
        <v/>
      </c>
      <c r="BX145" t="str">
        <f>IF(ISBLANK('Midt 3.kl. -Klasse'!CK37),"",VLOOKUP('Midt 3.kl. -Klasse'!CK37,Assit_Atii_2c3b3c,BD$96,FALSE))</f>
        <v/>
      </c>
      <c r="BY145" t="str">
        <f>IF(ISBLANK('Midt 3.kl. -Klasse'!CL37),"",VLOOKUP('Midt 3.kl. -Klasse'!CL37,Assit_Atii_2c3b3c,BE$96,FALSE))</f>
        <v/>
      </c>
      <c r="BZ145" t="str">
        <f>IF(ISBLANK('Midt 3.kl. -Klasse'!CM37),"",VLOOKUP('Midt 3.kl. -Klasse'!CM37,Assit_Atii_2c3b3c,BF$96,FALSE))</f>
        <v/>
      </c>
      <c r="CA145" t="str">
        <f>IF(ISBLANK('Midt 3.kl. -Klasse'!CN37),"",VLOOKUP('Midt 3.kl. -Klasse'!CN37,Assit_Atii_2c3b3c,BG$96,FALSE))</f>
        <v/>
      </c>
      <c r="CB145" t="str">
        <f>IF(ISBLANK('Midt 3.kl. -Klasse'!CO37),"",VLOOKUP('Midt 3.kl. -Klasse'!CO37,Assit_Atii_2c3b3c,BH$96,FALSE))</f>
        <v/>
      </c>
      <c r="CC145" t="str">
        <f>IF(ISBLANK('Midt 3.kl. -Klasse'!CP37),"",VLOOKUP('Midt 3.kl. -Klasse'!CP37,Assit_Atii_2c3b3c,BI$96,FALSE))</f>
        <v/>
      </c>
      <c r="CD145" t="str">
        <f>IF(ISBLANK('Midt 3.kl. -Klasse'!CQ37),"",VLOOKUP('Midt 3.kl. -Klasse'!CQ37,Assit_Atii_2c3b3c,BJ$96,FALSE))</f>
        <v/>
      </c>
      <c r="CE145" t="str">
        <f>IF(ISBLANK('Midt 3.kl. -Klasse'!CR37),"",VLOOKUP('Midt 3.kl. -Klasse'!CR37,Assit_Atii_2c3b3c,BK$96,FALSE))</f>
        <v/>
      </c>
      <c r="CF145" t="str">
        <f>IF(ISBLANK('Midt 3.kl. -Klasse'!CS37),"",VLOOKUP('Midt 3.kl. -Klasse'!CS37,Assit_Atii_2c3b3c,BL$96,FALSE))</f>
        <v/>
      </c>
      <c r="CG145" t="str">
        <f>IF(ISBLANK('Midt 3.kl. -Klasse'!CT37),"",VLOOKUP('Midt 3.kl. -Klasse'!CT37,Assit_Atii_2c3b3c,BM$96,FALSE))</f>
        <v/>
      </c>
      <c r="CH145" t="str">
        <f>IF(ISBLANK('Midt 3.kl. -Klasse'!CU37),"",VLOOKUP('Midt 3.kl. -Klasse'!CU37,Assit_Atii_2c3b3c,BN$96,FALSE))</f>
        <v/>
      </c>
      <c r="CI145" t="str">
        <f>IF(ISBLANK('Midt 3.kl. -Klasse'!CV37),"",VLOOKUP('Midt 3.kl. -Klasse'!CV37,Assit_Atii_2c3b3c,BO$96,FALSE))</f>
        <v/>
      </c>
      <c r="CJ145" t="str">
        <f>IF(ISBLANK('Midt 3.kl. -Klasse'!CW37),"",VLOOKUP('Midt 3.kl. -Klasse'!CW37,Assit_Atii_2c3b3c,BP$96,FALSE))</f>
        <v/>
      </c>
      <c r="CK145" t="str">
        <f>IF(ISBLANK('Midt 3.kl. -Klasse'!CX37),"",VLOOKUP('Midt 3.kl. -Klasse'!CX37,Assit_Atii_2c3b3c,BQ$96,FALSE))</f>
        <v/>
      </c>
      <c r="CL145" t="str">
        <f>IF(ISBLANK('Midt 3.kl. -Klasse'!CY37),"",VLOOKUP('Midt 3.kl. -Klasse'!CY37,Assit_Atii_2c3b3c,BR$96,FALSE))</f>
        <v/>
      </c>
      <c r="CM145" t="str">
        <f>IF(ISBLANK('Midt 3.kl. -Klasse'!CZ37),"",VLOOKUP('Midt 3.kl. -Klasse'!CZ37,Assit_Atii_2c3b3c,BS$96,FALSE))</f>
        <v/>
      </c>
      <c r="CN145" t="str">
        <f>IF(ISBLANK('Midt 3.kl. -Klasse'!DA37),"",VLOOKUP('Midt 3.kl. -Klasse'!DA37,Assit_Atii_2c3b3c,BT$96,FALSE))</f>
        <v/>
      </c>
      <c r="CO145" t="str">
        <f>IF(ISBLANK('Midt 3.kl. -Klasse'!DB37),"",VLOOKUP('Midt 3.kl. -Klasse'!DB37,Assit_Atii_2c3b3c,BU$96,FALSE))</f>
        <v/>
      </c>
      <c r="CP145" t="str">
        <f>IF(ISBLANK('Midt 3.kl. -Klasse'!DC37),"",VLOOKUP('Midt 3.kl. -Klasse'!DC37,Assit_Atii_2c3b3c,BV$96,FALSE))</f>
        <v/>
      </c>
      <c r="CQ145" t="str">
        <f>IF(ISBLANK('Midt 3.kl. -Klasse'!DD37),"",VLOOKUP('Midt 3.kl. -Klasse'!DD37,Assit_Atii_2c3b3c,BW$96,FALSE))</f>
        <v/>
      </c>
      <c r="CR145" t="str">
        <f>IF(ISBLANK('Midt 3.kl. -Klasse'!DE37),"",VLOOKUP('Midt 3.kl. -Klasse'!DE37,Assit_Atii_2c3b3c,BX$96,FALSE))</f>
        <v/>
      </c>
      <c r="CS145" t="str">
        <f>IF(ISBLANK('Midt 3.kl. -Klasse'!DF37),"",VLOOKUP('Midt 3.kl. -Klasse'!DF37,Assit_Atii_2c3b3c,BY$96,FALSE))</f>
        <v/>
      </c>
      <c r="CT145" t="str">
        <f>IF(ISBLANK('Midt 3.kl. -Klasse'!DG37),"",VLOOKUP('Midt 3.kl. -Klasse'!DG37,Assit_Atii_2c3b3c,BZ$96,FALSE))</f>
        <v/>
      </c>
      <c r="CU145" t="str">
        <f>IF(ISBLANK('Midt 3.kl. -Klasse'!DH37),"",VLOOKUP('Midt 3.kl. -Klasse'!DH37,Assit_Atii_2c3b3c,CA$96,FALSE))</f>
        <v/>
      </c>
      <c r="CV145" t="str">
        <f>IF(ISBLANK('Midt 3.kl. -Klasse'!DI37),"",VLOOKUP('Midt 3.kl. -Klasse'!DI37,Assit_Atii_2c3b3c,CB$96,FALSE))</f>
        <v/>
      </c>
      <c r="CW145" t="str">
        <f>IF(ISBLANK('Midt 3.kl. -Klasse'!DJ37),"",VLOOKUP('Midt 3.kl. -Klasse'!DJ37,Assit_Atii_2c3b3c,CC$96,FALSE))</f>
        <v/>
      </c>
      <c r="CX145" t="str">
        <f>IF(ISBLANK('Midt 3.kl. -Klasse'!DK37),"",VLOOKUP('Midt 3.kl. -Klasse'!DK37,Assit_Atii_2c3b3c,CD$96,FALSE))</f>
        <v/>
      </c>
      <c r="CY145" t="str">
        <f>IF(ISBLANK('Midt 3.kl. -Klasse'!DL37),"",VLOOKUP('Midt 3.kl. -Klasse'!DL37,Assit_Atii_2c3b3c,CE$96,FALSE))</f>
        <v/>
      </c>
      <c r="CZ145" t="str">
        <f>IF(ISBLANK('Midt 3.kl. -Klasse'!DM37),"",VLOOKUP('Midt 3.kl. -Klasse'!DM37,Assit_Atii_2c3b3c,CF$96,FALSE))</f>
        <v/>
      </c>
      <c r="DA145" t="str">
        <f>IF(ISBLANK('Midt 3.kl. -Klasse'!DN37),"",VLOOKUP('Midt 3.kl. -Klasse'!DN37,Assit_Atii_2c3b3c,CG$96,FALSE))</f>
        <v/>
      </c>
      <c r="DB145" t="str">
        <f>IF(ISBLANK('Midt 3.kl. -Klasse'!DO37),"",VLOOKUP('Midt 3.kl. -Klasse'!DO37,Assit_Atii_2c3b3c,CH$96,FALSE))</f>
        <v/>
      </c>
      <c r="DC145" t="str">
        <f>IF(ISBLANK('Midt 3.kl. -Klasse'!DP37),"",VLOOKUP('Midt 3.kl. -Klasse'!DP37,Assit_Atii_2c3b3c,CI$96,FALSE))</f>
        <v/>
      </c>
      <c r="DD145" t="str">
        <f>IF(ISBLANK('Midt 3.kl. -Klasse'!DQ37),"",VLOOKUP('Midt 3.kl. -Klasse'!DQ37,Assit_Atii_2c3b3c,CJ$96,FALSE))</f>
        <v/>
      </c>
      <c r="DE145" t="str">
        <f>IF(ISBLANK('Midt 3.kl. -Klasse'!DR37),"",VLOOKUP('Midt 3.kl. -Klasse'!DR37,Assit_Atii_2c3b3c,CK$96,FALSE))</f>
        <v/>
      </c>
      <c r="DF145" t="str">
        <f>IF(ISBLANK('Midt 3.kl. -Klasse'!DS37),"",VLOOKUP('Midt 3.kl. -Klasse'!DS37,Assit_Atii_2c3b3c,CL$96,FALSE))</f>
        <v/>
      </c>
      <c r="DG145" t="str">
        <f>IF(ISBLANK('Midt 3.kl. -Klasse'!DT37),"",VLOOKUP('Midt 3.kl. -Klasse'!DT37,Assit_Atii_2c3b3c,CM$96,FALSE))</f>
        <v/>
      </c>
      <c r="DH145" t="str">
        <f>IF(ISBLANK('Midt 3.kl. -Klasse'!DU37),"",VLOOKUP('Midt 3.kl. -Klasse'!DU37,Assit_Atii_2c3b3c,CN$96,FALSE))</f>
        <v/>
      </c>
      <c r="DI145" t="str">
        <f>IF(ISBLANK('Midt 3.kl. -Klasse'!DV37),"",VLOOKUP('Midt 3.kl. -Klasse'!DV37,Assit_Atii_2c3b3c,CO$96,FALSE))</f>
        <v/>
      </c>
      <c r="DJ145" t="str">
        <f>IF(ISBLANK('Midt 3.kl. -Klasse'!DW37),"",VLOOKUP('Midt 3.kl. -Klasse'!DW37,Assit_Atii_2c3b3c,CP$96,FALSE))</f>
        <v/>
      </c>
      <c r="DK145" t="str">
        <f>IF(ISBLANK('Midt 3.kl. -Klasse'!DX37),"",VLOOKUP('Midt 3.kl. -Klasse'!DX37,Assit_Atii_2c3b3c,CQ$96,FALSE))</f>
        <v/>
      </c>
      <c r="DL145" t="str">
        <f>IF(ISBLANK('Midt 3.kl. -Klasse'!DY37),"",VLOOKUP('Midt 3.kl. -Klasse'!DY37,Assit_Atii_2c3b3c,CR$96,FALSE))</f>
        <v/>
      </c>
      <c r="DM145" t="str">
        <f>IF(ISBLANK('Midt 3.kl. -Klasse'!DZ37),"",VLOOKUP('Midt 3.kl. -Klasse'!DZ37,Assit_Atii_2c3b3c,CS$96,FALSE))</f>
        <v/>
      </c>
      <c r="DN145" t="str">
        <f>IF(ISBLANK('Midt 3.kl. -Klasse'!EA37),"",VLOOKUP('Midt 3.kl. -Klasse'!EA37,Assit_Atii_2c3b3c,CT$96,FALSE))</f>
        <v/>
      </c>
      <c r="DO145" t="str">
        <f>IF(ISBLANK('Midt 3.kl. -Klasse'!EB37),"",VLOOKUP('Midt 3.kl. -Klasse'!EB37,Assit_Atii_2c3b3c,CU$96,FALSE))</f>
        <v/>
      </c>
      <c r="DP145" t="str">
        <f>IF(ISBLANK('Midt 3.kl. -Klasse'!EC37),"",VLOOKUP('Midt 3.kl. -Klasse'!EC37,Assit_Atii_2c3b3c,CV$96,FALSE))</f>
        <v/>
      </c>
      <c r="DQ145" t="str">
        <f>IF(ISBLANK('Midt 3.kl. -Klasse'!ED37),"",VLOOKUP('Midt 3.kl. -Klasse'!ED37,Assit_Atii_2c3b3c,CW$96,FALSE))</f>
        <v/>
      </c>
      <c r="DR145" s="42" t="str">
        <f>IF(ISBLANK('Midt 3.kl. -Klasse'!EE37),"",VLOOKUP('Midt 3.kl. -Klasse'!EE37,Assit_Atii_2c3b3c,CX$96,FALSE))</f>
        <v/>
      </c>
      <c r="DS145" s="41" t="str">
        <f>IF(ISBLANK('Midt 3.kl. -Klasse'!EF37),"",VLOOKUP('Midt 3.kl. -Klasse'!EF37,Aap_Naam_2c3b3c,2,FALSE))</f>
        <v/>
      </c>
      <c r="DT145" t="str">
        <f>IF(ISBLANK('Midt 3.kl. -Klasse'!EG37),"",VLOOKUP('Midt 3.kl. -Klasse'!EG37,Aap_Naam_2c3b3c,2,FALSE))</f>
        <v/>
      </c>
      <c r="DU145" t="str">
        <f>IF(ISBLANK('Midt 3.kl. -Klasse'!EH37),"",VLOOKUP('Midt 3.kl. -Klasse'!EH37,Aap_Naam_2c3b3c,2,FALSE))</f>
        <v/>
      </c>
      <c r="DV145" t="str">
        <f>IF(ISBLANK('Midt 3.kl. -Klasse'!EI37),"",VLOOKUP('Midt 3.kl. -Klasse'!EI37,Aap_Naam_2c3b3c,2,FALSE))</f>
        <v/>
      </c>
      <c r="DW145" t="str">
        <f>IF(ISBLANK('Midt 3.kl. -Klasse'!EJ37),"",VLOOKUP('Midt 3.kl. -Klasse'!EJ37,Aap_Naam_2c3b3c,2,FALSE))</f>
        <v/>
      </c>
      <c r="DX145" t="str">
        <f>IF(ISBLANK('Midt 3.kl. -Klasse'!EK37),"",VLOOKUP('Midt 3.kl. -Klasse'!EK37,Aap_Naam_2c3b3c,2,FALSE))</f>
        <v/>
      </c>
      <c r="DY145" t="str">
        <f>IF(ISBLANK('Midt 3.kl. -Klasse'!EL37),"",VLOOKUP('Midt 3.kl. -Klasse'!EL37,Aap_Naam_2c3b3c,2,FALSE))</f>
        <v/>
      </c>
      <c r="DZ145" t="str">
        <f>IF(ISBLANK('Midt 3.kl. -Klasse'!EM37),"",VLOOKUP('Midt 3.kl. -Klasse'!EM37,Aap_Naam_2c3b3c,2,FALSE))</f>
        <v/>
      </c>
      <c r="EA145" t="str">
        <f>IF(ISBLANK('Midt 3.kl. -Klasse'!EN37),"",VLOOKUP('Midt 3.kl. -Klasse'!EN37,Aap_Naam_2c3b3c,2,FALSE))</f>
        <v/>
      </c>
      <c r="EB145" t="str">
        <f>IF(ISBLANK('Midt 3.kl. -Klasse'!EO37),"",VLOOKUP('Midt 3.kl. -Klasse'!EO37,Aap_Naam_2c3b3c,2,FALSE))</f>
        <v/>
      </c>
      <c r="EC145" t="str">
        <f>IF(ISBLANK('Midt 3.kl. -Klasse'!EP37),"",VLOOKUP('Midt 3.kl. -Klasse'!EP37,Aap_Naam_2c3b3c,2,FALSE))</f>
        <v/>
      </c>
      <c r="ED145" t="str">
        <f>IF(ISBLANK('Midt 3.kl. -Klasse'!EQ37),"",VLOOKUP('Midt 3.kl. -Klasse'!EQ37,Aap_Naam_2c3b3c,2,FALSE))</f>
        <v/>
      </c>
      <c r="EE145" t="str">
        <f>IF(ISBLANK('Midt 3.kl. -Klasse'!ER37),"",VLOOKUP('Midt 3.kl. -Klasse'!ER37,Aap_Naam_2c3b3c,2,FALSE))</f>
        <v/>
      </c>
      <c r="EF145" t="str">
        <f>IF(ISBLANK('Midt 3.kl. -Klasse'!ES37),"",VLOOKUP('Midt 3.kl. -Klasse'!ES37,Aap_Naam_2c3b3c,2,FALSE))</f>
        <v/>
      </c>
      <c r="EG145" t="str">
        <f>IF(ISBLANK('Midt 3.kl. -Klasse'!ET37),"",VLOOKUP('Midt 3.kl. -Klasse'!ET37,Aap_Naam_2c3b3c,2,FALSE))</f>
        <v/>
      </c>
      <c r="EH145" t="str">
        <f>IF(ISBLANK('Midt 3.kl. -Klasse'!EU37),"",VLOOKUP('Midt 3.kl. -Klasse'!EU37,Aap_Naam_2c3b3c,2,FALSE))</f>
        <v/>
      </c>
      <c r="EI145" t="str">
        <f>IF(ISBLANK('Midt 3.kl. -Klasse'!EV37),"",VLOOKUP('Midt 3.kl. -Klasse'!EV37,Aap_Naam_2c3b3c,2,FALSE))</f>
        <v/>
      </c>
      <c r="EJ145" t="str">
        <f>IF(ISBLANK('Midt 3.kl. -Klasse'!EW37),"",VLOOKUP('Midt 3.kl. -Klasse'!EW37,Aap_Naam_2c3b3c,2,FALSE))</f>
        <v/>
      </c>
      <c r="EK145" t="str">
        <f>IF(ISBLANK('Midt 3.kl. -Klasse'!EX37),"",VLOOKUP('Midt 3.kl. -Klasse'!EX37,Aap_Naam_2c3b3c,2,FALSE))</f>
        <v/>
      </c>
      <c r="EL145" t="str">
        <f>IF(ISBLANK('Midt 3.kl. -Klasse'!EY37),"",VLOOKUP('Midt 3.kl. -Klasse'!EY37,Aap_Naam_2c3b3c,2,FALSE))</f>
        <v/>
      </c>
      <c r="EM145" t="str">
        <f>IF(ISBLANK('Midt 3.kl. -Klasse'!EZ37),"",VLOOKUP('Midt 3.kl. -Klasse'!EZ37,Aap_Naam_2c3b3c,2,FALSE))</f>
        <v/>
      </c>
      <c r="EN145" t="str">
        <f>IF(ISBLANK('Midt 3.kl. -Klasse'!FA37),"",VLOOKUP('Midt 3.kl. -Klasse'!FA37,Aap_Naam_2c3b3c,2,FALSE))</f>
        <v/>
      </c>
      <c r="EO145" t="str">
        <f>IF(ISBLANK('Midt 3.kl. -Klasse'!FB37),"",VLOOKUP('Midt 3.kl. -Klasse'!FB37,Aap_Naam_2c3b3c,2,FALSE))</f>
        <v/>
      </c>
      <c r="EP145" t="str">
        <f>IF(ISBLANK('Midt 3.kl. -Klasse'!FC37),"",VLOOKUP('Midt 3.kl. -Klasse'!FC37,Aap_Naam_2c3b3c,2,FALSE))</f>
        <v/>
      </c>
      <c r="EQ145" t="str">
        <f>IF(ISBLANK('Midt 3.kl. -Klasse'!FD37),"",VLOOKUP('Midt 3.kl. -Klasse'!FD37,Aap_Naam_2c3b3c,2,FALSE))</f>
        <v/>
      </c>
      <c r="ER145" t="str">
        <f>IF(ISBLANK('Midt 3.kl. -Klasse'!FE37),"",VLOOKUP('Midt 3.kl. -Klasse'!FE37,Aap_Naam_2c3b3c,2,FALSE))</f>
        <v/>
      </c>
      <c r="ES145" t="str">
        <f>IF(ISBLANK('Midt 3.kl. -Klasse'!FF37),"",VLOOKUP('Midt 3.kl. -Klasse'!FF37,Aap_Naam_2c3b3c,2,FALSE))</f>
        <v/>
      </c>
      <c r="ET145" t="str">
        <f>IF(ISBLANK('Midt 3.kl. -Klasse'!FG37),"",VLOOKUP('Midt 3.kl. -Klasse'!FG37,Aap_Naam_2c3b3c,2,FALSE))</f>
        <v/>
      </c>
      <c r="EU145" t="str">
        <f>IF(ISBLANK('Midt 3.kl. -Klasse'!FH37),"",VLOOKUP('Midt 3.kl. -Klasse'!FH37,Aap_Naam_2c3b3c,2,FALSE))</f>
        <v/>
      </c>
      <c r="EV145" t="str">
        <f>IF(ISBLANK('Midt 3.kl. -Klasse'!FI37),"",VLOOKUP('Midt 3.kl. -Klasse'!FI37,Aap_Naam_2c3b3c,2,FALSE))</f>
        <v/>
      </c>
      <c r="EW145" t="str">
        <f>IF(ISBLANK('Midt 3.kl. -Klasse'!FJ37),"",VLOOKUP('Midt 3.kl. -Klasse'!FJ37,Aap_Naam_2c3b3c,2,FALSE))</f>
        <v/>
      </c>
      <c r="EX145" t="str">
        <f>IF(ISBLANK('Midt 3.kl. -Klasse'!FK37),"",VLOOKUP('Midt 3.kl. -Klasse'!FK37,Aap_Naam_2c3b3c,2,FALSE))</f>
        <v/>
      </c>
      <c r="EY145" t="str">
        <f>IF(ISBLANK('Midt 3.kl. -Klasse'!FL37),"",VLOOKUP('Midt 3.kl. -Klasse'!FL37,Aap_Naam_2c3b3c,2,FALSE))</f>
        <v/>
      </c>
      <c r="EZ145" t="str">
        <f>IF(ISBLANK('Midt 3.kl. -Klasse'!FM37),"",VLOOKUP('Midt 3.kl. -Klasse'!FM37,Aap_Naam_2c3b3c,2,FALSE))</f>
        <v/>
      </c>
      <c r="FA145" t="str">
        <f>IF(ISBLANK('Midt 3.kl. -Klasse'!FN37),"",VLOOKUP('Midt 3.kl. -Klasse'!FN37,Aap_Naam_2c3b3c,2,FALSE))</f>
        <v/>
      </c>
      <c r="FB145" t="str">
        <f>IF(ISBLANK('Midt 3.kl. -Klasse'!FO37),"",VLOOKUP('Midt 3.kl. -Klasse'!FO37,Aap_Naam_2c3b3c,2,FALSE))</f>
        <v/>
      </c>
      <c r="FC145" t="str">
        <f>IF(ISBLANK('Midt 3.kl. -Klasse'!FP37),"",VLOOKUP('Midt 3.kl. -Klasse'!FP37,Aap_Naam_2c3b3c,2,FALSE))</f>
        <v/>
      </c>
      <c r="FD145" t="str">
        <f>IF(ISBLANK('Midt 3.kl. -Klasse'!FQ37),"",VLOOKUP('Midt 3.kl. -Klasse'!FQ37,Aap_Naam_2c3b3c,2,FALSE))</f>
        <v/>
      </c>
      <c r="FE145" t="str">
        <f>IF(ISBLANK('Midt 3.kl. -Klasse'!FR37),"",VLOOKUP('Midt 3.kl. -Klasse'!FR37,Aap_Naam_2c3b3c,2,FALSE))</f>
        <v/>
      </c>
      <c r="FF145" t="str">
        <f>IF(ISBLANK('Midt 3.kl. -Klasse'!FS37),"",VLOOKUP('Midt 3.kl. -Klasse'!FS37,Aap_Naam_2c3b3c,2,FALSE))</f>
        <v/>
      </c>
      <c r="FG145" t="str">
        <f>IF(ISBLANK('Midt 3.kl. -Klasse'!FT37),"",VLOOKUP('Midt 3.kl. -Klasse'!FT37,Aap_Naam_2c3b3c,2,FALSE))</f>
        <v/>
      </c>
      <c r="FH145" t="str">
        <f>IF(ISBLANK('Midt 3.kl. -Klasse'!FU37),"",VLOOKUP('Midt 3.kl. -Klasse'!FU37,Aap_Naam_2c3b3c,2,FALSE))</f>
        <v/>
      </c>
      <c r="FI145" t="str">
        <f>IF(ISBLANK('Midt 3.kl. -Klasse'!FV37),"",VLOOKUP('Midt 3.kl. -Klasse'!FV37,Aap_Naam_2c3b3c,2,FALSE))</f>
        <v/>
      </c>
      <c r="FJ145" t="str">
        <f>IF(ISBLANK('Midt 3.kl. -Klasse'!FW37),"",VLOOKUP('Midt 3.kl. -Klasse'!FW37,Aap_Naam_2c3b3c,2,FALSE))</f>
        <v/>
      </c>
      <c r="FK145" t="str">
        <f>IF(ISBLANK('Midt 3.kl. -Klasse'!FX37),"",VLOOKUP('Midt 3.kl. -Klasse'!FX37,Aap_Naam_2c3b3c,2,FALSE))</f>
        <v/>
      </c>
      <c r="FL145" t="str">
        <f>IF(ISBLANK('Midt 3.kl. -Klasse'!FY37),"",VLOOKUP('Midt 3.kl. -Klasse'!FY37,Aap_Naam_2c3b3c,2,FALSE))</f>
        <v/>
      </c>
      <c r="FM145" t="str">
        <f>IF(ISBLANK('Midt 3.kl. -Klasse'!FZ37),"",VLOOKUP('Midt 3.kl. -Klasse'!FZ37,Aap_Naam_2c3b3c,2,FALSE))</f>
        <v/>
      </c>
      <c r="FN145" s="42" t="str">
        <f>IF(ISBLANK('Midt 3.kl. -Klasse'!GA37),"",VLOOKUP('Midt 3.kl. -Klasse'!GA37,Aap_Naam_2c3b3c,2,FALSE))</f>
        <v/>
      </c>
      <c r="FO145" s="41">
        <f>COUNTIF('Skole scoring'!B140:U140,1)</f>
        <v>0</v>
      </c>
      <c r="FP145">
        <f>COUNTIF('Skole scoring'!V140:DQ140,1)</f>
        <v>0</v>
      </c>
      <c r="FQ145">
        <f>COUNTIF('Skole scoring'!DR140:FM140,1)</f>
        <v>0</v>
      </c>
      <c r="FR145" s="42">
        <f t="shared" si="4"/>
        <v>0</v>
      </c>
      <c r="FS145">
        <f>COUNTIF('Skole scoring'!V140:AS140,1)</f>
        <v>0</v>
      </c>
      <c r="FT145">
        <f>COUNTIF('Skole scoring'!AT140:BQ140,1)</f>
        <v>0</v>
      </c>
      <c r="FU145">
        <f>COUNTIF('Skole scoring'!BR140:CO140,1)</f>
        <v>0</v>
      </c>
      <c r="FV145">
        <f>COUNTIF('Skole scoring'!CP140:DQ140,1)</f>
        <v>0</v>
      </c>
    </row>
    <row r="146" spans="2:178" x14ac:dyDescent="0.35">
      <c r="B146" s="41">
        <f>'Midt 3.kl. -Klasse'!B38</f>
        <v>0</v>
      </c>
      <c r="C146" t="str">
        <f>IF(COUNTIF('Midt 3.kl. -Klasse'!P38,5),"Ugyldig",(IF(ISBLANK('Midt 3.kl. -Klasse'!P38),"",'Midt 3.kl. -Klasse'!P38)))</f>
        <v/>
      </c>
      <c r="D146" t="str">
        <f>IF(COUNTIF('Midt 3.kl. -Klasse'!Q38,5),"Ugyldig",(IF(ISBLANK('Midt 3.kl. -Klasse'!Q38),"",'Midt 3.kl. -Klasse'!Q38)))</f>
        <v/>
      </c>
      <c r="E146" t="str">
        <f>IF(COUNTIF('Midt 3.kl. -Klasse'!R38,5),"Ugyldig",(IF(ISBLANK('Midt 3.kl. -Klasse'!R38),"",'Midt 3.kl. -Klasse'!R38)))</f>
        <v/>
      </c>
      <c r="F146" t="str">
        <f>IF(COUNTIF('Midt 3.kl. -Klasse'!S38,5),"Ugyldig",(IF(ISBLANK('Midt 3.kl. -Klasse'!S38),"",'Midt 3.kl. -Klasse'!S38)))</f>
        <v/>
      </c>
      <c r="G146" t="str">
        <f>IF(COUNTIF('Midt 3.kl. -Klasse'!T38,5),"Ugyldig",(IF(ISBLANK('Midt 3.kl. -Klasse'!T38),"",'Midt 3.kl. -Klasse'!T38)))</f>
        <v/>
      </c>
      <c r="H146" t="str">
        <f>IF(COUNTIF('Midt 3.kl. -Klasse'!U38,5),"Ugyldig",(IF(ISBLANK('Midt 3.kl. -Klasse'!U38),"",'Midt 3.kl. -Klasse'!U38)))</f>
        <v/>
      </c>
      <c r="I146" t="str">
        <f>IF(COUNTIF('Midt 3.kl. -Klasse'!V38,5),"Ugyldig",(IF(ISBLANK('Midt 3.kl. -Klasse'!V38),"",'Midt 3.kl. -Klasse'!V38)))</f>
        <v/>
      </c>
      <c r="J146" t="str">
        <f>IF(COUNTIF('Midt 3.kl. -Klasse'!W38,5),"Ugyldig",(IF(ISBLANK('Midt 3.kl. -Klasse'!W38),"",'Midt 3.kl. -Klasse'!W38)))</f>
        <v/>
      </c>
      <c r="K146" t="str">
        <f>IF(COUNTIF('Midt 3.kl. -Klasse'!X38,5),"Ugyldig",(IF(ISBLANK('Midt 3.kl. -Klasse'!X38),"",'Midt 3.kl. -Klasse'!X38)))</f>
        <v/>
      </c>
      <c r="L146" t="str">
        <f>IF(COUNTIF('Midt 3.kl. -Klasse'!Y38,5),"Ugyldig",(IF(ISBLANK('Midt 3.kl. -Klasse'!Y38),"",'Midt 3.kl. -Klasse'!Y38)))</f>
        <v/>
      </c>
      <c r="M146" t="str">
        <f>IF(COUNTIF('Midt 3.kl. -Klasse'!Z38,5),"Ugyldig",(IF(ISBLANK('Midt 3.kl. -Klasse'!Z38),"",'Midt 3.kl. -Klasse'!Z38)))</f>
        <v/>
      </c>
      <c r="N146" t="str">
        <f>IF(COUNTIF('Midt 3.kl. -Klasse'!AA38,5),"Ugyldig",(IF(ISBLANK('Midt 3.kl. -Klasse'!AA38),"",'Midt 3.kl. -Klasse'!AA38)))</f>
        <v/>
      </c>
      <c r="O146" t="str">
        <f>IF(COUNTIF('Midt 3.kl. -Klasse'!AB38,5),"Ugyldig",(IF(ISBLANK('Midt 3.kl. -Klasse'!AB38),"",'Midt 3.kl. -Klasse'!AB38)))</f>
        <v/>
      </c>
      <c r="P146" t="str">
        <f>IF(COUNTIF('Midt 3.kl. -Klasse'!AC38,5),"Ugyldig",(IF(ISBLANK('Midt 3.kl. -Klasse'!AC38),"",'Midt 3.kl. -Klasse'!AC38)))</f>
        <v/>
      </c>
      <c r="Q146" t="str">
        <f>IF(COUNTIF('Midt 3.kl. -Klasse'!AD38,5),"Ugyldig",(IF(ISBLANK('Midt 3.kl. -Klasse'!AD38),"",'Midt 3.kl. -Klasse'!AD38)))</f>
        <v/>
      </c>
      <c r="R146" t="str">
        <f>IF(COUNTIF('Midt 3.kl. -Klasse'!AE38,5),"Ugyldig",(IF(ISBLANK('Midt 3.kl. -Klasse'!AE38),"",'Midt 3.kl. -Klasse'!AE38)))</f>
        <v/>
      </c>
      <c r="S146" t="str">
        <f>IF(COUNTIF('Midt 3.kl. -Klasse'!AF38,5),"Ugyldig",(IF(ISBLANK('Midt 3.kl. -Klasse'!AF38),"",'Midt 3.kl. -Klasse'!AF38)))</f>
        <v/>
      </c>
      <c r="T146" t="str">
        <f>IF(COUNTIF('Midt 3.kl. -Klasse'!AG38,5),"Ugyldig",(IF(ISBLANK('Midt 3.kl. -Klasse'!AG38),"",'Midt 3.kl. -Klasse'!AG38)))</f>
        <v/>
      </c>
      <c r="U146" t="str">
        <f>IF(COUNTIF('Midt 3.kl. -Klasse'!AH38,5),"Ugyldig",(IF(ISBLANK('Midt 3.kl. -Klasse'!AH38),"",'Midt 3.kl. -Klasse'!AH38)))</f>
        <v/>
      </c>
      <c r="V146" t="str">
        <f>IF(COUNTIF('Midt 3.kl. -Klasse'!AI38,5),"Ugyldig",(IF(ISBLANK('Midt 3.kl. -Klasse'!AI38),"",'Midt 3.kl. -Klasse'!AI38)))</f>
        <v/>
      </c>
      <c r="W146" t="str">
        <f>IF(ISBLANK('Midt 3.kl. -Klasse'!AJ38),"",VLOOKUP('Midt 3.kl. -Klasse'!AJ38,Assit_Atii_2c3b3c,C$96,FALSE))</f>
        <v/>
      </c>
      <c r="X146" t="str">
        <f>IF(ISBLANK('Midt 3.kl. -Klasse'!AK38),"",VLOOKUP('Midt 3.kl. -Klasse'!AK38,Assit_Atii_2c3b3c,D$96,FALSE))</f>
        <v/>
      </c>
      <c r="Y146" t="str">
        <f>IF(ISBLANK('Midt 3.kl. -Klasse'!AL38),"",VLOOKUP('Midt 3.kl. -Klasse'!AL38,Assit_Atii_2c3b3c,E$96,FALSE))</f>
        <v/>
      </c>
      <c r="Z146" t="str">
        <f>IF(ISBLANK('Midt 3.kl. -Klasse'!AM38),"",VLOOKUP('Midt 3.kl. -Klasse'!AM38,Assit_Atii_2c3b3c,F$96,FALSE))</f>
        <v/>
      </c>
      <c r="AA146" t="str">
        <f>IF(ISBLANK('Midt 3.kl. -Klasse'!AN38),"",VLOOKUP('Midt 3.kl. -Klasse'!AN38,Assit_Atii_2c3b3c,G$96,FALSE))</f>
        <v/>
      </c>
      <c r="AB146" t="str">
        <f>IF(ISBLANK('Midt 3.kl. -Klasse'!AO38),"",VLOOKUP('Midt 3.kl. -Klasse'!AO38,Assit_Atii_2c3b3c,H$96,FALSE))</f>
        <v/>
      </c>
      <c r="AC146" t="str">
        <f>IF(ISBLANK('Midt 3.kl. -Klasse'!AP38),"",VLOOKUP('Midt 3.kl. -Klasse'!AP38,Assit_Atii_2c3b3c,I$96,FALSE))</f>
        <v/>
      </c>
      <c r="AD146" t="str">
        <f>IF(ISBLANK('Midt 3.kl. -Klasse'!AQ38),"",VLOOKUP('Midt 3.kl. -Klasse'!AQ38,Assit_Atii_2c3b3c,J$96,FALSE))</f>
        <v/>
      </c>
      <c r="AE146" t="str">
        <f>IF(ISBLANK('Midt 3.kl. -Klasse'!AR38),"",VLOOKUP('Midt 3.kl. -Klasse'!AR38,Assit_Atii_2c3b3c,K$96,FALSE))</f>
        <v/>
      </c>
      <c r="AF146" t="str">
        <f>IF(ISBLANK('Midt 3.kl. -Klasse'!AS38),"",VLOOKUP('Midt 3.kl. -Klasse'!AS38,Assit_Atii_2c3b3c,L$96,FALSE))</f>
        <v/>
      </c>
      <c r="AG146" t="str">
        <f>IF(ISBLANK('Midt 3.kl. -Klasse'!AT38),"",VLOOKUP('Midt 3.kl. -Klasse'!AT38,Assit_Atii_2c3b3c,M$96,FALSE))</f>
        <v/>
      </c>
      <c r="AH146" t="str">
        <f>IF(ISBLANK('Midt 3.kl. -Klasse'!AU38),"",VLOOKUP('Midt 3.kl. -Klasse'!AU38,Assit_Atii_2c3b3c,N$96,FALSE))</f>
        <v/>
      </c>
      <c r="AI146" t="str">
        <f>IF(ISBLANK('Midt 3.kl. -Klasse'!AV38),"",VLOOKUP('Midt 3.kl. -Klasse'!AV38,Assit_Atii_2c3b3c,O$96,FALSE))</f>
        <v/>
      </c>
      <c r="AJ146" t="str">
        <f>IF(ISBLANK('Midt 3.kl. -Klasse'!AW38),"",VLOOKUP('Midt 3.kl. -Klasse'!AW38,Assit_Atii_2c3b3c,P$96,FALSE))</f>
        <v/>
      </c>
      <c r="AK146" t="str">
        <f>IF(ISBLANK('Midt 3.kl. -Klasse'!AX38),"",VLOOKUP('Midt 3.kl. -Klasse'!AX38,Assit_Atii_2c3b3c,Q$96,FALSE))</f>
        <v/>
      </c>
      <c r="AL146" t="str">
        <f>IF(ISBLANK('Midt 3.kl. -Klasse'!AY38),"",VLOOKUP('Midt 3.kl. -Klasse'!AY38,Assit_Atii_2c3b3c,R$96,FALSE))</f>
        <v/>
      </c>
      <c r="AM146" t="str">
        <f>IF(ISBLANK('Midt 3.kl. -Klasse'!AZ38),"",VLOOKUP('Midt 3.kl. -Klasse'!AZ38,Assit_Atii_2c3b3c,S$96,FALSE))</f>
        <v/>
      </c>
      <c r="AN146" t="str">
        <f>IF(ISBLANK('Midt 3.kl. -Klasse'!BA38),"",VLOOKUP('Midt 3.kl. -Klasse'!BA38,Assit_Atii_2c3b3c,T$96,FALSE))</f>
        <v/>
      </c>
      <c r="AO146" t="str">
        <f>IF(ISBLANK('Midt 3.kl. -Klasse'!BB38),"",VLOOKUP('Midt 3.kl. -Klasse'!BB38,Assit_Atii_2c3b3c,U$96,FALSE))</f>
        <v/>
      </c>
      <c r="AP146" t="str">
        <f>IF(ISBLANK('Midt 3.kl. -Klasse'!BC38),"",VLOOKUP('Midt 3.kl. -Klasse'!BC38,Assit_Atii_2c3b3c,V$96,FALSE))</f>
        <v/>
      </c>
      <c r="AQ146" t="str">
        <f>IF(ISBLANK('Midt 3.kl. -Klasse'!BD38),"",VLOOKUP('Midt 3.kl. -Klasse'!BD38,Assit_Atii_2c3b3c,W$96,FALSE))</f>
        <v/>
      </c>
      <c r="AR146" t="str">
        <f>IF(ISBLANK('Midt 3.kl. -Klasse'!BE38),"",VLOOKUP('Midt 3.kl. -Klasse'!BE38,Assit_Atii_2c3b3c,X$96,FALSE))</f>
        <v/>
      </c>
      <c r="AS146" t="str">
        <f>IF(ISBLANK('Midt 3.kl. -Klasse'!BF38),"",VLOOKUP('Midt 3.kl. -Klasse'!BF38,Assit_Atii_2c3b3c,Y$96,FALSE))</f>
        <v/>
      </c>
      <c r="AT146" t="str">
        <f>IF(ISBLANK('Midt 3.kl. -Klasse'!BG38),"",VLOOKUP('Midt 3.kl. -Klasse'!BG38,Assit_Atii_2c3b3c,Z$96,FALSE))</f>
        <v/>
      </c>
      <c r="AU146" t="str">
        <f>IF(ISBLANK('Midt 3.kl. -Klasse'!BH38),"",VLOOKUP('Midt 3.kl. -Klasse'!BH38,Assit_Atii_2c3b3c,AA$96,FALSE))</f>
        <v/>
      </c>
      <c r="AV146" t="str">
        <f>IF(ISBLANK('Midt 3.kl. -Klasse'!BI38),"",VLOOKUP('Midt 3.kl. -Klasse'!BI38,Assit_Atii_2c3b3c,AB$96,FALSE))</f>
        <v/>
      </c>
      <c r="AW146" t="str">
        <f>IF(ISBLANK('Midt 3.kl. -Klasse'!BJ38),"",VLOOKUP('Midt 3.kl. -Klasse'!BJ38,Assit_Atii_2c3b3c,AC$96,FALSE))</f>
        <v/>
      </c>
      <c r="AX146" t="str">
        <f>IF(ISBLANK('Midt 3.kl. -Klasse'!BK38),"",VLOOKUP('Midt 3.kl. -Klasse'!BK38,Assit_Atii_2c3b3c,AD$96,FALSE))</f>
        <v/>
      </c>
      <c r="AY146" t="str">
        <f>IF(ISBLANK('Midt 3.kl. -Klasse'!BL38),"",VLOOKUP('Midt 3.kl. -Klasse'!BL38,Assit_Atii_2c3b3c,AE$96,FALSE))</f>
        <v/>
      </c>
      <c r="AZ146" t="str">
        <f>IF(ISBLANK('Midt 3.kl. -Klasse'!BM38),"",VLOOKUP('Midt 3.kl. -Klasse'!BM38,Assit_Atii_2c3b3c,AF$96,FALSE))</f>
        <v/>
      </c>
      <c r="BA146" t="str">
        <f>IF(ISBLANK('Midt 3.kl. -Klasse'!BN38),"",VLOOKUP('Midt 3.kl. -Klasse'!BN38,Assit_Atii_2c3b3c,AG$96,FALSE))</f>
        <v/>
      </c>
      <c r="BB146" t="str">
        <f>IF(ISBLANK('Midt 3.kl. -Klasse'!BO38),"",VLOOKUP('Midt 3.kl. -Klasse'!BO38,Assit_Atii_2c3b3c,AH$96,FALSE))</f>
        <v/>
      </c>
      <c r="BC146" t="str">
        <f>IF(ISBLANK('Midt 3.kl. -Klasse'!BP38),"",VLOOKUP('Midt 3.kl. -Klasse'!BP38,Assit_Atii_2c3b3c,AI$96,FALSE))</f>
        <v/>
      </c>
      <c r="BD146" t="str">
        <f>IF(ISBLANK('Midt 3.kl. -Klasse'!BQ38),"",VLOOKUP('Midt 3.kl. -Klasse'!BQ38,Assit_Atii_2c3b3c,AJ$96,FALSE))</f>
        <v/>
      </c>
      <c r="BE146" t="str">
        <f>IF(ISBLANK('Midt 3.kl. -Klasse'!BR38),"",VLOOKUP('Midt 3.kl. -Klasse'!BR38,Assit_Atii_2c3b3c,AK$96,FALSE))</f>
        <v/>
      </c>
      <c r="BF146" t="str">
        <f>IF(ISBLANK('Midt 3.kl. -Klasse'!BS38),"",VLOOKUP('Midt 3.kl. -Klasse'!BS38,Assit_Atii_2c3b3c,AL$96,FALSE))</f>
        <v/>
      </c>
      <c r="BG146" t="str">
        <f>IF(ISBLANK('Midt 3.kl. -Klasse'!BT38),"",VLOOKUP('Midt 3.kl. -Klasse'!BT38,Assit_Atii_2c3b3c,AM$96,FALSE))</f>
        <v/>
      </c>
      <c r="BH146" t="str">
        <f>IF(ISBLANK('Midt 3.kl. -Klasse'!BU38),"",VLOOKUP('Midt 3.kl. -Klasse'!BU38,Assit_Atii_2c3b3c,AN$96,FALSE))</f>
        <v/>
      </c>
      <c r="BI146" t="str">
        <f>IF(ISBLANK('Midt 3.kl. -Klasse'!BV38),"",VLOOKUP('Midt 3.kl. -Klasse'!BV38,Assit_Atii_2c3b3c,AO$96,FALSE))</f>
        <v/>
      </c>
      <c r="BJ146" t="str">
        <f>IF(ISBLANK('Midt 3.kl. -Klasse'!BW38),"",VLOOKUP('Midt 3.kl. -Klasse'!BW38,Assit_Atii_2c3b3c,AP$96,FALSE))</f>
        <v/>
      </c>
      <c r="BK146" t="str">
        <f>IF(ISBLANK('Midt 3.kl. -Klasse'!BX38),"",VLOOKUP('Midt 3.kl. -Klasse'!BX38,Assit_Atii_2c3b3c,AQ$96,FALSE))</f>
        <v/>
      </c>
      <c r="BL146" t="str">
        <f>IF(ISBLANK('Midt 3.kl. -Klasse'!BY38),"",VLOOKUP('Midt 3.kl. -Klasse'!BY38,Assit_Atii_2c3b3c,AR$96,FALSE))</f>
        <v/>
      </c>
      <c r="BM146" t="str">
        <f>IF(ISBLANK('Midt 3.kl. -Klasse'!BZ38),"",VLOOKUP('Midt 3.kl. -Klasse'!BZ38,Assit_Atii_2c3b3c,AS$96,FALSE))</f>
        <v/>
      </c>
      <c r="BN146" t="str">
        <f>IF(ISBLANK('Midt 3.kl. -Klasse'!CA38),"",VLOOKUP('Midt 3.kl. -Klasse'!CA38,Assit_Atii_2c3b3c,AT$96,FALSE))</f>
        <v/>
      </c>
      <c r="BO146" t="str">
        <f>IF(ISBLANK('Midt 3.kl. -Klasse'!CB38),"",VLOOKUP('Midt 3.kl. -Klasse'!CB38,Assit_Atii_2c3b3c,AU$96,FALSE))</f>
        <v/>
      </c>
      <c r="BP146" t="str">
        <f>IF(ISBLANK('Midt 3.kl. -Klasse'!CC38),"",VLOOKUP('Midt 3.kl. -Klasse'!CC38,Assit_Atii_2c3b3c,AV$96,FALSE))</f>
        <v/>
      </c>
      <c r="BQ146" t="str">
        <f>IF(ISBLANK('Midt 3.kl. -Klasse'!CD38),"",VLOOKUP('Midt 3.kl. -Klasse'!CD38,Assit_Atii_2c3b3c,AW$96,FALSE))</f>
        <v/>
      </c>
      <c r="BR146" t="str">
        <f>IF(ISBLANK('Midt 3.kl. -Klasse'!CE38),"",VLOOKUP('Midt 3.kl. -Klasse'!CE38,Assit_Atii_2c3b3c,AX$96,FALSE))</f>
        <v/>
      </c>
      <c r="BS146" t="str">
        <f>IF(ISBLANK('Midt 3.kl. -Klasse'!CF38),"",VLOOKUP('Midt 3.kl. -Klasse'!CF38,Assit_Atii_2c3b3c,AY$96,FALSE))</f>
        <v/>
      </c>
      <c r="BT146" t="str">
        <f>IF(ISBLANK('Midt 3.kl. -Klasse'!CG38),"",VLOOKUP('Midt 3.kl. -Klasse'!CG38,Assit_Atii_2c3b3c,AZ$96,FALSE))</f>
        <v/>
      </c>
      <c r="BU146" t="str">
        <f>IF(ISBLANK('Midt 3.kl. -Klasse'!CH38),"",VLOOKUP('Midt 3.kl. -Klasse'!CH38,Assit_Atii_2c3b3c,BA$96,FALSE))</f>
        <v/>
      </c>
      <c r="BV146" t="str">
        <f>IF(ISBLANK('Midt 3.kl. -Klasse'!CI38),"",VLOOKUP('Midt 3.kl. -Klasse'!CI38,Assit_Atii_2c3b3c,BB$96,FALSE))</f>
        <v/>
      </c>
      <c r="BW146" t="str">
        <f>IF(ISBLANK('Midt 3.kl. -Klasse'!CJ38),"",VLOOKUP('Midt 3.kl. -Klasse'!CJ38,Assit_Atii_2c3b3c,BC$96,FALSE))</f>
        <v/>
      </c>
      <c r="BX146" t="str">
        <f>IF(ISBLANK('Midt 3.kl. -Klasse'!CK38),"",VLOOKUP('Midt 3.kl. -Klasse'!CK38,Assit_Atii_2c3b3c,BD$96,FALSE))</f>
        <v/>
      </c>
      <c r="BY146" t="str">
        <f>IF(ISBLANK('Midt 3.kl. -Klasse'!CL38),"",VLOOKUP('Midt 3.kl. -Klasse'!CL38,Assit_Atii_2c3b3c,BE$96,FALSE))</f>
        <v/>
      </c>
      <c r="BZ146" t="str">
        <f>IF(ISBLANK('Midt 3.kl. -Klasse'!CM38),"",VLOOKUP('Midt 3.kl. -Klasse'!CM38,Assit_Atii_2c3b3c,BF$96,FALSE))</f>
        <v/>
      </c>
      <c r="CA146" t="str">
        <f>IF(ISBLANK('Midt 3.kl. -Klasse'!CN38),"",VLOOKUP('Midt 3.kl. -Klasse'!CN38,Assit_Atii_2c3b3c,BG$96,FALSE))</f>
        <v/>
      </c>
      <c r="CB146" t="str">
        <f>IF(ISBLANK('Midt 3.kl. -Klasse'!CO38),"",VLOOKUP('Midt 3.kl. -Klasse'!CO38,Assit_Atii_2c3b3c,BH$96,FALSE))</f>
        <v/>
      </c>
      <c r="CC146" t="str">
        <f>IF(ISBLANK('Midt 3.kl. -Klasse'!CP38),"",VLOOKUP('Midt 3.kl. -Klasse'!CP38,Assit_Atii_2c3b3c,BI$96,FALSE))</f>
        <v/>
      </c>
      <c r="CD146" t="str">
        <f>IF(ISBLANK('Midt 3.kl. -Klasse'!CQ38),"",VLOOKUP('Midt 3.kl. -Klasse'!CQ38,Assit_Atii_2c3b3c,BJ$96,FALSE))</f>
        <v/>
      </c>
      <c r="CE146" t="str">
        <f>IF(ISBLANK('Midt 3.kl. -Klasse'!CR38),"",VLOOKUP('Midt 3.kl. -Klasse'!CR38,Assit_Atii_2c3b3c,BK$96,FALSE))</f>
        <v/>
      </c>
      <c r="CF146" t="str">
        <f>IF(ISBLANK('Midt 3.kl. -Klasse'!CS38),"",VLOOKUP('Midt 3.kl. -Klasse'!CS38,Assit_Atii_2c3b3c,BL$96,FALSE))</f>
        <v/>
      </c>
      <c r="CG146" t="str">
        <f>IF(ISBLANK('Midt 3.kl. -Klasse'!CT38),"",VLOOKUP('Midt 3.kl. -Klasse'!CT38,Assit_Atii_2c3b3c,BM$96,FALSE))</f>
        <v/>
      </c>
      <c r="CH146" t="str">
        <f>IF(ISBLANK('Midt 3.kl. -Klasse'!CU38),"",VLOOKUP('Midt 3.kl. -Klasse'!CU38,Assit_Atii_2c3b3c,BN$96,FALSE))</f>
        <v/>
      </c>
      <c r="CI146" t="str">
        <f>IF(ISBLANK('Midt 3.kl. -Klasse'!CV38),"",VLOOKUP('Midt 3.kl. -Klasse'!CV38,Assit_Atii_2c3b3c,BO$96,FALSE))</f>
        <v/>
      </c>
      <c r="CJ146" t="str">
        <f>IF(ISBLANK('Midt 3.kl. -Klasse'!CW38),"",VLOOKUP('Midt 3.kl. -Klasse'!CW38,Assit_Atii_2c3b3c,BP$96,FALSE))</f>
        <v/>
      </c>
      <c r="CK146" t="str">
        <f>IF(ISBLANK('Midt 3.kl. -Klasse'!CX38),"",VLOOKUP('Midt 3.kl. -Klasse'!CX38,Assit_Atii_2c3b3c,BQ$96,FALSE))</f>
        <v/>
      </c>
      <c r="CL146" t="str">
        <f>IF(ISBLANK('Midt 3.kl. -Klasse'!CY38),"",VLOOKUP('Midt 3.kl. -Klasse'!CY38,Assit_Atii_2c3b3c,BR$96,FALSE))</f>
        <v/>
      </c>
      <c r="CM146" t="str">
        <f>IF(ISBLANK('Midt 3.kl. -Klasse'!CZ38),"",VLOOKUP('Midt 3.kl. -Klasse'!CZ38,Assit_Atii_2c3b3c,BS$96,FALSE))</f>
        <v/>
      </c>
      <c r="CN146" t="str">
        <f>IF(ISBLANK('Midt 3.kl. -Klasse'!DA38),"",VLOOKUP('Midt 3.kl. -Klasse'!DA38,Assit_Atii_2c3b3c,BT$96,FALSE))</f>
        <v/>
      </c>
      <c r="CO146" t="str">
        <f>IF(ISBLANK('Midt 3.kl. -Klasse'!DB38),"",VLOOKUP('Midt 3.kl. -Klasse'!DB38,Assit_Atii_2c3b3c,BU$96,FALSE))</f>
        <v/>
      </c>
      <c r="CP146" t="str">
        <f>IF(ISBLANK('Midt 3.kl. -Klasse'!DC38),"",VLOOKUP('Midt 3.kl. -Klasse'!DC38,Assit_Atii_2c3b3c,BV$96,FALSE))</f>
        <v/>
      </c>
      <c r="CQ146" t="str">
        <f>IF(ISBLANK('Midt 3.kl. -Klasse'!DD38),"",VLOOKUP('Midt 3.kl. -Klasse'!DD38,Assit_Atii_2c3b3c,BW$96,FALSE))</f>
        <v/>
      </c>
      <c r="CR146" t="str">
        <f>IF(ISBLANK('Midt 3.kl. -Klasse'!DE38),"",VLOOKUP('Midt 3.kl. -Klasse'!DE38,Assit_Atii_2c3b3c,BX$96,FALSE))</f>
        <v/>
      </c>
      <c r="CS146" t="str">
        <f>IF(ISBLANK('Midt 3.kl. -Klasse'!DF38),"",VLOOKUP('Midt 3.kl. -Klasse'!DF38,Assit_Atii_2c3b3c,BY$96,FALSE))</f>
        <v/>
      </c>
      <c r="CT146" t="str">
        <f>IF(ISBLANK('Midt 3.kl. -Klasse'!DG38),"",VLOOKUP('Midt 3.kl. -Klasse'!DG38,Assit_Atii_2c3b3c,BZ$96,FALSE))</f>
        <v/>
      </c>
      <c r="CU146" t="str">
        <f>IF(ISBLANK('Midt 3.kl. -Klasse'!DH38),"",VLOOKUP('Midt 3.kl. -Klasse'!DH38,Assit_Atii_2c3b3c,CA$96,FALSE))</f>
        <v/>
      </c>
      <c r="CV146" t="str">
        <f>IF(ISBLANK('Midt 3.kl. -Klasse'!DI38),"",VLOOKUP('Midt 3.kl. -Klasse'!DI38,Assit_Atii_2c3b3c,CB$96,FALSE))</f>
        <v/>
      </c>
      <c r="CW146" t="str">
        <f>IF(ISBLANK('Midt 3.kl. -Klasse'!DJ38),"",VLOOKUP('Midt 3.kl. -Klasse'!DJ38,Assit_Atii_2c3b3c,CC$96,FALSE))</f>
        <v/>
      </c>
      <c r="CX146" t="str">
        <f>IF(ISBLANK('Midt 3.kl. -Klasse'!DK38),"",VLOOKUP('Midt 3.kl. -Klasse'!DK38,Assit_Atii_2c3b3c,CD$96,FALSE))</f>
        <v/>
      </c>
      <c r="CY146" t="str">
        <f>IF(ISBLANK('Midt 3.kl. -Klasse'!DL38),"",VLOOKUP('Midt 3.kl. -Klasse'!DL38,Assit_Atii_2c3b3c,CE$96,FALSE))</f>
        <v/>
      </c>
      <c r="CZ146" t="str">
        <f>IF(ISBLANK('Midt 3.kl. -Klasse'!DM38),"",VLOOKUP('Midt 3.kl. -Klasse'!DM38,Assit_Atii_2c3b3c,CF$96,FALSE))</f>
        <v/>
      </c>
      <c r="DA146" t="str">
        <f>IF(ISBLANK('Midt 3.kl. -Klasse'!DN38),"",VLOOKUP('Midt 3.kl. -Klasse'!DN38,Assit_Atii_2c3b3c,CG$96,FALSE))</f>
        <v/>
      </c>
      <c r="DB146" t="str">
        <f>IF(ISBLANK('Midt 3.kl. -Klasse'!DO38),"",VLOOKUP('Midt 3.kl. -Klasse'!DO38,Assit_Atii_2c3b3c,CH$96,FALSE))</f>
        <v/>
      </c>
      <c r="DC146" t="str">
        <f>IF(ISBLANK('Midt 3.kl. -Klasse'!DP38),"",VLOOKUP('Midt 3.kl. -Klasse'!DP38,Assit_Atii_2c3b3c,CI$96,FALSE))</f>
        <v/>
      </c>
      <c r="DD146" t="str">
        <f>IF(ISBLANK('Midt 3.kl. -Klasse'!DQ38),"",VLOOKUP('Midt 3.kl. -Klasse'!DQ38,Assit_Atii_2c3b3c,CJ$96,FALSE))</f>
        <v/>
      </c>
      <c r="DE146" t="str">
        <f>IF(ISBLANK('Midt 3.kl. -Klasse'!DR38),"",VLOOKUP('Midt 3.kl. -Klasse'!DR38,Assit_Atii_2c3b3c,CK$96,FALSE))</f>
        <v/>
      </c>
      <c r="DF146" t="str">
        <f>IF(ISBLANK('Midt 3.kl. -Klasse'!DS38),"",VLOOKUP('Midt 3.kl. -Klasse'!DS38,Assit_Atii_2c3b3c,CL$96,FALSE))</f>
        <v/>
      </c>
      <c r="DG146" t="str">
        <f>IF(ISBLANK('Midt 3.kl. -Klasse'!DT38),"",VLOOKUP('Midt 3.kl. -Klasse'!DT38,Assit_Atii_2c3b3c,CM$96,FALSE))</f>
        <v/>
      </c>
      <c r="DH146" t="str">
        <f>IF(ISBLANK('Midt 3.kl. -Klasse'!DU38),"",VLOOKUP('Midt 3.kl. -Klasse'!DU38,Assit_Atii_2c3b3c,CN$96,FALSE))</f>
        <v/>
      </c>
      <c r="DI146" t="str">
        <f>IF(ISBLANK('Midt 3.kl. -Klasse'!DV38),"",VLOOKUP('Midt 3.kl. -Klasse'!DV38,Assit_Atii_2c3b3c,CO$96,FALSE))</f>
        <v/>
      </c>
      <c r="DJ146" t="str">
        <f>IF(ISBLANK('Midt 3.kl. -Klasse'!DW38),"",VLOOKUP('Midt 3.kl. -Klasse'!DW38,Assit_Atii_2c3b3c,CP$96,FALSE))</f>
        <v/>
      </c>
      <c r="DK146" t="str">
        <f>IF(ISBLANK('Midt 3.kl. -Klasse'!DX38),"",VLOOKUP('Midt 3.kl. -Klasse'!DX38,Assit_Atii_2c3b3c,CQ$96,FALSE))</f>
        <v/>
      </c>
      <c r="DL146" t="str">
        <f>IF(ISBLANK('Midt 3.kl. -Klasse'!DY38),"",VLOOKUP('Midt 3.kl. -Klasse'!DY38,Assit_Atii_2c3b3c,CR$96,FALSE))</f>
        <v/>
      </c>
      <c r="DM146" t="str">
        <f>IF(ISBLANK('Midt 3.kl. -Klasse'!DZ38),"",VLOOKUP('Midt 3.kl. -Klasse'!DZ38,Assit_Atii_2c3b3c,CS$96,FALSE))</f>
        <v/>
      </c>
      <c r="DN146" t="str">
        <f>IF(ISBLANK('Midt 3.kl. -Klasse'!EA38),"",VLOOKUP('Midt 3.kl. -Klasse'!EA38,Assit_Atii_2c3b3c,CT$96,FALSE))</f>
        <v/>
      </c>
      <c r="DO146" t="str">
        <f>IF(ISBLANK('Midt 3.kl. -Klasse'!EB38),"",VLOOKUP('Midt 3.kl. -Klasse'!EB38,Assit_Atii_2c3b3c,CU$96,FALSE))</f>
        <v/>
      </c>
      <c r="DP146" t="str">
        <f>IF(ISBLANK('Midt 3.kl. -Klasse'!EC38),"",VLOOKUP('Midt 3.kl. -Klasse'!EC38,Assit_Atii_2c3b3c,CV$96,FALSE))</f>
        <v/>
      </c>
      <c r="DQ146" t="str">
        <f>IF(ISBLANK('Midt 3.kl. -Klasse'!ED38),"",VLOOKUP('Midt 3.kl. -Klasse'!ED38,Assit_Atii_2c3b3c,CW$96,FALSE))</f>
        <v/>
      </c>
      <c r="DR146" s="42" t="str">
        <f>IF(ISBLANK('Midt 3.kl. -Klasse'!EE38),"",VLOOKUP('Midt 3.kl. -Klasse'!EE38,Assit_Atii_2c3b3c,CX$96,FALSE))</f>
        <v/>
      </c>
      <c r="DS146" s="41" t="str">
        <f>IF(ISBLANK('Midt 3.kl. -Klasse'!EF38),"",VLOOKUP('Midt 3.kl. -Klasse'!EF38,Aap_Naam_2c3b3c,2,FALSE))</f>
        <v/>
      </c>
      <c r="DT146" t="str">
        <f>IF(ISBLANK('Midt 3.kl. -Klasse'!EG38),"",VLOOKUP('Midt 3.kl. -Klasse'!EG38,Aap_Naam_2c3b3c,2,FALSE))</f>
        <v/>
      </c>
      <c r="DU146" t="str">
        <f>IF(ISBLANK('Midt 3.kl. -Klasse'!EH38),"",VLOOKUP('Midt 3.kl. -Klasse'!EH38,Aap_Naam_2c3b3c,2,FALSE))</f>
        <v/>
      </c>
      <c r="DV146" t="str">
        <f>IF(ISBLANK('Midt 3.kl. -Klasse'!EI38),"",VLOOKUP('Midt 3.kl. -Klasse'!EI38,Aap_Naam_2c3b3c,2,FALSE))</f>
        <v/>
      </c>
      <c r="DW146" t="str">
        <f>IF(ISBLANK('Midt 3.kl. -Klasse'!EJ38),"",VLOOKUP('Midt 3.kl. -Klasse'!EJ38,Aap_Naam_2c3b3c,2,FALSE))</f>
        <v/>
      </c>
      <c r="DX146" t="str">
        <f>IF(ISBLANK('Midt 3.kl. -Klasse'!EK38),"",VLOOKUP('Midt 3.kl. -Klasse'!EK38,Aap_Naam_2c3b3c,2,FALSE))</f>
        <v/>
      </c>
      <c r="DY146" t="str">
        <f>IF(ISBLANK('Midt 3.kl. -Klasse'!EL38),"",VLOOKUP('Midt 3.kl. -Klasse'!EL38,Aap_Naam_2c3b3c,2,FALSE))</f>
        <v/>
      </c>
      <c r="DZ146" t="str">
        <f>IF(ISBLANK('Midt 3.kl. -Klasse'!EM38),"",VLOOKUP('Midt 3.kl. -Klasse'!EM38,Aap_Naam_2c3b3c,2,FALSE))</f>
        <v/>
      </c>
      <c r="EA146" t="str">
        <f>IF(ISBLANK('Midt 3.kl. -Klasse'!EN38),"",VLOOKUP('Midt 3.kl. -Klasse'!EN38,Aap_Naam_2c3b3c,2,FALSE))</f>
        <v/>
      </c>
      <c r="EB146" t="str">
        <f>IF(ISBLANK('Midt 3.kl. -Klasse'!EO38),"",VLOOKUP('Midt 3.kl. -Klasse'!EO38,Aap_Naam_2c3b3c,2,FALSE))</f>
        <v/>
      </c>
      <c r="EC146" t="str">
        <f>IF(ISBLANK('Midt 3.kl. -Klasse'!EP38),"",VLOOKUP('Midt 3.kl. -Klasse'!EP38,Aap_Naam_2c3b3c,2,FALSE))</f>
        <v/>
      </c>
      <c r="ED146" t="str">
        <f>IF(ISBLANK('Midt 3.kl. -Klasse'!EQ38),"",VLOOKUP('Midt 3.kl. -Klasse'!EQ38,Aap_Naam_2c3b3c,2,FALSE))</f>
        <v/>
      </c>
      <c r="EE146" t="str">
        <f>IF(ISBLANK('Midt 3.kl. -Klasse'!ER38),"",VLOOKUP('Midt 3.kl. -Klasse'!ER38,Aap_Naam_2c3b3c,2,FALSE))</f>
        <v/>
      </c>
      <c r="EF146" t="str">
        <f>IF(ISBLANK('Midt 3.kl. -Klasse'!ES38),"",VLOOKUP('Midt 3.kl. -Klasse'!ES38,Aap_Naam_2c3b3c,2,FALSE))</f>
        <v/>
      </c>
      <c r="EG146" t="str">
        <f>IF(ISBLANK('Midt 3.kl. -Klasse'!ET38),"",VLOOKUP('Midt 3.kl. -Klasse'!ET38,Aap_Naam_2c3b3c,2,FALSE))</f>
        <v/>
      </c>
      <c r="EH146" t="str">
        <f>IF(ISBLANK('Midt 3.kl. -Klasse'!EU38),"",VLOOKUP('Midt 3.kl. -Klasse'!EU38,Aap_Naam_2c3b3c,2,FALSE))</f>
        <v/>
      </c>
      <c r="EI146" t="str">
        <f>IF(ISBLANK('Midt 3.kl. -Klasse'!EV38),"",VLOOKUP('Midt 3.kl. -Klasse'!EV38,Aap_Naam_2c3b3c,2,FALSE))</f>
        <v/>
      </c>
      <c r="EJ146" t="str">
        <f>IF(ISBLANK('Midt 3.kl. -Klasse'!EW38),"",VLOOKUP('Midt 3.kl. -Klasse'!EW38,Aap_Naam_2c3b3c,2,FALSE))</f>
        <v/>
      </c>
      <c r="EK146" t="str">
        <f>IF(ISBLANK('Midt 3.kl. -Klasse'!EX38),"",VLOOKUP('Midt 3.kl. -Klasse'!EX38,Aap_Naam_2c3b3c,2,FALSE))</f>
        <v/>
      </c>
      <c r="EL146" t="str">
        <f>IF(ISBLANK('Midt 3.kl. -Klasse'!EY38),"",VLOOKUP('Midt 3.kl. -Klasse'!EY38,Aap_Naam_2c3b3c,2,FALSE))</f>
        <v/>
      </c>
      <c r="EM146" t="str">
        <f>IF(ISBLANK('Midt 3.kl. -Klasse'!EZ38),"",VLOOKUP('Midt 3.kl. -Klasse'!EZ38,Aap_Naam_2c3b3c,2,FALSE))</f>
        <v/>
      </c>
      <c r="EN146" t="str">
        <f>IF(ISBLANK('Midt 3.kl. -Klasse'!FA38),"",VLOOKUP('Midt 3.kl. -Klasse'!FA38,Aap_Naam_2c3b3c,2,FALSE))</f>
        <v/>
      </c>
      <c r="EO146" t="str">
        <f>IF(ISBLANK('Midt 3.kl. -Klasse'!FB38),"",VLOOKUP('Midt 3.kl. -Klasse'!FB38,Aap_Naam_2c3b3c,2,FALSE))</f>
        <v/>
      </c>
      <c r="EP146" t="str">
        <f>IF(ISBLANK('Midt 3.kl. -Klasse'!FC38),"",VLOOKUP('Midt 3.kl. -Klasse'!FC38,Aap_Naam_2c3b3c,2,FALSE))</f>
        <v/>
      </c>
      <c r="EQ146" t="str">
        <f>IF(ISBLANK('Midt 3.kl. -Klasse'!FD38),"",VLOOKUP('Midt 3.kl. -Klasse'!FD38,Aap_Naam_2c3b3c,2,FALSE))</f>
        <v/>
      </c>
      <c r="ER146" t="str">
        <f>IF(ISBLANK('Midt 3.kl. -Klasse'!FE38),"",VLOOKUP('Midt 3.kl. -Klasse'!FE38,Aap_Naam_2c3b3c,2,FALSE))</f>
        <v/>
      </c>
      <c r="ES146" t="str">
        <f>IF(ISBLANK('Midt 3.kl. -Klasse'!FF38),"",VLOOKUP('Midt 3.kl. -Klasse'!FF38,Aap_Naam_2c3b3c,2,FALSE))</f>
        <v/>
      </c>
      <c r="ET146" t="str">
        <f>IF(ISBLANK('Midt 3.kl. -Klasse'!FG38),"",VLOOKUP('Midt 3.kl. -Klasse'!FG38,Aap_Naam_2c3b3c,2,FALSE))</f>
        <v/>
      </c>
      <c r="EU146" t="str">
        <f>IF(ISBLANK('Midt 3.kl. -Klasse'!FH38),"",VLOOKUP('Midt 3.kl. -Klasse'!FH38,Aap_Naam_2c3b3c,2,FALSE))</f>
        <v/>
      </c>
      <c r="EV146" t="str">
        <f>IF(ISBLANK('Midt 3.kl. -Klasse'!FI38),"",VLOOKUP('Midt 3.kl. -Klasse'!FI38,Aap_Naam_2c3b3c,2,FALSE))</f>
        <v/>
      </c>
      <c r="EW146" t="str">
        <f>IF(ISBLANK('Midt 3.kl. -Klasse'!FJ38),"",VLOOKUP('Midt 3.kl. -Klasse'!FJ38,Aap_Naam_2c3b3c,2,FALSE))</f>
        <v/>
      </c>
      <c r="EX146" t="str">
        <f>IF(ISBLANK('Midt 3.kl. -Klasse'!FK38),"",VLOOKUP('Midt 3.kl. -Klasse'!FK38,Aap_Naam_2c3b3c,2,FALSE))</f>
        <v/>
      </c>
      <c r="EY146" t="str">
        <f>IF(ISBLANK('Midt 3.kl. -Klasse'!FL38),"",VLOOKUP('Midt 3.kl. -Klasse'!FL38,Aap_Naam_2c3b3c,2,FALSE))</f>
        <v/>
      </c>
      <c r="EZ146" t="str">
        <f>IF(ISBLANK('Midt 3.kl. -Klasse'!FM38),"",VLOOKUP('Midt 3.kl. -Klasse'!FM38,Aap_Naam_2c3b3c,2,FALSE))</f>
        <v/>
      </c>
      <c r="FA146" t="str">
        <f>IF(ISBLANK('Midt 3.kl. -Klasse'!FN38),"",VLOOKUP('Midt 3.kl. -Klasse'!FN38,Aap_Naam_2c3b3c,2,FALSE))</f>
        <v/>
      </c>
      <c r="FB146" t="str">
        <f>IF(ISBLANK('Midt 3.kl. -Klasse'!FO38),"",VLOOKUP('Midt 3.kl. -Klasse'!FO38,Aap_Naam_2c3b3c,2,FALSE))</f>
        <v/>
      </c>
      <c r="FC146" t="str">
        <f>IF(ISBLANK('Midt 3.kl. -Klasse'!FP38),"",VLOOKUP('Midt 3.kl. -Klasse'!FP38,Aap_Naam_2c3b3c,2,FALSE))</f>
        <v/>
      </c>
      <c r="FD146" t="str">
        <f>IF(ISBLANK('Midt 3.kl. -Klasse'!FQ38),"",VLOOKUP('Midt 3.kl. -Klasse'!FQ38,Aap_Naam_2c3b3c,2,FALSE))</f>
        <v/>
      </c>
      <c r="FE146" t="str">
        <f>IF(ISBLANK('Midt 3.kl. -Klasse'!FR38),"",VLOOKUP('Midt 3.kl. -Klasse'!FR38,Aap_Naam_2c3b3c,2,FALSE))</f>
        <v/>
      </c>
      <c r="FF146" t="str">
        <f>IF(ISBLANK('Midt 3.kl. -Klasse'!FS38),"",VLOOKUP('Midt 3.kl. -Klasse'!FS38,Aap_Naam_2c3b3c,2,FALSE))</f>
        <v/>
      </c>
      <c r="FG146" t="str">
        <f>IF(ISBLANK('Midt 3.kl. -Klasse'!FT38),"",VLOOKUP('Midt 3.kl. -Klasse'!FT38,Aap_Naam_2c3b3c,2,FALSE))</f>
        <v/>
      </c>
      <c r="FH146" t="str">
        <f>IF(ISBLANK('Midt 3.kl. -Klasse'!FU38),"",VLOOKUP('Midt 3.kl. -Klasse'!FU38,Aap_Naam_2c3b3c,2,FALSE))</f>
        <v/>
      </c>
      <c r="FI146" t="str">
        <f>IF(ISBLANK('Midt 3.kl. -Klasse'!FV38),"",VLOOKUP('Midt 3.kl. -Klasse'!FV38,Aap_Naam_2c3b3c,2,FALSE))</f>
        <v/>
      </c>
      <c r="FJ146" t="str">
        <f>IF(ISBLANK('Midt 3.kl. -Klasse'!FW38),"",VLOOKUP('Midt 3.kl. -Klasse'!FW38,Aap_Naam_2c3b3c,2,FALSE))</f>
        <v/>
      </c>
      <c r="FK146" t="str">
        <f>IF(ISBLANK('Midt 3.kl. -Klasse'!FX38),"",VLOOKUP('Midt 3.kl. -Klasse'!FX38,Aap_Naam_2c3b3c,2,FALSE))</f>
        <v/>
      </c>
      <c r="FL146" t="str">
        <f>IF(ISBLANK('Midt 3.kl. -Klasse'!FY38),"",VLOOKUP('Midt 3.kl. -Klasse'!FY38,Aap_Naam_2c3b3c,2,FALSE))</f>
        <v/>
      </c>
      <c r="FM146" t="str">
        <f>IF(ISBLANK('Midt 3.kl. -Klasse'!FZ38),"",VLOOKUP('Midt 3.kl. -Klasse'!FZ38,Aap_Naam_2c3b3c,2,FALSE))</f>
        <v/>
      </c>
      <c r="FN146" s="42" t="str">
        <f>IF(ISBLANK('Midt 3.kl. -Klasse'!GA38),"",VLOOKUP('Midt 3.kl. -Klasse'!GA38,Aap_Naam_2c3b3c,2,FALSE))</f>
        <v/>
      </c>
      <c r="FO146" s="41">
        <f>COUNTIF('Skole scoring'!B141:U141,1)</f>
        <v>0</v>
      </c>
      <c r="FP146">
        <f>COUNTIF('Skole scoring'!V141:DQ141,1)</f>
        <v>0</v>
      </c>
      <c r="FQ146">
        <f>COUNTIF('Skole scoring'!DR141:FM141,1)</f>
        <v>0</v>
      </c>
      <c r="FR146" s="42">
        <f t="shared" si="4"/>
        <v>0</v>
      </c>
      <c r="FS146">
        <f>COUNTIF('Skole scoring'!V141:AS141,1)</f>
        <v>0</v>
      </c>
      <c r="FT146">
        <f>COUNTIF('Skole scoring'!AT141:BQ141,1)</f>
        <v>0</v>
      </c>
      <c r="FU146">
        <f>COUNTIF('Skole scoring'!BR141:CO141,1)</f>
        <v>0</v>
      </c>
      <c r="FV146">
        <f>COUNTIF('Skole scoring'!CP141:DQ141,1)</f>
        <v>0</v>
      </c>
    </row>
    <row r="147" spans="2:178" x14ac:dyDescent="0.35">
      <c r="B147" s="41">
        <f>'Midt 3.kl. -Klasse'!B39</f>
        <v>0</v>
      </c>
      <c r="C147" t="str">
        <f>IF(COUNTIF('Midt 3.kl. -Klasse'!P39,5),"Ugyldig",(IF(ISBLANK('Midt 3.kl. -Klasse'!P39),"",'Midt 3.kl. -Klasse'!P39)))</f>
        <v/>
      </c>
      <c r="D147" t="str">
        <f>IF(COUNTIF('Midt 3.kl. -Klasse'!Q39,5),"Ugyldig",(IF(ISBLANK('Midt 3.kl. -Klasse'!Q39),"",'Midt 3.kl. -Klasse'!Q39)))</f>
        <v/>
      </c>
      <c r="E147" t="str">
        <f>IF(COUNTIF('Midt 3.kl. -Klasse'!R39,5),"Ugyldig",(IF(ISBLANK('Midt 3.kl. -Klasse'!R39),"",'Midt 3.kl. -Klasse'!R39)))</f>
        <v/>
      </c>
      <c r="F147" t="str">
        <f>IF(COUNTIF('Midt 3.kl. -Klasse'!S39,5),"Ugyldig",(IF(ISBLANK('Midt 3.kl. -Klasse'!S39),"",'Midt 3.kl. -Klasse'!S39)))</f>
        <v/>
      </c>
      <c r="G147" t="str">
        <f>IF(COUNTIF('Midt 3.kl. -Klasse'!T39,5),"Ugyldig",(IF(ISBLANK('Midt 3.kl. -Klasse'!T39),"",'Midt 3.kl. -Klasse'!T39)))</f>
        <v/>
      </c>
      <c r="H147" t="str">
        <f>IF(COUNTIF('Midt 3.kl. -Klasse'!U39,5),"Ugyldig",(IF(ISBLANK('Midt 3.kl. -Klasse'!U39),"",'Midt 3.kl. -Klasse'!U39)))</f>
        <v/>
      </c>
      <c r="I147" t="str">
        <f>IF(COUNTIF('Midt 3.kl. -Klasse'!V39,5),"Ugyldig",(IF(ISBLANK('Midt 3.kl. -Klasse'!V39),"",'Midt 3.kl. -Klasse'!V39)))</f>
        <v/>
      </c>
      <c r="J147" t="str">
        <f>IF(COUNTIF('Midt 3.kl. -Klasse'!W39,5),"Ugyldig",(IF(ISBLANK('Midt 3.kl. -Klasse'!W39),"",'Midt 3.kl. -Klasse'!W39)))</f>
        <v/>
      </c>
      <c r="K147" t="str">
        <f>IF(COUNTIF('Midt 3.kl. -Klasse'!X39,5),"Ugyldig",(IF(ISBLANK('Midt 3.kl. -Klasse'!X39),"",'Midt 3.kl. -Klasse'!X39)))</f>
        <v/>
      </c>
      <c r="L147" t="str">
        <f>IF(COUNTIF('Midt 3.kl. -Klasse'!Y39,5),"Ugyldig",(IF(ISBLANK('Midt 3.kl. -Klasse'!Y39),"",'Midt 3.kl. -Klasse'!Y39)))</f>
        <v/>
      </c>
      <c r="M147" t="str">
        <f>IF(COUNTIF('Midt 3.kl. -Klasse'!Z39,5),"Ugyldig",(IF(ISBLANK('Midt 3.kl. -Klasse'!Z39),"",'Midt 3.kl. -Klasse'!Z39)))</f>
        <v/>
      </c>
      <c r="N147" t="str">
        <f>IF(COUNTIF('Midt 3.kl. -Klasse'!AA39,5),"Ugyldig",(IF(ISBLANK('Midt 3.kl. -Klasse'!AA39),"",'Midt 3.kl. -Klasse'!AA39)))</f>
        <v/>
      </c>
      <c r="O147" t="str">
        <f>IF(COUNTIF('Midt 3.kl. -Klasse'!AB39,5),"Ugyldig",(IF(ISBLANK('Midt 3.kl. -Klasse'!AB39),"",'Midt 3.kl. -Klasse'!AB39)))</f>
        <v/>
      </c>
      <c r="P147" t="str">
        <f>IF(COUNTIF('Midt 3.kl. -Klasse'!AC39,5),"Ugyldig",(IF(ISBLANK('Midt 3.kl. -Klasse'!AC39),"",'Midt 3.kl. -Klasse'!AC39)))</f>
        <v/>
      </c>
      <c r="Q147" t="str">
        <f>IF(COUNTIF('Midt 3.kl. -Klasse'!AD39,5),"Ugyldig",(IF(ISBLANK('Midt 3.kl. -Klasse'!AD39),"",'Midt 3.kl. -Klasse'!AD39)))</f>
        <v/>
      </c>
      <c r="R147" t="str">
        <f>IF(COUNTIF('Midt 3.kl. -Klasse'!AE39,5),"Ugyldig",(IF(ISBLANK('Midt 3.kl. -Klasse'!AE39),"",'Midt 3.kl. -Klasse'!AE39)))</f>
        <v/>
      </c>
      <c r="S147" t="str">
        <f>IF(COUNTIF('Midt 3.kl. -Klasse'!AF39,5),"Ugyldig",(IF(ISBLANK('Midt 3.kl. -Klasse'!AF39),"",'Midt 3.kl. -Klasse'!AF39)))</f>
        <v/>
      </c>
      <c r="T147" t="str">
        <f>IF(COUNTIF('Midt 3.kl. -Klasse'!AG39,5),"Ugyldig",(IF(ISBLANK('Midt 3.kl. -Klasse'!AG39),"",'Midt 3.kl. -Klasse'!AG39)))</f>
        <v/>
      </c>
      <c r="U147" t="str">
        <f>IF(COUNTIF('Midt 3.kl. -Klasse'!AH39,5),"Ugyldig",(IF(ISBLANK('Midt 3.kl. -Klasse'!AH39),"",'Midt 3.kl. -Klasse'!AH39)))</f>
        <v/>
      </c>
      <c r="V147" t="str">
        <f>IF(COUNTIF('Midt 3.kl. -Klasse'!AI39,5),"Ugyldig",(IF(ISBLANK('Midt 3.kl. -Klasse'!AI39),"",'Midt 3.kl. -Klasse'!AI39)))</f>
        <v/>
      </c>
      <c r="W147" t="str">
        <f>IF(ISBLANK('Midt 3.kl. -Klasse'!AJ39),"",VLOOKUP('Midt 3.kl. -Klasse'!AJ39,Assit_Atii_2c3b3c,C$96,FALSE))</f>
        <v/>
      </c>
      <c r="X147" t="str">
        <f>IF(ISBLANK('Midt 3.kl. -Klasse'!AK39),"",VLOOKUP('Midt 3.kl. -Klasse'!AK39,Assit_Atii_2c3b3c,D$96,FALSE))</f>
        <v/>
      </c>
      <c r="Y147" t="str">
        <f>IF(ISBLANK('Midt 3.kl. -Klasse'!AL39),"",VLOOKUP('Midt 3.kl. -Klasse'!AL39,Assit_Atii_2c3b3c,E$96,FALSE))</f>
        <v/>
      </c>
      <c r="Z147" t="str">
        <f>IF(ISBLANK('Midt 3.kl. -Klasse'!AM39),"",VLOOKUP('Midt 3.kl. -Klasse'!AM39,Assit_Atii_2c3b3c,F$96,FALSE))</f>
        <v/>
      </c>
      <c r="AA147" t="str">
        <f>IF(ISBLANK('Midt 3.kl. -Klasse'!AN39),"",VLOOKUP('Midt 3.kl. -Klasse'!AN39,Assit_Atii_2c3b3c,G$96,FALSE))</f>
        <v/>
      </c>
      <c r="AB147" t="str">
        <f>IF(ISBLANK('Midt 3.kl. -Klasse'!AO39),"",VLOOKUP('Midt 3.kl. -Klasse'!AO39,Assit_Atii_2c3b3c,H$96,FALSE))</f>
        <v/>
      </c>
      <c r="AC147" t="str">
        <f>IF(ISBLANK('Midt 3.kl. -Klasse'!AP39),"",VLOOKUP('Midt 3.kl. -Klasse'!AP39,Assit_Atii_2c3b3c,I$96,FALSE))</f>
        <v/>
      </c>
      <c r="AD147" t="str">
        <f>IF(ISBLANK('Midt 3.kl. -Klasse'!AQ39),"",VLOOKUP('Midt 3.kl. -Klasse'!AQ39,Assit_Atii_2c3b3c,J$96,FALSE))</f>
        <v/>
      </c>
      <c r="AE147" t="str">
        <f>IF(ISBLANK('Midt 3.kl. -Klasse'!AR39),"",VLOOKUP('Midt 3.kl. -Klasse'!AR39,Assit_Atii_2c3b3c,K$96,FALSE))</f>
        <v/>
      </c>
      <c r="AF147" t="str">
        <f>IF(ISBLANK('Midt 3.kl. -Klasse'!AS39),"",VLOOKUP('Midt 3.kl. -Klasse'!AS39,Assit_Atii_2c3b3c,L$96,FALSE))</f>
        <v/>
      </c>
      <c r="AG147" t="str">
        <f>IF(ISBLANK('Midt 3.kl. -Klasse'!AT39),"",VLOOKUP('Midt 3.kl. -Klasse'!AT39,Assit_Atii_2c3b3c,M$96,FALSE))</f>
        <v/>
      </c>
      <c r="AH147" t="str">
        <f>IF(ISBLANK('Midt 3.kl. -Klasse'!AU39),"",VLOOKUP('Midt 3.kl. -Klasse'!AU39,Assit_Atii_2c3b3c,N$96,FALSE))</f>
        <v/>
      </c>
      <c r="AI147" t="str">
        <f>IF(ISBLANK('Midt 3.kl. -Klasse'!AV39),"",VLOOKUP('Midt 3.kl. -Klasse'!AV39,Assit_Atii_2c3b3c,O$96,FALSE))</f>
        <v/>
      </c>
      <c r="AJ147" t="str">
        <f>IF(ISBLANK('Midt 3.kl. -Klasse'!AW39),"",VLOOKUP('Midt 3.kl. -Klasse'!AW39,Assit_Atii_2c3b3c,P$96,FALSE))</f>
        <v/>
      </c>
      <c r="AK147" t="str">
        <f>IF(ISBLANK('Midt 3.kl. -Klasse'!AX39),"",VLOOKUP('Midt 3.kl. -Klasse'!AX39,Assit_Atii_2c3b3c,Q$96,FALSE))</f>
        <v/>
      </c>
      <c r="AL147" t="str">
        <f>IF(ISBLANK('Midt 3.kl. -Klasse'!AY39),"",VLOOKUP('Midt 3.kl. -Klasse'!AY39,Assit_Atii_2c3b3c,R$96,FALSE))</f>
        <v/>
      </c>
      <c r="AM147" t="str">
        <f>IF(ISBLANK('Midt 3.kl. -Klasse'!AZ39),"",VLOOKUP('Midt 3.kl. -Klasse'!AZ39,Assit_Atii_2c3b3c,S$96,FALSE))</f>
        <v/>
      </c>
      <c r="AN147" t="str">
        <f>IF(ISBLANK('Midt 3.kl. -Klasse'!BA39),"",VLOOKUP('Midt 3.kl. -Klasse'!BA39,Assit_Atii_2c3b3c,T$96,FALSE))</f>
        <v/>
      </c>
      <c r="AO147" t="str">
        <f>IF(ISBLANK('Midt 3.kl. -Klasse'!BB39),"",VLOOKUP('Midt 3.kl. -Klasse'!BB39,Assit_Atii_2c3b3c,U$96,FALSE))</f>
        <v/>
      </c>
      <c r="AP147" t="str">
        <f>IF(ISBLANK('Midt 3.kl. -Klasse'!BC39),"",VLOOKUP('Midt 3.kl. -Klasse'!BC39,Assit_Atii_2c3b3c,V$96,FALSE))</f>
        <v/>
      </c>
      <c r="AQ147" t="str">
        <f>IF(ISBLANK('Midt 3.kl. -Klasse'!BD39),"",VLOOKUP('Midt 3.kl. -Klasse'!BD39,Assit_Atii_2c3b3c,W$96,FALSE))</f>
        <v/>
      </c>
      <c r="AR147" t="str">
        <f>IF(ISBLANK('Midt 3.kl. -Klasse'!BE39),"",VLOOKUP('Midt 3.kl. -Klasse'!BE39,Assit_Atii_2c3b3c,X$96,FALSE))</f>
        <v/>
      </c>
      <c r="AS147" t="str">
        <f>IF(ISBLANK('Midt 3.kl. -Klasse'!BF39),"",VLOOKUP('Midt 3.kl. -Klasse'!BF39,Assit_Atii_2c3b3c,Y$96,FALSE))</f>
        <v/>
      </c>
      <c r="AT147" t="str">
        <f>IF(ISBLANK('Midt 3.kl. -Klasse'!BG39),"",VLOOKUP('Midt 3.kl. -Klasse'!BG39,Assit_Atii_2c3b3c,Z$96,FALSE))</f>
        <v/>
      </c>
      <c r="AU147" t="str">
        <f>IF(ISBLANK('Midt 3.kl. -Klasse'!BH39),"",VLOOKUP('Midt 3.kl. -Klasse'!BH39,Assit_Atii_2c3b3c,AA$96,FALSE))</f>
        <v/>
      </c>
      <c r="AV147" t="str">
        <f>IF(ISBLANK('Midt 3.kl. -Klasse'!BI39),"",VLOOKUP('Midt 3.kl. -Klasse'!BI39,Assit_Atii_2c3b3c,AB$96,FALSE))</f>
        <v/>
      </c>
      <c r="AW147" t="str">
        <f>IF(ISBLANK('Midt 3.kl. -Klasse'!BJ39),"",VLOOKUP('Midt 3.kl. -Klasse'!BJ39,Assit_Atii_2c3b3c,AC$96,FALSE))</f>
        <v/>
      </c>
      <c r="AX147" t="str">
        <f>IF(ISBLANK('Midt 3.kl. -Klasse'!BK39),"",VLOOKUP('Midt 3.kl. -Klasse'!BK39,Assit_Atii_2c3b3c,AD$96,FALSE))</f>
        <v/>
      </c>
      <c r="AY147" t="str">
        <f>IF(ISBLANK('Midt 3.kl. -Klasse'!BL39),"",VLOOKUP('Midt 3.kl. -Klasse'!BL39,Assit_Atii_2c3b3c,AE$96,FALSE))</f>
        <v/>
      </c>
      <c r="AZ147" t="str">
        <f>IF(ISBLANK('Midt 3.kl. -Klasse'!BM39),"",VLOOKUP('Midt 3.kl. -Klasse'!BM39,Assit_Atii_2c3b3c,AF$96,FALSE))</f>
        <v/>
      </c>
      <c r="BA147" t="str">
        <f>IF(ISBLANK('Midt 3.kl. -Klasse'!BN39),"",VLOOKUP('Midt 3.kl. -Klasse'!BN39,Assit_Atii_2c3b3c,AG$96,FALSE))</f>
        <v/>
      </c>
      <c r="BB147" t="str">
        <f>IF(ISBLANK('Midt 3.kl. -Klasse'!BO39),"",VLOOKUP('Midt 3.kl. -Klasse'!BO39,Assit_Atii_2c3b3c,AH$96,FALSE))</f>
        <v/>
      </c>
      <c r="BC147" t="str">
        <f>IF(ISBLANK('Midt 3.kl. -Klasse'!BP39),"",VLOOKUP('Midt 3.kl. -Klasse'!BP39,Assit_Atii_2c3b3c,AI$96,FALSE))</f>
        <v/>
      </c>
      <c r="BD147" t="str">
        <f>IF(ISBLANK('Midt 3.kl. -Klasse'!BQ39),"",VLOOKUP('Midt 3.kl. -Klasse'!BQ39,Assit_Atii_2c3b3c,AJ$96,FALSE))</f>
        <v/>
      </c>
      <c r="BE147" t="str">
        <f>IF(ISBLANK('Midt 3.kl. -Klasse'!BR39),"",VLOOKUP('Midt 3.kl. -Klasse'!BR39,Assit_Atii_2c3b3c,AK$96,FALSE))</f>
        <v/>
      </c>
      <c r="BF147" t="str">
        <f>IF(ISBLANK('Midt 3.kl. -Klasse'!BS39),"",VLOOKUP('Midt 3.kl. -Klasse'!BS39,Assit_Atii_2c3b3c,AL$96,FALSE))</f>
        <v/>
      </c>
      <c r="BG147" t="str">
        <f>IF(ISBLANK('Midt 3.kl. -Klasse'!BT39),"",VLOOKUP('Midt 3.kl. -Klasse'!BT39,Assit_Atii_2c3b3c,AM$96,FALSE))</f>
        <v/>
      </c>
      <c r="BH147" t="str">
        <f>IF(ISBLANK('Midt 3.kl. -Klasse'!BU39),"",VLOOKUP('Midt 3.kl. -Klasse'!BU39,Assit_Atii_2c3b3c,AN$96,FALSE))</f>
        <v/>
      </c>
      <c r="BI147" t="str">
        <f>IF(ISBLANK('Midt 3.kl. -Klasse'!BV39),"",VLOOKUP('Midt 3.kl. -Klasse'!BV39,Assit_Atii_2c3b3c,AO$96,FALSE))</f>
        <v/>
      </c>
      <c r="BJ147" t="str">
        <f>IF(ISBLANK('Midt 3.kl. -Klasse'!BW39),"",VLOOKUP('Midt 3.kl. -Klasse'!BW39,Assit_Atii_2c3b3c,AP$96,FALSE))</f>
        <v/>
      </c>
      <c r="BK147" t="str">
        <f>IF(ISBLANK('Midt 3.kl. -Klasse'!BX39),"",VLOOKUP('Midt 3.kl. -Klasse'!BX39,Assit_Atii_2c3b3c,AQ$96,FALSE))</f>
        <v/>
      </c>
      <c r="BL147" t="str">
        <f>IF(ISBLANK('Midt 3.kl. -Klasse'!BY39),"",VLOOKUP('Midt 3.kl. -Klasse'!BY39,Assit_Atii_2c3b3c,AR$96,FALSE))</f>
        <v/>
      </c>
      <c r="BM147" t="str">
        <f>IF(ISBLANK('Midt 3.kl. -Klasse'!BZ39),"",VLOOKUP('Midt 3.kl. -Klasse'!BZ39,Assit_Atii_2c3b3c,AS$96,FALSE))</f>
        <v/>
      </c>
      <c r="BN147" t="str">
        <f>IF(ISBLANK('Midt 3.kl. -Klasse'!CA39),"",VLOOKUP('Midt 3.kl. -Klasse'!CA39,Assit_Atii_2c3b3c,AT$96,FALSE))</f>
        <v/>
      </c>
      <c r="BO147" t="str">
        <f>IF(ISBLANK('Midt 3.kl. -Klasse'!CB39),"",VLOOKUP('Midt 3.kl. -Klasse'!CB39,Assit_Atii_2c3b3c,AU$96,FALSE))</f>
        <v/>
      </c>
      <c r="BP147" t="str">
        <f>IF(ISBLANK('Midt 3.kl. -Klasse'!CC39),"",VLOOKUP('Midt 3.kl. -Klasse'!CC39,Assit_Atii_2c3b3c,AV$96,FALSE))</f>
        <v/>
      </c>
      <c r="BQ147" t="str">
        <f>IF(ISBLANK('Midt 3.kl. -Klasse'!CD39),"",VLOOKUP('Midt 3.kl. -Klasse'!CD39,Assit_Atii_2c3b3c,AW$96,FALSE))</f>
        <v/>
      </c>
      <c r="BR147" t="str">
        <f>IF(ISBLANK('Midt 3.kl. -Klasse'!CE39),"",VLOOKUP('Midt 3.kl. -Klasse'!CE39,Assit_Atii_2c3b3c,AX$96,FALSE))</f>
        <v/>
      </c>
      <c r="BS147" t="str">
        <f>IF(ISBLANK('Midt 3.kl. -Klasse'!CF39),"",VLOOKUP('Midt 3.kl. -Klasse'!CF39,Assit_Atii_2c3b3c,AY$96,FALSE))</f>
        <v/>
      </c>
      <c r="BT147" t="str">
        <f>IF(ISBLANK('Midt 3.kl. -Klasse'!CG39),"",VLOOKUP('Midt 3.kl. -Klasse'!CG39,Assit_Atii_2c3b3c,AZ$96,FALSE))</f>
        <v/>
      </c>
      <c r="BU147" t="str">
        <f>IF(ISBLANK('Midt 3.kl. -Klasse'!CH39),"",VLOOKUP('Midt 3.kl. -Klasse'!CH39,Assit_Atii_2c3b3c,BA$96,FALSE))</f>
        <v/>
      </c>
      <c r="BV147" t="str">
        <f>IF(ISBLANK('Midt 3.kl. -Klasse'!CI39),"",VLOOKUP('Midt 3.kl. -Klasse'!CI39,Assit_Atii_2c3b3c,BB$96,FALSE))</f>
        <v/>
      </c>
      <c r="BW147" t="str">
        <f>IF(ISBLANK('Midt 3.kl. -Klasse'!CJ39),"",VLOOKUP('Midt 3.kl. -Klasse'!CJ39,Assit_Atii_2c3b3c,BC$96,FALSE))</f>
        <v/>
      </c>
      <c r="BX147" t="str">
        <f>IF(ISBLANK('Midt 3.kl. -Klasse'!CK39),"",VLOOKUP('Midt 3.kl. -Klasse'!CK39,Assit_Atii_2c3b3c,BD$96,FALSE))</f>
        <v/>
      </c>
      <c r="BY147" t="str">
        <f>IF(ISBLANK('Midt 3.kl. -Klasse'!CL39),"",VLOOKUP('Midt 3.kl. -Klasse'!CL39,Assit_Atii_2c3b3c,BE$96,FALSE))</f>
        <v/>
      </c>
      <c r="BZ147" t="str">
        <f>IF(ISBLANK('Midt 3.kl. -Klasse'!CM39),"",VLOOKUP('Midt 3.kl. -Klasse'!CM39,Assit_Atii_2c3b3c,BF$96,FALSE))</f>
        <v/>
      </c>
      <c r="CA147" t="str">
        <f>IF(ISBLANK('Midt 3.kl. -Klasse'!CN39),"",VLOOKUP('Midt 3.kl. -Klasse'!CN39,Assit_Atii_2c3b3c,BG$96,FALSE))</f>
        <v/>
      </c>
      <c r="CB147" t="str">
        <f>IF(ISBLANK('Midt 3.kl. -Klasse'!CO39),"",VLOOKUP('Midt 3.kl. -Klasse'!CO39,Assit_Atii_2c3b3c,BH$96,FALSE))</f>
        <v/>
      </c>
      <c r="CC147" t="str">
        <f>IF(ISBLANK('Midt 3.kl. -Klasse'!CP39),"",VLOOKUP('Midt 3.kl. -Klasse'!CP39,Assit_Atii_2c3b3c,BI$96,FALSE))</f>
        <v/>
      </c>
      <c r="CD147" t="str">
        <f>IF(ISBLANK('Midt 3.kl. -Klasse'!CQ39),"",VLOOKUP('Midt 3.kl. -Klasse'!CQ39,Assit_Atii_2c3b3c,BJ$96,FALSE))</f>
        <v/>
      </c>
      <c r="CE147" t="str">
        <f>IF(ISBLANK('Midt 3.kl. -Klasse'!CR39),"",VLOOKUP('Midt 3.kl. -Klasse'!CR39,Assit_Atii_2c3b3c,BK$96,FALSE))</f>
        <v/>
      </c>
      <c r="CF147" t="str">
        <f>IF(ISBLANK('Midt 3.kl. -Klasse'!CS39),"",VLOOKUP('Midt 3.kl. -Klasse'!CS39,Assit_Atii_2c3b3c,BL$96,FALSE))</f>
        <v/>
      </c>
      <c r="CG147" t="str">
        <f>IF(ISBLANK('Midt 3.kl. -Klasse'!CT39),"",VLOOKUP('Midt 3.kl. -Klasse'!CT39,Assit_Atii_2c3b3c,BM$96,FALSE))</f>
        <v/>
      </c>
      <c r="CH147" t="str">
        <f>IF(ISBLANK('Midt 3.kl. -Klasse'!CU39),"",VLOOKUP('Midt 3.kl. -Klasse'!CU39,Assit_Atii_2c3b3c,BN$96,FALSE))</f>
        <v/>
      </c>
      <c r="CI147" t="str">
        <f>IF(ISBLANK('Midt 3.kl. -Klasse'!CV39),"",VLOOKUP('Midt 3.kl. -Klasse'!CV39,Assit_Atii_2c3b3c,BO$96,FALSE))</f>
        <v/>
      </c>
      <c r="CJ147" t="str">
        <f>IF(ISBLANK('Midt 3.kl. -Klasse'!CW39),"",VLOOKUP('Midt 3.kl. -Klasse'!CW39,Assit_Atii_2c3b3c,BP$96,FALSE))</f>
        <v/>
      </c>
      <c r="CK147" t="str">
        <f>IF(ISBLANK('Midt 3.kl. -Klasse'!CX39),"",VLOOKUP('Midt 3.kl. -Klasse'!CX39,Assit_Atii_2c3b3c,BQ$96,FALSE))</f>
        <v/>
      </c>
      <c r="CL147" t="str">
        <f>IF(ISBLANK('Midt 3.kl. -Klasse'!CY39),"",VLOOKUP('Midt 3.kl. -Klasse'!CY39,Assit_Atii_2c3b3c,BR$96,FALSE))</f>
        <v/>
      </c>
      <c r="CM147" t="str">
        <f>IF(ISBLANK('Midt 3.kl. -Klasse'!CZ39),"",VLOOKUP('Midt 3.kl. -Klasse'!CZ39,Assit_Atii_2c3b3c,BS$96,FALSE))</f>
        <v/>
      </c>
      <c r="CN147" t="str">
        <f>IF(ISBLANK('Midt 3.kl. -Klasse'!DA39),"",VLOOKUP('Midt 3.kl. -Klasse'!DA39,Assit_Atii_2c3b3c,BT$96,FALSE))</f>
        <v/>
      </c>
      <c r="CO147" t="str">
        <f>IF(ISBLANK('Midt 3.kl. -Klasse'!DB39),"",VLOOKUP('Midt 3.kl. -Klasse'!DB39,Assit_Atii_2c3b3c,BU$96,FALSE))</f>
        <v/>
      </c>
      <c r="CP147" t="str">
        <f>IF(ISBLANK('Midt 3.kl. -Klasse'!DC39),"",VLOOKUP('Midt 3.kl. -Klasse'!DC39,Assit_Atii_2c3b3c,BV$96,FALSE))</f>
        <v/>
      </c>
      <c r="CQ147" t="str">
        <f>IF(ISBLANK('Midt 3.kl. -Klasse'!DD39),"",VLOOKUP('Midt 3.kl. -Klasse'!DD39,Assit_Atii_2c3b3c,BW$96,FALSE))</f>
        <v/>
      </c>
      <c r="CR147" t="str">
        <f>IF(ISBLANK('Midt 3.kl. -Klasse'!DE39),"",VLOOKUP('Midt 3.kl. -Klasse'!DE39,Assit_Atii_2c3b3c,BX$96,FALSE))</f>
        <v/>
      </c>
      <c r="CS147" t="str">
        <f>IF(ISBLANK('Midt 3.kl. -Klasse'!DF39),"",VLOOKUP('Midt 3.kl. -Klasse'!DF39,Assit_Atii_2c3b3c,BY$96,FALSE))</f>
        <v/>
      </c>
      <c r="CT147" t="str">
        <f>IF(ISBLANK('Midt 3.kl. -Klasse'!DG39),"",VLOOKUP('Midt 3.kl. -Klasse'!DG39,Assit_Atii_2c3b3c,BZ$96,FALSE))</f>
        <v/>
      </c>
      <c r="CU147" t="str">
        <f>IF(ISBLANK('Midt 3.kl. -Klasse'!DH39),"",VLOOKUP('Midt 3.kl. -Klasse'!DH39,Assit_Atii_2c3b3c,CA$96,FALSE))</f>
        <v/>
      </c>
      <c r="CV147" t="str">
        <f>IF(ISBLANK('Midt 3.kl. -Klasse'!DI39),"",VLOOKUP('Midt 3.kl. -Klasse'!DI39,Assit_Atii_2c3b3c,CB$96,FALSE))</f>
        <v/>
      </c>
      <c r="CW147" t="str">
        <f>IF(ISBLANK('Midt 3.kl. -Klasse'!DJ39),"",VLOOKUP('Midt 3.kl. -Klasse'!DJ39,Assit_Atii_2c3b3c,CC$96,FALSE))</f>
        <v/>
      </c>
      <c r="CX147" t="str">
        <f>IF(ISBLANK('Midt 3.kl. -Klasse'!DK39),"",VLOOKUP('Midt 3.kl. -Klasse'!DK39,Assit_Atii_2c3b3c,CD$96,FALSE))</f>
        <v/>
      </c>
      <c r="CY147" t="str">
        <f>IF(ISBLANK('Midt 3.kl. -Klasse'!DL39),"",VLOOKUP('Midt 3.kl. -Klasse'!DL39,Assit_Atii_2c3b3c,CE$96,FALSE))</f>
        <v/>
      </c>
      <c r="CZ147" t="str">
        <f>IF(ISBLANK('Midt 3.kl. -Klasse'!DM39),"",VLOOKUP('Midt 3.kl. -Klasse'!DM39,Assit_Atii_2c3b3c,CF$96,FALSE))</f>
        <v/>
      </c>
      <c r="DA147" t="str">
        <f>IF(ISBLANK('Midt 3.kl. -Klasse'!DN39),"",VLOOKUP('Midt 3.kl. -Klasse'!DN39,Assit_Atii_2c3b3c,CG$96,FALSE))</f>
        <v/>
      </c>
      <c r="DB147" t="str">
        <f>IF(ISBLANK('Midt 3.kl. -Klasse'!DO39),"",VLOOKUP('Midt 3.kl. -Klasse'!DO39,Assit_Atii_2c3b3c,CH$96,FALSE))</f>
        <v/>
      </c>
      <c r="DC147" t="str">
        <f>IF(ISBLANK('Midt 3.kl. -Klasse'!DP39),"",VLOOKUP('Midt 3.kl. -Klasse'!DP39,Assit_Atii_2c3b3c,CI$96,FALSE))</f>
        <v/>
      </c>
      <c r="DD147" t="str">
        <f>IF(ISBLANK('Midt 3.kl. -Klasse'!DQ39),"",VLOOKUP('Midt 3.kl. -Klasse'!DQ39,Assit_Atii_2c3b3c,CJ$96,FALSE))</f>
        <v/>
      </c>
      <c r="DE147" t="str">
        <f>IF(ISBLANK('Midt 3.kl. -Klasse'!DR39),"",VLOOKUP('Midt 3.kl. -Klasse'!DR39,Assit_Atii_2c3b3c,CK$96,FALSE))</f>
        <v/>
      </c>
      <c r="DF147" t="str">
        <f>IF(ISBLANK('Midt 3.kl. -Klasse'!DS39),"",VLOOKUP('Midt 3.kl. -Klasse'!DS39,Assit_Atii_2c3b3c,CL$96,FALSE))</f>
        <v/>
      </c>
      <c r="DG147" t="str">
        <f>IF(ISBLANK('Midt 3.kl. -Klasse'!DT39),"",VLOOKUP('Midt 3.kl. -Klasse'!DT39,Assit_Atii_2c3b3c,CM$96,FALSE))</f>
        <v/>
      </c>
      <c r="DH147" t="str">
        <f>IF(ISBLANK('Midt 3.kl. -Klasse'!DU39),"",VLOOKUP('Midt 3.kl. -Klasse'!DU39,Assit_Atii_2c3b3c,CN$96,FALSE))</f>
        <v/>
      </c>
      <c r="DI147" t="str">
        <f>IF(ISBLANK('Midt 3.kl. -Klasse'!DV39),"",VLOOKUP('Midt 3.kl. -Klasse'!DV39,Assit_Atii_2c3b3c,CO$96,FALSE))</f>
        <v/>
      </c>
      <c r="DJ147" t="str">
        <f>IF(ISBLANK('Midt 3.kl. -Klasse'!DW39),"",VLOOKUP('Midt 3.kl. -Klasse'!DW39,Assit_Atii_2c3b3c,CP$96,FALSE))</f>
        <v/>
      </c>
      <c r="DK147" t="str">
        <f>IF(ISBLANK('Midt 3.kl. -Klasse'!DX39),"",VLOOKUP('Midt 3.kl. -Klasse'!DX39,Assit_Atii_2c3b3c,CQ$96,FALSE))</f>
        <v/>
      </c>
      <c r="DL147" t="str">
        <f>IF(ISBLANK('Midt 3.kl. -Klasse'!DY39),"",VLOOKUP('Midt 3.kl. -Klasse'!DY39,Assit_Atii_2c3b3c,CR$96,FALSE))</f>
        <v/>
      </c>
      <c r="DM147" t="str">
        <f>IF(ISBLANK('Midt 3.kl. -Klasse'!DZ39),"",VLOOKUP('Midt 3.kl. -Klasse'!DZ39,Assit_Atii_2c3b3c,CS$96,FALSE))</f>
        <v/>
      </c>
      <c r="DN147" t="str">
        <f>IF(ISBLANK('Midt 3.kl. -Klasse'!EA39),"",VLOOKUP('Midt 3.kl. -Klasse'!EA39,Assit_Atii_2c3b3c,CT$96,FALSE))</f>
        <v/>
      </c>
      <c r="DO147" t="str">
        <f>IF(ISBLANK('Midt 3.kl. -Klasse'!EB39),"",VLOOKUP('Midt 3.kl. -Klasse'!EB39,Assit_Atii_2c3b3c,CU$96,FALSE))</f>
        <v/>
      </c>
      <c r="DP147" t="str">
        <f>IF(ISBLANK('Midt 3.kl. -Klasse'!EC39),"",VLOOKUP('Midt 3.kl. -Klasse'!EC39,Assit_Atii_2c3b3c,CV$96,FALSE))</f>
        <v/>
      </c>
      <c r="DQ147" t="str">
        <f>IF(ISBLANK('Midt 3.kl. -Klasse'!ED39),"",VLOOKUP('Midt 3.kl. -Klasse'!ED39,Assit_Atii_2c3b3c,CW$96,FALSE))</f>
        <v/>
      </c>
      <c r="DR147" s="42" t="str">
        <f>IF(ISBLANK('Midt 3.kl. -Klasse'!EE39),"",VLOOKUP('Midt 3.kl. -Klasse'!EE39,Assit_Atii_2c3b3c,CX$96,FALSE))</f>
        <v/>
      </c>
      <c r="DS147" s="41" t="str">
        <f>IF(ISBLANK('Midt 3.kl. -Klasse'!EF39),"",VLOOKUP('Midt 3.kl. -Klasse'!EF39,Aap_Naam_2c3b3c,2,FALSE))</f>
        <v/>
      </c>
      <c r="DT147" t="str">
        <f>IF(ISBLANK('Midt 3.kl. -Klasse'!EG39),"",VLOOKUP('Midt 3.kl. -Klasse'!EG39,Aap_Naam_2c3b3c,2,FALSE))</f>
        <v/>
      </c>
      <c r="DU147" t="str">
        <f>IF(ISBLANK('Midt 3.kl. -Klasse'!EH39),"",VLOOKUP('Midt 3.kl. -Klasse'!EH39,Aap_Naam_2c3b3c,2,FALSE))</f>
        <v/>
      </c>
      <c r="DV147" t="str">
        <f>IF(ISBLANK('Midt 3.kl. -Klasse'!EI39),"",VLOOKUP('Midt 3.kl. -Klasse'!EI39,Aap_Naam_2c3b3c,2,FALSE))</f>
        <v/>
      </c>
      <c r="DW147" t="str">
        <f>IF(ISBLANK('Midt 3.kl. -Klasse'!EJ39),"",VLOOKUP('Midt 3.kl. -Klasse'!EJ39,Aap_Naam_2c3b3c,2,FALSE))</f>
        <v/>
      </c>
      <c r="DX147" t="str">
        <f>IF(ISBLANK('Midt 3.kl. -Klasse'!EK39),"",VLOOKUP('Midt 3.kl. -Klasse'!EK39,Aap_Naam_2c3b3c,2,FALSE))</f>
        <v/>
      </c>
      <c r="DY147" t="str">
        <f>IF(ISBLANK('Midt 3.kl. -Klasse'!EL39),"",VLOOKUP('Midt 3.kl. -Klasse'!EL39,Aap_Naam_2c3b3c,2,FALSE))</f>
        <v/>
      </c>
      <c r="DZ147" t="str">
        <f>IF(ISBLANK('Midt 3.kl. -Klasse'!EM39),"",VLOOKUP('Midt 3.kl. -Klasse'!EM39,Aap_Naam_2c3b3c,2,FALSE))</f>
        <v/>
      </c>
      <c r="EA147" t="str">
        <f>IF(ISBLANK('Midt 3.kl. -Klasse'!EN39),"",VLOOKUP('Midt 3.kl. -Klasse'!EN39,Aap_Naam_2c3b3c,2,FALSE))</f>
        <v/>
      </c>
      <c r="EB147" t="str">
        <f>IF(ISBLANK('Midt 3.kl. -Klasse'!EO39),"",VLOOKUP('Midt 3.kl. -Klasse'!EO39,Aap_Naam_2c3b3c,2,FALSE))</f>
        <v/>
      </c>
      <c r="EC147" t="str">
        <f>IF(ISBLANK('Midt 3.kl. -Klasse'!EP39),"",VLOOKUP('Midt 3.kl. -Klasse'!EP39,Aap_Naam_2c3b3c,2,FALSE))</f>
        <v/>
      </c>
      <c r="ED147" t="str">
        <f>IF(ISBLANK('Midt 3.kl. -Klasse'!EQ39),"",VLOOKUP('Midt 3.kl. -Klasse'!EQ39,Aap_Naam_2c3b3c,2,FALSE))</f>
        <v/>
      </c>
      <c r="EE147" t="str">
        <f>IF(ISBLANK('Midt 3.kl. -Klasse'!ER39),"",VLOOKUP('Midt 3.kl. -Klasse'!ER39,Aap_Naam_2c3b3c,2,FALSE))</f>
        <v/>
      </c>
      <c r="EF147" t="str">
        <f>IF(ISBLANK('Midt 3.kl. -Klasse'!ES39),"",VLOOKUP('Midt 3.kl. -Klasse'!ES39,Aap_Naam_2c3b3c,2,FALSE))</f>
        <v/>
      </c>
      <c r="EG147" t="str">
        <f>IF(ISBLANK('Midt 3.kl. -Klasse'!ET39),"",VLOOKUP('Midt 3.kl. -Klasse'!ET39,Aap_Naam_2c3b3c,2,FALSE))</f>
        <v/>
      </c>
      <c r="EH147" t="str">
        <f>IF(ISBLANK('Midt 3.kl. -Klasse'!EU39),"",VLOOKUP('Midt 3.kl. -Klasse'!EU39,Aap_Naam_2c3b3c,2,FALSE))</f>
        <v/>
      </c>
      <c r="EI147" t="str">
        <f>IF(ISBLANK('Midt 3.kl. -Klasse'!EV39),"",VLOOKUP('Midt 3.kl. -Klasse'!EV39,Aap_Naam_2c3b3c,2,FALSE))</f>
        <v/>
      </c>
      <c r="EJ147" t="str">
        <f>IF(ISBLANK('Midt 3.kl. -Klasse'!EW39),"",VLOOKUP('Midt 3.kl. -Klasse'!EW39,Aap_Naam_2c3b3c,2,FALSE))</f>
        <v/>
      </c>
      <c r="EK147" t="str">
        <f>IF(ISBLANK('Midt 3.kl. -Klasse'!EX39),"",VLOOKUP('Midt 3.kl. -Klasse'!EX39,Aap_Naam_2c3b3c,2,FALSE))</f>
        <v/>
      </c>
      <c r="EL147" t="str">
        <f>IF(ISBLANK('Midt 3.kl. -Klasse'!EY39),"",VLOOKUP('Midt 3.kl. -Klasse'!EY39,Aap_Naam_2c3b3c,2,FALSE))</f>
        <v/>
      </c>
      <c r="EM147" t="str">
        <f>IF(ISBLANK('Midt 3.kl. -Klasse'!EZ39),"",VLOOKUP('Midt 3.kl. -Klasse'!EZ39,Aap_Naam_2c3b3c,2,FALSE))</f>
        <v/>
      </c>
      <c r="EN147" t="str">
        <f>IF(ISBLANK('Midt 3.kl. -Klasse'!FA39),"",VLOOKUP('Midt 3.kl. -Klasse'!FA39,Aap_Naam_2c3b3c,2,FALSE))</f>
        <v/>
      </c>
      <c r="EO147" t="str">
        <f>IF(ISBLANK('Midt 3.kl. -Klasse'!FB39),"",VLOOKUP('Midt 3.kl. -Klasse'!FB39,Aap_Naam_2c3b3c,2,FALSE))</f>
        <v/>
      </c>
      <c r="EP147" t="str">
        <f>IF(ISBLANK('Midt 3.kl. -Klasse'!FC39),"",VLOOKUP('Midt 3.kl. -Klasse'!FC39,Aap_Naam_2c3b3c,2,FALSE))</f>
        <v/>
      </c>
      <c r="EQ147" t="str">
        <f>IF(ISBLANK('Midt 3.kl. -Klasse'!FD39),"",VLOOKUP('Midt 3.kl. -Klasse'!FD39,Aap_Naam_2c3b3c,2,FALSE))</f>
        <v/>
      </c>
      <c r="ER147" t="str">
        <f>IF(ISBLANK('Midt 3.kl. -Klasse'!FE39),"",VLOOKUP('Midt 3.kl. -Klasse'!FE39,Aap_Naam_2c3b3c,2,FALSE))</f>
        <v/>
      </c>
      <c r="ES147" t="str">
        <f>IF(ISBLANK('Midt 3.kl. -Klasse'!FF39),"",VLOOKUP('Midt 3.kl. -Klasse'!FF39,Aap_Naam_2c3b3c,2,FALSE))</f>
        <v/>
      </c>
      <c r="ET147" t="str">
        <f>IF(ISBLANK('Midt 3.kl. -Klasse'!FG39),"",VLOOKUP('Midt 3.kl. -Klasse'!FG39,Aap_Naam_2c3b3c,2,FALSE))</f>
        <v/>
      </c>
      <c r="EU147" t="str">
        <f>IF(ISBLANK('Midt 3.kl. -Klasse'!FH39),"",VLOOKUP('Midt 3.kl. -Klasse'!FH39,Aap_Naam_2c3b3c,2,FALSE))</f>
        <v/>
      </c>
      <c r="EV147" t="str">
        <f>IF(ISBLANK('Midt 3.kl. -Klasse'!FI39),"",VLOOKUP('Midt 3.kl. -Klasse'!FI39,Aap_Naam_2c3b3c,2,FALSE))</f>
        <v/>
      </c>
      <c r="EW147" t="str">
        <f>IF(ISBLANK('Midt 3.kl. -Klasse'!FJ39),"",VLOOKUP('Midt 3.kl. -Klasse'!FJ39,Aap_Naam_2c3b3c,2,FALSE))</f>
        <v/>
      </c>
      <c r="EX147" t="str">
        <f>IF(ISBLANK('Midt 3.kl. -Klasse'!FK39),"",VLOOKUP('Midt 3.kl. -Klasse'!FK39,Aap_Naam_2c3b3c,2,FALSE))</f>
        <v/>
      </c>
      <c r="EY147" t="str">
        <f>IF(ISBLANK('Midt 3.kl. -Klasse'!FL39),"",VLOOKUP('Midt 3.kl. -Klasse'!FL39,Aap_Naam_2c3b3c,2,FALSE))</f>
        <v/>
      </c>
      <c r="EZ147" t="str">
        <f>IF(ISBLANK('Midt 3.kl. -Klasse'!FM39),"",VLOOKUP('Midt 3.kl. -Klasse'!FM39,Aap_Naam_2c3b3c,2,FALSE))</f>
        <v/>
      </c>
      <c r="FA147" t="str">
        <f>IF(ISBLANK('Midt 3.kl. -Klasse'!FN39),"",VLOOKUP('Midt 3.kl. -Klasse'!FN39,Aap_Naam_2c3b3c,2,FALSE))</f>
        <v/>
      </c>
      <c r="FB147" t="str">
        <f>IF(ISBLANK('Midt 3.kl. -Klasse'!FO39),"",VLOOKUP('Midt 3.kl. -Klasse'!FO39,Aap_Naam_2c3b3c,2,FALSE))</f>
        <v/>
      </c>
      <c r="FC147" t="str">
        <f>IF(ISBLANK('Midt 3.kl. -Klasse'!FP39),"",VLOOKUP('Midt 3.kl. -Klasse'!FP39,Aap_Naam_2c3b3c,2,FALSE))</f>
        <v/>
      </c>
      <c r="FD147" t="str">
        <f>IF(ISBLANK('Midt 3.kl. -Klasse'!FQ39),"",VLOOKUP('Midt 3.kl. -Klasse'!FQ39,Aap_Naam_2c3b3c,2,FALSE))</f>
        <v/>
      </c>
      <c r="FE147" t="str">
        <f>IF(ISBLANK('Midt 3.kl. -Klasse'!FR39),"",VLOOKUP('Midt 3.kl. -Klasse'!FR39,Aap_Naam_2c3b3c,2,FALSE))</f>
        <v/>
      </c>
      <c r="FF147" t="str">
        <f>IF(ISBLANK('Midt 3.kl. -Klasse'!FS39),"",VLOOKUP('Midt 3.kl. -Klasse'!FS39,Aap_Naam_2c3b3c,2,FALSE))</f>
        <v/>
      </c>
      <c r="FG147" t="str">
        <f>IF(ISBLANK('Midt 3.kl. -Klasse'!FT39),"",VLOOKUP('Midt 3.kl. -Klasse'!FT39,Aap_Naam_2c3b3c,2,FALSE))</f>
        <v/>
      </c>
      <c r="FH147" t="str">
        <f>IF(ISBLANK('Midt 3.kl. -Klasse'!FU39),"",VLOOKUP('Midt 3.kl. -Klasse'!FU39,Aap_Naam_2c3b3c,2,FALSE))</f>
        <v/>
      </c>
      <c r="FI147" t="str">
        <f>IF(ISBLANK('Midt 3.kl. -Klasse'!FV39),"",VLOOKUP('Midt 3.kl. -Klasse'!FV39,Aap_Naam_2c3b3c,2,FALSE))</f>
        <v/>
      </c>
      <c r="FJ147" t="str">
        <f>IF(ISBLANK('Midt 3.kl. -Klasse'!FW39),"",VLOOKUP('Midt 3.kl. -Klasse'!FW39,Aap_Naam_2c3b3c,2,FALSE))</f>
        <v/>
      </c>
      <c r="FK147" t="str">
        <f>IF(ISBLANK('Midt 3.kl. -Klasse'!FX39),"",VLOOKUP('Midt 3.kl. -Klasse'!FX39,Aap_Naam_2c3b3c,2,FALSE))</f>
        <v/>
      </c>
      <c r="FL147" t="str">
        <f>IF(ISBLANK('Midt 3.kl. -Klasse'!FY39),"",VLOOKUP('Midt 3.kl. -Klasse'!FY39,Aap_Naam_2c3b3c,2,FALSE))</f>
        <v/>
      </c>
      <c r="FM147" t="str">
        <f>IF(ISBLANK('Midt 3.kl. -Klasse'!FZ39),"",VLOOKUP('Midt 3.kl. -Klasse'!FZ39,Aap_Naam_2c3b3c,2,FALSE))</f>
        <v/>
      </c>
      <c r="FN147" s="42" t="str">
        <f>IF(ISBLANK('Midt 3.kl. -Klasse'!GA39),"",VLOOKUP('Midt 3.kl. -Klasse'!GA39,Aap_Naam_2c3b3c,2,FALSE))</f>
        <v/>
      </c>
      <c r="FO147" s="41">
        <f>COUNTIF('Skole scoring'!B142:U142,1)</f>
        <v>0</v>
      </c>
      <c r="FP147">
        <f>COUNTIF('Skole scoring'!V142:DQ142,1)</f>
        <v>0</v>
      </c>
      <c r="FQ147">
        <f>COUNTIF('Skole scoring'!DR142:FM142,1)</f>
        <v>0</v>
      </c>
      <c r="FR147" s="42">
        <f t="shared" si="4"/>
        <v>0</v>
      </c>
      <c r="FS147">
        <f>COUNTIF('Skole scoring'!V142:AS142,1)</f>
        <v>0</v>
      </c>
      <c r="FT147">
        <f>COUNTIF('Skole scoring'!AT142:BQ142,1)</f>
        <v>0</v>
      </c>
      <c r="FU147">
        <f>COUNTIF('Skole scoring'!BR142:CO142,1)</f>
        <v>0</v>
      </c>
      <c r="FV147">
        <f>COUNTIF('Skole scoring'!CP142:DQ142,1)</f>
        <v>0</v>
      </c>
    </row>
    <row r="148" spans="2:178" x14ac:dyDescent="0.35">
      <c r="B148" s="41">
        <f>'Midt 3.kl. -Klasse'!B40</f>
        <v>0</v>
      </c>
      <c r="C148" t="str">
        <f>IF(COUNTIF('Midt 3.kl. -Klasse'!P40,5),"Ugyldig",(IF(ISBLANK('Midt 3.kl. -Klasse'!P40),"",'Midt 3.kl. -Klasse'!P40)))</f>
        <v/>
      </c>
      <c r="D148" t="str">
        <f>IF(COUNTIF('Midt 3.kl. -Klasse'!Q40,5),"Ugyldig",(IF(ISBLANK('Midt 3.kl. -Klasse'!Q40),"",'Midt 3.kl. -Klasse'!Q40)))</f>
        <v/>
      </c>
      <c r="E148" t="str">
        <f>IF(COUNTIF('Midt 3.kl. -Klasse'!R40,5),"Ugyldig",(IF(ISBLANK('Midt 3.kl. -Klasse'!R40),"",'Midt 3.kl. -Klasse'!R40)))</f>
        <v/>
      </c>
      <c r="F148" t="str">
        <f>IF(COUNTIF('Midt 3.kl. -Klasse'!S40,5),"Ugyldig",(IF(ISBLANK('Midt 3.kl. -Klasse'!S40),"",'Midt 3.kl. -Klasse'!S40)))</f>
        <v/>
      </c>
      <c r="G148" t="str">
        <f>IF(COUNTIF('Midt 3.kl. -Klasse'!T40,5),"Ugyldig",(IF(ISBLANK('Midt 3.kl. -Klasse'!T40),"",'Midt 3.kl. -Klasse'!T40)))</f>
        <v/>
      </c>
      <c r="H148" t="str">
        <f>IF(COUNTIF('Midt 3.kl. -Klasse'!U40,5),"Ugyldig",(IF(ISBLANK('Midt 3.kl. -Klasse'!U40),"",'Midt 3.kl. -Klasse'!U40)))</f>
        <v/>
      </c>
      <c r="I148" t="str">
        <f>IF(COUNTIF('Midt 3.kl. -Klasse'!V40,5),"Ugyldig",(IF(ISBLANK('Midt 3.kl. -Klasse'!V40),"",'Midt 3.kl. -Klasse'!V40)))</f>
        <v/>
      </c>
      <c r="J148" t="str">
        <f>IF(COUNTIF('Midt 3.kl. -Klasse'!W40,5),"Ugyldig",(IF(ISBLANK('Midt 3.kl. -Klasse'!W40),"",'Midt 3.kl. -Klasse'!W40)))</f>
        <v/>
      </c>
      <c r="K148" t="str">
        <f>IF(COUNTIF('Midt 3.kl. -Klasse'!X40,5),"Ugyldig",(IF(ISBLANK('Midt 3.kl. -Klasse'!X40),"",'Midt 3.kl. -Klasse'!X40)))</f>
        <v/>
      </c>
      <c r="L148" t="str">
        <f>IF(COUNTIF('Midt 3.kl. -Klasse'!Y40,5),"Ugyldig",(IF(ISBLANK('Midt 3.kl. -Klasse'!Y40),"",'Midt 3.kl. -Klasse'!Y40)))</f>
        <v/>
      </c>
      <c r="M148" t="str">
        <f>IF(COUNTIF('Midt 3.kl. -Klasse'!Z40,5),"Ugyldig",(IF(ISBLANK('Midt 3.kl. -Klasse'!Z40),"",'Midt 3.kl. -Klasse'!Z40)))</f>
        <v/>
      </c>
      <c r="N148" t="str">
        <f>IF(COUNTIF('Midt 3.kl. -Klasse'!AA40,5),"Ugyldig",(IF(ISBLANK('Midt 3.kl. -Klasse'!AA40),"",'Midt 3.kl. -Klasse'!AA40)))</f>
        <v/>
      </c>
      <c r="O148" t="str">
        <f>IF(COUNTIF('Midt 3.kl. -Klasse'!AB40,5),"Ugyldig",(IF(ISBLANK('Midt 3.kl. -Klasse'!AB40),"",'Midt 3.kl. -Klasse'!AB40)))</f>
        <v/>
      </c>
      <c r="P148" t="str">
        <f>IF(COUNTIF('Midt 3.kl. -Klasse'!AC40,5),"Ugyldig",(IF(ISBLANK('Midt 3.kl. -Klasse'!AC40),"",'Midt 3.kl. -Klasse'!AC40)))</f>
        <v/>
      </c>
      <c r="Q148" t="str">
        <f>IF(COUNTIF('Midt 3.kl. -Klasse'!AD40,5),"Ugyldig",(IF(ISBLANK('Midt 3.kl. -Klasse'!AD40),"",'Midt 3.kl. -Klasse'!AD40)))</f>
        <v/>
      </c>
      <c r="R148" t="str">
        <f>IF(COUNTIF('Midt 3.kl. -Klasse'!AE40,5),"Ugyldig",(IF(ISBLANK('Midt 3.kl. -Klasse'!AE40),"",'Midt 3.kl. -Klasse'!AE40)))</f>
        <v/>
      </c>
      <c r="S148" t="str">
        <f>IF(COUNTIF('Midt 3.kl. -Klasse'!AF40,5),"Ugyldig",(IF(ISBLANK('Midt 3.kl. -Klasse'!AF40),"",'Midt 3.kl. -Klasse'!AF40)))</f>
        <v/>
      </c>
      <c r="T148" t="str">
        <f>IF(COUNTIF('Midt 3.kl. -Klasse'!AG40,5),"Ugyldig",(IF(ISBLANK('Midt 3.kl. -Klasse'!AG40),"",'Midt 3.kl. -Klasse'!AG40)))</f>
        <v/>
      </c>
      <c r="U148" t="str">
        <f>IF(COUNTIF('Midt 3.kl. -Klasse'!AH40,5),"Ugyldig",(IF(ISBLANK('Midt 3.kl. -Klasse'!AH40),"",'Midt 3.kl. -Klasse'!AH40)))</f>
        <v/>
      </c>
      <c r="V148" t="str">
        <f>IF(COUNTIF('Midt 3.kl. -Klasse'!AI40,5),"Ugyldig",(IF(ISBLANK('Midt 3.kl. -Klasse'!AI40),"",'Midt 3.kl. -Klasse'!AI40)))</f>
        <v/>
      </c>
      <c r="W148" t="str">
        <f>IF(ISBLANK('Midt 3.kl. -Klasse'!AJ40),"",VLOOKUP('Midt 3.kl. -Klasse'!AJ40,Assit_Atii_2c3b3c,C$96,FALSE))</f>
        <v/>
      </c>
      <c r="X148" t="str">
        <f>IF(ISBLANK('Midt 3.kl. -Klasse'!AK40),"",VLOOKUP('Midt 3.kl. -Klasse'!AK40,Assit_Atii_2c3b3c,D$96,FALSE))</f>
        <v/>
      </c>
      <c r="Y148" t="str">
        <f>IF(ISBLANK('Midt 3.kl. -Klasse'!AL40),"",VLOOKUP('Midt 3.kl. -Klasse'!AL40,Assit_Atii_2c3b3c,E$96,FALSE))</f>
        <v/>
      </c>
      <c r="Z148" t="str">
        <f>IF(ISBLANK('Midt 3.kl. -Klasse'!AM40),"",VLOOKUP('Midt 3.kl. -Klasse'!AM40,Assit_Atii_2c3b3c,F$96,FALSE))</f>
        <v/>
      </c>
      <c r="AA148" t="str">
        <f>IF(ISBLANK('Midt 3.kl. -Klasse'!AN40),"",VLOOKUP('Midt 3.kl. -Klasse'!AN40,Assit_Atii_2c3b3c,G$96,FALSE))</f>
        <v/>
      </c>
      <c r="AB148" t="str">
        <f>IF(ISBLANK('Midt 3.kl. -Klasse'!AO40),"",VLOOKUP('Midt 3.kl. -Klasse'!AO40,Assit_Atii_2c3b3c,H$96,FALSE))</f>
        <v/>
      </c>
      <c r="AC148" t="str">
        <f>IF(ISBLANK('Midt 3.kl. -Klasse'!AP40),"",VLOOKUP('Midt 3.kl. -Klasse'!AP40,Assit_Atii_2c3b3c,I$96,FALSE))</f>
        <v/>
      </c>
      <c r="AD148" t="str">
        <f>IF(ISBLANK('Midt 3.kl. -Klasse'!AQ40),"",VLOOKUP('Midt 3.kl. -Klasse'!AQ40,Assit_Atii_2c3b3c,J$96,FALSE))</f>
        <v/>
      </c>
      <c r="AE148" t="str">
        <f>IF(ISBLANK('Midt 3.kl. -Klasse'!AR40),"",VLOOKUP('Midt 3.kl. -Klasse'!AR40,Assit_Atii_2c3b3c,K$96,FALSE))</f>
        <v/>
      </c>
      <c r="AF148" t="str">
        <f>IF(ISBLANK('Midt 3.kl. -Klasse'!AS40),"",VLOOKUP('Midt 3.kl. -Klasse'!AS40,Assit_Atii_2c3b3c,L$96,FALSE))</f>
        <v/>
      </c>
      <c r="AG148" t="str">
        <f>IF(ISBLANK('Midt 3.kl. -Klasse'!AT40),"",VLOOKUP('Midt 3.kl. -Klasse'!AT40,Assit_Atii_2c3b3c,M$96,FALSE))</f>
        <v/>
      </c>
      <c r="AH148" t="str">
        <f>IF(ISBLANK('Midt 3.kl. -Klasse'!AU40),"",VLOOKUP('Midt 3.kl. -Klasse'!AU40,Assit_Atii_2c3b3c,N$96,FALSE))</f>
        <v/>
      </c>
      <c r="AI148" t="str">
        <f>IF(ISBLANK('Midt 3.kl. -Klasse'!AV40),"",VLOOKUP('Midt 3.kl. -Klasse'!AV40,Assit_Atii_2c3b3c,O$96,FALSE))</f>
        <v/>
      </c>
      <c r="AJ148" t="str">
        <f>IF(ISBLANK('Midt 3.kl. -Klasse'!AW40),"",VLOOKUP('Midt 3.kl. -Klasse'!AW40,Assit_Atii_2c3b3c,P$96,FALSE))</f>
        <v/>
      </c>
      <c r="AK148" t="str">
        <f>IF(ISBLANK('Midt 3.kl. -Klasse'!AX40),"",VLOOKUP('Midt 3.kl. -Klasse'!AX40,Assit_Atii_2c3b3c,Q$96,FALSE))</f>
        <v/>
      </c>
      <c r="AL148" t="str">
        <f>IF(ISBLANK('Midt 3.kl. -Klasse'!AY40),"",VLOOKUP('Midt 3.kl. -Klasse'!AY40,Assit_Atii_2c3b3c,R$96,FALSE))</f>
        <v/>
      </c>
      <c r="AM148" t="str">
        <f>IF(ISBLANK('Midt 3.kl. -Klasse'!AZ40),"",VLOOKUP('Midt 3.kl. -Klasse'!AZ40,Assit_Atii_2c3b3c,S$96,FALSE))</f>
        <v/>
      </c>
      <c r="AN148" t="str">
        <f>IF(ISBLANK('Midt 3.kl. -Klasse'!BA40),"",VLOOKUP('Midt 3.kl. -Klasse'!BA40,Assit_Atii_2c3b3c,T$96,FALSE))</f>
        <v/>
      </c>
      <c r="AO148" t="str">
        <f>IF(ISBLANK('Midt 3.kl. -Klasse'!BB40),"",VLOOKUP('Midt 3.kl. -Klasse'!BB40,Assit_Atii_2c3b3c,U$96,FALSE))</f>
        <v/>
      </c>
      <c r="AP148" t="str">
        <f>IF(ISBLANK('Midt 3.kl. -Klasse'!BC40),"",VLOOKUP('Midt 3.kl. -Klasse'!BC40,Assit_Atii_2c3b3c,V$96,FALSE))</f>
        <v/>
      </c>
      <c r="AQ148" t="str">
        <f>IF(ISBLANK('Midt 3.kl. -Klasse'!BD40),"",VLOOKUP('Midt 3.kl. -Klasse'!BD40,Assit_Atii_2c3b3c,W$96,FALSE))</f>
        <v/>
      </c>
      <c r="AR148" t="str">
        <f>IF(ISBLANK('Midt 3.kl. -Klasse'!BE40),"",VLOOKUP('Midt 3.kl. -Klasse'!BE40,Assit_Atii_2c3b3c,X$96,FALSE))</f>
        <v/>
      </c>
      <c r="AS148" t="str">
        <f>IF(ISBLANK('Midt 3.kl. -Klasse'!BF40),"",VLOOKUP('Midt 3.kl. -Klasse'!BF40,Assit_Atii_2c3b3c,Y$96,FALSE))</f>
        <v/>
      </c>
      <c r="AT148" t="str">
        <f>IF(ISBLANK('Midt 3.kl. -Klasse'!BG40),"",VLOOKUP('Midt 3.kl. -Klasse'!BG40,Assit_Atii_2c3b3c,Z$96,FALSE))</f>
        <v/>
      </c>
      <c r="AU148" t="str">
        <f>IF(ISBLANK('Midt 3.kl. -Klasse'!BH40),"",VLOOKUP('Midt 3.kl. -Klasse'!BH40,Assit_Atii_2c3b3c,AA$96,FALSE))</f>
        <v/>
      </c>
      <c r="AV148" t="str">
        <f>IF(ISBLANK('Midt 3.kl. -Klasse'!BI40),"",VLOOKUP('Midt 3.kl. -Klasse'!BI40,Assit_Atii_2c3b3c,AB$96,FALSE))</f>
        <v/>
      </c>
      <c r="AW148" t="str">
        <f>IF(ISBLANK('Midt 3.kl. -Klasse'!BJ40),"",VLOOKUP('Midt 3.kl. -Klasse'!BJ40,Assit_Atii_2c3b3c,AC$96,FALSE))</f>
        <v/>
      </c>
      <c r="AX148" t="str">
        <f>IF(ISBLANK('Midt 3.kl. -Klasse'!BK40),"",VLOOKUP('Midt 3.kl. -Klasse'!BK40,Assit_Atii_2c3b3c,AD$96,FALSE))</f>
        <v/>
      </c>
      <c r="AY148" t="str">
        <f>IF(ISBLANK('Midt 3.kl. -Klasse'!BL40),"",VLOOKUP('Midt 3.kl. -Klasse'!BL40,Assit_Atii_2c3b3c,AE$96,FALSE))</f>
        <v/>
      </c>
      <c r="AZ148" t="str">
        <f>IF(ISBLANK('Midt 3.kl. -Klasse'!BM40),"",VLOOKUP('Midt 3.kl. -Klasse'!BM40,Assit_Atii_2c3b3c,AF$96,FALSE))</f>
        <v/>
      </c>
      <c r="BA148" t="str">
        <f>IF(ISBLANK('Midt 3.kl. -Klasse'!BN40),"",VLOOKUP('Midt 3.kl. -Klasse'!BN40,Assit_Atii_2c3b3c,AG$96,FALSE))</f>
        <v/>
      </c>
      <c r="BB148" t="str">
        <f>IF(ISBLANK('Midt 3.kl. -Klasse'!BO40),"",VLOOKUP('Midt 3.kl. -Klasse'!BO40,Assit_Atii_2c3b3c,AH$96,FALSE))</f>
        <v/>
      </c>
      <c r="BC148" t="str">
        <f>IF(ISBLANK('Midt 3.kl. -Klasse'!BP40),"",VLOOKUP('Midt 3.kl. -Klasse'!BP40,Assit_Atii_2c3b3c,AI$96,FALSE))</f>
        <v/>
      </c>
      <c r="BD148" t="str">
        <f>IF(ISBLANK('Midt 3.kl. -Klasse'!BQ40),"",VLOOKUP('Midt 3.kl. -Klasse'!BQ40,Assit_Atii_2c3b3c,AJ$96,FALSE))</f>
        <v/>
      </c>
      <c r="BE148" t="str">
        <f>IF(ISBLANK('Midt 3.kl. -Klasse'!BR40),"",VLOOKUP('Midt 3.kl. -Klasse'!BR40,Assit_Atii_2c3b3c,AK$96,FALSE))</f>
        <v/>
      </c>
      <c r="BF148" t="str">
        <f>IF(ISBLANK('Midt 3.kl. -Klasse'!BS40),"",VLOOKUP('Midt 3.kl. -Klasse'!BS40,Assit_Atii_2c3b3c,AL$96,FALSE))</f>
        <v/>
      </c>
      <c r="BG148" t="str">
        <f>IF(ISBLANK('Midt 3.kl. -Klasse'!BT40),"",VLOOKUP('Midt 3.kl. -Klasse'!BT40,Assit_Atii_2c3b3c,AM$96,FALSE))</f>
        <v/>
      </c>
      <c r="BH148" t="str">
        <f>IF(ISBLANK('Midt 3.kl. -Klasse'!BU40),"",VLOOKUP('Midt 3.kl. -Klasse'!BU40,Assit_Atii_2c3b3c,AN$96,FALSE))</f>
        <v/>
      </c>
      <c r="BI148" t="str">
        <f>IF(ISBLANK('Midt 3.kl. -Klasse'!BV40),"",VLOOKUP('Midt 3.kl. -Klasse'!BV40,Assit_Atii_2c3b3c,AO$96,FALSE))</f>
        <v/>
      </c>
      <c r="BJ148" t="str">
        <f>IF(ISBLANK('Midt 3.kl. -Klasse'!BW40),"",VLOOKUP('Midt 3.kl. -Klasse'!BW40,Assit_Atii_2c3b3c,AP$96,FALSE))</f>
        <v/>
      </c>
      <c r="BK148" t="str">
        <f>IF(ISBLANK('Midt 3.kl. -Klasse'!BX40),"",VLOOKUP('Midt 3.kl. -Klasse'!BX40,Assit_Atii_2c3b3c,AQ$96,FALSE))</f>
        <v/>
      </c>
      <c r="BL148" t="str">
        <f>IF(ISBLANK('Midt 3.kl. -Klasse'!BY40),"",VLOOKUP('Midt 3.kl. -Klasse'!BY40,Assit_Atii_2c3b3c,AR$96,FALSE))</f>
        <v/>
      </c>
      <c r="BM148" t="str">
        <f>IF(ISBLANK('Midt 3.kl. -Klasse'!BZ40),"",VLOOKUP('Midt 3.kl. -Klasse'!BZ40,Assit_Atii_2c3b3c,AS$96,FALSE))</f>
        <v/>
      </c>
      <c r="BN148" t="str">
        <f>IF(ISBLANK('Midt 3.kl. -Klasse'!CA40),"",VLOOKUP('Midt 3.kl. -Klasse'!CA40,Assit_Atii_2c3b3c,AT$96,FALSE))</f>
        <v/>
      </c>
      <c r="BO148" t="str">
        <f>IF(ISBLANK('Midt 3.kl. -Klasse'!CB40),"",VLOOKUP('Midt 3.kl. -Klasse'!CB40,Assit_Atii_2c3b3c,AU$96,FALSE))</f>
        <v/>
      </c>
      <c r="BP148" t="str">
        <f>IF(ISBLANK('Midt 3.kl. -Klasse'!CC40),"",VLOOKUP('Midt 3.kl. -Klasse'!CC40,Assit_Atii_2c3b3c,AV$96,FALSE))</f>
        <v/>
      </c>
      <c r="BQ148" t="str">
        <f>IF(ISBLANK('Midt 3.kl. -Klasse'!CD40),"",VLOOKUP('Midt 3.kl. -Klasse'!CD40,Assit_Atii_2c3b3c,AW$96,FALSE))</f>
        <v/>
      </c>
      <c r="BR148" t="str">
        <f>IF(ISBLANK('Midt 3.kl. -Klasse'!CE40),"",VLOOKUP('Midt 3.kl. -Klasse'!CE40,Assit_Atii_2c3b3c,AX$96,FALSE))</f>
        <v/>
      </c>
      <c r="BS148" t="str">
        <f>IF(ISBLANK('Midt 3.kl. -Klasse'!CF40),"",VLOOKUP('Midt 3.kl. -Klasse'!CF40,Assit_Atii_2c3b3c,AY$96,FALSE))</f>
        <v/>
      </c>
      <c r="BT148" t="str">
        <f>IF(ISBLANK('Midt 3.kl. -Klasse'!CG40),"",VLOOKUP('Midt 3.kl. -Klasse'!CG40,Assit_Atii_2c3b3c,AZ$96,FALSE))</f>
        <v/>
      </c>
      <c r="BU148" t="str">
        <f>IF(ISBLANK('Midt 3.kl. -Klasse'!CH40),"",VLOOKUP('Midt 3.kl. -Klasse'!CH40,Assit_Atii_2c3b3c,BA$96,FALSE))</f>
        <v/>
      </c>
      <c r="BV148" t="str">
        <f>IF(ISBLANK('Midt 3.kl. -Klasse'!CI40),"",VLOOKUP('Midt 3.kl. -Klasse'!CI40,Assit_Atii_2c3b3c,BB$96,FALSE))</f>
        <v/>
      </c>
      <c r="BW148" t="str">
        <f>IF(ISBLANK('Midt 3.kl. -Klasse'!CJ40),"",VLOOKUP('Midt 3.kl. -Klasse'!CJ40,Assit_Atii_2c3b3c,BC$96,FALSE))</f>
        <v/>
      </c>
      <c r="BX148" t="str">
        <f>IF(ISBLANK('Midt 3.kl. -Klasse'!CK40),"",VLOOKUP('Midt 3.kl. -Klasse'!CK40,Assit_Atii_2c3b3c,BD$96,FALSE))</f>
        <v/>
      </c>
      <c r="BY148" t="str">
        <f>IF(ISBLANK('Midt 3.kl. -Klasse'!CL40),"",VLOOKUP('Midt 3.kl. -Klasse'!CL40,Assit_Atii_2c3b3c,BE$96,FALSE))</f>
        <v/>
      </c>
      <c r="BZ148" t="str">
        <f>IF(ISBLANK('Midt 3.kl. -Klasse'!CM40),"",VLOOKUP('Midt 3.kl. -Klasse'!CM40,Assit_Atii_2c3b3c,BF$96,FALSE))</f>
        <v/>
      </c>
      <c r="CA148" t="str">
        <f>IF(ISBLANK('Midt 3.kl. -Klasse'!CN40),"",VLOOKUP('Midt 3.kl. -Klasse'!CN40,Assit_Atii_2c3b3c,BG$96,FALSE))</f>
        <v/>
      </c>
      <c r="CB148" t="str">
        <f>IF(ISBLANK('Midt 3.kl. -Klasse'!CO40),"",VLOOKUP('Midt 3.kl. -Klasse'!CO40,Assit_Atii_2c3b3c,BH$96,FALSE))</f>
        <v/>
      </c>
      <c r="CC148" t="str">
        <f>IF(ISBLANK('Midt 3.kl. -Klasse'!CP40),"",VLOOKUP('Midt 3.kl. -Klasse'!CP40,Assit_Atii_2c3b3c,BI$96,FALSE))</f>
        <v/>
      </c>
      <c r="CD148" t="str">
        <f>IF(ISBLANK('Midt 3.kl. -Klasse'!CQ40),"",VLOOKUP('Midt 3.kl. -Klasse'!CQ40,Assit_Atii_2c3b3c,BJ$96,FALSE))</f>
        <v/>
      </c>
      <c r="CE148" t="str">
        <f>IF(ISBLANK('Midt 3.kl. -Klasse'!CR40),"",VLOOKUP('Midt 3.kl. -Klasse'!CR40,Assit_Atii_2c3b3c,BK$96,FALSE))</f>
        <v/>
      </c>
      <c r="CF148" t="str">
        <f>IF(ISBLANK('Midt 3.kl. -Klasse'!CS40),"",VLOOKUP('Midt 3.kl. -Klasse'!CS40,Assit_Atii_2c3b3c,BL$96,FALSE))</f>
        <v/>
      </c>
      <c r="CG148" t="str">
        <f>IF(ISBLANK('Midt 3.kl. -Klasse'!CT40),"",VLOOKUP('Midt 3.kl. -Klasse'!CT40,Assit_Atii_2c3b3c,BM$96,FALSE))</f>
        <v/>
      </c>
      <c r="CH148" t="str">
        <f>IF(ISBLANK('Midt 3.kl. -Klasse'!CU40),"",VLOOKUP('Midt 3.kl. -Klasse'!CU40,Assit_Atii_2c3b3c,BN$96,FALSE))</f>
        <v/>
      </c>
      <c r="CI148" t="str">
        <f>IF(ISBLANK('Midt 3.kl. -Klasse'!CV40),"",VLOOKUP('Midt 3.kl. -Klasse'!CV40,Assit_Atii_2c3b3c,BO$96,FALSE))</f>
        <v/>
      </c>
      <c r="CJ148" t="str">
        <f>IF(ISBLANK('Midt 3.kl. -Klasse'!CW40),"",VLOOKUP('Midt 3.kl. -Klasse'!CW40,Assit_Atii_2c3b3c,BP$96,FALSE))</f>
        <v/>
      </c>
      <c r="CK148" t="str">
        <f>IF(ISBLANK('Midt 3.kl. -Klasse'!CX40),"",VLOOKUP('Midt 3.kl. -Klasse'!CX40,Assit_Atii_2c3b3c,BQ$96,FALSE))</f>
        <v/>
      </c>
      <c r="CL148" t="str">
        <f>IF(ISBLANK('Midt 3.kl. -Klasse'!CY40),"",VLOOKUP('Midt 3.kl. -Klasse'!CY40,Assit_Atii_2c3b3c,BR$96,FALSE))</f>
        <v/>
      </c>
      <c r="CM148" t="str">
        <f>IF(ISBLANK('Midt 3.kl. -Klasse'!CZ40),"",VLOOKUP('Midt 3.kl. -Klasse'!CZ40,Assit_Atii_2c3b3c,BS$96,FALSE))</f>
        <v/>
      </c>
      <c r="CN148" t="str">
        <f>IF(ISBLANK('Midt 3.kl. -Klasse'!DA40),"",VLOOKUP('Midt 3.kl. -Klasse'!DA40,Assit_Atii_2c3b3c,BT$96,FALSE))</f>
        <v/>
      </c>
      <c r="CO148" t="str">
        <f>IF(ISBLANK('Midt 3.kl. -Klasse'!DB40),"",VLOOKUP('Midt 3.kl. -Klasse'!DB40,Assit_Atii_2c3b3c,BU$96,FALSE))</f>
        <v/>
      </c>
      <c r="CP148" t="str">
        <f>IF(ISBLANK('Midt 3.kl. -Klasse'!DC40),"",VLOOKUP('Midt 3.kl. -Klasse'!DC40,Assit_Atii_2c3b3c,BV$96,FALSE))</f>
        <v/>
      </c>
      <c r="CQ148" t="str">
        <f>IF(ISBLANK('Midt 3.kl. -Klasse'!DD40),"",VLOOKUP('Midt 3.kl. -Klasse'!DD40,Assit_Atii_2c3b3c,BW$96,FALSE))</f>
        <v/>
      </c>
      <c r="CR148" t="str">
        <f>IF(ISBLANK('Midt 3.kl. -Klasse'!DE40),"",VLOOKUP('Midt 3.kl. -Klasse'!DE40,Assit_Atii_2c3b3c,BX$96,FALSE))</f>
        <v/>
      </c>
      <c r="CS148" t="str">
        <f>IF(ISBLANK('Midt 3.kl. -Klasse'!DF40),"",VLOOKUP('Midt 3.kl. -Klasse'!DF40,Assit_Atii_2c3b3c,BY$96,FALSE))</f>
        <v/>
      </c>
      <c r="CT148" t="str">
        <f>IF(ISBLANK('Midt 3.kl. -Klasse'!DG40),"",VLOOKUP('Midt 3.kl. -Klasse'!DG40,Assit_Atii_2c3b3c,BZ$96,FALSE))</f>
        <v/>
      </c>
      <c r="CU148" t="str">
        <f>IF(ISBLANK('Midt 3.kl. -Klasse'!DH40),"",VLOOKUP('Midt 3.kl. -Klasse'!DH40,Assit_Atii_2c3b3c,CA$96,FALSE))</f>
        <v/>
      </c>
      <c r="CV148" t="str">
        <f>IF(ISBLANK('Midt 3.kl. -Klasse'!DI40),"",VLOOKUP('Midt 3.kl. -Klasse'!DI40,Assit_Atii_2c3b3c,CB$96,FALSE))</f>
        <v/>
      </c>
      <c r="CW148" t="str">
        <f>IF(ISBLANK('Midt 3.kl. -Klasse'!DJ40),"",VLOOKUP('Midt 3.kl. -Klasse'!DJ40,Assit_Atii_2c3b3c,CC$96,FALSE))</f>
        <v/>
      </c>
      <c r="CX148" t="str">
        <f>IF(ISBLANK('Midt 3.kl. -Klasse'!DK40),"",VLOOKUP('Midt 3.kl. -Klasse'!DK40,Assit_Atii_2c3b3c,CD$96,FALSE))</f>
        <v/>
      </c>
      <c r="CY148" t="str">
        <f>IF(ISBLANK('Midt 3.kl. -Klasse'!DL40),"",VLOOKUP('Midt 3.kl. -Klasse'!DL40,Assit_Atii_2c3b3c,CE$96,FALSE))</f>
        <v/>
      </c>
      <c r="CZ148" t="str">
        <f>IF(ISBLANK('Midt 3.kl. -Klasse'!DM40),"",VLOOKUP('Midt 3.kl. -Klasse'!DM40,Assit_Atii_2c3b3c,CF$96,FALSE))</f>
        <v/>
      </c>
      <c r="DA148" t="str">
        <f>IF(ISBLANK('Midt 3.kl. -Klasse'!DN40),"",VLOOKUP('Midt 3.kl. -Klasse'!DN40,Assit_Atii_2c3b3c,CG$96,FALSE))</f>
        <v/>
      </c>
      <c r="DB148" t="str">
        <f>IF(ISBLANK('Midt 3.kl. -Klasse'!DO40),"",VLOOKUP('Midt 3.kl. -Klasse'!DO40,Assit_Atii_2c3b3c,CH$96,FALSE))</f>
        <v/>
      </c>
      <c r="DC148" t="str">
        <f>IF(ISBLANK('Midt 3.kl. -Klasse'!DP40),"",VLOOKUP('Midt 3.kl. -Klasse'!DP40,Assit_Atii_2c3b3c,CI$96,FALSE))</f>
        <v/>
      </c>
      <c r="DD148" t="str">
        <f>IF(ISBLANK('Midt 3.kl. -Klasse'!DQ40),"",VLOOKUP('Midt 3.kl. -Klasse'!DQ40,Assit_Atii_2c3b3c,CJ$96,FALSE))</f>
        <v/>
      </c>
      <c r="DE148" t="str">
        <f>IF(ISBLANK('Midt 3.kl. -Klasse'!DR40),"",VLOOKUP('Midt 3.kl. -Klasse'!DR40,Assit_Atii_2c3b3c,CK$96,FALSE))</f>
        <v/>
      </c>
      <c r="DF148" t="str">
        <f>IF(ISBLANK('Midt 3.kl. -Klasse'!DS40),"",VLOOKUP('Midt 3.kl. -Klasse'!DS40,Assit_Atii_2c3b3c,CL$96,FALSE))</f>
        <v/>
      </c>
      <c r="DG148" t="str">
        <f>IF(ISBLANK('Midt 3.kl. -Klasse'!DT40),"",VLOOKUP('Midt 3.kl. -Klasse'!DT40,Assit_Atii_2c3b3c,CM$96,FALSE))</f>
        <v/>
      </c>
      <c r="DH148" t="str">
        <f>IF(ISBLANK('Midt 3.kl. -Klasse'!DU40),"",VLOOKUP('Midt 3.kl. -Klasse'!DU40,Assit_Atii_2c3b3c,CN$96,FALSE))</f>
        <v/>
      </c>
      <c r="DI148" t="str">
        <f>IF(ISBLANK('Midt 3.kl. -Klasse'!DV40),"",VLOOKUP('Midt 3.kl. -Klasse'!DV40,Assit_Atii_2c3b3c,CO$96,FALSE))</f>
        <v/>
      </c>
      <c r="DJ148" t="str">
        <f>IF(ISBLANK('Midt 3.kl. -Klasse'!DW40),"",VLOOKUP('Midt 3.kl. -Klasse'!DW40,Assit_Atii_2c3b3c,CP$96,FALSE))</f>
        <v/>
      </c>
      <c r="DK148" t="str">
        <f>IF(ISBLANK('Midt 3.kl. -Klasse'!DX40),"",VLOOKUP('Midt 3.kl. -Klasse'!DX40,Assit_Atii_2c3b3c,CQ$96,FALSE))</f>
        <v/>
      </c>
      <c r="DL148" t="str">
        <f>IF(ISBLANK('Midt 3.kl. -Klasse'!DY40),"",VLOOKUP('Midt 3.kl. -Klasse'!DY40,Assit_Atii_2c3b3c,CR$96,FALSE))</f>
        <v/>
      </c>
      <c r="DM148" t="str">
        <f>IF(ISBLANK('Midt 3.kl. -Klasse'!DZ40),"",VLOOKUP('Midt 3.kl. -Klasse'!DZ40,Assit_Atii_2c3b3c,CS$96,FALSE))</f>
        <v/>
      </c>
      <c r="DN148" t="str">
        <f>IF(ISBLANK('Midt 3.kl. -Klasse'!EA40),"",VLOOKUP('Midt 3.kl. -Klasse'!EA40,Assit_Atii_2c3b3c,CT$96,FALSE))</f>
        <v/>
      </c>
      <c r="DO148" t="str">
        <f>IF(ISBLANK('Midt 3.kl. -Klasse'!EB40),"",VLOOKUP('Midt 3.kl. -Klasse'!EB40,Assit_Atii_2c3b3c,CU$96,FALSE))</f>
        <v/>
      </c>
      <c r="DP148" t="str">
        <f>IF(ISBLANK('Midt 3.kl. -Klasse'!EC40),"",VLOOKUP('Midt 3.kl. -Klasse'!EC40,Assit_Atii_2c3b3c,CV$96,FALSE))</f>
        <v/>
      </c>
      <c r="DQ148" t="str">
        <f>IF(ISBLANK('Midt 3.kl. -Klasse'!ED40),"",VLOOKUP('Midt 3.kl. -Klasse'!ED40,Assit_Atii_2c3b3c,CW$96,FALSE))</f>
        <v/>
      </c>
      <c r="DR148" s="42" t="str">
        <f>IF(ISBLANK('Midt 3.kl. -Klasse'!EE40),"",VLOOKUP('Midt 3.kl. -Klasse'!EE40,Assit_Atii_2c3b3c,CX$96,FALSE))</f>
        <v/>
      </c>
      <c r="DS148" s="41" t="str">
        <f>IF(ISBLANK('Midt 3.kl. -Klasse'!EF40),"",VLOOKUP('Midt 3.kl. -Klasse'!EF40,Aap_Naam_2c3b3c,2,FALSE))</f>
        <v/>
      </c>
      <c r="DT148" t="str">
        <f>IF(ISBLANK('Midt 3.kl. -Klasse'!EG40),"",VLOOKUP('Midt 3.kl. -Klasse'!EG40,Aap_Naam_2c3b3c,2,FALSE))</f>
        <v/>
      </c>
      <c r="DU148" t="str">
        <f>IF(ISBLANK('Midt 3.kl. -Klasse'!EH40),"",VLOOKUP('Midt 3.kl. -Klasse'!EH40,Aap_Naam_2c3b3c,2,FALSE))</f>
        <v/>
      </c>
      <c r="DV148" t="str">
        <f>IF(ISBLANK('Midt 3.kl. -Klasse'!EI40),"",VLOOKUP('Midt 3.kl. -Klasse'!EI40,Aap_Naam_2c3b3c,2,FALSE))</f>
        <v/>
      </c>
      <c r="DW148" t="str">
        <f>IF(ISBLANK('Midt 3.kl. -Klasse'!EJ40),"",VLOOKUP('Midt 3.kl. -Klasse'!EJ40,Aap_Naam_2c3b3c,2,FALSE))</f>
        <v/>
      </c>
      <c r="DX148" t="str">
        <f>IF(ISBLANK('Midt 3.kl. -Klasse'!EK40),"",VLOOKUP('Midt 3.kl. -Klasse'!EK40,Aap_Naam_2c3b3c,2,FALSE))</f>
        <v/>
      </c>
      <c r="DY148" t="str">
        <f>IF(ISBLANK('Midt 3.kl. -Klasse'!EL40),"",VLOOKUP('Midt 3.kl. -Klasse'!EL40,Aap_Naam_2c3b3c,2,FALSE))</f>
        <v/>
      </c>
      <c r="DZ148" t="str">
        <f>IF(ISBLANK('Midt 3.kl. -Klasse'!EM40),"",VLOOKUP('Midt 3.kl. -Klasse'!EM40,Aap_Naam_2c3b3c,2,FALSE))</f>
        <v/>
      </c>
      <c r="EA148" t="str">
        <f>IF(ISBLANK('Midt 3.kl. -Klasse'!EN40),"",VLOOKUP('Midt 3.kl. -Klasse'!EN40,Aap_Naam_2c3b3c,2,FALSE))</f>
        <v/>
      </c>
      <c r="EB148" t="str">
        <f>IF(ISBLANK('Midt 3.kl. -Klasse'!EO40),"",VLOOKUP('Midt 3.kl. -Klasse'!EO40,Aap_Naam_2c3b3c,2,FALSE))</f>
        <v/>
      </c>
      <c r="EC148" t="str">
        <f>IF(ISBLANK('Midt 3.kl. -Klasse'!EP40),"",VLOOKUP('Midt 3.kl. -Klasse'!EP40,Aap_Naam_2c3b3c,2,FALSE))</f>
        <v/>
      </c>
      <c r="ED148" t="str">
        <f>IF(ISBLANK('Midt 3.kl. -Klasse'!EQ40),"",VLOOKUP('Midt 3.kl. -Klasse'!EQ40,Aap_Naam_2c3b3c,2,FALSE))</f>
        <v/>
      </c>
      <c r="EE148" t="str">
        <f>IF(ISBLANK('Midt 3.kl. -Klasse'!ER40),"",VLOOKUP('Midt 3.kl. -Klasse'!ER40,Aap_Naam_2c3b3c,2,FALSE))</f>
        <v/>
      </c>
      <c r="EF148" t="str">
        <f>IF(ISBLANK('Midt 3.kl. -Klasse'!ES40),"",VLOOKUP('Midt 3.kl. -Klasse'!ES40,Aap_Naam_2c3b3c,2,FALSE))</f>
        <v/>
      </c>
      <c r="EG148" t="str">
        <f>IF(ISBLANK('Midt 3.kl. -Klasse'!ET40),"",VLOOKUP('Midt 3.kl. -Klasse'!ET40,Aap_Naam_2c3b3c,2,FALSE))</f>
        <v/>
      </c>
      <c r="EH148" t="str">
        <f>IF(ISBLANK('Midt 3.kl. -Klasse'!EU40),"",VLOOKUP('Midt 3.kl. -Klasse'!EU40,Aap_Naam_2c3b3c,2,FALSE))</f>
        <v/>
      </c>
      <c r="EI148" t="str">
        <f>IF(ISBLANK('Midt 3.kl. -Klasse'!EV40),"",VLOOKUP('Midt 3.kl. -Klasse'!EV40,Aap_Naam_2c3b3c,2,FALSE))</f>
        <v/>
      </c>
      <c r="EJ148" t="str">
        <f>IF(ISBLANK('Midt 3.kl. -Klasse'!EW40),"",VLOOKUP('Midt 3.kl. -Klasse'!EW40,Aap_Naam_2c3b3c,2,FALSE))</f>
        <v/>
      </c>
      <c r="EK148" t="str">
        <f>IF(ISBLANK('Midt 3.kl. -Klasse'!EX40),"",VLOOKUP('Midt 3.kl. -Klasse'!EX40,Aap_Naam_2c3b3c,2,FALSE))</f>
        <v/>
      </c>
      <c r="EL148" t="str">
        <f>IF(ISBLANK('Midt 3.kl. -Klasse'!EY40),"",VLOOKUP('Midt 3.kl. -Klasse'!EY40,Aap_Naam_2c3b3c,2,FALSE))</f>
        <v/>
      </c>
      <c r="EM148" t="str">
        <f>IF(ISBLANK('Midt 3.kl. -Klasse'!EZ40),"",VLOOKUP('Midt 3.kl. -Klasse'!EZ40,Aap_Naam_2c3b3c,2,FALSE))</f>
        <v/>
      </c>
      <c r="EN148" t="str">
        <f>IF(ISBLANK('Midt 3.kl. -Klasse'!FA40),"",VLOOKUP('Midt 3.kl. -Klasse'!FA40,Aap_Naam_2c3b3c,2,FALSE))</f>
        <v/>
      </c>
      <c r="EO148" t="str">
        <f>IF(ISBLANK('Midt 3.kl. -Klasse'!FB40),"",VLOOKUP('Midt 3.kl. -Klasse'!FB40,Aap_Naam_2c3b3c,2,FALSE))</f>
        <v/>
      </c>
      <c r="EP148" t="str">
        <f>IF(ISBLANK('Midt 3.kl. -Klasse'!FC40),"",VLOOKUP('Midt 3.kl. -Klasse'!FC40,Aap_Naam_2c3b3c,2,FALSE))</f>
        <v/>
      </c>
      <c r="EQ148" t="str">
        <f>IF(ISBLANK('Midt 3.kl. -Klasse'!FD40),"",VLOOKUP('Midt 3.kl. -Klasse'!FD40,Aap_Naam_2c3b3c,2,FALSE))</f>
        <v/>
      </c>
      <c r="ER148" t="str">
        <f>IF(ISBLANK('Midt 3.kl. -Klasse'!FE40),"",VLOOKUP('Midt 3.kl. -Klasse'!FE40,Aap_Naam_2c3b3c,2,FALSE))</f>
        <v/>
      </c>
      <c r="ES148" t="str">
        <f>IF(ISBLANK('Midt 3.kl. -Klasse'!FF40),"",VLOOKUP('Midt 3.kl. -Klasse'!FF40,Aap_Naam_2c3b3c,2,FALSE))</f>
        <v/>
      </c>
      <c r="ET148" t="str">
        <f>IF(ISBLANK('Midt 3.kl. -Klasse'!FG40),"",VLOOKUP('Midt 3.kl. -Klasse'!FG40,Aap_Naam_2c3b3c,2,FALSE))</f>
        <v/>
      </c>
      <c r="EU148" t="str">
        <f>IF(ISBLANK('Midt 3.kl. -Klasse'!FH40),"",VLOOKUP('Midt 3.kl. -Klasse'!FH40,Aap_Naam_2c3b3c,2,FALSE))</f>
        <v/>
      </c>
      <c r="EV148" t="str">
        <f>IF(ISBLANK('Midt 3.kl. -Klasse'!FI40),"",VLOOKUP('Midt 3.kl. -Klasse'!FI40,Aap_Naam_2c3b3c,2,FALSE))</f>
        <v/>
      </c>
      <c r="EW148" t="str">
        <f>IF(ISBLANK('Midt 3.kl. -Klasse'!FJ40),"",VLOOKUP('Midt 3.kl. -Klasse'!FJ40,Aap_Naam_2c3b3c,2,FALSE))</f>
        <v/>
      </c>
      <c r="EX148" t="str">
        <f>IF(ISBLANK('Midt 3.kl. -Klasse'!FK40),"",VLOOKUP('Midt 3.kl. -Klasse'!FK40,Aap_Naam_2c3b3c,2,FALSE))</f>
        <v/>
      </c>
      <c r="EY148" t="str">
        <f>IF(ISBLANK('Midt 3.kl. -Klasse'!FL40),"",VLOOKUP('Midt 3.kl. -Klasse'!FL40,Aap_Naam_2c3b3c,2,FALSE))</f>
        <v/>
      </c>
      <c r="EZ148" t="str">
        <f>IF(ISBLANK('Midt 3.kl. -Klasse'!FM40),"",VLOOKUP('Midt 3.kl. -Klasse'!FM40,Aap_Naam_2c3b3c,2,FALSE))</f>
        <v/>
      </c>
      <c r="FA148" t="str">
        <f>IF(ISBLANK('Midt 3.kl. -Klasse'!FN40),"",VLOOKUP('Midt 3.kl. -Klasse'!FN40,Aap_Naam_2c3b3c,2,FALSE))</f>
        <v/>
      </c>
      <c r="FB148" t="str">
        <f>IF(ISBLANK('Midt 3.kl. -Klasse'!FO40),"",VLOOKUP('Midt 3.kl. -Klasse'!FO40,Aap_Naam_2c3b3c,2,FALSE))</f>
        <v/>
      </c>
      <c r="FC148" t="str">
        <f>IF(ISBLANK('Midt 3.kl. -Klasse'!FP40),"",VLOOKUP('Midt 3.kl. -Klasse'!FP40,Aap_Naam_2c3b3c,2,FALSE))</f>
        <v/>
      </c>
      <c r="FD148" t="str">
        <f>IF(ISBLANK('Midt 3.kl. -Klasse'!FQ40),"",VLOOKUP('Midt 3.kl. -Klasse'!FQ40,Aap_Naam_2c3b3c,2,FALSE))</f>
        <v/>
      </c>
      <c r="FE148" t="str">
        <f>IF(ISBLANK('Midt 3.kl. -Klasse'!FR40),"",VLOOKUP('Midt 3.kl. -Klasse'!FR40,Aap_Naam_2c3b3c,2,FALSE))</f>
        <v/>
      </c>
      <c r="FF148" t="str">
        <f>IF(ISBLANK('Midt 3.kl. -Klasse'!FS40),"",VLOOKUP('Midt 3.kl. -Klasse'!FS40,Aap_Naam_2c3b3c,2,FALSE))</f>
        <v/>
      </c>
      <c r="FG148" t="str">
        <f>IF(ISBLANK('Midt 3.kl. -Klasse'!FT40),"",VLOOKUP('Midt 3.kl. -Klasse'!FT40,Aap_Naam_2c3b3c,2,FALSE))</f>
        <v/>
      </c>
      <c r="FH148" t="str">
        <f>IF(ISBLANK('Midt 3.kl. -Klasse'!FU40),"",VLOOKUP('Midt 3.kl. -Klasse'!FU40,Aap_Naam_2c3b3c,2,FALSE))</f>
        <v/>
      </c>
      <c r="FI148" t="str">
        <f>IF(ISBLANK('Midt 3.kl. -Klasse'!FV40),"",VLOOKUP('Midt 3.kl. -Klasse'!FV40,Aap_Naam_2c3b3c,2,FALSE))</f>
        <v/>
      </c>
      <c r="FJ148" t="str">
        <f>IF(ISBLANK('Midt 3.kl. -Klasse'!FW40),"",VLOOKUP('Midt 3.kl. -Klasse'!FW40,Aap_Naam_2c3b3c,2,FALSE))</f>
        <v/>
      </c>
      <c r="FK148" t="str">
        <f>IF(ISBLANK('Midt 3.kl. -Klasse'!FX40),"",VLOOKUP('Midt 3.kl. -Klasse'!FX40,Aap_Naam_2c3b3c,2,FALSE))</f>
        <v/>
      </c>
      <c r="FL148" t="str">
        <f>IF(ISBLANK('Midt 3.kl. -Klasse'!FY40),"",VLOOKUP('Midt 3.kl. -Klasse'!FY40,Aap_Naam_2c3b3c,2,FALSE))</f>
        <v/>
      </c>
      <c r="FM148" t="str">
        <f>IF(ISBLANK('Midt 3.kl. -Klasse'!FZ40),"",VLOOKUP('Midt 3.kl. -Klasse'!FZ40,Aap_Naam_2c3b3c,2,FALSE))</f>
        <v/>
      </c>
      <c r="FN148" s="42" t="str">
        <f>IF(ISBLANK('Midt 3.kl. -Klasse'!GA40),"",VLOOKUP('Midt 3.kl. -Klasse'!GA40,Aap_Naam_2c3b3c,2,FALSE))</f>
        <v/>
      </c>
      <c r="FO148" s="41">
        <f>COUNTIF('Skole scoring'!B143:U143,1)</f>
        <v>0</v>
      </c>
      <c r="FP148">
        <f>COUNTIF('Skole scoring'!V143:DQ143,1)</f>
        <v>0</v>
      </c>
      <c r="FQ148">
        <f>COUNTIF('Skole scoring'!DR143:FM143,1)</f>
        <v>0</v>
      </c>
      <c r="FR148" s="42">
        <f t="shared" si="4"/>
        <v>0</v>
      </c>
      <c r="FS148">
        <f>COUNTIF('Skole scoring'!V143:AS143,1)</f>
        <v>0</v>
      </c>
      <c r="FT148">
        <f>COUNTIF('Skole scoring'!AT143:BQ143,1)</f>
        <v>0</v>
      </c>
      <c r="FU148">
        <f>COUNTIF('Skole scoring'!BR143:CO143,1)</f>
        <v>0</v>
      </c>
      <c r="FV148">
        <f>COUNTIF('Skole scoring'!CP143:DQ143,1)</f>
        <v>0</v>
      </c>
    </row>
    <row r="149" spans="2:178" x14ac:dyDescent="0.35">
      <c r="B149" s="41">
        <f>'Midt 3.kl. -Klasse'!B41</f>
        <v>0</v>
      </c>
      <c r="C149" t="str">
        <f>IF(COUNTIF('Midt 3.kl. -Klasse'!P41,5),"Ugyldig",(IF(ISBLANK('Midt 3.kl. -Klasse'!P41),"",'Midt 3.kl. -Klasse'!P41)))</f>
        <v/>
      </c>
      <c r="D149" t="str">
        <f>IF(COUNTIF('Midt 3.kl. -Klasse'!Q41,5),"Ugyldig",(IF(ISBLANK('Midt 3.kl. -Klasse'!Q41),"",'Midt 3.kl. -Klasse'!Q41)))</f>
        <v/>
      </c>
      <c r="E149" t="str">
        <f>IF(COUNTIF('Midt 3.kl. -Klasse'!R41,5),"Ugyldig",(IF(ISBLANK('Midt 3.kl. -Klasse'!R41),"",'Midt 3.kl. -Klasse'!R41)))</f>
        <v/>
      </c>
      <c r="F149" t="str">
        <f>IF(COUNTIF('Midt 3.kl. -Klasse'!S41,5),"Ugyldig",(IF(ISBLANK('Midt 3.kl. -Klasse'!S41),"",'Midt 3.kl. -Klasse'!S41)))</f>
        <v/>
      </c>
      <c r="G149" t="str">
        <f>IF(COUNTIF('Midt 3.kl. -Klasse'!T41,5),"Ugyldig",(IF(ISBLANK('Midt 3.kl. -Klasse'!T41),"",'Midt 3.kl. -Klasse'!T41)))</f>
        <v/>
      </c>
      <c r="H149" t="str">
        <f>IF(COUNTIF('Midt 3.kl. -Klasse'!U41,5),"Ugyldig",(IF(ISBLANK('Midt 3.kl. -Klasse'!U41),"",'Midt 3.kl. -Klasse'!U41)))</f>
        <v/>
      </c>
      <c r="I149" t="str">
        <f>IF(COUNTIF('Midt 3.kl. -Klasse'!V41,5),"Ugyldig",(IF(ISBLANK('Midt 3.kl. -Klasse'!V41),"",'Midt 3.kl. -Klasse'!V41)))</f>
        <v/>
      </c>
      <c r="J149" t="str">
        <f>IF(COUNTIF('Midt 3.kl. -Klasse'!W41,5),"Ugyldig",(IF(ISBLANK('Midt 3.kl. -Klasse'!W41),"",'Midt 3.kl. -Klasse'!W41)))</f>
        <v/>
      </c>
      <c r="K149" t="str">
        <f>IF(COUNTIF('Midt 3.kl. -Klasse'!X41,5),"Ugyldig",(IF(ISBLANK('Midt 3.kl. -Klasse'!X41),"",'Midt 3.kl. -Klasse'!X41)))</f>
        <v/>
      </c>
      <c r="L149" t="str">
        <f>IF(COUNTIF('Midt 3.kl. -Klasse'!Y41,5),"Ugyldig",(IF(ISBLANK('Midt 3.kl. -Klasse'!Y41),"",'Midt 3.kl. -Klasse'!Y41)))</f>
        <v/>
      </c>
      <c r="M149" t="str">
        <f>IF(COUNTIF('Midt 3.kl. -Klasse'!Z41,5),"Ugyldig",(IF(ISBLANK('Midt 3.kl. -Klasse'!Z41),"",'Midt 3.kl. -Klasse'!Z41)))</f>
        <v/>
      </c>
      <c r="N149" t="str">
        <f>IF(COUNTIF('Midt 3.kl. -Klasse'!AA41,5),"Ugyldig",(IF(ISBLANK('Midt 3.kl. -Klasse'!AA41),"",'Midt 3.kl. -Klasse'!AA41)))</f>
        <v/>
      </c>
      <c r="O149" t="str">
        <f>IF(COUNTIF('Midt 3.kl. -Klasse'!AB41,5),"Ugyldig",(IF(ISBLANK('Midt 3.kl. -Klasse'!AB41),"",'Midt 3.kl. -Klasse'!AB41)))</f>
        <v/>
      </c>
      <c r="P149" t="str">
        <f>IF(COUNTIF('Midt 3.kl. -Klasse'!AC41,5),"Ugyldig",(IF(ISBLANK('Midt 3.kl. -Klasse'!AC41),"",'Midt 3.kl. -Klasse'!AC41)))</f>
        <v/>
      </c>
      <c r="Q149" t="str">
        <f>IF(COUNTIF('Midt 3.kl. -Klasse'!AD41,5),"Ugyldig",(IF(ISBLANK('Midt 3.kl. -Klasse'!AD41),"",'Midt 3.kl. -Klasse'!AD41)))</f>
        <v/>
      </c>
      <c r="R149" t="str">
        <f>IF(COUNTIF('Midt 3.kl. -Klasse'!AE41,5),"Ugyldig",(IF(ISBLANK('Midt 3.kl. -Klasse'!AE41),"",'Midt 3.kl. -Klasse'!AE41)))</f>
        <v/>
      </c>
      <c r="S149" t="str">
        <f>IF(COUNTIF('Midt 3.kl. -Klasse'!AF41,5),"Ugyldig",(IF(ISBLANK('Midt 3.kl. -Klasse'!AF41),"",'Midt 3.kl. -Klasse'!AF41)))</f>
        <v/>
      </c>
      <c r="T149" t="str">
        <f>IF(COUNTIF('Midt 3.kl. -Klasse'!AG41,5),"Ugyldig",(IF(ISBLANK('Midt 3.kl. -Klasse'!AG41),"",'Midt 3.kl. -Klasse'!AG41)))</f>
        <v/>
      </c>
      <c r="U149" t="str">
        <f>IF(COUNTIF('Midt 3.kl. -Klasse'!AH41,5),"Ugyldig",(IF(ISBLANK('Midt 3.kl. -Klasse'!AH41),"",'Midt 3.kl. -Klasse'!AH41)))</f>
        <v/>
      </c>
      <c r="V149" t="str">
        <f>IF(COUNTIF('Midt 3.kl. -Klasse'!AI41,5),"Ugyldig",(IF(ISBLANK('Midt 3.kl. -Klasse'!AI41),"",'Midt 3.kl. -Klasse'!AI41)))</f>
        <v/>
      </c>
      <c r="W149" t="str">
        <f>IF(ISBLANK('Midt 3.kl. -Klasse'!AJ41),"",VLOOKUP('Midt 3.kl. -Klasse'!AJ41,Assit_Atii_2c3b3c,C$96,FALSE))</f>
        <v/>
      </c>
      <c r="X149" t="str">
        <f>IF(ISBLANK('Midt 3.kl. -Klasse'!AK41),"",VLOOKUP('Midt 3.kl. -Klasse'!AK41,Assit_Atii_2c3b3c,D$96,FALSE))</f>
        <v/>
      </c>
      <c r="Y149" t="str">
        <f>IF(ISBLANK('Midt 3.kl. -Klasse'!AL41),"",VLOOKUP('Midt 3.kl. -Klasse'!AL41,Assit_Atii_2c3b3c,E$96,FALSE))</f>
        <v/>
      </c>
      <c r="Z149" t="str">
        <f>IF(ISBLANK('Midt 3.kl. -Klasse'!AM41),"",VLOOKUP('Midt 3.kl. -Klasse'!AM41,Assit_Atii_2c3b3c,F$96,FALSE))</f>
        <v/>
      </c>
      <c r="AA149" t="str">
        <f>IF(ISBLANK('Midt 3.kl. -Klasse'!AN41),"",VLOOKUP('Midt 3.kl. -Klasse'!AN41,Assit_Atii_2c3b3c,G$96,FALSE))</f>
        <v/>
      </c>
      <c r="AB149" t="str">
        <f>IF(ISBLANK('Midt 3.kl. -Klasse'!AO41),"",VLOOKUP('Midt 3.kl. -Klasse'!AO41,Assit_Atii_2c3b3c,H$96,FALSE))</f>
        <v/>
      </c>
      <c r="AC149" t="str">
        <f>IF(ISBLANK('Midt 3.kl. -Klasse'!AP41),"",VLOOKUP('Midt 3.kl. -Klasse'!AP41,Assit_Atii_2c3b3c,I$96,FALSE))</f>
        <v/>
      </c>
      <c r="AD149" t="str">
        <f>IF(ISBLANK('Midt 3.kl. -Klasse'!AQ41),"",VLOOKUP('Midt 3.kl. -Klasse'!AQ41,Assit_Atii_2c3b3c,J$96,FALSE))</f>
        <v/>
      </c>
      <c r="AE149" t="str">
        <f>IF(ISBLANK('Midt 3.kl. -Klasse'!AR41),"",VLOOKUP('Midt 3.kl. -Klasse'!AR41,Assit_Atii_2c3b3c,K$96,FALSE))</f>
        <v/>
      </c>
      <c r="AF149" t="str">
        <f>IF(ISBLANK('Midt 3.kl. -Klasse'!AS41),"",VLOOKUP('Midt 3.kl. -Klasse'!AS41,Assit_Atii_2c3b3c,L$96,FALSE))</f>
        <v/>
      </c>
      <c r="AG149" t="str">
        <f>IF(ISBLANK('Midt 3.kl. -Klasse'!AT41),"",VLOOKUP('Midt 3.kl. -Klasse'!AT41,Assit_Atii_2c3b3c,M$96,FALSE))</f>
        <v/>
      </c>
      <c r="AH149" t="str">
        <f>IF(ISBLANK('Midt 3.kl. -Klasse'!AU41),"",VLOOKUP('Midt 3.kl. -Klasse'!AU41,Assit_Atii_2c3b3c,N$96,FALSE))</f>
        <v/>
      </c>
      <c r="AI149" t="str">
        <f>IF(ISBLANK('Midt 3.kl. -Klasse'!AV41),"",VLOOKUP('Midt 3.kl. -Klasse'!AV41,Assit_Atii_2c3b3c,O$96,FALSE))</f>
        <v/>
      </c>
      <c r="AJ149" t="str">
        <f>IF(ISBLANK('Midt 3.kl. -Klasse'!AW41),"",VLOOKUP('Midt 3.kl. -Klasse'!AW41,Assit_Atii_2c3b3c,P$96,FALSE))</f>
        <v/>
      </c>
      <c r="AK149" t="str">
        <f>IF(ISBLANK('Midt 3.kl. -Klasse'!AX41),"",VLOOKUP('Midt 3.kl. -Klasse'!AX41,Assit_Atii_2c3b3c,Q$96,FALSE))</f>
        <v/>
      </c>
      <c r="AL149" t="str">
        <f>IF(ISBLANK('Midt 3.kl. -Klasse'!AY41),"",VLOOKUP('Midt 3.kl. -Klasse'!AY41,Assit_Atii_2c3b3c,R$96,FALSE))</f>
        <v/>
      </c>
      <c r="AM149" t="str">
        <f>IF(ISBLANK('Midt 3.kl. -Klasse'!AZ41),"",VLOOKUP('Midt 3.kl. -Klasse'!AZ41,Assit_Atii_2c3b3c,S$96,FALSE))</f>
        <v/>
      </c>
      <c r="AN149" t="str">
        <f>IF(ISBLANK('Midt 3.kl. -Klasse'!BA41),"",VLOOKUP('Midt 3.kl. -Klasse'!BA41,Assit_Atii_2c3b3c,T$96,FALSE))</f>
        <v/>
      </c>
      <c r="AO149" t="str">
        <f>IF(ISBLANK('Midt 3.kl. -Klasse'!BB41),"",VLOOKUP('Midt 3.kl. -Klasse'!BB41,Assit_Atii_2c3b3c,U$96,FALSE))</f>
        <v/>
      </c>
      <c r="AP149" t="str">
        <f>IF(ISBLANK('Midt 3.kl. -Klasse'!BC41),"",VLOOKUP('Midt 3.kl. -Klasse'!BC41,Assit_Atii_2c3b3c,V$96,FALSE))</f>
        <v/>
      </c>
      <c r="AQ149" t="str">
        <f>IF(ISBLANK('Midt 3.kl. -Klasse'!BD41),"",VLOOKUP('Midt 3.kl. -Klasse'!BD41,Assit_Atii_2c3b3c,W$96,FALSE))</f>
        <v/>
      </c>
      <c r="AR149" t="str">
        <f>IF(ISBLANK('Midt 3.kl. -Klasse'!BE41),"",VLOOKUP('Midt 3.kl. -Klasse'!BE41,Assit_Atii_2c3b3c,X$96,FALSE))</f>
        <v/>
      </c>
      <c r="AS149" t="str">
        <f>IF(ISBLANK('Midt 3.kl. -Klasse'!BF41),"",VLOOKUP('Midt 3.kl. -Klasse'!BF41,Assit_Atii_2c3b3c,Y$96,FALSE))</f>
        <v/>
      </c>
      <c r="AT149" t="str">
        <f>IF(ISBLANK('Midt 3.kl. -Klasse'!BG41),"",VLOOKUP('Midt 3.kl. -Klasse'!BG41,Assit_Atii_2c3b3c,Z$96,FALSE))</f>
        <v/>
      </c>
      <c r="AU149" t="str">
        <f>IF(ISBLANK('Midt 3.kl. -Klasse'!BH41),"",VLOOKUP('Midt 3.kl. -Klasse'!BH41,Assit_Atii_2c3b3c,AA$96,FALSE))</f>
        <v/>
      </c>
      <c r="AV149" t="str">
        <f>IF(ISBLANK('Midt 3.kl. -Klasse'!BI41),"",VLOOKUP('Midt 3.kl. -Klasse'!BI41,Assit_Atii_2c3b3c,AB$96,FALSE))</f>
        <v/>
      </c>
      <c r="AW149" t="str">
        <f>IF(ISBLANK('Midt 3.kl. -Klasse'!BJ41),"",VLOOKUP('Midt 3.kl. -Klasse'!BJ41,Assit_Atii_2c3b3c,AC$96,FALSE))</f>
        <v/>
      </c>
      <c r="AX149" t="str">
        <f>IF(ISBLANK('Midt 3.kl. -Klasse'!BK41),"",VLOOKUP('Midt 3.kl. -Klasse'!BK41,Assit_Atii_2c3b3c,AD$96,FALSE))</f>
        <v/>
      </c>
      <c r="AY149" t="str">
        <f>IF(ISBLANK('Midt 3.kl. -Klasse'!BL41),"",VLOOKUP('Midt 3.kl. -Klasse'!BL41,Assit_Atii_2c3b3c,AE$96,FALSE))</f>
        <v/>
      </c>
      <c r="AZ149" t="str">
        <f>IF(ISBLANK('Midt 3.kl. -Klasse'!BM41),"",VLOOKUP('Midt 3.kl. -Klasse'!BM41,Assit_Atii_2c3b3c,AF$96,FALSE))</f>
        <v/>
      </c>
      <c r="BA149" t="str">
        <f>IF(ISBLANK('Midt 3.kl. -Klasse'!BN41),"",VLOOKUP('Midt 3.kl. -Klasse'!BN41,Assit_Atii_2c3b3c,AG$96,FALSE))</f>
        <v/>
      </c>
      <c r="BB149" t="str">
        <f>IF(ISBLANK('Midt 3.kl. -Klasse'!BO41),"",VLOOKUP('Midt 3.kl. -Klasse'!BO41,Assit_Atii_2c3b3c,AH$96,FALSE))</f>
        <v/>
      </c>
      <c r="BC149" t="str">
        <f>IF(ISBLANK('Midt 3.kl. -Klasse'!BP41),"",VLOOKUP('Midt 3.kl. -Klasse'!BP41,Assit_Atii_2c3b3c,AI$96,FALSE))</f>
        <v/>
      </c>
      <c r="BD149" t="str">
        <f>IF(ISBLANK('Midt 3.kl. -Klasse'!BQ41),"",VLOOKUP('Midt 3.kl. -Klasse'!BQ41,Assit_Atii_2c3b3c,AJ$96,FALSE))</f>
        <v/>
      </c>
      <c r="BE149" t="str">
        <f>IF(ISBLANK('Midt 3.kl. -Klasse'!BR41),"",VLOOKUP('Midt 3.kl. -Klasse'!BR41,Assit_Atii_2c3b3c,AK$96,FALSE))</f>
        <v/>
      </c>
      <c r="BF149" t="str">
        <f>IF(ISBLANK('Midt 3.kl. -Klasse'!BS41),"",VLOOKUP('Midt 3.kl. -Klasse'!BS41,Assit_Atii_2c3b3c,AL$96,FALSE))</f>
        <v/>
      </c>
      <c r="BG149" t="str">
        <f>IF(ISBLANK('Midt 3.kl. -Klasse'!BT41),"",VLOOKUP('Midt 3.kl. -Klasse'!BT41,Assit_Atii_2c3b3c,AM$96,FALSE))</f>
        <v/>
      </c>
      <c r="BH149" t="str">
        <f>IF(ISBLANK('Midt 3.kl. -Klasse'!BU41),"",VLOOKUP('Midt 3.kl. -Klasse'!BU41,Assit_Atii_2c3b3c,AN$96,FALSE))</f>
        <v/>
      </c>
      <c r="BI149" t="str">
        <f>IF(ISBLANK('Midt 3.kl. -Klasse'!BV41),"",VLOOKUP('Midt 3.kl. -Klasse'!BV41,Assit_Atii_2c3b3c,AO$96,FALSE))</f>
        <v/>
      </c>
      <c r="BJ149" t="str">
        <f>IF(ISBLANK('Midt 3.kl. -Klasse'!BW41),"",VLOOKUP('Midt 3.kl. -Klasse'!BW41,Assit_Atii_2c3b3c,AP$96,FALSE))</f>
        <v/>
      </c>
      <c r="BK149" t="str">
        <f>IF(ISBLANK('Midt 3.kl. -Klasse'!BX41),"",VLOOKUP('Midt 3.kl. -Klasse'!BX41,Assit_Atii_2c3b3c,AQ$96,FALSE))</f>
        <v/>
      </c>
      <c r="BL149" t="str">
        <f>IF(ISBLANK('Midt 3.kl. -Klasse'!BY41),"",VLOOKUP('Midt 3.kl. -Klasse'!BY41,Assit_Atii_2c3b3c,AR$96,FALSE))</f>
        <v/>
      </c>
      <c r="BM149" t="str">
        <f>IF(ISBLANK('Midt 3.kl. -Klasse'!BZ41),"",VLOOKUP('Midt 3.kl. -Klasse'!BZ41,Assit_Atii_2c3b3c,AS$96,FALSE))</f>
        <v/>
      </c>
      <c r="BN149" t="str">
        <f>IF(ISBLANK('Midt 3.kl. -Klasse'!CA41),"",VLOOKUP('Midt 3.kl. -Klasse'!CA41,Assit_Atii_2c3b3c,AT$96,FALSE))</f>
        <v/>
      </c>
      <c r="BO149" t="str">
        <f>IF(ISBLANK('Midt 3.kl. -Klasse'!CB41),"",VLOOKUP('Midt 3.kl. -Klasse'!CB41,Assit_Atii_2c3b3c,AU$96,FALSE))</f>
        <v/>
      </c>
      <c r="BP149" t="str">
        <f>IF(ISBLANK('Midt 3.kl. -Klasse'!CC41),"",VLOOKUP('Midt 3.kl. -Klasse'!CC41,Assit_Atii_2c3b3c,AV$96,FALSE))</f>
        <v/>
      </c>
      <c r="BQ149" t="str">
        <f>IF(ISBLANK('Midt 3.kl. -Klasse'!CD41),"",VLOOKUP('Midt 3.kl. -Klasse'!CD41,Assit_Atii_2c3b3c,AW$96,FALSE))</f>
        <v/>
      </c>
      <c r="BR149" t="str">
        <f>IF(ISBLANK('Midt 3.kl. -Klasse'!CE41),"",VLOOKUP('Midt 3.kl. -Klasse'!CE41,Assit_Atii_2c3b3c,AX$96,FALSE))</f>
        <v/>
      </c>
      <c r="BS149" t="str">
        <f>IF(ISBLANK('Midt 3.kl. -Klasse'!CF41),"",VLOOKUP('Midt 3.kl. -Klasse'!CF41,Assit_Atii_2c3b3c,AY$96,FALSE))</f>
        <v/>
      </c>
      <c r="BT149" t="str">
        <f>IF(ISBLANK('Midt 3.kl. -Klasse'!CG41),"",VLOOKUP('Midt 3.kl. -Klasse'!CG41,Assit_Atii_2c3b3c,AZ$96,FALSE))</f>
        <v/>
      </c>
      <c r="BU149" t="str">
        <f>IF(ISBLANK('Midt 3.kl. -Klasse'!CH41),"",VLOOKUP('Midt 3.kl. -Klasse'!CH41,Assit_Atii_2c3b3c,BA$96,FALSE))</f>
        <v/>
      </c>
      <c r="BV149" t="str">
        <f>IF(ISBLANK('Midt 3.kl. -Klasse'!CI41),"",VLOOKUP('Midt 3.kl. -Klasse'!CI41,Assit_Atii_2c3b3c,BB$96,FALSE))</f>
        <v/>
      </c>
      <c r="BW149" t="str">
        <f>IF(ISBLANK('Midt 3.kl. -Klasse'!CJ41),"",VLOOKUP('Midt 3.kl. -Klasse'!CJ41,Assit_Atii_2c3b3c,BC$96,FALSE))</f>
        <v/>
      </c>
      <c r="BX149" t="str">
        <f>IF(ISBLANK('Midt 3.kl. -Klasse'!CK41),"",VLOOKUP('Midt 3.kl. -Klasse'!CK41,Assit_Atii_2c3b3c,BD$96,FALSE))</f>
        <v/>
      </c>
      <c r="BY149" t="str">
        <f>IF(ISBLANK('Midt 3.kl. -Klasse'!CL41),"",VLOOKUP('Midt 3.kl. -Klasse'!CL41,Assit_Atii_2c3b3c,BE$96,FALSE))</f>
        <v/>
      </c>
      <c r="BZ149" t="str">
        <f>IF(ISBLANK('Midt 3.kl. -Klasse'!CM41),"",VLOOKUP('Midt 3.kl. -Klasse'!CM41,Assit_Atii_2c3b3c,BF$96,FALSE))</f>
        <v/>
      </c>
      <c r="CA149" t="str">
        <f>IF(ISBLANK('Midt 3.kl. -Klasse'!CN41),"",VLOOKUP('Midt 3.kl. -Klasse'!CN41,Assit_Atii_2c3b3c,BG$96,FALSE))</f>
        <v/>
      </c>
      <c r="CB149" t="str">
        <f>IF(ISBLANK('Midt 3.kl. -Klasse'!CO41),"",VLOOKUP('Midt 3.kl. -Klasse'!CO41,Assit_Atii_2c3b3c,BH$96,FALSE))</f>
        <v/>
      </c>
      <c r="CC149" t="str">
        <f>IF(ISBLANK('Midt 3.kl. -Klasse'!CP41),"",VLOOKUP('Midt 3.kl. -Klasse'!CP41,Assit_Atii_2c3b3c,BI$96,FALSE))</f>
        <v/>
      </c>
      <c r="CD149" t="str">
        <f>IF(ISBLANK('Midt 3.kl. -Klasse'!CQ41),"",VLOOKUP('Midt 3.kl. -Klasse'!CQ41,Assit_Atii_2c3b3c,BJ$96,FALSE))</f>
        <v/>
      </c>
      <c r="CE149" t="str">
        <f>IF(ISBLANK('Midt 3.kl. -Klasse'!CR41),"",VLOOKUP('Midt 3.kl. -Klasse'!CR41,Assit_Atii_2c3b3c,BK$96,FALSE))</f>
        <v/>
      </c>
      <c r="CF149" t="str">
        <f>IF(ISBLANK('Midt 3.kl. -Klasse'!CS41),"",VLOOKUP('Midt 3.kl. -Klasse'!CS41,Assit_Atii_2c3b3c,BL$96,FALSE))</f>
        <v/>
      </c>
      <c r="CG149" t="str">
        <f>IF(ISBLANK('Midt 3.kl. -Klasse'!CT41),"",VLOOKUP('Midt 3.kl. -Klasse'!CT41,Assit_Atii_2c3b3c,BM$96,FALSE))</f>
        <v/>
      </c>
      <c r="CH149" t="str">
        <f>IF(ISBLANK('Midt 3.kl. -Klasse'!CU41),"",VLOOKUP('Midt 3.kl. -Klasse'!CU41,Assit_Atii_2c3b3c,BN$96,FALSE))</f>
        <v/>
      </c>
      <c r="CI149" t="str">
        <f>IF(ISBLANK('Midt 3.kl. -Klasse'!CV41),"",VLOOKUP('Midt 3.kl. -Klasse'!CV41,Assit_Atii_2c3b3c,BO$96,FALSE))</f>
        <v/>
      </c>
      <c r="CJ149" t="str">
        <f>IF(ISBLANK('Midt 3.kl. -Klasse'!CW41),"",VLOOKUP('Midt 3.kl. -Klasse'!CW41,Assit_Atii_2c3b3c,BP$96,FALSE))</f>
        <v/>
      </c>
      <c r="CK149" t="str">
        <f>IF(ISBLANK('Midt 3.kl. -Klasse'!CX41),"",VLOOKUP('Midt 3.kl. -Klasse'!CX41,Assit_Atii_2c3b3c,BQ$96,FALSE))</f>
        <v/>
      </c>
      <c r="CL149" t="str">
        <f>IF(ISBLANK('Midt 3.kl. -Klasse'!CY41),"",VLOOKUP('Midt 3.kl. -Klasse'!CY41,Assit_Atii_2c3b3c,BR$96,FALSE))</f>
        <v/>
      </c>
      <c r="CM149" t="str">
        <f>IF(ISBLANK('Midt 3.kl. -Klasse'!CZ41),"",VLOOKUP('Midt 3.kl. -Klasse'!CZ41,Assit_Atii_2c3b3c,BS$96,FALSE))</f>
        <v/>
      </c>
      <c r="CN149" t="str">
        <f>IF(ISBLANK('Midt 3.kl. -Klasse'!DA41),"",VLOOKUP('Midt 3.kl. -Klasse'!DA41,Assit_Atii_2c3b3c,BT$96,FALSE))</f>
        <v/>
      </c>
      <c r="CO149" t="str">
        <f>IF(ISBLANK('Midt 3.kl. -Klasse'!DB41),"",VLOOKUP('Midt 3.kl. -Klasse'!DB41,Assit_Atii_2c3b3c,BU$96,FALSE))</f>
        <v/>
      </c>
      <c r="CP149" t="str">
        <f>IF(ISBLANK('Midt 3.kl. -Klasse'!DC41),"",VLOOKUP('Midt 3.kl. -Klasse'!DC41,Assit_Atii_2c3b3c,BV$96,FALSE))</f>
        <v/>
      </c>
      <c r="CQ149" t="str">
        <f>IF(ISBLANK('Midt 3.kl. -Klasse'!DD41),"",VLOOKUP('Midt 3.kl. -Klasse'!DD41,Assit_Atii_2c3b3c,BW$96,FALSE))</f>
        <v/>
      </c>
      <c r="CR149" t="str">
        <f>IF(ISBLANK('Midt 3.kl. -Klasse'!DE41),"",VLOOKUP('Midt 3.kl. -Klasse'!DE41,Assit_Atii_2c3b3c,BX$96,FALSE))</f>
        <v/>
      </c>
      <c r="CS149" t="str">
        <f>IF(ISBLANK('Midt 3.kl. -Klasse'!DF41),"",VLOOKUP('Midt 3.kl. -Klasse'!DF41,Assit_Atii_2c3b3c,BY$96,FALSE))</f>
        <v/>
      </c>
      <c r="CT149" t="str">
        <f>IF(ISBLANK('Midt 3.kl. -Klasse'!DG41),"",VLOOKUP('Midt 3.kl. -Klasse'!DG41,Assit_Atii_2c3b3c,BZ$96,FALSE))</f>
        <v/>
      </c>
      <c r="CU149" t="str">
        <f>IF(ISBLANK('Midt 3.kl. -Klasse'!DH41),"",VLOOKUP('Midt 3.kl. -Klasse'!DH41,Assit_Atii_2c3b3c,CA$96,FALSE))</f>
        <v/>
      </c>
      <c r="CV149" t="str">
        <f>IF(ISBLANK('Midt 3.kl. -Klasse'!DI41),"",VLOOKUP('Midt 3.kl. -Klasse'!DI41,Assit_Atii_2c3b3c,CB$96,FALSE))</f>
        <v/>
      </c>
      <c r="CW149" t="str">
        <f>IF(ISBLANK('Midt 3.kl. -Klasse'!DJ41),"",VLOOKUP('Midt 3.kl. -Klasse'!DJ41,Assit_Atii_2c3b3c,CC$96,FALSE))</f>
        <v/>
      </c>
      <c r="CX149" t="str">
        <f>IF(ISBLANK('Midt 3.kl. -Klasse'!DK41),"",VLOOKUP('Midt 3.kl. -Klasse'!DK41,Assit_Atii_2c3b3c,CD$96,FALSE))</f>
        <v/>
      </c>
      <c r="CY149" t="str">
        <f>IF(ISBLANK('Midt 3.kl. -Klasse'!DL41),"",VLOOKUP('Midt 3.kl. -Klasse'!DL41,Assit_Atii_2c3b3c,CE$96,FALSE))</f>
        <v/>
      </c>
      <c r="CZ149" t="str">
        <f>IF(ISBLANK('Midt 3.kl. -Klasse'!DM41),"",VLOOKUP('Midt 3.kl. -Klasse'!DM41,Assit_Atii_2c3b3c,CF$96,FALSE))</f>
        <v/>
      </c>
      <c r="DA149" t="str">
        <f>IF(ISBLANK('Midt 3.kl. -Klasse'!DN41),"",VLOOKUP('Midt 3.kl. -Klasse'!DN41,Assit_Atii_2c3b3c,CG$96,FALSE))</f>
        <v/>
      </c>
      <c r="DB149" t="str">
        <f>IF(ISBLANK('Midt 3.kl. -Klasse'!DO41),"",VLOOKUP('Midt 3.kl. -Klasse'!DO41,Assit_Atii_2c3b3c,CH$96,FALSE))</f>
        <v/>
      </c>
      <c r="DC149" t="str">
        <f>IF(ISBLANK('Midt 3.kl. -Klasse'!DP41),"",VLOOKUP('Midt 3.kl. -Klasse'!DP41,Assit_Atii_2c3b3c,CI$96,FALSE))</f>
        <v/>
      </c>
      <c r="DD149" t="str">
        <f>IF(ISBLANK('Midt 3.kl. -Klasse'!DQ41),"",VLOOKUP('Midt 3.kl. -Klasse'!DQ41,Assit_Atii_2c3b3c,CJ$96,FALSE))</f>
        <v/>
      </c>
      <c r="DE149" t="str">
        <f>IF(ISBLANK('Midt 3.kl. -Klasse'!DR41),"",VLOOKUP('Midt 3.kl. -Klasse'!DR41,Assit_Atii_2c3b3c,CK$96,FALSE))</f>
        <v/>
      </c>
      <c r="DF149" t="str">
        <f>IF(ISBLANK('Midt 3.kl. -Klasse'!DS41),"",VLOOKUP('Midt 3.kl. -Klasse'!DS41,Assit_Atii_2c3b3c,CL$96,FALSE))</f>
        <v/>
      </c>
      <c r="DG149" t="str">
        <f>IF(ISBLANK('Midt 3.kl. -Klasse'!DT41),"",VLOOKUP('Midt 3.kl. -Klasse'!DT41,Assit_Atii_2c3b3c,CM$96,FALSE))</f>
        <v/>
      </c>
      <c r="DH149" t="str">
        <f>IF(ISBLANK('Midt 3.kl. -Klasse'!DU41),"",VLOOKUP('Midt 3.kl. -Klasse'!DU41,Assit_Atii_2c3b3c,CN$96,FALSE))</f>
        <v/>
      </c>
      <c r="DI149" t="str">
        <f>IF(ISBLANK('Midt 3.kl. -Klasse'!DV41),"",VLOOKUP('Midt 3.kl. -Klasse'!DV41,Assit_Atii_2c3b3c,CO$96,FALSE))</f>
        <v/>
      </c>
      <c r="DJ149" t="str">
        <f>IF(ISBLANK('Midt 3.kl. -Klasse'!DW41),"",VLOOKUP('Midt 3.kl. -Klasse'!DW41,Assit_Atii_2c3b3c,CP$96,FALSE))</f>
        <v/>
      </c>
      <c r="DK149" t="str">
        <f>IF(ISBLANK('Midt 3.kl. -Klasse'!DX41),"",VLOOKUP('Midt 3.kl. -Klasse'!DX41,Assit_Atii_2c3b3c,CQ$96,FALSE))</f>
        <v/>
      </c>
      <c r="DL149" t="str">
        <f>IF(ISBLANK('Midt 3.kl. -Klasse'!DY41),"",VLOOKUP('Midt 3.kl. -Klasse'!DY41,Assit_Atii_2c3b3c,CR$96,FALSE))</f>
        <v/>
      </c>
      <c r="DM149" t="str">
        <f>IF(ISBLANK('Midt 3.kl. -Klasse'!DZ41),"",VLOOKUP('Midt 3.kl. -Klasse'!DZ41,Assit_Atii_2c3b3c,CS$96,FALSE))</f>
        <v/>
      </c>
      <c r="DN149" t="str">
        <f>IF(ISBLANK('Midt 3.kl. -Klasse'!EA41),"",VLOOKUP('Midt 3.kl. -Klasse'!EA41,Assit_Atii_2c3b3c,CT$96,FALSE))</f>
        <v/>
      </c>
      <c r="DO149" t="str">
        <f>IF(ISBLANK('Midt 3.kl. -Klasse'!EB41),"",VLOOKUP('Midt 3.kl. -Klasse'!EB41,Assit_Atii_2c3b3c,CU$96,FALSE))</f>
        <v/>
      </c>
      <c r="DP149" t="str">
        <f>IF(ISBLANK('Midt 3.kl. -Klasse'!EC41),"",VLOOKUP('Midt 3.kl. -Klasse'!EC41,Assit_Atii_2c3b3c,CV$96,FALSE))</f>
        <v/>
      </c>
      <c r="DQ149" t="str">
        <f>IF(ISBLANK('Midt 3.kl. -Klasse'!ED41),"",VLOOKUP('Midt 3.kl. -Klasse'!ED41,Assit_Atii_2c3b3c,CW$96,FALSE))</f>
        <v/>
      </c>
      <c r="DR149" s="42" t="str">
        <f>IF(ISBLANK('Midt 3.kl. -Klasse'!EE41),"",VLOOKUP('Midt 3.kl. -Klasse'!EE41,Assit_Atii_2c3b3c,CX$96,FALSE))</f>
        <v/>
      </c>
      <c r="DS149" s="41" t="str">
        <f>IF(ISBLANK('Midt 3.kl. -Klasse'!EF41),"",VLOOKUP('Midt 3.kl. -Klasse'!EF41,Aap_Naam_2c3b3c,2,FALSE))</f>
        <v/>
      </c>
      <c r="DT149" t="str">
        <f>IF(ISBLANK('Midt 3.kl. -Klasse'!EG41),"",VLOOKUP('Midt 3.kl. -Klasse'!EG41,Aap_Naam_2c3b3c,2,FALSE))</f>
        <v/>
      </c>
      <c r="DU149" t="str">
        <f>IF(ISBLANK('Midt 3.kl. -Klasse'!EH41),"",VLOOKUP('Midt 3.kl. -Klasse'!EH41,Aap_Naam_2c3b3c,2,FALSE))</f>
        <v/>
      </c>
      <c r="DV149" t="str">
        <f>IF(ISBLANK('Midt 3.kl. -Klasse'!EI41),"",VLOOKUP('Midt 3.kl. -Klasse'!EI41,Aap_Naam_2c3b3c,2,FALSE))</f>
        <v/>
      </c>
      <c r="DW149" t="str">
        <f>IF(ISBLANK('Midt 3.kl. -Klasse'!EJ41),"",VLOOKUP('Midt 3.kl. -Klasse'!EJ41,Aap_Naam_2c3b3c,2,FALSE))</f>
        <v/>
      </c>
      <c r="DX149" t="str">
        <f>IF(ISBLANK('Midt 3.kl. -Klasse'!EK41),"",VLOOKUP('Midt 3.kl. -Klasse'!EK41,Aap_Naam_2c3b3c,2,FALSE))</f>
        <v/>
      </c>
      <c r="DY149" t="str">
        <f>IF(ISBLANK('Midt 3.kl. -Klasse'!EL41),"",VLOOKUP('Midt 3.kl. -Klasse'!EL41,Aap_Naam_2c3b3c,2,FALSE))</f>
        <v/>
      </c>
      <c r="DZ149" t="str">
        <f>IF(ISBLANK('Midt 3.kl. -Klasse'!EM41),"",VLOOKUP('Midt 3.kl. -Klasse'!EM41,Aap_Naam_2c3b3c,2,FALSE))</f>
        <v/>
      </c>
      <c r="EA149" t="str">
        <f>IF(ISBLANK('Midt 3.kl. -Klasse'!EN41),"",VLOOKUP('Midt 3.kl. -Klasse'!EN41,Aap_Naam_2c3b3c,2,FALSE))</f>
        <v/>
      </c>
      <c r="EB149" t="str">
        <f>IF(ISBLANK('Midt 3.kl. -Klasse'!EO41),"",VLOOKUP('Midt 3.kl. -Klasse'!EO41,Aap_Naam_2c3b3c,2,FALSE))</f>
        <v/>
      </c>
      <c r="EC149" t="str">
        <f>IF(ISBLANK('Midt 3.kl. -Klasse'!EP41),"",VLOOKUP('Midt 3.kl. -Klasse'!EP41,Aap_Naam_2c3b3c,2,FALSE))</f>
        <v/>
      </c>
      <c r="ED149" t="str">
        <f>IF(ISBLANK('Midt 3.kl. -Klasse'!EQ41),"",VLOOKUP('Midt 3.kl. -Klasse'!EQ41,Aap_Naam_2c3b3c,2,FALSE))</f>
        <v/>
      </c>
      <c r="EE149" t="str">
        <f>IF(ISBLANK('Midt 3.kl. -Klasse'!ER41),"",VLOOKUP('Midt 3.kl. -Klasse'!ER41,Aap_Naam_2c3b3c,2,FALSE))</f>
        <v/>
      </c>
      <c r="EF149" t="str">
        <f>IF(ISBLANK('Midt 3.kl. -Klasse'!ES41),"",VLOOKUP('Midt 3.kl. -Klasse'!ES41,Aap_Naam_2c3b3c,2,FALSE))</f>
        <v/>
      </c>
      <c r="EG149" t="str">
        <f>IF(ISBLANK('Midt 3.kl. -Klasse'!ET41),"",VLOOKUP('Midt 3.kl. -Klasse'!ET41,Aap_Naam_2c3b3c,2,FALSE))</f>
        <v/>
      </c>
      <c r="EH149" t="str">
        <f>IF(ISBLANK('Midt 3.kl. -Klasse'!EU41),"",VLOOKUP('Midt 3.kl. -Klasse'!EU41,Aap_Naam_2c3b3c,2,FALSE))</f>
        <v/>
      </c>
      <c r="EI149" t="str">
        <f>IF(ISBLANK('Midt 3.kl. -Klasse'!EV41),"",VLOOKUP('Midt 3.kl. -Klasse'!EV41,Aap_Naam_2c3b3c,2,FALSE))</f>
        <v/>
      </c>
      <c r="EJ149" t="str">
        <f>IF(ISBLANK('Midt 3.kl. -Klasse'!EW41),"",VLOOKUP('Midt 3.kl. -Klasse'!EW41,Aap_Naam_2c3b3c,2,FALSE))</f>
        <v/>
      </c>
      <c r="EK149" t="str">
        <f>IF(ISBLANK('Midt 3.kl. -Klasse'!EX41),"",VLOOKUP('Midt 3.kl. -Klasse'!EX41,Aap_Naam_2c3b3c,2,FALSE))</f>
        <v/>
      </c>
      <c r="EL149" t="str">
        <f>IF(ISBLANK('Midt 3.kl. -Klasse'!EY41),"",VLOOKUP('Midt 3.kl. -Klasse'!EY41,Aap_Naam_2c3b3c,2,FALSE))</f>
        <v/>
      </c>
      <c r="EM149" t="str">
        <f>IF(ISBLANK('Midt 3.kl. -Klasse'!EZ41),"",VLOOKUP('Midt 3.kl. -Klasse'!EZ41,Aap_Naam_2c3b3c,2,FALSE))</f>
        <v/>
      </c>
      <c r="EN149" t="str">
        <f>IF(ISBLANK('Midt 3.kl. -Klasse'!FA41),"",VLOOKUP('Midt 3.kl. -Klasse'!FA41,Aap_Naam_2c3b3c,2,FALSE))</f>
        <v/>
      </c>
      <c r="EO149" t="str">
        <f>IF(ISBLANK('Midt 3.kl. -Klasse'!FB41),"",VLOOKUP('Midt 3.kl. -Klasse'!FB41,Aap_Naam_2c3b3c,2,FALSE))</f>
        <v/>
      </c>
      <c r="EP149" t="str">
        <f>IF(ISBLANK('Midt 3.kl. -Klasse'!FC41),"",VLOOKUP('Midt 3.kl. -Klasse'!FC41,Aap_Naam_2c3b3c,2,FALSE))</f>
        <v/>
      </c>
      <c r="EQ149" t="str">
        <f>IF(ISBLANK('Midt 3.kl. -Klasse'!FD41),"",VLOOKUP('Midt 3.kl. -Klasse'!FD41,Aap_Naam_2c3b3c,2,FALSE))</f>
        <v/>
      </c>
      <c r="ER149" t="str">
        <f>IF(ISBLANK('Midt 3.kl. -Klasse'!FE41),"",VLOOKUP('Midt 3.kl. -Klasse'!FE41,Aap_Naam_2c3b3c,2,FALSE))</f>
        <v/>
      </c>
      <c r="ES149" t="str">
        <f>IF(ISBLANK('Midt 3.kl. -Klasse'!FF41),"",VLOOKUP('Midt 3.kl. -Klasse'!FF41,Aap_Naam_2c3b3c,2,FALSE))</f>
        <v/>
      </c>
      <c r="ET149" t="str">
        <f>IF(ISBLANK('Midt 3.kl. -Klasse'!FG41),"",VLOOKUP('Midt 3.kl. -Klasse'!FG41,Aap_Naam_2c3b3c,2,FALSE))</f>
        <v/>
      </c>
      <c r="EU149" t="str">
        <f>IF(ISBLANK('Midt 3.kl. -Klasse'!FH41),"",VLOOKUP('Midt 3.kl. -Klasse'!FH41,Aap_Naam_2c3b3c,2,FALSE))</f>
        <v/>
      </c>
      <c r="EV149" t="str">
        <f>IF(ISBLANK('Midt 3.kl. -Klasse'!FI41),"",VLOOKUP('Midt 3.kl. -Klasse'!FI41,Aap_Naam_2c3b3c,2,FALSE))</f>
        <v/>
      </c>
      <c r="EW149" t="str">
        <f>IF(ISBLANK('Midt 3.kl. -Klasse'!FJ41),"",VLOOKUP('Midt 3.kl. -Klasse'!FJ41,Aap_Naam_2c3b3c,2,FALSE))</f>
        <v/>
      </c>
      <c r="EX149" t="str">
        <f>IF(ISBLANK('Midt 3.kl. -Klasse'!FK41),"",VLOOKUP('Midt 3.kl. -Klasse'!FK41,Aap_Naam_2c3b3c,2,FALSE))</f>
        <v/>
      </c>
      <c r="EY149" t="str">
        <f>IF(ISBLANK('Midt 3.kl. -Klasse'!FL41),"",VLOOKUP('Midt 3.kl. -Klasse'!FL41,Aap_Naam_2c3b3c,2,FALSE))</f>
        <v/>
      </c>
      <c r="EZ149" t="str">
        <f>IF(ISBLANK('Midt 3.kl. -Klasse'!FM41),"",VLOOKUP('Midt 3.kl. -Klasse'!FM41,Aap_Naam_2c3b3c,2,FALSE))</f>
        <v/>
      </c>
      <c r="FA149" t="str">
        <f>IF(ISBLANK('Midt 3.kl. -Klasse'!FN41),"",VLOOKUP('Midt 3.kl. -Klasse'!FN41,Aap_Naam_2c3b3c,2,FALSE))</f>
        <v/>
      </c>
      <c r="FB149" t="str">
        <f>IF(ISBLANK('Midt 3.kl. -Klasse'!FO41),"",VLOOKUP('Midt 3.kl. -Klasse'!FO41,Aap_Naam_2c3b3c,2,FALSE))</f>
        <v/>
      </c>
      <c r="FC149" t="str">
        <f>IF(ISBLANK('Midt 3.kl. -Klasse'!FP41),"",VLOOKUP('Midt 3.kl. -Klasse'!FP41,Aap_Naam_2c3b3c,2,FALSE))</f>
        <v/>
      </c>
      <c r="FD149" t="str">
        <f>IF(ISBLANK('Midt 3.kl. -Klasse'!FQ41),"",VLOOKUP('Midt 3.kl. -Klasse'!FQ41,Aap_Naam_2c3b3c,2,FALSE))</f>
        <v/>
      </c>
      <c r="FE149" t="str">
        <f>IF(ISBLANK('Midt 3.kl. -Klasse'!FR41),"",VLOOKUP('Midt 3.kl. -Klasse'!FR41,Aap_Naam_2c3b3c,2,FALSE))</f>
        <v/>
      </c>
      <c r="FF149" t="str">
        <f>IF(ISBLANK('Midt 3.kl. -Klasse'!FS41),"",VLOOKUP('Midt 3.kl. -Klasse'!FS41,Aap_Naam_2c3b3c,2,FALSE))</f>
        <v/>
      </c>
      <c r="FG149" t="str">
        <f>IF(ISBLANK('Midt 3.kl. -Klasse'!FT41),"",VLOOKUP('Midt 3.kl. -Klasse'!FT41,Aap_Naam_2c3b3c,2,FALSE))</f>
        <v/>
      </c>
      <c r="FH149" t="str">
        <f>IF(ISBLANK('Midt 3.kl. -Klasse'!FU41),"",VLOOKUP('Midt 3.kl. -Klasse'!FU41,Aap_Naam_2c3b3c,2,FALSE))</f>
        <v/>
      </c>
      <c r="FI149" t="str">
        <f>IF(ISBLANK('Midt 3.kl. -Klasse'!FV41),"",VLOOKUP('Midt 3.kl. -Klasse'!FV41,Aap_Naam_2c3b3c,2,FALSE))</f>
        <v/>
      </c>
      <c r="FJ149" t="str">
        <f>IF(ISBLANK('Midt 3.kl. -Klasse'!FW41),"",VLOOKUP('Midt 3.kl. -Klasse'!FW41,Aap_Naam_2c3b3c,2,FALSE))</f>
        <v/>
      </c>
      <c r="FK149" t="str">
        <f>IF(ISBLANK('Midt 3.kl. -Klasse'!FX41),"",VLOOKUP('Midt 3.kl. -Klasse'!FX41,Aap_Naam_2c3b3c,2,FALSE))</f>
        <v/>
      </c>
      <c r="FL149" t="str">
        <f>IF(ISBLANK('Midt 3.kl. -Klasse'!FY41),"",VLOOKUP('Midt 3.kl. -Klasse'!FY41,Aap_Naam_2c3b3c,2,FALSE))</f>
        <v/>
      </c>
      <c r="FM149" t="str">
        <f>IF(ISBLANK('Midt 3.kl. -Klasse'!FZ41),"",VLOOKUP('Midt 3.kl. -Klasse'!FZ41,Aap_Naam_2c3b3c,2,FALSE))</f>
        <v/>
      </c>
      <c r="FN149" s="42" t="str">
        <f>IF(ISBLANK('Midt 3.kl. -Klasse'!GA41),"",VLOOKUP('Midt 3.kl. -Klasse'!GA41,Aap_Naam_2c3b3c,2,FALSE))</f>
        <v/>
      </c>
      <c r="FO149" s="41">
        <f>COUNTIF('Skole scoring'!B144:U144,1)</f>
        <v>0</v>
      </c>
      <c r="FP149">
        <f>COUNTIF('Skole scoring'!V144:DQ144,1)</f>
        <v>0</v>
      </c>
      <c r="FQ149">
        <f>COUNTIF('Skole scoring'!DR144:FM144,1)</f>
        <v>0</v>
      </c>
      <c r="FR149" s="42">
        <f t="shared" si="4"/>
        <v>0</v>
      </c>
      <c r="FS149">
        <f>COUNTIF('Skole scoring'!V144:AS144,1)</f>
        <v>0</v>
      </c>
      <c r="FT149">
        <f>COUNTIF('Skole scoring'!AT144:BQ144,1)</f>
        <v>0</v>
      </c>
      <c r="FU149">
        <f>COUNTIF('Skole scoring'!BR144:CO144,1)</f>
        <v>0</v>
      </c>
      <c r="FV149">
        <f>COUNTIF('Skole scoring'!CP144:DQ144,1)</f>
        <v>0</v>
      </c>
    </row>
    <row r="150" spans="2:178" x14ac:dyDescent="0.35">
      <c r="B150" s="41">
        <f>'Midt 3.kl. -Klasse'!B42</f>
        <v>0</v>
      </c>
      <c r="C150" t="str">
        <f>IF(COUNTIF('Midt 3.kl. -Klasse'!P42,5),"Ugyldig",(IF(ISBLANK('Midt 3.kl. -Klasse'!P42),"",'Midt 3.kl. -Klasse'!P42)))</f>
        <v/>
      </c>
      <c r="D150" t="str">
        <f>IF(COUNTIF('Midt 3.kl. -Klasse'!Q42,5),"Ugyldig",(IF(ISBLANK('Midt 3.kl. -Klasse'!Q42),"",'Midt 3.kl. -Klasse'!Q42)))</f>
        <v/>
      </c>
      <c r="E150" t="str">
        <f>IF(COUNTIF('Midt 3.kl. -Klasse'!R42,5),"Ugyldig",(IF(ISBLANK('Midt 3.kl. -Klasse'!R42),"",'Midt 3.kl. -Klasse'!R42)))</f>
        <v/>
      </c>
      <c r="F150" t="str">
        <f>IF(COUNTIF('Midt 3.kl. -Klasse'!S42,5),"Ugyldig",(IF(ISBLANK('Midt 3.kl. -Klasse'!S42),"",'Midt 3.kl. -Klasse'!S42)))</f>
        <v/>
      </c>
      <c r="G150" t="str">
        <f>IF(COUNTIF('Midt 3.kl. -Klasse'!T42,5),"Ugyldig",(IF(ISBLANK('Midt 3.kl. -Klasse'!T42),"",'Midt 3.kl. -Klasse'!T42)))</f>
        <v/>
      </c>
      <c r="H150" t="str">
        <f>IF(COUNTIF('Midt 3.kl. -Klasse'!U42,5),"Ugyldig",(IF(ISBLANK('Midt 3.kl. -Klasse'!U42),"",'Midt 3.kl. -Klasse'!U42)))</f>
        <v/>
      </c>
      <c r="I150" t="str">
        <f>IF(COUNTIF('Midt 3.kl. -Klasse'!V42,5),"Ugyldig",(IF(ISBLANK('Midt 3.kl. -Klasse'!V42),"",'Midt 3.kl. -Klasse'!V42)))</f>
        <v/>
      </c>
      <c r="J150" t="str">
        <f>IF(COUNTIF('Midt 3.kl. -Klasse'!W42,5),"Ugyldig",(IF(ISBLANK('Midt 3.kl. -Klasse'!W42),"",'Midt 3.kl. -Klasse'!W42)))</f>
        <v/>
      </c>
      <c r="K150" t="str">
        <f>IF(COUNTIF('Midt 3.kl. -Klasse'!X42,5),"Ugyldig",(IF(ISBLANK('Midt 3.kl. -Klasse'!X42),"",'Midt 3.kl. -Klasse'!X42)))</f>
        <v/>
      </c>
      <c r="L150" t="str">
        <f>IF(COUNTIF('Midt 3.kl. -Klasse'!Y42,5),"Ugyldig",(IF(ISBLANK('Midt 3.kl. -Klasse'!Y42),"",'Midt 3.kl. -Klasse'!Y42)))</f>
        <v/>
      </c>
      <c r="M150" t="str">
        <f>IF(COUNTIF('Midt 3.kl. -Klasse'!Z42,5),"Ugyldig",(IF(ISBLANK('Midt 3.kl. -Klasse'!Z42),"",'Midt 3.kl. -Klasse'!Z42)))</f>
        <v/>
      </c>
      <c r="N150" t="str">
        <f>IF(COUNTIF('Midt 3.kl. -Klasse'!AA42,5),"Ugyldig",(IF(ISBLANK('Midt 3.kl. -Klasse'!AA42),"",'Midt 3.kl. -Klasse'!AA42)))</f>
        <v/>
      </c>
      <c r="O150" t="str">
        <f>IF(COUNTIF('Midt 3.kl. -Klasse'!AB42,5),"Ugyldig",(IF(ISBLANK('Midt 3.kl. -Klasse'!AB42),"",'Midt 3.kl. -Klasse'!AB42)))</f>
        <v/>
      </c>
      <c r="P150" t="str">
        <f>IF(COUNTIF('Midt 3.kl. -Klasse'!AC42,5),"Ugyldig",(IF(ISBLANK('Midt 3.kl. -Klasse'!AC42),"",'Midt 3.kl. -Klasse'!AC42)))</f>
        <v/>
      </c>
      <c r="Q150" t="str">
        <f>IF(COUNTIF('Midt 3.kl. -Klasse'!AD42,5),"Ugyldig",(IF(ISBLANK('Midt 3.kl. -Klasse'!AD42),"",'Midt 3.kl. -Klasse'!AD42)))</f>
        <v/>
      </c>
      <c r="R150" t="str">
        <f>IF(COUNTIF('Midt 3.kl. -Klasse'!AE42,5),"Ugyldig",(IF(ISBLANK('Midt 3.kl. -Klasse'!AE42),"",'Midt 3.kl. -Klasse'!AE42)))</f>
        <v/>
      </c>
      <c r="S150" t="str">
        <f>IF(COUNTIF('Midt 3.kl. -Klasse'!AF42,5),"Ugyldig",(IF(ISBLANK('Midt 3.kl. -Klasse'!AF42),"",'Midt 3.kl. -Klasse'!AF42)))</f>
        <v/>
      </c>
      <c r="T150" t="str">
        <f>IF(COUNTIF('Midt 3.kl. -Klasse'!AG42,5),"Ugyldig",(IF(ISBLANK('Midt 3.kl. -Klasse'!AG42),"",'Midt 3.kl. -Klasse'!AG42)))</f>
        <v/>
      </c>
      <c r="U150" t="str">
        <f>IF(COUNTIF('Midt 3.kl. -Klasse'!AH42,5),"Ugyldig",(IF(ISBLANK('Midt 3.kl. -Klasse'!AH42),"",'Midt 3.kl. -Klasse'!AH42)))</f>
        <v/>
      </c>
      <c r="V150" t="str">
        <f>IF(COUNTIF('Midt 3.kl. -Klasse'!AI42,5),"Ugyldig",(IF(ISBLANK('Midt 3.kl. -Klasse'!AI42),"",'Midt 3.kl. -Klasse'!AI42)))</f>
        <v/>
      </c>
      <c r="W150" t="str">
        <f>IF(ISBLANK('Midt 3.kl. -Klasse'!AJ42),"",VLOOKUP('Midt 3.kl. -Klasse'!AJ42,Assit_Atii_2c3b3c,C$96,FALSE))</f>
        <v/>
      </c>
      <c r="X150" t="str">
        <f>IF(ISBLANK('Midt 3.kl. -Klasse'!AK42),"",VLOOKUP('Midt 3.kl. -Klasse'!AK42,Assit_Atii_2c3b3c,D$96,FALSE))</f>
        <v/>
      </c>
      <c r="Y150" t="str">
        <f>IF(ISBLANK('Midt 3.kl. -Klasse'!AL42),"",VLOOKUP('Midt 3.kl. -Klasse'!AL42,Assit_Atii_2c3b3c,E$96,FALSE))</f>
        <v/>
      </c>
      <c r="Z150" t="str">
        <f>IF(ISBLANK('Midt 3.kl. -Klasse'!AM42),"",VLOOKUP('Midt 3.kl. -Klasse'!AM42,Assit_Atii_2c3b3c,F$96,FALSE))</f>
        <v/>
      </c>
      <c r="AA150" t="str">
        <f>IF(ISBLANK('Midt 3.kl. -Klasse'!AN42),"",VLOOKUP('Midt 3.kl. -Klasse'!AN42,Assit_Atii_2c3b3c,G$96,FALSE))</f>
        <v/>
      </c>
      <c r="AB150" t="str">
        <f>IF(ISBLANK('Midt 3.kl. -Klasse'!AO42),"",VLOOKUP('Midt 3.kl. -Klasse'!AO42,Assit_Atii_2c3b3c,H$96,FALSE))</f>
        <v/>
      </c>
      <c r="AC150" t="str">
        <f>IF(ISBLANK('Midt 3.kl. -Klasse'!AP42),"",VLOOKUP('Midt 3.kl. -Klasse'!AP42,Assit_Atii_2c3b3c,I$96,FALSE))</f>
        <v/>
      </c>
      <c r="AD150" t="str">
        <f>IF(ISBLANK('Midt 3.kl. -Klasse'!AQ42),"",VLOOKUP('Midt 3.kl. -Klasse'!AQ42,Assit_Atii_2c3b3c,J$96,FALSE))</f>
        <v/>
      </c>
      <c r="AE150" t="str">
        <f>IF(ISBLANK('Midt 3.kl. -Klasse'!AR42),"",VLOOKUP('Midt 3.kl. -Klasse'!AR42,Assit_Atii_2c3b3c,K$96,FALSE))</f>
        <v/>
      </c>
      <c r="AF150" t="str">
        <f>IF(ISBLANK('Midt 3.kl. -Klasse'!AS42),"",VLOOKUP('Midt 3.kl. -Klasse'!AS42,Assit_Atii_2c3b3c,L$96,FALSE))</f>
        <v/>
      </c>
      <c r="AG150" t="str">
        <f>IF(ISBLANK('Midt 3.kl. -Klasse'!AT42),"",VLOOKUP('Midt 3.kl. -Klasse'!AT42,Assit_Atii_2c3b3c,M$96,FALSE))</f>
        <v/>
      </c>
      <c r="AH150" t="str">
        <f>IF(ISBLANK('Midt 3.kl. -Klasse'!AU42),"",VLOOKUP('Midt 3.kl. -Klasse'!AU42,Assit_Atii_2c3b3c,N$96,FALSE))</f>
        <v/>
      </c>
      <c r="AI150" t="str">
        <f>IF(ISBLANK('Midt 3.kl. -Klasse'!AV42),"",VLOOKUP('Midt 3.kl. -Klasse'!AV42,Assit_Atii_2c3b3c,O$96,FALSE))</f>
        <v/>
      </c>
      <c r="AJ150" t="str">
        <f>IF(ISBLANK('Midt 3.kl. -Klasse'!AW42),"",VLOOKUP('Midt 3.kl. -Klasse'!AW42,Assit_Atii_2c3b3c,P$96,FALSE))</f>
        <v/>
      </c>
      <c r="AK150" t="str">
        <f>IF(ISBLANK('Midt 3.kl. -Klasse'!AX42),"",VLOOKUP('Midt 3.kl. -Klasse'!AX42,Assit_Atii_2c3b3c,Q$96,FALSE))</f>
        <v/>
      </c>
      <c r="AL150" t="str">
        <f>IF(ISBLANK('Midt 3.kl. -Klasse'!AY42),"",VLOOKUP('Midt 3.kl. -Klasse'!AY42,Assit_Atii_2c3b3c,R$96,FALSE))</f>
        <v/>
      </c>
      <c r="AM150" t="str">
        <f>IF(ISBLANK('Midt 3.kl. -Klasse'!AZ42),"",VLOOKUP('Midt 3.kl. -Klasse'!AZ42,Assit_Atii_2c3b3c,S$96,FALSE))</f>
        <v/>
      </c>
      <c r="AN150" t="str">
        <f>IF(ISBLANK('Midt 3.kl. -Klasse'!BA42),"",VLOOKUP('Midt 3.kl. -Klasse'!BA42,Assit_Atii_2c3b3c,T$96,FALSE))</f>
        <v/>
      </c>
      <c r="AO150" t="str">
        <f>IF(ISBLANK('Midt 3.kl. -Klasse'!BB42),"",VLOOKUP('Midt 3.kl. -Klasse'!BB42,Assit_Atii_2c3b3c,U$96,FALSE))</f>
        <v/>
      </c>
      <c r="AP150" t="str">
        <f>IF(ISBLANK('Midt 3.kl. -Klasse'!BC42),"",VLOOKUP('Midt 3.kl. -Klasse'!BC42,Assit_Atii_2c3b3c,V$96,FALSE))</f>
        <v/>
      </c>
      <c r="AQ150" t="str">
        <f>IF(ISBLANK('Midt 3.kl. -Klasse'!BD42),"",VLOOKUP('Midt 3.kl. -Klasse'!BD42,Assit_Atii_2c3b3c,W$96,FALSE))</f>
        <v/>
      </c>
      <c r="AR150" t="str">
        <f>IF(ISBLANK('Midt 3.kl. -Klasse'!BE42),"",VLOOKUP('Midt 3.kl. -Klasse'!BE42,Assit_Atii_2c3b3c,X$96,FALSE))</f>
        <v/>
      </c>
      <c r="AS150" t="str">
        <f>IF(ISBLANK('Midt 3.kl. -Klasse'!BF42),"",VLOOKUP('Midt 3.kl. -Klasse'!BF42,Assit_Atii_2c3b3c,Y$96,FALSE))</f>
        <v/>
      </c>
      <c r="AT150" t="str">
        <f>IF(ISBLANK('Midt 3.kl. -Klasse'!BG42),"",VLOOKUP('Midt 3.kl. -Klasse'!BG42,Assit_Atii_2c3b3c,Z$96,FALSE))</f>
        <v/>
      </c>
      <c r="AU150" t="str">
        <f>IF(ISBLANK('Midt 3.kl. -Klasse'!BH42),"",VLOOKUP('Midt 3.kl. -Klasse'!BH42,Assit_Atii_2c3b3c,AA$96,FALSE))</f>
        <v/>
      </c>
      <c r="AV150" t="str">
        <f>IF(ISBLANK('Midt 3.kl. -Klasse'!BI42),"",VLOOKUP('Midt 3.kl. -Klasse'!BI42,Assit_Atii_2c3b3c,AB$96,FALSE))</f>
        <v/>
      </c>
      <c r="AW150" t="str">
        <f>IF(ISBLANK('Midt 3.kl. -Klasse'!BJ42),"",VLOOKUP('Midt 3.kl. -Klasse'!BJ42,Assit_Atii_2c3b3c,AC$96,FALSE))</f>
        <v/>
      </c>
      <c r="AX150" t="str">
        <f>IF(ISBLANK('Midt 3.kl. -Klasse'!BK42),"",VLOOKUP('Midt 3.kl. -Klasse'!BK42,Assit_Atii_2c3b3c,AD$96,FALSE))</f>
        <v/>
      </c>
      <c r="AY150" t="str">
        <f>IF(ISBLANK('Midt 3.kl. -Klasse'!BL42),"",VLOOKUP('Midt 3.kl. -Klasse'!BL42,Assit_Atii_2c3b3c,AE$96,FALSE))</f>
        <v/>
      </c>
      <c r="AZ150" t="str">
        <f>IF(ISBLANK('Midt 3.kl. -Klasse'!BM42),"",VLOOKUP('Midt 3.kl. -Klasse'!BM42,Assit_Atii_2c3b3c,AF$96,FALSE))</f>
        <v/>
      </c>
      <c r="BA150" t="str">
        <f>IF(ISBLANK('Midt 3.kl. -Klasse'!BN42),"",VLOOKUP('Midt 3.kl. -Klasse'!BN42,Assit_Atii_2c3b3c,AG$96,FALSE))</f>
        <v/>
      </c>
      <c r="BB150" t="str">
        <f>IF(ISBLANK('Midt 3.kl. -Klasse'!BO42),"",VLOOKUP('Midt 3.kl. -Klasse'!BO42,Assit_Atii_2c3b3c,AH$96,FALSE))</f>
        <v/>
      </c>
      <c r="BC150" t="str">
        <f>IF(ISBLANK('Midt 3.kl. -Klasse'!BP42),"",VLOOKUP('Midt 3.kl. -Klasse'!BP42,Assit_Atii_2c3b3c,AI$96,FALSE))</f>
        <v/>
      </c>
      <c r="BD150" t="str">
        <f>IF(ISBLANK('Midt 3.kl. -Klasse'!BQ42),"",VLOOKUP('Midt 3.kl. -Klasse'!BQ42,Assit_Atii_2c3b3c,AJ$96,FALSE))</f>
        <v/>
      </c>
      <c r="BE150" t="str">
        <f>IF(ISBLANK('Midt 3.kl. -Klasse'!BR42),"",VLOOKUP('Midt 3.kl. -Klasse'!BR42,Assit_Atii_2c3b3c,AK$96,FALSE))</f>
        <v/>
      </c>
      <c r="BF150" t="str">
        <f>IF(ISBLANK('Midt 3.kl. -Klasse'!BS42),"",VLOOKUP('Midt 3.kl. -Klasse'!BS42,Assit_Atii_2c3b3c,AL$96,FALSE))</f>
        <v/>
      </c>
      <c r="BG150" t="str">
        <f>IF(ISBLANK('Midt 3.kl. -Klasse'!BT42),"",VLOOKUP('Midt 3.kl. -Klasse'!BT42,Assit_Atii_2c3b3c,AM$96,FALSE))</f>
        <v/>
      </c>
      <c r="BH150" t="str">
        <f>IF(ISBLANK('Midt 3.kl. -Klasse'!BU42),"",VLOOKUP('Midt 3.kl. -Klasse'!BU42,Assit_Atii_2c3b3c,AN$96,FALSE))</f>
        <v/>
      </c>
      <c r="BI150" t="str">
        <f>IF(ISBLANK('Midt 3.kl. -Klasse'!BV42),"",VLOOKUP('Midt 3.kl. -Klasse'!BV42,Assit_Atii_2c3b3c,AO$96,FALSE))</f>
        <v/>
      </c>
      <c r="BJ150" t="str">
        <f>IF(ISBLANK('Midt 3.kl. -Klasse'!BW42),"",VLOOKUP('Midt 3.kl. -Klasse'!BW42,Assit_Atii_2c3b3c,AP$96,FALSE))</f>
        <v/>
      </c>
      <c r="BK150" t="str">
        <f>IF(ISBLANK('Midt 3.kl. -Klasse'!BX42),"",VLOOKUP('Midt 3.kl. -Klasse'!BX42,Assit_Atii_2c3b3c,AQ$96,FALSE))</f>
        <v/>
      </c>
      <c r="BL150" t="str">
        <f>IF(ISBLANK('Midt 3.kl. -Klasse'!BY42),"",VLOOKUP('Midt 3.kl. -Klasse'!BY42,Assit_Atii_2c3b3c,AR$96,FALSE))</f>
        <v/>
      </c>
      <c r="BM150" t="str">
        <f>IF(ISBLANK('Midt 3.kl. -Klasse'!BZ42),"",VLOOKUP('Midt 3.kl. -Klasse'!BZ42,Assit_Atii_2c3b3c,AS$96,FALSE))</f>
        <v/>
      </c>
      <c r="BN150" t="str">
        <f>IF(ISBLANK('Midt 3.kl. -Klasse'!CA42),"",VLOOKUP('Midt 3.kl. -Klasse'!CA42,Assit_Atii_2c3b3c,AT$96,FALSE))</f>
        <v/>
      </c>
      <c r="BO150" t="str">
        <f>IF(ISBLANK('Midt 3.kl. -Klasse'!CB42),"",VLOOKUP('Midt 3.kl. -Klasse'!CB42,Assit_Atii_2c3b3c,AU$96,FALSE))</f>
        <v/>
      </c>
      <c r="BP150" t="str">
        <f>IF(ISBLANK('Midt 3.kl. -Klasse'!CC42),"",VLOOKUP('Midt 3.kl. -Klasse'!CC42,Assit_Atii_2c3b3c,AV$96,FALSE))</f>
        <v/>
      </c>
      <c r="BQ150" t="str">
        <f>IF(ISBLANK('Midt 3.kl. -Klasse'!CD42),"",VLOOKUP('Midt 3.kl. -Klasse'!CD42,Assit_Atii_2c3b3c,AW$96,FALSE))</f>
        <v/>
      </c>
      <c r="BR150" t="str">
        <f>IF(ISBLANK('Midt 3.kl. -Klasse'!CE42),"",VLOOKUP('Midt 3.kl. -Klasse'!CE42,Assit_Atii_2c3b3c,AX$96,FALSE))</f>
        <v/>
      </c>
      <c r="BS150" t="str">
        <f>IF(ISBLANK('Midt 3.kl. -Klasse'!CF42),"",VLOOKUP('Midt 3.kl. -Klasse'!CF42,Assit_Atii_2c3b3c,AY$96,FALSE))</f>
        <v/>
      </c>
      <c r="BT150" t="str">
        <f>IF(ISBLANK('Midt 3.kl. -Klasse'!CG42),"",VLOOKUP('Midt 3.kl. -Klasse'!CG42,Assit_Atii_2c3b3c,AZ$96,FALSE))</f>
        <v/>
      </c>
      <c r="BU150" t="str">
        <f>IF(ISBLANK('Midt 3.kl. -Klasse'!CH42),"",VLOOKUP('Midt 3.kl. -Klasse'!CH42,Assit_Atii_2c3b3c,BA$96,FALSE))</f>
        <v/>
      </c>
      <c r="BV150" t="str">
        <f>IF(ISBLANK('Midt 3.kl. -Klasse'!CI42),"",VLOOKUP('Midt 3.kl. -Klasse'!CI42,Assit_Atii_2c3b3c,BB$96,FALSE))</f>
        <v/>
      </c>
      <c r="BW150" t="str">
        <f>IF(ISBLANK('Midt 3.kl. -Klasse'!CJ42),"",VLOOKUP('Midt 3.kl. -Klasse'!CJ42,Assit_Atii_2c3b3c,BC$96,FALSE))</f>
        <v/>
      </c>
      <c r="BX150" t="str">
        <f>IF(ISBLANK('Midt 3.kl. -Klasse'!CK42),"",VLOOKUP('Midt 3.kl. -Klasse'!CK42,Assit_Atii_2c3b3c,BD$96,FALSE))</f>
        <v/>
      </c>
      <c r="BY150" t="str">
        <f>IF(ISBLANK('Midt 3.kl. -Klasse'!CL42),"",VLOOKUP('Midt 3.kl. -Klasse'!CL42,Assit_Atii_2c3b3c,BE$96,FALSE))</f>
        <v/>
      </c>
      <c r="BZ150" t="str">
        <f>IF(ISBLANK('Midt 3.kl. -Klasse'!CM42),"",VLOOKUP('Midt 3.kl. -Klasse'!CM42,Assit_Atii_2c3b3c,BF$96,FALSE))</f>
        <v/>
      </c>
      <c r="CA150" t="str">
        <f>IF(ISBLANK('Midt 3.kl. -Klasse'!CN42),"",VLOOKUP('Midt 3.kl. -Klasse'!CN42,Assit_Atii_2c3b3c,BG$96,FALSE))</f>
        <v/>
      </c>
      <c r="CB150" t="str">
        <f>IF(ISBLANK('Midt 3.kl. -Klasse'!CO42),"",VLOOKUP('Midt 3.kl. -Klasse'!CO42,Assit_Atii_2c3b3c,BH$96,FALSE))</f>
        <v/>
      </c>
      <c r="CC150" t="str">
        <f>IF(ISBLANK('Midt 3.kl. -Klasse'!CP42),"",VLOOKUP('Midt 3.kl. -Klasse'!CP42,Assit_Atii_2c3b3c,BI$96,FALSE))</f>
        <v/>
      </c>
      <c r="CD150" t="str">
        <f>IF(ISBLANK('Midt 3.kl. -Klasse'!CQ42),"",VLOOKUP('Midt 3.kl. -Klasse'!CQ42,Assit_Atii_2c3b3c,BJ$96,FALSE))</f>
        <v/>
      </c>
      <c r="CE150" t="str">
        <f>IF(ISBLANK('Midt 3.kl. -Klasse'!CR42),"",VLOOKUP('Midt 3.kl. -Klasse'!CR42,Assit_Atii_2c3b3c,BK$96,FALSE))</f>
        <v/>
      </c>
      <c r="CF150" t="str">
        <f>IF(ISBLANK('Midt 3.kl. -Klasse'!CS42),"",VLOOKUP('Midt 3.kl. -Klasse'!CS42,Assit_Atii_2c3b3c,BL$96,FALSE))</f>
        <v/>
      </c>
      <c r="CG150" t="str">
        <f>IF(ISBLANK('Midt 3.kl. -Klasse'!CT42),"",VLOOKUP('Midt 3.kl. -Klasse'!CT42,Assit_Atii_2c3b3c,BM$96,FALSE))</f>
        <v/>
      </c>
      <c r="CH150" t="str">
        <f>IF(ISBLANK('Midt 3.kl. -Klasse'!CU42),"",VLOOKUP('Midt 3.kl. -Klasse'!CU42,Assit_Atii_2c3b3c,BN$96,FALSE))</f>
        <v/>
      </c>
      <c r="CI150" t="str">
        <f>IF(ISBLANK('Midt 3.kl. -Klasse'!CV42),"",VLOOKUP('Midt 3.kl. -Klasse'!CV42,Assit_Atii_2c3b3c,BO$96,FALSE))</f>
        <v/>
      </c>
      <c r="CJ150" t="str">
        <f>IF(ISBLANK('Midt 3.kl. -Klasse'!CW42),"",VLOOKUP('Midt 3.kl. -Klasse'!CW42,Assit_Atii_2c3b3c,BP$96,FALSE))</f>
        <v/>
      </c>
      <c r="CK150" t="str">
        <f>IF(ISBLANK('Midt 3.kl. -Klasse'!CX42),"",VLOOKUP('Midt 3.kl. -Klasse'!CX42,Assit_Atii_2c3b3c,BQ$96,FALSE))</f>
        <v/>
      </c>
      <c r="CL150" t="str">
        <f>IF(ISBLANK('Midt 3.kl. -Klasse'!CY42),"",VLOOKUP('Midt 3.kl. -Klasse'!CY42,Assit_Atii_2c3b3c,BR$96,FALSE))</f>
        <v/>
      </c>
      <c r="CM150" t="str">
        <f>IF(ISBLANK('Midt 3.kl. -Klasse'!CZ42),"",VLOOKUP('Midt 3.kl. -Klasse'!CZ42,Assit_Atii_2c3b3c,BS$96,FALSE))</f>
        <v/>
      </c>
      <c r="CN150" t="str">
        <f>IF(ISBLANK('Midt 3.kl. -Klasse'!DA42),"",VLOOKUP('Midt 3.kl. -Klasse'!DA42,Assit_Atii_2c3b3c,BT$96,FALSE))</f>
        <v/>
      </c>
      <c r="CO150" t="str">
        <f>IF(ISBLANK('Midt 3.kl. -Klasse'!DB42),"",VLOOKUP('Midt 3.kl. -Klasse'!DB42,Assit_Atii_2c3b3c,BU$96,FALSE))</f>
        <v/>
      </c>
      <c r="CP150" t="str">
        <f>IF(ISBLANK('Midt 3.kl. -Klasse'!DC42),"",VLOOKUP('Midt 3.kl. -Klasse'!DC42,Assit_Atii_2c3b3c,BV$96,FALSE))</f>
        <v/>
      </c>
      <c r="CQ150" t="str">
        <f>IF(ISBLANK('Midt 3.kl. -Klasse'!DD42),"",VLOOKUP('Midt 3.kl. -Klasse'!DD42,Assit_Atii_2c3b3c,BW$96,FALSE))</f>
        <v/>
      </c>
      <c r="CR150" t="str">
        <f>IF(ISBLANK('Midt 3.kl. -Klasse'!DE42),"",VLOOKUP('Midt 3.kl. -Klasse'!DE42,Assit_Atii_2c3b3c,BX$96,FALSE))</f>
        <v/>
      </c>
      <c r="CS150" t="str">
        <f>IF(ISBLANK('Midt 3.kl. -Klasse'!DF42),"",VLOOKUP('Midt 3.kl. -Klasse'!DF42,Assit_Atii_2c3b3c,BY$96,FALSE))</f>
        <v/>
      </c>
      <c r="CT150" t="str">
        <f>IF(ISBLANK('Midt 3.kl. -Klasse'!DG42),"",VLOOKUP('Midt 3.kl. -Klasse'!DG42,Assit_Atii_2c3b3c,BZ$96,FALSE))</f>
        <v/>
      </c>
      <c r="CU150" t="str">
        <f>IF(ISBLANK('Midt 3.kl. -Klasse'!DH42),"",VLOOKUP('Midt 3.kl. -Klasse'!DH42,Assit_Atii_2c3b3c,CA$96,FALSE))</f>
        <v/>
      </c>
      <c r="CV150" t="str">
        <f>IF(ISBLANK('Midt 3.kl. -Klasse'!DI42),"",VLOOKUP('Midt 3.kl. -Klasse'!DI42,Assit_Atii_2c3b3c,CB$96,FALSE))</f>
        <v/>
      </c>
      <c r="CW150" t="str">
        <f>IF(ISBLANK('Midt 3.kl. -Klasse'!DJ42),"",VLOOKUP('Midt 3.kl. -Klasse'!DJ42,Assit_Atii_2c3b3c,CC$96,FALSE))</f>
        <v/>
      </c>
      <c r="CX150" t="str">
        <f>IF(ISBLANK('Midt 3.kl. -Klasse'!DK42),"",VLOOKUP('Midt 3.kl. -Klasse'!DK42,Assit_Atii_2c3b3c,CD$96,FALSE))</f>
        <v/>
      </c>
      <c r="CY150" t="str">
        <f>IF(ISBLANK('Midt 3.kl. -Klasse'!DL42),"",VLOOKUP('Midt 3.kl. -Klasse'!DL42,Assit_Atii_2c3b3c,CE$96,FALSE))</f>
        <v/>
      </c>
      <c r="CZ150" t="str">
        <f>IF(ISBLANK('Midt 3.kl. -Klasse'!DM42),"",VLOOKUP('Midt 3.kl. -Klasse'!DM42,Assit_Atii_2c3b3c,CF$96,FALSE))</f>
        <v/>
      </c>
      <c r="DA150" t="str">
        <f>IF(ISBLANK('Midt 3.kl. -Klasse'!DN42),"",VLOOKUP('Midt 3.kl. -Klasse'!DN42,Assit_Atii_2c3b3c,CG$96,FALSE))</f>
        <v/>
      </c>
      <c r="DB150" t="str">
        <f>IF(ISBLANK('Midt 3.kl. -Klasse'!DO42),"",VLOOKUP('Midt 3.kl. -Klasse'!DO42,Assit_Atii_2c3b3c,CH$96,FALSE))</f>
        <v/>
      </c>
      <c r="DC150" t="str">
        <f>IF(ISBLANK('Midt 3.kl. -Klasse'!DP42),"",VLOOKUP('Midt 3.kl. -Klasse'!DP42,Assit_Atii_2c3b3c,CI$96,FALSE))</f>
        <v/>
      </c>
      <c r="DD150" t="str">
        <f>IF(ISBLANK('Midt 3.kl. -Klasse'!DQ42),"",VLOOKUP('Midt 3.kl. -Klasse'!DQ42,Assit_Atii_2c3b3c,CJ$96,FALSE))</f>
        <v/>
      </c>
      <c r="DE150" t="str">
        <f>IF(ISBLANK('Midt 3.kl. -Klasse'!DR42),"",VLOOKUP('Midt 3.kl. -Klasse'!DR42,Assit_Atii_2c3b3c,CK$96,FALSE))</f>
        <v/>
      </c>
      <c r="DF150" t="str">
        <f>IF(ISBLANK('Midt 3.kl. -Klasse'!DS42),"",VLOOKUP('Midt 3.kl. -Klasse'!DS42,Assit_Atii_2c3b3c,CL$96,FALSE))</f>
        <v/>
      </c>
      <c r="DG150" t="str">
        <f>IF(ISBLANK('Midt 3.kl. -Klasse'!DT42),"",VLOOKUP('Midt 3.kl. -Klasse'!DT42,Assit_Atii_2c3b3c,CM$96,FALSE))</f>
        <v/>
      </c>
      <c r="DH150" t="str">
        <f>IF(ISBLANK('Midt 3.kl. -Klasse'!DU42),"",VLOOKUP('Midt 3.kl. -Klasse'!DU42,Assit_Atii_2c3b3c,CN$96,FALSE))</f>
        <v/>
      </c>
      <c r="DI150" t="str">
        <f>IF(ISBLANK('Midt 3.kl. -Klasse'!DV42),"",VLOOKUP('Midt 3.kl. -Klasse'!DV42,Assit_Atii_2c3b3c,CO$96,FALSE))</f>
        <v/>
      </c>
      <c r="DJ150" t="str">
        <f>IF(ISBLANK('Midt 3.kl. -Klasse'!DW42),"",VLOOKUP('Midt 3.kl. -Klasse'!DW42,Assit_Atii_2c3b3c,CP$96,FALSE))</f>
        <v/>
      </c>
      <c r="DK150" t="str">
        <f>IF(ISBLANK('Midt 3.kl. -Klasse'!DX42),"",VLOOKUP('Midt 3.kl. -Klasse'!DX42,Assit_Atii_2c3b3c,CQ$96,FALSE))</f>
        <v/>
      </c>
      <c r="DL150" t="str">
        <f>IF(ISBLANK('Midt 3.kl. -Klasse'!DY42),"",VLOOKUP('Midt 3.kl. -Klasse'!DY42,Assit_Atii_2c3b3c,CR$96,FALSE))</f>
        <v/>
      </c>
      <c r="DM150" t="str">
        <f>IF(ISBLANK('Midt 3.kl. -Klasse'!DZ42),"",VLOOKUP('Midt 3.kl. -Klasse'!DZ42,Assit_Atii_2c3b3c,CS$96,FALSE))</f>
        <v/>
      </c>
      <c r="DN150" t="str">
        <f>IF(ISBLANK('Midt 3.kl. -Klasse'!EA42),"",VLOOKUP('Midt 3.kl. -Klasse'!EA42,Assit_Atii_2c3b3c,CT$96,FALSE))</f>
        <v/>
      </c>
      <c r="DO150" t="str">
        <f>IF(ISBLANK('Midt 3.kl. -Klasse'!EB42),"",VLOOKUP('Midt 3.kl. -Klasse'!EB42,Assit_Atii_2c3b3c,CU$96,FALSE))</f>
        <v/>
      </c>
      <c r="DP150" t="str">
        <f>IF(ISBLANK('Midt 3.kl. -Klasse'!EC42),"",VLOOKUP('Midt 3.kl. -Klasse'!EC42,Assit_Atii_2c3b3c,CV$96,FALSE))</f>
        <v/>
      </c>
      <c r="DQ150" t="str">
        <f>IF(ISBLANK('Midt 3.kl. -Klasse'!ED42),"",VLOOKUP('Midt 3.kl. -Klasse'!ED42,Assit_Atii_2c3b3c,CW$96,FALSE))</f>
        <v/>
      </c>
      <c r="DR150" s="42" t="str">
        <f>IF(ISBLANK('Midt 3.kl. -Klasse'!EE42),"",VLOOKUP('Midt 3.kl. -Klasse'!EE42,Assit_Atii_2c3b3c,CX$96,FALSE))</f>
        <v/>
      </c>
      <c r="DS150" s="41" t="str">
        <f>IF(ISBLANK('Midt 3.kl. -Klasse'!EF42),"",VLOOKUP('Midt 3.kl. -Klasse'!EF42,Aap_Naam_2c3b3c,2,FALSE))</f>
        <v/>
      </c>
      <c r="DT150" t="str">
        <f>IF(ISBLANK('Midt 3.kl. -Klasse'!EG42),"",VLOOKUP('Midt 3.kl. -Klasse'!EG42,Aap_Naam_2c3b3c,2,FALSE))</f>
        <v/>
      </c>
      <c r="DU150" t="str">
        <f>IF(ISBLANK('Midt 3.kl. -Klasse'!EH42),"",VLOOKUP('Midt 3.kl. -Klasse'!EH42,Aap_Naam_2c3b3c,2,FALSE))</f>
        <v/>
      </c>
      <c r="DV150" t="str">
        <f>IF(ISBLANK('Midt 3.kl. -Klasse'!EI42),"",VLOOKUP('Midt 3.kl. -Klasse'!EI42,Aap_Naam_2c3b3c,2,FALSE))</f>
        <v/>
      </c>
      <c r="DW150" t="str">
        <f>IF(ISBLANK('Midt 3.kl. -Klasse'!EJ42),"",VLOOKUP('Midt 3.kl. -Klasse'!EJ42,Aap_Naam_2c3b3c,2,FALSE))</f>
        <v/>
      </c>
      <c r="DX150" t="str">
        <f>IF(ISBLANK('Midt 3.kl. -Klasse'!EK42),"",VLOOKUP('Midt 3.kl. -Klasse'!EK42,Aap_Naam_2c3b3c,2,FALSE))</f>
        <v/>
      </c>
      <c r="DY150" t="str">
        <f>IF(ISBLANK('Midt 3.kl. -Klasse'!EL42),"",VLOOKUP('Midt 3.kl. -Klasse'!EL42,Aap_Naam_2c3b3c,2,FALSE))</f>
        <v/>
      </c>
      <c r="DZ150" t="str">
        <f>IF(ISBLANK('Midt 3.kl. -Klasse'!EM42),"",VLOOKUP('Midt 3.kl. -Klasse'!EM42,Aap_Naam_2c3b3c,2,FALSE))</f>
        <v/>
      </c>
      <c r="EA150" t="str">
        <f>IF(ISBLANK('Midt 3.kl. -Klasse'!EN42),"",VLOOKUP('Midt 3.kl. -Klasse'!EN42,Aap_Naam_2c3b3c,2,FALSE))</f>
        <v/>
      </c>
      <c r="EB150" t="str">
        <f>IF(ISBLANK('Midt 3.kl. -Klasse'!EO42),"",VLOOKUP('Midt 3.kl. -Klasse'!EO42,Aap_Naam_2c3b3c,2,FALSE))</f>
        <v/>
      </c>
      <c r="EC150" t="str">
        <f>IF(ISBLANK('Midt 3.kl. -Klasse'!EP42),"",VLOOKUP('Midt 3.kl. -Klasse'!EP42,Aap_Naam_2c3b3c,2,FALSE))</f>
        <v/>
      </c>
      <c r="ED150" t="str">
        <f>IF(ISBLANK('Midt 3.kl. -Klasse'!EQ42),"",VLOOKUP('Midt 3.kl. -Klasse'!EQ42,Aap_Naam_2c3b3c,2,FALSE))</f>
        <v/>
      </c>
      <c r="EE150" t="str">
        <f>IF(ISBLANK('Midt 3.kl. -Klasse'!ER42),"",VLOOKUP('Midt 3.kl. -Klasse'!ER42,Aap_Naam_2c3b3c,2,FALSE))</f>
        <v/>
      </c>
      <c r="EF150" t="str">
        <f>IF(ISBLANK('Midt 3.kl. -Klasse'!ES42),"",VLOOKUP('Midt 3.kl. -Klasse'!ES42,Aap_Naam_2c3b3c,2,FALSE))</f>
        <v/>
      </c>
      <c r="EG150" t="str">
        <f>IF(ISBLANK('Midt 3.kl. -Klasse'!ET42),"",VLOOKUP('Midt 3.kl. -Klasse'!ET42,Aap_Naam_2c3b3c,2,FALSE))</f>
        <v/>
      </c>
      <c r="EH150" t="str">
        <f>IF(ISBLANK('Midt 3.kl. -Klasse'!EU42),"",VLOOKUP('Midt 3.kl. -Klasse'!EU42,Aap_Naam_2c3b3c,2,FALSE))</f>
        <v/>
      </c>
      <c r="EI150" t="str">
        <f>IF(ISBLANK('Midt 3.kl. -Klasse'!EV42),"",VLOOKUP('Midt 3.kl. -Klasse'!EV42,Aap_Naam_2c3b3c,2,FALSE))</f>
        <v/>
      </c>
      <c r="EJ150" t="str">
        <f>IF(ISBLANK('Midt 3.kl. -Klasse'!EW42),"",VLOOKUP('Midt 3.kl. -Klasse'!EW42,Aap_Naam_2c3b3c,2,FALSE))</f>
        <v/>
      </c>
      <c r="EK150" t="str">
        <f>IF(ISBLANK('Midt 3.kl. -Klasse'!EX42),"",VLOOKUP('Midt 3.kl. -Klasse'!EX42,Aap_Naam_2c3b3c,2,FALSE))</f>
        <v/>
      </c>
      <c r="EL150" t="str">
        <f>IF(ISBLANK('Midt 3.kl. -Klasse'!EY42),"",VLOOKUP('Midt 3.kl. -Klasse'!EY42,Aap_Naam_2c3b3c,2,FALSE))</f>
        <v/>
      </c>
      <c r="EM150" t="str">
        <f>IF(ISBLANK('Midt 3.kl. -Klasse'!EZ42),"",VLOOKUP('Midt 3.kl. -Klasse'!EZ42,Aap_Naam_2c3b3c,2,FALSE))</f>
        <v/>
      </c>
      <c r="EN150" t="str">
        <f>IF(ISBLANK('Midt 3.kl. -Klasse'!FA42),"",VLOOKUP('Midt 3.kl. -Klasse'!FA42,Aap_Naam_2c3b3c,2,FALSE))</f>
        <v/>
      </c>
      <c r="EO150" t="str">
        <f>IF(ISBLANK('Midt 3.kl. -Klasse'!FB42),"",VLOOKUP('Midt 3.kl. -Klasse'!FB42,Aap_Naam_2c3b3c,2,FALSE))</f>
        <v/>
      </c>
      <c r="EP150" t="str">
        <f>IF(ISBLANK('Midt 3.kl. -Klasse'!FC42),"",VLOOKUP('Midt 3.kl. -Klasse'!FC42,Aap_Naam_2c3b3c,2,FALSE))</f>
        <v/>
      </c>
      <c r="EQ150" t="str">
        <f>IF(ISBLANK('Midt 3.kl. -Klasse'!FD42),"",VLOOKUP('Midt 3.kl. -Klasse'!FD42,Aap_Naam_2c3b3c,2,FALSE))</f>
        <v/>
      </c>
      <c r="ER150" t="str">
        <f>IF(ISBLANK('Midt 3.kl. -Klasse'!FE42),"",VLOOKUP('Midt 3.kl. -Klasse'!FE42,Aap_Naam_2c3b3c,2,FALSE))</f>
        <v/>
      </c>
      <c r="ES150" t="str">
        <f>IF(ISBLANK('Midt 3.kl. -Klasse'!FF42),"",VLOOKUP('Midt 3.kl. -Klasse'!FF42,Aap_Naam_2c3b3c,2,FALSE))</f>
        <v/>
      </c>
      <c r="ET150" t="str">
        <f>IF(ISBLANK('Midt 3.kl. -Klasse'!FG42),"",VLOOKUP('Midt 3.kl. -Klasse'!FG42,Aap_Naam_2c3b3c,2,FALSE))</f>
        <v/>
      </c>
      <c r="EU150" t="str">
        <f>IF(ISBLANK('Midt 3.kl. -Klasse'!FH42),"",VLOOKUP('Midt 3.kl. -Klasse'!FH42,Aap_Naam_2c3b3c,2,FALSE))</f>
        <v/>
      </c>
      <c r="EV150" t="str">
        <f>IF(ISBLANK('Midt 3.kl. -Klasse'!FI42),"",VLOOKUP('Midt 3.kl. -Klasse'!FI42,Aap_Naam_2c3b3c,2,FALSE))</f>
        <v/>
      </c>
      <c r="EW150" t="str">
        <f>IF(ISBLANK('Midt 3.kl. -Klasse'!FJ42),"",VLOOKUP('Midt 3.kl. -Klasse'!FJ42,Aap_Naam_2c3b3c,2,FALSE))</f>
        <v/>
      </c>
      <c r="EX150" t="str">
        <f>IF(ISBLANK('Midt 3.kl. -Klasse'!FK42),"",VLOOKUP('Midt 3.kl. -Klasse'!FK42,Aap_Naam_2c3b3c,2,FALSE))</f>
        <v/>
      </c>
      <c r="EY150" t="str">
        <f>IF(ISBLANK('Midt 3.kl. -Klasse'!FL42),"",VLOOKUP('Midt 3.kl. -Klasse'!FL42,Aap_Naam_2c3b3c,2,FALSE))</f>
        <v/>
      </c>
      <c r="EZ150" t="str">
        <f>IF(ISBLANK('Midt 3.kl. -Klasse'!FM42),"",VLOOKUP('Midt 3.kl. -Klasse'!FM42,Aap_Naam_2c3b3c,2,FALSE))</f>
        <v/>
      </c>
      <c r="FA150" t="str">
        <f>IF(ISBLANK('Midt 3.kl. -Klasse'!FN42),"",VLOOKUP('Midt 3.kl. -Klasse'!FN42,Aap_Naam_2c3b3c,2,FALSE))</f>
        <v/>
      </c>
      <c r="FB150" t="str">
        <f>IF(ISBLANK('Midt 3.kl. -Klasse'!FO42),"",VLOOKUP('Midt 3.kl. -Klasse'!FO42,Aap_Naam_2c3b3c,2,FALSE))</f>
        <v/>
      </c>
      <c r="FC150" t="str">
        <f>IF(ISBLANK('Midt 3.kl. -Klasse'!FP42),"",VLOOKUP('Midt 3.kl. -Klasse'!FP42,Aap_Naam_2c3b3c,2,FALSE))</f>
        <v/>
      </c>
      <c r="FD150" t="str">
        <f>IF(ISBLANK('Midt 3.kl. -Klasse'!FQ42),"",VLOOKUP('Midt 3.kl. -Klasse'!FQ42,Aap_Naam_2c3b3c,2,FALSE))</f>
        <v/>
      </c>
      <c r="FE150" t="str">
        <f>IF(ISBLANK('Midt 3.kl. -Klasse'!FR42),"",VLOOKUP('Midt 3.kl. -Klasse'!FR42,Aap_Naam_2c3b3c,2,FALSE))</f>
        <v/>
      </c>
      <c r="FF150" t="str">
        <f>IF(ISBLANK('Midt 3.kl. -Klasse'!FS42),"",VLOOKUP('Midt 3.kl. -Klasse'!FS42,Aap_Naam_2c3b3c,2,FALSE))</f>
        <v/>
      </c>
      <c r="FG150" t="str">
        <f>IF(ISBLANK('Midt 3.kl. -Klasse'!FT42),"",VLOOKUP('Midt 3.kl. -Klasse'!FT42,Aap_Naam_2c3b3c,2,FALSE))</f>
        <v/>
      </c>
      <c r="FH150" t="str">
        <f>IF(ISBLANK('Midt 3.kl. -Klasse'!FU42),"",VLOOKUP('Midt 3.kl. -Klasse'!FU42,Aap_Naam_2c3b3c,2,FALSE))</f>
        <v/>
      </c>
      <c r="FI150" t="str">
        <f>IF(ISBLANK('Midt 3.kl. -Klasse'!FV42),"",VLOOKUP('Midt 3.kl. -Klasse'!FV42,Aap_Naam_2c3b3c,2,FALSE))</f>
        <v/>
      </c>
      <c r="FJ150" t="str">
        <f>IF(ISBLANK('Midt 3.kl. -Klasse'!FW42),"",VLOOKUP('Midt 3.kl. -Klasse'!FW42,Aap_Naam_2c3b3c,2,FALSE))</f>
        <v/>
      </c>
      <c r="FK150" t="str">
        <f>IF(ISBLANK('Midt 3.kl. -Klasse'!FX42),"",VLOOKUP('Midt 3.kl. -Klasse'!FX42,Aap_Naam_2c3b3c,2,FALSE))</f>
        <v/>
      </c>
      <c r="FL150" t="str">
        <f>IF(ISBLANK('Midt 3.kl. -Klasse'!FY42),"",VLOOKUP('Midt 3.kl. -Klasse'!FY42,Aap_Naam_2c3b3c,2,FALSE))</f>
        <v/>
      </c>
      <c r="FM150" t="str">
        <f>IF(ISBLANK('Midt 3.kl. -Klasse'!FZ42),"",VLOOKUP('Midt 3.kl. -Klasse'!FZ42,Aap_Naam_2c3b3c,2,FALSE))</f>
        <v/>
      </c>
      <c r="FN150" s="42" t="str">
        <f>IF(ISBLANK('Midt 3.kl. -Klasse'!GA42),"",VLOOKUP('Midt 3.kl. -Klasse'!GA42,Aap_Naam_2c3b3c,2,FALSE))</f>
        <v/>
      </c>
      <c r="FO150" s="41">
        <f>COUNTIF('Skole scoring'!B145:U145,1)</f>
        <v>0</v>
      </c>
      <c r="FP150">
        <f>COUNTIF('Skole scoring'!V145:DQ145,1)</f>
        <v>0</v>
      </c>
      <c r="FQ150">
        <f>COUNTIF('Skole scoring'!DR145:FM145,1)</f>
        <v>0</v>
      </c>
      <c r="FR150" s="42">
        <f t="shared" si="4"/>
        <v>0</v>
      </c>
      <c r="FS150">
        <f>COUNTIF('Skole scoring'!V145:AS145,1)</f>
        <v>0</v>
      </c>
      <c r="FT150">
        <f>COUNTIF('Skole scoring'!AT145:BQ145,1)</f>
        <v>0</v>
      </c>
      <c r="FU150">
        <f>COUNTIF('Skole scoring'!BR145:CO145,1)</f>
        <v>0</v>
      </c>
      <c r="FV150">
        <f>COUNTIF('Skole scoring'!CP145:DQ145,1)</f>
        <v>0</v>
      </c>
    </row>
    <row r="151" spans="2:178" x14ac:dyDescent="0.35">
      <c r="B151" s="41">
        <f>'Midt 3.kl. -Klasse'!B43</f>
        <v>0</v>
      </c>
      <c r="C151" t="str">
        <f>IF(COUNTIF('Midt 3.kl. -Klasse'!P43,5),"Ugyldig",(IF(ISBLANK('Midt 3.kl. -Klasse'!P43),"",'Midt 3.kl. -Klasse'!P43)))</f>
        <v/>
      </c>
      <c r="D151" t="str">
        <f>IF(COUNTIF('Midt 3.kl. -Klasse'!Q43,5),"Ugyldig",(IF(ISBLANK('Midt 3.kl. -Klasse'!Q43),"",'Midt 3.kl. -Klasse'!Q43)))</f>
        <v/>
      </c>
      <c r="E151" t="str">
        <f>IF(COUNTIF('Midt 3.kl. -Klasse'!R43,5),"Ugyldig",(IF(ISBLANK('Midt 3.kl. -Klasse'!R43),"",'Midt 3.kl. -Klasse'!R43)))</f>
        <v/>
      </c>
      <c r="F151" t="str">
        <f>IF(COUNTIF('Midt 3.kl. -Klasse'!S43,5),"Ugyldig",(IF(ISBLANK('Midt 3.kl. -Klasse'!S43),"",'Midt 3.kl. -Klasse'!S43)))</f>
        <v/>
      </c>
      <c r="G151" t="str">
        <f>IF(COUNTIF('Midt 3.kl. -Klasse'!T43,5),"Ugyldig",(IF(ISBLANK('Midt 3.kl. -Klasse'!T43),"",'Midt 3.kl. -Klasse'!T43)))</f>
        <v/>
      </c>
      <c r="H151" t="str">
        <f>IF(COUNTIF('Midt 3.kl. -Klasse'!U43,5),"Ugyldig",(IF(ISBLANK('Midt 3.kl. -Klasse'!U43),"",'Midt 3.kl. -Klasse'!U43)))</f>
        <v/>
      </c>
      <c r="I151" t="str">
        <f>IF(COUNTIF('Midt 3.kl. -Klasse'!V43,5),"Ugyldig",(IF(ISBLANK('Midt 3.kl. -Klasse'!V43),"",'Midt 3.kl. -Klasse'!V43)))</f>
        <v/>
      </c>
      <c r="J151" t="str">
        <f>IF(COUNTIF('Midt 3.kl. -Klasse'!W43,5),"Ugyldig",(IF(ISBLANK('Midt 3.kl. -Klasse'!W43),"",'Midt 3.kl. -Klasse'!W43)))</f>
        <v/>
      </c>
      <c r="K151" t="str">
        <f>IF(COUNTIF('Midt 3.kl. -Klasse'!X43,5),"Ugyldig",(IF(ISBLANK('Midt 3.kl. -Klasse'!X43),"",'Midt 3.kl. -Klasse'!X43)))</f>
        <v/>
      </c>
      <c r="L151" t="str">
        <f>IF(COUNTIF('Midt 3.kl. -Klasse'!Y43,5),"Ugyldig",(IF(ISBLANK('Midt 3.kl. -Klasse'!Y43),"",'Midt 3.kl. -Klasse'!Y43)))</f>
        <v/>
      </c>
      <c r="M151" t="str">
        <f>IF(COUNTIF('Midt 3.kl. -Klasse'!Z43,5),"Ugyldig",(IF(ISBLANK('Midt 3.kl. -Klasse'!Z43),"",'Midt 3.kl. -Klasse'!Z43)))</f>
        <v/>
      </c>
      <c r="N151" t="str">
        <f>IF(COUNTIF('Midt 3.kl. -Klasse'!AA43,5),"Ugyldig",(IF(ISBLANK('Midt 3.kl. -Klasse'!AA43),"",'Midt 3.kl. -Klasse'!AA43)))</f>
        <v/>
      </c>
      <c r="O151" t="str">
        <f>IF(COUNTIF('Midt 3.kl. -Klasse'!AB43,5),"Ugyldig",(IF(ISBLANK('Midt 3.kl. -Klasse'!AB43),"",'Midt 3.kl. -Klasse'!AB43)))</f>
        <v/>
      </c>
      <c r="P151" t="str">
        <f>IF(COUNTIF('Midt 3.kl. -Klasse'!AC43,5),"Ugyldig",(IF(ISBLANK('Midt 3.kl. -Klasse'!AC43),"",'Midt 3.kl. -Klasse'!AC43)))</f>
        <v/>
      </c>
      <c r="Q151" t="str">
        <f>IF(COUNTIF('Midt 3.kl. -Klasse'!AD43,5),"Ugyldig",(IF(ISBLANK('Midt 3.kl. -Klasse'!AD43),"",'Midt 3.kl. -Klasse'!AD43)))</f>
        <v/>
      </c>
      <c r="R151" t="str">
        <f>IF(COUNTIF('Midt 3.kl. -Klasse'!AE43,5),"Ugyldig",(IF(ISBLANK('Midt 3.kl. -Klasse'!AE43),"",'Midt 3.kl. -Klasse'!AE43)))</f>
        <v/>
      </c>
      <c r="S151" t="str">
        <f>IF(COUNTIF('Midt 3.kl. -Klasse'!AF43,5),"Ugyldig",(IF(ISBLANK('Midt 3.kl. -Klasse'!AF43),"",'Midt 3.kl. -Klasse'!AF43)))</f>
        <v/>
      </c>
      <c r="T151" t="str">
        <f>IF(COUNTIF('Midt 3.kl. -Klasse'!AG43,5),"Ugyldig",(IF(ISBLANK('Midt 3.kl. -Klasse'!AG43),"",'Midt 3.kl. -Klasse'!AG43)))</f>
        <v/>
      </c>
      <c r="U151" t="str">
        <f>IF(COUNTIF('Midt 3.kl. -Klasse'!AH43,5),"Ugyldig",(IF(ISBLANK('Midt 3.kl. -Klasse'!AH43),"",'Midt 3.kl. -Klasse'!AH43)))</f>
        <v/>
      </c>
      <c r="V151" t="str">
        <f>IF(COUNTIF('Midt 3.kl. -Klasse'!AI43,5),"Ugyldig",(IF(ISBLANK('Midt 3.kl. -Klasse'!AI43),"",'Midt 3.kl. -Klasse'!AI43)))</f>
        <v/>
      </c>
      <c r="W151" t="str">
        <f>IF(ISBLANK('Midt 3.kl. -Klasse'!AJ43),"",VLOOKUP('Midt 3.kl. -Klasse'!AJ43,Assit_Atii_2c3b3c,C$96,FALSE))</f>
        <v/>
      </c>
      <c r="X151" t="str">
        <f>IF(ISBLANK('Midt 3.kl. -Klasse'!AK43),"",VLOOKUP('Midt 3.kl. -Klasse'!AK43,Assit_Atii_2c3b3c,D$96,FALSE))</f>
        <v/>
      </c>
      <c r="Y151" t="str">
        <f>IF(ISBLANK('Midt 3.kl. -Klasse'!AL43),"",VLOOKUP('Midt 3.kl. -Klasse'!AL43,Assit_Atii_2c3b3c,E$96,FALSE))</f>
        <v/>
      </c>
      <c r="Z151" t="str">
        <f>IF(ISBLANK('Midt 3.kl. -Klasse'!AM43),"",VLOOKUP('Midt 3.kl. -Klasse'!AM43,Assit_Atii_2c3b3c,F$96,FALSE))</f>
        <v/>
      </c>
      <c r="AA151" t="str">
        <f>IF(ISBLANK('Midt 3.kl. -Klasse'!AN43),"",VLOOKUP('Midt 3.kl. -Klasse'!AN43,Assit_Atii_2c3b3c,G$96,FALSE))</f>
        <v/>
      </c>
      <c r="AB151" t="str">
        <f>IF(ISBLANK('Midt 3.kl. -Klasse'!AO43),"",VLOOKUP('Midt 3.kl. -Klasse'!AO43,Assit_Atii_2c3b3c,H$96,FALSE))</f>
        <v/>
      </c>
      <c r="AC151" t="str">
        <f>IF(ISBLANK('Midt 3.kl. -Klasse'!AP43),"",VLOOKUP('Midt 3.kl. -Klasse'!AP43,Assit_Atii_2c3b3c,I$96,FALSE))</f>
        <v/>
      </c>
      <c r="AD151" t="str">
        <f>IF(ISBLANK('Midt 3.kl. -Klasse'!AQ43),"",VLOOKUP('Midt 3.kl. -Klasse'!AQ43,Assit_Atii_2c3b3c,J$96,FALSE))</f>
        <v/>
      </c>
      <c r="AE151" t="str">
        <f>IF(ISBLANK('Midt 3.kl. -Klasse'!AR43),"",VLOOKUP('Midt 3.kl. -Klasse'!AR43,Assit_Atii_2c3b3c,K$96,FALSE))</f>
        <v/>
      </c>
      <c r="AF151" t="str">
        <f>IF(ISBLANK('Midt 3.kl. -Klasse'!AS43),"",VLOOKUP('Midt 3.kl. -Klasse'!AS43,Assit_Atii_2c3b3c,L$96,FALSE))</f>
        <v/>
      </c>
      <c r="AG151" t="str">
        <f>IF(ISBLANK('Midt 3.kl. -Klasse'!AT43),"",VLOOKUP('Midt 3.kl. -Klasse'!AT43,Assit_Atii_2c3b3c,M$96,FALSE))</f>
        <v/>
      </c>
      <c r="AH151" t="str">
        <f>IF(ISBLANK('Midt 3.kl. -Klasse'!AU43),"",VLOOKUP('Midt 3.kl. -Klasse'!AU43,Assit_Atii_2c3b3c,N$96,FALSE))</f>
        <v/>
      </c>
      <c r="AI151" t="str">
        <f>IF(ISBLANK('Midt 3.kl. -Klasse'!AV43),"",VLOOKUP('Midt 3.kl. -Klasse'!AV43,Assit_Atii_2c3b3c,O$96,FALSE))</f>
        <v/>
      </c>
      <c r="AJ151" t="str">
        <f>IF(ISBLANK('Midt 3.kl. -Klasse'!AW43),"",VLOOKUP('Midt 3.kl. -Klasse'!AW43,Assit_Atii_2c3b3c,P$96,FALSE))</f>
        <v/>
      </c>
      <c r="AK151" t="str">
        <f>IF(ISBLANK('Midt 3.kl. -Klasse'!AX43),"",VLOOKUP('Midt 3.kl. -Klasse'!AX43,Assit_Atii_2c3b3c,Q$96,FALSE))</f>
        <v/>
      </c>
      <c r="AL151" t="str">
        <f>IF(ISBLANK('Midt 3.kl. -Klasse'!AY43),"",VLOOKUP('Midt 3.kl. -Klasse'!AY43,Assit_Atii_2c3b3c,R$96,FALSE))</f>
        <v/>
      </c>
      <c r="AM151" t="str">
        <f>IF(ISBLANK('Midt 3.kl. -Klasse'!AZ43),"",VLOOKUP('Midt 3.kl. -Klasse'!AZ43,Assit_Atii_2c3b3c,S$96,FALSE))</f>
        <v/>
      </c>
      <c r="AN151" t="str">
        <f>IF(ISBLANK('Midt 3.kl. -Klasse'!BA43),"",VLOOKUP('Midt 3.kl. -Klasse'!BA43,Assit_Atii_2c3b3c,T$96,FALSE))</f>
        <v/>
      </c>
      <c r="AO151" t="str">
        <f>IF(ISBLANK('Midt 3.kl. -Klasse'!BB43),"",VLOOKUP('Midt 3.kl. -Klasse'!BB43,Assit_Atii_2c3b3c,U$96,FALSE))</f>
        <v/>
      </c>
      <c r="AP151" t="str">
        <f>IF(ISBLANK('Midt 3.kl. -Klasse'!BC43),"",VLOOKUP('Midt 3.kl. -Klasse'!BC43,Assit_Atii_2c3b3c,V$96,FALSE))</f>
        <v/>
      </c>
      <c r="AQ151" t="str">
        <f>IF(ISBLANK('Midt 3.kl. -Klasse'!BD43),"",VLOOKUP('Midt 3.kl. -Klasse'!BD43,Assit_Atii_2c3b3c,W$96,FALSE))</f>
        <v/>
      </c>
      <c r="AR151" t="str">
        <f>IF(ISBLANK('Midt 3.kl. -Klasse'!BE43),"",VLOOKUP('Midt 3.kl. -Klasse'!BE43,Assit_Atii_2c3b3c,X$96,FALSE))</f>
        <v/>
      </c>
      <c r="AS151" t="str">
        <f>IF(ISBLANK('Midt 3.kl. -Klasse'!BF43),"",VLOOKUP('Midt 3.kl. -Klasse'!BF43,Assit_Atii_2c3b3c,Y$96,FALSE))</f>
        <v/>
      </c>
      <c r="AT151" t="str">
        <f>IF(ISBLANK('Midt 3.kl. -Klasse'!BG43),"",VLOOKUP('Midt 3.kl. -Klasse'!BG43,Assit_Atii_2c3b3c,Z$96,FALSE))</f>
        <v/>
      </c>
      <c r="AU151" t="str">
        <f>IF(ISBLANK('Midt 3.kl. -Klasse'!BH43),"",VLOOKUP('Midt 3.kl. -Klasse'!BH43,Assit_Atii_2c3b3c,AA$96,FALSE))</f>
        <v/>
      </c>
      <c r="AV151" t="str">
        <f>IF(ISBLANK('Midt 3.kl. -Klasse'!BI43),"",VLOOKUP('Midt 3.kl. -Klasse'!BI43,Assit_Atii_2c3b3c,AB$96,FALSE))</f>
        <v/>
      </c>
      <c r="AW151" t="str">
        <f>IF(ISBLANK('Midt 3.kl. -Klasse'!BJ43),"",VLOOKUP('Midt 3.kl. -Klasse'!BJ43,Assit_Atii_2c3b3c,AC$96,FALSE))</f>
        <v/>
      </c>
      <c r="AX151" t="str">
        <f>IF(ISBLANK('Midt 3.kl. -Klasse'!BK43),"",VLOOKUP('Midt 3.kl. -Klasse'!BK43,Assit_Atii_2c3b3c,AD$96,FALSE))</f>
        <v/>
      </c>
      <c r="AY151" t="str">
        <f>IF(ISBLANK('Midt 3.kl. -Klasse'!BL43),"",VLOOKUP('Midt 3.kl. -Klasse'!BL43,Assit_Atii_2c3b3c,AE$96,FALSE))</f>
        <v/>
      </c>
      <c r="AZ151" t="str">
        <f>IF(ISBLANK('Midt 3.kl. -Klasse'!BM43),"",VLOOKUP('Midt 3.kl. -Klasse'!BM43,Assit_Atii_2c3b3c,AF$96,FALSE))</f>
        <v/>
      </c>
      <c r="BA151" t="str">
        <f>IF(ISBLANK('Midt 3.kl. -Klasse'!BN43),"",VLOOKUP('Midt 3.kl. -Klasse'!BN43,Assit_Atii_2c3b3c,AG$96,FALSE))</f>
        <v/>
      </c>
      <c r="BB151" t="str">
        <f>IF(ISBLANK('Midt 3.kl. -Klasse'!BO43),"",VLOOKUP('Midt 3.kl. -Klasse'!BO43,Assit_Atii_2c3b3c,AH$96,FALSE))</f>
        <v/>
      </c>
      <c r="BC151" t="str">
        <f>IF(ISBLANK('Midt 3.kl. -Klasse'!BP43),"",VLOOKUP('Midt 3.kl. -Klasse'!BP43,Assit_Atii_2c3b3c,AI$96,FALSE))</f>
        <v/>
      </c>
      <c r="BD151" t="str">
        <f>IF(ISBLANK('Midt 3.kl. -Klasse'!BQ43),"",VLOOKUP('Midt 3.kl. -Klasse'!BQ43,Assit_Atii_2c3b3c,AJ$96,FALSE))</f>
        <v/>
      </c>
      <c r="BE151" t="str">
        <f>IF(ISBLANK('Midt 3.kl. -Klasse'!BR43),"",VLOOKUP('Midt 3.kl. -Klasse'!BR43,Assit_Atii_2c3b3c,AK$96,FALSE))</f>
        <v/>
      </c>
      <c r="BF151" t="str">
        <f>IF(ISBLANK('Midt 3.kl. -Klasse'!BS43),"",VLOOKUP('Midt 3.kl. -Klasse'!BS43,Assit_Atii_2c3b3c,AL$96,FALSE))</f>
        <v/>
      </c>
      <c r="BG151" t="str">
        <f>IF(ISBLANK('Midt 3.kl. -Klasse'!BT43),"",VLOOKUP('Midt 3.kl. -Klasse'!BT43,Assit_Atii_2c3b3c,AM$96,FALSE))</f>
        <v/>
      </c>
      <c r="BH151" t="str">
        <f>IF(ISBLANK('Midt 3.kl. -Klasse'!BU43),"",VLOOKUP('Midt 3.kl. -Klasse'!BU43,Assit_Atii_2c3b3c,AN$96,FALSE))</f>
        <v/>
      </c>
      <c r="BI151" t="str">
        <f>IF(ISBLANK('Midt 3.kl. -Klasse'!BV43),"",VLOOKUP('Midt 3.kl. -Klasse'!BV43,Assit_Atii_2c3b3c,AO$96,FALSE))</f>
        <v/>
      </c>
      <c r="BJ151" t="str">
        <f>IF(ISBLANK('Midt 3.kl. -Klasse'!BW43),"",VLOOKUP('Midt 3.kl. -Klasse'!BW43,Assit_Atii_2c3b3c,AP$96,FALSE))</f>
        <v/>
      </c>
      <c r="BK151" t="str">
        <f>IF(ISBLANK('Midt 3.kl. -Klasse'!BX43),"",VLOOKUP('Midt 3.kl. -Klasse'!BX43,Assit_Atii_2c3b3c,AQ$96,FALSE))</f>
        <v/>
      </c>
      <c r="BL151" t="str">
        <f>IF(ISBLANK('Midt 3.kl. -Klasse'!BY43),"",VLOOKUP('Midt 3.kl. -Klasse'!BY43,Assit_Atii_2c3b3c,AR$96,FALSE))</f>
        <v/>
      </c>
      <c r="BM151" t="str">
        <f>IF(ISBLANK('Midt 3.kl. -Klasse'!BZ43),"",VLOOKUP('Midt 3.kl. -Klasse'!BZ43,Assit_Atii_2c3b3c,AS$96,FALSE))</f>
        <v/>
      </c>
      <c r="BN151" t="str">
        <f>IF(ISBLANK('Midt 3.kl. -Klasse'!CA43),"",VLOOKUP('Midt 3.kl. -Klasse'!CA43,Assit_Atii_2c3b3c,AT$96,FALSE))</f>
        <v/>
      </c>
      <c r="BO151" t="str">
        <f>IF(ISBLANK('Midt 3.kl. -Klasse'!CB43),"",VLOOKUP('Midt 3.kl. -Klasse'!CB43,Assit_Atii_2c3b3c,AU$96,FALSE))</f>
        <v/>
      </c>
      <c r="BP151" t="str">
        <f>IF(ISBLANK('Midt 3.kl. -Klasse'!CC43),"",VLOOKUP('Midt 3.kl. -Klasse'!CC43,Assit_Atii_2c3b3c,AV$96,FALSE))</f>
        <v/>
      </c>
      <c r="BQ151" t="str">
        <f>IF(ISBLANK('Midt 3.kl. -Klasse'!CD43),"",VLOOKUP('Midt 3.kl. -Klasse'!CD43,Assit_Atii_2c3b3c,AW$96,FALSE))</f>
        <v/>
      </c>
      <c r="BR151" t="str">
        <f>IF(ISBLANK('Midt 3.kl. -Klasse'!CE43),"",VLOOKUP('Midt 3.kl. -Klasse'!CE43,Assit_Atii_2c3b3c,AX$96,FALSE))</f>
        <v/>
      </c>
      <c r="BS151" t="str">
        <f>IF(ISBLANK('Midt 3.kl. -Klasse'!CF43),"",VLOOKUP('Midt 3.kl. -Klasse'!CF43,Assit_Atii_2c3b3c,AY$96,FALSE))</f>
        <v/>
      </c>
      <c r="BT151" t="str">
        <f>IF(ISBLANK('Midt 3.kl. -Klasse'!CG43),"",VLOOKUP('Midt 3.kl. -Klasse'!CG43,Assit_Atii_2c3b3c,AZ$96,FALSE))</f>
        <v/>
      </c>
      <c r="BU151" t="str">
        <f>IF(ISBLANK('Midt 3.kl. -Klasse'!CH43),"",VLOOKUP('Midt 3.kl. -Klasse'!CH43,Assit_Atii_2c3b3c,BA$96,FALSE))</f>
        <v/>
      </c>
      <c r="BV151" t="str">
        <f>IF(ISBLANK('Midt 3.kl. -Klasse'!CI43),"",VLOOKUP('Midt 3.kl. -Klasse'!CI43,Assit_Atii_2c3b3c,BB$96,FALSE))</f>
        <v/>
      </c>
      <c r="BW151" t="str">
        <f>IF(ISBLANK('Midt 3.kl. -Klasse'!CJ43),"",VLOOKUP('Midt 3.kl. -Klasse'!CJ43,Assit_Atii_2c3b3c,BC$96,FALSE))</f>
        <v/>
      </c>
      <c r="BX151" t="str">
        <f>IF(ISBLANK('Midt 3.kl. -Klasse'!CK43),"",VLOOKUP('Midt 3.kl. -Klasse'!CK43,Assit_Atii_2c3b3c,BD$96,FALSE))</f>
        <v/>
      </c>
      <c r="BY151" t="str">
        <f>IF(ISBLANK('Midt 3.kl. -Klasse'!CL43),"",VLOOKUP('Midt 3.kl. -Klasse'!CL43,Assit_Atii_2c3b3c,BE$96,FALSE))</f>
        <v/>
      </c>
      <c r="BZ151" t="str">
        <f>IF(ISBLANK('Midt 3.kl. -Klasse'!CM43),"",VLOOKUP('Midt 3.kl. -Klasse'!CM43,Assit_Atii_2c3b3c,BF$96,FALSE))</f>
        <v/>
      </c>
      <c r="CA151" t="str">
        <f>IF(ISBLANK('Midt 3.kl. -Klasse'!CN43),"",VLOOKUP('Midt 3.kl. -Klasse'!CN43,Assit_Atii_2c3b3c,BG$96,FALSE))</f>
        <v/>
      </c>
      <c r="CB151" t="str">
        <f>IF(ISBLANK('Midt 3.kl. -Klasse'!CO43),"",VLOOKUP('Midt 3.kl. -Klasse'!CO43,Assit_Atii_2c3b3c,BH$96,FALSE))</f>
        <v/>
      </c>
      <c r="CC151" t="str">
        <f>IF(ISBLANK('Midt 3.kl. -Klasse'!CP43),"",VLOOKUP('Midt 3.kl. -Klasse'!CP43,Assit_Atii_2c3b3c,BI$96,FALSE))</f>
        <v/>
      </c>
      <c r="CD151" t="str">
        <f>IF(ISBLANK('Midt 3.kl. -Klasse'!CQ43),"",VLOOKUP('Midt 3.kl. -Klasse'!CQ43,Assit_Atii_2c3b3c,BJ$96,FALSE))</f>
        <v/>
      </c>
      <c r="CE151" t="str">
        <f>IF(ISBLANK('Midt 3.kl. -Klasse'!CR43),"",VLOOKUP('Midt 3.kl. -Klasse'!CR43,Assit_Atii_2c3b3c,BK$96,FALSE))</f>
        <v/>
      </c>
      <c r="CF151" t="str">
        <f>IF(ISBLANK('Midt 3.kl. -Klasse'!CS43),"",VLOOKUP('Midt 3.kl. -Klasse'!CS43,Assit_Atii_2c3b3c,BL$96,FALSE))</f>
        <v/>
      </c>
      <c r="CG151" t="str">
        <f>IF(ISBLANK('Midt 3.kl. -Klasse'!CT43),"",VLOOKUP('Midt 3.kl. -Klasse'!CT43,Assit_Atii_2c3b3c,BM$96,FALSE))</f>
        <v/>
      </c>
      <c r="CH151" t="str">
        <f>IF(ISBLANK('Midt 3.kl. -Klasse'!CU43),"",VLOOKUP('Midt 3.kl. -Klasse'!CU43,Assit_Atii_2c3b3c,BN$96,FALSE))</f>
        <v/>
      </c>
      <c r="CI151" t="str">
        <f>IF(ISBLANK('Midt 3.kl. -Klasse'!CV43),"",VLOOKUP('Midt 3.kl. -Klasse'!CV43,Assit_Atii_2c3b3c,BO$96,FALSE))</f>
        <v/>
      </c>
      <c r="CJ151" t="str">
        <f>IF(ISBLANK('Midt 3.kl. -Klasse'!CW43),"",VLOOKUP('Midt 3.kl. -Klasse'!CW43,Assit_Atii_2c3b3c,BP$96,FALSE))</f>
        <v/>
      </c>
      <c r="CK151" t="str">
        <f>IF(ISBLANK('Midt 3.kl. -Klasse'!CX43),"",VLOOKUP('Midt 3.kl. -Klasse'!CX43,Assit_Atii_2c3b3c,BQ$96,FALSE))</f>
        <v/>
      </c>
      <c r="CL151" t="str">
        <f>IF(ISBLANK('Midt 3.kl. -Klasse'!CY43),"",VLOOKUP('Midt 3.kl. -Klasse'!CY43,Assit_Atii_2c3b3c,BR$96,FALSE))</f>
        <v/>
      </c>
      <c r="CM151" t="str">
        <f>IF(ISBLANK('Midt 3.kl. -Klasse'!CZ43),"",VLOOKUP('Midt 3.kl. -Klasse'!CZ43,Assit_Atii_2c3b3c,BS$96,FALSE))</f>
        <v/>
      </c>
      <c r="CN151" t="str">
        <f>IF(ISBLANK('Midt 3.kl. -Klasse'!DA43),"",VLOOKUP('Midt 3.kl. -Klasse'!DA43,Assit_Atii_2c3b3c,BT$96,FALSE))</f>
        <v/>
      </c>
      <c r="CO151" t="str">
        <f>IF(ISBLANK('Midt 3.kl. -Klasse'!DB43),"",VLOOKUP('Midt 3.kl. -Klasse'!DB43,Assit_Atii_2c3b3c,BU$96,FALSE))</f>
        <v/>
      </c>
      <c r="CP151" t="str">
        <f>IF(ISBLANK('Midt 3.kl. -Klasse'!DC43),"",VLOOKUP('Midt 3.kl. -Klasse'!DC43,Assit_Atii_2c3b3c,BV$96,FALSE))</f>
        <v/>
      </c>
      <c r="CQ151" t="str">
        <f>IF(ISBLANK('Midt 3.kl. -Klasse'!DD43),"",VLOOKUP('Midt 3.kl. -Klasse'!DD43,Assit_Atii_2c3b3c,BW$96,FALSE))</f>
        <v/>
      </c>
      <c r="CR151" t="str">
        <f>IF(ISBLANK('Midt 3.kl. -Klasse'!DE43),"",VLOOKUP('Midt 3.kl. -Klasse'!DE43,Assit_Atii_2c3b3c,BX$96,FALSE))</f>
        <v/>
      </c>
      <c r="CS151" t="str">
        <f>IF(ISBLANK('Midt 3.kl. -Klasse'!DF43),"",VLOOKUP('Midt 3.kl. -Klasse'!DF43,Assit_Atii_2c3b3c,BY$96,FALSE))</f>
        <v/>
      </c>
      <c r="CT151" t="str">
        <f>IF(ISBLANK('Midt 3.kl. -Klasse'!DG43),"",VLOOKUP('Midt 3.kl. -Klasse'!DG43,Assit_Atii_2c3b3c,BZ$96,FALSE))</f>
        <v/>
      </c>
      <c r="CU151" t="str">
        <f>IF(ISBLANK('Midt 3.kl. -Klasse'!DH43),"",VLOOKUP('Midt 3.kl. -Klasse'!DH43,Assit_Atii_2c3b3c,CA$96,FALSE))</f>
        <v/>
      </c>
      <c r="CV151" t="str">
        <f>IF(ISBLANK('Midt 3.kl. -Klasse'!DI43),"",VLOOKUP('Midt 3.kl. -Klasse'!DI43,Assit_Atii_2c3b3c,CB$96,FALSE))</f>
        <v/>
      </c>
      <c r="CW151" t="str">
        <f>IF(ISBLANK('Midt 3.kl. -Klasse'!DJ43),"",VLOOKUP('Midt 3.kl. -Klasse'!DJ43,Assit_Atii_2c3b3c,CC$96,FALSE))</f>
        <v/>
      </c>
      <c r="CX151" t="str">
        <f>IF(ISBLANK('Midt 3.kl. -Klasse'!DK43),"",VLOOKUP('Midt 3.kl. -Klasse'!DK43,Assit_Atii_2c3b3c,CD$96,FALSE))</f>
        <v/>
      </c>
      <c r="CY151" t="str">
        <f>IF(ISBLANK('Midt 3.kl. -Klasse'!DL43),"",VLOOKUP('Midt 3.kl. -Klasse'!DL43,Assit_Atii_2c3b3c,CE$96,FALSE))</f>
        <v/>
      </c>
      <c r="CZ151" t="str">
        <f>IF(ISBLANK('Midt 3.kl. -Klasse'!DM43),"",VLOOKUP('Midt 3.kl. -Klasse'!DM43,Assit_Atii_2c3b3c,CF$96,FALSE))</f>
        <v/>
      </c>
      <c r="DA151" t="str">
        <f>IF(ISBLANK('Midt 3.kl. -Klasse'!DN43),"",VLOOKUP('Midt 3.kl. -Klasse'!DN43,Assit_Atii_2c3b3c,CG$96,FALSE))</f>
        <v/>
      </c>
      <c r="DB151" t="str">
        <f>IF(ISBLANK('Midt 3.kl. -Klasse'!DO43),"",VLOOKUP('Midt 3.kl. -Klasse'!DO43,Assit_Atii_2c3b3c,CH$96,FALSE))</f>
        <v/>
      </c>
      <c r="DC151" t="str">
        <f>IF(ISBLANK('Midt 3.kl. -Klasse'!DP43),"",VLOOKUP('Midt 3.kl. -Klasse'!DP43,Assit_Atii_2c3b3c,CI$96,FALSE))</f>
        <v/>
      </c>
      <c r="DD151" t="str">
        <f>IF(ISBLANK('Midt 3.kl. -Klasse'!DQ43),"",VLOOKUP('Midt 3.kl. -Klasse'!DQ43,Assit_Atii_2c3b3c,CJ$96,FALSE))</f>
        <v/>
      </c>
      <c r="DE151" t="str">
        <f>IF(ISBLANK('Midt 3.kl. -Klasse'!DR43),"",VLOOKUP('Midt 3.kl. -Klasse'!DR43,Assit_Atii_2c3b3c,CK$96,FALSE))</f>
        <v/>
      </c>
      <c r="DF151" t="str">
        <f>IF(ISBLANK('Midt 3.kl. -Klasse'!DS43),"",VLOOKUP('Midt 3.kl. -Klasse'!DS43,Assit_Atii_2c3b3c,CL$96,FALSE))</f>
        <v/>
      </c>
      <c r="DG151" t="str">
        <f>IF(ISBLANK('Midt 3.kl. -Klasse'!DT43),"",VLOOKUP('Midt 3.kl. -Klasse'!DT43,Assit_Atii_2c3b3c,CM$96,FALSE))</f>
        <v/>
      </c>
      <c r="DH151" t="str">
        <f>IF(ISBLANK('Midt 3.kl. -Klasse'!DU43),"",VLOOKUP('Midt 3.kl. -Klasse'!DU43,Assit_Atii_2c3b3c,CN$96,FALSE))</f>
        <v/>
      </c>
      <c r="DI151" t="str">
        <f>IF(ISBLANK('Midt 3.kl. -Klasse'!DV43),"",VLOOKUP('Midt 3.kl. -Klasse'!DV43,Assit_Atii_2c3b3c,CO$96,FALSE))</f>
        <v/>
      </c>
      <c r="DJ151" t="str">
        <f>IF(ISBLANK('Midt 3.kl. -Klasse'!DW43),"",VLOOKUP('Midt 3.kl. -Klasse'!DW43,Assit_Atii_2c3b3c,CP$96,FALSE))</f>
        <v/>
      </c>
      <c r="DK151" t="str">
        <f>IF(ISBLANK('Midt 3.kl. -Klasse'!DX43),"",VLOOKUP('Midt 3.kl. -Klasse'!DX43,Assit_Atii_2c3b3c,CQ$96,FALSE))</f>
        <v/>
      </c>
      <c r="DL151" t="str">
        <f>IF(ISBLANK('Midt 3.kl. -Klasse'!DY43),"",VLOOKUP('Midt 3.kl. -Klasse'!DY43,Assit_Atii_2c3b3c,CR$96,FALSE))</f>
        <v/>
      </c>
      <c r="DM151" t="str">
        <f>IF(ISBLANK('Midt 3.kl. -Klasse'!DZ43),"",VLOOKUP('Midt 3.kl. -Klasse'!DZ43,Assit_Atii_2c3b3c,CS$96,FALSE))</f>
        <v/>
      </c>
      <c r="DN151" t="str">
        <f>IF(ISBLANK('Midt 3.kl. -Klasse'!EA43),"",VLOOKUP('Midt 3.kl. -Klasse'!EA43,Assit_Atii_2c3b3c,CT$96,FALSE))</f>
        <v/>
      </c>
      <c r="DO151" t="str">
        <f>IF(ISBLANK('Midt 3.kl. -Klasse'!EB43),"",VLOOKUP('Midt 3.kl. -Klasse'!EB43,Assit_Atii_2c3b3c,CU$96,FALSE))</f>
        <v/>
      </c>
      <c r="DP151" t="str">
        <f>IF(ISBLANK('Midt 3.kl. -Klasse'!EC43),"",VLOOKUP('Midt 3.kl. -Klasse'!EC43,Assit_Atii_2c3b3c,CV$96,FALSE))</f>
        <v/>
      </c>
      <c r="DQ151" t="str">
        <f>IF(ISBLANK('Midt 3.kl. -Klasse'!ED43),"",VLOOKUP('Midt 3.kl. -Klasse'!ED43,Assit_Atii_2c3b3c,CW$96,FALSE))</f>
        <v/>
      </c>
      <c r="DR151" s="42" t="str">
        <f>IF(ISBLANK('Midt 3.kl. -Klasse'!EE43),"",VLOOKUP('Midt 3.kl. -Klasse'!EE43,Assit_Atii_2c3b3c,CX$96,FALSE))</f>
        <v/>
      </c>
      <c r="DS151" s="41" t="str">
        <f>IF(ISBLANK('Midt 3.kl. -Klasse'!EF43),"",VLOOKUP('Midt 3.kl. -Klasse'!EF43,Aap_Naam_2c3b3c,2,FALSE))</f>
        <v/>
      </c>
      <c r="DT151" t="str">
        <f>IF(ISBLANK('Midt 3.kl. -Klasse'!EG43),"",VLOOKUP('Midt 3.kl. -Klasse'!EG43,Aap_Naam_2c3b3c,2,FALSE))</f>
        <v/>
      </c>
      <c r="DU151" t="str">
        <f>IF(ISBLANK('Midt 3.kl. -Klasse'!EH43),"",VLOOKUP('Midt 3.kl. -Klasse'!EH43,Aap_Naam_2c3b3c,2,FALSE))</f>
        <v/>
      </c>
      <c r="DV151" t="str">
        <f>IF(ISBLANK('Midt 3.kl. -Klasse'!EI43),"",VLOOKUP('Midt 3.kl. -Klasse'!EI43,Aap_Naam_2c3b3c,2,FALSE))</f>
        <v/>
      </c>
      <c r="DW151" t="str">
        <f>IF(ISBLANK('Midt 3.kl. -Klasse'!EJ43),"",VLOOKUP('Midt 3.kl. -Klasse'!EJ43,Aap_Naam_2c3b3c,2,FALSE))</f>
        <v/>
      </c>
      <c r="DX151" t="str">
        <f>IF(ISBLANK('Midt 3.kl. -Klasse'!EK43),"",VLOOKUP('Midt 3.kl. -Klasse'!EK43,Aap_Naam_2c3b3c,2,FALSE))</f>
        <v/>
      </c>
      <c r="DY151" t="str">
        <f>IF(ISBLANK('Midt 3.kl. -Klasse'!EL43),"",VLOOKUP('Midt 3.kl. -Klasse'!EL43,Aap_Naam_2c3b3c,2,FALSE))</f>
        <v/>
      </c>
      <c r="DZ151" t="str">
        <f>IF(ISBLANK('Midt 3.kl. -Klasse'!EM43),"",VLOOKUP('Midt 3.kl. -Klasse'!EM43,Aap_Naam_2c3b3c,2,FALSE))</f>
        <v/>
      </c>
      <c r="EA151" t="str">
        <f>IF(ISBLANK('Midt 3.kl. -Klasse'!EN43),"",VLOOKUP('Midt 3.kl. -Klasse'!EN43,Aap_Naam_2c3b3c,2,FALSE))</f>
        <v/>
      </c>
      <c r="EB151" t="str">
        <f>IF(ISBLANK('Midt 3.kl. -Klasse'!EO43),"",VLOOKUP('Midt 3.kl. -Klasse'!EO43,Aap_Naam_2c3b3c,2,FALSE))</f>
        <v/>
      </c>
      <c r="EC151" t="str">
        <f>IF(ISBLANK('Midt 3.kl. -Klasse'!EP43),"",VLOOKUP('Midt 3.kl. -Klasse'!EP43,Aap_Naam_2c3b3c,2,FALSE))</f>
        <v/>
      </c>
      <c r="ED151" t="str">
        <f>IF(ISBLANK('Midt 3.kl. -Klasse'!EQ43),"",VLOOKUP('Midt 3.kl. -Klasse'!EQ43,Aap_Naam_2c3b3c,2,FALSE))</f>
        <v/>
      </c>
      <c r="EE151" t="str">
        <f>IF(ISBLANK('Midt 3.kl. -Klasse'!ER43),"",VLOOKUP('Midt 3.kl. -Klasse'!ER43,Aap_Naam_2c3b3c,2,FALSE))</f>
        <v/>
      </c>
      <c r="EF151" t="str">
        <f>IF(ISBLANK('Midt 3.kl. -Klasse'!ES43),"",VLOOKUP('Midt 3.kl. -Klasse'!ES43,Aap_Naam_2c3b3c,2,FALSE))</f>
        <v/>
      </c>
      <c r="EG151" t="str">
        <f>IF(ISBLANK('Midt 3.kl. -Klasse'!ET43),"",VLOOKUP('Midt 3.kl. -Klasse'!ET43,Aap_Naam_2c3b3c,2,FALSE))</f>
        <v/>
      </c>
      <c r="EH151" t="str">
        <f>IF(ISBLANK('Midt 3.kl. -Klasse'!EU43),"",VLOOKUP('Midt 3.kl. -Klasse'!EU43,Aap_Naam_2c3b3c,2,FALSE))</f>
        <v/>
      </c>
      <c r="EI151" t="str">
        <f>IF(ISBLANK('Midt 3.kl. -Klasse'!EV43),"",VLOOKUP('Midt 3.kl. -Klasse'!EV43,Aap_Naam_2c3b3c,2,FALSE))</f>
        <v/>
      </c>
      <c r="EJ151" t="str">
        <f>IF(ISBLANK('Midt 3.kl. -Klasse'!EW43),"",VLOOKUP('Midt 3.kl. -Klasse'!EW43,Aap_Naam_2c3b3c,2,FALSE))</f>
        <v/>
      </c>
      <c r="EK151" t="str">
        <f>IF(ISBLANK('Midt 3.kl. -Klasse'!EX43),"",VLOOKUP('Midt 3.kl. -Klasse'!EX43,Aap_Naam_2c3b3c,2,FALSE))</f>
        <v/>
      </c>
      <c r="EL151" t="str">
        <f>IF(ISBLANK('Midt 3.kl. -Klasse'!EY43),"",VLOOKUP('Midt 3.kl. -Klasse'!EY43,Aap_Naam_2c3b3c,2,FALSE))</f>
        <v/>
      </c>
      <c r="EM151" t="str">
        <f>IF(ISBLANK('Midt 3.kl. -Klasse'!EZ43),"",VLOOKUP('Midt 3.kl. -Klasse'!EZ43,Aap_Naam_2c3b3c,2,FALSE))</f>
        <v/>
      </c>
      <c r="EN151" t="str">
        <f>IF(ISBLANK('Midt 3.kl. -Klasse'!FA43),"",VLOOKUP('Midt 3.kl. -Klasse'!FA43,Aap_Naam_2c3b3c,2,FALSE))</f>
        <v/>
      </c>
      <c r="EO151" t="str">
        <f>IF(ISBLANK('Midt 3.kl. -Klasse'!FB43),"",VLOOKUP('Midt 3.kl. -Klasse'!FB43,Aap_Naam_2c3b3c,2,FALSE))</f>
        <v/>
      </c>
      <c r="EP151" t="str">
        <f>IF(ISBLANK('Midt 3.kl. -Klasse'!FC43),"",VLOOKUP('Midt 3.kl. -Klasse'!FC43,Aap_Naam_2c3b3c,2,FALSE))</f>
        <v/>
      </c>
      <c r="EQ151" t="str">
        <f>IF(ISBLANK('Midt 3.kl. -Klasse'!FD43),"",VLOOKUP('Midt 3.kl. -Klasse'!FD43,Aap_Naam_2c3b3c,2,FALSE))</f>
        <v/>
      </c>
      <c r="ER151" t="str">
        <f>IF(ISBLANK('Midt 3.kl. -Klasse'!FE43),"",VLOOKUP('Midt 3.kl. -Klasse'!FE43,Aap_Naam_2c3b3c,2,FALSE))</f>
        <v/>
      </c>
      <c r="ES151" t="str">
        <f>IF(ISBLANK('Midt 3.kl. -Klasse'!FF43),"",VLOOKUP('Midt 3.kl. -Klasse'!FF43,Aap_Naam_2c3b3c,2,FALSE))</f>
        <v/>
      </c>
      <c r="ET151" t="str">
        <f>IF(ISBLANK('Midt 3.kl. -Klasse'!FG43),"",VLOOKUP('Midt 3.kl. -Klasse'!FG43,Aap_Naam_2c3b3c,2,FALSE))</f>
        <v/>
      </c>
      <c r="EU151" t="str">
        <f>IF(ISBLANK('Midt 3.kl. -Klasse'!FH43),"",VLOOKUP('Midt 3.kl. -Klasse'!FH43,Aap_Naam_2c3b3c,2,FALSE))</f>
        <v/>
      </c>
      <c r="EV151" t="str">
        <f>IF(ISBLANK('Midt 3.kl. -Klasse'!FI43),"",VLOOKUP('Midt 3.kl. -Klasse'!FI43,Aap_Naam_2c3b3c,2,FALSE))</f>
        <v/>
      </c>
      <c r="EW151" t="str">
        <f>IF(ISBLANK('Midt 3.kl. -Klasse'!FJ43),"",VLOOKUP('Midt 3.kl. -Klasse'!FJ43,Aap_Naam_2c3b3c,2,FALSE))</f>
        <v/>
      </c>
      <c r="EX151" t="str">
        <f>IF(ISBLANK('Midt 3.kl. -Klasse'!FK43),"",VLOOKUP('Midt 3.kl. -Klasse'!FK43,Aap_Naam_2c3b3c,2,FALSE))</f>
        <v/>
      </c>
      <c r="EY151" t="str">
        <f>IF(ISBLANK('Midt 3.kl. -Klasse'!FL43),"",VLOOKUP('Midt 3.kl. -Klasse'!FL43,Aap_Naam_2c3b3c,2,FALSE))</f>
        <v/>
      </c>
      <c r="EZ151" t="str">
        <f>IF(ISBLANK('Midt 3.kl. -Klasse'!FM43),"",VLOOKUP('Midt 3.kl. -Klasse'!FM43,Aap_Naam_2c3b3c,2,FALSE))</f>
        <v/>
      </c>
      <c r="FA151" t="str">
        <f>IF(ISBLANK('Midt 3.kl. -Klasse'!FN43),"",VLOOKUP('Midt 3.kl. -Klasse'!FN43,Aap_Naam_2c3b3c,2,FALSE))</f>
        <v/>
      </c>
      <c r="FB151" t="str">
        <f>IF(ISBLANK('Midt 3.kl. -Klasse'!FO43),"",VLOOKUP('Midt 3.kl. -Klasse'!FO43,Aap_Naam_2c3b3c,2,FALSE))</f>
        <v/>
      </c>
      <c r="FC151" t="str">
        <f>IF(ISBLANK('Midt 3.kl. -Klasse'!FP43),"",VLOOKUP('Midt 3.kl. -Klasse'!FP43,Aap_Naam_2c3b3c,2,FALSE))</f>
        <v/>
      </c>
      <c r="FD151" t="str">
        <f>IF(ISBLANK('Midt 3.kl. -Klasse'!FQ43),"",VLOOKUP('Midt 3.kl. -Klasse'!FQ43,Aap_Naam_2c3b3c,2,FALSE))</f>
        <v/>
      </c>
      <c r="FE151" t="str">
        <f>IF(ISBLANK('Midt 3.kl. -Klasse'!FR43),"",VLOOKUP('Midt 3.kl. -Klasse'!FR43,Aap_Naam_2c3b3c,2,FALSE))</f>
        <v/>
      </c>
      <c r="FF151" t="str">
        <f>IF(ISBLANK('Midt 3.kl. -Klasse'!FS43),"",VLOOKUP('Midt 3.kl. -Klasse'!FS43,Aap_Naam_2c3b3c,2,FALSE))</f>
        <v/>
      </c>
      <c r="FG151" t="str">
        <f>IF(ISBLANK('Midt 3.kl. -Klasse'!FT43),"",VLOOKUP('Midt 3.kl. -Klasse'!FT43,Aap_Naam_2c3b3c,2,FALSE))</f>
        <v/>
      </c>
      <c r="FH151" t="str">
        <f>IF(ISBLANK('Midt 3.kl. -Klasse'!FU43),"",VLOOKUP('Midt 3.kl. -Klasse'!FU43,Aap_Naam_2c3b3c,2,FALSE))</f>
        <v/>
      </c>
      <c r="FI151" t="str">
        <f>IF(ISBLANK('Midt 3.kl. -Klasse'!FV43),"",VLOOKUP('Midt 3.kl. -Klasse'!FV43,Aap_Naam_2c3b3c,2,FALSE))</f>
        <v/>
      </c>
      <c r="FJ151" t="str">
        <f>IF(ISBLANK('Midt 3.kl. -Klasse'!FW43),"",VLOOKUP('Midt 3.kl. -Klasse'!FW43,Aap_Naam_2c3b3c,2,FALSE))</f>
        <v/>
      </c>
      <c r="FK151" t="str">
        <f>IF(ISBLANK('Midt 3.kl. -Klasse'!FX43),"",VLOOKUP('Midt 3.kl. -Klasse'!FX43,Aap_Naam_2c3b3c,2,FALSE))</f>
        <v/>
      </c>
      <c r="FL151" t="str">
        <f>IF(ISBLANK('Midt 3.kl. -Klasse'!FY43),"",VLOOKUP('Midt 3.kl. -Klasse'!FY43,Aap_Naam_2c3b3c,2,FALSE))</f>
        <v/>
      </c>
      <c r="FM151" t="str">
        <f>IF(ISBLANK('Midt 3.kl. -Klasse'!FZ43),"",VLOOKUP('Midt 3.kl. -Klasse'!FZ43,Aap_Naam_2c3b3c,2,FALSE))</f>
        <v/>
      </c>
      <c r="FN151" s="42" t="str">
        <f>IF(ISBLANK('Midt 3.kl. -Klasse'!GA43),"",VLOOKUP('Midt 3.kl. -Klasse'!GA43,Aap_Naam_2c3b3c,2,FALSE))</f>
        <v/>
      </c>
      <c r="FO151" s="41">
        <f>COUNTIF('Skole scoring'!B146:U146,1)</f>
        <v>0</v>
      </c>
      <c r="FP151">
        <f>COUNTIF('Skole scoring'!V146:DQ146,1)</f>
        <v>0</v>
      </c>
      <c r="FQ151">
        <f>COUNTIF('Skole scoring'!DR146:FM146,1)</f>
        <v>0</v>
      </c>
      <c r="FR151" s="42">
        <f t="shared" si="4"/>
        <v>0</v>
      </c>
      <c r="FS151">
        <f>COUNTIF('Skole scoring'!V146:AS146,1)</f>
        <v>0</v>
      </c>
      <c r="FT151">
        <f>COUNTIF('Skole scoring'!AT146:BQ146,1)</f>
        <v>0</v>
      </c>
      <c r="FU151">
        <f>COUNTIF('Skole scoring'!BR146:CO146,1)</f>
        <v>0</v>
      </c>
      <c r="FV151">
        <f>COUNTIF('Skole scoring'!CP146:DQ146,1)</f>
        <v>0</v>
      </c>
    </row>
    <row r="152" spans="2:178" x14ac:dyDescent="0.35">
      <c r="B152" s="41">
        <f>'Midt 3.kl. -Klasse'!B44</f>
        <v>0</v>
      </c>
      <c r="C152" t="str">
        <f>IF(COUNTIF('Midt 3.kl. -Klasse'!P44,5),"Ugyldig",(IF(ISBLANK('Midt 3.kl. -Klasse'!P44),"",'Midt 3.kl. -Klasse'!P44)))</f>
        <v/>
      </c>
      <c r="D152" t="str">
        <f>IF(COUNTIF('Midt 3.kl. -Klasse'!Q44,5),"Ugyldig",(IF(ISBLANK('Midt 3.kl. -Klasse'!Q44),"",'Midt 3.kl. -Klasse'!Q44)))</f>
        <v/>
      </c>
      <c r="E152" t="str">
        <f>IF(COUNTIF('Midt 3.kl. -Klasse'!R44,5),"Ugyldig",(IF(ISBLANK('Midt 3.kl. -Klasse'!R44),"",'Midt 3.kl. -Klasse'!R44)))</f>
        <v/>
      </c>
      <c r="F152" t="str">
        <f>IF(COUNTIF('Midt 3.kl. -Klasse'!S44,5),"Ugyldig",(IF(ISBLANK('Midt 3.kl. -Klasse'!S44),"",'Midt 3.kl. -Klasse'!S44)))</f>
        <v/>
      </c>
      <c r="G152" t="str">
        <f>IF(COUNTIF('Midt 3.kl. -Klasse'!T44,5),"Ugyldig",(IF(ISBLANK('Midt 3.kl. -Klasse'!T44),"",'Midt 3.kl. -Klasse'!T44)))</f>
        <v/>
      </c>
      <c r="H152" t="str">
        <f>IF(COUNTIF('Midt 3.kl. -Klasse'!U44,5),"Ugyldig",(IF(ISBLANK('Midt 3.kl. -Klasse'!U44),"",'Midt 3.kl. -Klasse'!U44)))</f>
        <v/>
      </c>
      <c r="I152" t="str">
        <f>IF(COUNTIF('Midt 3.kl. -Klasse'!V44,5),"Ugyldig",(IF(ISBLANK('Midt 3.kl. -Klasse'!V44),"",'Midt 3.kl. -Klasse'!V44)))</f>
        <v/>
      </c>
      <c r="J152" t="str">
        <f>IF(COUNTIF('Midt 3.kl. -Klasse'!W44,5),"Ugyldig",(IF(ISBLANK('Midt 3.kl. -Klasse'!W44),"",'Midt 3.kl. -Klasse'!W44)))</f>
        <v/>
      </c>
      <c r="K152" t="str">
        <f>IF(COUNTIF('Midt 3.kl. -Klasse'!X44,5),"Ugyldig",(IF(ISBLANK('Midt 3.kl. -Klasse'!X44),"",'Midt 3.kl. -Klasse'!X44)))</f>
        <v/>
      </c>
      <c r="L152" t="str">
        <f>IF(COUNTIF('Midt 3.kl. -Klasse'!Y44,5),"Ugyldig",(IF(ISBLANK('Midt 3.kl. -Klasse'!Y44),"",'Midt 3.kl. -Klasse'!Y44)))</f>
        <v/>
      </c>
      <c r="M152" t="str">
        <f>IF(COUNTIF('Midt 3.kl. -Klasse'!Z44,5),"Ugyldig",(IF(ISBLANK('Midt 3.kl. -Klasse'!Z44),"",'Midt 3.kl. -Klasse'!Z44)))</f>
        <v/>
      </c>
      <c r="N152" t="str">
        <f>IF(COUNTIF('Midt 3.kl. -Klasse'!AA44,5),"Ugyldig",(IF(ISBLANK('Midt 3.kl. -Klasse'!AA44),"",'Midt 3.kl. -Klasse'!AA44)))</f>
        <v/>
      </c>
      <c r="O152" t="str">
        <f>IF(COUNTIF('Midt 3.kl. -Klasse'!AB44,5),"Ugyldig",(IF(ISBLANK('Midt 3.kl. -Klasse'!AB44),"",'Midt 3.kl. -Klasse'!AB44)))</f>
        <v/>
      </c>
      <c r="P152" t="str">
        <f>IF(COUNTIF('Midt 3.kl. -Klasse'!AC44,5),"Ugyldig",(IF(ISBLANK('Midt 3.kl. -Klasse'!AC44),"",'Midt 3.kl. -Klasse'!AC44)))</f>
        <v/>
      </c>
      <c r="Q152" t="str">
        <f>IF(COUNTIF('Midt 3.kl. -Klasse'!AD44,5),"Ugyldig",(IF(ISBLANK('Midt 3.kl. -Klasse'!AD44),"",'Midt 3.kl. -Klasse'!AD44)))</f>
        <v/>
      </c>
      <c r="R152" t="str">
        <f>IF(COUNTIF('Midt 3.kl. -Klasse'!AE44,5),"Ugyldig",(IF(ISBLANK('Midt 3.kl. -Klasse'!AE44),"",'Midt 3.kl. -Klasse'!AE44)))</f>
        <v/>
      </c>
      <c r="S152" t="str">
        <f>IF(COUNTIF('Midt 3.kl. -Klasse'!AF44,5),"Ugyldig",(IF(ISBLANK('Midt 3.kl. -Klasse'!AF44),"",'Midt 3.kl. -Klasse'!AF44)))</f>
        <v/>
      </c>
      <c r="T152" t="str">
        <f>IF(COUNTIF('Midt 3.kl. -Klasse'!AG44,5),"Ugyldig",(IF(ISBLANK('Midt 3.kl. -Klasse'!AG44),"",'Midt 3.kl. -Klasse'!AG44)))</f>
        <v/>
      </c>
      <c r="U152" t="str">
        <f>IF(COUNTIF('Midt 3.kl. -Klasse'!AH44,5),"Ugyldig",(IF(ISBLANK('Midt 3.kl. -Klasse'!AH44),"",'Midt 3.kl. -Klasse'!AH44)))</f>
        <v/>
      </c>
      <c r="V152" t="str">
        <f>IF(COUNTIF('Midt 3.kl. -Klasse'!AI44,5),"Ugyldig",(IF(ISBLANK('Midt 3.kl. -Klasse'!AI44),"",'Midt 3.kl. -Klasse'!AI44)))</f>
        <v/>
      </c>
      <c r="W152" t="str">
        <f>IF(ISBLANK('Midt 3.kl. -Klasse'!AJ44),"",VLOOKUP('Midt 3.kl. -Klasse'!AJ44,Assit_Atii_2c3b3c,C$96,FALSE))</f>
        <v/>
      </c>
      <c r="X152" t="str">
        <f>IF(ISBLANK('Midt 3.kl. -Klasse'!AK44),"",VLOOKUP('Midt 3.kl. -Klasse'!AK44,Assit_Atii_2c3b3c,D$96,FALSE))</f>
        <v/>
      </c>
      <c r="Y152" t="str">
        <f>IF(ISBLANK('Midt 3.kl. -Klasse'!AL44),"",VLOOKUP('Midt 3.kl. -Klasse'!AL44,Assit_Atii_2c3b3c,E$96,FALSE))</f>
        <v/>
      </c>
      <c r="Z152" t="str">
        <f>IF(ISBLANK('Midt 3.kl. -Klasse'!AM44),"",VLOOKUP('Midt 3.kl. -Klasse'!AM44,Assit_Atii_2c3b3c,F$96,FALSE))</f>
        <v/>
      </c>
      <c r="AA152" t="str">
        <f>IF(ISBLANK('Midt 3.kl. -Klasse'!AN44),"",VLOOKUP('Midt 3.kl. -Klasse'!AN44,Assit_Atii_2c3b3c,G$96,FALSE))</f>
        <v/>
      </c>
      <c r="AB152" t="str">
        <f>IF(ISBLANK('Midt 3.kl. -Klasse'!AO44),"",VLOOKUP('Midt 3.kl. -Klasse'!AO44,Assit_Atii_2c3b3c,H$96,FALSE))</f>
        <v/>
      </c>
      <c r="AC152" t="str">
        <f>IF(ISBLANK('Midt 3.kl. -Klasse'!AP44),"",VLOOKUP('Midt 3.kl. -Klasse'!AP44,Assit_Atii_2c3b3c,I$96,FALSE))</f>
        <v/>
      </c>
      <c r="AD152" t="str">
        <f>IF(ISBLANK('Midt 3.kl. -Klasse'!AQ44),"",VLOOKUP('Midt 3.kl. -Klasse'!AQ44,Assit_Atii_2c3b3c,J$96,FALSE))</f>
        <v/>
      </c>
      <c r="AE152" t="str">
        <f>IF(ISBLANK('Midt 3.kl. -Klasse'!AR44),"",VLOOKUP('Midt 3.kl. -Klasse'!AR44,Assit_Atii_2c3b3c,K$96,FALSE))</f>
        <v/>
      </c>
      <c r="AF152" t="str">
        <f>IF(ISBLANK('Midt 3.kl. -Klasse'!AS44),"",VLOOKUP('Midt 3.kl. -Klasse'!AS44,Assit_Atii_2c3b3c,L$96,FALSE))</f>
        <v/>
      </c>
      <c r="AG152" t="str">
        <f>IF(ISBLANK('Midt 3.kl. -Klasse'!AT44),"",VLOOKUP('Midt 3.kl. -Klasse'!AT44,Assit_Atii_2c3b3c,M$96,FALSE))</f>
        <v/>
      </c>
      <c r="AH152" t="str">
        <f>IF(ISBLANK('Midt 3.kl. -Klasse'!AU44),"",VLOOKUP('Midt 3.kl. -Klasse'!AU44,Assit_Atii_2c3b3c,N$96,FALSE))</f>
        <v/>
      </c>
      <c r="AI152" t="str">
        <f>IF(ISBLANK('Midt 3.kl. -Klasse'!AV44),"",VLOOKUP('Midt 3.kl. -Klasse'!AV44,Assit_Atii_2c3b3c,O$96,FALSE))</f>
        <v/>
      </c>
      <c r="AJ152" t="str">
        <f>IF(ISBLANK('Midt 3.kl. -Klasse'!AW44),"",VLOOKUP('Midt 3.kl. -Klasse'!AW44,Assit_Atii_2c3b3c,P$96,FALSE))</f>
        <v/>
      </c>
      <c r="AK152" t="str">
        <f>IF(ISBLANK('Midt 3.kl. -Klasse'!AX44),"",VLOOKUP('Midt 3.kl. -Klasse'!AX44,Assit_Atii_2c3b3c,Q$96,FALSE))</f>
        <v/>
      </c>
      <c r="AL152" t="str">
        <f>IF(ISBLANK('Midt 3.kl. -Klasse'!AY44),"",VLOOKUP('Midt 3.kl. -Klasse'!AY44,Assit_Atii_2c3b3c,R$96,FALSE))</f>
        <v/>
      </c>
      <c r="AM152" t="str">
        <f>IF(ISBLANK('Midt 3.kl. -Klasse'!AZ44),"",VLOOKUP('Midt 3.kl. -Klasse'!AZ44,Assit_Atii_2c3b3c,S$96,FALSE))</f>
        <v/>
      </c>
      <c r="AN152" t="str">
        <f>IF(ISBLANK('Midt 3.kl. -Klasse'!BA44),"",VLOOKUP('Midt 3.kl. -Klasse'!BA44,Assit_Atii_2c3b3c,T$96,FALSE))</f>
        <v/>
      </c>
      <c r="AO152" t="str">
        <f>IF(ISBLANK('Midt 3.kl. -Klasse'!BB44),"",VLOOKUP('Midt 3.kl. -Klasse'!BB44,Assit_Atii_2c3b3c,U$96,FALSE))</f>
        <v/>
      </c>
      <c r="AP152" t="str">
        <f>IF(ISBLANK('Midt 3.kl. -Klasse'!BC44),"",VLOOKUP('Midt 3.kl. -Klasse'!BC44,Assit_Atii_2c3b3c,V$96,FALSE))</f>
        <v/>
      </c>
      <c r="AQ152" t="str">
        <f>IF(ISBLANK('Midt 3.kl. -Klasse'!BD44),"",VLOOKUP('Midt 3.kl. -Klasse'!BD44,Assit_Atii_2c3b3c,W$96,FALSE))</f>
        <v/>
      </c>
      <c r="AR152" t="str">
        <f>IF(ISBLANK('Midt 3.kl. -Klasse'!BE44),"",VLOOKUP('Midt 3.kl. -Klasse'!BE44,Assit_Atii_2c3b3c,X$96,FALSE))</f>
        <v/>
      </c>
      <c r="AS152" t="str">
        <f>IF(ISBLANK('Midt 3.kl. -Klasse'!BF44),"",VLOOKUP('Midt 3.kl. -Klasse'!BF44,Assit_Atii_2c3b3c,Y$96,FALSE))</f>
        <v/>
      </c>
      <c r="AT152" t="str">
        <f>IF(ISBLANK('Midt 3.kl. -Klasse'!BG44),"",VLOOKUP('Midt 3.kl. -Klasse'!BG44,Assit_Atii_2c3b3c,Z$96,FALSE))</f>
        <v/>
      </c>
      <c r="AU152" t="str">
        <f>IF(ISBLANK('Midt 3.kl. -Klasse'!BH44),"",VLOOKUP('Midt 3.kl. -Klasse'!BH44,Assit_Atii_2c3b3c,AA$96,FALSE))</f>
        <v/>
      </c>
      <c r="AV152" t="str">
        <f>IF(ISBLANK('Midt 3.kl. -Klasse'!BI44),"",VLOOKUP('Midt 3.kl. -Klasse'!BI44,Assit_Atii_2c3b3c,AB$96,FALSE))</f>
        <v/>
      </c>
      <c r="AW152" t="str">
        <f>IF(ISBLANK('Midt 3.kl. -Klasse'!BJ44),"",VLOOKUP('Midt 3.kl. -Klasse'!BJ44,Assit_Atii_2c3b3c,AC$96,FALSE))</f>
        <v/>
      </c>
      <c r="AX152" t="str">
        <f>IF(ISBLANK('Midt 3.kl. -Klasse'!BK44),"",VLOOKUP('Midt 3.kl. -Klasse'!BK44,Assit_Atii_2c3b3c,AD$96,FALSE))</f>
        <v/>
      </c>
      <c r="AY152" t="str">
        <f>IF(ISBLANK('Midt 3.kl. -Klasse'!BL44),"",VLOOKUP('Midt 3.kl. -Klasse'!BL44,Assit_Atii_2c3b3c,AE$96,FALSE))</f>
        <v/>
      </c>
      <c r="AZ152" t="str">
        <f>IF(ISBLANK('Midt 3.kl. -Klasse'!BM44),"",VLOOKUP('Midt 3.kl. -Klasse'!BM44,Assit_Atii_2c3b3c,AF$96,FALSE))</f>
        <v/>
      </c>
      <c r="BA152" t="str">
        <f>IF(ISBLANK('Midt 3.kl. -Klasse'!BN44),"",VLOOKUP('Midt 3.kl. -Klasse'!BN44,Assit_Atii_2c3b3c,AG$96,FALSE))</f>
        <v/>
      </c>
      <c r="BB152" t="str">
        <f>IF(ISBLANK('Midt 3.kl. -Klasse'!BO44),"",VLOOKUP('Midt 3.kl. -Klasse'!BO44,Assit_Atii_2c3b3c,AH$96,FALSE))</f>
        <v/>
      </c>
      <c r="BC152" t="str">
        <f>IF(ISBLANK('Midt 3.kl. -Klasse'!BP44),"",VLOOKUP('Midt 3.kl. -Klasse'!BP44,Assit_Atii_2c3b3c,AI$96,FALSE))</f>
        <v/>
      </c>
      <c r="BD152" t="str">
        <f>IF(ISBLANK('Midt 3.kl. -Klasse'!BQ44),"",VLOOKUP('Midt 3.kl. -Klasse'!BQ44,Assit_Atii_2c3b3c,AJ$96,FALSE))</f>
        <v/>
      </c>
      <c r="BE152" t="str">
        <f>IF(ISBLANK('Midt 3.kl. -Klasse'!BR44),"",VLOOKUP('Midt 3.kl. -Klasse'!BR44,Assit_Atii_2c3b3c,AK$96,FALSE))</f>
        <v/>
      </c>
      <c r="BF152" t="str">
        <f>IF(ISBLANK('Midt 3.kl. -Klasse'!BS44),"",VLOOKUP('Midt 3.kl. -Klasse'!BS44,Assit_Atii_2c3b3c,AL$96,FALSE))</f>
        <v/>
      </c>
      <c r="BG152" t="str">
        <f>IF(ISBLANK('Midt 3.kl. -Klasse'!BT44),"",VLOOKUP('Midt 3.kl. -Klasse'!BT44,Assit_Atii_2c3b3c,AM$96,FALSE))</f>
        <v/>
      </c>
      <c r="BH152" t="str">
        <f>IF(ISBLANK('Midt 3.kl. -Klasse'!BU44),"",VLOOKUP('Midt 3.kl. -Klasse'!BU44,Assit_Atii_2c3b3c,AN$96,FALSE))</f>
        <v/>
      </c>
      <c r="BI152" t="str">
        <f>IF(ISBLANK('Midt 3.kl. -Klasse'!BV44),"",VLOOKUP('Midt 3.kl. -Klasse'!BV44,Assit_Atii_2c3b3c,AO$96,FALSE))</f>
        <v/>
      </c>
      <c r="BJ152" t="str">
        <f>IF(ISBLANK('Midt 3.kl. -Klasse'!BW44),"",VLOOKUP('Midt 3.kl. -Klasse'!BW44,Assit_Atii_2c3b3c,AP$96,FALSE))</f>
        <v/>
      </c>
      <c r="BK152" t="str">
        <f>IF(ISBLANK('Midt 3.kl. -Klasse'!BX44),"",VLOOKUP('Midt 3.kl. -Klasse'!BX44,Assit_Atii_2c3b3c,AQ$96,FALSE))</f>
        <v/>
      </c>
      <c r="BL152" t="str">
        <f>IF(ISBLANK('Midt 3.kl. -Klasse'!BY44),"",VLOOKUP('Midt 3.kl. -Klasse'!BY44,Assit_Atii_2c3b3c,AR$96,FALSE))</f>
        <v/>
      </c>
      <c r="BM152" t="str">
        <f>IF(ISBLANK('Midt 3.kl. -Klasse'!BZ44),"",VLOOKUP('Midt 3.kl. -Klasse'!BZ44,Assit_Atii_2c3b3c,AS$96,FALSE))</f>
        <v/>
      </c>
      <c r="BN152" t="str">
        <f>IF(ISBLANK('Midt 3.kl. -Klasse'!CA44),"",VLOOKUP('Midt 3.kl. -Klasse'!CA44,Assit_Atii_2c3b3c,AT$96,FALSE))</f>
        <v/>
      </c>
      <c r="BO152" t="str">
        <f>IF(ISBLANK('Midt 3.kl. -Klasse'!CB44),"",VLOOKUP('Midt 3.kl. -Klasse'!CB44,Assit_Atii_2c3b3c,AU$96,FALSE))</f>
        <v/>
      </c>
      <c r="BP152" t="str">
        <f>IF(ISBLANK('Midt 3.kl. -Klasse'!CC44),"",VLOOKUP('Midt 3.kl. -Klasse'!CC44,Assit_Atii_2c3b3c,AV$96,FALSE))</f>
        <v/>
      </c>
      <c r="BQ152" t="str">
        <f>IF(ISBLANK('Midt 3.kl. -Klasse'!CD44),"",VLOOKUP('Midt 3.kl. -Klasse'!CD44,Assit_Atii_2c3b3c,AW$96,FALSE))</f>
        <v/>
      </c>
      <c r="BR152" t="str">
        <f>IF(ISBLANK('Midt 3.kl. -Klasse'!CE44),"",VLOOKUP('Midt 3.kl. -Klasse'!CE44,Assit_Atii_2c3b3c,AX$96,FALSE))</f>
        <v/>
      </c>
      <c r="BS152" t="str">
        <f>IF(ISBLANK('Midt 3.kl. -Klasse'!CF44),"",VLOOKUP('Midt 3.kl. -Klasse'!CF44,Assit_Atii_2c3b3c,AY$96,FALSE))</f>
        <v/>
      </c>
      <c r="BT152" t="str">
        <f>IF(ISBLANK('Midt 3.kl. -Klasse'!CG44),"",VLOOKUP('Midt 3.kl. -Klasse'!CG44,Assit_Atii_2c3b3c,AZ$96,FALSE))</f>
        <v/>
      </c>
      <c r="BU152" t="str">
        <f>IF(ISBLANK('Midt 3.kl. -Klasse'!CH44),"",VLOOKUP('Midt 3.kl. -Klasse'!CH44,Assit_Atii_2c3b3c,BA$96,FALSE))</f>
        <v/>
      </c>
      <c r="BV152" t="str">
        <f>IF(ISBLANK('Midt 3.kl. -Klasse'!CI44),"",VLOOKUP('Midt 3.kl. -Klasse'!CI44,Assit_Atii_2c3b3c,BB$96,FALSE))</f>
        <v/>
      </c>
      <c r="BW152" t="str">
        <f>IF(ISBLANK('Midt 3.kl. -Klasse'!CJ44),"",VLOOKUP('Midt 3.kl. -Klasse'!CJ44,Assit_Atii_2c3b3c,BC$96,FALSE))</f>
        <v/>
      </c>
      <c r="BX152" t="str">
        <f>IF(ISBLANK('Midt 3.kl. -Klasse'!CK44),"",VLOOKUP('Midt 3.kl. -Klasse'!CK44,Assit_Atii_2c3b3c,BD$96,FALSE))</f>
        <v/>
      </c>
      <c r="BY152" t="str">
        <f>IF(ISBLANK('Midt 3.kl. -Klasse'!CL44),"",VLOOKUP('Midt 3.kl. -Klasse'!CL44,Assit_Atii_2c3b3c,BE$96,FALSE))</f>
        <v/>
      </c>
      <c r="BZ152" t="str">
        <f>IF(ISBLANK('Midt 3.kl. -Klasse'!CM44),"",VLOOKUP('Midt 3.kl. -Klasse'!CM44,Assit_Atii_2c3b3c,BF$96,FALSE))</f>
        <v/>
      </c>
      <c r="CA152" t="str">
        <f>IF(ISBLANK('Midt 3.kl. -Klasse'!CN44),"",VLOOKUP('Midt 3.kl. -Klasse'!CN44,Assit_Atii_2c3b3c,BG$96,FALSE))</f>
        <v/>
      </c>
      <c r="CB152" t="str">
        <f>IF(ISBLANK('Midt 3.kl. -Klasse'!CO44),"",VLOOKUP('Midt 3.kl. -Klasse'!CO44,Assit_Atii_2c3b3c,BH$96,FALSE))</f>
        <v/>
      </c>
      <c r="CC152" t="str">
        <f>IF(ISBLANK('Midt 3.kl. -Klasse'!CP44),"",VLOOKUP('Midt 3.kl. -Klasse'!CP44,Assit_Atii_2c3b3c,BI$96,FALSE))</f>
        <v/>
      </c>
      <c r="CD152" t="str">
        <f>IF(ISBLANK('Midt 3.kl. -Klasse'!CQ44),"",VLOOKUP('Midt 3.kl. -Klasse'!CQ44,Assit_Atii_2c3b3c,BJ$96,FALSE))</f>
        <v/>
      </c>
      <c r="CE152" t="str">
        <f>IF(ISBLANK('Midt 3.kl. -Klasse'!CR44),"",VLOOKUP('Midt 3.kl. -Klasse'!CR44,Assit_Atii_2c3b3c,BK$96,FALSE))</f>
        <v/>
      </c>
      <c r="CF152" t="str">
        <f>IF(ISBLANK('Midt 3.kl. -Klasse'!CS44),"",VLOOKUP('Midt 3.kl. -Klasse'!CS44,Assit_Atii_2c3b3c,BL$96,FALSE))</f>
        <v/>
      </c>
      <c r="CG152" t="str">
        <f>IF(ISBLANK('Midt 3.kl. -Klasse'!CT44),"",VLOOKUP('Midt 3.kl. -Klasse'!CT44,Assit_Atii_2c3b3c,BM$96,FALSE))</f>
        <v/>
      </c>
      <c r="CH152" t="str">
        <f>IF(ISBLANK('Midt 3.kl. -Klasse'!CU44),"",VLOOKUP('Midt 3.kl. -Klasse'!CU44,Assit_Atii_2c3b3c,BN$96,FALSE))</f>
        <v/>
      </c>
      <c r="CI152" t="str">
        <f>IF(ISBLANK('Midt 3.kl. -Klasse'!CV44),"",VLOOKUP('Midt 3.kl. -Klasse'!CV44,Assit_Atii_2c3b3c,BO$96,FALSE))</f>
        <v/>
      </c>
      <c r="CJ152" t="str">
        <f>IF(ISBLANK('Midt 3.kl. -Klasse'!CW44),"",VLOOKUP('Midt 3.kl. -Klasse'!CW44,Assit_Atii_2c3b3c,BP$96,FALSE))</f>
        <v/>
      </c>
      <c r="CK152" t="str">
        <f>IF(ISBLANK('Midt 3.kl. -Klasse'!CX44),"",VLOOKUP('Midt 3.kl. -Klasse'!CX44,Assit_Atii_2c3b3c,BQ$96,FALSE))</f>
        <v/>
      </c>
      <c r="CL152" t="str">
        <f>IF(ISBLANK('Midt 3.kl. -Klasse'!CY44),"",VLOOKUP('Midt 3.kl. -Klasse'!CY44,Assit_Atii_2c3b3c,BR$96,FALSE))</f>
        <v/>
      </c>
      <c r="CM152" t="str">
        <f>IF(ISBLANK('Midt 3.kl. -Klasse'!CZ44),"",VLOOKUP('Midt 3.kl. -Klasse'!CZ44,Assit_Atii_2c3b3c,BS$96,FALSE))</f>
        <v/>
      </c>
      <c r="CN152" t="str">
        <f>IF(ISBLANK('Midt 3.kl. -Klasse'!DA44),"",VLOOKUP('Midt 3.kl. -Klasse'!DA44,Assit_Atii_2c3b3c,BT$96,FALSE))</f>
        <v/>
      </c>
      <c r="CO152" t="str">
        <f>IF(ISBLANK('Midt 3.kl. -Klasse'!DB44),"",VLOOKUP('Midt 3.kl. -Klasse'!DB44,Assit_Atii_2c3b3c,BU$96,FALSE))</f>
        <v/>
      </c>
      <c r="CP152" t="str">
        <f>IF(ISBLANK('Midt 3.kl. -Klasse'!DC44),"",VLOOKUP('Midt 3.kl. -Klasse'!DC44,Assit_Atii_2c3b3c,BV$96,FALSE))</f>
        <v/>
      </c>
      <c r="CQ152" t="str">
        <f>IF(ISBLANK('Midt 3.kl. -Klasse'!DD44),"",VLOOKUP('Midt 3.kl. -Klasse'!DD44,Assit_Atii_2c3b3c,BW$96,FALSE))</f>
        <v/>
      </c>
      <c r="CR152" t="str">
        <f>IF(ISBLANK('Midt 3.kl. -Klasse'!DE44),"",VLOOKUP('Midt 3.kl. -Klasse'!DE44,Assit_Atii_2c3b3c,BX$96,FALSE))</f>
        <v/>
      </c>
      <c r="CS152" t="str">
        <f>IF(ISBLANK('Midt 3.kl. -Klasse'!DF44),"",VLOOKUP('Midt 3.kl. -Klasse'!DF44,Assit_Atii_2c3b3c,BY$96,FALSE))</f>
        <v/>
      </c>
      <c r="CT152" t="str">
        <f>IF(ISBLANK('Midt 3.kl. -Klasse'!DG44),"",VLOOKUP('Midt 3.kl. -Klasse'!DG44,Assit_Atii_2c3b3c,BZ$96,FALSE))</f>
        <v/>
      </c>
      <c r="CU152" t="str">
        <f>IF(ISBLANK('Midt 3.kl. -Klasse'!DH44),"",VLOOKUP('Midt 3.kl. -Klasse'!DH44,Assit_Atii_2c3b3c,CA$96,FALSE))</f>
        <v/>
      </c>
      <c r="CV152" t="str">
        <f>IF(ISBLANK('Midt 3.kl. -Klasse'!DI44),"",VLOOKUP('Midt 3.kl. -Klasse'!DI44,Assit_Atii_2c3b3c,CB$96,FALSE))</f>
        <v/>
      </c>
      <c r="CW152" t="str">
        <f>IF(ISBLANK('Midt 3.kl. -Klasse'!DJ44),"",VLOOKUP('Midt 3.kl. -Klasse'!DJ44,Assit_Atii_2c3b3c,CC$96,FALSE))</f>
        <v/>
      </c>
      <c r="CX152" t="str">
        <f>IF(ISBLANK('Midt 3.kl. -Klasse'!DK44),"",VLOOKUP('Midt 3.kl. -Klasse'!DK44,Assit_Atii_2c3b3c,CD$96,FALSE))</f>
        <v/>
      </c>
      <c r="CY152" t="str">
        <f>IF(ISBLANK('Midt 3.kl. -Klasse'!DL44),"",VLOOKUP('Midt 3.kl. -Klasse'!DL44,Assit_Atii_2c3b3c,CE$96,FALSE))</f>
        <v/>
      </c>
      <c r="CZ152" t="str">
        <f>IF(ISBLANK('Midt 3.kl. -Klasse'!DM44),"",VLOOKUP('Midt 3.kl. -Klasse'!DM44,Assit_Atii_2c3b3c,CF$96,FALSE))</f>
        <v/>
      </c>
      <c r="DA152" t="str">
        <f>IF(ISBLANK('Midt 3.kl. -Klasse'!DN44),"",VLOOKUP('Midt 3.kl. -Klasse'!DN44,Assit_Atii_2c3b3c,CG$96,FALSE))</f>
        <v/>
      </c>
      <c r="DB152" t="str">
        <f>IF(ISBLANK('Midt 3.kl. -Klasse'!DO44),"",VLOOKUP('Midt 3.kl. -Klasse'!DO44,Assit_Atii_2c3b3c,CH$96,FALSE))</f>
        <v/>
      </c>
      <c r="DC152" t="str">
        <f>IF(ISBLANK('Midt 3.kl. -Klasse'!DP44),"",VLOOKUP('Midt 3.kl. -Klasse'!DP44,Assit_Atii_2c3b3c,CI$96,FALSE))</f>
        <v/>
      </c>
      <c r="DD152" t="str">
        <f>IF(ISBLANK('Midt 3.kl. -Klasse'!DQ44),"",VLOOKUP('Midt 3.kl. -Klasse'!DQ44,Assit_Atii_2c3b3c,CJ$96,FALSE))</f>
        <v/>
      </c>
      <c r="DE152" t="str">
        <f>IF(ISBLANK('Midt 3.kl. -Klasse'!DR44),"",VLOOKUP('Midt 3.kl. -Klasse'!DR44,Assit_Atii_2c3b3c,CK$96,FALSE))</f>
        <v/>
      </c>
      <c r="DF152" t="str">
        <f>IF(ISBLANK('Midt 3.kl. -Klasse'!DS44),"",VLOOKUP('Midt 3.kl. -Klasse'!DS44,Assit_Atii_2c3b3c,CL$96,FALSE))</f>
        <v/>
      </c>
      <c r="DG152" t="str">
        <f>IF(ISBLANK('Midt 3.kl. -Klasse'!DT44),"",VLOOKUP('Midt 3.kl. -Klasse'!DT44,Assit_Atii_2c3b3c,CM$96,FALSE))</f>
        <v/>
      </c>
      <c r="DH152" t="str">
        <f>IF(ISBLANK('Midt 3.kl. -Klasse'!DU44),"",VLOOKUP('Midt 3.kl. -Klasse'!DU44,Assit_Atii_2c3b3c,CN$96,FALSE))</f>
        <v/>
      </c>
      <c r="DI152" t="str">
        <f>IF(ISBLANK('Midt 3.kl. -Klasse'!DV44),"",VLOOKUP('Midt 3.kl. -Klasse'!DV44,Assit_Atii_2c3b3c,CO$96,FALSE))</f>
        <v/>
      </c>
      <c r="DJ152" t="str">
        <f>IF(ISBLANK('Midt 3.kl. -Klasse'!DW44),"",VLOOKUP('Midt 3.kl. -Klasse'!DW44,Assit_Atii_2c3b3c,CP$96,FALSE))</f>
        <v/>
      </c>
      <c r="DK152" t="str">
        <f>IF(ISBLANK('Midt 3.kl. -Klasse'!DX44),"",VLOOKUP('Midt 3.kl. -Klasse'!DX44,Assit_Atii_2c3b3c,CQ$96,FALSE))</f>
        <v/>
      </c>
      <c r="DL152" t="str">
        <f>IF(ISBLANK('Midt 3.kl. -Klasse'!DY44),"",VLOOKUP('Midt 3.kl. -Klasse'!DY44,Assit_Atii_2c3b3c,CR$96,FALSE))</f>
        <v/>
      </c>
      <c r="DM152" t="str">
        <f>IF(ISBLANK('Midt 3.kl. -Klasse'!DZ44),"",VLOOKUP('Midt 3.kl. -Klasse'!DZ44,Assit_Atii_2c3b3c,CS$96,FALSE))</f>
        <v/>
      </c>
      <c r="DN152" t="str">
        <f>IF(ISBLANK('Midt 3.kl. -Klasse'!EA44),"",VLOOKUP('Midt 3.kl. -Klasse'!EA44,Assit_Atii_2c3b3c,CT$96,FALSE))</f>
        <v/>
      </c>
      <c r="DO152" t="str">
        <f>IF(ISBLANK('Midt 3.kl. -Klasse'!EB44),"",VLOOKUP('Midt 3.kl. -Klasse'!EB44,Assit_Atii_2c3b3c,CU$96,FALSE))</f>
        <v/>
      </c>
      <c r="DP152" t="str">
        <f>IF(ISBLANK('Midt 3.kl. -Klasse'!EC44),"",VLOOKUP('Midt 3.kl. -Klasse'!EC44,Assit_Atii_2c3b3c,CV$96,FALSE))</f>
        <v/>
      </c>
      <c r="DQ152" t="str">
        <f>IF(ISBLANK('Midt 3.kl. -Klasse'!ED44),"",VLOOKUP('Midt 3.kl. -Klasse'!ED44,Assit_Atii_2c3b3c,CW$96,FALSE))</f>
        <v/>
      </c>
      <c r="DR152" s="42" t="str">
        <f>IF(ISBLANK('Midt 3.kl. -Klasse'!EE44),"",VLOOKUP('Midt 3.kl. -Klasse'!EE44,Assit_Atii_2c3b3c,CX$96,FALSE))</f>
        <v/>
      </c>
      <c r="DS152" s="41" t="str">
        <f>IF(ISBLANK('Midt 3.kl. -Klasse'!EF44),"",VLOOKUP('Midt 3.kl. -Klasse'!EF44,Aap_Naam_2c3b3c,2,FALSE))</f>
        <v/>
      </c>
      <c r="DT152" t="str">
        <f>IF(ISBLANK('Midt 3.kl. -Klasse'!EG44),"",VLOOKUP('Midt 3.kl. -Klasse'!EG44,Aap_Naam_2c3b3c,2,FALSE))</f>
        <v/>
      </c>
      <c r="DU152" t="str">
        <f>IF(ISBLANK('Midt 3.kl. -Klasse'!EH44),"",VLOOKUP('Midt 3.kl. -Klasse'!EH44,Aap_Naam_2c3b3c,2,FALSE))</f>
        <v/>
      </c>
      <c r="DV152" t="str">
        <f>IF(ISBLANK('Midt 3.kl. -Klasse'!EI44),"",VLOOKUP('Midt 3.kl. -Klasse'!EI44,Aap_Naam_2c3b3c,2,FALSE))</f>
        <v/>
      </c>
      <c r="DW152" t="str">
        <f>IF(ISBLANK('Midt 3.kl. -Klasse'!EJ44),"",VLOOKUP('Midt 3.kl. -Klasse'!EJ44,Aap_Naam_2c3b3c,2,FALSE))</f>
        <v/>
      </c>
      <c r="DX152" t="str">
        <f>IF(ISBLANK('Midt 3.kl. -Klasse'!EK44),"",VLOOKUP('Midt 3.kl. -Klasse'!EK44,Aap_Naam_2c3b3c,2,FALSE))</f>
        <v/>
      </c>
      <c r="DY152" t="str">
        <f>IF(ISBLANK('Midt 3.kl. -Klasse'!EL44),"",VLOOKUP('Midt 3.kl. -Klasse'!EL44,Aap_Naam_2c3b3c,2,FALSE))</f>
        <v/>
      </c>
      <c r="DZ152" t="str">
        <f>IF(ISBLANK('Midt 3.kl. -Klasse'!EM44),"",VLOOKUP('Midt 3.kl. -Klasse'!EM44,Aap_Naam_2c3b3c,2,FALSE))</f>
        <v/>
      </c>
      <c r="EA152" t="str">
        <f>IF(ISBLANK('Midt 3.kl. -Klasse'!EN44),"",VLOOKUP('Midt 3.kl. -Klasse'!EN44,Aap_Naam_2c3b3c,2,FALSE))</f>
        <v/>
      </c>
      <c r="EB152" t="str">
        <f>IF(ISBLANK('Midt 3.kl. -Klasse'!EO44),"",VLOOKUP('Midt 3.kl. -Klasse'!EO44,Aap_Naam_2c3b3c,2,FALSE))</f>
        <v/>
      </c>
      <c r="EC152" t="str">
        <f>IF(ISBLANK('Midt 3.kl. -Klasse'!EP44),"",VLOOKUP('Midt 3.kl. -Klasse'!EP44,Aap_Naam_2c3b3c,2,FALSE))</f>
        <v/>
      </c>
      <c r="ED152" t="str">
        <f>IF(ISBLANK('Midt 3.kl. -Klasse'!EQ44),"",VLOOKUP('Midt 3.kl. -Klasse'!EQ44,Aap_Naam_2c3b3c,2,FALSE))</f>
        <v/>
      </c>
      <c r="EE152" t="str">
        <f>IF(ISBLANK('Midt 3.kl. -Klasse'!ER44),"",VLOOKUP('Midt 3.kl. -Klasse'!ER44,Aap_Naam_2c3b3c,2,FALSE))</f>
        <v/>
      </c>
      <c r="EF152" t="str">
        <f>IF(ISBLANK('Midt 3.kl. -Klasse'!ES44),"",VLOOKUP('Midt 3.kl. -Klasse'!ES44,Aap_Naam_2c3b3c,2,FALSE))</f>
        <v/>
      </c>
      <c r="EG152" t="str">
        <f>IF(ISBLANK('Midt 3.kl. -Klasse'!ET44),"",VLOOKUP('Midt 3.kl. -Klasse'!ET44,Aap_Naam_2c3b3c,2,FALSE))</f>
        <v/>
      </c>
      <c r="EH152" t="str">
        <f>IF(ISBLANK('Midt 3.kl. -Klasse'!EU44),"",VLOOKUP('Midt 3.kl. -Klasse'!EU44,Aap_Naam_2c3b3c,2,FALSE))</f>
        <v/>
      </c>
      <c r="EI152" t="str">
        <f>IF(ISBLANK('Midt 3.kl. -Klasse'!EV44),"",VLOOKUP('Midt 3.kl. -Klasse'!EV44,Aap_Naam_2c3b3c,2,FALSE))</f>
        <v/>
      </c>
      <c r="EJ152" t="str">
        <f>IF(ISBLANK('Midt 3.kl. -Klasse'!EW44),"",VLOOKUP('Midt 3.kl. -Klasse'!EW44,Aap_Naam_2c3b3c,2,FALSE))</f>
        <v/>
      </c>
      <c r="EK152" t="str">
        <f>IF(ISBLANK('Midt 3.kl. -Klasse'!EX44),"",VLOOKUP('Midt 3.kl. -Klasse'!EX44,Aap_Naam_2c3b3c,2,FALSE))</f>
        <v/>
      </c>
      <c r="EL152" t="str">
        <f>IF(ISBLANK('Midt 3.kl. -Klasse'!EY44),"",VLOOKUP('Midt 3.kl. -Klasse'!EY44,Aap_Naam_2c3b3c,2,FALSE))</f>
        <v/>
      </c>
      <c r="EM152" t="str">
        <f>IF(ISBLANK('Midt 3.kl. -Klasse'!EZ44),"",VLOOKUP('Midt 3.kl. -Klasse'!EZ44,Aap_Naam_2c3b3c,2,FALSE))</f>
        <v/>
      </c>
      <c r="EN152" t="str">
        <f>IF(ISBLANK('Midt 3.kl. -Klasse'!FA44),"",VLOOKUP('Midt 3.kl. -Klasse'!FA44,Aap_Naam_2c3b3c,2,FALSE))</f>
        <v/>
      </c>
      <c r="EO152" t="str">
        <f>IF(ISBLANK('Midt 3.kl. -Klasse'!FB44),"",VLOOKUP('Midt 3.kl. -Klasse'!FB44,Aap_Naam_2c3b3c,2,FALSE))</f>
        <v/>
      </c>
      <c r="EP152" t="str">
        <f>IF(ISBLANK('Midt 3.kl. -Klasse'!FC44),"",VLOOKUP('Midt 3.kl. -Klasse'!FC44,Aap_Naam_2c3b3c,2,FALSE))</f>
        <v/>
      </c>
      <c r="EQ152" t="str">
        <f>IF(ISBLANK('Midt 3.kl. -Klasse'!FD44),"",VLOOKUP('Midt 3.kl. -Klasse'!FD44,Aap_Naam_2c3b3c,2,FALSE))</f>
        <v/>
      </c>
      <c r="ER152" t="str">
        <f>IF(ISBLANK('Midt 3.kl. -Klasse'!FE44),"",VLOOKUP('Midt 3.kl. -Klasse'!FE44,Aap_Naam_2c3b3c,2,FALSE))</f>
        <v/>
      </c>
      <c r="ES152" t="str">
        <f>IF(ISBLANK('Midt 3.kl. -Klasse'!FF44),"",VLOOKUP('Midt 3.kl. -Klasse'!FF44,Aap_Naam_2c3b3c,2,FALSE))</f>
        <v/>
      </c>
      <c r="ET152" t="str">
        <f>IF(ISBLANK('Midt 3.kl. -Klasse'!FG44),"",VLOOKUP('Midt 3.kl. -Klasse'!FG44,Aap_Naam_2c3b3c,2,FALSE))</f>
        <v/>
      </c>
      <c r="EU152" t="str">
        <f>IF(ISBLANK('Midt 3.kl. -Klasse'!FH44),"",VLOOKUP('Midt 3.kl. -Klasse'!FH44,Aap_Naam_2c3b3c,2,FALSE))</f>
        <v/>
      </c>
      <c r="EV152" t="str">
        <f>IF(ISBLANK('Midt 3.kl. -Klasse'!FI44),"",VLOOKUP('Midt 3.kl. -Klasse'!FI44,Aap_Naam_2c3b3c,2,FALSE))</f>
        <v/>
      </c>
      <c r="EW152" t="str">
        <f>IF(ISBLANK('Midt 3.kl. -Klasse'!FJ44),"",VLOOKUP('Midt 3.kl. -Klasse'!FJ44,Aap_Naam_2c3b3c,2,FALSE))</f>
        <v/>
      </c>
      <c r="EX152" t="str">
        <f>IF(ISBLANK('Midt 3.kl. -Klasse'!FK44),"",VLOOKUP('Midt 3.kl. -Klasse'!FK44,Aap_Naam_2c3b3c,2,FALSE))</f>
        <v/>
      </c>
      <c r="EY152" t="str">
        <f>IF(ISBLANK('Midt 3.kl. -Klasse'!FL44),"",VLOOKUP('Midt 3.kl. -Klasse'!FL44,Aap_Naam_2c3b3c,2,FALSE))</f>
        <v/>
      </c>
      <c r="EZ152" t="str">
        <f>IF(ISBLANK('Midt 3.kl. -Klasse'!FM44),"",VLOOKUP('Midt 3.kl. -Klasse'!FM44,Aap_Naam_2c3b3c,2,FALSE))</f>
        <v/>
      </c>
      <c r="FA152" t="str">
        <f>IF(ISBLANK('Midt 3.kl. -Klasse'!FN44),"",VLOOKUP('Midt 3.kl. -Klasse'!FN44,Aap_Naam_2c3b3c,2,FALSE))</f>
        <v/>
      </c>
      <c r="FB152" t="str">
        <f>IF(ISBLANK('Midt 3.kl. -Klasse'!FO44),"",VLOOKUP('Midt 3.kl. -Klasse'!FO44,Aap_Naam_2c3b3c,2,FALSE))</f>
        <v/>
      </c>
      <c r="FC152" t="str">
        <f>IF(ISBLANK('Midt 3.kl. -Klasse'!FP44),"",VLOOKUP('Midt 3.kl. -Klasse'!FP44,Aap_Naam_2c3b3c,2,FALSE))</f>
        <v/>
      </c>
      <c r="FD152" t="str">
        <f>IF(ISBLANK('Midt 3.kl. -Klasse'!FQ44),"",VLOOKUP('Midt 3.kl. -Klasse'!FQ44,Aap_Naam_2c3b3c,2,FALSE))</f>
        <v/>
      </c>
      <c r="FE152" t="str">
        <f>IF(ISBLANK('Midt 3.kl. -Klasse'!FR44),"",VLOOKUP('Midt 3.kl. -Klasse'!FR44,Aap_Naam_2c3b3c,2,FALSE))</f>
        <v/>
      </c>
      <c r="FF152" t="str">
        <f>IF(ISBLANK('Midt 3.kl. -Klasse'!FS44),"",VLOOKUP('Midt 3.kl. -Klasse'!FS44,Aap_Naam_2c3b3c,2,FALSE))</f>
        <v/>
      </c>
      <c r="FG152" t="str">
        <f>IF(ISBLANK('Midt 3.kl. -Klasse'!FT44),"",VLOOKUP('Midt 3.kl. -Klasse'!FT44,Aap_Naam_2c3b3c,2,FALSE))</f>
        <v/>
      </c>
      <c r="FH152" t="str">
        <f>IF(ISBLANK('Midt 3.kl. -Klasse'!FU44),"",VLOOKUP('Midt 3.kl. -Klasse'!FU44,Aap_Naam_2c3b3c,2,FALSE))</f>
        <v/>
      </c>
      <c r="FI152" t="str">
        <f>IF(ISBLANK('Midt 3.kl. -Klasse'!FV44),"",VLOOKUP('Midt 3.kl. -Klasse'!FV44,Aap_Naam_2c3b3c,2,FALSE))</f>
        <v/>
      </c>
      <c r="FJ152" t="str">
        <f>IF(ISBLANK('Midt 3.kl. -Klasse'!FW44),"",VLOOKUP('Midt 3.kl. -Klasse'!FW44,Aap_Naam_2c3b3c,2,FALSE))</f>
        <v/>
      </c>
      <c r="FK152" t="str">
        <f>IF(ISBLANK('Midt 3.kl. -Klasse'!FX44),"",VLOOKUP('Midt 3.kl. -Klasse'!FX44,Aap_Naam_2c3b3c,2,FALSE))</f>
        <v/>
      </c>
      <c r="FL152" t="str">
        <f>IF(ISBLANK('Midt 3.kl. -Klasse'!FY44),"",VLOOKUP('Midt 3.kl. -Klasse'!FY44,Aap_Naam_2c3b3c,2,FALSE))</f>
        <v/>
      </c>
      <c r="FM152" t="str">
        <f>IF(ISBLANK('Midt 3.kl. -Klasse'!FZ44),"",VLOOKUP('Midt 3.kl. -Klasse'!FZ44,Aap_Naam_2c3b3c,2,FALSE))</f>
        <v/>
      </c>
      <c r="FN152" s="42" t="str">
        <f>IF(ISBLANK('Midt 3.kl. -Klasse'!GA44),"",VLOOKUP('Midt 3.kl. -Klasse'!GA44,Aap_Naam_2c3b3c,2,FALSE))</f>
        <v/>
      </c>
      <c r="FO152" s="41">
        <f>COUNTIF('Skole scoring'!B147:U147,1)</f>
        <v>0</v>
      </c>
      <c r="FP152">
        <f>COUNTIF('Skole scoring'!V147:DQ147,1)</f>
        <v>0</v>
      </c>
      <c r="FQ152">
        <f>COUNTIF('Skole scoring'!DR147:FM147,1)</f>
        <v>0</v>
      </c>
      <c r="FR152" s="42">
        <f t="shared" si="4"/>
        <v>0</v>
      </c>
      <c r="FS152">
        <f>COUNTIF('Skole scoring'!V147:AS147,1)</f>
        <v>0</v>
      </c>
      <c r="FT152">
        <f>COUNTIF('Skole scoring'!AT147:BQ147,1)</f>
        <v>0</v>
      </c>
      <c r="FU152">
        <f>COUNTIF('Skole scoring'!BR147:CO147,1)</f>
        <v>0</v>
      </c>
      <c r="FV152">
        <f>COUNTIF('Skole scoring'!CP147:DQ147,1)</f>
        <v>0</v>
      </c>
    </row>
    <row r="153" spans="2:178" x14ac:dyDescent="0.35">
      <c r="B153" s="41">
        <f>'Midt 3.kl. -Klasse'!B45</f>
        <v>0</v>
      </c>
      <c r="C153" t="str">
        <f>IF(COUNTIF('Midt 3.kl. -Klasse'!P45,5),"Ugyldig",(IF(ISBLANK('Midt 3.kl. -Klasse'!P45),"",'Midt 3.kl. -Klasse'!P45)))</f>
        <v/>
      </c>
      <c r="D153" t="str">
        <f>IF(COUNTIF('Midt 3.kl. -Klasse'!Q45,5),"Ugyldig",(IF(ISBLANK('Midt 3.kl. -Klasse'!Q45),"",'Midt 3.kl. -Klasse'!Q45)))</f>
        <v/>
      </c>
      <c r="E153" t="str">
        <f>IF(COUNTIF('Midt 3.kl. -Klasse'!R45,5),"Ugyldig",(IF(ISBLANK('Midt 3.kl. -Klasse'!R45),"",'Midt 3.kl. -Klasse'!R45)))</f>
        <v/>
      </c>
      <c r="F153" t="str">
        <f>IF(COUNTIF('Midt 3.kl. -Klasse'!S45,5),"Ugyldig",(IF(ISBLANK('Midt 3.kl. -Klasse'!S45),"",'Midt 3.kl. -Klasse'!S45)))</f>
        <v/>
      </c>
      <c r="G153" t="str">
        <f>IF(COUNTIF('Midt 3.kl. -Klasse'!T45,5),"Ugyldig",(IF(ISBLANK('Midt 3.kl. -Klasse'!T45),"",'Midt 3.kl. -Klasse'!T45)))</f>
        <v/>
      </c>
      <c r="H153" t="str">
        <f>IF(COUNTIF('Midt 3.kl. -Klasse'!U45,5),"Ugyldig",(IF(ISBLANK('Midt 3.kl. -Klasse'!U45),"",'Midt 3.kl. -Klasse'!U45)))</f>
        <v/>
      </c>
      <c r="I153" t="str">
        <f>IF(COUNTIF('Midt 3.kl. -Klasse'!V45,5),"Ugyldig",(IF(ISBLANK('Midt 3.kl. -Klasse'!V45),"",'Midt 3.kl. -Klasse'!V45)))</f>
        <v/>
      </c>
      <c r="J153" t="str">
        <f>IF(COUNTIF('Midt 3.kl. -Klasse'!W45,5),"Ugyldig",(IF(ISBLANK('Midt 3.kl. -Klasse'!W45),"",'Midt 3.kl. -Klasse'!W45)))</f>
        <v/>
      </c>
      <c r="K153" t="str">
        <f>IF(COUNTIF('Midt 3.kl. -Klasse'!X45,5),"Ugyldig",(IF(ISBLANK('Midt 3.kl. -Klasse'!X45),"",'Midt 3.kl. -Klasse'!X45)))</f>
        <v/>
      </c>
      <c r="L153" t="str">
        <f>IF(COUNTIF('Midt 3.kl. -Klasse'!Y45,5),"Ugyldig",(IF(ISBLANK('Midt 3.kl. -Klasse'!Y45),"",'Midt 3.kl. -Klasse'!Y45)))</f>
        <v/>
      </c>
      <c r="M153" t="str">
        <f>IF(COUNTIF('Midt 3.kl. -Klasse'!Z45,5),"Ugyldig",(IF(ISBLANK('Midt 3.kl. -Klasse'!Z45),"",'Midt 3.kl. -Klasse'!Z45)))</f>
        <v/>
      </c>
      <c r="N153" t="str">
        <f>IF(COUNTIF('Midt 3.kl. -Klasse'!AA45,5),"Ugyldig",(IF(ISBLANK('Midt 3.kl. -Klasse'!AA45),"",'Midt 3.kl. -Klasse'!AA45)))</f>
        <v/>
      </c>
      <c r="O153" t="str">
        <f>IF(COUNTIF('Midt 3.kl. -Klasse'!AB45,5),"Ugyldig",(IF(ISBLANK('Midt 3.kl. -Klasse'!AB45),"",'Midt 3.kl. -Klasse'!AB45)))</f>
        <v/>
      </c>
      <c r="P153" t="str">
        <f>IF(COUNTIF('Midt 3.kl. -Klasse'!AC45,5),"Ugyldig",(IF(ISBLANK('Midt 3.kl. -Klasse'!AC45),"",'Midt 3.kl. -Klasse'!AC45)))</f>
        <v/>
      </c>
      <c r="Q153" t="str">
        <f>IF(COUNTIF('Midt 3.kl. -Klasse'!AD45,5),"Ugyldig",(IF(ISBLANK('Midt 3.kl. -Klasse'!AD45),"",'Midt 3.kl. -Klasse'!AD45)))</f>
        <v/>
      </c>
      <c r="R153" t="str">
        <f>IF(COUNTIF('Midt 3.kl. -Klasse'!AE45,5),"Ugyldig",(IF(ISBLANK('Midt 3.kl. -Klasse'!AE45),"",'Midt 3.kl. -Klasse'!AE45)))</f>
        <v/>
      </c>
      <c r="S153" t="str">
        <f>IF(COUNTIF('Midt 3.kl. -Klasse'!AF45,5),"Ugyldig",(IF(ISBLANK('Midt 3.kl. -Klasse'!AF45),"",'Midt 3.kl. -Klasse'!AF45)))</f>
        <v/>
      </c>
      <c r="T153" t="str">
        <f>IF(COUNTIF('Midt 3.kl. -Klasse'!AG45,5),"Ugyldig",(IF(ISBLANK('Midt 3.kl. -Klasse'!AG45),"",'Midt 3.kl. -Klasse'!AG45)))</f>
        <v/>
      </c>
      <c r="U153" t="str">
        <f>IF(COUNTIF('Midt 3.kl. -Klasse'!AH45,5),"Ugyldig",(IF(ISBLANK('Midt 3.kl. -Klasse'!AH45),"",'Midt 3.kl. -Klasse'!AH45)))</f>
        <v/>
      </c>
      <c r="V153" t="str">
        <f>IF(COUNTIF('Midt 3.kl. -Klasse'!AI45,5),"Ugyldig",(IF(ISBLANK('Midt 3.kl. -Klasse'!AI45),"",'Midt 3.kl. -Klasse'!AI45)))</f>
        <v/>
      </c>
      <c r="W153" t="str">
        <f>IF(ISBLANK('Midt 3.kl. -Klasse'!AJ45),"",VLOOKUP('Midt 3.kl. -Klasse'!AJ45,Assit_Atii_2c3b3c,C$96,FALSE))</f>
        <v/>
      </c>
      <c r="X153" t="str">
        <f>IF(ISBLANK('Midt 3.kl. -Klasse'!AK45),"",VLOOKUP('Midt 3.kl. -Klasse'!AK45,Assit_Atii_2c3b3c,D$96,FALSE))</f>
        <v/>
      </c>
      <c r="Y153" t="str">
        <f>IF(ISBLANK('Midt 3.kl. -Klasse'!AL45),"",VLOOKUP('Midt 3.kl. -Klasse'!AL45,Assit_Atii_2c3b3c,E$96,FALSE))</f>
        <v/>
      </c>
      <c r="Z153" t="str">
        <f>IF(ISBLANK('Midt 3.kl. -Klasse'!AM45),"",VLOOKUP('Midt 3.kl. -Klasse'!AM45,Assit_Atii_2c3b3c,F$96,FALSE))</f>
        <v/>
      </c>
      <c r="AA153" t="str">
        <f>IF(ISBLANK('Midt 3.kl. -Klasse'!AN45),"",VLOOKUP('Midt 3.kl. -Klasse'!AN45,Assit_Atii_2c3b3c,G$96,FALSE))</f>
        <v/>
      </c>
      <c r="AB153" t="str">
        <f>IF(ISBLANK('Midt 3.kl. -Klasse'!AO45),"",VLOOKUP('Midt 3.kl. -Klasse'!AO45,Assit_Atii_2c3b3c,H$96,FALSE))</f>
        <v/>
      </c>
      <c r="AC153" t="str">
        <f>IF(ISBLANK('Midt 3.kl. -Klasse'!AP45),"",VLOOKUP('Midt 3.kl. -Klasse'!AP45,Assit_Atii_2c3b3c,I$96,FALSE))</f>
        <v/>
      </c>
      <c r="AD153" t="str">
        <f>IF(ISBLANK('Midt 3.kl. -Klasse'!AQ45),"",VLOOKUP('Midt 3.kl. -Klasse'!AQ45,Assit_Atii_2c3b3c,J$96,FALSE))</f>
        <v/>
      </c>
      <c r="AE153" t="str">
        <f>IF(ISBLANK('Midt 3.kl. -Klasse'!AR45),"",VLOOKUP('Midt 3.kl. -Klasse'!AR45,Assit_Atii_2c3b3c,K$96,FALSE))</f>
        <v/>
      </c>
      <c r="AF153" t="str">
        <f>IF(ISBLANK('Midt 3.kl. -Klasse'!AS45),"",VLOOKUP('Midt 3.kl. -Klasse'!AS45,Assit_Atii_2c3b3c,L$96,FALSE))</f>
        <v/>
      </c>
      <c r="AG153" t="str">
        <f>IF(ISBLANK('Midt 3.kl. -Klasse'!AT45),"",VLOOKUP('Midt 3.kl. -Klasse'!AT45,Assit_Atii_2c3b3c,M$96,FALSE))</f>
        <v/>
      </c>
      <c r="AH153" t="str">
        <f>IF(ISBLANK('Midt 3.kl. -Klasse'!AU45),"",VLOOKUP('Midt 3.kl. -Klasse'!AU45,Assit_Atii_2c3b3c,N$96,FALSE))</f>
        <v/>
      </c>
      <c r="AI153" t="str">
        <f>IF(ISBLANK('Midt 3.kl. -Klasse'!AV45),"",VLOOKUP('Midt 3.kl. -Klasse'!AV45,Assit_Atii_2c3b3c,O$96,FALSE))</f>
        <v/>
      </c>
      <c r="AJ153" t="str">
        <f>IF(ISBLANK('Midt 3.kl. -Klasse'!AW45),"",VLOOKUP('Midt 3.kl. -Klasse'!AW45,Assit_Atii_2c3b3c,P$96,FALSE))</f>
        <v/>
      </c>
      <c r="AK153" t="str">
        <f>IF(ISBLANK('Midt 3.kl. -Klasse'!AX45),"",VLOOKUP('Midt 3.kl. -Klasse'!AX45,Assit_Atii_2c3b3c,Q$96,FALSE))</f>
        <v/>
      </c>
      <c r="AL153" t="str">
        <f>IF(ISBLANK('Midt 3.kl. -Klasse'!AY45),"",VLOOKUP('Midt 3.kl. -Klasse'!AY45,Assit_Atii_2c3b3c,R$96,FALSE))</f>
        <v/>
      </c>
      <c r="AM153" t="str">
        <f>IF(ISBLANK('Midt 3.kl. -Klasse'!AZ45),"",VLOOKUP('Midt 3.kl. -Klasse'!AZ45,Assit_Atii_2c3b3c,S$96,FALSE))</f>
        <v/>
      </c>
      <c r="AN153" t="str">
        <f>IF(ISBLANK('Midt 3.kl. -Klasse'!BA45),"",VLOOKUP('Midt 3.kl. -Klasse'!BA45,Assit_Atii_2c3b3c,T$96,FALSE))</f>
        <v/>
      </c>
      <c r="AO153" t="str">
        <f>IF(ISBLANK('Midt 3.kl. -Klasse'!BB45),"",VLOOKUP('Midt 3.kl. -Klasse'!BB45,Assit_Atii_2c3b3c,U$96,FALSE))</f>
        <v/>
      </c>
      <c r="AP153" t="str">
        <f>IF(ISBLANK('Midt 3.kl. -Klasse'!BC45),"",VLOOKUP('Midt 3.kl. -Klasse'!BC45,Assit_Atii_2c3b3c,V$96,FALSE))</f>
        <v/>
      </c>
      <c r="AQ153" t="str">
        <f>IF(ISBLANK('Midt 3.kl. -Klasse'!BD45),"",VLOOKUP('Midt 3.kl. -Klasse'!BD45,Assit_Atii_2c3b3c,W$96,FALSE))</f>
        <v/>
      </c>
      <c r="AR153" t="str">
        <f>IF(ISBLANK('Midt 3.kl. -Klasse'!BE45),"",VLOOKUP('Midt 3.kl. -Klasse'!BE45,Assit_Atii_2c3b3c,X$96,FALSE))</f>
        <v/>
      </c>
      <c r="AS153" t="str">
        <f>IF(ISBLANK('Midt 3.kl. -Klasse'!BF45),"",VLOOKUP('Midt 3.kl. -Klasse'!BF45,Assit_Atii_2c3b3c,Y$96,FALSE))</f>
        <v/>
      </c>
      <c r="AT153" t="str">
        <f>IF(ISBLANK('Midt 3.kl. -Klasse'!BG45),"",VLOOKUP('Midt 3.kl. -Klasse'!BG45,Assit_Atii_2c3b3c,Z$96,FALSE))</f>
        <v/>
      </c>
      <c r="AU153" t="str">
        <f>IF(ISBLANK('Midt 3.kl. -Klasse'!BH45),"",VLOOKUP('Midt 3.kl. -Klasse'!BH45,Assit_Atii_2c3b3c,AA$96,FALSE))</f>
        <v/>
      </c>
      <c r="AV153" t="str">
        <f>IF(ISBLANK('Midt 3.kl. -Klasse'!BI45),"",VLOOKUP('Midt 3.kl. -Klasse'!BI45,Assit_Atii_2c3b3c,AB$96,FALSE))</f>
        <v/>
      </c>
      <c r="AW153" t="str">
        <f>IF(ISBLANK('Midt 3.kl. -Klasse'!BJ45),"",VLOOKUP('Midt 3.kl. -Klasse'!BJ45,Assit_Atii_2c3b3c,AC$96,FALSE))</f>
        <v/>
      </c>
      <c r="AX153" t="str">
        <f>IF(ISBLANK('Midt 3.kl. -Klasse'!BK45),"",VLOOKUP('Midt 3.kl. -Klasse'!BK45,Assit_Atii_2c3b3c,AD$96,FALSE))</f>
        <v/>
      </c>
      <c r="AY153" t="str">
        <f>IF(ISBLANK('Midt 3.kl. -Klasse'!BL45),"",VLOOKUP('Midt 3.kl. -Klasse'!BL45,Assit_Atii_2c3b3c,AE$96,FALSE))</f>
        <v/>
      </c>
      <c r="AZ153" t="str">
        <f>IF(ISBLANK('Midt 3.kl. -Klasse'!BM45),"",VLOOKUP('Midt 3.kl. -Klasse'!BM45,Assit_Atii_2c3b3c,AF$96,FALSE))</f>
        <v/>
      </c>
      <c r="BA153" t="str">
        <f>IF(ISBLANK('Midt 3.kl. -Klasse'!BN45),"",VLOOKUP('Midt 3.kl. -Klasse'!BN45,Assit_Atii_2c3b3c,AG$96,FALSE))</f>
        <v/>
      </c>
      <c r="BB153" t="str">
        <f>IF(ISBLANK('Midt 3.kl. -Klasse'!BO45),"",VLOOKUP('Midt 3.kl. -Klasse'!BO45,Assit_Atii_2c3b3c,AH$96,FALSE))</f>
        <v/>
      </c>
      <c r="BC153" t="str">
        <f>IF(ISBLANK('Midt 3.kl. -Klasse'!BP45),"",VLOOKUP('Midt 3.kl. -Klasse'!BP45,Assit_Atii_2c3b3c,AI$96,FALSE))</f>
        <v/>
      </c>
      <c r="BD153" t="str">
        <f>IF(ISBLANK('Midt 3.kl. -Klasse'!BQ45),"",VLOOKUP('Midt 3.kl. -Klasse'!BQ45,Assit_Atii_2c3b3c,AJ$96,FALSE))</f>
        <v/>
      </c>
      <c r="BE153" t="str">
        <f>IF(ISBLANK('Midt 3.kl. -Klasse'!BR45),"",VLOOKUP('Midt 3.kl. -Klasse'!BR45,Assit_Atii_2c3b3c,AK$96,FALSE))</f>
        <v/>
      </c>
      <c r="BF153" t="str">
        <f>IF(ISBLANK('Midt 3.kl. -Klasse'!BS45),"",VLOOKUP('Midt 3.kl. -Klasse'!BS45,Assit_Atii_2c3b3c,AL$96,FALSE))</f>
        <v/>
      </c>
      <c r="BG153" t="str">
        <f>IF(ISBLANK('Midt 3.kl. -Klasse'!BT45),"",VLOOKUP('Midt 3.kl. -Klasse'!BT45,Assit_Atii_2c3b3c,AM$96,FALSE))</f>
        <v/>
      </c>
      <c r="BH153" t="str">
        <f>IF(ISBLANK('Midt 3.kl. -Klasse'!BU45),"",VLOOKUP('Midt 3.kl. -Klasse'!BU45,Assit_Atii_2c3b3c,AN$96,FALSE))</f>
        <v/>
      </c>
      <c r="BI153" t="str">
        <f>IF(ISBLANK('Midt 3.kl. -Klasse'!BV45),"",VLOOKUP('Midt 3.kl. -Klasse'!BV45,Assit_Atii_2c3b3c,AO$96,FALSE))</f>
        <v/>
      </c>
      <c r="BJ153" t="str">
        <f>IF(ISBLANK('Midt 3.kl. -Klasse'!BW45),"",VLOOKUP('Midt 3.kl. -Klasse'!BW45,Assit_Atii_2c3b3c,AP$96,FALSE))</f>
        <v/>
      </c>
      <c r="BK153" t="str">
        <f>IF(ISBLANK('Midt 3.kl. -Klasse'!BX45),"",VLOOKUP('Midt 3.kl. -Klasse'!BX45,Assit_Atii_2c3b3c,AQ$96,FALSE))</f>
        <v/>
      </c>
      <c r="BL153" t="str">
        <f>IF(ISBLANK('Midt 3.kl. -Klasse'!BY45),"",VLOOKUP('Midt 3.kl. -Klasse'!BY45,Assit_Atii_2c3b3c,AR$96,FALSE))</f>
        <v/>
      </c>
      <c r="BM153" t="str">
        <f>IF(ISBLANK('Midt 3.kl. -Klasse'!BZ45),"",VLOOKUP('Midt 3.kl. -Klasse'!BZ45,Assit_Atii_2c3b3c,AS$96,FALSE))</f>
        <v/>
      </c>
      <c r="BN153" t="str">
        <f>IF(ISBLANK('Midt 3.kl. -Klasse'!CA45),"",VLOOKUP('Midt 3.kl. -Klasse'!CA45,Assit_Atii_2c3b3c,AT$96,FALSE))</f>
        <v/>
      </c>
      <c r="BO153" t="str">
        <f>IF(ISBLANK('Midt 3.kl. -Klasse'!CB45),"",VLOOKUP('Midt 3.kl. -Klasse'!CB45,Assit_Atii_2c3b3c,AU$96,FALSE))</f>
        <v/>
      </c>
      <c r="BP153" t="str">
        <f>IF(ISBLANK('Midt 3.kl. -Klasse'!CC45),"",VLOOKUP('Midt 3.kl. -Klasse'!CC45,Assit_Atii_2c3b3c,AV$96,FALSE))</f>
        <v/>
      </c>
      <c r="BQ153" t="str">
        <f>IF(ISBLANK('Midt 3.kl. -Klasse'!CD45),"",VLOOKUP('Midt 3.kl. -Klasse'!CD45,Assit_Atii_2c3b3c,AW$96,FALSE))</f>
        <v/>
      </c>
      <c r="BR153" t="str">
        <f>IF(ISBLANK('Midt 3.kl. -Klasse'!CE45),"",VLOOKUP('Midt 3.kl. -Klasse'!CE45,Assit_Atii_2c3b3c,AX$96,FALSE))</f>
        <v/>
      </c>
      <c r="BS153" t="str">
        <f>IF(ISBLANK('Midt 3.kl. -Klasse'!CF45),"",VLOOKUP('Midt 3.kl. -Klasse'!CF45,Assit_Atii_2c3b3c,AY$96,FALSE))</f>
        <v/>
      </c>
      <c r="BT153" t="str">
        <f>IF(ISBLANK('Midt 3.kl. -Klasse'!CG45),"",VLOOKUP('Midt 3.kl. -Klasse'!CG45,Assit_Atii_2c3b3c,AZ$96,FALSE))</f>
        <v/>
      </c>
      <c r="BU153" t="str">
        <f>IF(ISBLANK('Midt 3.kl. -Klasse'!CH45),"",VLOOKUP('Midt 3.kl. -Klasse'!CH45,Assit_Atii_2c3b3c,BA$96,FALSE))</f>
        <v/>
      </c>
      <c r="BV153" t="str">
        <f>IF(ISBLANK('Midt 3.kl. -Klasse'!CI45),"",VLOOKUP('Midt 3.kl. -Klasse'!CI45,Assit_Atii_2c3b3c,BB$96,FALSE))</f>
        <v/>
      </c>
      <c r="BW153" t="str">
        <f>IF(ISBLANK('Midt 3.kl. -Klasse'!CJ45),"",VLOOKUP('Midt 3.kl. -Klasse'!CJ45,Assit_Atii_2c3b3c,BC$96,FALSE))</f>
        <v/>
      </c>
      <c r="BX153" t="str">
        <f>IF(ISBLANK('Midt 3.kl. -Klasse'!CK45),"",VLOOKUP('Midt 3.kl. -Klasse'!CK45,Assit_Atii_2c3b3c,BD$96,FALSE))</f>
        <v/>
      </c>
      <c r="BY153" t="str">
        <f>IF(ISBLANK('Midt 3.kl. -Klasse'!CL45),"",VLOOKUP('Midt 3.kl. -Klasse'!CL45,Assit_Atii_2c3b3c,BE$96,FALSE))</f>
        <v/>
      </c>
      <c r="BZ153" t="str">
        <f>IF(ISBLANK('Midt 3.kl. -Klasse'!CM45),"",VLOOKUP('Midt 3.kl. -Klasse'!CM45,Assit_Atii_2c3b3c,BF$96,FALSE))</f>
        <v/>
      </c>
      <c r="CA153" t="str">
        <f>IF(ISBLANK('Midt 3.kl. -Klasse'!CN45),"",VLOOKUP('Midt 3.kl. -Klasse'!CN45,Assit_Atii_2c3b3c,BG$96,FALSE))</f>
        <v/>
      </c>
      <c r="CB153" t="str">
        <f>IF(ISBLANK('Midt 3.kl. -Klasse'!CO45),"",VLOOKUP('Midt 3.kl. -Klasse'!CO45,Assit_Atii_2c3b3c,BH$96,FALSE))</f>
        <v/>
      </c>
      <c r="CC153" t="str">
        <f>IF(ISBLANK('Midt 3.kl. -Klasse'!CP45),"",VLOOKUP('Midt 3.kl. -Klasse'!CP45,Assit_Atii_2c3b3c,BI$96,FALSE))</f>
        <v/>
      </c>
      <c r="CD153" t="str">
        <f>IF(ISBLANK('Midt 3.kl. -Klasse'!CQ45),"",VLOOKUP('Midt 3.kl. -Klasse'!CQ45,Assit_Atii_2c3b3c,BJ$96,FALSE))</f>
        <v/>
      </c>
      <c r="CE153" t="str">
        <f>IF(ISBLANK('Midt 3.kl. -Klasse'!CR45),"",VLOOKUP('Midt 3.kl. -Klasse'!CR45,Assit_Atii_2c3b3c,BK$96,FALSE))</f>
        <v/>
      </c>
      <c r="CF153" t="str">
        <f>IF(ISBLANK('Midt 3.kl. -Klasse'!CS45),"",VLOOKUP('Midt 3.kl. -Klasse'!CS45,Assit_Atii_2c3b3c,BL$96,FALSE))</f>
        <v/>
      </c>
      <c r="CG153" t="str">
        <f>IF(ISBLANK('Midt 3.kl. -Klasse'!CT45),"",VLOOKUP('Midt 3.kl. -Klasse'!CT45,Assit_Atii_2c3b3c,BM$96,FALSE))</f>
        <v/>
      </c>
      <c r="CH153" t="str">
        <f>IF(ISBLANK('Midt 3.kl. -Klasse'!CU45),"",VLOOKUP('Midt 3.kl. -Klasse'!CU45,Assit_Atii_2c3b3c,BN$96,FALSE))</f>
        <v/>
      </c>
      <c r="CI153" t="str">
        <f>IF(ISBLANK('Midt 3.kl. -Klasse'!CV45),"",VLOOKUP('Midt 3.kl. -Klasse'!CV45,Assit_Atii_2c3b3c,BO$96,FALSE))</f>
        <v/>
      </c>
      <c r="CJ153" t="str">
        <f>IF(ISBLANK('Midt 3.kl. -Klasse'!CW45),"",VLOOKUP('Midt 3.kl. -Klasse'!CW45,Assit_Atii_2c3b3c,BP$96,FALSE))</f>
        <v/>
      </c>
      <c r="CK153" t="str">
        <f>IF(ISBLANK('Midt 3.kl. -Klasse'!CX45),"",VLOOKUP('Midt 3.kl. -Klasse'!CX45,Assit_Atii_2c3b3c,BQ$96,FALSE))</f>
        <v/>
      </c>
      <c r="CL153" t="str">
        <f>IF(ISBLANK('Midt 3.kl. -Klasse'!CY45),"",VLOOKUP('Midt 3.kl. -Klasse'!CY45,Assit_Atii_2c3b3c,BR$96,FALSE))</f>
        <v/>
      </c>
      <c r="CM153" t="str">
        <f>IF(ISBLANK('Midt 3.kl. -Klasse'!CZ45),"",VLOOKUP('Midt 3.kl. -Klasse'!CZ45,Assit_Atii_2c3b3c,BS$96,FALSE))</f>
        <v/>
      </c>
      <c r="CN153" t="str">
        <f>IF(ISBLANK('Midt 3.kl. -Klasse'!DA45),"",VLOOKUP('Midt 3.kl. -Klasse'!DA45,Assit_Atii_2c3b3c,BT$96,FALSE))</f>
        <v/>
      </c>
      <c r="CO153" t="str">
        <f>IF(ISBLANK('Midt 3.kl. -Klasse'!DB45),"",VLOOKUP('Midt 3.kl. -Klasse'!DB45,Assit_Atii_2c3b3c,BU$96,FALSE))</f>
        <v/>
      </c>
      <c r="CP153" t="str">
        <f>IF(ISBLANK('Midt 3.kl. -Klasse'!DC45),"",VLOOKUP('Midt 3.kl. -Klasse'!DC45,Assit_Atii_2c3b3c,BV$96,FALSE))</f>
        <v/>
      </c>
      <c r="CQ153" t="str">
        <f>IF(ISBLANK('Midt 3.kl. -Klasse'!DD45),"",VLOOKUP('Midt 3.kl. -Klasse'!DD45,Assit_Atii_2c3b3c,BW$96,FALSE))</f>
        <v/>
      </c>
      <c r="CR153" t="str">
        <f>IF(ISBLANK('Midt 3.kl. -Klasse'!DE45),"",VLOOKUP('Midt 3.kl. -Klasse'!DE45,Assit_Atii_2c3b3c,BX$96,FALSE))</f>
        <v/>
      </c>
      <c r="CS153" t="str">
        <f>IF(ISBLANK('Midt 3.kl. -Klasse'!DF45),"",VLOOKUP('Midt 3.kl. -Klasse'!DF45,Assit_Atii_2c3b3c,BY$96,FALSE))</f>
        <v/>
      </c>
      <c r="CT153" t="str">
        <f>IF(ISBLANK('Midt 3.kl. -Klasse'!DG45),"",VLOOKUP('Midt 3.kl. -Klasse'!DG45,Assit_Atii_2c3b3c,BZ$96,FALSE))</f>
        <v/>
      </c>
      <c r="CU153" t="str">
        <f>IF(ISBLANK('Midt 3.kl. -Klasse'!DH45),"",VLOOKUP('Midt 3.kl. -Klasse'!DH45,Assit_Atii_2c3b3c,CA$96,FALSE))</f>
        <v/>
      </c>
      <c r="CV153" t="str">
        <f>IF(ISBLANK('Midt 3.kl. -Klasse'!DI45),"",VLOOKUP('Midt 3.kl. -Klasse'!DI45,Assit_Atii_2c3b3c,CB$96,FALSE))</f>
        <v/>
      </c>
      <c r="CW153" t="str">
        <f>IF(ISBLANK('Midt 3.kl. -Klasse'!DJ45),"",VLOOKUP('Midt 3.kl. -Klasse'!DJ45,Assit_Atii_2c3b3c,CC$96,FALSE))</f>
        <v/>
      </c>
      <c r="CX153" t="str">
        <f>IF(ISBLANK('Midt 3.kl. -Klasse'!DK45),"",VLOOKUP('Midt 3.kl. -Klasse'!DK45,Assit_Atii_2c3b3c,CD$96,FALSE))</f>
        <v/>
      </c>
      <c r="CY153" t="str">
        <f>IF(ISBLANK('Midt 3.kl. -Klasse'!DL45),"",VLOOKUP('Midt 3.kl. -Klasse'!DL45,Assit_Atii_2c3b3c,CE$96,FALSE))</f>
        <v/>
      </c>
      <c r="CZ153" t="str">
        <f>IF(ISBLANK('Midt 3.kl. -Klasse'!DM45),"",VLOOKUP('Midt 3.kl. -Klasse'!DM45,Assit_Atii_2c3b3c,CF$96,FALSE))</f>
        <v/>
      </c>
      <c r="DA153" t="str">
        <f>IF(ISBLANK('Midt 3.kl. -Klasse'!DN45),"",VLOOKUP('Midt 3.kl. -Klasse'!DN45,Assit_Atii_2c3b3c,CG$96,FALSE))</f>
        <v/>
      </c>
      <c r="DB153" t="str">
        <f>IF(ISBLANK('Midt 3.kl. -Klasse'!DO45),"",VLOOKUP('Midt 3.kl. -Klasse'!DO45,Assit_Atii_2c3b3c,CH$96,FALSE))</f>
        <v/>
      </c>
      <c r="DC153" t="str">
        <f>IF(ISBLANK('Midt 3.kl. -Klasse'!DP45),"",VLOOKUP('Midt 3.kl. -Klasse'!DP45,Assit_Atii_2c3b3c,CI$96,FALSE))</f>
        <v/>
      </c>
      <c r="DD153" t="str">
        <f>IF(ISBLANK('Midt 3.kl. -Klasse'!DQ45),"",VLOOKUP('Midt 3.kl. -Klasse'!DQ45,Assit_Atii_2c3b3c,CJ$96,FALSE))</f>
        <v/>
      </c>
      <c r="DE153" t="str">
        <f>IF(ISBLANK('Midt 3.kl. -Klasse'!DR45),"",VLOOKUP('Midt 3.kl. -Klasse'!DR45,Assit_Atii_2c3b3c,CK$96,FALSE))</f>
        <v/>
      </c>
      <c r="DF153" t="str">
        <f>IF(ISBLANK('Midt 3.kl. -Klasse'!DS45),"",VLOOKUP('Midt 3.kl. -Klasse'!DS45,Assit_Atii_2c3b3c,CL$96,FALSE))</f>
        <v/>
      </c>
      <c r="DG153" t="str">
        <f>IF(ISBLANK('Midt 3.kl. -Klasse'!DT45),"",VLOOKUP('Midt 3.kl. -Klasse'!DT45,Assit_Atii_2c3b3c,CM$96,FALSE))</f>
        <v/>
      </c>
      <c r="DH153" t="str">
        <f>IF(ISBLANK('Midt 3.kl. -Klasse'!DU45),"",VLOOKUP('Midt 3.kl. -Klasse'!DU45,Assit_Atii_2c3b3c,CN$96,FALSE))</f>
        <v/>
      </c>
      <c r="DI153" t="str">
        <f>IF(ISBLANK('Midt 3.kl. -Klasse'!DV45),"",VLOOKUP('Midt 3.kl. -Klasse'!DV45,Assit_Atii_2c3b3c,CO$96,FALSE))</f>
        <v/>
      </c>
      <c r="DJ153" t="str">
        <f>IF(ISBLANK('Midt 3.kl. -Klasse'!DW45),"",VLOOKUP('Midt 3.kl. -Klasse'!DW45,Assit_Atii_2c3b3c,CP$96,FALSE))</f>
        <v/>
      </c>
      <c r="DK153" t="str">
        <f>IF(ISBLANK('Midt 3.kl. -Klasse'!DX45),"",VLOOKUP('Midt 3.kl. -Klasse'!DX45,Assit_Atii_2c3b3c,CQ$96,FALSE))</f>
        <v/>
      </c>
      <c r="DL153" t="str">
        <f>IF(ISBLANK('Midt 3.kl. -Klasse'!DY45),"",VLOOKUP('Midt 3.kl. -Klasse'!DY45,Assit_Atii_2c3b3c,CR$96,FALSE))</f>
        <v/>
      </c>
      <c r="DM153" t="str">
        <f>IF(ISBLANK('Midt 3.kl. -Klasse'!DZ45),"",VLOOKUP('Midt 3.kl. -Klasse'!DZ45,Assit_Atii_2c3b3c,CS$96,FALSE))</f>
        <v/>
      </c>
      <c r="DN153" t="str">
        <f>IF(ISBLANK('Midt 3.kl. -Klasse'!EA45),"",VLOOKUP('Midt 3.kl. -Klasse'!EA45,Assit_Atii_2c3b3c,CT$96,FALSE))</f>
        <v/>
      </c>
      <c r="DO153" t="str">
        <f>IF(ISBLANK('Midt 3.kl. -Klasse'!EB45),"",VLOOKUP('Midt 3.kl. -Klasse'!EB45,Assit_Atii_2c3b3c,CU$96,FALSE))</f>
        <v/>
      </c>
      <c r="DP153" t="str">
        <f>IF(ISBLANK('Midt 3.kl. -Klasse'!EC45),"",VLOOKUP('Midt 3.kl. -Klasse'!EC45,Assit_Atii_2c3b3c,CV$96,FALSE))</f>
        <v/>
      </c>
      <c r="DQ153" t="str">
        <f>IF(ISBLANK('Midt 3.kl. -Klasse'!ED45),"",VLOOKUP('Midt 3.kl. -Klasse'!ED45,Assit_Atii_2c3b3c,CW$96,FALSE))</f>
        <v/>
      </c>
      <c r="DR153" s="42" t="str">
        <f>IF(ISBLANK('Midt 3.kl. -Klasse'!EE45),"",VLOOKUP('Midt 3.kl. -Klasse'!EE45,Assit_Atii_2c3b3c,CX$96,FALSE))</f>
        <v/>
      </c>
      <c r="DS153" s="41" t="str">
        <f>IF(ISBLANK('Midt 3.kl. -Klasse'!EF45),"",VLOOKUP('Midt 3.kl. -Klasse'!EF45,Aap_Naam_2c3b3c,2,FALSE))</f>
        <v/>
      </c>
      <c r="DT153" t="str">
        <f>IF(ISBLANK('Midt 3.kl. -Klasse'!EG45),"",VLOOKUP('Midt 3.kl. -Klasse'!EG45,Aap_Naam_2c3b3c,2,FALSE))</f>
        <v/>
      </c>
      <c r="DU153" t="str">
        <f>IF(ISBLANK('Midt 3.kl. -Klasse'!EH45),"",VLOOKUP('Midt 3.kl. -Klasse'!EH45,Aap_Naam_2c3b3c,2,FALSE))</f>
        <v/>
      </c>
      <c r="DV153" t="str">
        <f>IF(ISBLANK('Midt 3.kl. -Klasse'!EI45),"",VLOOKUP('Midt 3.kl. -Klasse'!EI45,Aap_Naam_2c3b3c,2,FALSE))</f>
        <v/>
      </c>
      <c r="DW153" t="str">
        <f>IF(ISBLANK('Midt 3.kl. -Klasse'!EJ45),"",VLOOKUP('Midt 3.kl. -Klasse'!EJ45,Aap_Naam_2c3b3c,2,FALSE))</f>
        <v/>
      </c>
      <c r="DX153" t="str">
        <f>IF(ISBLANK('Midt 3.kl. -Klasse'!EK45),"",VLOOKUP('Midt 3.kl. -Klasse'!EK45,Aap_Naam_2c3b3c,2,FALSE))</f>
        <v/>
      </c>
      <c r="DY153" t="str">
        <f>IF(ISBLANK('Midt 3.kl. -Klasse'!EL45),"",VLOOKUP('Midt 3.kl. -Klasse'!EL45,Aap_Naam_2c3b3c,2,FALSE))</f>
        <v/>
      </c>
      <c r="DZ153" t="str">
        <f>IF(ISBLANK('Midt 3.kl. -Klasse'!EM45),"",VLOOKUP('Midt 3.kl. -Klasse'!EM45,Aap_Naam_2c3b3c,2,FALSE))</f>
        <v/>
      </c>
      <c r="EA153" t="str">
        <f>IF(ISBLANK('Midt 3.kl. -Klasse'!EN45),"",VLOOKUP('Midt 3.kl. -Klasse'!EN45,Aap_Naam_2c3b3c,2,FALSE))</f>
        <v/>
      </c>
      <c r="EB153" t="str">
        <f>IF(ISBLANK('Midt 3.kl. -Klasse'!EO45),"",VLOOKUP('Midt 3.kl. -Klasse'!EO45,Aap_Naam_2c3b3c,2,FALSE))</f>
        <v/>
      </c>
      <c r="EC153" t="str">
        <f>IF(ISBLANK('Midt 3.kl. -Klasse'!EP45),"",VLOOKUP('Midt 3.kl. -Klasse'!EP45,Aap_Naam_2c3b3c,2,FALSE))</f>
        <v/>
      </c>
      <c r="ED153" t="str">
        <f>IF(ISBLANK('Midt 3.kl. -Klasse'!EQ45),"",VLOOKUP('Midt 3.kl. -Klasse'!EQ45,Aap_Naam_2c3b3c,2,FALSE))</f>
        <v/>
      </c>
      <c r="EE153" t="str">
        <f>IF(ISBLANK('Midt 3.kl. -Klasse'!ER45),"",VLOOKUP('Midt 3.kl. -Klasse'!ER45,Aap_Naam_2c3b3c,2,FALSE))</f>
        <v/>
      </c>
      <c r="EF153" t="str">
        <f>IF(ISBLANK('Midt 3.kl. -Klasse'!ES45),"",VLOOKUP('Midt 3.kl. -Klasse'!ES45,Aap_Naam_2c3b3c,2,FALSE))</f>
        <v/>
      </c>
      <c r="EG153" t="str">
        <f>IF(ISBLANK('Midt 3.kl. -Klasse'!ET45),"",VLOOKUP('Midt 3.kl. -Klasse'!ET45,Aap_Naam_2c3b3c,2,FALSE))</f>
        <v/>
      </c>
      <c r="EH153" t="str">
        <f>IF(ISBLANK('Midt 3.kl. -Klasse'!EU45),"",VLOOKUP('Midt 3.kl. -Klasse'!EU45,Aap_Naam_2c3b3c,2,FALSE))</f>
        <v/>
      </c>
      <c r="EI153" t="str">
        <f>IF(ISBLANK('Midt 3.kl. -Klasse'!EV45),"",VLOOKUP('Midt 3.kl. -Klasse'!EV45,Aap_Naam_2c3b3c,2,FALSE))</f>
        <v/>
      </c>
      <c r="EJ153" t="str">
        <f>IF(ISBLANK('Midt 3.kl. -Klasse'!EW45),"",VLOOKUP('Midt 3.kl. -Klasse'!EW45,Aap_Naam_2c3b3c,2,FALSE))</f>
        <v/>
      </c>
      <c r="EK153" t="str">
        <f>IF(ISBLANK('Midt 3.kl. -Klasse'!EX45),"",VLOOKUP('Midt 3.kl. -Klasse'!EX45,Aap_Naam_2c3b3c,2,FALSE))</f>
        <v/>
      </c>
      <c r="EL153" t="str">
        <f>IF(ISBLANK('Midt 3.kl. -Klasse'!EY45),"",VLOOKUP('Midt 3.kl. -Klasse'!EY45,Aap_Naam_2c3b3c,2,FALSE))</f>
        <v/>
      </c>
      <c r="EM153" t="str">
        <f>IF(ISBLANK('Midt 3.kl. -Klasse'!EZ45),"",VLOOKUP('Midt 3.kl. -Klasse'!EZ45,Aap_Naam_2c3b3c,2,FALSE))</f>
        <v/>
      </c>
      <c r="EN153" t="str">
        <f>IF(ISBLANK('Midt 3.kl. -Klasse'!FA45),"",VLOOKUP('Midt 3.kl. -Klasse'!FA45,Aap_Naam_2c3b3c,2,FALSE))</f>
        <v/>
      </c>
      <c r="EO153" t="str">
        <f>IF(ISBLANK('Midt 3.kl. -Klasse'!FB45),"",VLOOKUP('Midt 3.kl. -Klasse'!FB45,Aap_Naam_2c3b3c,2,FALSE))</f>
        <v/>
      </c>
      <c r="EP153" t="str">
        <f>IF(ISBLANK('Midt 3.kl. -Klasse'!FC45),"",VLOOKUP('Midt 3.kl. -Klasse'!FC45,Aap_Naam_2c3b3c,2,FALSE))</f>
        <v/>
      </c>
      <c r="EQ153" t="str">
        <f>IF(ISBLANK('Midt 3.kl. -Klasse'!FD45),"",VLOOKUP('Midt 3.kl. -Klasse'!FD45,Aap_Naam_2c3b3c,2,FALSE))</f>
        <v/>
      </c>
      <c r="ER153" t="str">
        <f>IF(ISBLANK('Midt 3.kl. -Klasse'!FE45),"",VLOOKUP('Midt 3.kl. -Klasse'!FE45,Aap_Naam_2c3b3c,2,FALSE))</f>
        <v/>
      </c>
      <c r="ES153" t="str">
        <f>IF(ISBLANK('Midt 3.kl. -Klasse'!FF45),"",VLOOKUP('Midt 3.kl. -Klasse'!FF45,Aap_Naam_2c3b3c,2,FALSE))</f>
        <v/>
      </c>
      <c r="ET153" t="str">
        <f>IF(ISBLANK('Midt 3.kl. -Klasse'!FG45),"",VLOOKUP('Midt 3.kl. -Klasse'!FG45,Aap_Naam_2c3b3c,2,FALSE))</f>
        <v/>
      </c>
      <c r="EU153" t="str">
        <f>IF(ISBLANK('Midt 3.kl. -Klasse'!FH45),"",VLOOKUP('Midt 3.kl. -Klasse'!FH45,Aap_Naam_2c3b3c,2,FALSE))</f>
        <v/>
      </c>
      <c r="EV153" t="str">
        <f>IF(ISBLANK('Midt 3.kl. -Klasse'!FI45),"",VLOOKUP('Midt 3.kl. -Klasse'!FI45,Aap_Naam_2c3b3c,2,FALSE))</f>
        <v/>
      </c>
      <c r="EW153" t="str">
        <f>IF(ISBLANK('Midt 3.kl. -Klasse'!FJ45),"",VLOOKUP('Midt 3.kl. -Klasse'!FJ45,Aap_Naam_2c3b3c,2,FALSE))</f>
        <v/>
      </c>
      <c r="EX153" t="str">
        <f>IF(ISBLANK('Midt 3.kl. -Klasse'!FK45),"",VLOOKUP('Midt 3.kl. -Klasse'!FK45,Aap_Naam_2c3b3c,2,FALSE))</f>
        <v/>
      </c>
      <c r="EY153" t="str">
        <f>IF(ISBLANK('Midt 3.kl. -Klasse'!FL45),"",VLOOKUP('Midt 3.kl. -Klasse'!FL45,Aap_Naam_2c3b3c,2,FALSE))</f>
        <v/>
      </c>
      <c r="EZ153" t="str">
        <f>IF(ISBLANK('Midt 3.kl. -Klasse'!FM45),"",VLOOKUP('Midt 3.kl. -Klasse'!FM45,Aap_Naam_2c3b3c,2,FALSE))</f>
        <v/>
      </c>
      <c r="FA153" t="str">
        <f>IF(ISBLANK('Midt 3.kl. -Klasse'!FN45),"",VLOOKUP('Midt 3.kl. -Klasse'!FN45,Aap_Naam_2c3b3c,2,FALSE))</f>
        <v/>
      </c>
      <c r="FB153" t="str">
        <f>IF(ISBLANK('Midt 3.kl. -Klasse'!FO45),"",VLOOKUP('Midt 3.kl. -Klasse'!FO45,Aap_Naam_2c3b3c,2,FALSE))</f>
        <v/>
      </c>
      <c r="FC153" t="str">
        <f>IF(ISBLANK('Midt 3.kl. -Klasse'!FP45),"",VLOOKUP('Midt 3.kl. -Klasse'!FP45,Aap_Naam_2c3b3c,2,FALSE))</f>
        <v/>
      </c>
      <c r="FD153" t="str">
        <f>IF(ISBLANK('Midt 3.kl. -Klasse'!FQ45),"",VLOOKUP('Midt 3.kl. -Klasse'!FQ45,Aap_Naam_2c3b3c,2,FALSE))</f>
        <v/>
      </c>
      <c r="FE153" t="str">
        <f>IF(ISBLANK('Midt 3.kl. -Klasse'!FR45),"",VLOOKUP('Midt 3.kl. -Klasse'!FR45,Aap_Naam_2c3b3c,2,FALSE))</f>
        <v/>
      </c>
      <c r="FF153" t="str">
        <f>IF(ISBLANK('Midt 3.kl. -Klasse'!FS45),"",VLOOKUP('Midt 3.kl. -Klasse'!FS45,Aap_Naam_2c3b3c,2,FALSE))</f>
        <v/>
      </c>
      <c r="FG153" t="str">
        <f>IF(ISBLANK('Midt 3.kl. -Klasse'!FT45),"",VLOOKUP('Midt 3.kl. -Klasse'!FT45,Aap_Naam_2c3b3c,2,FALSE))</f>
        <v/>
      </c>
      <c r="FH153" t="str">
        <f>IF(ISBLANK('Midt 3.kl. -Klasse'!FU45),"",VLOOKUP('Midt 3.kl. -Klasse'!FU45,Aap_Naam_2c3b3c,2,FALSE))</f>
        <v/>
      </c>
      <c r="FI153" t="str">
        <f>IF(ISBLANK('Midt 3.kl. -Klasse'!FV45),"",VLOOKUP('Midt 3.kl. -Klasse'!FV45,Aap_Naam_2c3b3c,2,FALSE))</f>
        <v/>
      </c>
      <c r="FJ153" t="str">
        <f>IF(ISBLANK('Midt 3.kl. -Klasse'!FW45),"",VLOOKUP('Midt 3.kl. -Klasse'!FW45,Aap_Naam_2c3b3c,2,FALSE))</f>
        <v/>
      </c>
      <c r="FK153" t="str">
        <f>IF(ISBLANK('Midt 3.kl. -Klasse'!FX45),"",VLOOKUP('Midt 3.kl. -Klasse'!FX45,Aap_Naam_2c3b3c,2,FALSE))</f>
        <v/>
      </c>
      <c r="FL153" t="str">
        <f>IF(ISBLANK('Midt 3.kl. -Klasse'!FY45),"",VLOOKUP('Midt 3.kl. -Klasse'!FY45,Aap_Naam_2c3b3c,2,FALSE))</f>
        <v/>
      </c>
      <c r="FM153" t="str">
        <f>IF(ISBLANK('Midt 3.kl. -Klasse'!FZ45),"",VLOOKUP('Midt 3.kl. -Klasse'!FZ45,Aap_Naam_2c3b3c,2,FALSE))</f>
        <v/>
      </c>
      <c r="FN153" s="42" t="str">
        <f>IF(ISBLANK('Midt 3.kl. -Klasse'!GA45),"",VLOOKUP('Midt 3.kl. -Klasse'!GA45,Aap_Naam_2c3b3c,2,FALSE))</f>
        <v/>
      </c>
      <c r="FO153" s="41">
        <f>COUNTIF('Skole scoring'!B148:U148,1)</f>
        <v>0</v>
      </c>
      <c r="FP153">
        <f>COUNTIF('Skole scoring'!V148:DQ148,1)</f>
        <v>0</v>
      </c>
      <c r="FQ153">
        <f>COUNTIF('Skole scoring'!DR148:FM148,1)</f>
        <v>0</v>
      </c>
      <c r="FR153" s="42">
        <f t="shared" si="4"/>
        <v>0</v>
      </c>
      <c r="FS153">
        <f>COUNTIF('Skole scoring'!V148:AS148,1)</f>
        <v>0</v>
      </c>
      <c r="FT153">
        <f>COUNTIF('Skole scoring'!AT148:BQ148,1)</f>
        <v>0</v>
      </c>
      <c r="FU153">
        <f>COUNTIF('Skole scoring'!BR148:CO148,1)</f>
        <v>0</v>
      </c>
      <c r="FV153">
        <f>COUNTIF('Skole scoring'!CP148:DQ148,1)</f>
        <v>0</v>
      </c>
    </row>
    <row r="154" spans="2:178" ht="15" thickBot="1" x14ac:dyDescent="0.4">
      <c r="B154" s="43">
        <f>'Midt 3.kl. -Klasse'!B46</f>
        <v>0</v>
      </c>
      <c r="C154" t="str">
        <f>IF(COUNTIF('Midt 3.kl. -Klasse'!P46,5),"Ugyldig",(IF(ISBLANK('Midt 3.kl. -Klasse'!P46),"",'Midt 3.kl. -Klasse'!P46)))</f>
        <v/>
      </c>
      <c r="D154" t="str">
        <f>IF(COUNTIF('Midt 3.kl. -Klasse'!Q46,5),"Ugyldig",(IF(ISBLANK('Midt 3.kl. -Klasse'!Q46),"",'Midt 3.kl. -Klasse'!Q46)))</f>
        <v/>
      </c>
      <c r="E154" t="str">
        <f>IF(COUNTIF('Midt 3.kl. -Klasse'!R46,5),"Ugyldig",(IF(ISBLANK('Midt 3.kl. -Klasse'!R46),"",'Midt 3.kl. -Klasse'!R46)))</f>
        <v/>
      </c>
      <c r="F154" t="str">
        <f>IF(COUNTIF('Midt 3.kl. -Klasse'!S46,5),"Ugyldig",(IF(ISBLANK('Midt 3.kl. -Klasse'!S46),"",'Midt 3.kl. -Klasse'!S46)))</f>
        <v/>
      </c>
      <c r="G154" t="str">
        <f>IF(COUNTIF('Midt 3.kl. -Klasse'!T46,5),"Ugyldig",(IF(ISBLANK('Midt 3.kl. -Klasse'!T46),"",'Midt 3.kl. -Klasse'!T46)))</f>
        <v/>
      </c>
      <c r="H154" t="str">
        <f>IF(COUNTIF('Midt 3.kl. -Klasse'!U46,5),"Ugyldig",(IF(ISBLANK('Midt 3.kl. -Klasse'!U46),"",'Midt 3.kl. -Klasse'!U46)))</f>
        <v/>
      </c>
      <c r="I154" t="str">
        <f>IF(COUNTIF('Midt 3.kl. -Klasse'!V46,5),"Ugyldig",(IF(ISBLANK('Midt 3.kl. -Klasse'!V46),"",'Midt 3.kl. -Klasse'!V46)))</f>
        <v/>
      </c>
      <c r="J154" t="str">
        <f>IF(COUNTIF('Midt 3.kl. -Klasse'!W46,5),"Ugyldig",(IF(ISBLANK('Midt 3.kl. -Klasse'!W46),"",'Midt 3.kl. -Klasse'!W46)))</f>
        <v/>
      </c>
      <c r="K154" t="str">
        <f>IF(COUNTIF('Midt 3.kl. -Klasse'!X46,5),"Ugyldig",(IF(ISBLANK('Midt 3.kl. -Klasse'!X46),"",'Midt 3.kl. -Klasse'!X46)))</f>
        <v/>
      </c>
      <c r="L154" t="str">
        <f>IF(COUNTIF('Midt 3.kl. -Klasse'!Y46,5),"Ugyldig",(IF(ISBLANK('Midt 3.kl. -Klasse'!Y46),"",'Midt 3.kl. -Klasse'!Y46)))</f>
        <v/>
      </c>
      <c r="M154" t="str">
        <f>IF(COUNTIF('Midt 3.kl. -Klasse'!Z46,5),"Ugyldig",(IF(ISBLANK('Midt 3.kl. -Klasse'!Z46),"",'Midt 3.kl. -Klasse'!Z46)))</f>
        <v/>
      </c>
      <c r="N154" t="str">
        <f>IF(COUNTIF('Midt 3.kl. -Klasse'!AA46,5),"Ugyldig",(IF(ISBLANK('Midt 3.kl. -Klasse'!AA46),"",'Midt 3.kl. -Klasse'!AA46)))</f>
        <v/>
      </c>
      <c r="O154" t="str">
        <f>IF(COUNTIF('Midt 3.kl. -Klasse'!AB46,5),"Ugyldig",(IF(ISBLANK('Midt 3.kl. -Klasse'!AB46),"",'Midt 3.kl. -Klasse'!AB46)))</f>
        <v/>
      </c>
      <c r="P154" t="str">
        <f>IF(COUNTIF('Midt 3.kl. -Klasse'!AC46,5),"Ugyldig",(IF(ISBLANK('Midt 3.kl. -Klasse'!AC46),"",'Midt 3.kl. -Klasse'!AC46)))</f>
        <v/>
      </c>
      <c r="Q154" t="str">
        <f>IF(COUNTIF('Midt 3.kl. -Klasse'!AD46,5),"Ugyldig",(IF(ISBLANK('Midt 3.kl. -Klasse'!AD46),"",'Midt 3.kl. -Klasse'!AD46)))</f>
        <v/>
      </c>
      <c r="R154" t="str">
        <f>IF(COUNTIF('Midt 3.kl. -Klasse'!AE46,5),"Ugyldig",(IF(ISBLANK('Midt 3.kl. -Klasse'!AE46),"",'Midt 3.kl. -Klasse'!AE46)))</f>
        <v/>
      </c>
      <c r="S154" t="str">
        <f>IF(COUNTIF('Midt 3.kl. -Klasse'!AF46,5),"Ugyldig",(IF(ISBLANK('Midt 3.kl. -Klasse'!AF46),"",'Midt 3.kl. -Klasse'!AF46)))</f>
        <v/>
      </c>
      <c r="T154" t="str">
        <f>IF(COUNTIF('Midt 3.kl. -Klasse'!AG46,5),"Ugyldig",(IF(ISBLANK('Midt 3.kl. -Klasse'!AG46),"",'Midt 3.kl. -Klasse'!AG46)))</f>
        <v/>
      </c>
      <c r="U154" t="str">
        <f>IF(COUNTIF('Midt 3.kl. -Klasse'!AH46,5),"Ugyldig",(IF(ISBLANK('Midt 3.kl. -Klasse'!AH46),"",'Midt 3.kl. -Klasse'!AH46)))</f>
        <v/>
      </c>
      <c r="V154" t="str">
        <f>IF(COUNTIF('Midt 3.kl. -Klasse'!AI46,5),"Ugyldig",(IF(ISBLANK('Midt 3.kl. -Klasse'!AI46),"",'Midt 3.kl. -Klasse'!AI46)))</f>
        <v/>
      </c>
      <c r="W154" s="44" t="str">
        <f>IF(ISBLANK('Midt 3.kl. -Klasse'!AJ46),"",VLOOKUP('Midt 3.kl. -Klasse'!AJ46,Assit_Atii_2c3b3c,C$96,FALSE))</f>
        <v/>
      </c>
      <c r="X154" s="44" t="str">
        <f>IF(ISBLANK('Midt 3.kl. -Klasse'!AK46),"",VLOOKUP('Midt 3.kl. -Klasse'!AK46,Assit_Atii_2c3b3c,D$96,FALSE))</f>
        <v/>
      </c>
      <c r="Y154" s="44" t="str">
        <f>IF(ISBLANK('Midt 3.kl. -Klasse'!AL46),"",VLOOKUP('Midt 3.kl. -Klasse'!AL46,Assit_Atii_2c3b3c,E$96,FALSE))</f>
        <v/>
      </c>
      <c r="Z154" s="44" t="str">
        <f>IF(ISBLANK('Midt 3.kl. -Klasse'!AM46),"",VLOOKUP('Midt 3.kl. -Klasse'!AM46,Assit_Atii_2c3b3c,F$96,FALSE))</f>
        <v/>
      </c>
      <c r="AA154" s="44" t="str">
        <f>IF(ISBLANK('Midt 3.kl. -Klasse'!AN46),"",VLOOKUP('Midt 3.kl. -Klasse'!AN46,Assit_Atii_2c3b3c,G$96,FALSE))</f>
        <v/>
      </c>
      <c r="AB154" s="44" t="str">
        <f>IF(ISBLANK('Midt 3.kl. -Klasse'!AO46),"",VLOOKUP('Midt 3.kl. -Klasse'!AO46,Assit_Atii_2c3b3c,H$96,FALSE))</f>
        <v/>
      </c>
      <c r="AC154" s="44" t="str">
        <f>IF(ISBLANK('Midt 3.kl. -Klasse'!AP46),"",VLOOKUP('Midt 3.kl. -Klasse'!AP46,Assit_Atii_2c3b3c,I$96,FALSE))</f>
        <v/>
      </c>
      <c r="AD154" s="44" t="str">
        <f>IF(ISBLANK('Midt 3.kl. -Klasse'!AQ46),"",VLOOKUP('Midt 3.kl. -Klasse'!AQ46,Assit_Atii_2c3b3c,J$96,FALSE))</f>
        <v/>
      </c>
      <c r="AE154" s="44" t="str">
        <f>IF(ISBLANK('Midt 3.kl. -Klasse'!AR46),"",VLOOKUP('Midt 3.kl. -Klasse'!AR46,Assit_Atii_2c3b3c,K$96,FALSE))</f>
        <v/>
      </c>
      <c r="AF154" s="44" t="str">
        <f>IF(ISBLANK('Midt 3.kl. -Klasse'!AS46),"",VLOOKUP('Midt 3.kl. -Klasse'!AS46,Assit_Atii_2c3b3c,L$96,FALSE))</f>
        <v/>
      </c>
      <c r="AG154" s="44" t="str">
        <f>IF(ISBLANK('Midt 3.kl. -Klasse'!AT46),"",VLOOKUP('Midt 3.kl. -Klasse'!AT46,Assit_Atii_2c3b3c,M$96,FALSE))</f>
        <v/>
      </c>
      <c r="AH154" s="44" t="str">
        <f>IF(ISBLANK('Midt 3.kl. -Klasse'!AU46),"",VLOOKUP('Midt 3.kl. -Klasse'!AU46,Assit_Atii_2c3b3c,N$96,FALSE))</f>
        <v/>
      </c>
      <c r="AI154" s="44" t="str">
        <f>IF(ISBLANK('Midt 3.kl. -Klasse'!AV46),"",VLOOKUP('Midt 3.kl. -Klasse'!AV46,Assit_Atii_2c3b3c,O$96,FALSE))</f>
        <v/>
      </c>
      <c r="AJ154" s="44" t="str">
        <f>IF(ISBLANK('Midt 3.kl. -Klasse'!AW46),"",VLOOKUP('Midt 3.kl. -Klasse'!AW46,Assit_Atii_2c3b3c,P$96,FALSE))</f>
        <v/>
      </c>
      <c r="AK154" s="44" t="str">
        <f>IF(ISBLANK('Midt 3.kl. -Klasse'!AX46),"",VLOOKUP('Midt 3.kl. -Klasse'!AX46,Assit_Atii_2c3b3c,Q$96,FALSE))</f>
        <v/>
      </c>
      <c r="AL154" s="44" t="str">
        <f>IF(ISBLANK('Midt 3.kl. -Klasse'!AY46),"",VLOOKUP('Midt 3.kl. -Klasse'!AY46,Assit_Atii_2c3b3c,R$96,FALSE))</f>
        <v/>
      </c>
      <c r="AM154" s="44" t="str">
        <f>IF(ISBLANK('Midt 3.kl. -Klasse'!AZ46),"",VLOOKUP('Midt 3.kl. -Klasse'!AZ46,Assit_Atii_2c3b3c,S$96,FALSE))</f>
        <v/>
      </c>
      <c r="AN154" s="44" t="str">
        <f>IF(ISBLANK('Midt 3.kl. -Klasse'!BA46),"",VLOOKUP('Midt 3.kl. -Klasse'!BA46,Assit_Atii_2c3b3c,T$96,FALSE))</f>
        <v/>
      </c>
      <c r="AO154" s="44" t="str">
        <f>IF(ISBLANK('Midt 3.kl. -Klasse'!BB46),"",VLOOKUP('Midt 3.kl. -Klasse'!BB46,Assit_Atii_2c3b3c,U$96,FALSE))</f>
        <v/>
      </c>
      <c r="AP154" s="44" t="str">
        <f>IF(ISBLANK('Midt 3.kl. -Klasse'!BC46),"",VLOOKUP('Midt 3.kl. -Klasse'!BC46,Assit_Atii_2c3b3c,V$96,FALSE))</f>
        <v/>
      </c>
      <c r="AQ154" s="44" t="str">
        <f>IF(ISBLANK('Midt 3.kl. -Klasse'!BD46),"",VLOOKUP('Midt 3.kl. -Klasse'!BD46,Assit_Atii_2c3b3c,W$96,FALSE))</f>
        <v/>
      </c>
      <c r="AR154" s="44" t="str">
        <f>IF(ISBLANK('Midt 3.kl. -Klasse'!BE46),"",VLOOKUP('Midt 3.kl. -Klasse'!BE46,Assit_Atii_2c3b3c,X$96,FALSE))</f>
        <v/>
      </c>
      <c r="AS154" s="44" t="str">
        <f>IF(ISBLANK('Midt 3.kl. -Klasse'!BF46),"",VLOOKUP('Midt 3.kl. -Klasse'!BF46,Assit_Atii_2c3b3c,Y$96,FALSE))</f>
        <v/>
      </c>
      <c r="AT154" s="44" t="str">
        <f>IF(ISBLANK('Midt 3.kl. -Klasse'!BG46),"",VLOOKUP('Midt 3.kl. -Klasse'!BG46,Assit_Atii_2c3b3c,Z$96,FALSE))</f>
        <v/>
      </c>
      <c r="AU154" s="44" t="str">
        <f>IF(ISBLANK('Midt 3.kl. -Klasse'!BH46),"",VLOOKUP('Midt 3.kl. -Klasse'!BH46,Assit_Atii_2c3b3c,AA$96,FALSE))</f>
        <v/>
      </c>
      <c r="AV154" s="44" t="str">
        <f>IF(ISBLANK('Midt 3.kl. -Klasse'!BI46),"",VLOOKUP('Midt 3.kl. -Klasse'!BI46,Assit_Atii_2c3b3c,AB$96,FALSE))</f>
        <v/>
      </c>
      <c r="AW154" s="44" t="str">
        <f>IF(ISBLANK('Midt 3.kl. -Klasse'!BJ46),"",VLOOKUP('Midt 3.kl. -Klasse'!BJ46,Assit_Atii_2c3b3c,AC$96,FALSE))</f>
        <v/>
      </c>
      <c r="AX154" s="44" t="str">
        <f>IF(ISBLANK('Midt 3.kl. -Klasse'!BK46),"",VLOOKUP('Midt 3.kl. -Klasse'!BK46,Assit_Atii_2c3b3c,AD$96,FALSE))</f>
        <v/>
      </c>
      <c r="AY154" s="44" t="str">
        <f>IF(ISBLANK('Midt 3.kl. -Klasse'!BL46),"",VLOOKUP('Midt 3.kl. -Klasse'!BL46,Assit_Atii_2c3b3c,AE$96,FALSE))</f>
        <v/>
      </c>
      <c r="AZ154" s="44" t="str">
        <f>IF(ISBLANK('Midt 3.kl. -Klasse'!BM46),"",VLOOKUP('Midt 3.kl. -Klasse'!BM46,Assit_Atii_2c3b3c,AF$96,FALSE))</f>
        <v/>
      </c>
      <c r="BA154" s="44" t="str">
        <f>IF(ISBLANK('Midt 3.kl. -Klasse'!BN46),"",VLOOKUP('Midt 3.kl. -Klasse'!BN46,Assit_Atii_2c3b3c,AG$96,FALSE))</f>
        <v/>
      </c>
      <c r="BB154" s="44" t="str">
        <f>IF(ISBLANK('Midt 3.kl. -Klasse'!BO46),"",VLOOKUP('Midt 3.kl. -Klasse'!BO46,Assit_Atii_2c3b3c,AH$96,FALSE))</f>
        <v/>
      </c>
      <c r="BC154" s="44" t="str">
        <f>IF(ISBLANK('Midt 3.kl. -Klasse'!BP46),"",VLOOKUP('Midt 3.kl. -Klasse'!BP46,Assit_Atii_2c3b3c,AI$96,FALSE))</f>
        <v/>
      </c>
      <c r="BD154" s="44" t="str">
        <f>IF(ISBLANK('Midt 3.kl. -Klasse'!BQ46),"",VLOOKUP('Midt 3.kl. -Klasse'!BQ46,Assit_Atii_2c3b3c,AJ$96,FALSE))</f>
        <v/>
      </c>
      <c r="BE154" s="44" t="str">
        <f>IF(ISBLANK('Midt 3.kl. -Klasse'!BR46),"",VLOOKUP('Midt 3.kl. -Klasse'!BR46,Assit_Atii_2c3b3c,AK$96,FALSE))</f>
        <v/>
      </c>
      <c r="BF154" s="44" t="str">
        <f>IF(ISBLANK('Midt 3.kl. -Klasse'!BS46),"",VLOOKUP('Midt 3.kl. -Klasse'!BS46,Assit_Atii_2c3b3c,AL$96,FALSE))</f>
        <v/>
      </c>
      <c r="BG154" s="44" t="str">
        <f>IF(ISBLANK('Midt 3.kl. -Klasse'!BT46),"",VLOOKUP('Midt 3.kl. -Klasse'!BT46,Assit_Atii_2c3b3c,AM$96,FALSE))</f>
        <v/>
      </c>
      <c r="BH154" s="44" t="str">
        <f>IF(ISBLANK('Midt 3.kl. -Klasse'!BU46),"",VLOOKUP('Midt 3.kl. -Klasse'!BU46,Assit_Atii_2c3b3c,AN$96,FALSE))</f>
        <v/>
      </c>
      <c r="BI154" s="44" t="str">
        <f>IF(ISBLANK('Midt 3.kl. -Klasse'!BV46),"",VLOOKUP('Midt 3.kl. -Klasse'!BV46,Assit_Atii_2c3b3c,AO$96,FALSE))</f>
        <v/>
      </c>
      <c r="BJ154" s="44" t="str">
        <f>IF(ISBLANK('Midt 3.kl. -Klasse'!BW46),"",VLOOKUP('Midt 3.kl. -Klasse'!BW46,Assit_Atii_2c3b3c,AP$96,FALSE))</f>
        <v/>
      </c>
      <c r="BK154" s="44" t="str">
        <f>IF(ISBLANK('Midt 3.kl. -Klasse'!BX46),"",VLOOKUP('Midt 3.kl. -Klasse'!BX46,Assit_Atii_2c3b3c,AQ$96,FALSE))</f>
        <v/>
      </c>
      <c r="BL154" s="44" t="str">
        <f>IF(ISBLANK('Midt 3.kl. -Klasse'!BY46),"",VLOOKUP('Midt 3.kl. -Klasse'!BY46,Assit_Atii_2c3b3c,AR$96,FALSE))</f>
        <v/>
      </c>
      <c r="BM154" s="44" t="str">
        <f>IF(ISBLANK('Midt 3.kl. -Klasse'!BZ46),"",VLOOKUP('Midt 3.kl. -Klasse'!BZ46,Assit_Atii_2c3b3c,AS$96,FALSE))</f>
        <v/>
      </c>
      <c r="BN154" s="44" t="str">
        <f>IF(ISBLANK('Midt 3.kl. -Klasse'!CA46),"",VLOOKUP('Midt 3.kl. -Klasse'!CA46,Assit_Atii_2c3b3c,AT$96,FALSE))</f>
        <v/>
      </c>
      <c r="BO154" s="44" t="str">
        <f>IF(ISBLANK('Midt 3.kl. -Klasse'!CB46),"",VLOOKUP('Midt 3.kl. -Klasse'!CB46,Assit_Atii_2c3b3c,AU$96,FALSE))</f>
        <v/>
      </c>
      <c r="BP154" s="44" t="str">
        <f>IF(ISBLANK('Midt 3.kl. -Klasse'!CC46),"",VLOOKUP('Midt 3.kl. -Klasse'!CC46,Assit_Atii_2c3b3c,AV$96,FALSE))</f>
        <v/>
      </c>
      <c r="BQ154" s="44" t="str">
        <f>IF(ISBLANK('Midt 3.kl. -Klasse'!CD46),"",VLOOKUP('Midt 3.kl. -Klasse'!CD46,Assit_Atii_2c3b3c,AW$96,FALSE))</f>
        <v/>
      </c>
      <c r="BR154" s="44" t="str">
        <f>IF(ISBLANK('Midt 3.kl. -Klasse'!CE46),"",VLOOKUP('Midt 3.kl. -Klasse'!CE46,Assit_Atii_2c3b3c,AX$96,FALSE))</f>
        <v/>
      </c>
      <c r="BS154" s="44" t="str">
        <f>IF(ISBLANK('Midt 3.kl. -Klasse'!CF46),"",VLOOKUP('Midt 3.kl. -Klasse'!CF46,Assit_Atii_2c3b3c,AY$96,FALSE))</f>
        <v/>
      </c>
      <c r="BT154" s="44" t="str">
        <f>IF(ISBLANK('Midt 3.kl. -Klasse'!CG46),"",VLOOKUP('Midt 3.kl. -Klasse'!CG46,Assit_Atii_2c3b3c,AZ$96,FALSE))</f>
        <v/>
      </c>
      <c r="BU154" s="44" t="str">
        <f>IF(ISBLANK('Midt 3.kl. -Klasse'!CH46),"",VLOOKUP('Midt 3.kl. -Klasse'!CH46,Assit_Atii_2c3b3c,BA$96,FALSE))</f>
        <v/>
      </c>
      <c r="BV154" s="44" t="str">
        <f>IF(ISBLANK('Midt 3.kl. -Klasse'!CI46),"",VLOOKUP('Midt 3.kl. -Klasse'!CI46,Assit_Atii_2c3b3c,BB$96,FALSE))</f>
        <v/>
      </c>
      <c r="BW154" s="44" t="str">
        <f>IF(ISBLANK('Midt 3.kl. -Klasse'!CJ46),"",VLOOKUP('Midt 3.kl. -Klasse'!CJ46,Assit_Atii_2c3b3c,BC$96,FALSE))</f>
        <v/>
      </c>
      <c r="BX154" s="44" t="str">
        <f>IF(ISBLANK('Midt 3.kl. -Klasse'!CK46),"",VLOOKUP('Midt 3.kl. -Klasse'!CK46,Assit_Atii_2c3b3c,BD$96,FALSE))</f>
        <v/>
      </c>
      <c r="BY154" s="44" t="str">
        <f>IF(ISBLANK('Midt 3.kl. -Klasse'!CL46),"",VLOOKUP('Midt 3.kl. -Klasse'!CL46,Assit_Atii_2c3b3c,BE$96,FALSE))</f>
        <v/>
      </c>
      <c r="BZ154" s="44" t="str">
        <f>IF(ISBLANK('Midt 3.kl. -Klasse'!CM46),"",VLOOKUP('Midt 3.kl. -Klasse'!CM46,Assit_Atii_2c3b3c,BF$96,FALSE))</f>
        <v/>
      </c>
      <c r="CA154" s="44" t="str">
        <f>IF(ISBLANK('Midt 3.kl. -Klasse'!CN46),"",VLOOKUP('Midt 3.kl. -Klasse'!CN46,Assit_Atii_2c3b3c,BG$96,FALSE))</f>
        <v/>
      </c>
      <c r="CB154" s="44" t="str">
        <f>IF(ISBLANK('Midt 3.kl. -Klasse'!CO46),"",VLOOKUP('Midt 3.kl. -Klasse'!CO46,Assit_Atii_2c3b3c,BH$96,FALSE))</f>
        <v/>
      </c>
      <c r="CC154" s="44" t="str">
        <f>IF(ISBLANK('Midt 3.kl. -Klasse'!CP46),"",VLOOKUP('Midt 3.kl. -Klasse'!CP46,Assit_Atii_2c3b3c,BI$96,FALSE))</f>
        <v/>
      </c>
      <c r="CD154" s="44" t="str">
        <f>IF(ISBLANK('Midt 3.kl. -Klasse'!CQ46),"",VLOOKUP('Midt 3.kl. -Klasse'!CQ46,Assit_Atii_2c3b3c,BJ$96,FALSE))</f>
        <v/>
      </c>
      <c r="CE154" s="44" t="str">
        <f>IF(ISBLANK('Midt 3.kl. -Klasse'!CR46),"",VLOOKUP('Midt 3.kl. -Klasse'!CR46,Assit_Atii_2c3b3c,BK$96,FALSE))</f>
        <v/>
      </c>
      <c r="CF154" s="44" t="str">
        <f>IF(ISBLANK('Midt 3.kl. -Klasse'!CS46),"",VLOOKUP('Midt 3.kl. -Klasse'!CS46,Assit_Atii_2c3b3c,BL$96,FALSE))</f>
        <v/>
      </c>
      <c r="CG154" s="44" t="str">
        <f>IF(ISBLANK('Midt 3.kl. -Klasse'!CT46),"",VLOOKUP('Midt 3.kl. -Klasse'!CT46,Assit_Atii_2c3b3c,BM$96,FALSE))</f>
        <v/>
      </c>
      <c r="CH154" s="44" t="str">
        <f>IF(ISBLANK('Midt 3.kl. -Klasse'!CU46),"",VLOOKUP('Midt 3.kl. -Klasse'!CU46,Assit_Atii_2c3b3c,BN$96,FALSE))</f>
        <v/>
      </c>
      <c r="CI154" s="44" t="str">
        <f>IF(ISBLANK('Midt 3.kl. -Klasse'!CV46),"",VLOOKUP('Midt 3.kl. -Klasse'!CV46,Assit_Atii_2c3b3c,BO$96,FALSE))</f>
        <v/>
      </c>
      <c r="CJ154" s="44" t="str">
        <f>IF(ISBLANK('Midt 3.kl. -Klasse'!CW46),"",VLOOKUP('Midt 3.kl. -Klasse'!CW46,Assit_Atii_2c3b3c,BP$96,FALSE))</f>
        <v/>
      </c>
      <c r="CK154" s="44" t="str">
        <f>IF(ISBLANK('Midt 3.kl. -Klasse'!CX46),"",VLOOKUP('Midt 3.kl. -Klasse'!CX46,Assit_Atii_2c3b3c,BQ$96,FALSE))</f>
        <v/>
      </c>
      <c r="CL154" s="44" t="str">
        <f>IF(ISBLANK('Midt 3.kl. -Klasse'!CY46),"",VLOOKUP('Midt 3.kl. -Klasse'!CY46,Assit_Atii_2c3b3c,BR$96,FALSE))</f>
        <v/>
      </c>
      <c r="CM154" s="44" t="str">
        <f>IF(ISBLANK('Midt 3.kl. -Klasse'!CZ46),"",VLOOKUP('Midt 3.kl. -Klasse'!CZ46,Assit_Atii_2c3b3c,BS$96,FALSE))</f>
        <v/>
      </c>
      <c r="CN154" s="44" t="str">
        <f>IF(ISBLANK('Midt 3.kl. -Klasse'!DA46),"",VLOOKUP('Midt 3.kl. -Klasse'!DA46,Assit_Atii_2c3b3c,BT$96,FALSE))</f>
        <v/>
      </c>
      <c r="CO154" s="44" t="str">
        <f>IF(ISBLANK('Midt 3.kl. -Klasse'!DB46),"",VLOOKUP('Midt 3.kl. -Klasse'!DB46,Assit_Atii_2c3b3c,BU$96,FALSE))</f>
        <v/>
      </c>
      <c r="CP154" s="44" t="str">
        <f>IF(ISBLANK('Midt 3.kl. -Klasse'!DC46),"",VLOOKUP('Midt 3.kl. -Klasse'!DC46,Assit_Atii_2c3b3c,BV$96,FALSE))</f>
        <v/>
      </c>
      <c r="CQ154" s="44" t="str">
        <f>IF(ISBLANK('Midt 3.kl. -Klasse'!DD46),"",VLOOKUP('Midt 3.kl. -Klasse'!DD46,Assit_Atii_2c3b3c,BW$96,FALSE))</f>
        <v/>
      </c>
      <c r="CR154" s="44" t="str">
        <f>IF(ISBLANK('Midt 3.kl. -Klasse'!DE46),"",VLOOKUP('Midt 3.kl. -Klasse'!DE46,Assit_Atii_2c3b3c,BX$96,FALSE))</f>
        <v/>
      </c>
      <c r="CS154" s="44" t="str">
        <f>IF(ISBLANK('Midt 3.kl. -Klasse'!DF46),"",VLOOKUP('Midt 3.kl. -Klasse'!DF46,Assit_Atii_2c3b3c,BY$96,FALSE))</f>
        <v/>
      </c>
      <c r="CT154" s="44" t="str">
        <f>IF(ISBLANK('Midt 3.kl. -Klasse'!DG46),"",VLOOKUP('Midt 3.kl. -Klasse'!DG46,Assit_Atii_2c3b3c,BZ$96,FALSE))</f>
        <v/>
      </c>
      <c r="CU154" s="44" t="str">
        <f>IF(ISBLANK('Midt 3.kl. -Klasse'!DH46),"",VLOOKUP('Midt 3.kl. -Klasse'!DH46,Assit_Atii_2c3b3c,CA$96,FALSE))</f>
        <v/>
      </c>
      <c r="CV154" s="44" t="str">
        <f>IF(ISBLANK('Midt 3.kl. -Klasse'!DI46),"",VLOOKUP('Midt 3.kl. -Klasse'!DI46,Assit_Atii_2c3b3c,CB$96,FALSE))</f>
        <v/>
      </c>
      <c r="CW154" s="44" t="str">
        <f>IF(ISBLANK('Midt 3.kl. -Klasse'!DJ46),"",VLOOKUP('Midt 3.kl. -Klasse'!DJ46,Assit_Atii_2c3b3c,CC$96,FALSE))</f>
        <v/>
      </c>
      <c r="CX154" s="44" t="str">
        <f>IF(ISBLANK('Midt 3.kl. -Klasse'!DK46),"",VLOOKUP('Midt 3.kl. -Klasse'!DK46,Assit_Atii_2c3b3c,CD$96,FALSE))</f>
        <v/>
      </c>
      <c r="CY154" s="44" t="str">
        <f>IF(ISBLANK('Midt 3.kl. -Klasse'!DL46),"",VLOOKUP('Midt 3.kl. -Klasse'!DL46,Assit_Atii_2c3b3c,CE$96,FALSE))</f>
        <v/>
      </c>
      <c r="CZ154" s="44" t="str">
        <f>IF(ISBLANK('Midt 3.kl. -Klasse'!DM46),"",VLOOKUP('Midt 3.kl. -Klasse'!DM46,Assit_Atii_2c3b3c,CF$96,FALSE))</f>
        <v/>
      </c>
      <c r="DA154" s="44" t="str">
        <f>IF(ISBLANK('Midt 3.kl. -Klasse'!DN46),"",VLOOKUP('Midt 3.kl. -Klasse'!DN46,Assit_Atii_2c3b3c,CG$96,FALSE))</f>
        <v/>
      </c>
      <c r="DB154" s="44" t="str">
        <f>IF(ISBLANK('Midt 3.kl. -Klasse'!DO46),"",VLOOKUP('Midt 3.kl. -Klasse'!DO46,Assit_Atii_2c3b3c,CH$96,FALSE))</f>
        <v/>
      </c>
      <c r="DC154" s="44" t="str">
        <f>IF(ISBLANK('Midt 3.kl. -Klasse'!DP46),"",VLOOKUP('Midt 3.kl. -Klasse'!DP46,Assit_Atii_2c3b3c,CI$96,FALSE))</f>
        <v/>
      </c>
      <c r="DD154" s="44" t="str">
        <f>IF(ISBLANK('Midt 3.kl. -Klasse'!DQ46),"",VLOOKUP('Midt 3.kl. -Klasse'!DQ46,Assit_Atii_2c3b3c,CJ$96,FALSE))</f>
        <v/>
      </c>
      <c r="DE154" s="44" t="str">
        <f>IF(ISBLANK('Midt 3.kl. -Klasse'!DR46),"",VLOOKUP('Midt 3.kl. -Klasse'!DR46,Assit_Atii_2c3b3c,CK$96,FALSE))</f>
        <v/>
      </c>
      <c r="DF154" s="44" t="str">
        <f>IF(ISBLANK('Midt 3.kl. -Klasse'!DS46),"",VLOOKUP('Midt 3.kl. -Klasse'!DS46,Assit_Atii_2c3b3c,CL$96,FALSE))</f>
        <v/>
      </c>
      <c r="DG154" s="44" t="str">
        <f>IF(ISBLANK('Midt 3.kl. -Klasse'!DT46),"",VLOOKUP('Midt 3.kl. -Klasse'!DT46,Assit_Atii_2c3b3c,CM$96,FALSE))</f>
        <v/>
      </c>
      <c r="DH154" s="44" t="str">
        <f>IF(ISBLANK('Midt 3.kl. -Klasse'!DU46),"",VLOOKUP('Midt 3.kl. -Klasse'!DU46,Assit_Atii_2c3b3c,CN$96,FALSE))</f>
        <v/>
      </c>
      <c r="DI154" s="44" t="str">
        <f>IF(ISBLANK('Midt 3.kl. -Klasse'!DV46),"",VLOOKUP('Midt 3.kl. -Klasse'!DV46,Assit_Atii_2c3b3c,CO$96,FALSE))</f>
        <v/>
      </c>
      <c r="DJ154" s="44" t="str">
        <f>IF(ISBLANK('Midt 3.kl. -Klasse'!DW46),"",VLOOKUP('Midt 3.kl. -Klasse'!DW46,Assit_Atii_2c3b3c,CP$96,FALSE))</f>
        <v/>
      </c>
      <c r="DK154" s="44" t="str">
        <f>IF(ISBLANK('Midt 3.kl. -Klasse'!DX46),"",VLOOKUP('Midt 3.kl. -Klasse'!DX46,Assit_Atii_2c3b3c,CQ$96,FALSE))</f>
        <v/>
      </c>
      <c r="DL154" s="44" t="str">
        <f>IF(ISBLANK('Midt 3.kl. -Klasse'!DY46),"",VLOOKUP('Midt 3.kl. -Klasse'!DY46,Assit_Atii_2c3b3c,CR$96,FALSE))</f>
        <v/>
      </c>
      <c r="DM154" s="44" t="str">
        <f>IF(ISBLANK('Midt 3.kl. -Klasse'!DZ46),"",VLOOKUP('Midt 3.kl. -Klasse'!DZ46,Assit_Atii_2c3b3c,CS$96,FALSE))</f>
        <v/>
      </c>
      <c r="DN154" s="44" t="str">
        <f>IF(ISBLANK('Midt 3.kl. -Klasse'!EA46),"",VLOOKUP('Midt 3.kl. -Klasse'!EA46,Assit_Atii_2c3b3c,CT$96,FALSE))</f>
        <v/>
      </c>
      <c r="DO154" s="44" t="str">
        <f>IF(ISBLANK('Midt 3.kl. -Klasse'!EB46),"",VLOOKUP('Midt 3.kl. -Klasse'!EB46,Assit_Atii_2c3b3c,CU$96,FALSE))</f>
        <v/>
      </c>
      <c r="DP154" s="44" t="str">
        <f>IF(ISBLANK('Midt 3.kl. -Klasse'!EC46),"",VLOOKUP('Midt 3.kl. -Klasse'!EC46,Assit_Atii_2c3b3c,CV$96,FALSE))</f>
        <v/>
      </c>
      <c r="DQ154" s="44" t="str">
        <f>IF(ISBLANK('Midt 3.kl. -Klasse'!ED46),"",VLOOKUP('Midt 3.kl. -Klasse'!ED46,Assit_Atii_2c3b3c,CW$96,FALSE))</f>
        <v/>
      </c>
      <c r="DR154" s="45" t="str">
        <f>IF(ISBLANK('Midt 3.kl. -Klasse'!EE46),"",VLOOKUP('Midt 3.kl. -Klasse'!EE46,Assit_Atii_2c3b3c,CX$96,FALSE))</f>
        <v/>
      </c>
      <c r="DS154" s="43" t="str">
        <f>IF(ISBLANK('Midt 3.kl. -Klasse'!EF46),"",VLOOKUP('Midt 3.kl. -Klasse'!EF46,Aap_Naam_2c3b3c,2,FALSE))</f>
        <v/>
      </c>
      <c r="DT154" s="44" t="str">
        <f>IF(ISBLANK('Midt 3.kl. -Klasse'!EG46),"",VLOOKUP('Midt 3.kl. -Klasse'!EG46,Aap_Naam_2c3b3c,2,FALSE))</f>
        <v/>
      </c>
      <c r="DU154" s="44" t="str">
        <f>IF(ISBLANK('Midt 3.kl. -Klasse'!EH46),"",VLOOKUP('Midt 3.kl. -Klasse'!EH46,Aap_Naam_2c3b3c,2,FALSE))</f>
        <v/>
      </c>
      <c r="DV154" s="44" t="str">
        <f>IF(ISBLANK('Midt 3.kl. -Klasse'!EI46),"",VLOOKUP('Midt 3.kl. -Klasse'!EI46,Aap_Naam_2c3b3c,2,FALSE))</f>
        <v/>
      </c>
      <c r="DW154" s="44" t="str">
        <f>IF(ISBLANK('Midt 3.kl. -Klasse'!EJ46),"",VLOOKUP('Midt 3.kl. -Klasse'!EJ46,Aap_Naam_2c3b3c,2,FALSE))</f>
        <v/>
      </c>
      <c r="DX154" s="44" t="str">
        <f>IF(ISBLANK('Midt 3.kl. -Klasse'!EK46),"",VLOOKUP('Midt 3.kl. -Klasse'!EK46,Aap_Naam_2c3b3c,2,FALSE))</f>
        <v/>
      </c>
      <c r="DY154" s="44" t="str">
        <f>IF(ISBLANK('Midt 3.kl. -Klasse'!EL46),"",VLOOKUP('Midt 3.kl. -Klasse'!EL46,Aap_Naam_2c3b3c,2,FALSE))</f>
        <v/>
      </c>
      <c r="DZ154" s="44" t="str">
        <f>IF(ISBLANK('Midt 3.kl. -Klasse'!EM46),"",VLOOKUP('Midt 3.kl. -Klasse'!EM46,Aap_Naam_2c3b3c,2,FALSE))</f>
        <v/>
      </c>
      <c r="EA154" s="44" t="str">
        <f>IF(ISBLANK('Midt 3.kl. -Klasse'!EN46),"",VLOOKUP('Midt 3.kl. -Klasse'!EN46,Aap_Naam_2c3b3c,2,FALSE))</f>
        <v/>
      </c>
      <c r="EB154" s="44" t="str">
        <f>IF(ISBLANK('Midt 3.kl. -Klasse'!EO46),"",VLOOKUP('Midt 3.kl. -Klasse'!EO46,Aap_Naam_2c3b3c,2,FALSE))</f>
        <v/>
      </c>
      <c r="EC154" s="44" t="str">
        <f>IF(ISBLANK('Midt 3.kl. -Klasse'!EP46),"",VLOOKUP('Midt 3.kl. -Klasse'!EP46,Aap_Naam_2c3b3c,2,FALSE))</f>
        <v/>
      </c>
      <c r="ED154" s="44" t="str">
        <f>IF(ISBLANK('Midt 3.kl. -Klasse'!EQ46),"",VLOOKUP('Midt 3.kl. -Klasse'!EQ46,Aap_Naam_2c3b3c,2,FALSE))</f>
        <v/>
      </c>
      <c r="EE154" s="44" t="str">
        <f>IF(ISBLANK('Midt 3.kl. -Klasse'!ER46),"",VLOOKUP('Midt 3.kl. -Klasse'!ER46,Aap_Naam_2c3b3c,2,FALSE))</f>
        <v/>
      </c>
      <c r="EF154" s="44" t="str">
        <f>IF(ISBLANK('Midt 3.kl. -Klasse'!ES46),"",VLOOKUP('Midt 3.kl. -Klasse'!ES46,Aap_Naam_2c3b3c,2,FALSE))</f>
        <v/>
      </c>
      <c r="EG154" s="44" t="str">
        <f>IF(ISBLANK('Midt 3.kl. -Klasse'!ET46),"",VLOOKUP('Midt 3.kl. -Klasse'!ET46,Aap_Naam_2c3b3c,2,FALSE))</f>
        <v/>
      </c>
      <c r="EH154" s="44" t="str">
        <f>IF(ISBLANK('Midt 3.kl. -Klasse'!EU46),"",VLOOKUP('Midt 3.kl. -Klasse'!EU46,Aap_Naam_2c3b3c,2,FALSE))</f>
        <v/>
      </c>
      <c r="EI154" s="44" t="str">
        <f>IF(ISBLANK('Midt 3.kl. -Klasse'!EV46),"",VLOOKUP('Midt 3.kl. -Klasse'!EV46,Aap_Naam_2c3b3c,2,FALSE))</f>
        <v/>
      </c>
      <c r="EJ154" s="44" t="str">
        <f>IF(ISBLANK('Midt 3.kl. -Klasse'!EW46),"",VLOOKUP('Midt 3.kl. -Klasse'!EW46,Aap_Naam_2c3b3c,2,FALSE))</f>
        <v/>
      </c>
      <c r="EK154" s="44" t="str">
        <f>IF(ISBLANK('Midt 3.kl. -Klasse'!EX46),"",VLOOKUP('Midt 3.kl. -Klasse'!EX46,Aap_Naam_2c3b3c,2,FALSE))</f>
        <v/>
      </c>
      <c r="EL154" s="44" t="str">
        <f>IF(ISBLANK('Midt 3.kl. -Klasse'!EY46),"",VLOOKUP('Midt 3.kl. -Klasse'!EY46,Aap_Naam_2c3b3c,2,FALSE))</f>
        <v/>
      </c>
      <c r="EM154" s="44" t="str">
        <f>IF(ISBLANK('Midt 3.kl. -Klasse'!EZ46),"",VLOOKUP('Midt 3.kl. -Klasse'!EZ46,Aap_Naam_2c3b3c,2,FALSE))</f>
        <v/>
      </c>
      <c r="EN154" s="44" t="str">
        <f>IF(ISBLANK('Midt 3.kl. -Klasse'!FA46),"",VLOOKUP('Midt 3.kl. -Klasse'!FA46,Aap_Naam_2c3b3c,2,FALSE))</f>
        <v/>
      </c>
      <c r="EO154" s="44" t="str">
        <f>IF(ISBLANK('Midt 3.kl. -Klasse'!FB46),"",VLOOKUP('Midt 3.kl. -Klasse'!FB46,Aap_Naam_2c3b3c,2,FALSE))</f>
        <v/>
      </c>
      <c r="EP154" s="44" t="str">
        <f>IF(ISBLANK('Midt 3.kl. -Klasse'!FC46),"",VLOOKUP('Midt 3.kl. -Klasse'!FC46,Aap_Naam_2c3b3c,2,FALSE))</f>
        <v/>
      </c>
      <c r="EQ154" s="44" t="str">
        <f>IF(ISBLANK('Midt 3.kl. -Klasse'!FD46),"",VLOOKUP('Midt 3.kl. -Klasse'!FD46,Aap_Naam_2c3b3c,2,FALSE))</f>
        <v/>
      </c>
      <c r="ER154" s="44" t="str">
        <f>IF(ISBLANK('Midt 3.kl. -Klasse'!FE46),"",VLOOKUP('Midt 3.kl. -Klasse'!FE46,Aap_Naam_2c3b3c,2,FALSE))</f>
        <v/>
      </c>
      <c r="ES154" s="44" t="str">
        <f>IF(ISBLANK('Midt 3.kl. -Klasse'!FF46),"",VLOOKUP('Midt 3.kl. -Klasse'!FF46,Aap_Naam_2c3b3c,2,FALSE))</f>
        <v/>
      </c>
      <c r="ET154" s="44" t="str">
        <f>IF(ISBLANK('Midt 3.kl. -Klasse'!FG46),"",VLOOKUP('Midt 3.kl. -Klasse'!FG46,Aap_Naam_2c3b3c,2,FALSE))</f>
        <v/>
      </c>
      <c r="EU154" s="44" t="str">
        <f>IF(ISBLANK('Midt 3.kl. -Klasse'!FH46),"",VLOOKUP('Midt 3.kl. -Klasse'!FH46,Aap_Naam_2c3b3c,2,FALSE))</f>
        <v/>
      </c>
      <c r="EV154" s="44" t="str">
        <f>IF(ISBLANK('Midt 3.kl. -Klasse'!FI46),"",VLOOKUP('Midt 3.kl. -Klasse'!FI46,Aap_Naam_2c3b3c,2,FALSE))</f>
        <v/>
      </c>
      <c r="EW154" s="44" t="str">
        <f>IF(ISBLANK('Midt 3.kl. -Klasse'!FJ46),"",VLOOKUP('Midt 3.kl. -Klasse'!FJ46,Aap_Naam_2c3b3c,2,FALSE))</f>
        <v/>
      </c>
      <c r="EX154" s="44" t="str">
        <f>IF(ISBLANK('Midt 3.kl. -Klasse'!FK46),"",VLOOKUP('Midt 3.kl. -Klasse'!FK46,Aap_Naam_2c3b3c,2,FALSE))</f>
        <v/>
      </c>
      <c r="EY154" s="44" t="str">
        <f>IF(ISBLANK('Midt 3.kl. -Klasse'!FL46),"",VLOOKUP('Midt 3.kl. -Klasse'!FL46,Aap_Naam_2c3b3c,2,FALSE))</f>
        <v/>
      </c>
      <c r="EZ154" s="44" t="str">
        <f>IF(ISBLANK('Midt 3.kl. -Klasse'!FM46),"",VLOOKUP('Midt 3.kl. -Klasse'!FM46,Aap_Naam_2c3b3c,2,FALSE))</f>
        <v/>
      </c>
      <c r="FA154" s="44" t="str">
        <f>IF(ISBLANK('Midt 3.kl. -Klasse'!FN46),"",VLOOKUP('Midt 3.kl. -Klasse'!FN46,Aap_Naam_2c3b3c,2,FALSE))</f>
        <v/>
      </c>
      <c r="FB154" s="44" t="str">
        <f>IF(ISBLANK('Midt 3.kl. -Klasse'!FO46),"",VLOOKUP('Midt 3.kl. -Klasse'!FO46,Aap_Naam_2c3b3c,2,FALSE))</f>
        <v/>
      </c>
      <c r="FC154" s="44" t="str">
        <f>IF(ISBLANK('Midt 3.kl. -Klasse'!FP46),"",VLOOKUP('Midt 3.kl. -Klasse'!FP46,Aap_Naam_2c3b3c,2,FALSE))</f>
        <v/>
      </c>
      <c r="FD154" s="44" t="str">
        <f>IF(ISBLANK('Midt 3.kl. -Klasse'!FQ46),"",VLOOKUP('Midt 3.kl. -Klasse'!FQ46,Aap_Naam_2c3b3c,2,FALSE))</f>
        <v/>
      </c>
      <c r="FE154" s="44" t="str">
        <f>IF(ISBLANK('Midt 3.kl. -Klasse'!FR46),"",VLOOKUP('Midt 3.kl. -Klasse'!FR46,Aap_Naam_2c3b3c,2,FALSE))</f>
        <v/>
      </c>
      <c r="FF154" s="44" t="str">
        <f>IF(ISBLANK('Midt 3.kl. -Klasse'!FS46),"",VLOOKUP('Midt 3.kl. -Klasse'!FS46,Aap_Naam_2c3b3c,2,FALSE))</f>
        <v/>
      </c>
      <c r="FG154" s="44" t="str">
        <f>IF(ISBLANK('Midt 3.kl. -Klasse'!FT46),"",VLOOKUP('Midt 3.kl. -Klasse'!FT46,Aap_Naam_2c3b3c,2,FALSE))</f>
        <v/>
      </c>
      <c r="FH154" s="44" t="str">
        <f>IF(ISBLANK('Midt 3.kl. -Klasse'!FU46),"",VLOOKUP('Midt 3.kl. -Klasse'!FU46,Aap_Naam_2c3b3c,2,FALSE))</f>
        <v/>
      </c>
      <c r="FI154" s="44" t="str">
        <f>IF(ISBLANK('Midt 3.kl. -Klasse'!FV46),"",VLOOKUP('Midt 3.kl. -Klasse'!FV46,Aap_Naam_2c3b3c,2,FALSE))</f>
        <v/>
      </c>
      <c r="FJ154" s="44" t="str">
        <f>IF(ISBLANK('Midt 3.kl. -Klasse'!FW46),"",VLOOKUP('Midt 3.kl. -Klasse'!FW46,Aap_Naam_2c3b3c,2,FALSE))</f>
        <v/>
      </c>
      <c r="FK154" s="44" t="str">
        <f>IF(ISBLANK('Midt 3.kl. -Klasse'!FX46),"",VLOOKUP('Midt 3.kl. -Klasse'!FX46,Aap_Naam_2c3b3c,2,FALSE))</f>
        <v/>
      </c>
      <c r="FL154" s="44" t="str">
        <f>IF(ISBLANK('Midt 3.kl. -Klasse'!FY46),"",VLOOKUP('Midt 3.kl. -Klasse'!FY46,Aap_Naam_2c3b3c,2,FALSE))</f>
        <v/>
      </c>
      <c r="FM154" s="44" t="str">
        <f>IF(ISBLANK('Midt 3.kl. -Klasse'!FZ46),"",VLOOKUP('Midt 3.kl. -Klasse'!FZ46,Aap_Naam_2c3b3c,2,FALSE))</f>
        <v/>
      </c>
      <c r="FN154" s="45" t="str">
        <f>IF(ISBLANK('Midt 3.kl. -Klasse'!GA46),"",VLOOKUP('Midt 3.kl. -Klasse'!GA46,Aap_Naam_2c3b3c,2,FALSE))</f>
        <v/>
      </c>
      <c r="FO154" s="43">
        <f>COUNTIF('Skole scoring'!B149:U149,1)</f>
        <v>0</v>
      </c>
      <c r="FP154" s="44">
        <f>COUNTIF('Skole scoring'!V149:DQ149,1)</f>
        <v>0</v>
      </c>
      <c r="FQ154" s="44">
        <f>COUNTIF('Skole scoring'!DR149:FM149,1)</f>
        <v>0</v>
      </c>
      <c r="FR154" s="45">
        <f t="shared" si="4"/>
        <v>0</v>
      </c>
      <c r="FS154">
        <f>COUNTIF('Skole scoring'!V149:AS149,1)</f>
        <v>0</v>
      </c>
      <c r="FT154">
        <f>COUNTIF('Skole scoring'!AT149:BQ149,1)</f>
        <v>0</v>
      </c>
      <c r="FU154">
        <f>COUNTIF('Skole scoring'!BR149:CO149,1)</f>
        <v>0</v>
      </c>
      <c r="FV154">
        <f>COUNTIF('Skole scoring'!CP149:DQ149,1)</f>
        <v>0</v>
      </c>
    </row>
    <row r="155" spans="2:178" x14ac:dyDescent="0.35">
      <c r="B155">
        <f>COUNTIF(B129:B154,0)</f>
        <v>26</v>
      </c>
      <c r="FO155">
        <f>COUNTA(C127:V127)</f>
        <v>20</v>
      </c>
      <c r="FP155">
        <f>COUNTA(W127:DR127)</f>
        <v>100</v>
      </c>
      <c r="FQ155">
        <f>COUNTA(DS127:FN127)</f>
        <v>48</v>
      </c>
      <c r="FR155" s="42">
        <f>SUM(FO155:FQ155)</f>
        <v>168</v>
      </c>
    </row>
    <row r="156" spans="2:178" x14ac:dyDescent="0.35">
      <c r="FO156" s="161" t="e">
        <f>(SUM(FO129:FO154)/(26-$B$155))/FO155</f>
        <v>#DIV/0!</v>
      </c>
      <c r="FP156" s="161" t="e">
        <f>(SUM(FP129:FP154)/(26-$B$155))/FP155</f>
        <v>#DIV/0!</v>
      </c>
      <c r="FQ156" s="161" t="e">
        <f>(SUM(FQ129:FQ154)/(26-$B$155))/FQ155</f>
        <v>#DIV/0!</v>
      </c>
      <c r="FR156" s="161" t="e">
        <f>(SUM(FR129:FR154)/(26-$B$155))/FR155</f>
        <v>#DIV/0!</v>
      </c>
    </row>
    <row r="157" spans="2:178" ht="15" thickBot="1" x14ac:dyDescent="0.4">
      <c r="C157" s="201" t="s">
        <v>197</v>
      </c>
      <c r="D157" s="201"/>
      <c r="E157" s="201"/>
      <c r="F157" s="201"/>
      <c r="G157" s="201"/>
      <c r="H157" s="201"/>
      <c r="I157" s="201"/>
      <c r="J157" s="201"/>
      <c r="K157" s="201"/>
      <c r="L157" s="201"/>
      <c r="M157" s="201"/>
      <c r="N157" s="201"/>
      <c r="O157" s="201"/>
      <c r="P157" s="201"/>
      <c r="Q157" s="201"/>
      <c r="R157" s="201"/>
      <c r="S157" s="201"/>
      <c r="T157" s="201"/>
      <c r="U157" s="201"/>
      <c r="V157" s="201"/>
      <c r="W157" s="201" t="s">
        <v>124</v>
      </c>
      <c r="X157" s="201"/>
      <c r="Y157" s="201"/>
      <c r="Z157" s="201"/>
      <c r="AA157" s="201"/>
      <c r="AB157" s="201"/>
      <c r="AC157" s="201"/>
      <c r="AD157" s="201"/>
      <c r="AE157" s="201"/>
      <c r="AF157" s="201"/>
      <c r="AG157" s="201"/>
      <c r="AH157" s="201"/>
      <c r="AI157" s="201"/>
      <c r="AJ157" s="201"/>
      <c r="AK157" s="201"/>
      <c r="AL157" s="201"/>
      <c r="AM157" s="201"/>
      <c r="AN157" s="201"/>
      <c r="AO157" s="201"/>
      <c r="AP157" s="201"/>
      <c r="AQ157" s="201"/>
      <c r="AR157" s="201"/>
      <c r="AS157" s="201"/>
      <c r="AT157" s="201"/>
      <c r="AU157" s="201"/>
      <c r="AV157" s="201"/>
      <c r="AW157" s="201"/>
      <c r="AX157" s="201"/>
      <c r="AY157" s="201"/>
      <c r="AZ157" s="201"/>
      <c r="BA157" s="201"/>
      <c r="BB157" s="201"/>
      <c r="BC157" s="201"/>
      <c r="BD157" s="201"/>
      <c r="BE157" s="201"/>
      <c r="BF157" s="201"/>
      <c r="BG157" s="201"/>
      <c r="BH157" s="201"/>
      <c r="BI157" s="201"/>
      <c r="BJ157" s="201"/>
      <c r="BK157" s="201"/>
      <c r="BL157" s="201"/>
      <c r="BM157" s="201"/>
      <c r="BN157" s="201"/>
      <c r="BO157" s="201"/>
      <c r="BP157" s="201"/>
      <c r="BQ157" s="201"/>
      <c r="BR157" s="201"/>
      <c r="BS157" s="201"/>
      <c r="BT157" s="201"/>
      <c r="BU157" s="201"/>
      <c r="BV157" s="201"/>
      <c r="BW157" s="201"/>
      <c r="BX157" s="201"/>
      <c r="BY157" s="201"/>
      <c r="BZ157" s="201"/>
      <c r="CA157" s="201"/>
      <c r="CB157" s="201"/>
      <c r="CC157" s="201"/>
      <c r="CD157" s="201"/>
      <c r="CE157" s="201"/>
      <c r="CF157" s="201"/>
      <c r="CG157" s="201"/>
      <c r="CH157" s="201"/>
      <c r="CI157" s="201"/>
      <c r="CJ157" s="201"/>
      <c r="CK157" s="201"/>
      <c r="CL157" s="201"/>
      <c r="CM157" s="201"/>
      <c r="CN157" s="201"/>
      <c r="CO157" s="201"/>
      <c r="CP157" s="201"/>
      <c r="CQ157" s="201"/>
      <c r="CR157" s="201"/>
      <c r="CS157" s="201"/>
      <c r="CT157" s="201"/>
      <c r="CU157" s="201"/>
      <c r="CV157" s="201"/>
      <c r="CW157" s="201"/>
      <c r="CX157" s="201"/>
      <c r="CY157" s="201"/>
      <c r="CZ157" s="201"/>
      <c r="DA157" s="201"/>
      <c r="DB157" s="201"/>
      <c r="DC157" s="201"/>
      <c r="DD157" s="201"/>
      <c r="DE157" s="201"/>
      <c r="DF157" s="201"/>
      <c r="DG157" s="201"/>
      <c r="DH157" s="201"/>
      <c r="DI157" s="201"/>
      <c r="DJ157" s="201"/>
      <c r="DK157" s="201"/>
      <c r="DL157" s="201"/>
      <c r="DM157" s="201"/>
      <c r="DN157" s="201"/>
      <c r="DO157" s="201"/>
      <c r="DP157" s="201"/>
      <c r="DQ157" s="201"/>
      <c r="DR157" s="201"/>
      <c r="DS157" s="201" t="s">
        <v>596</v>
      </c>
      <c r="DT157" s="201"/>
      <c r="DU157" s="201"/>
      <c r="DV157" s="201"/>
      <c r="DW157" s="201"/>
      <c r="DX157" s="201"/>
      <c r="DY157" s="201"/>
      <c r="DZ157" s="201"/>
      <c r="EA157" s="201"/>
      <c r="EB157" s="201"/>
      <c r="EC157" s="201"/>
      <c r="ED157" s="201"/>
      <c r="EE157" s="201"/>
      <c r="EF157" s="201"/>
      <c r="EG157" s="201"/>
      <c r="EH157" s="201"/>
      <c r="EI157" s="201"/>
      <c r="EJ157" s="201"/>
      <c r="EK157" s="201"/>
      <c r="EL157" s="201"/>
      <c r="EM157" s="201"/>
      <c r="EN157" s="201"/>
      <c r="EO157" s="201"/>
      <c r="EP157" s="201"/>
      <c r="EQ157" s="201"/>
      <c r="ER157" s="201"/>
      <c r="ES157" s="201"/>
      <c r="ET157" s="201"/>
      <c r="EU157" s="201"/>
      <c r="EV157" s="201"/>
      <c r="EW157" s="201"/>
      <c r="EX157" s="201"/>
      <c r="EY157" s="201"/>
      <c r="EZ157" s="201"/>
      <c r="FA157" s="201"/>
      <c r="FB157" s="201"/>
      <c r="FC157" s="201"/>
      <c r="FD157" s="201"/>
      <c r="FE157" s="201"/>
      <c r="FF157" s="201"/>
      <c r="FG157" s="201"/>
      <c r="FH157" s="201"/>
      <c r="FI157" s="201"/>
      <c r="FJ157" s="201"/>
      <c r="FK157" s="201"/>
      <c r="FL157" s="201"/>
      <c r="FM157" s="201"/>
      <c r="FN157" s="201"/>
      <c r="FO157" s="200" t="s">
        <v>683</v>
      </c>
      <c r="FP157" s="200"/>
      <c r="FQ157" s="200"/>
      <c r="FR157" s="200"/>
    </row>
    <row r="158" spans="2:178" x14ac:dyDescent="0.35">
      <c r="B158" s="46">
        <v>1</v>
      </c>
      <c r="C158" s="39">
        <v>2</v>
      </c>
      <c r="D158" s="39">
        <v>3</v>
      </c>
      <c r="E158" s="39">
        <v>4</v>
      </c>
      <c r="F158" s="39">
        <v>5</v>
      </c>
      <c r="G158" s="39">
        <v>6</v>
      </c>
      <c r="H158" s="39">
        <v>7</v>
      </c>
      <c r="I158" s="39">
        <v>8</v>
      </c>
      <c r="J158" s="39">
        <v>9</v>
      </c>
      <c r="K158" s="39">
        <v>10</v>
      </c>
      <c r="L158" s="39">
        <v>11</v>
      </c>
      <c r="M158" s="39">
        <v>12</v>
      </c>
      <c r="N158" s="39">
        <v>13</v>
      </c>
      <c r="O158" s="39">
        <v>14</v>
      </c>
      <c r="P158" s="39">
        <v>15</v>
      </c>
      <c r="Q158" s="39">
        <v>16</v>
      </c>
      <c r="R158" s="39">
        <v>17</v>
      </c>
      <c r="S158" s="39">
        <v>18</v>
      </c>
      <c r="T158" s="39">
        <v>19</v>
      </c>
      <c r="U158" s="39">
        <v>20</v>
      </c>
      <c r="V158" s="40">
        <v>21</v>
      </c>
      <c r="W158" s="38">
        <v>22</v>
      </c>
      <c r="X158" s="39">
        <v>23</v>
      </c>
      <c r="Y158" s="39">
        <v>24</v>
      </c>
      <c r="Z158" s="39">
        <v>25</v>
      </c>
      <c r="AA158" s="39">
        <v>26</v>
      </c>
      <c r="AB158" s="39">
        <v>27</v>
      </c>
      <c r="AC158" s="39">
        <v>28</v>
      </c>
      <c r="AD158" s="39">
        <v>29</v>
      </c>
      <c r="AE158" s="39">
        <v>30</v>
      </c>
      <c r="AF158" s="39">
        <v>31</v>
      </c>
      <c r="AG158" s="39">
        <v>32</v>
      </c>
      <c r="AH158" s="39">
        <v>33</v>
      </c>
      <c r="AI158" s="39">
        <v>34</v>
      </c>
      <c r="AJ158" s="39">
        <v>35</v>
      </c>
      <c r="AK158" s="39">
        <v>36</v>
      </c>
      <c r="AL158" s="39">
        <v>37</v>
      </c>
      <c r="AM158" s="39">
        <v>38</v>
      </c>
      <c r="AN158" s="39">
        <v>39</v>
      </c>
      <c r="AO158" s="39">
        <v>40</v>
      </c>
      <c r="AP158" s="39">
        <v>41</v>
      </c>
      <c r="AQ158" s="39">
        <v>42</v>
      </c>
      <c r="AR158" s="39">
        <v>43</v>
      </c>
      <c r="AS158" s="39">
        <v>44</v>
      </c>
      <c r="AT158" s="39">
        <v>45</v>
      </c>
      <c r="AU158" s="39">
        <v>46</v>
      </c>
      <c r="AV158" s="39">
        <v>47</v>
      </c>
      <c r="AW158" s="39">
        <v>48</v>
      </c>
      <c r="AX158" s="39">
        <v>49</v>
      </c>
      <c r="AY158" s="39">
        <v>50</v>
      </c>
      <c r="AZ158" s="39">
        <v>51</v>
      </c>
      <c r="BA158" s="39">
        <v>52</v>
      </c>
      <c r="BB158" s="39">
        <v>53</v>
      </c>
      <c r="BC158" s="39">
        <v>54</v>
      </c>
      <c r="BD158" s="39">
        <v>55</v>
      </c>
      <c r="BE158" s="39">
        <v>56</v>
      </c>
      <c r="BF158" s="39">
        <v>57</v>
      </c>
      <c r="BG158" s="39">
        <v>58</v>
      </c>
      <c r="BH158" s="39">
        <v>59</v>
      </c>
      <c r="BI158" s="39">
        <v>60</v>
      </c>
      <c r="BJ158" s="39">
        <v>61</v>
      </c>
      <c r="BK158" s="39">
        <v>62</v>
      </c>
      <c r="BL158" s="39">
        <v>63</v>
      </c>
      <c r="BM158" s="39">
        <v>64</v>
      </c>
      <c r="BN158" s="39">
        <v>65</v>
      </c>
      <c r="BO158" s="39">
        <v>66</v>
      </c>
      <c r="BP158" s="39">
        <v>67</v>
      </c>
      <c r="BQ158" s="39">
        <v>68</v>
      </c>
      <c r="BR158" s="39">
        <v>69</v>
      </c>
      <c r="BS158" s="39">
        <v>70</v>
      </c>
      <c r="BT158" s="39">
        <v>71</v>
      </c>
      <c r="BU158" s="39">
        <v>72</v>
      </c>
      <c r="BV158" s="39">
        <v>73</v>
      </c>
      <c r="BW158" s="39">
        <v>74</v>
      </c>
      <c r="BX158" s="39">
        <v>75</v>
      </c>
      <c r="BY158" s="39">
        <v>76</v>
      </c>
      <c r="BZ158" s="39">
        <v>77</v>
      </c>
      <c r="CA158" s="39">
        <v>78</v>
      </c>
      <c r="CB158" s="39">
        <v>79</v>
      </c>
      <c r="CC158" s="39">
        <v>80</v>
      </c>
      <c r="CD158" s="39">
        <v>81</v>
      </c>
      <c r="CE158" s="39">
        <v>82</v>
      </c>
      <c r="CF158" s="39">
        <v>83</v>
      </c>
      <c r="CG158" s="39">
        <v>84</v>
      </c>
      <c r="CH158" s="39">
        <v>85</v>
      </c>
      <c r="CI158" s="39">
        <v>86</v>
      </c>
      <c r="CJ158" s="39">
        <v>87</v>
      </c>
      <c r="CK158" s="39">
        <v>88</v>
      </c>
      <c r="CL158" s="39">
        <v>89</v>
      </c>
      <c r="CM158" s="39">
        <v>90</v>
      </c>
      <c r="CN158" s="39">
        <v>91</v>
      </c>
      <c r="CO158" s="39">
        <v>92</v>
      </c>
      <c r="CP158" s="39">
        <v>93</v>
      </c>
      <c r="CQ158" s="39">
        <v>94</v>
      </c>
      <c r="CR158" s="39">
        <v>95</v>
      </c>
      <c r="CS158" s="39">
        <v>96</v>
      </c>
      <c r="CT158" s="39">
        <v>97</v>
      </c>
      <c r="CU158" s="39">
        <v>98</v>
      </c>
      <c r="CV158" s="39">
        <v>99</v>
      </c>
      <c r="CW158" s="39">
        <v>100</v>
      </c>
      <c r="CX158" s="39">
        <v>101</v>
      </c>
      <c r="CY158" s="39">
        <v>102</v>
      </c>
      <c r="CZ158" s="39">
        <v>103</v>
      </c>
      <c r="DA158" s="39">
        <v>104</v>
      </c>
      <c r="DB158" s="39">
        <v>105</v>
      </c>
      <c r="DC158" s="39">
        <v>106</v>
      </c>
      <c r="DD158" s="39">
        <v>107</v>
      </c>
      <c r="DE158" s="39">
        <v>108</v>
      </c>
      <c r="DF158" s="39">
        <v>109</v>
      </c>
      <c r="DG158" s="39">
        <v>110</v>
      </c>
      <c r="DH158" s="39">
        <v>111</v>
      </c>
      <c r="DI158" s="39">
        <v>112</v>
      </c>
      <c r="DJ158" s="39">
        <v>113</v>
      </c>
      <c r="DK158" s="39">
        <v>114</v>
      </c>
      <c r="DL158" s="39">
        <v>115</v>
      </c>
      <c r="DM158" s="39">
        <v>116</v>
      </c>
      <c r="DN158" s="39">
        <v>117</v>
      </c>
      <c r="DO158" s="39">
        <v>118</v>
      </c>
      <c r="DP158" s="39">
        <v>119</v>
      </c>
      <c r="DQ158" s="39">
        <v>120</v>
      </c>
      <c r="DR158" s="39">
        <v>121</v>
      </c>
      <c r="DS158" s="38">
        <v>122</v>
      </c>
      <c r="DT158" s="39">
        <v>123</v>
      </c>
      <c r="DU158" s="39">
        <v>124</v>
      </c>
      <c r="DV158" s="39">
        <v>125</v>
      </c>
      <c r="DW158" s="39">
        <v>126</v>
      </c>
      <c r="DX158" s="39">
        <v>127</v>
      </c>
      <c r="DY158" s="39">
        <v>128</v>
      </c>
      <c r="DZ158" s="39">
        <v>129</v>
      </c>
      <c r="EA158" s="39">
        <v>130</v>
      </c>
      <c r="EB158" s="39">
        <v>131</v>
      </c>
      <c r="EC158" s="39">
        <v>132</v>
      </c>
      <c r="ED158" s="39">
        <v>133</v>
      </c>
      <c r="EE158" s="39">
        <v>134</v>
      </c>
      <c r="EF158" s="39">
        <v>135</v>
      </c>
      <c r="EG158" s="39">
        <v>136</v>
      </c>
      <c r="EH158" s="39">
        <v>137</v>
      </c>
      <c r="EI158" s="39">
        <v>138</v>
      </c>
      <c r="EJ158" s="39">
        <v>139</v>
      </c>
      <c r="EK158" s="39">
        <v>140</v>
      </c>
      <c r="EL158" s="39">
        <v>141</v>
      </c>
      <c r="EM158" s="39">
        <v>142</v>
      </c>
      <c r="EN158" s="39">
        <v>143</v>
      </c>
      <c r="EO158" s="39">
        <v>144</v>
      </c>
      <c r="EP158" s="39">
        <v>145</v>
      </c>
      <c r="EQ158" s="39">
        <v>146</v>
      </c>
      <c r="ER158" s="39">
        <v>147</v>
      </c>
      <c r="ES158" s="39">
        <v>148</v>
      </c>
      <c r="ET158" s="39">
        <v>149</v>
      </c>
      <c r="EU158" s="39">
        <v>150</v>
      </c>
      <c r="EV158" s="39">
        <v>151</v>
      </c>
      <c r="EW158" s="39">
        <v>152</v>
      </c>
      <c r="EX158" s="39">
        <v>153</v>
      </c>
      <c r="EY158" s="39">
        <v>154</v>
      </c>
      <c r="EZ158" s="39">
        <v>155</v>
      </c>
      <c r="FA158" s="39">
        <v>156</v>
      </c>
      <c r="FB158" s="39">
        <v>157</v>
      </c>
      <c r="FC158" s="39">
        <v>158</v>
      </c>
      <c r="FD158" s="39">
        <v>159</v>
      </c>
      <c r="FE158" s="39">
        <v>160</v>
      </c>
      <c r="FF158" s="39">
        <v>161</v>
      </c>
      <c r="FG158" s="39">
        <v>162</v>
      </c>
      <c r="FH158" s="39">
        <v>163</v>
      </c>
      <c r="FI158" s="39">
        <v>164</v>
      </c>
      <c r="FJ158" s="39">
        <v>165</v>
      </c>
      <c r="FK158" s="39">
        <v>166</v>
      </c>
      <c r="FL158" s="39">
        <v>167</v>
      </c>
      <c r="FM158" s="39">
        <v>168</v>
      </c>
      <c r="FN158" s="40">
        <v>169</v>
      </c>
      <c r="FO158" s="202" t="str">
        <f>C157</f>
        <v>Oqaatsinik allanneq</v>
      </c>
      <c r="FP158" s="204" t="str">
        <f>W157</f>
        <v>Oqaatsinik atuarneq</v>
      </c>
      <c r="FQ158" s="204" t="str">
        <f>DS157</f>
        <v>Oqaaseqatigiinnik atuarneq</v>
      </c>
      <c r="FR158" s="206" t="s">
        <v>684</v>
      </c>
    </row>
    <row r="159" spans="2:178" ht="15" thickBot="1" x14ac:dyDescent="0.4">
      <c r="B159" s="47" t="s">
        <v>602</v>
      </c>
      <c r="C159" t="s">
        <v>549</v>
      </c>
      <c r="D159" t="s">
        <v>104</v>
      </c>
      <c r="E159" t="s">
        <v>126</v>
      </c>
      <c r="F159" t="s">
        <v>550</v>
      </c>
      <c r="G159" t="s">
        <v>43</v>
      </c>
      <c r="H159" t="s">
        <v>127</v>
      </c>
      <c r="I159" t="s">
        <v>128</v>
      </c>
      <c r="J159" t="s">
        <v>106</v>
      </c>
      <c r="K159" t="s">
        <v>129</v>
      </c>
      <c r="L159" t="s">
        <v>46</v>
      </c>
      <c r="M159" t="s">
        <v>110</v>
      </c>
      <c r="N159" t="s">
        <v>130</v>
      </c>
      <c r="O159" t="s">
        <v>131</v>
      </c>
      <c r="P159" t="s">
        <v>132</v>
      </c>
      <c r="Q159" t="s">
        <v>133</v>
      </c>
      <c r="R159" t="s">
        <v>134</v>
      </c>
      <c r="S159" t="s">
        <v>135</v>
      </c>
      <c r="T159" t="s">
        <v>136</v>
      </c>
      <c r="U159" t="s">
        <v>551</v>
      </c>
      <c r="V159" s="42" t="s">
        <v>552</v>
      </c>
      <c r="W159" s="41" t="s">
        <v>137</v>
      </c>
      <c r="X159" t="s">
        <v>138</v>
      </c>
      <c r="Y159" t="s">
        <v>139</v>
      </c>
      <c r="Z159" t="s">
        <v>140</v>
      </c>
      <c r="AA159" t="s">
        <v>141</v>
      </c>
      <c r="AB159" t="s">
        <v>142</v>
      </c>
      <c r="AC159" t="s">
        <v>143</v>
      </c>
      <c r="AD159" t="s">
        <v>144</v>
      </c>
      <c r="AE159" t="s">
        <v>145</v>
      </c>
      <c r="AF159" t="s">
        <v>146</v>
      </c>
      <c r="AG159" t="s">
        <v>147</v>
      </c>
      <c r="AH159" t="s">
        <v>148</v>
      </c>
      <c r="AI159" t="s">
        <v>149</v>
      </c>
      <c r="AJ159" t="s">
        <v>150</v>
      </c>
      <c r="AK159" t="s">
        <v>151</v>
      </c>
      <c r="AL159" t="s">
        <v>152</v>
      </c>
      <c r="AM159" t="s">
        <v>153</v>
      </c>
      <c r="AN159" t="s">
        <v>154</v>
      </c>
      <c r="AO159" t="s">
        <v>155</v>
      </c>
      <c r="AP159" t="s">
        <v>156</v>
      </c>
      <c r="AQ159" t="s">
        <v>157</v>
      </c>
      <c r="AR159" t="s">
        <v>158</v>
      </c>
      <c r="AS159" t="s">
        <v>159</v>
      </c>
      <c r="AT159" t="s">
        <v>160</v>
      </c>
      <c r="AU159" t="s">
        <v>161</v>
      </c>
      <c r="AV159" t="s">
        <v>162</v>
      </c>
      <c r="AW159" t="s">
        <v>163</v>
      </c>
      <c r="AX159" t="s">
        <v>164</v>
      </c>
      <c r="AY159" t="s">
        <v>165</v>
      </c>
      <c r="AZ159" t="s">
        <v>166</v>
      </c>
      <c r="BA159" t="s">
        <v>167</v>
      </c>
      <c r="BB159" t="s">
        <v>168</v>
      </c>
      <c r="BC159" t="s">
        <v>169</v>
      </c>
      <c r="BD159" t="s">
        <v>170</v>
      </c>
      <c r="BE159" t="s">
        <v>171</v>
      </c>
      <c r="BF159" t="s">
        <v>172</v>
      </c>
      <c r="BG159" t="s">
        <v>173</v>
      </c>
      <c r="BH159" t="s">
        <v>174</v>
      </c>
      <c r="BI159" t="s">
        <v>175</v>
      </c>
      <c r="BJ159" t="s">
        <v>176</v>
      </c>
      <c r="BK159" t="s">
        <v>177</v>
      </c>
      <c r="BL159" t="s">
        <v>178</v>
      </c>
      <c r="BM159" t="s">
        <v>179</v>
      </c>
      <c r="BN159" t="s">
        <v>180</v>
      </c>
      <c r="BO159" t="s">
        <v>181</v>
      </c>
      <c r="BP159" t="s">
        <v>182</v>
      </c>
      <c r="BQ159" t="s">
        <v>183</v>
      </c>
      <c r="BR159" t="s">
        <v>184</v>
      </c>
      <c r="BS159" t="s">
        <v>185</v>
      </c>
      <c r="BT159" t="s">
        <v>186</v>
      </c>
      <c r="BU159" t="s">
        <v>187</v>
      </c>
      <c r="BV159" t="s">
        <v>188</v>
      </c>
      <c r="BW159" t="s">
        <v>189</v>
      </c>
      <c r="BX159" t="s">
        <v>190</v>
      </c>
      <c r="BY159" t="s">
        <v>553</v>
      </c>
      <c r="BZ159" t="s">
        <v>192</v>
      </c>
      <c r="CA159" t="s">
        <v>193</v>
      </c>
      <c r="CB159" t="s">
        <v>194</v>
      </c>
      <c r="CC159" t="s">
        <v>195</v>
      </c>
      <c r="CD159" t="s">
        <v>196</v>
      </c>
      <c r="CE159" t="s">
        <v>554</v>
      </c>
      <c r="CF159" t="s">
        <v>555</v>
      </c>
      <c r="CG159" t="s">
        <v>556</v>
      </c>
      <c r="CH159" t="s">
        <v>557</v>
      </c>
      <c r="CI159" t="s">
        <v>558</v>
      </c>
      <c r="CJ159" t="s">
        <v>559</v>
      </c>
      <c r="CK159" t="s">
        <v>560</v>
      </c>
      <c r="CL159" t="s">
        <v>561</v>
      </c>
      <c r="CM159" t="s">
        <v>562</v>
      </c>
      <c r="CN159" t="s">
        <v>563</v>
      </c>
      <c r="CO159" t="s">
        <v>564</v>
      </c>
      <c r="CP159" t="s">
        <v>565</v>
      </c>
      <c r="CQ159" t="s">
        <v>566</v>
      </c>
      <c r="CR159" t="s">
        <v>567</v>
      </c>
      <c r="CS159" t="s">
        <v>568</v>
      </c>
      <c r="CT159" t="s">
        <v>569</v>
      </c>
      <c r="CU159" t="s">
        <v>570</v>
      </c>
      <c r="CV159" t="s">
        <v>571</v>
      </c>
      <c r="CW159" t="s">
        <v>572</v>
      </c>
      <c r="CX159" t="s">
        <v>573</v>
      </c>
      <c r="CY159" t="s">
        <v>574</v>
      </c>
      <c r="CZ159" t="s">
        <v>575</v>
      </c>
      <c r="DA159" t="s">
        <v>576</v>
      </c>
      <c r="DB159" t="s">
        <v>577</v>
      </c>
      <c r="DC159" t="s">
        <v>578</v>
      </c>
      <c r="DD159" t="s">
        <v>579</v>
      </c>
      <c r="DE159" t="s">
        <v>580</v>
      </c>
      <c r="DF159" t="s">
        <v>581</v>
      </c>
      <c r="DG159" t="s">
        <v>582</v>
      </c>
      <c r="DH159" t="s">
        <v>583</v>
      </c>
      <c r="DI159" t="s">
        <v>584</v>
      </c>
      <c r="DJ159" t="s">
        <v>585</v>
      </c>
      <c r="DK159" t="s">
        <v>586</v>
      </c>
      <c r="DL159" t="s">
        <v>587</v>
      </c>
      <c r="DM159" t="s">
        <v>588</v>
      </c>
      <c r="DN159" t="s">
        <v>589</v>
      </c>
      <c r="DO159" t="s">
        <v>590</v>
      </c>
      <c r="DP159" t="s">
        <v>591</v>
      </c>
      <c r="DQ159" t="s">
        <v>592</v>
      </c>
      <c r="DR159" t="s">
        <v>593</v>
      </c>
      <c r="DS159" s="43" t="s">
        <v>594</v>
      </c>
      <c r="DT159" s="44" t="s">
        <v>595</v>
      </c>
      <c r="DU159" s="44" t="s">
        <v>594</v>
      </c>
      <c r="DV159" s="44" t="s">
        <v>595</v>
      </c>
      <c r="DW159" s="44" t="s">
        <v>595</v>
      </c>
      <c r="DX159" s="44" t="s">
        <v>594</v>
      </c>
      <c r="DY159" s="44" t="s">
        <v>595</v>
      </c>
      <c r="DZ159" s="44" t="s">
        <v>594</v>
      </c>
      <c r="EA159" s="44" t="s">
        <v>594</v>
      </c>
      <c r="EB159" s="44" t="s">
        <v>594</v>
      </c>
      <c r="EC159" s="44" t="s">
        <v>595</v>
      </c>
      <c r="ED159" s="44" t="s">
        <v>595</v>
      </c>
      <c r="EE159" s="44" t="s">
        <v>595</v>
      </c>
      <c r="EF159" s="44" t="s">
        <v>595</v>
      </c>
      <c r="EG159" s="44" t="s">
        <v>594</v>
      </c>
      <c r="EH159" s="44" t="s">
        <v>594</v>
      </c>
      <c r="EI159" s="44" t="s">
        <v>594</v>
      </c>
      <c r="EJ159" s="44" t="s">
        <v>595</v>
      </c>
      <c r="EK159" s="44" t="s">
        <v>595</v>
      </c>
      <c r="EL159" s="44" t="s">
        <v>594</v>
      </c>
      <c r="EM159" s="44" t="s">
        <v>594</v>
      </c>
      <c r="EN159" s="44" t="s">
        <v>595</v>
      </c>
      <c r="EO159" s="44" t="s">
        <v>594</v>
      </c>
      <c r="EP159" s="44" t="s">
        <v>595</v>
      </c>
      <c r="EQ159" s="44" t="s">
        <v>595</v>
      </c>
      <c r="ER159" s="44" t="s">
        <v>594</v>
      </c>
      <c r="ES159" s="44" t="s">
        <v>594</v>
      </c>
      <c r="ET159" s="44" t="s">
        <v>595</v>
      </c>
      <c r="EU159" s="44" t="s">
        <v>594</v>
      </c>
      <c r="EV159" s="44" t="s">
        <v>594</v>
      </c>
      <c r="EW159" s="44" t="s">
        <v>595</v>
      </c>
      <c r="EX159" s="44" t="s">
        <v>595</v>
      </c>
      <c r="EY159" s="44" t="s">
        <v>595</v>
      </c>
      <c r="EZ159" s="44" t="s">
        <v>595</v>
      </c>
      <c r="FA159" s="44" t="s">
        <v>594</v>
      </c>
      <c r="FB159" s="44" t="s">
        <v>594</v>
      </c>
      <c r="FC159" s="44" t="s">
        <v>594</v>
      </c>
      <c r="FD159" s="44" t="s">
        <v>595</v>
      </c>
      <c r="FE159" s="44" t="s">
        <v>595</v>
      </c>
      <c r="FF159" s="44" t="s">
        <v>594</v>
      </c>
      <c r="FG159" s="44" t="s">
        <v>595</v>
      </c>
      <c r="FH159" s="44" t="s">
        <v>594</v>
      </c>
      <c r="FI159" s="44" t="s">
        <v>594</v>
      </c>
      <c r="FJ159" s="44" t="s">
        <v>595</v>
      </c>
      <c r="FK159" s="44" t="s">
        <v>595</v>
      </c>
      <c r="FL159" s="44" t="s">
        <v>594</v>
      </c>
      <c r="FM159" s="44" t="s">
        <v>595</v>
      </c>
      <c r="FN159" s="45" t="s">
        <v>594</v>
      </c>
      <c r="FO159" s="203"/>
      <c r="FP159" s="205"/>
      <c r="FQ159" s="205"/>
      <c r="FR159" s="207"/>
    </row>
    <row r="160" spans="2:178" x14ac:dyDescent="0.35">
      <c r="B160" s="38">
        <f>'Slut 3.kl -Klasse'!B21</f>
        <v>0</v>
      </c>
      <c r="C160" t="str">
        <f>IF(COUNTIF('Slut 3.kl -Klasse'!P21,5),"Ugyldig",(IF(ISBLANK('Slut 3.kl -Klasse'!P21),"",'Slut 3.kl -Klasse'!P21)))</f>
        <v/>
      </c>
      <c r="D160" t="str">
        <f>IF(COUNTIF('Slut 3.kl -Klasse'!Q21,5),"Ugyldig",(IF(ISBLANK('Slut 3.kl -Klasse'!Q21),"",'Slut 3.kl -Klasse'!Q21)))</f>
        <v/>
      </c>
      <c r="E160" t="str">
        <f>IF(COUNTIF('Slut 3.kl -Klasse'!R21,5),"Ugyldig",(IF(ISBLANK('Slut 3.kl -Klasse'!R21),"",'Slut 3.kl -Klasse'!R21)))</f>
        <v/>
      </c>
      <c r="F160" t="str">
        <f>IF(COUNTIF('Slut 3.kl -Klasse'!S21,5),"Ugyldig",(IF(ISBLANK('Slut 3.kl -Klasse'!S21),"",'Slut 3.kl -Klasse'!S21)))</f>
        <v/>
      </c>
      <c r="G160" t="str">
        <f>IF(COUNTIF('Slut 3.kl -Klasse'!T21,5),"Ugyldig",(IF(ISBLANK('Slut 3.kl -Klasse'!T21),"",'Slut 3.kl -Klasse'!T21)))</f>
        <v/>
      </c>
      <c r="H160" t="str">
        <f>IF(COUNTIF('Slut 3.kl -Klasse'!U21,5),"Ugyldig",(IF(ISBLANK('Slut 3.kl -Klasse'!U21),"",'Slut 3.kl -Klasse'!U21)))</f>
        <v/>
      </c>
      <c r="I160" t="str">
        <f>IF(COUNTIF('Slut 3.kl -Klasse'!V21,5),"Ugyldig",(IF(ISBLANK('Slut 3.kl -Klasse'!V21),"",'Slut 3.kl -Klasse'!V21)))</f>
        <v/>
      </c>
      <c r="J160" t="str">
        <f>IF(COUNTIF('Slut 3.kl -Klasse'!W21,5),"Ugyldig",(IF(ISBLANK('Slut 3.kl -Klasse'!W21),"",'Slut 3.kl -Klasse'!W21)))</f>
        <v/>
      </c>
      <c r="K160" t="str">
        <f>IF(COUNTIF('Slut 3.kl -Klasse'!X21,5),"Ugyldig",(IF(ISBLANK('Slut 3.kl -Klasse'!X21),"",'Slut 3.kl -Klasse'!X21)))</f>
        <v/>
      </c>
      <c r="L160" t="str">
        <f>IF(COUNTIF('Slut 3.kl -Klasse'!Y21,5),"Ugyldig",(IF(ISBLANK('Slut 3.kl -Klasse'!Y21),"",'Slut 3.kl -Klasse'!Y21)))</f>
        <v/>
      </c>
      <c r="M160" t="str">
        <f>IF(COUNTIF('Slut 3.kl -Klasse'!Z21,5),"Ugyldig",(IF(ISBLANK('Slut 3.kl -Klasse'!Z21),"",'Slut 3.kl -Klasse'!Z21)))</f>
        <v/>
      </c>
      <c r="N160" t="str">
        <f>IF(COUNTIF('Slut 3.kl -Klasse'!AA21,5),"Ugyldig",(IF(ISBLANK('Slut 3.kl -Klasse'!AA21),"",'Slut 3.kl -Klasse'!AA21)))</f>
        <v/>
      </c>
      <c r="O160" t="str">
        <f>IF(COUNTIF('Slut 3.kl -Klasse'!AB21,5),"Ugyldig",(IF(ISBLANK('Slut 3.kl -Klasse'!AB21),"",'Slut 3.kl -Klasse'!AB21)))</f>
        <v/>
      </c>
      <c r="P160" t="str">
        <f>IF(COUNTIF('Slut 3.kl -Klasse'!AC21,5),"Ugyldig",(IF(ISBLANK('Slut 3.kl -Klasse'!AC21),"",'Slut 3.kl -Klasse'!AC21)))</f>
        <v/>
      </c>
      <c r="Q160" t="str">
        <f>IF(COUNTIF('Slut 3.kl -Klasse'!AD21,5),"Ugyldig",(IF(ISBLANK('Slut 3.kl -Klasse'!AD21),"",'Slut 3.kl -Klasse'!AD21)))</f>
        <v/>
      </c>
      <c r="R160" t="str">
        <f>IF(COUNTIF('Slut 3.kl -Klasse'!AE21,5),"Ugyldig",(IF(ISBLANK('Slut 3.kl -Klasse'!AE21),"",'Slut 3.kl -Klasse'!AE21)))</f>
        <v/>
      </c>
      <c r="S160" t="str">
        <f>IF(COUNTIF('Slut 3.kl -Klasse'!AF21,5),"Ugyldig",(IF(ISBLANK('Slut 3.kl -Klasse'!AF21),"",'Slut 3.kl -Klasse'!AF21)))</f>
        <v/>
      </c>
      <c r="T160" t="str">
        <f>IF(COUNTIF('Slut 3.kl -Klasse'!AG21,5),"Ugyldig",(IF(ISBLANK('Slut 3.kl -Klasse'!AG21),"",'Slut 3.kl -Klasse'!AG21)))</f>
        <v/>
      </c>
      <c r="U160" t="str">
        <f>IF(COUNTIF('Slut 3.kl -Klasse'!AH21,5),"Ugyldig",(IF(ISBLANK('Slut 3.kl -Klasse'!AH21),"",'Slut 3.kl -Klasse'!AH21)))</f>
        <v/>
      </c>
      <c r="V160" t="str">
        <f>IF(COUNTIF('Slut 3.kl -Klasse'!AI21,5),"Ugyldig",(IF(ISBLANK('Slut 3.kl -Klasse'!AI21),"",'Slut 3.kl -Klasse'!AI21)))</f>
        <v/>
      </c>
      <c r="W160" s="39" t="str">
        <f>IF(ISBLANK('Slut 3.kl -Klasse'!AJ21),"",VLOOKUP('Slut 3.kl -Klasse'!AJ21,Assit_Atii_2c3b3c,C$96,FALSE))</f>
        <v/>
      </c>
      <c r="X160" s="39" t="str">
        <f>IF(ISBLANK('Slut 3.kl -Klasse'!AK21),"",VLOOKUP('Slut 3.kl -Klasse'!AK21,Assit_Atii_2c3b3c,D$96,FALSE))</f>
        <v/>
      </c>
      <c r="Y160" s="39" t="str">
        <f>IF(ISBLANK('Slut 3.kl -Klasse'!AL21),"",VLOOKUP('Slut 3.kl -Klasse'!AL21,Assit_Atii_2c3b3c,E$96,FALSE))</f>
        <v/>
      </c>
      <c r="Z160" s="39" t="str">
        <f>IF(ISBLANK('Slut 3.kl -Klasse'!AM21),"",VLOOKUP('Slut 3.kl -Klasse'!AM21,Assit_Atii_2c3b3c,F$96,FALSE))</f>
        <v/>
      </c>
      <c r="AA160" s="39" t="str">
        <f>IF(ISBLANK('Slut 3.kl -Klasse'!AN21),"",VLOOKUP('Slut 3.kl -Klasse'!AN21,Assit_Atii_2c3b3c,G$96,FALSE))</f>
        <v/>
      </c>
      <c r="AB160" s="39" t="str">
        <f>IF(ISBLANK('Slut 3.kl -Klasse'!AO21),"",VLOOKUP('Slut 3.kl -Klasse'!AO21,Assit_Atii_2c3b3c,H$96,FALSE))</f>
        <v/>
      </c>
      <c r="AC160" s="39" t="str">
        <f>IF(ISBLANK('Slut 3.kl -Klasse'!AP21),"",VLOOKUP('Slut 3.kl -Klasse'!AP21,Assit_Atii_2c3b3c,I$96,FALSE))</f>
        <v/>
      </c>
      <c r="AD160" s="39" t="str">
        <f>IF(ISBLANK('Slut 3.kl -Klasse'!AQ21),"",VLOOKUP('Slut 3.kl -Klasse'!AQ21,Assit_Atii_2c3b3c,J$96,FALSE))</f>
        <v/>
      </c>
      <c r="AE160" s="39" t="str">
        <f>IF(ISBLANK('Slut 3.kl -Klasse'!AR21),"",VLOOKUP('Slut 3.kl -Klasse'!AR21,Assit_Atii_2c3b3c,K$96,FALSE))</f>
        <v/>
      </c>
      <c r="AF160" s="39" t="str">
        <f>IF(ISBLANK('Slut 3.kl -Klasse'!AS21),"",VLOOKUP('Slut 3.kl -Klasse'!AS21,Assit_Atii_2c3b3c,L$96,FALSE))</f>
        <v/>
      </c>
      <c r="AG160" s="39" t="str">
        <f>IF(ISBLANK('Slut 3.kl -Klasse'!AT21),"",VLOOKUP('Slut 3.kl -Klasse'!AT21,Assit_Atii_2c3b3c,M$96,FALSE))</f>
        <v/>
      </c>
      <c r="AH160" s="39" t="str">
        <f>IF(ISBLANK('Slut 3.kl -Klasse'!AU21),"",VLOOKUP('Slut 3.kl -Klasse'!AU21,Assit_Atii_2c3b3c,N$96,FALSE))</f>
        <v/>
      </c>
      <c r="AI160" s="39" t="str">
        <f>IF(ISBLANK('Slut 3.kl -Klasse'!AV21),"",VLOOKUP('Slut 3.kl -Klasse'!AV21,Assit_Atii_2c3b3c,O$96,FALSE))</f>
        <v/>
      </c>
      <c r="AJ160" s="39" t="str">
        <f>IF(ISBLANK('Slut 3.kl -Klasse'!AW21),"",VLOOKUP('Slut 3.kl -Klasse'!AW21,Assit_Atii_2c3b3c,P$96,FALSE))</f>
        <v/>
      </c>
      <c r="AK160" s="39" t="str">
        <f>IF(ISBLANK('Slut 3.kl -Klasse'!AX21),"",VLOOKUP('Slut 3.kl -Klasse'!AX21,Assit_Atii_2c3b3c,Q$96,FALSE))</f>
        <v/>
      </c>
      <c r="AL160" s="39" t="str">
        <f>IF(ISBLANK('Slut 3.kl -Klasse'!AY21),"",VLOOKUP('Slut 3.kl -Klasse'!AY21,Assit_Atii_2c3b3c,R$96,FALSE))</f>
        <v/>
      </c>
      <c r="AM160" s="39" t="str">
        <f>IF(ISBLANK('Slut 3.kl -Klasse'!AZ21),"",VLOOKUP('Slut 3.kl -Klasse'!AZ21,Assit_Atii_2c3b3c,S$96,FALSE))</f>
        <v/>
      </c>
      <c r="AN160" s="39" t="str">
        <f>IF(ISBLANK('Slut 3.kl -Klasse'!BA21),"",VLOOKUP('Slut 3.kl -Klasse'!BA21,Assit_Atii_2c3b3c,T$96,FALSE))</f>
        <v/>
      </c>
      <c r="AO160" s="39" t="str">
        <f>IF(ISBLANK('Slut 3.kl -Klasse'!BB21),"",VLOOKUP('Slut 3.kl -Klasse'!BB21,Assit_Atii_2c3b3c,U$96,FALSE))</f>
        <v/>
      </c>
      <c r="AP160" s="39" t="str">
        <f>IF(ISBLANK('Slut 3.kl -Klasse'!BC21),"",VLOOKUP('Slut 3.kl -Klasse'!BC21,Assit_Atii_2c3b3c,V$96,FALSE))</f>
        <v/>
      </c>
      <c r="AQ160" s="39" t="str">
        <f>IF(ISBLANK('Slut 3.kl -Klasse'!BD21),"",VLOOKUP('Slut 3.kl -Klasse'!BD21,Assit_Atii_2c3b3c,W$96,FALSE))</f>
        <v/>
      </c>
      <c r="AR160" s="39" t="str">
        <f>IF(ISBLANK('Slut 3.kl -Klasse'!BE21),"",VLOOKUP('Slut 3.kl -Klasse'!BE21,Assit_Atii_2c3b3c,X$96,FALSE))</f>
        <v/>
      </c>
      <c r="AS160" s="39" t="str">
        <f>IF(ISBLANK('Slut 3.kl -Klasse'!BF21),"",VLOOKUP('Slut 3.kl -Klasse'!BF21,Assit_Atii_2c3b3c,Y$96,FALSE))</f>
        <v/>
      </c>
      <c r="AT160" s="39" t="str">
        <f>IF(ISBLANK('Slut 3.kl -Klasse'!BG21),"",VLOOKUP('Slut 3.kl -Klasse'!BG21,Assit_Atii_2c3b3c,Z$96,FALSE))</f>
        <v/>
      </c>
      <c r="AU160" s="39" t="str">
        <f>IF(ISBLANK('Slut 3.kl -Klasse'!BH21),"",VLOOKUP('Slut 3.kl -Klasse'!BH21,Assit_Atii_2c3b3c,AA$96,FALSE))</f>
        <v/>
      </c>
      <c r="AV160" s="39" t="str">
        <f>IF(ISBLANK('Slut 3.kl -Klasse'!BI21),"",VLOOKUP('Slut 3.kl -Klasse'!BI21,Assit_Atii_2c3b3c,AB$96,FALSE))</f>
        <v/>
      </c>
      <c r="AW160" s="39" t="str">
        <f>IF(ISBLANK('Slut 3.kl -Klasse'!BJ21),"",VLOOKUP('Slut 3.kl -Klasse'!BJ21,Assit_Atii_2c3b3c,AC$96,FALSE))</f>
        <v/>
      </c>
      <c r="AX160" s="39" t="str">
        <f>IF(ISBLANK('Slut 3.kl -Klasse'!BK21),"",VLOOKUP('Slut 3.kl -Klasse'!BK21,Assit_Atii_2c3b3c,AD$96,FALSE))</f>
        <v/>
      </c>
      <c r="AY160" s="39" t="str">
        <f>IF(ISBLANK('Slut 3.kl -Klasse'!BL21),"",VLOOKUP('Slut 3.kl -Klasse'!BL21,Assit_Atii_2c3b3c,AE$96,FALSE))</f>
        <v/>
      </c>
      <c r="AZ160" s="39" t="str">
        <f>IF(ISBLANK('Slut 3.kl -Klasse'!BM21),"",VLOOKUP('Slut 3.kl -Klasse'!BM21,Assit_Atii_2c3b3c,AF$96,FALSE))</f>
        <v/>
      </c>
      <c r="BA160" s="39" t="str">
        <f>IF(ISBLANK('Slut 3.kl -Klasse'!BN21),"",VLOOKUP('Slut 3.kl -Klasse'!BN21,Assit_Atii_2c3b3c,AG$96,FALSE))</f>
        <v/>
      </c>
      <c r="BB160" s="39" t="str">
        <f>IF(ISBLANK('Slut 3.kl -Klasse'!BO21),"",VLOOKUP('Slut 3.kl -Klasse'!BO21,Assit_Atii_2c3b3c,AH$96,FALSE))</f>
        <v/>
      </c>
      <c r="BC160" s="39" t="str">
        <f>IF(ISBLANK('Slut 3.kl -Klasse'!BP21),"",VLOOKUP('Slut 3.kl -Klasse'!BP21,Assit_Atii_2c3b3c,AI$96,FALSE))</f>
        <v/>
      </c>
      <c r="BD160" s="39" t="str">
        <f>IF(ISBLANK('Slut 3.kl -Klasse'!BQ21),"",VLOOKUP('Slut 3.kl -Klasse'!BQ21,Assit_Atii_2c3b3c,AJ$96,FALSE))</f>
        <v/>
      </c>
      <c r="BE160" s="39" t="str">
        <f>IF(ISBLANK('Slut 3.kl -Klasse'!BR21),"",VLOOKUP('Slut 3.kl -Klasse'!BR21,Assit_Atii_2c3b3c,AK$96,FALSE))</f>
        <v/>
      </c>
      <c r="BF160" s="39" t="str">
        <f>IF(ISBLANK('Slut 3.kl -Klasse'!BS21),"",VLOOKUP('Slut 3.kl -Klasse'!BS21,Assit_Atii_2c3b3c,AL$96,FALSE))</f>
        <v/>
      </c>
      <c r="BG160" s="39" t="str">
        <f>IF(ISBLANK('Slut 3.kl -Klasse'!BT21),"",VLOOKUP('Slut 3.kl -Klasse'!BT21,Assit_Atii_2c3b3c,AM$96,FALSE))</f>
        <v/>
      </c>
      <c r="BH160" s="39" t="str">
        <f>IF(ISBLANK('Slut 3.kl -Klasse'!BU21),"",VLOOKUP('Slut 3.kl -Klasse'!BU21,Assit_Atii_2c3b3c,AN$96,FALSE))</f>
        <v/>
      </c>
      <c r="BI160" s="39" t="str">
        <f>IF(ISBLANK('Slut 3.kl -Klasse'!BV21),"",VLOOKUP('Slut 3.kl -Klasse'!BV21,Assit_Atii_2c3b3c,AO$96,FALSE))</f>
        <v/>
      </c>
      <c r="BJ160" s="39" t="str">
        <f>IF(ISBLANK('Slut 3.kl -Klasse'!BW21),"",VLOOKUP('Slut 3.kl -Klasse'!BW21,Assit_Atii_2c3b3c,AP$96,FALSE))</f>
        <v/>
      </c>
      <c r="BK160" s="39" t="str">
        <f>IF(ISBLANK('Slut 3.kl -Klasse'!BX21),"",VLOOKUP('Slut 3.kl -Klasse'!BX21,Assit_Atii_2c3b3c,AQ$96,FALSE))</f>
        <v/>
      </c>
      <c r="BL160" s="39" t="str">
        <f>IF(ISBLANK('Slut 3.kl -Klasse'!BY21),"",VLOOKUP('Slut 3.kl -Klasse'!BY21,Assit_Atii_2c3b3c,AR$96,FALSE))</f>
        <v/>
      </c>
      <c r="BM160" s="39" t="str">
        <f>IF(ISBLANK('Slut 3.kl -Klasse'!BZ21),"",VLOOKUP('Slut 3.kl -Klasse'!BZ21,Assit_Atii_2c3b3c,AS$96,FALSE))</f>
        <v/>
      </c>
      <c r="BN160" s="39" t="str">
        <f>IF(ISBLANK('Slut 3.kl -Klasse'!CA21),"",VLOOKUP('Slut 3.kl -Klasse'!CA21,Assit_Atii_2c3b3c,AT$96,FALSE))</f>
        <v/>
      </c>
      <c r="BO160" s="39" t="str">
        <f>IF(ISBLANK('Slut 3.kl -Klasse'!CB21),"",VLOOKUP('Slut 3.kl -Klasse'!CB21,Assit_Atii_2c3b3c,AU$96,FALSE))</f>
        <v/>
      </c>
      <c r="BP160" s="39" t="str">
        <f>IF(ISBLANK('Slut 3.kl -Klasse'!CC21),"",VLOOKUP('Slut 3.kl -Klasse'!CC21,Assit_Atii_2c3b3c,AV$96,FALSE))</f>
        <v/>
      </c>
      <c r="BQ160" s="39" t="str">
        <f>IF(ISBLANK('Slut 3.kl -Klasse'!CD21),"",VLOOKUP('Slut 3.kl -Klasse'!CD21,Assit_Atii_2c3b3c,AW$96,FALSE))</f>
        <v/>
      </c>
      <c r="BR160" s="39" t="str">
        <f>IF(ISBLANK('Slut 3.kl -Klasse'!CE21),"",VLOOKUP('Slut 3.kl -Klasse'!CE21,Assit_Atii_2c3b3c,AX$96,FALSE))</f>
        <v/>
      </c>
      <c r="BS160" s="39" t="str">
        <f>IF(ISBLANK('Slut 3.kl -Klasse'!CF21),"",VLOOKUP('Slut 3.kl -Klasse'!CF21,Assit_Atii_2c3b3c,AY$96,FALSE))</f>
        <v/>
      </c>
      <c r="BT160" s="39" t="str">
        <f>IF(ISBLANK('Slut 3.kl -Klasse'!CG21),"",VLOOKUP('Slut 3.kl -Klasse'!CG21,Assit_Atii_2c3b3c,AZ$96,FALSE))</f>
        <v/>
      </c>
      <c r="BU160" s="39" t="str">
        <f>IF(ISBLANK('Slut 3.kl -Klasse'!CH21),"",VLOOKUP('Slut 3.kl -Klasse'!CH21,Assit_Atii_2c3b3c,BA$96,FALSE))</f>
        <v/>
      </c>
      <c r="BV160" s="39" t="str">
        <f>IF(ISBLANK('Slut 3.kl -Klasse'!CI21),"",VLOOKUP('Slut 3.kl -Klasse'!CI21,Assit_Atii_2c3b3c,BB$96,FALSE))</f>
        <v/>
      </c>
      <c r="BW160" s="39" t="str">
        <f>IF(ISBLANK('Slut 3.kl -Klasse'!CJ21),"",VLOOKUP('Slut 3.kl -Klasse'!CJ21,Assit_Atii_2c3b3c,BC$96,FALSE))</f>
        <v/>
      </c>
      <c r="BX160" s="39" t="str">
        <f>IF(ISBLANK('Slut 3.kl -Klasse'!CK21),"",VLOOKUP('Slut 3.kl -Klasse'!CK21,Assit_Atii_2c3b3c,BD$96,FALSE))</f>
        <v/>
      </c>
      <c r="BY160" s="39" t="str">
        <f>IF(ISBLANK('Slut 3.kl -Klasse'!CL21),"",VLOOKUP('Slut 3.kl -Klasse'!CL21,Assit_Atii_2c3b3c,BE$96,FALSE))</f>
        <v/>
      </c>
      <c r="BZ160" s="39" t="str">
        <f>IF(ISBLANK('Slut 3.kl -Klasse'!CM21),"",VLOOKUP('Slut 3.kl -Klasse'!CM21,Assit_Atii_2c3b3c,BF$96,FALSE))</f>
        <v/>
      </c>
      <c r="CA160" s="39" t="str">
        <f>IF(ISBLANK('Slut 3.kl -Klasse'!CN21),"",VLOOKUP('Slut 3.kl -Klasse'!CN21,Assit_Atii_2c3b3c,BG$96,FALSE))</f>
        <v/>
      </c>
      <c r="CB160" s="39" t="str">
        <f>IF(ISBLANK('Slut 3.kl -Klasse'!CO21),"",VLOOKUP('Slut 3.kl -Klasse'!CO21,Assit_Atii_2c3b3c,BH$96,FALSE))</f>
        <v/>
      </c>
      <c r="CC160" s="39" t="str">
        <f>IF(ISBLANK('Slut 3.kl -Klasse'!CP21),"",VLOOKUP('Slut 3.kl -Klasse'!CP21,Assit_Atii_2c3b3c,BI$96,FALSE))</f>
        <v/>
      </c>
      <c r="CD160" s="39" t="str">
        <f>IF(ISBLANK('Slut 3.kl -Klasse'!CQ21),"",VLOOKUP('Slut 3.kl -Klasse'!CQ21,Assit_Atii_2c3b3c,BJ$96,FALSE))</f>
        <v/>
      </c>
      <c r="CE160" s="39" t="str">
        <f>IF(ISBLANK('Slut 3.kl -Klasse'!CR21),"",VLOOKUP('Slut 3.kl -Klasse'!CR21,Assit_Atii_2c3b3c,BK$96,FALSE))</f>
        <v/>
      </c>
      <c r="CF160" s="39" t="str">
        <f>IF(ISBLANK('Slut 3.kl -Klasse'!CS21),"",VLOOKUP('Slut 3.kl -Klasse'!CS21,Assit_Atii_2c3b3c,BL$96,FALSE))</f>
        <v/>
      </c>
      <c r="CG160" s="39" t="str">
        <f>IF(ISBLANK('Slut 3.kl -Klasse'!CT21),"",VLOOKUP('Slut 3.kl -Klasse'!CT21,Assit_Atii_2c3b3c,BM$96,FALSE))</f>
        <v/>
      </c>
      <c r="CH160" s="39" t="str">
        <f>IF(ISBLANK('Slut 3.kl -Klasse'!CU21),"",VLOOKUP('Slut 3.kl -Klasse'!CU21,Assit_Atii_2c3b3c,BN$96,FALSE))</f>
        <v/>
      </c>
      <c r="CI160" s="39" t="str">
        <f>IF(ISBLANK('Slut 3.kl -Klasse'!CV21),"",VLOOKUP('Slut 3.kl -Klasse'!CV21,Assit_Atii_2c3b3c,BO$96,FALSE))</f>
        <v/>
      </c>
      <c r="CJ160" s="39" t="str">
        <f>IF(ISBLANK('Slut 3.kl -Klasse'!CW21),"",VLOOKUP('Slut 3.kl -Klasse'!CW21,Assit_Atii_2c3b3c,BP$96,FALSE))</f>
        <v/>
      </c>
      <c r="CK160" s="39" t="str">
        <f>IF(ISBLANK('Slut 3.kl -Klasse'!CX21),"",VLOOKUP('Slut 3.kl -Klasse'!CX21,Assit_Atii_2c3b3c,BQ$96,FALSE))</f>
        <v/>
      </c>
      <c r="CL160" s="39" t="str">
        <f>IF(ISBLANK('Slut 3.kl -Klasse'!CY21),"",VLOOKUP('Slut 3.kl -Klasse'!CY21,Assit_Atii_2c3b3c,BR$96,FALSE))</f>
        <v/>
      </c>
      <c r="CM160" s="39" t="str">
        <f>IF(ISBLANK('Slut 3.kl -Klasse'!CZ21),"",VLOOKUP('Slut 3.kl -Klasse'!CZ21,Assit_Atii_2c3b3c,BS$96,FALSE))</f>
        <v/>
      </c>
      <c r="CN160" s="39" t="str">
        <f>IF(ISBLANK('Slut 3.kl -Klasse'!DA21),"",VLOOKUP('Slut 3.kl -Klasse'!DA21,Assit_Atii_2c3b3c,BT$96,FALSE))</f>
        <v/>
      </c>
      <c r="CO160" s="39" t="str">
        <f>IF(ISBLANK('Slut 3.kl -Klasse'!DB21),"",VLOOKUP('Slut 3.kl -Klasse'!DB21,Assit_Atii_2c3b3c,BU$96,FALSE))</f>
        <v/>
      </c>
      <c r="CP160" s="39" t="str">
        <f>IF(ISBLANK('Slut 3.kl -Klasse'!DC21),"",VLOOKUP('Slut 3.kl -Klasse'!DC21,Assit_Atii_2c3b3c,BV$96,FALSE))</f>
        <v/>
      </c>
      <c r="CQ160" s="39" t="str">
        <f>IF(ISBLANK('Slut 3.kl -Klasse'!DD21),"",VLOOKUP('Slut 3.kl -Klasse'!DD21,Assit_Atii_2c3b3c,BW$96,FALSE))</f>
        <v/>
      </c>
      <c r="CR160" s="39" t="str">
        <f>IF(ISBLANK('Slut 3.kl -Klasse'!DE21),"",VLOOKUP('Slut 3.kl -Klasse'!DE21,Assit_Atii_2c3b3c,BX$96,FALSE))</f>
        <v/>
      </c>
      <c r="CS160" s="39" t="str">
        <f>IF(ISBLANK('Slut 3.kl -Klasse'!DF21),"",VLOOKUP('Slut 3.kl -Klasse'!DF21,Assit_Atii_2c3b3c,BY$96,FALSE))</f>
        <v/>
      </c>
      <c r="CT160" s="39" t="str">
        <f>IF(ISBLANK('Slut 3.kl -Klasse'!DG21),"",VLOOKUP('Slut 3.kl -Klasse'!DG21,Assit_Atii_2c3b3c,BZ$96,FALSE))</f>
        <v/>
      </c>
      <c r="CU160" s="39" t="str">
        <f>IF(ISBLANK('Slut 3.kl -Klasse'!DH21),"",VLOOKUP('Slut 3.kl -Klasse'!DH21,Assit_Atii_2c3b3c,CA$96,FALSE))</f>
        <v/>
      </c>
      <c r="CV160" s="39" t="str">
        <f>IF(ISBLANK('Slut 3.kl -Klasse'!DI21),"",VLOOKUP('Slut 3.kl -Klasse'!DI21,Assit_Atii_2c3b3c,CB$96,FALSE))</f>
        <v/>
      </c>
      <c r="CW160" s="39" t="str">
        <f>IF(ISBLANK('Slut 3.kl -Klasse'!DJ21),"",VLOOKUP('Slut 3.kl -Klasse'!DJ21,Assit_Atii_2c3b3c,CC$96,FALSE))</f>
        <v/>
      </c>
      <c r="CX160" s="39" t="str">
        <f>IF(ISBLANK('Slut 3.kl -Klasse'!DK21),"",VLOOKUP('Slut 3.kl -Klasse'!DK21,Assit_Atii_2c3b3c,CD$96,FALSE))</f>
        <v/>
      </c>
      <c r="CY160" s="39" t="str">
        <f>IF(ISBLANK('Slut 3.kl -Klasse'!DL21),"",VLOOKUP('Slut 3.kl -Klasse'!DL21,Assit_Atii_2c3b3c,CE$96,FALSE))</f>
        <v/>
      </c>
      <c r="CZ160" s="39" t="str">
        <f>IF(ISBLANK('Slut 3.kl -Klasse'!DM21),"",VLOOKUP('Slut 3.kl -Klasse'!DM21,Assit_Atii_2c3b3c,CF$96,FALSE))</f>
        <v/>
      </c>
      <c r="DA160" s="39" t="str">
        <f>IF(ISBLANK('Slut 3.kl -Klasse'!DN21),"",VLOOKUP('Slut 3.kl -Klasse'!DN21,Assit_Atii_2c3b3c,CG$96,FALSE))</f>
        <v/>
      </c>
      <c r="DB160" s="39" t="str">
        <f>IF(ISBLANK('Slut 3.kl -Klasse'!DO21),"",VLOOKUP('Slut 3.kl -Klasse'!DO21,Assit_Atii_2c3b3c,CH$96,FALSE))</f>
        <v/>
      </c>
      <c r="DC160" s="39" t="str">
        <f>IF(ISBLANK('Slut 3.kl -Klasse'!DP21),"",VLOOKUP('Slut 3.kl -Klasse'!DP21,Assit_Atii_2c3b3c,CI$96,FALSE))</f>
        <v/>
      </c>
      <c r="DD160" s="39" t="str">
        <f>IF(ISBLANK('Slut 3.kl -Klasse'!DQ21),"",VLOOKUP('Slut 3.kl -Klasse'!DQ21,Assit_Atii_2c3b3c,CJ$96,FALSE))</f>
        <v/>
      </c>
      <c r="DE160" s="39" t="str">
        <f>IF(ISBLANK('Slut 3.kl -Klasse'!DR21),"",VLOOKUP('Slut 3.kl -Klasse'!DR21,Assit_Atii_2c3b3c,CK$96,FALSE))</f>
        <v/>
      </c>
      <c r="DF160" s="39" t="str">
        <f>IF(ISBLANK('Slut 3.kl -Klasse'!DS21),"",VLOOKUP('Slut 3.kl -Klasse'!DS21,Assit_Atii_2c3b3c,CL$96,FALSE))</f>
        <v/>
      </c>
      <c r="DG160" s="39" t="str">
        <f>IF(ISBLANK('Slut 3.kl -Klasse'!DT21),"",VLOOKUP('Slut 3.kl -Klasse'!DT21,Assit_Atii_2c3b3c,CM$96,FALSE))</f>
        <v/>
      </c>
      <c r="DH160" s="39" t="str">
        <f>IF(ISBLANK('Slut 3.kl -Klasse'!DU21),"",VLOOKUP('Slut 3.kl -Klasse'!DU21,Assit_Atii_2c3b3c,CN$96,FALSE))</f>
        <v/>
      </c>
      <c r="DI160" s="39" t="str">
        <f>IF(ISBLANK('Slut 3.kl -Klasse'!DV21),"",VLOOKUP('Slut 3.kl -Klasse'!DV21,Assit_Atii_2c3b3c,CO$96,FALSE))</f>
        <v/>
      </c>
      <c r="DJ160" s="39" t="str">
        <f>IF(ISBLANK('Slut 3.kl -Klasse'!DW21),"",VLOOKUP('Slut 3.kl -Klasse'!DW21,Assit_Atii_2c3b3c,CP$96,FALSE))</f>
        <v/>
      </c>
      <c r="DK160" s="39" t="str">
        <f>IF(ISBLANK('Slut 3.kl -Klasse'!DX21),"",VLOOKUP('Slut 3.kl -Klasse'!DX21,Assit_Atii_2c3b3c,CQ$96,FALSE))</f>
        <v/>
      </c>
      <c r="DL160" s="39" t="str">
        <f>IF(ISBLANK('Slut 3.kl -Klasse'!DY21),"",VLOOKUP('Slut 3.kl -Klasse'!DY21,Assit_Atii_2c3b3c,CR$96,FALSE))</f>
        <v/>
      </c>
      <c r="DM160" s="39" t="str">
        <f>IF(ISBLANK('Slut 3.kl -Klasse'!DZ21),"",VLOOKUP('Slut 3.kl -Klasse'!DZ21,Assit_Atii_2c3b3c,CS$96,FALSE))</f>
        <v/>
      </c>
      <c r="DN160" s="39" t="str">
        <f>IF(ISBLANK('Slut 3.kl -Klasse'!EA21),"",VLOOKUP('Slut 3.kl -Klasse'!EA21,Assit_Atii_2c3b3c,CT$96,FALSE))</f>
        <v/>
      </c>
      <c r="DO160" s="39" t="str">
        <f>IF(ISBLANK('Slut 3.kl -Klasse'!EB21),"",VLOOKUP('Slut 3.kl -Klasse'!EB21,Assit_Atii_2c3b3c,CU$96,FALSE))</f>
        <v/>
      </c>
      <c r="DP160" s="39" t="str">
        <f>IF(ISBLANK('Slut 3.kl -Klasse'!EC21),"",VLOOKUP('Slut 3.kl -Klasse'!EC21,Assit_Atii_2c3b3c,CV$96,FALSE))</f>
        <v/>
      </c>
      <c r="DQ160" s="39" t="str">
        <f>IF(ISBLANK('Slut 3.kl -Klasse'!ED21),"",VLOOKUP('Slut 3.kl -Klasse'!ED21,Assit_Atii_2c3b3c,CW$96,FALSE))</f>
        <v/>
      </c>
      <c r="DR160" s="40" t="str">
        <f>IF(ISBLANK('Slut 3.kl -Klasse'!EE21),"",VLOOKUP('Slut 3.kl -Klasse'!EE21,Assit_Atii_2c3b3c,CX$96,FALSE))</f>
        <v/>
      </c>
      <c r="DS160" s="38" t="str">
        <f>IF(ISBLANK('Slut 3.kl -Klasse'!EF21),"",VLOOKUP('Slut 3.kl -Klasse'!EF21,Aap_Naam_2c3b3c,2,FALSE))</f>
        <v/>
      </c>
      <c r="DT160" s="39" t="str">
        <f>IF(ISBLANK('Slut 3.kl -Klasse'!EG21),"",VLOOKUP('Slut 3.kl -Klasse'!EG21,Aap_Naam_2c3b3c,2,FALSE))</f>
        <v/>
      </c>
      <c r="DU160" s="39" t="str">
        <f>IF(ISBLANK('Slut 3.kl -Klasse'!EH21),"",VLOOKUP('Slut 3.kl -Klasse'!EH21,Aap_Naam_2c3b3c,2,FALSE))</f>
        <v/>
      </c>
      <c r="DV160" s="39" t="str">
        <f>IF(ISBLANK('Slut 3.kl -Klasse'!EI21),"",VLOOKUP('Slut 3.kl -Klasse'!EI21,Aap_Naam_2c3b3c,2,FALSE))</f>
        <v/>
      </c>
      <c r="DW160" s="39" t="str">
        <f>IF(ISBLANK('Slut 3.kl -Klasse'!EJ21),"",VLOOKUP('Slut 3.kl -Klasse'!EJ21,Aap_Naam_2c3b3c,2,FALSE))</f>
        <v/>
      </c>
      <c r="DX160" s="39" t="str">
        <f>IF(ISBLANK('Slut 3.kl -Klasse'!EK21),"",VLOOKUP('Slut 3.kl -Klasse'!EK21,Aap_Naam_2c3b3c,2,FALSE))</f>
        <v/>
      </c>
      <c r="DY160" s="39" t="str">
        <f>IF(ISBLANK('Slut 3.kl -Klasse'!EL21),"",VLOOKUP('Slut 3.kl -Klasse'!EL21,Aap_Naam_2c3b3c,2,FALSE))</f>
        <v/>
      </c>
      <c r="DZ160" s="39" t="str">
        <f>IF(ISBLANK('Slut 3.kl -Klasse'!EM21),"",VLOOKUP('Slut 3.kl -Klasse'!EM21,Aap_Naam_2c3b3c,2,FALSE))</f>
        <v/>
      </c>
      <c r="EA160" s="39" t="str">
        <f>IF(ISBLANK('Slut 3.kl -Klasse'!EN21),"",VLOOKUP('Slut 3.kl -Klasse'!EN21,Aap_Naam_2c3b3c,2,FALSE))</f>
        <v/>
      </c>
      <c r="EB160" s="39" t="str">
        <f>IF(ISBLANK('Slut 3.kl -Klasse'!EO21),"",VLOOKUP('Slut 3.kl -Klasse'!EO21,Aap_Naam_2c3b3c,2,FALSE))</f>
        <v/>
      </c>
      <c r="EC160" s="39" t="str">
        <f>IF(ISBLANK('Slut 3.kl -Klasse'!EP21),"",VLOOKUP('Slut 3.kl -Klasse'!EP21,Aap_Naam_2c3b3c,2,FALSE))</f>
        <v/>
      </c>
      <c r="ED160" s="39" t="str">
        <f>IF(ISBLANK('Slut 3.kl -Klasse'!EQ21),"",VLOOKUP('Slut 3.kl -Klasse'!EQ21,Aap_Naam_2c3b3c,2,FALSE))</f>
        <v/>
      </c>
      <c r="EE160" s="39" t="str">
        <f>IF(ISBLANK('Slut 3.kl -Klasse'!ER21),"",VLOOKUP('Slut 3.kl -Klasse'!ER21,Aap_Naam_2c3b3c,2,FALSE))</f>
        <v/>
      </c>
      <c r="EF160" s="39" t="str">
        <f>IF(ISBLANK('Slut 3.kl -Klasse'!ES21),"",VLOOKUP('Slut 3.kl -Klasse'!ES21,Aap_Naam_2c3b3c,2,FALSE))</f>
        <v/>
      </c>
      <c r="EG160" s="39" t="str">
        <f>IF(ISBLANK('Slut 3.kl -Klasse'!ET21),"",VLOOKUP('Slut 3.kl -Klasse'!ET21,Aap_Naam_2c3b3c,2,FALSE))</f>
        <v/>
      </c>
      <c r="EH160" s="39" t="str">
        <f>IF(ISBLANK('Slut 3.kl -Klasse'!EU21),"",VLOOKUP('Slut 3.kl -Klasse'!EU21,Aap_Naam_2c3b3c,2,FALSE))</f>
        <v/>
      </c>
      <c r="EI160" s="39" t="str">
        <f>IF(ISBLANK('Slut 3.kl -Klasse'!EV21),"",VLOOKUP('Slut 3.kl -Klasse'!EV21,Aap_Naam_2c3b3c,2,FALSE))</f>
        <v/>
      </c>
      <c r="EJ160" s="39" t="str">
        <f>IF(ISBLANK('Slut 3.kl -Klasse'!EW21),"",VLOOKUP('Slut 3.kl -Klasse'!EW21,Aap_Naam_2c3b3c,2,FALSE))</f>
        <v/>
      </c>
      <c r="EK160" s="39" t="str">
        <f>IF(ISBLANK('Slut 3.kl -Klasse'!EX21),"",VLOOKUP('Slut 3.kl -Klasse'!EX21,Aap_Naam_2c3b3c,2,FALSE))</f>
        <v/>
      </c>
      <c r="EL160" s="39" t="str">
        <f>IF(ISBLANK('Slut 3.kl -Klasse'!EY21),"",VLOOKUP('Slut 3.kl -Klasse'!EY21,Aap_Naam_2c3b3c,2,FALSE))</f>
        <v/>
      </c>
      <c r="EM160" s="39" t="str">
        <f>IF(ISBLANK('Slut 3.kl -Klasse'!EZ21),"",VLOOKUP('Slut 3.kl -Klasse'!EZ21,Aap_Naam_2c3b3c,2,FALSE))</f>
        <v/>
      </c>
      <c r="EN160" s="39" t="str">
        <f>IF(ISBLANK('Slut 3.kl -Klasse'!FA21),"",VLOOKUP('Slut 3.kl -Klasse'!FA21,Aap_Naam_2c3b3c,2,FALSE))</f>
        <v/>
      </c>
      <c r="EO160" s="39" t="str">
        <f>IF(ISBLANK('Slut 3.kl -Klasse'!FB21),"",VLOOKUP('Slut 3.kl -Klasse'!FB21,Aap_Naam_2c3b3c,2,FALSE))</f>
        <v/>
      </c>
      <c r="EP160" s="39" t="str">
        <f>IF(ISBLANK('Slut 3.kl -Klasse'!FC21),"",VLOOKUP('Slut 3.kl -Klasse'!FC21,Aap_Naam_2c3b3c,2,FALSE))</f>
        <v/>
      </c>
      <c r="EQ160" s="39" t="str">
        <f>IF(ISBLANK('Slut 3.kl -Klasse'!FD21),"",VLOOKUP('Slut 3.kl -Klasse'!FD21,Aap_Naam_2c3b3c,2,FALSE))</f>
        <v/>
      </c>
      <c r="ER160" s="39" t="str">
        <f>IF(ISBLANK('Slut 3.kl -Klasse'!FE21),"",VLOOKUP('Slut 3.kl -Klasse'!FE21,Aap_Naam_2c3b3c,2,FALSE))</f>
        <v/>
      </c>
      <c r="ES160" s="39" t="str">
        <f>IF(ISBLANK('Slut 3.kl -Klasse'!FF21),"",VLOOKUP('Slut 3.kl -Klasse'!FF21,Aap_Naam_2c3b3c,2,FALSE))</f>
        <v/>
      </c>
      <c r="ET160" s="39" t="str">
        <f>IF(ISBLANK('Slut 3.kl -Klasse'!FG21),"",VLOOKUP('Slut 3.kl -Klasse'!FG21,Aap_Naam_2c3b3c,2,FALSE))</f>
        <v/>
      </c>
      <c r="EU160" s="39" t="str">
        <f>IF(ISBLANK('Slut 3.kl -Klasse'!FH21),"",VLOOKUP('Slut 3.kl -Klasse'!FH21,Aap_Naam_2c3b3c,2,FALSE))</f>
        <v/>
      </c>
      <c r="EV160" s="39" t="str">
        <f>IF(ISBLANK('Slut 3.kl -Klasse'!FI21),"",VLOOKUP('Slut 3.kl -Klasse'!FI21,Aap_Naam_2c3b3c,2,FALSE))</f>
        <v/>
      </c>
      <c r="EW160" s="39" t="str">
        <f>IF(ISBLANK('Slut 3.kl -Klasse'!FJ21),"",VLOOKUP('Slut 3.kl -Klasse'!FJ21,Aap_Naam_2c3b3c,2,FALSE))</f>
        <v/>
      </c>
      <c r="EX160" s="39" t="str">
        <f>IF(ISBLANK('Slut 3.kl -Klasse'!FK21),"",VLOOKUP('Slut 3.kl -Klasse'!FK21,Aap_Naam_2c3b3c,2,FALSE))</f>
        <v/>
      </c>
      <c r="EY160" s="39" t="str">
        <f>IF(ISBLANK('Slut 3.kl -Klasse'!FL21),"",VLOOKUP('Slut 3.kl -Klasse'!FL21,Aap_Naam_2c3b3c,2,FALSE))</f>
        <v/>
      </c>
      <c r="EZ160" s="39" t="str">
        <f>IF(ISBLANK('Slut 3.kl -Klasse'!FM21),"",VLOOKUP('Slut 3.kl -Klasse'!FM21,Aap_Naam_2c3b3c,2,FALSE))</f>
        <v/>
      </c>
      <c r="FA160" s="39" t="str">
        <f>IF(ISBLANK('Slut 3.kl -Klasse'!FN21),"",VLOOKUP('Slut 3.kl -Klasse'!FN21,Aap_Naam_2c3b3c,2,FALSE))</f>
        <v/>
      </c>
      <c r="FB160" s="39" t="str">
        <f>IF(ISBLANK('Slut 3.kl -Klasse'!FO21),"",VLOOKUP('Slut 3.kl -Klasse'!FO21,Aap_Naam_2c3b3c,2,FALSE))</f>
        <v/>
      </c>
      <c r="FC160" s="39" t="str">
        <f>IF(ISBLANK('Slut 3.kl -Klasse'!FP21),"",VLOOKUP('Slut 3.kl -Klasse'!FP21,Aap_Naam_2c3b3c,2,FALSE))</f>
        <v/>
      </c>
      <c r="FD160" s="39" t="str">
        <f>IF(ISBLANK('Slut 3.kl -Klasse'!FQ21),"",VLOOKUP('Slut 3.kl -Klasse'!FQ21,Aap_Naam_2c3b3c,2,FALSE))</f>
        <v/>
      </c>
      <c r="FE160" s="39" t="str">
        <f>IF(ISBLANK('Slut 3.kl -Klasse'!FR21),"",VLOOKUP('Slut 3.kl -Klasse'!FR21,Aap_Naam_2c3b3c,2,FALSE))</f>
        <v/>
      </c>
      <c r="FF160" s="39" t="str">
        <f>IF(ISBLANK('Slut 3.kl -Klasse'!FS21),"",VLOOKUP('Slut 3.kl -Klasse'!FS21,Aap_Naam_2c3b3c,2,FALSE))</f>
        <v/>
      </c>
      <c r="FG160" s="39" t="str">
        <f>IF(ISBLANK('Slut 3.kl -Klasse'!FT21),"",VLOOKUP('Slut 3.kl -Klasse'!FT21,Aap_Naam_2c3b3c,2,FALSE))</f>
        <v/>
      </c>
      <c r="FH160" s="39" t="str">
        <f>IF(ISBLANK('Slut 3.kl -Klasse'!FU21),"",VLOOKUP('Slut 3.kl -Klasse'!FU21,Aap_Naam_2c3b3c,2,FALSE))</f>
        <v/>
      </c>
      <c r="FI160" s="39" t="str">
        <f>IF(ISBLANK('Slut 3.kl -Klasse'!FV21),"",VLOOKUP('Slut 3.kl -Klasse'!FV21,Aap_Naam_2c3b3c,2,FALSE))</f>
        <v/>
      </c>
      <c r="FJ160" s="39" t="str">
        <f>IF(ISBLANK('Slut 3.kl -Klasse'!FW21),"",VLOOKUP('Slut 3.kl -Klasse'!FW21,Aap_Naam_2c3b3c,2,FALSE))</f>
        <v/>
      </c>
      <c r="FK160" s="39" t="str">
        <f>IF(ISBLANK('Slut 3.kl -Klasse'!FX21),"",VLOOKUP('Slut 3.kl -Klasse'!FX21,Aap_Naam_2c3b3c,2,FALSE))</f>
        <v/>
      </c>
      <c r="FL160" s="39" t="str">
        <f>IF(ISBLANK('Slut 3.kl -Klasse'!FY21),"",VLOOKUP('Slut 3.kl -Klasse'!FY21,Aap_Naam_2c3b3c,2,FALSE))</f>
        <v/>
      </c>
      <c r="FM160" s="39" t="str">
        <f>IF(ISBLANK('Slut 3.kl -Klasse'!FZ21),"",VLOOKUP('Slut 3.kl -Klasse'!FZ21,Aap_Naam_2c3b3c,2,FALSE))</f>
        <v/>
      </c>
      <c r="FN160" s="40" t="str">
        <f>IF(ISBLANK('Slut 3.kl -Klasse'!GA21),"",VLOOKUP('Slut 3.kl -Klasse'!GA21,Aap_Naam_2c3b3c,2,FALSE))</f>
        <v/>
      </c>
      <c r="FO160" s="41">
        <f>COUNTIF('Skole scoring'!B154:U154,1)</f>
        <v>0</v>
      </c>
      <c r="FP160">
        <f>COUNTIF('Skole scoring'!V154:DQ154,1)</f>
        <v>0</v>
      </c>
      <c r="FQ160">
        <f>COUNTIF('Skole scoring'!DR154:FM154,1)</f>
        <v>0</v>
      </c>
      <c r="FR160" s="42">
        <f>SUM(FO160:FQ160)</f>
        <v>0</v>
      </c>
      <c r="FS160">
        <f>COUNTIF('Skole scoring'!V154:AS154,1)</f>
        <v>0</v>
      </c>
      <c r="FT160">
        <f>COUNTIF('Skole scoring'!AT154:BQ154,1)</f>
        <v>0</v>
      </c>
      <c r="FU160">
        <f>COUNTIF('Skole scoring'!BR154:CO154,1)</f>
        <v>0</v>
      </c>
      <c r="FV160">
        <f>COUNTIF('Skole scoring'!CP154:DQ154,1)</f>
        <v>0</v>
      </c>
    </row>
    <row r="161" spans="2:178" x14ac:dyDescent="0.35">
      <c r="B161" s="41">
        <f>'Slut 3.kl -Klasse'!B22</f>
        <v>0</v>
      </c>
      <c r="C161" t="str">
        <f>IF(COUNTIF('Slut 3.kl -Klasse'!P22,5),"Ugyldig",(IF(ISBLANK('Slut 3.kl -Klasse'!P22),"",'Slut 3.kl -Klasse'!P22)))</f>
        <v/>
      </c>
      <c r="D161" t="str">
        <f>IF(COUNTIF('Slut 3.kl -Klasse'!Q22,5),"Ugyldig",(IF(ISBLANK('Slut 3.kl -Klasse'!Q22),"",'Slut 3.kl -Klasse'!Q22)))</f>
        <v/>
      </c>
      <c r="E161" t="str">
        <f>IF(COUNTIF('Slut 3.kl -Klasse'!R22,5),"Ugyldig",(IF(ISBLANK('Slut 3.kl -Klasse'!R22),"",'Slut 3.kl -Klasse'!R22)))</f>
        <v/>
      </c>
      <c r="F161" t="str">
        <f>IF(COUNTIF('Slut 3.kl -Klasse'!S22,5),"Ugyldig",(IF(ISBLANK('Slut 3.kl -Klasse'!S22),"",'Slut 3.kl -Klasse'!S22)))</f>
        <v/>
      </c>
      <c r="G161" t="str">
        <f>IF(COUNTIF('Slut 3.kl -Klasse'!T22,5),"Ugyldig",(IF(ISBLANK('Slut 3.kl -Klasse'!T22),"",'Slut 3.kl -Klasse'!T22)))</f>
        <v/>
      </c>
      <c r="H161" t="str">
        <f>IF(COUNTIF('Slut 3.kl -Klasse'!U22,5),"Ugyldig",(IF(ISBLANK('Slut 3.kl -Klasse'!U22),"",'Slut 3.kl -Klasse'!U22)))</f>
        <v/>
      </c>
      <c r="I161" t="str">
        <f>IF(COUNTIF('Slut 3.kl -Klasse'!V22,5),"Ugyldig",(IF(ISBLANK('Slut 3.kl -Klasse'!V22),"",'Slut 3.kl -Klasse'!V22)))</f>
        <v/>
      </c>
      <c r="J161" t="str">
        <f>IF(COUNTIF('Slut 3.kl -Klasse'!W22,5),"Ugyldig",(IF(ISBLANK('Slut 3.kl -Klasse'!W22),"",'Slut 3.kl -Klasse'!W22)))</f>
        <v/>
      </c>
      <c r="K161" t="str">
        <f>IF(COUNTIF('Slut 3.kl -Klasse'!X22,5),"Ugyldig",(IF(ISBLANK('Slut 3.kl -Klasse'!X22),"",'Slut 3.kl -Klasse'!X22)))</f>
        <v/>
      </c>
      <c r="L161" t="str">
        <f>IF(COUNTIF('Slut 3.kl -Klasse'!Y22,5),"Ugyldig",(IF(ISBLANK('Slut 3.kl -Klasse'!Y22),"",'Slut 3.kl -Klasse'!Y22)))</f>
        <v/>
      </c>
      <c r="M161" t="str">
        <f>IF(COUNTIF('Slut 3.kl -Klasse'!Z22,5),"Ugyldig",(IF(ISBLANK('Slut 3.kl -Klasse'!Z22),"",'Slut 3.kl -Klasse'!Z22)))</f>
        <v/>
      </c>
      <c r="N161" t="str">
        <f>IF(COUNTIF('Slut 3.kl -Klasse'!AA22,5),"Ugyldig",(IF(ISBLANK('Slut 3.kl -Klasse'!AA22),"",'Slut 3.kl -Klasse'!AA22)))</f>
        <v/>
      </c>
      <c r="O161" t="str">
        <f>IF(COUNTIF('Slut 3.kl -Klasse'!AB22,5),"Ugyldig",(IF(ISBLANK('Slut 3.kl -Klasse'!AB22),"",'Slut 3.kl -Klasse'!AB22)))</f>
        <v/>
      </c>
      <c r="P161" t="str">
        <f>IF(COUNTIF('Slut 3.kl -Klasse'!AC22,5),"Ugyldig",(IF(ISBLANK('Slut 3.kl -Klasse'!AC22),"",'Slut 3.kl -Klasse'!AC22)))</f>
        <v/>
      </c>
      <c r="Q161" t="str">
        <f>IF(COUNTIF('Slut 3.kl -Klasse'!AD22,5),"Ugyldig",(IF(ISBLANK('Slut 3.kl -Klasse'!AD22),"",'Slut 3.kl -Klasse'!AD22)))</f>
        <v/>
      </c>
      <c r="R161" t="str">
        <f>IF(COUNTIF('Slut 3.kl -Klasse'!AE22,5),"Ugyldig",(IF(ISBLANK('Slut 3.kl -Klasse'!AE22),"",'Slut 3.kl -Klasse'!AE22)))</f>
        <v/>
      </c>
      <c r="S161" t="str">
        <f>IF(COUNTIF('Slut 3.kl -Klasse'!AF22,5),"Ugyldig",(IF(ISBLANK('Slut 3.kl -Klasse'!AF22),"",'Slut 3.kl -Klasse'!AF22)))</f>
        <v/>
      </c>
      <c r="T161" t="str">
        <f>IF(COUNTIF('Slut 3.kl -Klasse'!AG22,5),"Ugyldig",(IF(ISBLANK('Slut 3.kl -Klasse'!AG22),"",'Slut 3.kl -Klasse'!AG22)))</f>
        <v/>
      </c>
      <c r="U161" t="str">
        <f>IF(COUNTIF('Slut 3.kl -Klasse'!AH22,5),"Ugyldig",(IF(ISBLANK('Slut 3.kl -Klasse'!AH22),"",'Slut 3.kl -Klasse'!AH22)))</f>
        <v/>
      </c>
      <c r="V161" t="str">
        <f>IF(COUNTIF('Slut 3.kl -Klasse'!AI22,5),"Ugyldig",(IF(ISBLANK('Slut 3.kl -Klasse'!AI22),"",'Slut 3.kl -Klasse'!AI22)))</f>
        <v/>
      </c>
      <c r="W161" t="str">
        <f>IF(ISBLANK('Slut 3.kl -Klasse'!AJ22),"",VLOOKUP('Slut 3.kl -Klasse'!AJ22,Assit_Atii_2c3b3c,C$96,FALSE))</f>
        <v/>
      </c>
      <c r="X161" t="str">
        <f>IF(ISBLANK('Slut 3.kl -Klasse'!AK22),"",VLOOKUP('Slut 3.kl -Klasse'!AK22,Assit_Atii_2c3b3c,D$96,FALSE))</f>
        <v/>
      </c>
      <c r="Y161" t="str">
        <f>IF(ISBLANK('Slut 3.kl -Klasse'!AL22),"",VLOOKUP('Slut 3.kl -Klasse'!AL22,Assit_Atii_2c3b3c,E$96,FALSE))</f>
        <v/>
      </c>
      <c r="Z161" t="str">
        <f>IF(ISBLANK('Slut 3.kl -Klasse'!AM22),"",VLOOKUP('Slut 3.kl -Klasse'!AM22,Assit_Atii_2c3b3c,F$96,FALSE))</f>
        <v/>
      </c>
      <c r="AA161" t="str">
        <f>IF(ISBLANK('Slut 3.kl -Klasse'!AN22),"",VLOOKUP('Slut 3.kl -Klasse'!AN22,Assit_Atii_2c3b3c,G$96,FALSE))</f>
        <v/>
      </c>
      <c r="AB161" t="str">
        <f>IF(ISBLANK('Slut 3.kl -Klasse'!AO22),"",VLOOKUP('Slut 3.kl -Klasse'!AO22,Assit_Atii_2c3b3c,H$96,FALSE))</f>
        <v/>
      </c>
      <c r="AC161" t="str">
        <f>IF(ISBLANK('Slut 3.kl -Klasse'!AP22),"",VLOOKUP('Slut 3.kl -Klasse'!AP22,Assit_Atii_2c3b3c,I$96,FALSE))</f>
        <v/>
      </c>
      <c r="AD161" t="str">
        <f>IF(ISBLANK('Slut 3.kl -Klasse'!AQ22),"",VLOOKUP('Slut 3.kl -Klasse'!AQ22,Assit_Atii_2c3b3c,J$96,FALSE))</f>
        <v/>
      </c>
      <c r="AE161" t="str">
        <f>IF(ISBLANK('Slut 3.kl -Klasse'!AR22),"",VLOOKUP('Slut 3.kl -Klasse'!AR22,Assit_Atii_2c3b3c,K$96,FALSE))</f>
        <v/>
      </c>
      <c r="AF161" t="str">
        <f>IF(ISBLANK('Slut 3.kl -Klasse'!AS22),"",VLOOKUP('Slut 3.kl -Klasse'!AS22,Assit_Atii_2c3b3c,L$96,FALSE))</f>
        <v/>
      </c>
      <c r="AG161" t="str">
        <f>IF(ISBLANK('Slut 3.kl -Klasse'!AT22),"",VLOOKUP('Slut 3.kl -Klasse'!AT22,Assit_Atii_2c3b3c,M$96,FALSE))</f>
        <v/>
      </c>
      <c r="AH161" t="str">
        <f>IF(ISBLANK('Slut 3.kl -Klasse'!AU22),"",VLOOKUP('Slut 3.kl -Klasse'!AU22,Assit_Atii_2c3b3c,N$96,FALSE))</f>
        <v/>
      </c>
      <c r="AI161" t="str">
        <f>IF(ISBLANK('Slut 3.kl -Klasse'!AV22),"",VLOOKUP('Slut 3.kl -Klasse'!AV22,Assit_Atii_2c3b3c,O$96,FALSE))</f>
        <v/>
      </c>
      <c r="AJ161" t="str">
        <f>IF(ISBLANK('Slut 3.kl -Klasse'!AW22),"",VLOOKUP('Slut 3.kl -Klasse'!AW22,Assit_Atii_2c3b3c,P$96,FALSE))</f>
        <v/>
      </c>
      <c r="AK161" t="str">
        <f>IF(ISBLANK('Slut 3.kl -Klasse'!AX22),"",VLOOKUP('Slut 3.kl -Klasse'!AX22,Assit_Atii_2c3b3c,Q$96,FALSE))</f>
        <v/>
      </c>
      <c r="AL161" t="str">
        <f>IF(ISBLANK('Slut 3.kl -Klasse'!AY22),"",VLOOKUP('Slut 3.kl -Klasse'!AY22,Assit_Atii_2c3b3c,R$96,FALSE))</f>
        <v/>
      </c>
      <c r="AM161" t="str">
        <f>IF(ISBLANK('Slut 3.kl -Klasse'!AZ22),"",VLOOKUP('Slut 3.kl -Klasse'!AZ22,Assit_Atii_2c3b3c,S$96,FALSE))</f>
        <v/>
      </c>
      <c r="AN161" t="str">
        <f>IF(ISBLANK('Slut 3.kl -Klasse'!BA22),"",VLOOKUP('Slut 3.kl -Klasse'!BA22,Assit_Atii_2c3b3c,T$96,FALSE))</f>
        <v/>
      </c>
      <c r="AO161" t="str">
        <f>IF(ISBLANK('Slut 3.kl -Klasse'!BB22),"",VLOOKUP('Slut 3.kl -Klasse'!BB22,Assit_Atii_2c3b3c,U$96,FALSE))</f>
        <v/>
      </c>
      <c r="AP161" t="str">
        <f>IF(ISBLANK('Slut 3.kl -Klasse'!BC22),"",VLOOKUP('Slut 3.kl -Klasse'!BC22,Assit_Atii_2c3b3c,V$96,FALSE))</f>
        <v/>
      </c>
      <c r="AQ161" t="str">
        <f>IF(ISBLANK('Slut 3.kl -Klasse'!BD22),"",VLOOKUP('Slut 3.kl -Klasse'!BD22,Assit_Atii_2c3b3c,W$96,FALSE))</f>
        <v/>
      </c>
      <c r="AR161" t="str">
        <f>IF(ISBLANK('Slut 3.kl -Klasse'!BE22),"",VLOOKUP('Slut 3.kl -Klasse'!BE22,Assit_Atii_2c3b3c,X$96,FALSE))</f>
        <v/>
      </c>
      <c r="AS161" t="str">
        <f>IF(ISBLANK('Slut 3.kl -Klasse'!BF22),"",VLOOKUP('Slut 3.kl -Klasse'!BF22,Assit_Atii_2c3b3c,Y$96,FALSE))</f>
        <v/>
      </c>
      <c r="AT161" t="str">
        <f>IF(ISBLANK('Slut 3.kl -Klasse'!BG22),"",VLOOKUP('Slut 3.kl -Klasse'!BG22,Assit_Atii_2c3b3c,Z$96,FALSE))</f>
        <v/>
      </c>
      <c r="AU161" t="str">
        <f>IF(ISBLANK('Slut 3.kl -Klasse'!BH22),"",VLOOKUP('Slut 3.kl -Klasse'!BH22,Assit_Atii_2c3b3c,AA$96,FALSE))</f>
        <v/>
      </c>
      <c r="AV161" t="str">
        <f>IF(ISBLANK('Slut 3.kl -Klasse'!BI22),"",VLOOKUP('Slut 3.kl -Klasse'!BI22,Assit_Atii_2c3b3c,AB$96,FALSE))</f>
        <v/>
      </c>
      <c r="AW161" t="str">
        <f>IF(ISBLANK('Slut 3.kl -Klasse'!BJ22),"",VLOOKUP('Slut 3.kl -Klasse'!BJ22,Assit_Atii_2c3b3c,AC$96,FALSE))</f>
        <v/>
      </c>
      <c r="AX161" t="str">
        <f>IF(ISBLANK('Slut 3.kl -Klasse'!BK22),"",VLOOKUP('Slut 3.kl -Klasse'!BK22,Assit_Atii_2c3b3c,AD$96,FALSE))</f>
        <v/>
      </c>
      <c r="AY161" t="str">
        <f>IF(ISBLANK('Slut 3.kl -Klasse'!BL22),"",VLOOKUP('Slut 3.kl -Klasse'!BL22,Assit_Atii_2c3b3c,AE$96,FALSE))</f>
        <v/>
      </c>
      <c r="AZ161" t="str">
        <f>IF(ISBLANK('Slut 3.kl -Klasse'!BM22),"",VLOOKUP('Slut 3.kl -Klasse'!BM22,Assit_Atii_2c3b3c,AF$96,FALSE))</f>
        <v/>
      </c>
      <c r="BA161" t="str">
        <f>IF(ISBLANK('Slut 3.kl -Klasse'!BN22),"",VLOOKUP('Slut 3.kl -Klasse'!BN22,Assit_Atii_2c3b3c,AG$96,FALSE))</f>
        <v/>
      </c>
      <c r="BB161" t="str">
        <f>IF(ISBLANK('Slut 3.kl -Klasse'!BO22),"",VLOOKUP('Slut 3.kl -Klasse'!BO22,Assit_Atii_2c3b3c,AH$96,FALSE))</f>
        <v/>
      </c>
      <c r="BC161" t="str">
        <f>IF(ISBLANK('Slut 3.kl -Klasse'!BP22),"",VLOOKUP('Slut 3.kl -Klasse'!BP22,Assit_Atii_2c3b3c,AI$96,FALSE))</f>
        <v/>
      </c>
      <c r="BD161" t="str">
        <f>IF(ISBLANK('Slut 3.kl -Klasse'!BQ22),"",VLOOKUP('Slut 3.kl -Klasse'!BQ22,Assit_Atii_2c3b3c,AJ$96,FALSE))</f>
        <v/>
      </c>
      <c r="BE161" t="str">
        <f>IF(ISBLANK('Slut 3.kl -Klasse'!BR22),"",VLOOKUP('Slut 3.kl -Klasse'!BR22,Assit_Atii_2c3b3c,AK$96,FALSE))</f>
        <v/>
      </c>
      <c r="BF161" t="str">
        <f>IF(ISBLANK('Slut 3.kl -Klasse'!BS22),"",VLOOKUP('Slut 3.kl -Klasse'!BS22,Assit_Atii_2c3b3c,AL$96,FALSE))</f>
        <v/>
      </c>
      <c r="BG161" t="str">
        <f>IF(ISBLANK('Slut 3.kl -Klasse'!BT22),"",VLOOKUP('Slut 3.kl -Klasse'!BT22,Assit_Atii_2c3b3c,AM$96,FALSE))</f>
        <v/>
      </c>
      <c r="BH161" t="str">
        <f>IF(ISBLANK('Slut 3.kl -Klasse'!BU22),"",VLOOKUP('Slut 3.kl -Klasse'!BU22,Assit_Atii_2c3b3c,AN$96,FALSE))</f>
        <v/>
      </c>
      <c r="BI161" t="str">
        <f>IF(ISBLANK('Slut 3.kl -Klasse'!BV22),"",VLOOKUP('Slut 3.kl -Klasse'!BV22,Assit_Atii_2c3b3c,AO$96,FALSE))</f>
        <v/>
      </c>
      <c r="BJ161" t="str">
        <f>IF(ISBLANK('Slut 3.kl -Klasse'!BW22),"",VLOOKUP('Slut 3.kl -Klasse'!BW22,Assit_Atii_2c3b3c,AP$96,FALSE))</f>
        <v/>
      </c>
      <c r="BK161" t="str">
        <f>IF(ISBLANK('Slut 3.kl -Klasse'!BX22),"",VLOOKUP('Slut 3.kl -Klasse'!BX22,Assit_Atii_2c3b3c,AQ$96,FALSE))</f>
        <v/>
      </c>
      <c r="BL161" t="str">
        <f>IF(ISBLANK('Slut 3.kl -Klasse'!BY22),"",VLOOKUP('Slut 3.kl -Klasse'!BY22,Assit_Atii_2c3b3c,AR$96,FALSE))</f>
        <v/>
      </c>
      <c r="BM161" t="str">
        <f>IF(ISBLANK('Slut 3.kl -Klasse'!BZ22),"",VLOOKUP('Slut 3.kl -Klasse'!BZ22,Assit_Atii_2c3b3c,AS$96,FALSE))</f>
        <v/>
      </c>
      <c r="BN161" t="str">
        <f>IF(ISBLANK('Slut 3.kl -Klasse'!CA22),"",VLOOKUP('Slut 3.kl -Klasse'!CA22,Assit_Atii_2c3b3c,AT$96,FALSE))</f>
        <v/>
      </c>
      <c r="BO161" t="str">
        <f>IF(ISBLANK('Slut 3.kl -Klasse'!CB22),"",VLOOKUP('Slut 3.kl -Klasse'!CB22,Assit_Atii_2c3b3c,AU$96,FALSE))</f>
        <v/>
      </c>
      <c r="BP161" t="str">
        <f>IF(ISBLANK('Slut 3.kl -Klasse'!CC22),"",VLOOKUP('Slut 3.kl -Klasse'!CC22,Assit_Atii_2c3b3c,AV$96,FALSE))</f>
        <v/>
      </c>
      <c r="BQ161" t="str">
        <f>IF(ISBLANK('Slut 3.kl -Klasse'!CD22),"",VLOOKUP('Slut 3.kl -Klasse'!CD22,Assit_Atii_2c3b3c,AW$96,FALSE))</f>
        <v/>
      </c>
      <c r="BR161" t="str">
        <f>IF(ISBLANK('Slut 3.kl -Klasse'!CE22),"",VLOOKUP('Slut 3.kl -Klasse'!CE22,Assit_Atii_2c3b3c,AX$96,FALSE))</f>
        <v/>
      </c>
      <c r="BS161" t="str">
        <f>IF(ISBLANK('Slut 3.kl -Klasse'!CF22),"",VLOOKUP('Slut 3.kl -Klasse'!CF22,Assit_Atii_2c3b3c,AY$96,FALSE))</f>
        <v/>
      </c>
      <c r="BT161" t="str">
        <f>IF(ISBLANK('Slut 3.kl -Klasse'!CG22),"",VLOOKUP('Slut 3.kl -Klasse'!CG22,Assit_Atii_2c3b3c,AZ$96,FALSE))</f>
        <v/>
      </c>
      <c r="BU161" t="str">
        <f>IF(ISBLANK('Slut 3.kl -Klasse'!CH22),"",VLOOKUP('Slut 3.kl -Klasse'!CH22,Assit_Atii_2c3b3c,BA$96,FALSE))</f>
        <v/>
      </c>
      <c r="BV161" t="str">
        <f>IF(ISBLANK('Slut 3.kl -Klasse'!CI22),"",VLOOKUP('Slut 3.kl -Klasse'!CI22,Assit_Atii_2c3b3c,BB$96,FALSE))</f>
        <v/>
      </c>
      <c r="BW161" t="str">
        <f>IF(ISBLANK('Slut 3.kl -Klasse'!CJ22),"",VLOOKUP('Slut 3.kl -Klasse'!CJ22,Assit_Atii_2c3b3c,BC$96,FALSE))</f>
        <v/>
      </c>
      <c r="BX161" t="str">
        <f>IF(ISBLANK('Slut 3.kl -Klasse'!CK22),"",VLOOKUP('Slut 3.kl -Klasse'!CK22,Assit_Atii_2c3b3c,BD$96,FALSE))</f>
        <v/>
      </c>
      <c r="BY161" t="str">
        <f>IF(ISBLANK('Slut 3.kl -Klasse'!CL22),"",VLOOKUP('Slut 3.kl -Klasse'!CL22,Assit_Atii_2c3b3c,BE$96,FALSE))</f>
        <v/>
      </c>
      <c r="BZ161" t="str">
        <f>IF(ISBLANK('Slut 3.kl -Klasse'!CM22),"",VLOOKUP('Slut 3.kl -Klasse'!CM22,Assit_Atii_2c3b3c,BF$96,FALSE))</f>
        <v/>
      </c>
      <c r="CA161" t="str">
        <f>IF(ISBLANK('Slut 3.kl -Klasse'!CN22),"",VLOOKUP('Slut 3.kl -Klasse'!CN22,Assit_Atii_2c3b3c,BG$96,FALSE))</f>
        <v/>
      </c>
      <c r="CB161" t="str">
        <f>IF(ISBLANK('Slut 3.kl -Klasse'!CO22),"",VLOOKUP('Slut 3.kl -Klasse'!CO22,Assit_Atii_2c3b3c,BH$96,FALSE))</f>
        <v/>
      </c>
      <c r="CC161" t="str">
        <f>IF(ISBLANK('Slut 3.kl -Klasse'!CP22),"",VLOOKUP('Slut 3.kl -Klasse'!CP22,Assit_Atii_2c3b3c,BI$96,FALSE))</f>
        <v/>
      </c>
      <c r="CD161" t="str">
        <f>IF(ISBLANK('Slut 3.kl -Klasse'!CQ22),"",VLOOKUP('Slut 3.kl -Klasse'!CQ22,Assit_Atii_2c3b3c,BJ$96,FALSE))</f>
        <v/>
      </c>
      <c r="CE161" t="str">
        <f>IF(ISBLANK('Slut 3.kl -Klasse'!CR22),"",VLOOKUP('Slut 3.kl -Klasse'!CR22,Assit_Atii_2c3b3c,BK$96,FALSE))</f>
        <v/>
      </c>
      <c r="CF161" t="str">
        <f>IF(ISBLANK('Slut 3.kl -Klasse'!CS22),"",VLOOKUP('Slut 3.kl -Klasse'!CS22,Assit_Atii_2c3b3c,BL$96,FALSE))</f>
        <v/>
      </c>
      <c r="CG161" t="str">
        <f>IF(ISBLANK('Slut 3.kl -Klasse'!CT22),"",VLOOKUP('Slut 3.kl -Klasse'!CT22,Assit_Atii_2c3b3c,BM$96,FALSE))</f>
        <v/>
      </c>
      <c r="CH161" t="str">
        <f>IF(ISBLANK('Slut 3.kl -Klasse'!CU22),"",VLOOKUP('Slut 3.kl -Klasse'!CU22,Assit_Atii_2c3b3c,BN$96,FALSE))</f>
        <v/>
      </c>
      <c r="CI161" t="str">
        <f>IF(ISBLANK('Slut 3.kl -Klasse'!CV22),"",VLOOKUP('Slut 3.kl -Klasse'!CV22,Assit_Atii_2c3b3c,BO$96,FALSE))</f>
        <v/>
      </c>
      <c r="CJ161" t="str">
        <f>IF(ISBLANK('Slut 3.kl -Klasse'!CW22),"",VLOOKUP('Slut 3.kl -Klasse'!CW22,Assit_Atii_2c3b3c,BP$96,FALSE))</f>
        <v/>
      </c>
      <c r="CK161" t="str">
        <f>IF(ISBLANK('Slut 3.kl -Klasse'!CX22),"",VLOOKUP('Slut 3.kl -Klasse'!CX22,Assit_Atii_2c3b3c,BQ$96,FALSE))</f>
        <v/>
      </c>
      <c r="CL161" t="str">
        <f>IF(ISBLANK('Slut 3.kl -Klasse'!CY22),"",VLOOKUP('Slut 3.kl -Klasse'!CY22,Assit_Atii_2c3b3c,BR$96,FALSE))</f>
        <v/>
      </c>
      <c r="CM161" t="str">
        <f>IF(ISBLANK('Slut 3.kl -Klasse'!CZ22),"",VLOOKUP('Slut 3.kl -Klasse'!CZ22,Assit_Atii_2c3b3c,BS$96,FALSE))</f>
        <v/>
      </c>
      <c r="CN161" t="str">
        <f>IF(ISBLANK('Slut 3.kl -Klasse'!DA22),"",VLOOKUP('Slut 3.kl -Klasse'!DA22,Assit_Atii_2c3b3c,BT$96,FALSE))</f>
        <v/>
      </c>
      <c r="CO161" t="str">
        <f>IF(ISBLANK('Slut 3.kl -Klasse'!DB22),"",VLOOKUP('Slut 3.kl -Klasse'!DB22,Assit_Atii_2c3b3c,BU$96,FALSE))</f>
        <v/>
      </c>
      <c r="CP161" t="str">
        <f>IF(ISBLANK('Slut 3.kl -Klasse'!DC22),"",VLOOKUP('Slut 3.kl -Klasse'!DC22,Assit_Atii_2c3b3c,BV$96,FALSE))</f>
        <v/>
      </c>
      <c r="CQ161" t="str">
        <f>IF(ISBLANK('Slut 3.kl -Klasse'!DD22),"",VLOOKUP('Slut 3.kl -Klasse'!DD22,Assit_Atii_2c3b3c,BW$96,FALSE))</f>
        <v/>
      </c>
      <c r="CR161" t="str">
        <f>IF(ISBLANK('Slut 3.kl -Klasse'!DE22),"",VLOOKUP('Slut 3.kl -Klasse'!DE22,Assit_Atii_2c3b3c,BX$96,FALSE))</f>
        <v/>
      </c>
      <c r="CS161" t="str">
        <f>IF(ISBLANK('Slut 3.kl -Klasse'!DF22),"",VLOOKUP('Slut 3.kl -Klasse'!DF22,Assit_Atii_2c3b3c,BY$96,FALSE))</f>
        <v/>
      </c>
      <c r="CT161" t="str">
        <f>IF(ISBLANK('Slut 3.kl -Klasse'!DG22),"",VLOOKUP('Slut 3.kl -Klasse'!DG22,Assit_Atii_2c3b3c,BZ$96,FALSE))</f>
        <v/>
      </c>
      <c r="CU161" t="str">
        <f>IF(ISBLANK('Slut 3.kl -Klasse'!DH22),"",VLOOKUP('Slut 3.kl -Klasse'!DH22,Assit_Atii_2c3b3c,CA$96,FALSE))</f>
        <v/>
      </c>
      <c r="CV161" t="str">
        <f>IF(ISBLANK('Slut 3.kl -Klasse'!DI22),"",VLOOKUP('Slut 3.kl -Klasse'!DI22,Assit_Atii_2c3b3c,CB$96,FALSE))</f>
        <v/>
      </c>
      <c r="CW161" t="str">
        <f>IF(ISBLANK('Slut 3.kl -Klasse'!DJ22),"",VLOOKUP('Slut 3.kl -Klasse'!DJ22,Assit_Atii_2c3b3c,CC$96,FALSE))</f>
        <v/>
      </c>
      <c r="CX161" t="str">
        <f>IF(ISBLANK('Slut 3.kl -Klasse'!DK22),"",VLOOKUP('Slut 3.kl -Klasse'!DK22,Assit_Atii_2c3b3c,CD$96,FALSE))</f>
        <v/>
      </c>
      <c r="CY161" t="str">
        <f>IF(ISBLANK('Slut 3.kl -Klasse'!DL22),"",VLOOKUP('Slut 3.kl -Klasse'!DL22,Assit_Atii_2c3b3c,CE$96,FALSE))</f>
        <v/>
      </c>
      <c r="CZ161" t="str">
        <f>IF(ISBLANK('Slut 3.kl -Klasse'!DM22),"",VLOOKUP('Slut 3.kl -Klasse'!DM22,Assit_Atii_2c3b3c,CF$96,FALSE))</f>
        <v/>
      </c>
      <c r="DA161" t="str">
        <f>IF(ISBLANK('Slut 3.kl -Klasse'!DN22),"",VLOOKUP('Slut 3.kl -Klasse'!DN22,Assit_Atii_2c3b3c,CG$96,FALSE))</f>
        <v/>
      </c>
      <c r="DB161" t="str">
        <f>IF(ISBLANK('Slut 3.kl -Klasse'!DO22),"",VLOOKUP('Slut 3.kl -Klasse'!DO22,Assit_Atii_2c3b3c,CH$96,FALSE))</f>
        <v/>
      </c>
      <c r="DC161" t="str">
        <f>IF(ISBLANK('Slut 3.kl -Klasse'!DP22),"",VLOOKUP('Slut 3.kl -Klasse'!DP22,Assit_Atii_2c3b3c,CI$96,FALSE))</f>
        <v/>
      </c>
      <c r="DD161" t="str">
        <f>IF(ISBLANK('Slut 3.kl -Klasse'!DQ22),"",VLOOKUP('Slut 3.kl -Klasse'!DQ22,Assit_Atii_2c3b3c,CJ$96,FALSE))</f>
        <v/>
      </c>
      <c r="DE161" t="str">
        <f>IF(ISBLANK('Slut 3.kl -Klasse'!DR22),"",VLOOKUP('Slut 3.kl -Klasse'!DR22,Assit_Atii_2c3b3c,CK$96,FALSE))</f>
        <v/>
      </c>
      <c r="DF161" t="str">
        <f>IF(ISBLANK('Slut 3.kl -Klasse'!DS22),"",VLOOKUP('Slut 3.kl -Klasse'!DS22,Assit_Atii_2c3b3c,CL$96,FALSE))</f>
        <v/>
      </c>
      <c r="DG161" t="str">
        <f>IF(ISBLANK('Slut 3.kl -Klasse'!DT22),"",VLOOKUP('Slut 3.kl -Klasse'!DT22,Assit_Atii_2c3b3c,CM$96,FALSE))</f>
        <v/>
      </c>
      <c r="DH161" t="str">
        <f>IF(ISBLANK('Slut 3.kl -Klasse'!DU22),"",VLOOKUP('Slut 3.kl -Klasse'!DU22,Assit_Atii_2c3b3c,CN$96,FALSE))</f>
        <v/>
      </c>
      <c r="DI161" t="str">
        <f>IF(ISBLANK('Slut 3.kl -Klasse'!DV22),"",VLOOKUP('Slut 3.kl -Klasse'!DV22,Assit_Atii_2c3b3c,CO$96,FALSE))</f>
        <v/>
      </c>
      <c r="DJ161" t="str">
        <f>IF(ISBLANK('Slut 3.kl -Klasse'!DW22),"",VLOOKUP('Slut 3.kl -Klasse'!DW22,Assit_Atii_2c3b3c,CP$96,FALSE))</f>
        <v/>
      </c>
      <c r="DK161" t="str">
        <f>IF(ISBLANK('Slut 3.kl -Klasse'!DX22),"",VLOOKUP('Slut 3.kl -Klasse'!DX22,Assit_Atii_2c3b3c,CQ$96,FALSE))</f>
        <v/>
      </c>
      <c r="DL161" t="str">
        <f>IF(ISBLANK('Slut 3.kl -Klasse'!DY22),"",VLOOKUP('Slut 3.kl -Klasse'!DY22,Assit_Atii_2c3b3c,CR$96,FALSE))</f>
        <v/>
      </c>
      <c r="DM161" t="str">
        <f>IF(ISBLANK('Slut 3.kl -Klasse'!DZ22),"",VLOOKUP('Slut 3.kl -Klasse'!DZ22,Assit_Atii_2c3b3c,CS$96,FALSE))</f>
        <v/>
      </c>
      <c r="DN161" t="str">
        <f>IF(ISBLANK('Slut 3.kl -Klasse'!EA22),"",VLOOKUP('Slut 3.kl -Klasse'!EA22,Assit_Atii_2c3b3c,CT$96,FALSE))</f>
        <v/>
      </c>
      <c r="DO161" t="str">
        <f>IF(ISBLANK('Slut 3.kl -Klasse'!EB22),"",VLOOKUP('Slut 3.kl -Klasse'!EB22,Assit_Atii_2c3b3c,CU$96,FALSE))</f>
        <v/>
      </c>
      <c r="DP161" t="str">
        <f>IF(ISBLANK('Slut 3.kl -Klasse'!EC22),"",VLOOKUP('Slut 3.kl -Klasse'!EC22,Assit_Atii_2c3b3c,CV$96,FALSE))</f>
        <v/>
      </c>
      <c r="DQ161" t="str">
        <f>IF(ISBLANK('Slut 3.kl -Klasse'!ED22),"",VLOOKUP('Slut 3.kl -Klasse'!ED22,Assit_Atii_2c3b3c,CW$96,FALSE))</f>
        <v/>
      </c>
      <c r="DR161" s="42" t="str">
        <f>IF(ISBLANK('Slut 3.kl -Klasse'!EE22),"",VLOOKUP('Slut 3.kl -Klasse'!EE22,Assit_Atii_2c3b3c,CX$96,FALSE))</f>
        <v/>
      </c>
      <c r="DS161" s="41" t="str">
        <f>IF(ISBLANK('Slut 3.kl -Klasse'!EF22),"",VLOOKUP('Slut 3.kl -Klasse'!EF22,Aap_Naam_2c3b3c,2,FALSE))</f>
        <v/>
      </c>
      <c r="DT161" t="str">
        <f>IF(ISBLANK('Slut 3.kl -Klasse'!EG22),"",VLOOKUP('Slut 3.kl -Klasse'!EG22,Aap_Naam_2c3b3c,2,FALSE))</f>
        <v/>
      </c>
      <c r="DU161" t="str">
        <f>IF(ISBLANK('Slut 3.kl -Klasse'!EH22),"",VLOOKUP('Slut 3.kl -Klasse'!EH22,Aap_Naam_2c3b3c,2,FALSE))</f>
        <v/>
      </c>
      <c r="DV161" t="str">
        <f>IF(ISBLANK('Slut 3.kl -Klasse'!EI22),"",VLOOKUP('Slut 3.kl -Klasse'!EI22,Aap_Naam_2c3b3c,2,FALSE))</f>
        <v/>
      </c>
      <c r="DW161" t="str">
        <f>IF(ISBLANK('Slut 3.kl -Klasse'!EJ22),"",VLOOKUP('Slut 3.kl -Klasse'!EJ22,Aap_Naam_2c3b3c,2,FALSE))</f>
        <v/>
      </c>
      <c r="DX161" t="str">
        <f>IF(ISBLANK('Slut 3.kl -Klasse'!EK22),"",VLOOKUP('Slut 3.kl -Klasse'!EK22,Aap_Naam_2c3b3c,2,FALSE))</f>
        <v/>
      </c>
      <c r="DY161" t="str">
        <f>IF(ISBLANK('Slut 3.kl -Klasse'!EL22),"",VLOOKUP('Slut 3.kl -Klasse'!EL22,Aap_Naam_2c3b3c,2,FALSE))</f>
        <v/>
      </c>
      <c r="DZ161" t="str">
        <f>IF(ISBLANK('Slut 3.kl -Klasse'!EM22),"",VLOOKUP('Slut 3.kl -Klasse'!EM22,Aap_Naam_2c3b3c,2,FALSE))</f>
        <v/>
      </c>
      <c r="EA161" t="str">
        <f>IF(ISBLANK('Slut 3.kl -Klasse'!EN22),"",VLOOKUP('Slut 3.kl -Klasse'!EN22,Aap_Naam_2c3b3c,2,FALSE))</f>
        <v/>
      </c>
      <c r="EB161" t="str">
        <f>IF(ISBLANK('Slut 3.kl -Klasse'!EO22),"",VLOOKUP('Slut 3.kl -Klasse'!EO22,Aap_Naam_2c3b3c,2,FALSE))</f>
        <v/>
      </c>
      <c r="EC161" t="str">
        <f>IF(ISBLANK('Slut 3.kl -Klasse'!EP22),"",VLOOKUP('Slut 3.kl -Klasse'!EP22,Aap_Naam_2c3b3c,2,FALSE))</f>
        <v/>
      </c>
      <c r="ED161" t="str">
        <f>IF(ISBLANK('Slut 3.kl -Klasse'!EQ22),"",VLOOKUP('Slut 3.kl -Klasse'!EQ22,Aap_Naam_2c3b3c,2,FALSE))</f>
        <v/>
      </c>
      <c r="EE161" t="str">
        <f>IF(ISBLANK('Slut 3.kl -Klasse'!ER22),"",VLOOKUP('Slut 3.kl -Klasse'!ER22,Aap_Naam_2c3b3c,2,FALSE))</f>
        <v/>
      </c>
      <c r="EF161" t="str">
        <f>IF(ISBLANK('Slut 3.kl -Klasse'!ES22),"",VLOOKUP('Slut 3.kl -Klasse'!ES22,Aap_Naam_2c3b3c,2,FALSE))</f>
        <v/>
      </c>
      <c r="EG161" t="str">
        <f>IF(ISBLANK('Slut 3.kl -Klasse'!ET22),"",VLOOKUP('Slut 3.kl -Klasse'!ET22,Aap_Naam_2c3b3c,2,FALSE))</f>
        <v/>
      </c>
      <c r="EH161" t="str">
        <f>IF(ISBLANK('Slut 3.kl -Klasse'!EU22),"",VLOOKUP('Slut 3.kl -Klasse'!EU22,Aap_Naam_2c3b3c,2,FALSE))</f>
        <v/>
      </c>
      <c r="EI161" t="str">
        <f>IF(ISBLANK('Slut 3.kl -Klasse'!EV22),"",VLOOKUP('Slut 3.kl -Klasse'!EV22,Aap_Naam_2c3b3c,2,FALSE))</f>
        <v/>
      </c>
      <c r="EJ161" t="str">
        <f>IF(ISBLANK('Slut 3.kl -Klasse'!EW22),"",VLOOKUP('Slut 3.kl -Klasse'!EW22,Aap_Naam_2c3b3c,2,FALSE))</f>
        <v/>
      </c>
      <c r="EK161" t="str">
        <f>IF(ISBLANK('Slut 3.kl -Klasse'!EX22),"",VLOOKUP('Slut 3.kl -Klasse'!EX22,Aap_Naam_2c3b3c,2,FALSE))</f>
        <v/>
      </c>
      <c r="EL161" t="str">
        <f>IF(ISBLANK('Slut 3.kl -Klasse'!EY22),"",VLOOKUP('Slut 3.kl -Klasse'!EY22,Aap_Naam_2c3b3c,2,FALSE))</f>
        <v/>
      </c>
      <c r="EM161" t="str">
        <f>IF(ISBLANK('Slut 3.kl -Klasse'!EZ22),"",VLOOKUP('Slut 3.kl -Klasse'!EZ22,Aap_Naam_2c3b3c,2,FALSE))</f>
        <v/>
      </c>
      <c r="EN161" t="str">
        <f>IF(ISBLANK('Slut 3.kl -Klasse'!FA22),"",VLOOKUP('Slut 3.kl -Klasse'!FA22,Aap_Naam_2c3b3c,2,FALSE))</f>
        <v/>
      </c>
      <c r="EO161" t="str">
        <f>IF(ISBLANK('Slut 3.kl -Klasse'!FB22),"",VLOOKUP('Slut 3.kl -Klasse'!FB22,Aap_Naam_2c3b3c,2,FALSE))</f>
        <v/>
      </c>
      <c r="EP161" t="str">
        <f>IF(ISBLANK('Slut 3.kl -Klasse'!FC22),"",VLOOKUP('Slut 3.kl -Klasse'!FC22,Aap_Naam_2c3b3c,2,FALSE))</f>
        <v/>
      </c>
      <c r="EQ161" t="str">
        <f>IF(ISBLANK('Slut 3.kl -Klasse'!FD22),"",VLOOKUP('Slut 3.kl -Klasse'!FD22,Aap_Naam_2c3b3c,2,FALSE))</f>
        <v/>
      </c>
      <c r="ER161" t="str">
        <f>IF(ISBLANK('Slut 3.kl -Klasse'!FE22),"",VLOOKUP('Slut 3.kl -Klasse'!FE22,Aap_Naam_2c3b3c,2,FALSE))</f>
        <v/>
      </c>
      <c r="ES161" t="str">
        <f>IF(ISBLANK('Slut 3.kl -Klasse'!FF22),"",VLOOKUP('Slut 3.kl -Klasse'!FF22,Aap_Naam_2c3b3c,2,FALSE))</f>
        <v/>
      </c>
      <c r="ET161" t="str">
        <f>IF(ISBLANK('Slut 3.kl -Klasse'!FG22),"",VLOOKUP('Slut 3.kl -Klasse'!FG22,Aap_Naam_2c3b3c,2,FALSE))</f>
        <v/>
      </c>
      <c r="EU161" t="str">
        <f>IF(ISBLANK('Slut 3.kl -Klasse'!FH22),"",VLOOKUP('Slut 3.kl -Klasse'!FH22,Aap_Naam_2c3b3c,2,FALSE))</f>
        <v/>
      </c>
      <c r="EV161" t="str">
        <f>IF(ISBLANK('Slut 3.kl -Klasse'!FI22),"",VLOOKUP('Slut 3.kl -Klasse'!FI22,Aap_Naam_2c3b3c,2,FALSE))</f>
        <v/>
      </c>
      <c r="EW161" t="str">
        <f>IF(ISBLANK('Slut 3.kl -Klasse'!FJ22),"",VLOOKUP('Slut 3.kl -Klasse'!FJ22,Aap_Naam_2c3b3c,2,FALSE))</f>
        <v/>
      </c>
      <c r="EX161" t="str">
        <f>IF(ISBLANK('Slut 3.kl -Klasse'!FK22),"",VLOOKUP('Slut 3.kl -Klasse'!FK22,Aap_Naam_2c3b3c,2,FALSE))</f>
        <v/>
      </c>
      <c r="EY161" t="str">
        <f>IF(ISBLANK('Slut 3.kl -Klasse'!FL22),"",VLOOKUP('Slut 3.kl -Klasse'!FL22,Aap_Naam_2c3b3c,2,FALSE))</f>
        <v/>
      </c>
      <c r="EZ161" t="str">
        <f>IF(ISBLANK('Slut 3.kl -Klasse'!FM22),"",VLOOKUP('Slut 3.kl -Klasse'!FM22,Aap_Naam_2c3b3c,2,FALSE))</f>
        <v/>
      </c>
      <c r="FA161" t="str">
        <f>IF(ISBLANK('Slut 3.kl -Klasse'!FN22),"",VLOOKUP('Slut 3.kl -Klasse'!FN22,Aap_Naam_2c3b3c,2,FALSE))</f>
        <v/>
      </c>
      <c r="FB161" t="str">
        <f>IF(ISBLANK('Slut 3.kl -Klasse'!FO22),"",VLOOKUP('Slut 3.kl -Klasse'!FO22,Aap_Naam_2c3b3c,2,FALSE))</f>
        <v/>
      </c>
      <c r="FC161" t="str">
        <f>IF(ISBLANK('Slut 3.kl -Klasse'!FP22),"",VLOOKUP('Slut 3.kl -Klasse'!FP22,Aap_Naam_2c3b3c,2,FALSE))</f>
        <v/>
      </c>
      <c r="FD161" t="str">
        <f>IF(ISBLANK('Slut 3.kl -Klasse'!FQ22),"",VLOOKUP('Slut 3.kl -Klasse'!FQ22,Aap_Naam_2c3b3c,2,FALSE))</f>
        <v/>
      </c>
      <c r="FE161" t="str">
        <f>IF(ISBLANK('Slut 3.kl -Klasse'!FR22),"",VLOOKUP('Slut 3.kl -Klasse'!FR22,Aap_Naam_2c3b3c,2,FALSE))</f>
        <v/>
      </c>
      <c r="FF161" t="str">
        <f>IF(ISBLANK('Slut 3.kl -Klasse'!FS22),"",VLOOKUP('Slut 3.kl -Klasse'!FS22,Aap_Naam_2c3b3c,2,FALSE))</f>
        <v/>
      </c>
      <c r="FG161" t="str">
        <f>IF(ISBLANK('Slut 3.kl -Klasse'!FT22),"",VLOOKUP('Slut 3.kl -Klasse'!FT22,Aap_Naam_2c3b3c,2,FALSE))</f>
        <v/>
      </c>
      <c r="FH161" t="str">
        <f>IF(ISBLANK('Slut 3.kl -Klasse'!FU22),"",VLOOKUP('Slut 3.kl -Klasse'!FU22,Aap_Naam_2c3b3c,2,FALSE))</f>
        <v/>
      </c>
      <c r="FI161" t="str">
        <f>IF(ISBLANK('Slut 3.kl -Klasse'!FV22),"",VLOOKUP('Slut 3.kl -Klasse'!FV22,Aap_Naam_2c3b3c,2,FALSE))</f>
        <v/>
      </c>
      <c r="FJ161" t="str">
        <f>IF(ISBLANK('Slut 3.kl -Klasse'!FW22),"",VLOOKUP('Slut 3.kl -Klasse'!FW22,Aap_Naam_2c3b3c,2,FALSE))</f>
        <v/>
      </c>
      <c r="FK161" t="str">
        <f>IF(ISBLANK('Slut 3.kl -Klasse'!FX22),"",VLOOKUP('Slut 3.kl -Klasse'!FX22,Aap_Naam_2c3b3c,2,FALSE))</f>
        <v/>
      </c>
      <c r="FL161" t="str">
        <f>IF(ISBLANK('Slut 3.kl -Klasse'!FY22),"",VLOOKUP('Slut 3.kl -Klasse'!FY22,Aap_Naam_2c3b3c,2,FALSE))</f>
        <v/>
      </c>
      <c r="FM161" t="str">
        <f>IF(ISBLANK('Slut 3.kl -Klasse'!FZ22),"",VLOOKUP('Slut 3.kl -Klasse'!FZ22,Aap_Naam_2c3b3c,2,FALSE))</f>
        <v/>
      </c>
      <c r="FN161" s="42" t="str">
        <f>IF(ISBLANK('Slut 3.kl -Klasse'!GA22),"",VLOOKUP('Slut 3.kl -Klasse'!GA22,Aap_Naam_2c3b3c,2,FALSE))</f>
        <v/>
      </c>
      <c r="FO161" s="41">
        <f>COUNTIF('Skole scoring'!B155:U155,1)</f>
        <v>0</v>
      </c>
      <c r="FP161">
        <f>COUNTIF('Skole scoring'!V155:DQ155,1)</f>
        <v>0</v>
      </c>
      <c r="FQ161">
        <f>COUNTIF('Skole scoring'!DR155:FM155,1)</f>
        <v>0</v>
      </c>
      <c r="FR161" s="42">
        <f t="shared" ref="FR161:FR185" si="5">SUM(FO161:FQ161)</f>
        <v>0</v>
      </c>
      <c r="FS161">
        <f>COUNTIF('Skole scoring'!V155:AS155,1)</f>
        <v>0</v>
      </c>
      <c r="FT161">
        <f>COUNTIF('Skole scoring'!AT155:BQ155,1)</f>
        <v>0</v>
      </c>
      <c r="FU161">
        <f>COUNTIF('Skole scoring'!BR155:CO155,1)</f>
        <v>0</v>
      </c>
      <c r="FV161">
        <f>COUNTIF('Skole scoring'!CP155:DQ155,1)</f>
        <v>0</v>
      </c>
    </row>
    <row r="162" spans="2:178" x14ac:dyDescent="0.35">
      <c r="B162" s="41">
        <f>'Slut 3.kl -Klasse'!B23</f>
        <v>0</v>
      </c>
      <c r="C162" t="str">
        <f>IF(COUNTIF('Slut 3.kl -Klasse'!P23,5),"Ugyldig",(IF(ISBLANK('Slut 3.kl -Klasse'!P23),"",'Slut 3.kl -Klasse'!P23)))</f>
        <v/>
      </c>
      <c r="D162" t="str">
        <f>IF(COUNTIF('Slut 3.kl -Klasse'!Q23,5),"Ugyldig",(IF(ISBLANK('Slut 3.kl -Klasse'!Q23),"",'Slut 3.kl -Klasse'!Q23)))</f>
        <v/>
      </c>
      <c r="E162" t="str">
        <f>IF(COUNTIF('Slut 3.kl -Klasse'!R23,5),"Ugyldig",(IF(ISBLANK('Slut 3.kl -Klasse'!R23),"",'Slut 3.kl -Klasse'!R23)))</f>
        <v/>
      </c>
      <c r="F162" t="str">
        <f>IF(COUNTIF('Slut 3.kl -Klasse'!S23,5),"Ugyldig",(IF(ISBLANK('Slut 3.kl -Klasse'!S23),"",'Slut 3.kl -Klasse'!S23)))</f>
        <v/>
      </c>
      <c r="G162" t="str">
        <f>IF(COUNTIF('Slut 3.kl -Klasse'!T23,5),"Ugyldig",(IF(ISBLANK('Slut 3.kl -Klasse'!T23),"",'Slut 3.kl -Klasse'!T23)))</f>
        <v/>
      </c>
      <c r="H162" t="str">
        <f>IF(COUNTIF('Slut 3.kl -Klasse'!U23,5),"Ugyldig",(IF(ISBLANK('Slut 3.kl -Klasse'!U23),"",'Slut 3.kl -Klasse'!U23)))</f>
        <v/>
      </c>
      <c r="I162" t="str">
        <f>IF(COUNTIF('Slut 3.kl -Klasse'!V23,5),"Ugyldig",(IF(ISBLANK('Slut 3.kl -Klasse'!V23),"",'Slut 3.kl -Klasse'!V23)))</f>
        <v/>
      </c>
      <c r="J162" t="str">
        <f>IF(COUNTIF('Slut 3.kl -Klasse'!W23,5),"Ugyldig",(IF(ISBLANK('Slut 3.kl -Klasse'!W23),"",'Slut 3.kl -Klasse'!W23)))</f>
        <v/>
      </c>
      <c r="K162" t="str">
        <f>IF(COUNTIF('Slut 3.kl -Klasse'!X23,5),"Ugyldig",(IF(ISBLANK('Slut 3.kl -Klasse'!X23),"",'Slut 3.kl -Klasse'!X23)))</f>
        <v/>
      </c>
      <c r="L162" t="str">
        <f>IF(COUNTIF('Slut 3.kl -Klasse'!Y23,5),"Ugyldig",(IF(ISBLANK('Slut 3.kl -Klasse'!Y23),"",'Slut 3.kl -Klasse'!Y23)))</f>
        <v/>
      </c>
      <c r="M162" t="str">
        <f>IF(COUNTIF('Slut 3.kl -Klasse'!Z23,5),"Ugyldig",(IF(ISBLANK('Slut 3.kl -Klasse'!Z23),"",'Slut 3.kl -Klasse'!Z23)))</f>
        <v/>
      </c>
      <c r="N162" t="str">
        <f>IF(COUNTIF('Slut 3.kl -Klasse'!AA23,5),"Ugyldig",(IF(ISBLANK('Slut 3.kl -Klasse'!AA23),"",'Slut 3.kl -Klasse'!AA23)))</f>
        <v/>
      </c>
      <c r="O162" t="str">
        <f>IF(COUNTIF('Slut 3.kl -Klasse'!AB23,5),"Ugyldig",(IF(ISBLANK('Slut 3.kl -Klasse'!AB23),"",'Slut 3.kl -Klasse'!AB23)))</f>
        <v/>
      </c>
      <c r="P162" t="str">
        <f>IF(COUNTIF('Slut 3.kl -Klasse'!AC23,5),"Ugyldig",(IF(ISBLANK('Slut 3.kl -Klasse'!AC23),"",'Slut 3.kl -Klasse'!AC23)))</f>
        <v/>
      </c>
      <c r="Q162" t="str">
        <f>IF(COUNTIF('Slut 3.kl -Klasse'!AD23,5),"Ugyldig",(IF(ISBLANK('Slut 3.kl -Klasse'!AD23),"",'Slut 3.kl -Klasse'!AD23)))</f>
        <v/>
      </c>
      <c r="R162" t="str">
        <f>IF(COUNTIF('Slut 3.kl -Klasse'!AE23,5),"Ugyldig",(IF(ISBLANK('Slut 3.kl -Klasse'!AE23),"",'Slut 3.kl -Klasse'!AE23)))</f>
        <v/>
      </c>
      <c r="S162" t="str">
        <f>IF(COUNTIF('Slut 3.kl -Klasse'!AF23,5),"Ugyldig",(IF(ISBLANK('Slut 3.kl -Klasse'!AF23),"",'Slut 3.kl -Klasse'!AF23)))</f>
        <v/>
      </c>
      <c r="T162" t="str">
        <f>IF(COUNTIF('Slut 3.kl -Klasse'!AG23,5),"Ugyldig",(IF(ISBLANK('Slut 3.kl -Klasse'!AG23),"",'Slut 3.kl -Klasse'!AG23)))</f>
        <v/>
      </c>
      <c r="U162" t="str">
        <f>IF(COUNTIF('Slut 3.kl -Klasse'!AH23,5),"Ugyldig",(IF(ISBLANK('Slut 3.kl -Klasse'!AH23),"",'Slut 3.kl -Klasse'!AH23)))</f>
        <v/>
      </c>
      <c r="V162" t="str">
        <f>IF(COUNTIF('Slut 3.kl -Klasse'!AI23,5),"Ugyldig",(IF(ISBLANK('Slut 3.kl -Klasse'!AI23),"",'Slut 3.kl -Klasse'!AI23)))</f>
        <v/>
      </c>
      <c r="W162" t="str">
        <f>IF(ISBLANK('Slut 3.kl -Klasse'!AJ23),"",VLOOKUP('Slut 3.kl -Klasse'!AJ23,Assit_Atii_2c3b3c,C$96,FALSE))</f>
        <v/>
      </c>
      <c r="X162" t="str">
        <f>IF(ISBLANK('Slut 3.kl -Klasse'!AK23),"",VLOOKUP('Slut 3.kl -Klasse'!AK23,Assit_Atii_2c3b3c,D$96,FALSE))</f>
        <v/>
      </c>
      <c r="Y162" t="str">
        <f>IF(ISBLANK('Slut 3.kl -Klasse'!AL23),"",VLOOKUP('Slut 3.kl -Klasse'!AL23,Assit_Atii_2c3b3c,E$96,FALSE))</f>
        <v/>
      </c>
      <c r="Z162" t="str">
        <f>IF(ISBLANK('Slut 3.kl -Klasse'!AM23),"",VLOOKUP('Slut 3.kl -Klasse'!AM23,Assit_Atii_2c3b3c,F$96,FALSE))</f>
        <v/>
      </c>
      <c r="AA162" t="str">
        <f>IF(ISBLANK('Slut 3.kl -Klasse'!AN23),"",VLOOKUP('Slut 3.kl -Klasse'!AN23,Assit_Atii_2c3b3c,G$96,FALSE))</f>
        <v/>
      </c>
      <c r="AB162" t="str">
        <f>IF(ISBLANK('Slut 3.kl -Klasse'!AO23),"",VLOOKUP('Slut 3.kl -Klasse'!AO23,Assit_Atii_2c3b3c,H$96,FALSE))</f>
        <v/>
      </c>
      <c r="AC162" t="str">
        <f>IF(ISBLANK('Slut 3.kl -Klasse'!AP23),"",VLOOKUP('Slut 3.kl -Klasse'!AP23,Assit_Atii_2c3b3c,I$96,FALSE))</f>
        <v/>
      </c>
      <c r="AD162" t="str">
        <f>IF(ISBLANK('Slut 3.kl -Klasse'!AQ23),"",VLOOKUP('Slut 3.kl -Klasse'!AQ23,Assit_Atii_2c3b3c,J$96,FALSE))</f>
        <v/>
      </c>
      <c r="AE162" t="str">
        <f>IF(ISBLANK('Slut 3.kl -Klasse'!AR23),"",VLOOKUP('Slut 3.kl -Klasse'!AR23,Assit_Atii_2c3b3c,K$96,FALSE))</f>
        <v/>
      </c>
      <c r="AF162" t="str">
        <f>IF(ISBLANK('Slut 3.kl -Klasse'!AS23),"",VLOOKUP('Slut 3.kl -Klasse'!AS23,Assit_Atii_2c3b3c,L$96,FALSE))</f>
        <v/>
      </c>
      <c r="AG162" t="str">
        <f>IF(ISBLANK('Slut 3.kl -Klasse'!AT23),"",VLOOKUP('Slut 3.kl -Klasse'!AT23,Assit_Atii_2c3b3c,M$96,FALSE))</f>
        <v/>
      </c>
      <c r="AH162" t="str">
        <f>IF(ISBLANK('Slut 3.kl -Klasse'!AU23),"",VLOOKUP('Slut 3.kl -Klasse'!AU23,Assit_Atii_2c3b3c,N$96,FALSE))</f>
        <v/>
      </c>
      <c r="AI162" t="str">
        <f>IF(ISBLANK('Slut 3.kl -Klasse'!AV23),"",VLOOKUP('Slut 3.kl -Klasse'!AV23,Assit_Atii_2c3b3c,O$96,FALSE))</f>
        <v/>
      </c>
      <c r="AJ162" t="str">
        <f>IF(ISBLANK('Slut 3.kl -Klasse'!AW23),"",VLOOKUP('Slut 3.kl -Klasse'!AW23,Assit_Atii_2c3b3c,P$96,FALSE))</f>
        <v/>
      </c>
      <c r="AK162" t="str">
        <f>IF(ISBLANK('Slut 3.kl -Klasse'!AX23),"",VLOOKUP('Slut 3.kl -Klasse'!AX23,Assit_Atii_2c3b3c,Q$96,FALSE))</f>
        <v/>
      </c>
      <c r="AL162" t="str">
        <f>IF(ISBLANK('Slut 3.kl -Klasse'!AY23),"",VLOOKUP('Slut 3.kl -Klasse'!AY23,Assit_Atii_2c3b3c,R$96,FALSE))</f>
        <v/>
      </c>
      <c r="AM162" t="str">
        <f>IF(ISBLANK('Slut 3.kl -Klasse'!AZ23),"",VLOOKUP('Slut 3.kl -Klasse'!AZ23,Assit_Atii_2c3b3c,S$96,FALSE))</f>
        <v/>
      </c>
      <c r="AN162" t="str">
        <f>IF(ISBLANK('Slut 3.kl -Klasse'!BA23),"",VLOOKUP('Slut 3.kl -Klasse'!BA23,Assit_Atii_2c3b3c,T$96,FALSE))</f>
        <v/>
      </c>
      <c r="AO162" t="str">
        <f>IF(ISBLANK('Slut 3.kl -Klasse'!BB23),"",VLOOKUP('Slut 3.kl -Klasse'!BB23,Assit_Atii_2c3b3c,U$96,FALSE))</f>
        <v/>
      </c>
      <c r="AP162" t="str">
        <f>IF(ISBLANK('Slut 3.kl -Klasse'!BC23),"",VLOOKUP('Slut 3.kl -Klasse'!BC23,Assit_Atii_2c3b3c,V$96,FALSE))</f>
        <v/>
      </c>
      <c r="AQ162" t="str">
        <f>IF(ISBLANK('Slut 3.kl -Klasse'!BD23),"",VLOOKUP('Slut 3.kl -Klasse'!BD23,Assit_Atii_2c3b3c,W$96,FALSE))</f>
        <v/>
      </c>
      <c r="AR162" t="str">
        <f>IF(ISBLANK('Slut 3.kl -Klasse'!BE23),"",VLOOKUP('Slut 3.kl -Klasse'!BE23,Assit_Atii_2c3b3c,X$96,FALSE))</f>
        <v/>
      </c>
      <c r="AS162" t="str">
        <f>IF(ISBLANK('Slut 3.kl -Klasse'!BF23),"",VLOOKUP('Slut 3.kl -Klasse'!BF23,Assit_Atii_2c3b3c,Y$96,FALSE))</f>
        <v/>
      </c>
      <c r="AT162" t="str">
        <f>IF(ISBLANK('Slut 3.kl -Klasse'!BG23),"",VLOOKUP('Slut 3.kl -Klasse'!BG23,Assit_Atii_2c3b3c,Z$96,FALSE))</f>
        <v/>
      </c>
      <c r="AU162" t="str">
        <f>IF(ISBLANK('Slut 3.kl -Klasse'!BH23),"",VLOOKUP('Slut 3.kl -Klasse'!BH23,Assit_Atii_2c3b3c,AA$96,FALSE))</f>
        <v/>
      </c>
      <c r="AV162" t="str">
        <f>IF(ISBLANK('Slut 3.kl -Klasse'!BI23),"",VLOOKUP('Slut 3.kl -Klasse'!BI23,Assit_Atii_2c3b3c,AB$96,FALSE))</f>
        <v/>
      </c>
      <c r="AW162" t="str">
        <f>IF(ISBLANK('Slut 3.kl -Klasse'!BJ23),"",VLOOKUP('Slut 3.kl -Klasse'!BJ23,Assit_Atii_2c3b3c,AC$96,FALSE))</f>
        <v/>
      </c>
      <c r="AX162" t="str">
        <f>IF(ISBLANK('Slut 3.kl -Klasse'!BK23),"",VLOOKUP('Slut 3.kl -Klasse'!BK23,Assit_Atii_2c3b3c,AD$96,FALSE))</f>
        <v/>
      </c>
      <c r="AY162" t="str">
        <f>IF(ISBLANK('Slut 3.kl -Klasse'!BL23),"",VLOOKUP('Slut 3.kl -Klasse'!BL23,Assit_Atii_2c3b3c,AE$96,FALSE))</f>
        <v/>
      </c>
      <c r="AZ162" t="str">
        <f>IF(ISBLANK('Slut 3.kl -Klasse'!BM23),"",VLOOKUP('Slut 3.kl -Klasse'!BM23,Assit_Atii_2c3b3c,AF$96,FALSE))</f>
        <v/>
      </c>
      <c r="BA162" t="str">
        <f>IF(ISBLANK('Slut 3.kl -Klasse'!BN23),"",VLOOKUP('Slut 3.kl -Klasse'!BN23,Assit_Atii_2c3b3c,AG$96,FALSE))</f>
        <v/>
      </c>
      <c r="BB162" t="str">
        <f>IF(ISBLANK('Slut 3.kl -Klasse'!BO23),"",VLOOKUP('Slut 3.kl -Klasse'!BO23,Assit_Atii_2c3b3c,AH$96,FALSE))</f>
        <v/>
      </c>
      <c r="BC162" t="str">
        <f>IF(ISBLANK('Slut 3.kl -Klasse'!BP23),"",VLOOKUP('Slut 3.kl -Klasse'!BP23,Assit_Atii_2c3b3c,AI$96,FALSE))</f>
        <v/>
      </c>
      <c r="BD162" t="str">
        <f>IF(ISBLANK('Slut 3.kl -Klasse'!BQ23),"",VLOOKUP('Slut 3.kl -Klasse'!BQ23,Assit_Atii_2c3b3c,AJ$96,FALSE))</f>
        <v/>
      </c>
      <c r="BE162" t="str">
        <f>IF(ISBLANK('Slut 3.kl -Klasse'!BR23),"",VLOOKUP('Slut 3.kl -Klasse'!BR23,Assit_Atii_2c3b3c,AK$96,FALSE))</f>
        <v/>
      </c>
      <c r="BF162" t="str">
        <f>IF(ISBLANK('Slut 3.kl -Klasse'!BS23),"",VLOOKUP('Slut 3.kl -Klasse'!BS23,Assit_Atii_2c3b3c,AL$96,FALSE))</f>
        <v/>
      </c>
      <c r="BG162" t="str">
        <f>IF(ISBLANK('Slut 3.kl -Klasse'!BT23),"",VLOOKUP('Slut 3.kl -Klasse'!BT23,Assit_Atii_2c3b3c,AM$96,FALSE))</f>
        <v/>
      </c>
      <c r="BH162" t="str">
        <f>IF(ISBLANK('Slut 3.kl -Klasse'!BU23),"",VLOOKUP('Slut 3.kl -Klasse'!BU23,Assit_Atii_2c3b3c,AN$96,FALSE))</f>
        <v/>
      </c>
      <c r="BI162" t="str">
        <f>IF(ISBLANK('Slut 3.kl -Klasse'!BV23),"",VLOOKUP('Slut 3.kl -Klasse'!BV23,Assit_Atii_2c3b3c,AO$96,FALSE))</f>
        <v/>
      </c>
      <c r="BJ162" t="str">
        <f>IF(ISBLANK('Slut 3.kl -Klasse'!BW23),"",VLOOKUP('Slut 3.kl -Klasse'!BW23,Assit_Atii_2c3b3c,AP$96,FALSE))</f>
        <v/>
      </c>
      <c r="BK162" t="str">
        <f>IF(ISBLANK('Slut 3.kl -Klasse'!BX23),"",VLOOKUP('Slut 3.kl -Klasse'!BX23,Assit_Atii_2c3b3c,AQ$96,FALSE))</f>
        <v/>
      </c>
      <c r="BL162" t="str">
        <f>IF(ISBLANK('Slut 3.kl -Klasse'!BY23),"",VLOOKUP('Slut 3.kl -Klasse'!BY23,Assit_Atii_2c3b3c,AR$96,FALSE))</f>
        <v/>
      </c>
      <c r="BM162" t="str">
        <f>IF(ISBLANK('Slut 3.kl -Klasse'!BZ23),"",VLOOKUP('Slut 3.kl -Klasse'!BZ23,Assit_Atii_2c3b3c,AS$96,FALSE))</f>
        <v/>
      </c>
      <c r="BN162" t="str">
        <f>IF(ISBLANK('Slut 3.kl -Klasse'!CA23),"",VLOOKUP('Slut 3.kl -Klasse'!CA23,Assit_Atii_2c3b3c,AT$96,FALSE))</f>
        <v/>
      </c>
      <c r="BO162" t="str">
        <f>IF(ISBLANK('Slut 3.kl -Klasse'!CB23),"",VLOOKUP('Slut 3.kl -Klasse'!CB23,Assit_Atii_2c3b3c,AU$96,FALSE))</f>
        <v/>
      </c>
      <c r="BP162" t="str">
        <f>IF(ISBLANK('Slut 3.kl -Klasse'!CC23),"",VLOOKUP('Slut 3.kl -Klasse'!CC23,Assit_Atii_2c3b3c,AV$96,FALSE))</f>
        <v/>
      </c>
      <c r="BQ162" t="str">
        <f>IF(ISBLANK('Slut 3.kl -Klasse'!CD23),"",VLOOKUP('Slut 3.kl -Klasse'!CD23,Assit_Atii_2c3b3c,AW$96,FALSE))</f>
        <v/>
      </c>
      <c r="BR162" t="str">
        <f>IF(ISBLANK('Slut 3.kl -Klasse'!CE23),"",VLOOKUP('Slut 3.kl -Klasse'!CE23,Assit_Atii_2c3b3c,AX$96,FALSE))</f>
        <v/>
      </c>
      <c r="BS162" t="str">
        <f>IF(ISBLANK('Slut 3.kl -Klasse'!CF23),"",VLOOKUP('Slut 3.kl -Klasse'!CF23,Assit_Atii_2c3b3c,AY$96,FALSE))</f>
        <v/>
      </c>
      <c r="BT162" t="str">
        <f>IF(ISBLANK('Slut 3.kl -Klasse'!CG23),"",VLOOKUP('Slut 3.kl -Klasse'!CG23,Assit_Atii_2c3b3c,AZ$96,FALSE))</f>
        <v/>
      </c>
      <c r="BU162" t="str">
        <f>IF(ISBLANK('Slut 3.kl -Klasse'!CH23),"",VLOOKUP('Slut 3.kl -Klasse'!CH23,Assit_Atii_2c3b3c,BA$96,FALSE))</f>
        <v/>
      </c>
      <c r="BV162" t="str">
        <f>IF(ISBLANK('Slut 3.kl -Klasse'!CI23),"",VLOOKUP('Slut 3.kl -Klasse'!CI23,Assit_Atii_2c3b3c,BB$96,FALSE))</f>
        <v/>
      </c>
      <c r="BW162" t="str">
        <f>IF(ISBLANK('Slut 3.kl -Klasse'!CJ23),"",VLOOKUP('Slut 3.kl -Klasse'!CJ23,Assit_Atii_2c3b3c,BC$96,FALSE))</f>
        <v/>
      </c>
      <c r="BX162" t="str">
        <f>IF(ISBLANK('Slut 3.kl -Klasse'!CK23),"",VLOOKUP('Slut 3.kl -Klasse'!CK23,Assit_Atii_2c3b3c,BD$96,FALSE))</f>
        <v/>
      </c>
      <c r="BY162" t="str">
        <f>IF(ISBLANK('Slut 3.kl -Klasse'!CL23),"",VLOOKUP('Slut 3.kl -Klasse'!CL23,Assit_Atii_2c3b3c,BE$96,FALSE))</f>
        <v/>
      </c>
      <c r="BZ162" t="str">
        <f>IF(ISBLANK('Slut 3.kl -Klasse'!CM23),"",VLOOKUP('Slut 3.kl -Klasse'!CM23,Assit_Atii_2c3b3c,BF$96,FALSE))</f>
        <v/>
      </c>
      <c r="CA162" t="str">
        <f>IF(ISBLANK('Slut 3.kl -Klasse'!CN23),"",VLOOKUP('Slut 3.kl -Klasse'!CN23,Assit_Atii_2c3b3c,BG$96,FALSE))</f>
        <v/>
      </c>
      <c r="CB162" t="str">
        <f>IF(ISBLANK('Slut 3.kl -Klasse'!CO23),"",VLOOKUP('Slut 3.kl -Klasse'!CO23,Assit_Atii_2c3b3c,BH$96,FALSE))</f>
        <v/>
      </c>
      <c r="CC162" t="str">
        <f>IF(ISBLANK('Slut 3.kl -Klasse'!CP23),"",VLOOKUP('Slut 3.kl -Klasse'!CP23,Assit_Atii_2c3b3c,BI$96,FALSE))</f>
        <v/>
      </c>
      <c r="CD162" t="str">
        <f>IF(ISBLANK('Slut 3.kl -Klasse'!CQ23),"",VLOOKUP('Slut 3.kl -Klasse'!CQ23,Assit_Atii_2c3b3c,BJ$96,FALSE))</f>
        <v/>
      </c>
      <c r="CE162" t="str">
        <f>IF(ISBLANK('Slut 3.kl -Klasse'!CR23),"",VLOOKUP('Slut 3.kl -Klasse'!CR23,Assit_Atii_2c3b3c,BK$96,FALSE))</f>
        <v/>
      </c>
      <c r="CF162" t="str">
        <f>IF(ISBLANK('Slut 3.kl -Klasse'!CS23),"",VLOOKUP('Slut 3.kl -Klasse'!CS23,Assit_Atii_2c3b3c,BL$96,FALSE))</f>
        <v/>
      </c>
      <c r="CG162" t="str">
        <f>IF(ISBLANK('Slut 3.kl -Klasse'!CT23),"",VLOOKUP('Slut 3.kl -Klasse'!CT23,Assit_Atii_2c3b3c,BM$96,FALSE))</f>
        <v/>
      </c>
      <c r="CH162" t="str">
        <f>IF(ISBLANK('Slut 3.kl -Klasse'!CU23),"",VLOOKUP('Slut 3.kl -Klasse'!CU23,Assit_Atii_2c3b3c,BN$96,FALSE))</f>
        <v/>
      </c>
      <c r="CI162" t="str">
        <f>IF(ISBLANK('Slut 3.kl -Klasse'!CV23),"",VLOOKUP('Slut 3.kl -Klasse'!CV23,Assit_Atii_2c3b3c,BO$96,FALSE))</f>
        <v/>
      </c>
      <c r="CJ162" t="str">
        <f>IF(ISBLANK('Slut 3.kl -Klasse'!CW23),"",VLOOKUP('Slut 3.kl -Klasse'!CW23,Assit_Atii_2c3b3c,BP$96,FALSE))</f>
        <v/>
      </c>
      <c r="CK162" t="str">
        <f>IF(ISBLANK('Slut 3.kl -Klasse'!CX23),"",VLOOKUP('Slut 3.kl -Klasse'!CX23,Assit_Atii_2c3b3c,BQ$96,FALSE))</f>
        <v/>
      </c>
      <c r="CL162" t="str">
        <f>IF(ISBLANK('Slut 3.kl -Klasse'!CY23),"",VLOOKUP('Slut 3.kl -Klasse'!CY23,Assit_Atii_2c3b3c,BR$96,FALSE))</f>
        <v/>
      </c>
      <c r="CM162" t="str">
        <f>IF(ISBLANK('Slut 3.kl -Klasse'!CZ23),"",VLOOKUP('Slut 3.kl -Klasse'!CZ23,Assit_Atii_2c3b3c,BS$96,FALSE))</f>
        <v/>
      </c>
      <c r="CN162" t="str">
        <f>IF(ISBLANK('Slut 3.kl -Klasse'!DA23),"",VLOOKUP('Slut 3.kl -Klasse'!DA23,Assit_Atii_2c3b3c,BT$96,FALSE))</f>
        <v/>
      </c>
      <c r="CO162" t="str">
        <f>IF(ISBLANK('Slut 3.kl -Klasse'!DB23),"",VLOOKUP('Slut 3.kl -Klasse'!DB23,Assit_Atii_2c3b3c,BU$96,FALSE))</f>
        <v/>
      </c>
      <c r="CP162" t="str">
        <f>IF(ISBLANK('Slut 3.kl -Klasse'!DC23),"",VLOOKUP('Slut 3.kl -Klasse'!DC23,Assit_Atii_2c3b3c,BV$96,FALSE))</f>
        <v/>
      </c>
      <c r="CQ162" t="str">
        <f>IF(ISBLANK('Slut 3.kl -Klasse'!DD23),"",VLOOKUP('Slut 3.kl -Klasse'!DD23,Assit_Atii_2c3b3c,BW$96,FALSE))</f>
        <v/>
      </c>
      <c r="CR162" t="str">
        <f>IF(ISBLANK('Slut 3.kl -Klasse'!DE23),"",VLOOKUP('Slut 3.kl -Klasse'!DE23,Assit_Atii_2c3b3c,BX$96,FALSE))</f>
        <v/>
      </c>
      <c r="CS162" t="str">
        <f>IF(ISBLANK('Slut 3.kl -Klasse'!DF23),"",VLOOKUP('Slut 3.kl -Klasse'!DF23,Assit_Atii_2c3b3c,BY$96,FALSE))</f>
        <v/>
      </c>
      <c r="CT162" t="str">
        <f>IF(ISBLANK('Slut 3.kl -Klasse'!DG23),"",VLOOKUP('Slut 3.kl -Klasse'!DG23,Assit_Atii_2c3b3c,BZ$96,FALSE))</f>
        <v/>
      </c>
      <c r="CU162" t="str">
        <f>IF(ISBLANK('Slut 3.kl -Klasse'!DH23),"",VLOOKUP('Slut 3.kl -Klasse'!DH23,Assit_Atii_2c3b3c,CA$96,FALSE))</f>
        <v/>
      </c>
      <c r="CV162" t="str">
        <f>IF(ISBLANK('Slut 3.kl -Klasse'!DI23),"",VLOOKUP('Slut 3.kl -Klasse'!DI23,Assit_Atii_2c3b3c,CB$96,FALSE))</f>
        <v/>
      </c>
      <c r="CW162" t="str">
        <f>IF(ISBLANK('Slut 3.kl -Klasse'!DJ23),"",VLOOKUP('Slut 3.kl -Klasse'!DJ23,Assit_Atii_2c3b3c,CC$96,FALSE))</f>
        <v/>
      </c>
      <c r="CX162" t="str">
        <f>IF(ISBLANK('Slut 3.kl -Klasse'!DK23),"",VLOOKUP('Slut 3.kl -Klasse'!DK23,Assit_Atii_2c3b3c,CD$96,FALSE))</f>
        <v/>
      </c>
      <c r="CY162" t="str">
        <f>IF(ISBLANK('Slut 3.kl -Klasse'!DL23),"",VLOOKUP('Slut 3.kl -Klasse'!DL23,Assit_Atii_2c3b3c,CE$96,FALSE))</f>
        <v/>
      </c>
      <c r="CZ162" t="str">
        <f>IF(ISBLANK('Slut 3.kl -Klasse'!DM23),"",VLOOKUP('Slut 3.kl -Klasse'!DM23,Assit_Atii_2c3b3c,CF$96,FALSE))</f>
        <v/>
      </c>
      <c r="DA162" t="str">
        <f>IF(ISBLANK('Slut 3.kl -Klasse'!DN23),"",VLOOKUP('Slut 3.kl -Klasse'!DN23,Assit_Atii_2c3b3c,CG$96,FALSE))</f>
        <v/>
      </c>
      <c r="DB162" t="str">
        <f>IF(ISBLANK('Slut 3.kl -Klasse'!DO23),"",VLOOKUP('Slut 3.kl -Klasse'!DO23,Assit_Atii_2c3b3c,CH$96,FALSE))</f>
        <v/>
      </c>
      <c r="DC162" t="str">
        <f>IF(ISBLANK('Slut 3.kl -Klasse'!DP23),"",VLOOKUP('Slut 3.kl -Klasse'!DP23,Assit_Atii_2c3b3c,CI$96,FALSE))</f>
        <v/>
      </c>
      <c r="DD162" t="str">
        <f>IF(ISBLANK('Slut 3.kl -Klasse'!DQ23),"",VLOOKUP('Slut 3.kl -Klasse'!DQ23,Assit_Atii_2c3b3c,CJ$96,FALSE))</f>
        <v/>
      </c>
      <c r="DE162" t="str">
        <f>IF(ISBLANK('Slut 3.kl -Klasse'!DR23),"",VLOOKUP('Slut 3.kl -Klasse'!DR23,Assit_Atii_2c3b3c,CK$96,FALSE))</f>
        <v/>
      </c>
      <c r="DF162" t="str">
        <f>IF(ISBLANK('Slut 3.kl -Klasse'!DS23),"",VLOOKUP('Slut 3.kl -Klasse'!DS23,Assit_Atii_2c3b3c,CL$96,FALSE))</f>
        <v/>
      </c>
      <c r="DG162" t="str">
        <f>IF(ISBLANK('Slut 3.kl -Klasse'!DT23),"",VLOOKUP('Slut 3.kl -Klasse'!DT23,Assit_Atii_2c3b3c,CM$96,FALSE))</f>
        <v/>
      </c>
      <c r="DH162" t="str">
        <f>IF(ISBLANK('Slut 3.kl -Klasse'!DU23),"",VLOOKUP('Slut 3.kl -Klasse'!DU23,Assit_Atii_2c3b3c,CN$96,FALSE))</f>
        <v/>
      </c>
      <c r="DI162" t="str">
        <f>IF(ISBLANK('Slut 3.kl -Klasse'!DV23),"",VLOOKUP('Slut 3.kl -Klasse'!DV23,Assit_Atii_2c3b3c,CO$96,FALSE))</f>
        <v/>
      </c>
      <c r="DJ162" t="str">
        <f>IF(ISBLANK('Slut 3.kl -Klasse'!DW23),"",VLOOKUP('Slut 3.kl -Klasse'!DW23,Assit_Atii_2c3b3c,CP$96,FALSE))</f>
        <v/>
      </c>
      <c r="DK162" t="str">
        <f>IF(ISBLANK('Slut 3.kl -Klasse'!DX23),"",VLOOKUP('Slut 3.kl -Klasse'!DX23,Assit_Atii_2c3b3c,CQ$96,FALSE))</f>
        <v/>
      </c>
      <c r="DL162" t="str">
        <f>IF(ISBLANK('Slut 3.kl -Klasse'!DY23),"",VLOOKUP('Slut 3.kl -Klasse'!DY23,Assit_Atii_2c3b3c,CR$96,FALSE))</f>
        <v/>
      </c>
      <c r="DM162" t="str">
        <f>IF(ISBLANK('Slut 3.kl -Klasse'!DZ23),"",VLOOKUP('Slut 3.kl -Klasse'!DZ23,Assit_Atii_2c3b3c,CS$96,FALSE))</f>
        <v/>
      </c>
      <c r="DN162" t="str">
        <f>IF(ISBLANK('Slut 3.kl -Klasse'!EA23),"",VLOOKUP('Slut 3.kl -Klasse'!EA23,Assit_Atii_2c3b3c,CT$96,FALSE))</f>
        <v/>
      </c>
      <c r="DO162" t="str">
        <f>IF(ISBLANK('Slut 3.kl -Klasse'!EB23),"",VLOOKUP('Slut 3.kl -Klasse'!EB23,Assit_Atii_2c3b3c,CU$96,FALSE))</f>
        <v/>
      </c>
      <c r="DP162" t="str">
        <f>IF(ISBLANK('Slut 3.kl -Klasse'!EC23),"",VLOOKUP('Slut 3.kl -Klasse'!EC23,Assit_Atii_2c3b3c,CV$96,FALSE))</f>
        <v/>
      </c>
      <c r="DQ162" t="str">
        <f>IF(ISBLANK('Slut 3.kl -Klasse'!ED23),"",VLOOKUP('Slut 3.kl -Klasse'!ED23,Assit_Atii_2c3b3c,CW$96,FALSE))</f>
        <v/>
      </c>
      <c r="DR162" s="42" t="str">
        <f>IF(ISBLANK('Slut 3.kl -Klasse'!EE23),"",VLOOKUP('Slut 3.kl -Klasse'!EE23,Assit_Atii_2c3b3c,CX$96,FALSE))</f>
        <v/>
      </c>
      <c r="DS162" s="41" t="str">
        <f>IF(ISBLANK('Slut 3.kl -Klasse'!EF23),"",VLOOKUP('Slut 3.kl -Klasse'!EF23,Aap_Naam_2c3b3c,2,FALSE))</f>
        <v/>
      </c>
      <c r="DT162" t="str">
        <f>IF(ISBLANK('Slut 3.kl -Klasse'!EG23),"",VLOOKUP('Slut 3.kl -Klasse'!EG23,Aap_Naam_2c3b3c,2,FALSE))</f>
        <v/>
      </c>
      <c r="DU162" t="str">
        <f>IF(ISBLANK('Slut 3.kl -Klasse'!EH23),"",VLOOKUP('Slut 3.kl -Klasse'!EH23,Aap_Naam_2c3b3c,2,FALSE))</f>
        <v/>
      </c>
      <c r="DV162" t="str">
        <f>IF(ISBLANK('Slut 3.kl -Klasse'!EI23),"",VLOOKUP('Slut 3.kl -Klasse'!EI23,Aap_Naam_2c3b3c,2,FALSE))</f>
        <v/>
      </c>
      <c r="DW162" t="str">
        <f>IF(ISBLANK('Slut 3.kl -Klasse'!EJ23),"",VLOOKUP('Slut 3.kl -Klasse'!EJ23,Aap_Naam_2c3b3c,2,FALSE))</f>
        <v/>
      </c>
      <c r="DX162" t="str">
        <f>IF(ISBLANK('Slut 3.kl -Klasse'!EK23),"",VLOOKUP('Slut 3.kl -Klasse'!EK23,Aap_Naam_2c3b3c,2,FALSE))</f>
        <v/>
      </c>
      <c r="DY162" t="str">
        <f>IF(ISBLANK('Slut 3.kl -Klasse'!EL23),"",VLOOKUP('Slut 3.kl -Klasse'!EL23,Aap_Naam_2c3b3c,2,FALSE))</f>
        <v/>
      </c>
      <c r="DZ162" t="str">
        <f>IF(ISBLANK('Slut 3.kl -Klasse'!EM23),"",VLOOKUP('Slut 3.kl -Klasse'!EM23,Aap_Naam_2c3b3c,2,FALSE))</f>
        <v/>
      </c>
      <c r="EA162" t="str">
        <f>IF(ISBLANK('Slut 3.kl -Klasse'!EN23),"",VLOOKUP('Slut 3.kl -Klasse'!EN23,Aap_Naam_2c3b3c,2,FALSE))</f>
        <v/>
      </c>
      <c r="EB162" t="str">
        <f>IF(ISBLANK('Slut 3.kl -Klasse'!EO23),"",VLOOKUP('Slut 3.kl -Klasse'!EO23,Aap_Naam_2c3b3c,2,FALSE))</f>
        <v/>
      </c>
      <c r="EC162" t="str">
        <f>IF(ISBLANK('Slut 3.kl -Klasse'!EP23),"",VLOOKUP('Slut 3.kl -Klasse'!EP23,Aap_Naam_2c3b3c,2,FALSE))</f>
        <v/>
      </c>
      <c r="ED162" t="str">
        <f>IF(ISBLANK('Slut 3.kl -Klasse'!EQ23),"",VLOOKUP('Slut 3.kl -Klasse'!EQ23,Aap_Naam_2c3b3c,2,FALSE))</f>
        <v/>
      </c>
      <c r="EE162" t="str">
        <f>IF(ISBLANK('Slut 3.kl -Klasse'!ER23),"",VLOOKUP('Slut 3.kl -Klasse'!ER23,Aap_Naam_2c3b3c,2,FALSE))</f>
        <v/>
      </c>
      <c r="EF162" t="str">
        <f>IF(ISBLANK('Slut 3.kl -Klasse'!ES23),"",VLOOKUP('Slut 3.kl -Klasse'!ES23,Aap_Naam_2c3b3c,2,FALSE))</f>
        <v/>
      </c>
      <c r="EG162" t="str">
        <f>IF(ISBLANK('Slut 3.kl -Klasse'!ET23),"",VLOOKUP('Slut 3.kl -Klasse'!ET23,Aap_Naam_2c3b3c,2,FALSE))</f>
        <v/>
      </c>
      <c r="EH162" t="str">
        <f>IF(ISBLANK('Slut 3.kl -Klasse'!EU23),"",VLOOKUP('Slut 3.kl -Klasse'!EU23,Aap_Naam_2c3b3c,2,FALSE))</f>
        <v/>
      </c>
      <c r="EI162" t="str">
        <f>IF(ISBLANK('Slut 3.kl -Klasse'!EV23),"",VLOOKUP('Slut 3.kl -Klasse'!EV23,Aap_Naam_2c3b3c,2,FALSE))</f>
        <v/>
      </c>
      <c r="EJ162" t="str">
        <f>IF(ISBLANK('Slut 3.kl -Klasse'!EW23),"",VLOOKUP('Slut 3.kl -Klasse'!EW23,Aap_Naam_2c3b3c,2,FALSE))</f>
        <v/>
      </c>
      <c r="EK162" t="str">
        <f>IF(ISBLANK('Slut 3.kl -Klasse'!EX23),"",VLOOKUP('Slut 3.kl -Klasse'!EX23,Aap_Naam_2c3b3c,2,FALSE))</f>
        <v/>
      </c>
      <c r="EL162" t="str">
        <f>IF(ISBLANK('Slut 3.kl -Klasse'!EY23),"",VLOOKUP('Slut 3.kl -Klasse'!EY23,Aap_Naam_2c3b3c,2,FALSE))</f>
        <v/>
      </c>
      <c r="EM162" t="str">
        <f>IF(ISBLANK('Slut 3.kl -Klasse'!EZ23),"",VLOOKUP('Slut 3.kl -Klasse'!EZ23,Aap_Naam_2c3b3c,2,FALSE))</f>
        <v/>
      </c>
      <c r="EN162" t="str">
        <f>IF(ISBLANK('Slut 3.kl -Klasse'!FA23),"",VLOOKUP('Slut 3.kl -Klasse'!FA23,Aap_Naam_2c3b3c,2,FALSE))</f>
        <v/>
      </c>
      <c r="EO162" t="str">
        <f>IF(ISBLANK('Slut 3.kl -Klasse'!FB23),"",VLOOKUP('Slut 3.kl -Klasse'!FB23,Aap_Naam_2c3b3c,2,FALSE))</f>
        <v/>
      </c>
      <c r="EP162" t="str">
        <f>IF(ISBLANK('Slut 3.kl -Klasse'!FC23),"",VLOOKUP('Slut 3.kl -Klasse'!FC23,Aap_Naam_2c3b3c,2,FALSE))</f>
        <v/>
      </c>
      <c r="EQ162" t="str">
        <f>IF(ISBLANK('Slut 3.kl -Klasse'!FD23),"",VLOOKUP('Slut 3.kl -Klasse'!FD23,Aap_Naam_2c3b3c,2,FALSE))</f>
        <v/>
      </c>
      <c r="ER162" t="str">
        <f>IF(ISBLANK('Slut 3.kl -Klasse'!FE23),"",VLOOKUP('Slut 3.kl -Klasse'!FE23,Aap_Naam_2c3b3c,2,FALSE))</f>
        <v/>
      </c>
      <c r="ES162" t="str">
        <f>IF(ISBLANK('Slut 3.kl -Klasse'!FF23),"",VLOOKUP('Slut 3.kl -Klasse'!FF23,Aap_Naam_2c3b3c,2,FALSE))</f>
        <v/>
      </c>
      <c r="ET162" t="str">
        <f>IF(ISBLANK('Slut 3.kl -Klasse'!FG23),"",VLOOKUP('Slut 3.kl -Klasse'!FG23,Aap_Naam_2c3b3c,2,FALSE))</f>
        <v/>
      </c>
      <c r="EU162" t="str">
        <f>IF(ISBLANK('Slut 3.kl -Klasse'!FH23),"",VLOOKUP('Slut 3.kl -Klasse'!FH23,Aap_Naam_2c3b3c,2,FALSE))</f>
        <v/>
      </c>
      <c r="EV162" t="str">
        <f>IF(ISBLANK('Slut 3.kl -Klasse'!FI23),"",VLOOKUP('Slut 3.kl -Klasse'!FI23,Aap_Naam_2c3b3c,2,FALSE))</f>
        <v/>
      </c>
      <c r="EW162" t="str">
        <f>IF(ISBLANK('Slut 3.kl -Klasse'!FJ23),"",VLOOKUP('Slut 3.kl -Klasse'!FJ23,Aap_Naam_2c3b3c,2,FALSE))</f>
        <v/>
      </c>
      <c r="EX162" t="str">
        <f>IF(ISBLANK('Slut 3.kl -Klasse'!FK23),"",VLOOKUP('Slut 3.kl -Klasse'!FK23,Aap_Naam_2c3b3c,2,FALSE))</f>
        <v/>
      </c>
      <c r="EY162" t="str">
        <f>IF(ISBLANK('Slut 3.kl -Klasse'!FL23),"",VLOOKUP('Slut 3.kl -Klasse'!FL23,Aap_Naam_2c3b3c,2,FALSE))</f>
        <v/>
      </c>
      <c r="EZ162" t="str">
        <f>IF(ISBLANK('Slut 3.kl -Klasse'!FM23),"",VLOOKUP('Slut 3.kl -Klasse'!FM23,Aap_Naam_2c3b3c,2,FALSE))</f>
        <v/>
      </c>
      <c r="FA162" t="str">
        <f>IF(ISBLANK('Slut 3.kl -Klasse'!FN23),"",VLOOKUP('Slut 3.kl -Klasse'!FN23,Aap_Naam_2c3b3c,2,FALSE))</f>
        <v/>
      </c>
      <c r="FB162" t="str">
        <f>IF(ISBLANK('Slut 3.kl -Klasse'!FO23),"",VLOOKUP('Slut 3.kl -Klasse'!FO23,Aap_Naam_2c3b3c,2,FALSE))</f>
        <v/>
      </c>
      <c r="FC162" t="str">
        <f>IF(ISBLANK('Slut 3.kl -Klasse'!FP23),"",VLOOKUP('Slut 3.kl -Klasse'!FP23,Aap_Naam_2c3b3c,2,FALSE))</f>
        <v/>
      </c>
      <c r="FD162" t="str">
        <f>IF(ISBLANK('Slut 3.kl -Klasse'!FQ23),"",VLOOKUP('Slut 3.kl -Klasse'!FQ23,Aap_Naam_2c3b3c,2,FALSE))</f>
        <v/>
      </c>
      <c r="FE162" t="str">
        <f>IF(ISBLANK('Slut 3.kl -Klasse'!FR23),"",VLOOKUP('Slut 3.kl -Klasse'!FR23,Aap_Naam_2c3b3c,2,FALSE))</f>
        <v/>
      </c>
      <c r="FF162" t="str">
        <f>IF(ISBLANK('Slut 3.kl -Klasse'!FS23),"",VLOOKUP('Slut 3.kl -Klasse'!FS23,Aap_Naam_2c3b3c,2,FALSE))</f>
        <v/>
      </c>
      <c r="FG162" t="str">
        <f>IF(ISBLANK('Slut 3.kl -Klasse'!FT23),"",VLOOKUP('Slut 3.kl -Klasse'!FT23,Aap_Naam_2c3b3c,2,FALSE))</f>
        <v/>
      </c>
      <c r="FH162" t="str">
        <f>IF(ISBLANK('Slut 3.kl -Klasse'!FU23),"",VLOOKUP('Slut 3.kl -Klasse'!FU23,Aap_Naam_2c3b3c,2,FALSE))</f>
        <v/>
      </c>
      <c r="FI162" t="str">
        <f>IF(ISBLANK('Slut 3.kl -Klasse'!FV23),"",VLOOKUP('Slut 3.kl -Klasse'!FV23,Aap_Naam_2c3b3c,2,FALSE))</f>
        <v/>
      </c>
      <c r="FJ162" t="str">
        <f>IF(ISBLANK('Slut 3.kl -Klasse'!FW23),"",VLOOKUP('Slut 3.kl -Klasse'!FW23,Aap_Naam_2c3b3c,2,FALSE))</f>
        <v/>
      </c>
      <c r="FK162" t="str">
        <f>IF(ISBLANK('Slut 3.kl -Klasse'!FX23),"",VLOOKUP('Slut 3.kl -Klasse'!FX23,Aap_Naam_2c3b3c,2,FALSE))</f>
        <v/>
      </c>
      <c r="FL162" t="str">
        <f>IF(ISBLANK('Slut 3.kl -Klasse'!FY23),"",VLOOKUP('Slut 3.kl -Klasse'!FY23,Aap_Naam_2c3b3c,2,FALSE))</f>
        <v/>
      </c>
      <c r="FM162" t="str">
        <f>IF(ISBLANK('Slut 3.kl -Klasse'!FZ23),"",VLOOKUP('Slut 3.kl -Klasse'!FZ23,Aap_Naam_2c3b3c,2,FALSE))</f>
        <v/>
      </c>
      <c r="FN162" s="42" t="str">
        <f>IF(ISBLANK('Slut 3.kl -Klasse'!GA23),"",VLOOKUP('Slut 3.kl -Klasse'!GA23,Aap_Naam_2c3b3c,2,FALSE))</f>
        <v/>
      </c>
      <c r="FO162" s="41">
        <f>COUNTIF('Skole scoring'!B156:U156,1)</f>
        <v>0</v>
      </c>
      <c r="FP162">
        <f>COUNTIF('Skole scoring'!V156:DQ156,1)</f>
        <v>0</v>
      </c>
      <c r="FQ162">
        <f>COUNTIF('Skole scoring'!DR156:FM156,1)</f>
        <v>0</v>
      </c>
      <c r="FR162" s="42">
        <f t="shared" si="5"/>
        <v>0</v>
      </c>
      <c r="FS162">
        <f>COUNTIF('Skole scoring'!V156:AS156,1)</f>
        <v>0</v>
      </c>
      <c r="FT162">
        <f>COUNTIF('Skole scoring'!AT156:BQ156,1)</f>
        <v>0</v>
      </c>
      <c r="FU162">
        <f>COUNTIF('Skole scoring'!BR156:CO156,1)</f>
        <v>0</v>
      </c>
      <c r="FV162">
        <f>COUNTIF('Skole scoring'!CP156:DQ156,1)</f>
        <v>0</v>
      </c>
    </row>
    <row r="163" spans="2:178" x14ac:dyDescent="0.35">
      <c r="B163" s="41">
        <f>'Slut 3.kl -Klasse'!B24</f>
        <v>0</v>
      </c>
      <c r="C163" t="str">
        <f>IF(COUNTIF('Slut 3.kl -Klasse'!P24,5),"Ugyldig",(IF(ISBLANK('Slut 3.kl -Klasse'!P24),"",'Slut 3.kl -Klasse'!P24)))</f>
        <v/>
      </c>
      <c r="D163" t="str">
        <f>IF(COUNTIF('Slut 3.kl -Klasse'!Q24,5),"Ugyldig",(IF(ISBLANK('Slut 3.kl -Klasse'!Q24),"",'Slut 3.kl -Klasse'!Q24)))</f>
        <v/>
      </c>
      <c r="E163" t="str">
        <f>IF(COUNTIF('Slut 3.kl -Klasse'!R24,5),"Ugyldig",(IF(ISBLANK('Slut 3.kl -Klasse'!R24),"",'Slut 3.kl -Klasse'!R24)))</f>
        <v/>
      </c>
      <c r="F163" t="str">
        <f>IF(COUNTIF('Slut 3.kl -Klasse'!S24,5),"Ugyldig",(IF(ISBLANK('Slut 3.kl -Klasse'!S24),"",'Slut 3.kl -Klasse'!S24)))</f>
        <v/>
      </c>
      <c r="G163" t="str">
        <f>IF(COUNTIF('Slut 3.kl -Klasse'!T24,5),"Ugyldig",(IF(ISBLANK('Slut 3.kl -Klasse'!T24),"",'Slut 3.kl -Klasse'!T24)))</f>
        <v/>
      </c>
      <c r="H163" t="str">
        <f>IF(COUNTIF('Slut 3.kl -Klasse'!U24,5),"Ugyldig",(IF(ISBLANK('Slut 3.kl -Klasse'!U24),"",'Slut 3.kl -Klasse'!U24)))</f>
        <v/>
      </c>
      <c r="I163" t="str">
        <f>IF(COUNTIF('Slut 3.kl -Klasse'!V24,5),"Ugyldig",(IF(ISBLANK('Slut 3.kl -Klasse'!V24),"",'Slut 3.kl -Klasse'!V24)))</f>
        <v/>
      </c>
      <c r="J163" t="str">
        <f>IF(COUNTIF('Slut 3.kl -Klasse'!W24,5),"Ugyldig",(IF(ISBLANK('Slut 3.kl -Klasse'!W24),"",'Slut 3.kl -Klasse'!W24)))</f>
        <v/>
      </c>
      <c r="K163" t="str">
        <f>IF(COUNTIF('Slut 3.kl -Klasse'!X24,5),"Ugyldig",(IF(ISBLANK('Slut 3.kl -Klasse'!X24),"",'Slut 3.kl -Klasse'!X24)))</f>
        <v/>
      </c>
      <c r="L163" t="str">
        <f>IF(COUNTIF('Slut 3.kl -Klasse'!Y24,5),"Ugyldig",(IF(ISBLANK('Slut 3.kl -Klasse'!Y24),"",'Slut 3.kl -Klasse'!Y24)))</f>
        <v/>
      </c>
      <c r="M163" t="str">
        <f>IF(COUNTIF('Slut 3.kl -Klasse'!Z24,5),"Ugyldig",(IF(ISBLANK('Slut 3.kl -Klasse'!Z24),"",'Slut 3.kl -Klasse'!Z24)))</f>
        <v/>
      </c>
      <c r="N163" t="str">
        <f>IF(COUNTIF('Slut 3.kl -Klasse'!AA24,5),"Ugyldig",(IF(ISBLANK('Slut 3.kl -Klasse'!AA24),"",'Slut 3.kl -Klasse'!AA24)))</f>
        <v/>
      </c>
      <c r="O163" t="str">
        <f>IF(COUNTIF('Slut 3.kl -Klasse'!AB24,5),"Ugyldig",(IF(ISBLANK('Slut 3.kl -Klasse'!AB24),"",'Slut 3.kl -Klasse'!AB24)))</f>
        <v/>
      </c>
      <c r="P163" t="str">
        <f>IF(COUNTIF('Slut 3.kl -Klasse'!AC24,5),"Ugyldig",(IF(ISBLANK('Slut 3.kl -Klasse'!AC24),"",'Slut 3.kl -Klasse'!AC24)))</f>
        <v/>
      </c>
      <c r="Q163" t="str">
        <f>IF(COUNTIF('Slut 3.kl -Klasse'!AD24,5),"Ugyldig",(IF(ISBLANK('Slut 3.kl -Klasse'!AD24),"",'Slut 3.kl -Klasse'!AD24)))</f>
        <v/>
      </c>
      <c r="R163" t="str">
        <f>IF(COUNTIF('Slut 3.kl -Klasse'!AE24,5),"Ugyldig",(IF(ISBLANK('Slut 3.kl -Klasse'!AE24),"",'Slut 3.kl -Klasse'!AE24)))</f>
        <v/>
      </c>
      <c r="S163" t="str">
        <f>IF(COUNTIF('Slut 3.kl -Klasse'!AF24,5),"Ugyldig",(IF(ISBLANK('Slut 3.kl -Klasse'!AF24),"",'Slut 3.kl -Klasse'!AF24)))</f>
        <v/>
      </c>
      <c r="T163" t="str">
        <f>IF(COUNTIF('Slut 3.kl -Klasse'!AG24,5),"Ugyldig",(IF(ISBLANK('Slut 3.kl -Klasse'!AG24),"",'Slut 3.kl -Klasse'!AG24)))</f>
        <v/>
      </c>
      <c r="U163" t="str">
        <f>IF(COUNTIF('Slut 3.kl -Klasse'!AH24,5),"Ugyldig",(IF(ISBLANK('Slut 3.kl -Klasse'!AH24),"",'Slut 3.kl -Klasse'!AH24)))</f>
        <v/>
      </c>
      <c r="V163" t="str">
        <f>IF(COUNTIF('Slut 3.kl -Klasse'!AI24,5),"Ugyldig",(IF(ISBLANK('Slut 3.kl -Klasse'!AI24),"",'Slut 3.kl -Klasse'!AI24)))</f>
        <v/>
      </c>
      <c r="W163" t="str">
        <f>IF(ISBLANK('Slut 3.kl -Klasse'!AJ24),"",VLOOKUP('Slut 3.kl -Klasse'!AJ24,Assit_Atii_2c3b3c,C$96,FALSE))</f>
        <v/>
      </c>
      <c r="X163" t="str">
        <f>IF(ISBLANK('Slut 3.kl -Klasse'!AK24),"",VLOOKUP('Slut 3.kl -Klasse'!AK24,Assit_Atii_2c3b3c,D$96,FALSE))</f>
        <v/>
      </c>
      <c r="Y163" t="str">
        <f>IF(ISBLANK('Slut 3.kl -Klasse'!AL24),"",VLOOKUP('Slut 3.kl -Klasse'!AL24,Assit_Atii_2c3b3c,E$96,FALSE))</f>
        <v/>
      </c>
      <c r="Z163" t="str">
        <f>IF(ISBLANK('Slut 3.kl -Klasse'!AM24),"",VLOOKUP('Slut 3.kl -Klasse'!AM24,Assit_Atii_2c3b3c,F$96,FALSE))</f>
        <v/>
      </c>
      <c r="AA163" t="str">
        <f>IF(ISBLANK('Slut 3.kl -Klasse'!AN24),"",VLOOKUP('Slut 3.kl -Klasse'!AN24,Assit_Atii_2c3b3c,G$96,FALSE))</f>
        <v/>
      </c>
      <c r="AB163" t="str">
        <f>IF(ISBLANK('Slut 3.kl -Klasse'!AO24),"",VLOOKUP('Slut 3.kl -Klasse'!AO24,Assit_Atii_2c3b3c,H$96,FALSE))</f>
        <v/>
      </c>
      <c r="AC163" t="str">
        <f>IF(ISBLANK('Slut 3.kl -Klasse'!AP24),"",VLOOKUP('Slut 3.kl -Klasse'!AP24,Assit_Atii_2c3b3c,I$96,FALSE))</f>
        <v/>
      </c>
      <c r="AD163" t="str">
        <f>IF(ISBLANK('Slut 3.kl -Klasse'!AQ24),"",VLOOKUP('Slut 3.kl -Klasse'!AQ24,Assit_Atii_2c3b3c,J$96,FALSE))</f>
        <v/>
      </c>
      <c r="AE163" t="str">
        <f>IF(ISBLANK('Slut 3.kl -Klasse'!AR24),"",VLOOKUP('Slut 3.kl -Klasse'!AR24,Assit_Atii_2c3b3c,K$96,FALSE))</f>
        <v/>
      </c>
      <c r="AF163" t="str">
        <f>IF(ISBLANK('Slut 3.kl -Klasse'!AS24),"",VLOOKUP('Slut 3.kl -Klasse'!AS24,Assit_Atii_2c3b3c,L$96,FALSE))</f>
        <v/>
      </c>
      <c r="AG163" t="str">
        <f>IF(ISBLANK('Slut 3.kl -Klasse'!AT24),"",VLOOKUP('Slut 3.kl -Klasse'!AT24,Assit_Atii_2c3b3c,M$96,FALSE))</f>
        <v/>
      </c>
      <c r="AH163" t="str">
        <f>IF(ISBLANK('Slut 3.kl -Klasse'!AU24),"",VLOOKUP('Slut 3.kl -Klasse'!AU24,Assit_Atii_2c3b3c,N$96,FALSE))</f>
        <v/>
      </c>
      <c r="AI163" t="str">
        <f>IF(ISBLANK('Slut 3.kl -Klasse'!AV24),"",VLOOKUP('Slut 3.kl -Klasse'!AV24,Assit_Atii_2c3b3c,O$96,FALSE))</f>
        <v/>
      </c>
      <c r="AJ163" t="str">
        <f>IF(ISBLANK('Slut 3.kl -Klasse'!AW24),"",VLOOKUP('Slut 3.kl -Klasse'!AW24,Assit_Atii_2c3b3c,P$96,FALSE))</f>
        <v/>
      </c>
      <c r="AK163" t="str">
        <f>IF(ISBLANK('Slut 3.kl -Klasse'!AX24),"",VLOOKUP('Slut 3.kl -Klasse'!AX24,Assit_Atii_2c3b3c,Q$96,FALSE))</f>
        <v/>
      </c>
      <c r="AL163" t="str">
        <f>IF(ISBLANK('Slut 3.kl -Klasse'!AY24),"",VLOOKUP('Slut 3.kl -Klasse'!AY24,Assit_Atii_2c3b3c,R$96,FALSE))</f>
        <v/>
      </c>
      <c r="AM163" t="str">
        <f>IF(ISBLANK('Slut 3.kl -Klasse'!AZ24),"",VLOOKUP('Slut 3.kl -Klasse'!AZ24,Assit_Atii_2c3b3c,S$96,FALSE))</f>
        <v/>
      </c>
      <c r="AN163" t="str">
        <f>IF(ISBLANK('Slut 3.kl -Klasse'!BA24),"",VLOOKUP('Slut 3.kl -Klasse'!BA24,Assit_Atii_2c3b3c,T$96,FALSE))</f>
        <v/>
      </c>
      <c r="AO163" t="str">
        <f>IF(ISBLANK('Slut 3.kl -Klasse'!BB24),"",VLOOKUP('Slut 3.kl -Klasse'!BB24,Assit_Atii_2c3b3c,U$96,FALSE))</f>
        <v/>
      </c>
      <c r="AP163" t="str">
        <f>IF(ISBLANK('Slut 3.kl -Klasse'!BC24),"",VLOOKUP('Slut 3.kl -Klasse'!BC24,Assit_Atii_2c3b3c,V$96,FALSE))</f>
        <v/>
      </c>
      <c r="AQ163" t="str">
        <f>IF(ISBLANK('Slut 3.kl -Klasse'!BD24),"",VLOOKUP('Slut 3.kl -Klasse'!BD24,Assit_Atii_2c3b3c,W$96,FALSE))</f>
        <v/>
      </c>
      <c r="AR163" t="str">
        <f>IF(ISBLANK('Slut 3.kl -Klasse'!BE24),"",VLOOKUP('Slut 3.kl -Klasse'!BE24,Assit_Atii_2c3b3c,X$96,FALSE))</f>
        <v/>
      </c>
      <c r="AS163" t="str">
        <f>IF(ISBLANK('Slut 3.kl -Klasse'!BF24),"",VLOOKUP('Slut 3.kl -Klasse'!BF24,Assit_Atii_2c3b3c,Y$96,FALSE))</f>
        <v/>
      </c>
      <c r="AT163" t="str">
        <f>IF(ISBLANK('Slut 3.kl -Klasse'!BG24),"",VLOOKUP('Slut 3.kl -Klasse'!BG24,Assit_Atii_2c3b3c,Z$96,FALSE))</f>
        <v/>
      </c>
      <c r="AU163" t="str">
        <f>IF(ISBLANK('Slut 3.kl -Klasse'!BH24),"",VLOOKUP('Slut 3.kl -Klasse'!BH24,Assit_Atii_2c3b3c,AA$96,FALSE))</f>
        <v/>
      </c>
      <c r="AV163" t="str">
        <f>IF(ISBLANK('Slut 3.kl -Klasse'!BI24),"",VLOOKUP('Slut 3.kl -Klasse'!BI24,Assit_Atii_2c3b3c,AB$96,FALSE))</f>
        <v/>
      </c>
      <c r="AW163" t="str">
        <f>IF(ISBLANK('Slut 3.kl -Klasse'!BJ24),"",VLOOKUP('Slut 3.kl -Klasse'!BJ24,Assit_Atii_2c3b3c,AC$96,FALSE))</f>
        <v/>
      </c>
      <c r="AX163" t="str">
        <f>IF(ISBLANK('Slut 3.kl -Klasse'!BK24),"",VLOOKUP('Slut 3.kl -Klasse'!BK24,Assit_Atii_2c3b3c,AD$96,FALSE))</f>
        <v/>
      </c>
      <c r="AY163" t="str">
        <f>IF(ISBLANK('Slut 3.kl -Klasse'!BL24),"",VLOOKUP('Slut 3.kl -Klasse'!BL24,Assit_Atii_2c3b3c,AE$96,FALSE))</f>
        <v/>
      </c>
      <c r="AZ163" t="str">
        <f>IF(ISBLANK('Slut 3.kl -Klasse'!BM24),"",VLOOKUP('Slut 3.kl -Klasse'!BM24,Assit_Atii_2c3b3c,AF$96,FALSE))</f>
        <v/>
      </c>
      <c r="BA163" t="str">
        <f>IF(ISBLANK('Slut 3.kl -Klasse'!BN24),"",VLOOKUP('Slut 3.kl -Klasse'!BN24,Assit_Atii_2c3b3c,AG$96,FALSE))</f>
        <v/>
      </c>
      <c r="BB163" t="str">
        <f>IF(ISBLANK('Slut 3.kl -Klasse'!BO24),"",VLOOKUP('Slut 3.kl -Klasse'!BO24,Assit_Atii_2c3b3c,AH$96,FALSE))</f>
        <v/>
      </c>
      <c r="BC163" t="str">
        <f>IF(ISBLANK('Slut 3.kl -Klasse'!BP24),"",VLOOKUP('Slut 3.kl -Klasse'!BP24,Assit_Atii_2c3b3c,AI$96,FALSE))</f>
        <v/>
      </c>
      <c r="BD163" t="str">
        <f>IF(ISBLANK('Slut 3.kl -Klasse'!BQ24),"",VLOOKUP('Slut 3.kl -Klasse'!BQ24,Assit_Atii_2c3b3c,AJ$96,FALSE))</f>
        <v/>
      </c>
      <c r="BE163" t="str">
        <f>IF(ISBLANK('Slut 3.kl -Klasse'!BR24),"",VLOOKUP('Slut 3.kl -Klasse'!BR24,Assit_Atii_2c3b3c,AK$96,FALSE))</f>
        <v/>
      </c>
      <c r="BF163" t="str">
        <f>IF(ISBLANK('Slut 3.kl -Klasse'!BS24),"",VLOOKUP('Slut 3.kl -Klasse'!BS24,Assit_Atii_2c3b3c,AL$96,FALSE))</f>
        <v/>
      </c>
      <c r="BG163" t="str">
        <f>IF(ISBLANK('Slut 3.kl -Klasse'!BT24),"",VLOOKUP('Slut 3.kl -Klasse'!BT24,Assit_Atii_2c3b3c,AM$96,FALSE))</f>
        <v/>
      </c>
      <c r="BH163" t="str">
        <f>IF(ISBLANK('Slut 3.kl -Klasse'!BU24),"",VLOOKUP('Slut 3.kl -Klasse'!BU24,Assit_Atii_2c3b3c,AN$96,FALSE))</f>
        <v/>
      </c>
      <c r="BI163" t="str">
        <f>IF(ISBLANK('Slut 3.kl -Klasse'!BV24),"",VLOOKUP('Slut 3.kl -Klasse'!BV24,Assit_Atii_2c3b3c,AO$96,FALSE))</f>
        <v/>
      </c>
      <c r="BJ163" t="str">
        <f>IF(ISBLANK('Slut 3.kl -Klasse'!BW24),"",VLOOKUP('Slut 3.kl -Klasse'!BW24,Assit_Atii_2c3b3c,AP$96,FALSE))</f>
        <v/>
      </c>
      <c r="BK163" t="str">
        <f>IF(ISBLANK('Slut 3.kl -Klasse'!BX24),"",VLOOKUP('Slut 3.kl -Klasse'!BX24,Assit_Atii_2c3b3c,AQ$96,FALSE))</f>
        <v/>
      </c>
      <c r="BL163" t="str">
        <f>IF(ISBLANK('Slut 3.kl -Klasse'!BY24),"",VLOOKUP('Slut 3.kl -Klasse'!BY24,Assit_Atii_2c3b3c,AR$96,FALSE))</f>
        <v/>
      </c>
      <c r="BM163" t="str">
        <f>IF(ISBLANK('Slut 3.kl -Klasse'!BZ24),"",VLOOKUP('Slut 3.kl -Klasse'!BZ24,Assit_Atii_2c3b3c,AS$96,FALSE))</f>
        <v/>
      </c>
      <c r="BN163" t="str">
        <f>IF(ISBLANK('Slut 3.kl -Klasse'!CA24),"",VLOOKUP('Slut 3.kl -Klasse'!CA24,Assit_Atii_2c3b3c,AT$96,FALSE))</f>
        <v/>
      </c>
      <c r="BO163" t="str">
        <f>IF(ISBLANK('Slut 3.kl -Klasse'!CB24),"",VLOOKUP('Slut 3.kl -Klasse'!CB24,Assit_Atii_2c3b3c,AU$96,FALSE))</f>
        <v/>
      </c>
      <c r="BP163" t="str">
        <f>IF(ISBLANK('Slut 3.kl -Klasse'!CC24),"",VLOOKUP('Slut 3.kl -Klasse'!CC24,Assit_Atii_2c3b3c,AV$96,FALSE))</f>
        <v/>
      </c>
      <c r="BQ163" t="str">
        <f>IF(ISBLANK('Slut 3.kl -Klasse'!CD24),"",VLOOKUP('Slut 3.kl -Klasse'!CD24,Assit_Atii_2c3b3c,AW$96,FALSE))</f>
        <v/>
      </c>
      <c r="BR163" t="str">
        <f>IF(ISBLANK('Slut 3.kl -Klasse'!CE24),"",VLOOKUP('Slut 3.kl -Klasse'!CE24,Assit_Atii_2c3b3c,AX$96,FALSE))</f>
        <v/>
      </c>
      <c r="BS163" t="str">
        <f>IF(ISBLANK('Slut 3.kl -Klasse'!CF24),"",VLOOKUP('Slut 3.kl -Klasse'!CF24,Assit_Atii_2c3b3c,AY$96,FALSE))</f>
        <v/>
      </c>
      <c r="BT163" t="str">
        <f>IF(ISBLANK('Slut 3.kl -Klasse'!CG24),"",VLOOKUP('Slut 3.kl -Klasse'!CG24,Assit_Atii_2c3b3c,AZ$96,FALSE))</f>
        <v/>
      </c>
      <c r="BU163" t="str">
        <f>IF(ISBLANK('Slut 3.kl -Klasse'!CH24),"",VLOOKUP('Slut 3.kl -Klasse'!CH24,Assit_Atii_2c3b3c,BA$96,FALSE))</f>
        <v/>
      </c>
      <c r="BV163" t="str">
        <f>IF(ISBLANK('Slut 3.kl -Klasse'!CI24),"",VLOOKUP('Slut 3.kl -Klasse'!CI24,Assit_Atii_2c3b3c,BB$96,FALSE))</f>
        <v/>
      </c>
      <c r="BW163" t="str">
        <f>IF(ISBLANK('Slut 3.kl -Klasse'!CJ24),"",VLOOKUP('Slut 3.kl -Klasse'!CJ24,Assit_Atii_2c3b3c,BC$96,FALSE))</f>
        <v/>
      </c>
      <c r="BX163" t="str">
        <f>IF(ISBLANK('Slut 3.kl -Klasse'!CK24),"",VLOOKUP('Slut 3.kl -Klasse'!CK24,Assit_Atii_2c3b3c,BD$96,FALSE))</f>
        <v/>
      </c>
      <c r="BY163" t="str">
        <f>IF(ISBLANK('Slut 3.kl -Klasse'!CL24),"",VLOOKUP('Slut 3.kl -Klasse'!CL24,Assit_Atii_2c3b3c,BE$96,FALSE))</f>
        <v/>
      </c>
      <c r="BZ163" t="str">
        <f>IF(ISBLANK('Slut 3.kl -Klasse'!CM24),"",VLOOKUP('Slut 3.kl -Klasse'!CM24,Assit_Atii_2c3b3c,BF$96,FALSE))</f>
        <v/>
      </c>
      <c r="CA163" t="str">
        <f>IF(ISBLANK('Slut 3.kl -Klasse'!CN24),"",VLOOKUP('Slut 3.kl -Klasse'!CN24,Assit_Atii_2c3b3c,BG$96,FALSE))</f>
        <v/>
      </c>
      <c r="CB163" t="str">
        <f>IF(ISBLANK('Slut 3.kl -Klasse'!CO24),"",VLOOKUP('Slut 3.kl -Klasse'!CO24,Assit_Atii_2c3b3c,BH$96,FALSE))</f>
        <v/>
      </c>
      <c r="CC163" t="str">
        <f>IF(ISBLANK('Slut 3.kl -Klasse'!CP24),"",VLOOKUP('Slut 3.kl -Klasse'!CP24,Assit_Atii_2c3b3c,BI$96,FALSE))</f>
        <v/>
      </c>
      <c r="CD163" t="str">
        <f>IF(ISBLANK('Slut 3.kl -Klasse'!CQ24),"",VLOOKUP('Slut 3.kl -Klasse'!CQ24,Assit_Atii_2c3b3c,BJ$96,FALSE))</f>
        <v/>
      </c>
      <c r="CE163" t="str">
        <f>IF(ISBLANK('Slut 3.kl -Klasse'!CR24),"",VLOOKUP('Slut 3.kl -Klasse'!CR24,Assit_Atii_2c3b3c,BK$96,FALSE))</f>
        <v/>
      </c>
      <c r="CF163" t="str">
        <f>IF(ISBLANK('Slut 3.kl -Klasse'!CS24),"",VLOOKUP('Slut 3.kl -Klasse'!CS24,Assit_Atii_2c3b3c,BL$96,FALSE))</f>
        <v/>
      </c>
      <c r="CG163" t="str">
        <f>IF(ISBLANK('Slut 3.kl -Klasse'!CT24),"",VLOOKUP('Slut 3.kl -Klasse'!CT24,Assit_Atii_2c3b3c,BM$96,FALSE))</f>
        <v/>
      </c>
      <c r="CH163" t="str">
        <f>IF(ISBLANK('Slut 3.kl -Klasse'!CU24),"",VLOOKUP('Slut 3.kl -Klasse'!CU24,Assit_Atii_2c3b3c,BN$96,FALSE))</f>
        <v/>
      </c>
      <c r="CI163" t="str">
        <f>IF(ISBLANK('Slut 3.kl -Klasse'!CV24),"",VLOOKUP('Slut 3.kl -Klasse'!CV24,Assit_Atii_2c3b3c,BO$96,FALSE))</f>
        <v/>
      </c>
      <c r="CJ163" t="str">
        <f>IF(ISBLANK('Slut 3.kl -Klasse'!CW24),"",VLOOKUP('Slut 3.kl -Klasse'!CW24,Assit_Atii_2c3b3c,BP$96,FALSE))</f>
        <v/>
      </c>
      <c r="CK163" t="str">
        <f>IF(ISBLANK('Slut 3.kl -Klasse'!CX24),"",VLOOKUP('Slut 3.kl -Klasse'!CX24,Assit_Atii_2c3b3c,BQ$96,FALSE))</f>
        <v/>
      </c>
      <c r="CL163" t="str">
        <f>IF(ISBLANK('Slut 3.kl -Klasse'!CY24),"",VLOOKUP('Slut 3.kl -Klasse'!CY24,Assit_Atii_2c3b3c,BR$96,FALSE))</f>
        <v/>
      </c>
      <c r="CM163" t="str">
        <f>IF(ISBLANK('Slut 3.kl -Klasse'!CZ24),"",VLOOKUP('Slut 3.kl -Klasse'!CZ24,Assit_Atii_2c3b3c,BS$96,FALSE))</f>
        <v/>
      </c>
      <c r="CN163" t="str">
        <f>IF(ISBLANK('Slut 3.kl -Klasse'!DA24),"",VLOOKUP('Slut 3.kl -Klasse'!DA24,Assit_Atii_2c3b3c,BT$96,FALSE))</f>
        <v/>
      </c>
      <c r="CO163" t="str">
        <f>IF(ISBLANK('Slut 3.kl -Klasse'!DB24),"",VLOOKUP('Slut 3.kl -Klasse'!DB24,Assit_Atii_2c3b3c,BU$96,FALSE))</f>
        <v/>
      </c>
      <c r="CP163" t="str">
        <f>IF(ISBLANK('Slut 3.kl -Klasse'!DC24),"",VLOOKUP('Slut 3.kl -Klasse'!DC24,Assit_Atii_2c3b3c,BV$96,FALSE))</f>
        <v/>
      </c>
      <c r="CQ163" t="str">
        <f>IF(ISBLANK('Slut 3.kl -Klasse'!DD24),"",VLOOKUP('Slut 3.kl -Klasse'!DD24,Assit_Atii_2c3b3c,BW$96,FALSE))</f>
        <v/>
      </c>
      <c r="CR163" t="str">
        <f>IF(ISBLANK('Slut 3.kl -Klasse'!DE24),"",VLOOKUP('Slut 3.kl -Klasse'!DE24,Assit_Atii_2c3b3c,BX$96,FALSE))</f>
        <v/>
      </c>
      <c r="CS163" t="str">
        <f>IF(ISBLANK('Slut 3.kl -Klasse'!DF24),"",VLOOKUP('Slut 3.kl -Klasse'!DF24,Assit_Atii_2c3b3c,BY$96,FALSE))</f>
        <v/>
      </c>
      <c r="CT163" t="str">
        <f>IF(ISBLANK('Slut 3.kl -Klasse'!DG24),"",VLOOKUP('Slut 3.kl -Klasse'!DG24,Assit_Atii_2c3b3c,BZ$96,FALSE))</f>
        <v/>
      </c>
      <c r="CU163" t="str">
        <f>IF(ISBLANK('Slut 3.kl -Klasse'!DH24),"",VLOOKUP('Slut 3.kl -Klasse'!DH24,Assit_Atii_2c3b3c,CA$96,FALSE))</f>
        <v/>
      </c>
      <c r="CV163" t="str">
        <f>IF(ISBLANK('Slut 3.kl -Klasse'!DI24),"",VLOOKUP('Slut 3.kl -Klasse'!DI24,Assit_Atii_2c3b3c,CB$96,FALSE))</f>
        <v/>
      </c>
      <c r="CW163" t="str">
        <f>IF(ISBLANK('Slut 3.kl -Klasse'!DJ24),"",VLOOKUP('Slut 3.kl -Klasse'!DJ24,Assit_Atii_2c3b3c,CC$96,FALSE))</f>
        <v/>
      </c>
      <c r="CX163" t="str">
        <f>IF(ISBLANK('Slut 3.kl -Klasse'!DK24),"",VLOOKUP('Slut 3.kl -Klasse'!DK24,Assit_Atii_2c3b3c,CD$96,FALSE))</f>
        <v/>
      </c>
      <c r="CY163" t="str">
        <f>IF(ISBLANK('Slut 3.kl -Klasse'!DL24),"",VLOOKUP('Slut 3.kl -Klasse'!DL24,Assit_Atii_2c3b3c,CE$96,FALSE))</f>
        <v/>
      </c>
      <c r="CZ163" t="str">
        <f>IF(ISBLANK('Slut 3.kl -Klasse'!DM24),"",VLOOKUP('Slut 3.kl -Klasse'!DM24,Assit_Atii_2c3b3c,CF$96,FALSE))</f>
        <v/>
      </c>
      <c r="DA163" t="str">
        <f>IF(ISBLANK('Slut 3.kl -Klasse'!DN24),"",VLOOKUP('Slut 3.kl -Klasse'!DN24,Assit_Atii_2c3b3c,CG$96,FALSE))</f>
        <v/>
      </c>
      <c r="DB163" t="str">
        <f>IF(ISBLANK('Slut 3.kl -Klasse'!DO24),"",VLOOKUP('Slut 3.kl -Klasse'!DO24,Assit_Atii_2c3b3c,CH$96,FALSE))</f>
        <v/>
      </c>
      <c r="DC163" t="str">
        <f>IF(ISBLANK('Slut 3.kl -Klasse'!DP24),"",VLOOKUP('Slut 3.kl -Klasse'!DP24,Assit_Atii_2c3b3c,CI$96,FALSE))</f>
        <v/>
      </c>
      <c r="DD163" t="str">
        <f>IF(ISBLANK('Slut 3.kl -Klasse'!DQ24),"",VLOOKUP('Slut 3.kl -Klasse'!DQ24,Assit_Atii_2c3b3c,CJ$96,FALSE))</f>
        <v/>
      </c>
      <c r="DE163" t="str">
        <f>IF(ISBLANK('Slut 3.kl -Klasse'!DR24),"",VLOOKUP('Slut 3.kl -Klasse'!DR24,Assit_Atii_2c3b3c,CK$96,FALSE))</f>
        <v/>
      </c>
      <c r="DF163" t="str">
        <f>IF(ISBLANK('Slut 3.kl -Klasse'!DS24),"",VLOOKUP('Slut 3.kl -Klasse'!DS24,Assit_Atii_2c3b3c,CL$96,FALSE))</f>
        <v/>
      </c>
      <c r="DG163" t="str">
        <f>IF(ISBLANK('Slut 3.kl -Klasse'!DT24),"",VLOOKUP('Slut 3.kl -Klasse'!DT24,Assit_Atii_2c3b3c,CM$96,FALSE))</f>
        <v/>
      </c>
      <c r="DH163" t="str">
        <f>IF(ISBLANK('Slut 3.kl -Klasse'!DU24),"",VLOOKUP('Slut 3.kl -Klasse'!DU24,Assit_Atii_2c3b3c,CN$96,FALSE))</f>
        <v/>
      </c>
      <c r="DI163" t="str">
        <f>IF(ISBLANK('Slut 3.kl -Klasse'!DV24),"",VLOOKUP('Slut 3.kl -Klasse'!DV24,Assit_Atii_2c3b3c,CO$96,FALSE))</f>
        <v/>
      </c>
      <c r="DJ163" t="str">
        <f>IF(ISBLANK('Slut 3.kl -Klasse'!DW24),"",VLOOKUP('Slut 3.kl -Klasse'!DW24,Assit_Atii_2c3b3c,CP$96,FALSE))</f>
        <v/>
      </c>
      <c r="DK163" t="str">
        <f>IF(ISBLANK('Slut 3.kl -Klasse'!DX24),"",VLOOKUP('Slut 3.kl -Klasse'!DX24,Assit_Atii_2c3b3c,CQ$96,FALSE))</f>
        <v/>
      </c>
      <c r="DL163" t="str">
        <f>IF(ISBLANK('Slut 3.kl -Klasse'!DY24),"",VLOOKUP('Slut 3.kl -Klasse'!DY24,Assit_Atii_2c3b3c,CR$96,FALSE))</f>
        <v/>
      </c>
      <c r="DM163" t="str">
        <f>IF(ISBLANK('Slut 3.kl -Klasse'!DZ24),"",VLOOKUP('Slut 3.kl -Klasse'!DZ24,Assit_Atii_2c3b3c,CS$96,FALSE))</f>
        <v/>
      </c>
      <c r="DN163" t="str">
        <f>IF(ISBLANK('Slut 3.kl -Klasse'!EA24),"",VLOOKUP('Slut 3.kl -Klasse'!EA24,Assit_Atii_2c3b3c,CT$96,FALSE))</f>
        <v/>
      </c>
      <c r="DO163" t="str">
        <f>IF(ISBLANK('Slut 3.kl -Klasse'!EB24),"",VLOOKUP('Slut 3.kl -Klasse'!EB24,Assit_Atii_2c3b3c,CU$96,FALSE))</f>
        <v/>
      </c>
      <c r="DP163" t="str">
        <f>IF(ISBLANK('Slut 3.kl -Klasse'!EC24),"",VLOOKUP('Slut 3.kl -Klasse'!EC24,Assit_Atii_2c3b3c,CV$96,FALSE))</f>
        <v/>
      </c>
      <c r="DQ163" t="str">
        <f>IF(ISBLANK('Slut 3.kl -Klasse'!ED24),"",VLOOKUP('Slut 3.kl -Klasse'!ED24,Assit_Atii_2c3b3c,CW$96,FALSE))</f>
        <v/>
      </c>
      <c r="DR163" s="42" t="str">
        <f>IF(ISBLANK('Slut 3.kl -Klasse'!EE24),"",VLOOKUP('Slut 3.kl -Klasse'!EE24,Assit_Atii_2c3b3c,CX$96,FALSE))</f>
        <v/>
      </c>
      <c r="DS163" s="41" t="str">
        <f>IF(ISBLANK('Slut 3.kl -Klasse'!EF24),"",VLOOKUP('Slut 3.kl -Klasse'!EF24,Aap_Naam_2c3b3c,2,FALSE))</f>
        <v/>
      </c>
      <c r="DT163" t="str">
        <f>IF(ISBLANK('Slut 3.kl -Klasse'!EG24),"",VLOOKUP('Slut 3.kl -Klasse'!EG24,Aap_Naam_2c3b3c,2,FALSE))</f>
        <v/>
      </c>
      <c r="DU163" t="str">
        <f>IF(ISBLANK('Slut 3.kl -Klasse'!EH24),"",VLOOKUP('Slut 3.kl -Klasse'!EH24,Aap_Naam_2c3b3c,2,FALSE))</f>
        <v/>
      </c>
      <c r="DV163" t="str">
        <f>IF(ISBLANK('Slut 3.kl -Klasse'!EI24),"",VLOOKUP('Slut 3.kl -Klasse'!EI24,Aap_Naam_2c3b3c,2,FALSE))</f>
        <v/>
      </c>
      <c r="DW163" t="str">
        <f>IF(ISBLANK('Slut 3.kl -Klasse'!EJ24),"",VLOOKUP('Slut 3.kl -Klasse'!EJ24,Aap_Naam_2c3b3c,2,FALSE))</f>
        <v/>
      </c>
      <c r="DX163" t="str">
        <f>IF(ISBLANK('Slut 3.kl -Klasse'!EK24),"",VLOOKUP('Slut 3.kl -Klasse'!EK24,Aap_Naam_2c3b3c,2,FALSE))</f>
        <v/>
      </c>
      <c r="DY163" t="str">
        <f>IF(ISBLANK('Slut 3.kl -Klasse'!EL24),"",VLOOKUP('Slut 3.kl -Klasse'!EL24,Aap_Naam_2c3b3c,2,FALSE))</f>
        <v/>
      </c>
      <c r="DZ163" t="str">
        <f>IF(ISBLANK('Slut 3.kl -Klasse'!EM24),"",VLOOKUP('Slut 3.kl -Klasse'!EM24,Aap_Naam_2c3b3c,2,FALSE))</f>
        <v/>
      </c>
      <c r="EA163" t="str">
        <f>IF(ISBLANK('Slut 3.kl -Klasse'!EN24),"",VLOOKUP('Slut 3.kl -Klasse'!EN24,Aap_Naam_2c3b3c,2,FALSE))</f>
        <v/>
      </c>
      <c r="EB163" t="str">
        <f>IF(ISBLANK('Slut 3.kl -Klasse'!EO24),"",VLOOKUP('Slut 3.kl -Klasse'!EO24,Aap_Naam_2c3b3c,2,FALSE))</f>
        <v/>
      </c>
      <c r="EC163" t="str">
        <f>IF(ISBLANK('Slut 3.kl -Klasse'!EP24),"",VLOOKUP('Slut 3.kl -Klasse'!EP24,Aap_Naam_2c3b3c,2,FALSE))</f>
        <v/>
      </c>
      <c r="ED163" t="str">
        <f>IF(ISBLANK('Slut 3.kl -Klasse'!EQ24),"",VLOOKUP('Slut 3.kl -Klasse'!EQ24,Aap_Naam_2c3b3c,2,FALSE))</f>
        <v/>
      </c>
      <c r="EE163" t="str">
        <f>IF(ISBLANK('Slut 3.kl -Klasse'!ER24),"",VLOOKUP('Slut 3.kl -Klasse'!ER24,Aap_Naam_2c3b3c,2,FALSE))</f>
        <v/>
      </c>
      <c r="EF163" t="str">
        <f>IF(ISBLANK('Slut 3.kl -Klasse'!ES24),"",VLOOKUP('Slut 3.kl -Klasse'!ES24,Aap_Naam_2c3b3c,2,FALSE))</f>
        <v/>
      </c>
      <c r="EG163" t="str">
        <f>IF(ISBLANK('Slut 3.kl -Klasse'!ET24),"",VLOOKUP('Slut 3.kl -Klasse'!ET24,Aap_Naam_2c3b3c,2,FALSE))</f>
        <v/>
      </c>
      <c r="EH163" t="str">
        <f>IF(ISBLANK('Slut 3.kl -Klasse'!EU24),"",VLOOKUP('Slut 3.kl -Klasse'!EU24,Aap_Naam_2c3b3c,2,FALSE))</f>
        <v/>
      </c>
      <c r="EI163" t="str">
        <f>IF(ISBLANK('Slut 3.kl -Klasse'!EV24),"",VLOOKUP('Slut 3.kl -Klasse'!EV24,Aap_Naam_2c3b3c,2,FALSE))</f>
        <v/>
      </c>
      <c r="EJ163" t="str">
        <f>IF(ISBLANK('Slut 3.kl -Klasse'!EW24),"",VLOOKUP('Slut 3.kl -Klasse'!EW24,Aap_Naam_2c3b3c,2,FALSE))</f>
        <v/>
      </c>
      <c r="EK163" t="str">
        <f>IF(ISBLANK('Slut 3.kl -Klasse'!EX24),"",VLOOKUP('Slut 3.kl -Klasse'!EX24,Aap_Naam_2c3b3c,2,FALSE))</f>
        <v/>
      </c>
      <c r="EL163" t="str">
        <f>IF(ISBLANK('Slut 3.kl -Klasse'!EY24),"",VLOOKUP('Slut 3.kl -Klasse'!EY24,Aap_Naam_2c3b3c,2,FALSE))</f>
        <v/>
      </c>
      <c r="EM163" t="str">
        <f>IF(ISBLANK('Slut 3.kl -Klasse'!EZ24),"",VLOOKUP('Slut 3.kl -Klasse'!EZ24,Aap_Naam_2c3b3c,2,FALSE))</f>
        <v/>
      </c>
      <c r="EN163" t="str">
        <f>IF(ISBLANK('Slut 3.kl -Klasse'!FA24),"",VLOOKUP('Slut 3.kl -Klasse'!FA24,Aap_Naam_2c3b3c,2,FALSE))</f>
        <v/>
      </c>
      <c r="EO163" t="str">
        <f>IF(ISBLANK('Slut 3.kl -Klasse'!FB24),"",VLOOKUP('Slut 3.kl -Klasse'!FB24,Aap_Naam_2c3b3c,2,FALSE))</f>
        <v/>
      </c>
      <c r="EP163" t="str">
        <f>IF(ISBLANK('Slut 3.kl -Klasse'!FC24),"",VLOOKUP('Slut 3.kl -Klasse'!FC24,Aap_Naam_2c3b3c,2,FALSE))</f>
        <v/>
      </c>
      <c r="EQ163" t="str">
        <f>IF(ISBLANK('Slut 3.kl -Klasse'!FD24),"",VLOOKUP('Slut 3.kl -Klasse'!FD24,Aap_Naam_2c3b3c,2,FALSE))</f>
        <v/>
      </c>
      <c r="ER163" t="str">
        <f>IF(ISBLANK('Slut 3.kl -Klasse'!FE24),"",VLOOKUP('Slut 3.kl -Klasse'!FE24,Aap_Naam_2c3b3c,2,FALSE))</f>
        <v/>
      </c>
      <c r="ES163" t="str">
        <f>IF(ISBLANK('Slut 3.kl -Klasse'!FF24),"",VLOOKUP('Slut 3.kl -Klasse'!FF24,Aap_Naam_2c3b3c,2,FALSE))</f>
        <v/>
      </c>
      <c r="ET163" t="str">
        <f>IF(ISBLANK('Slut 3.kl -Klasse'!FG24),"",VLOOKUP('Slut 3.kl -Klasse'!FG24,Aap_Naam_2c3b3c,2,FALSE))</f>
        <v/>
      </c>
      <c r="EU163" t="str">
        <f>IF(ISBLANK('Slut 3.kl -Klasse'!FH24),"",VLOOKUP('Slut 3.kl -Klasse'!FH24,Aap_Naam_2c3b3c,2,FALSE))</f>
        <v/>
      </c>
      <c r="EV163" t="str">
        <f>IF(ISBLANK('Slut 3.kl -Klasse'!FI24),"",VLOOKUP('Slut 3.kl -Klasse'!FI24,Aap_Naam_2c3b3c,2,FALSE))</f>
        <v/>
      </c>
      <c r="EW163" t="str">
        <f>IF(ISBLANK('Slut 3.kl -Klasse'!FJ24),"",VLOOKUP('Slut 3.kl -Klasse'!FJ24,Aap_Naam_2c3b3c,2,FALSE))</f>
        <v/>
      </c>
      <c r="EX163" t="str">
        <f>IF(ISBLANK('Slut 3.kl -Klasse'!FK24),"",VLOOKUP('Slut 3.kl -Klasse'!FK24,Aap_Naam_2c3b3c,2,FALSE))</f>
        <v/>
      </c>
      <c r="EY163" t="str">
        <f>IF(ISBLANK('Slut 3.kl -Klasse'!FL24),"",VLOOKUP('Slut 3.kl -Klasse'!FL24,Aap_Naam_2c3b3c,2,FALSE))</f>
        <v/>
      </c>
      <c r="EZ163" t="str">
        <f>IF(ISBLANK('Slut 3.kl -Klasse'!FM24),"",VLOOKUP('Slut 3.kl -Klasse'!FM24,Aap_Naam_2c3b3c,2,FALSE))</f>
        <v/>
      </c>
      <c r="FA163" t="str">
        <f>IF(ISBLANK('Slut 3.kl -Klasse'!FN24),"",VLOOKUP('Slut 3.kl -Klasse'!FN24,Aap_Naam_2c3b3c,2,FALSE))</f>
        <v/>
      </c>
      <c r="FB163" t="str">
        <f>IF(ISBLANK('Slut 3.kl -Klasse'!FO24),"",VLOOKUP('Slut 3.kl -Klasse'!FO24,Aap_Naam_2c3b3c,2,FALSE))</f>
        <v/>
      </c>
      <c r="FC163" t="str">
        <f>IF(ISBLANK('Slut 3.kl -Klasse'!FP24),"",VLOOKUP('Slut 3.kl -Klasse'!FP24,Aap_Naam_2c3b3c,2,FALSE))</f>
        <v/>
      </c>
      <c r="FD163" t="str">
        <f>IF(ISBLANK('Slut 3.kl -Klasse'!FQ24),"",VLOOKUP('Slut 3.kl -Klasse'!FQ24,Aap_Naam_2c3b3c,2,FALSE))</f>
        <v/>
      </c>
      <c r="FE163" t="str">
        <f>IF(ISBLANK('Slut 3.kl -Klasse'!FR24),"",VLOOKUP('Slut 3.kl -Klasse'!FR24,Aap_Naam_2c3b3c,2,FALSE))</f>
        <v/>
      </c>
      <c r="FF163" t="str">
        <f>IF(ISBLANK('Slut 3.kl -Klasse'!FS24),"",VLOOKUP('Slut 3.kl -Klasse'!FS24,Aap_Naam_2c3b3c,2,FALSE))</f>
        <v/>
      </c>
      <c r="FG163" t="str">
        <f>IF(ISBLANK('Slut 3.kl -Klasse'!FT24),"",VLOOKUP('Slut 3.kl -Klasse'!FT24,Aap_Naam_2c3b3c,2,FALSE))</f>
        <v/>
      </c>
      <c r="FH163" t="str">
        <f>IF(ISBLANK('Slut 3.kl -Klasse'!FU24),"",VLOOKUP('Slut 3.kl -Klasse'!FU24,Aap_Naam_2c3b3c,2,FALSE))</f>
        <v/>
      </c>
      <c r="FI163" t="str">
        <f>IF(ISBLANK('Slut 3.kl -Klasse'!FV24),"",VLOOKUP('Slut 3.kl -Klasse'!FV24,Aap_Naam_2c3b3c,2,FALSE))</f>
        <v/>
      </c>
      <c r="FJ163" t="str">
        <f>IF(ISBLANK('Slut 3.kl -Klasse'!FW24),"",VLOOKUP('Slut 3.kl -Klasse'!FW24,Aap_Naam_2c3b3c,2,FALSE))</f>
        <v/>
      </c>
      <c r="FK163" t="str">
        <f>IF(ISBLANK('Slut 3.kl -Klasse'!FX24),"",VLOOKUP('Slut 3.kl -Klasse'!FX24,Aap_Naam_2c3b3c,2,FALSE))</f>
        <v/>
      </c>
      <c r="FL163" t="str">
        <f>IF(ISBLANK('Slut 3.kl -Klasse'!FY24),"",VLOOKUP('Slut 3.kl -Klasse'!FY24,Aap_Naam_2c3b3c,2,FALSE))</f>
        <v/>
      </c>
      <c r="FM163" t="str">
        <f>IF(ISBLANK('Slut 3.kl -Klasse'!FZ24),"",VLOOKUP('Slut 3.kl -Klasse'!FZ24,Aap_Naam_2c3b3c,2,FALSE))</f>
        <v/>
      </c>
      <c r="FN163" s="42" t="str">
        <f>IF(ISBLANK('Slut 3.kl -Klasse'!GA24),"",VLOOKUP('Slut 3.kl -Klasse'!GA24,Aap_Naam_2c3b3c,2,FALSE))</f>
        <v/>
      </c>
      <c r="FO163" s="41">
        <f>COUNTIF('Skole scoring'!B157:U157,1)</f>
        <v>0</v>
      </c>
      <c r="FP163">
        <f>COUNTIF('Skole scoring'!V157:DQ157,1)</f>
        <v>0</v>
      </c>
      <c r="FQ163">
        <f>COUNTIF('Skole scoring'!DR157:FM157,1)</f>
        <v>0</v>
      </c>
      <c r="FR163" s="42">
        <f t="shared" si="5"/>
        <v>0</v>
      </c>
      <c r="FS163">
        <f>COUNTIF('Skole scoring'!V157:AS157,1)</f>
        <v>0</v>
      </c>
      <c r="FT163">
        <f>COUNTIF('Skole scoring'!AT157:BQ157,1)</f>
        <v>0</v>
      </c>
      <c r="FU163">
        <f>COUNTIF('Skole scoring'!BR157:CO157,1)</f>
        <v>0</v>
      </c>
      <c r="FV163">
        <f>COUNTIF('Skole scoring'!CP157:DQ157,1)</f>
        <v>0</v>
      </c>
    </row>
    <row r="164" spans="2:178" x14ac:dyDescent="0.35">
      <c r="B164" s="41">
        <f>'Slut 3.kl -Klasse'!B25</f>
        <v>0</v>
      </c>
      <c r="C164" t="str">
        <f>IF(COUNTIF('Slut 3.kl -Klasse'!P25,5),"Ugyldig",(IF(ISBLANK('Slut 3.kl -Klasse'!P25),"",'Slut 3.kl -Klasse'!P25)))</f>
        <v/>
      </c>
      <c r="D164" t="str">
        <f>IF(COUNTIF('Slut 3.kl -Klasse'!Q25,5),"Ugyldig",(IF(ISBLANK('Slut 3.kl -Klasse'!Q25),"",'Slut 3.kl -Klasse'!Q25)))</f>
        <v/>
      </c>
      <c r="E164" t="str">
        <f>IF(COUNTIF('Slut 3.kl -Klasse'!R25,5),"Ugyldig",(IF(ISBLANK('Slut 3.kl -Klasse'!R25),"",'Slut 3.kl -Klasse'!R25)))</f>
        <v/>
      </c>
      <c r="F164" t="str">
        <f>IF(COUNTIF('Slut 3.kl -Klasse'!S25,5),"Ugyldig",(IF(ISBLANK('Slut 3.kl -Klasse'!S25),"",'Slut 3.kl -Klasse'!S25)))</f>
        <v/>
      </c>
      <c r="G164" t="str">
        <f>IF(COUNTIF('Slut 3.kl -Klasse'!T25,5),"Ugyldig",(IF(ISBLANK('Slut 3.kl -Klasse'!T25),"",'Slut 3.kl -Klasse'!T25)))</f>
        <v/>
      </c>
      <c r="H164" t="str">
        <f>IF(COUNTIF('Slut 3.kl -Klasse'!U25,5),"Ugyldig",(IF(ISBLANK('Slut 3.kl -Klasse'!U25),"",'Slut 3.kl -Klasse'!U25)))</f>
        <v/>
      </c>
      <c r="I164" t="str">
        <f>IF(COUNTIF('Slut 3.kl -Klasse'!V25,5),"Ugyldig",(IF(ISBLANK('Slut 3.kl -Klasse'!V25),"",'Slut 3.kl -Klasse'!V25)))</f>
        <v/>
      </c>
      <c r="J164" t="str">
        <f>IF(COUNTIF('Slut 3.kl -Klasse'!W25,5),"Ugyldig",(IF(ISBLANK('Slut 3.kl -Klasse'!W25),"",'Slut 3.kl -Klasse'!W25)))</f>
        <v/>
      </c>
      <c r="K164" t="str">
        <f>IF(COUNTIF('Slut 3.kl -Klasse'!X25,5),"Ugyldig",(IF(ISBLANK('Slut 3.kl -Klasse'!X25),"",'Slut 3.kl -Klasse'!X25)))</f>
        <v/>
      </c>
      <c r="L164" t="str">
        <f>IF(COUNTIF('Slut 3.kl -Klasse'!Y25,5),"Ugyldig",(IF(ISBLANK('Slut 3.kl -Klasse'!Y25),"",'Slut 3.kl -Klasse'!Y25)))</f>
        <v/>
      </c>
      <c r="M164" t="str">
        <f>IF(COUNTIF('Slut 3.kl -Klasse'!Z25,5),"Ugyldig",(IF(ISBLANK('Slut 3.kl -Klasse'!Z25),"",'Slut 3.kl -Klasse'!Z25)))</f>
        <v/>
      </c>
      <c r="N164" t="str">
        <f>IF(COUNTIF('Slut 3.kl -Klasse'!AA25,5),"Ugyldig",(IF(ISBLANK('Slut 3.kl -Klasse'!AA25),"",'Slut 3.kl -Klasse'!AA25)))</f>
        <v/>
      </c>
      <c r="O164" t="str">
        <f>IF(COUNTIF('Slut 3.kl -Klasse'!AB25,5),"Ugyldig",(IF(ISBLANK('Slut 3.kl -Klasse'!AB25),"",'Slut 3.kl -Klasse'!AB25)))</f>
        <v/>
      </c>
      <c r="P164" t="str">
        <f>IF(COUNTIF('Slut 3.kl -Klasse'!AC25,5),"Ugyldig",(IF(ISBLANK('Slut 3.kl -Klasse'!AC25),"",'Slut 3.kl -Klasse'!AC25)))</f>
        <v/>
      </c>
      <c r="Q164" t="str">
        <f>IF(COUNTIF('Slut 3.kl -Klasse'!AD25,5),"Ugyldig",(IF(ISBLANK('Slut 3.kl -Klasse'!AD25),"",'Slut 3.kl -Klasse'!AD25)))</f>
        <v/>
      </c>
      <c r="R164" t="str">
        <f>IF(COUNTIF('Slut 3.kl -Klasse'!AE25,5),"Ugyldig",(IF(ISBLANK('Slut 3.kl -Klasse'!AE25),"",'Slut 3.kl -Klasse'!AE25)))</f>
        <v/>
      </c>
      <c r="S164" t="str">
        <f>IF(COUNTIF('Slut 3.kl -Klasse'!AF25,5),"Ugyldig",(IF(ISBLANK('Slut 3.kl -Klasse'!AF25),"",'Slut 3.kl -Klasse'!AF25)))</f>
        <v/>
      </c>
      <c r="T164" t="str">
        <f>IF(COUNTIF('Slut 3.kl -Klasse'!AG25,5),"Ugyldig",(IF(ISBLANK('Slut 3.kl -Klasse'!AG25),"",'Slut 3.kl -Klasse'!AG25)))</f>
        <v/>
      </c>
      <c r="U164" t="str">
        <f>IF(COUNTIF('Slut 3.kl -Klasse'!AH25,5),"Ugyldig",(IF(ISBLANK('Slut 3.kl -Klasse'!AH25),"",'Slut 3.kl -Klasse'!AH25)))</f>
        <v/>
      </c>
      <c r="V164" t="str">
        <f>IF(COUNTIF('Slut 3.kl -Klasse'!AI25,5),"Ugyldig",(IF(ISBLANK('Slut 3.kl -Klasse'!AI25),"",'Slut 3.kl -Klasse'!AI25)))</f>
        <v/>
      </c>
      <c r="W164" t="str">
        <f>IF(ISBLANK('Slut 3.kl -Klasse'!AJ25),"",VLOOKUP('Slut 3.kl -Klasse'!AJ25,Assit_Atii_2c3b3c,C$96,FALSE))</f>
        <v/>
      </c>
      <c r="X164" t="str">
        <f>IF(ISBLANK('Slut 3.kl -Klasse'!AK25),"",VLOOKUP('Slut 3.kl -Klasse'!AK25,Assit_Atii_2c3b3c,D$96,FALSE))</f>
        <v/>
      </c>
      <c r="Y164" t="str">
        <f>IF(ISBLANK('Slut 3.kl -Klasse'!AL25),"",VLOOKUP('Slut 3.kl -Klasse'!AL25,Assit_Atii_2c3b3c,E$96,FALSE))</f>
        <v/>
      </c>
      <c r="Z164" t="str">
        <f>IF(ISBLANK('Slut 3.kl -Klasse'!AM25),"",VLOOKUP('Slut 3.kl -Klasse'!AM25,Assit_Atii_2c3b3c,F$96,FALSE))</f>
        <v/>
      </c>
      <c r="AA164" t="str">
        <f>IF(ISBLANK('Slut 3.kl -Klasse'!AN25),"",VLOOKUP('Slut 3.kl -Klasse'!AN25,Assit_Atii_2c3b3c,G$96,FALSE))</f>
        <v/>
      </c>
      <c r="AB164" t="str">
        <f>IF(ISBLANK('Slut 3.kl -Klasse'!AO25),"",VLOOKUP('Slut 3.kl -Klasse'!AO25,Assit_Atii_2c3b3c,H$96,FALSE))</f>
        <v/>
      </c>
      <c r="AC164" t="str">
        <f>IF(ISBLANK('Slut 3.kl -Klasse'!AP25),"",VLOOKUP('Slut 3.kl -Klasse'!AP25,Assit_Atii_2c3b3c,I$96,FALSE))</f>
        <v/>
      </c>
      <c r="AD164" t="str">
        <f>IF(ISBLANK('Slut 3.kl -Klasse'!AQ25),"",VLOOKUP('Slut 3.kl -Klasse'!AQ25,Assit_Atii_2c3b3c,J$96,FALSE))</f>
        <v/>
      </c>
      <c r="AE164" t="str">
        <f>IF(ISBLANK('Slut 3.kl -Klasse'!AR25),"",VLOOKUP('Slut 3.kl -Klasse'!AR25,Assit_Atii_2c3b3c,K$96,FALSE))</f>
        <v/>
      </c>
      <c r="AF164" t="str">
        <f>IF(ISBLANK('Slut 3.kl -Klasse'!AS25),"",VLOOKUP('Slut 3.kl -Klasse'!AS25,Assit_Atii_2c3b3c,L$96,FALSE))</f>
        <v/>
      </c>
      <c r="AG164" t="str">
        <f>IF(ISBLANK('Slut 3.kl -Klasse'!AT25),"",VLOOKUP('Slut 3.kl -Klasse'!AT25,Assit_Atii_2c3b3c,M$96,FALSE))</f>
        <v/>
      </c>
      <c r="AH164" t="str">
        <f>IF(ISBLANK('Slut 3.kl -Klasse'!AU25),"",VLOOKUP('Slut 3.kl -Klasse'!AU25,Assit_Atii_2c3b3c,N$96,FALSE))</f>
        <v/>
      </c>
      <c r="AI164" t="str">
        <f>IF(ISBLANK('Slut 3.kl -Klasse'!AV25),"",VLOOKUP('Slut 3.kl -Klasse'!AV25,Assit_Atii_2c3b3c,O$96,FALSE))</f>
        <v/>
      </c>
      <c r="AJ164" t="str">
        <f>IF(ISBLANK('Slut 3.kl -Klasse'!AW25),"",VLOOKUP('Slut 3.kl -Klasse'!AW25,Assit_Atii_2c3b3c,P$96,FALSE))</f>
        <v/>
      </c>
      <c r="AK164" t="str">
        <f>IF(ISBLANK('Slut 3.kl -Klasse'!AX25),"",VLOOKUP('Slut 3.kl -Klasse'!AX25,Assit_Atii_2c3b3c,Q$96,FALSE))</f>
        <v/>
      </c>
      <c r="AL164" t="str">
        <f>IF(ISBLANK('Slut 3.kl -Klasse'!AY25),"",VLOOKUP('Slut 3.kl -Klasse'!AY25,Assit_Atii_2c3b3c,R$96,FALSE))</f>
        <v/>
      </c>
      <c r="AM164" t="str">
        <f>IF(ISBLANK('Slut 3.kl -Klasse'!AZ25),"",VLOOKUP('Slut 3.kl -Klasse'!AZ25,Assit_Atii_2c3b3c,S$96,FALSE))</f>
        <v/>
      </c>
      <c r="AN164" t="str">
        <f>IF(ISBLANK('Slut 3.kl -Klasse'!BA25),"",VLOOKUP('Slut 3.kl -Klasse'!BA25,Assit_Atii_2c3b3c,T$96,FALSE))</f>
        <v/>
      </c>
      <c r="AO164" t="str">
        <f>IF(ISBLANK('Slut 3.kl -Klasse'!BB25),"",VLOOKUP('Slut 3.kl -Klasse'!BB25,Assit_Atii_2c3b3c,U$96,FALSE))</f>
        <v/>
      </c>
      <c r="AP164" t="str">
        <f>IF(ISBLANK('Slut 3.kl -Klasse'!BC25),"",VLOOKUP('Slut 3.kl -Klasse'!BC25,Assit_Atii_2c3b3c,V$96,FALSE))</f>
        <v/>
      </c>
      <c r="AQ164" t="str">
        <f>IF(ISBLANK('Slut 3.kl -Klasse'!BD25),"",VLOOKUP('Slut 3.kl -Klasse'!BD25,Assit_Atii_2c3b3c,W$96,FALSE))</f>
        <v/>
      </c>
      <c r="AR164" t="str">
        <f>IF(ISBLANK('Slut 3.kl -Klasse'!BE25),"",VLOOKUP('Slut 3.kl -Klasse'!BE25,Assit_Atii_2c3b3c,X$96,FALSE))</f>
        <v/>
      </c>
      <c r="AS164" t="str">
        <f>IF(ISBLANK('Slut 3.kl -Klasse'!BF25),"",VLOOKUP('Slut 3.kl -Klasse'!BF25,Assit_Atii_2c3b3c,Y$96,FALSE))</f>
        <v/>
      </c>
      <c r="AT164" t="str">
        <f>IF(ISBLANK('Slut 3.kl -Klasse'!BG25),"",VLOOKUP('Slut 3.kl -Klasse'!BG25,Assit_Atii_2c3b3c,Z$96,FALSE))</f>
        <v/>
      </c>
      <c r="AU164" t="str">
        <f>IF(ISBLANK('Slut 3.kl -Klasse'!BH25),"",VLOOKUP('Slut 3.kl -Klasse'!BH25,Assit_Atii_2c3b3c,AA$96,FALSE))</f>
        <v/>
      </c>
      <c r="AV164" t="str">
        <f>IF(ISBLANK('Slut 3.kl -Klasse'!BI25),"",VLOOKUP('Slut 3.kl -Klasse'!BI25,Assit_Atii_2c3b3c,AB$96,FALSE))</f>
        <v/>
      </c>
      <c r="AW164" t="str">
        <f>IF(ISBLANK('Slut 3.kl -Klasse'!BJ25),"",VLOOKUP('Slut 3.kl -Klasse'!BJ25,Assit_Atii_2c3b3c,AC$96,FALSE))</f>
        <v/>
      </c>
      <c r="AX164" t="str">
        <f>IF(ISBLANK('Slut 3.kl -Klasse'!BK25),"",VLOOKUP('Slut 3.kl -Klasse'!BK25,Assit_Atii_2c3b3c,AD$96,FALSE))</f>
        <v/>
      </c>
      <c r="AY164" t="str">
        <f>IF(ISBLANK('Slut 3.kl -Klasse'!BL25),"",VLOOKUP('Slut 3.kl -Klasse'!BL25,Assit_Atii_2c3b3c,AE$96,FALSE))</f>
        <v/>
      </c>
      <c r="AZ164" t="str">
        <f>IF(ISBLANK('Slut 3.kl -Klasse'!BM25),"",VLOOKUP('Slut 3.kl -Klasse'!BM25,Assit_Atii_2c3b3c,AF$96,FALSE))</f>
        <v/>
      </c>
      <c r="BA164" t="str">
        <f>IF(ISBLANK('Slut 3.kl -Klasse'!BN25),"",VLOOKUP('Slut 3.kl -Klasse'!BN25,Assit_Atii_2c3b3c,AG$96,FALSE))</f>
        <v/>
      </c>
      <c r="BB164" t="str">
        <f>IF(ISBLANK('Slut 3.kl -Klasse'!BO25),"",VLOOKUP('Slut 3.kl -Klasse'!BO25,Assit_Atii_2c3b3c,AH$96,FALSE))</f>
        <v/>
      </c>
      <c r="BC164" t="str">
        <f>IF(ISBLANK('Slut 3.kl -Klasse'!BP25),"",VLOOKUP('Slut 3.kl -Klasse'!BP25,Assit_Atii_2c3b3c,AI$96,FALSE))</f>
        <v/>
      </c>
      <c r="BD164" t="str">
        <f>IF(ISBLANK('Slut 3.kl -Klasse'!BQ25),"",VLOOKUP('Slut 3.kl -Klasse'!BQ25,Assit_Atii_2c3b3c,AJ$96,FALSE))</f>
        <v/>
      </c>
      <c r="BE164" t="str">
        <f>IF(ISBLANK('Slut 3.kl -Klasse'!BR25),"",VLOOKUP('Slut 3.kl -Klasse'!BR25,Assit_Atii_2c3b3c,AK$96,FALSE))</f>
        <v/>
      </c>
      <c r="BF164" t="str">
        <f>IF(ISBLANK('Slut 3.kl -Klasse'!BS25),"",VLOOKUP('Slut 3.kl -Klasse'!BS25,Assit_Atii_2c3b3c,AL$96,FALSE))</f>
        <v/>
      </c>
      <c r="BG164" t="str">
        <f>IF(ISBLANK('Slut 3.kl -Klasse'!BT25),"",VLOOKUP('Slut 3.kl -Klasse'!BT25,Assit_Atii_2c3b3c,AM$96,FALSE))</f>
        <v/>
      </c>
      <c r="BH164" t="str">
        <f>IF(ISBLANK('Slut 3.kl -Klasse'!BU25),"",VLOOKUP('Slut 3.kl -Klasse'!BU25,Assit_Atii_2c3b3c,AN$96,FALSE))</f>
        <v/>
      </c>
      <c r="BI164" t="str">
        <f>IF(ISBLANK('Slut 3.kl -Klasse'!BV25),"",VLOOKUP('Slut 3.kl -Klasse'!BV25,Assit_Atii_2c3b3c,AO$96,FALSE))</f>
        <v/>
      </c>
      <c r="BJ164" t="str">
        <f>IF(ISBLANK('Slut 3.kl -Klasse'!BW25),"",VLOOKUP('Slut 3.kl -Klasse'!BW25,Assit_Atii_2c3b3c,AP$96,FALSE))</f>
        <v/>
      </c>
      <c r="BK164" t="str">
        <f>IF(ISBLANK('Slut 3.kl -Klasse'!BX25),"",VLOOKUP('Slut 3.kl -Klasse'!BX25,Assit_Atii_2c3b3c,AQ$96,FALSE))</f>
        <v/>
      </c>
      <c r="BL164" t="str">
        <f>IF(ISBLANK('Slut 3.kl -Klasse'!BY25),"",VLOOKUP('Slut 3.kl -Klasse'!BY25,Assit_Atii_2c3b3c,AR$96,FALSE))</f>
        <v/>
      </c>
      <c r="BM164" t="str">
        <f>IF(ISBLANK('Slut 3.kl -Klasse'!BZ25),"",VLOOKUP('Slut 3.kl -Klasse'!BZ25,Assit_Atii_2c3b3c,AS$96,FALSE))</f>
        <v/>
      </c>
      <c r="BN164" t="str">
        <f>IF(ISBLANK('Slut 3.kl -Klasse'!CA25),"",VLOOKUP('Slut 3.kl -Klasse'!CA25,Assit_Atii_2c3b3c,AT$96,FALSE))</f>
        <v/>
      </c>
      <c r="BO164" t="str">
        <f>IF(ISBLANK('Slut 3.kl -Klasse'!CB25),"",VLOOKUP('Slut 3.kl -Klasse'!CB25,Assit_Atii_2c3b3c,AU$96,FALSE))</f>
        <v/>
      </c>
      <c r="BP164" t="str">
        <f>IF(ISBLANK('Slut 3.kl -Klasse'!CC25),"",VLOOKUP('Slut 3.kl -Klasse'!CC25,Assit_Atii_2c3b3c,AV$96,FALSE))</f>
        <v/>
      </c>
      <c r="BQ164" t="str">
        <f>IF(ISBLANK('Slut 3.kl -Klasse'!CD25),"",VLOOKUP('Slut 3.kl -Klasse'!CD25,Assit_Atii_2c3b3c,AW$96,FALSE))</f>
        <v/>
      </c>
      <c r="BR164" t="str">
        <f>IF(ISBLANK('Slut 3.kl -Klasse'!CE25),"",VLOOKUP('Slut 3.kl -Klasse'!CE25,Assit_Atii_2c3b3c,AX$96,FALSE))</f>
        <v/>
      </c>
      <c r="BS164" t="str">
        <f>IF(ISBLANK('Slut 3.kl -Klasse'!CF25),"",VLOOKUP('Slut 3.kl -Klasse'!CF25,Assit_Atii_2c3b3c,AY$96,FALSE))</f>
        <v/>
      </c>
      <c r="BT164" t="str">
        <f>IF(ISBLANK('Slut 3.kl -Klasse'!CG25),"",VLOOKUP('Slut 3.kl -Klasse'!CG25,Assit_Atii_2c3b3c,AZ$96,FALSE))</f>
        <v/>
      </c>
      <c r="BU164" t="str">
        <f>IF(ISBLANK('Slut 3.kl -Klasse'!CH25),"",VLOOKUP('Slut 3.kl -Klasse'!CH25,Assit_Atii_2c3b3c,BA$96,FALSE))</f>
        <v/>
      </c>
      <c r="BV164" t="str">
        <f>IF(ISBLANK('Slut 3.kl -Klasse'!CI25),"",VLOOKUP('Slut 3.kl -Klasse'!CI25,Assit_Atii_2c3b3c,BB$96,FALSE))</f>
        <v/>
      </c>
      <c r="BW164" t="str">
        <f>IF(ISBLANK('Slut 3.kl -Klasse'!CJ25),"",VLOOKUP('Slut 3.kl -Klasse'!CJ25,Assit_Atii_2c3b3c,BC$96,FALSE))</f>
        <v/>
      </c>
      <c r="BX164" t="str">
        <f>IF(ISBLANK('Slut 3.kl -Klasse'!CK25),"",VLOOKUP('Slut 3.kl -Klasse'!CK25,Assit_Atii_2c3b3c,BD$96,FALSE))</f>
        <v/>
      </c>
      <c r="BY164" t="str">
        <f>IF(ISBLANK('Slut 3.kl -Klasse'!CL25),"",VLOOKUP('Slut 3.kl -Klasse'!CL25,Assit_Atii_2c3b3c,BE$96,FALSE))</f>
        <v/>
      </c>
      <c r="BZ164" t="str">
        <f>IF(ISBLANK('Slut 3.kl -Klasse'!CM25),"",VLOOKUP('Slut 3.kl -Klasse'!CM25,Assit_Atii_2c3b3c,BF$96,FALSE))</f>
        <v/>
      </c>
      <c r="CA164" t="str">
        <f>IF(ISBLANK('Slut 3.kl -Klasse'!CN25),"",VLOOKUP('Slut 3.kl -Klasse'!CN25,Assit_Atii_2c3b3c,BG$96,FALSE))</f>
        <v/>
      </c>
      <c r="CB164" t="str">
        <f>IF(ISBLANK('Slut 3.kl -Klasse'!CO25),"",VLOOKUP('Slut 3.kl -Klasse'!CO25,Assit_Atii_2c3b3c,BH$96,FALSE))</f>
        <v/>
      </c>
      <c r="CC164" t="str">
        <f>IF(ISBLANK('Slut 3.kl -Klasse'!CP25),"",VLOOKUP('Slut 3.kl -Klasse'!CP25,Assit_Atii_2c3b3c,BI$96,FALSE))</f>
        <v/>
      </c>
      <c r="CD164" t="str">
        <f>IF(ISBLANK('Slut 3.kl -Klasse'!CQ25),"",VLOOKUP('Slut 3.kl -Klasse'!CQ25,Assit_Atii_2c3b3c,BJ$96,FALSE))</f>
        <v/>
      </c>
      <c r="CE164" t="str">
        <f>IF(ISBLANK('Slut 3.kl -Klasse'!CR25),"",VLOOKUP('Slut 3.kl -Klasse'!CR25,Assit_Atii_2c3b3c,BK$96,FALSE))</f>
        <v/>
      </c>
      <c r="CF164" t="str">
        <f>IF(ISBLANK('Slut 3.kl -Klasse'!CS25),"",VLOOKUP('Slut 3.kl -Klasse'!CS25,Assit_Atii_2c3b3c,BL$96,FALSE))</f>
        <v/>
      </c>
      <c r="CG164" t="str">
        <f>IF(ISBLANK('Slut 3.kl -Klasse'!CT25),"",VLOOKUP('Slut 3.kl -Klasse'!CT25,Assit_Atii_2c3b3c,BM$96,FALSE))</f>
        <v/>
      </c>
      <c r="CH164" t="str">
        <f>IF(ISBLANK('Slut 3.kl -Klasse'!CU25),"",VLOOKUP('Slut 3.kl -Klasse'!CU25,Assit_Atii_2c3b3c,BN$96,FALSE))</f>
        <v/>
      </c>
      <c r="CI164" t="str">
        <f>IF(ISBLANK('Slut 3.kl -Klasse'!CV25),"",VLOOKUP('Slut 3.kl -Klasse'!CV25,Assit_Atii_2c3b3c,BO$96,FALSE))</f>
        <v/>
      </c>
      <c r="CJ164" t="str">
        <f>IF(ISBLANK('Slut 3.kl -Klasse'!CW25),"",VLOOKUP('Slut 3.kl -Klasse'!CW25,Assit_Atii_2c3b3c,BP$96,FALSE))</f>
        <v/>
      </c>
      <c r="CK164" t="str">
        <f>IF(ISBLANK('Slut 3.kl -Klasse'!CX25),"",VLOOKUP('Slut 3.kl -Klasse'!CX25,Assit_Atii_2c3b3c,BQ$96,FALSE))</f>
        <v/>
      </c>
      <c r="CL164" t="str">
        <f>IF(ISBLANK('Slut 3.kl -Klasse'!CY25),"",VLOOKUP('Slut 3.kl -Klasse'!CY25,Assit_Atii_2c3b3c,BR$96,FALSE))</f>
        <v/>
      </c>
      <c r="CM164" t="str">
        <f>IF(ISBLANK('Slut 3.kl -Klasse'!CZ25),"",VLOOKUP('Slut 3.kl -Klasse'!CZ25,Assit_Atii_2c3b3c,BS$96,FALSE))</f>
        <v/>
      </c>
      <c r="CN164" t="str">
        <f>IF(ISBLANK('Slut 3.kl -Klasse'!DA25),"",VLOOKUP('Slut 3.kl -Klasse'!DA25,Assit_Atii_2c3b3c,BT$96,FALSE))</f>
        <v/>
      </c>
      <c r="CO164" t="str">
        <f>IF(ISBLANK('Slut 3.kl -Klasse'!DB25),"",VLOOKUP('Slut 3.kl -Klasse'!DB25,Assit_Atii_2c3b3c,BU$96,FALSE))</f>
        <v/>
      </c>
      <c r="CP164" t="str">
        <f>IF(ISBLANK('Slut 3.kl -Klasse'!DC25),"",VLOOKUP('Slut 3.kl -Klasse'!DC25,Assit_Atii_2c3b3c,BV$96,FALSE))</f>
        <v/>
      </c>
      <c r="CQ164" t="str">
        <f>IF(ISBLANK('Slut 3.kl -Klasse'!DD25),"",VLOOKUP('Slut 3.kl -Klasse'!DD25,Assit_Atii_2c3b3c,BW$96,FALSE))</f>
        <v/>
      </c>
      <c r="CR164" t="str">
        <f>IF(ISBLANK('Slut 3.kl -Klasse'!DE25),"",VLOOKUP('Slut 3.kl -Klasse'!DE25,Assit_Atii_2c3b3c,BX$96,FALSE))</f>
        <v/>
      </c>
      <c r="CS164" t="str">
        <f>IF(ISBLANK('Slut 3.kl -Klasse'!DF25),"",VLOOKUP('Slut 3.kl -Klasse'!DF25,Assit_Atii_2c3b3c,BY$96,FALSE))</f>
        <v/>
      </c>
      <c r="CT164" t="str">
        <f>IF(ISBLANK('Slut 3.kl -Klasse'!DG25),"",VLOOKUP('Slut 3.kl -Klasse'!DG25,Assit_Atii_2c3b3c,BZ$96,FALSE))</f>
        <v/>
      </c>
      <c r="CU164" t="str">
        <f>IF(ISBLANK('Slut 3.kl -Klasse'!DH25),"",VLOOKUP('Slut 3.kl -Klasse'!DH25,Assit_Atii_2c3b3c,CA$96,FALSE))</f>
        <v/>
      </c>
      <c r="CV164" t="str">
        <f>IF(ISBLANK('Slut 3.kl -Klasse'!DI25),"",VLOOKUP('Slut 3.kl -Klasse'!DI25,Assit_Atii_2c3b3c,CB$96,FALSE))</f>
        <v/>
      </c>
      <c r="CW164" t="str">
        <f>IF(ISBLANK('Slut 3.kl -Klasse'!DJ25),"",VLOOKUP('Slut 3.kl -Klasse'!DJ25,Assit_Atii_2c3b3c,CC$96,FALSE))</f>
        <v/>
      </c>
      <c r="CX164" t="str">
        <f>IF(ISBLANK('Slut 3.kl -Klasse'!DK25),"",VLOOKUP('Slut 3.kl -Klasse'!DK25,Assit_Atii_2c3b3c,CD$96,FALSE))</f>
        <v/>
      </c>
      <c r="CY164" t="str">
        <f>IF(ISBLANK('Slut 3.kl -Klasse'!DL25),"",VLOOKUP('Slut 3.kl -Klasse'!DL25,Assit_Atii_2c3b3c,CE$96,FALSE))</f>
        <v/>
      </c>
      <c r="CZ164" t="str">
        <f>IF(ISBLANK('Slut 3.kl -Klasse'!DM25),"",VLOOKUP('Slut 3.kl -Klasse'!DM25,Assit_Atii_2c3b3c,CF$96,FALSE))</f>
        <v/>
      </c>
      <c r="DA164" t="str">
        <f>IF(ISBLANK('Slut 3.kl -Klasse'!DN25),"",VLOOKUP('Slut 3.kl -Klasse'!DN25,Assit_Atii_2c3b3c,CG$96,FALSE))</f>
        <v/>
      </c>
      <c r="DB164" t="str">
        <f>IF(ISBLANK('Slut 3.kl -Klasse'!DO25),"",VLOOKUP('Slut 3.kl -Klasse'!DO25,Assit_Atii_2c3b3c,CH$96,FALSE))</f>
        <v/>
      </c>
      <c r="DC164" t="str">
        <f>IF(ISBLANK('Slut 3.kl -Klasse'!DP25),"",VLOOKUP('Slut 3.kl -Klasse'!DP25,Assit_Atii_2c3b3c,CI$96,FALSE))</f>
        <v/>
      </c>
      <c r="DD164" t="str">
        <f>IF(ISBLANK('Slut 3.kl -Klasse'!DQ25),"",VLOOKUP('Slut 3.kl -Klasse'!DQ25,Assit_Atii_2c3b3c,CJ$96,FALSE))</f>
        <v/>
      </c>
      <c r="DE164" t="str">
        <f>IF(ISBLANK('Slut 3.kl -Klasse'!DR25),"",VLOOKUP('Slut 3.kl -Klasse'!DR25,Assit_Atii_2c3b3c,CK$96,FALSE))</f>
        <v/>
      </c>
      <c r="DF164" t="str">
        <f>IF(ISBLANK('Slut 3.kl -Klasse'!DS25),"",VLOOKUP('Slut 3.kl -Klasse'!DS25,Assit_Atii_2c3b3c,CL$96,FALSE))</f>
        <v/>
      </c>
      <c r="DG164" t="str">
        <f>IF(ISBLANK('Slut 3.kl -Klasse'!DT25),"",VLOOKUP('Slut 3.kl -Klasse'!DT25,Assit_Atii_2c3b3c,CM$96,FALSE))</f>
        <v/>
      </c>
      <c r="DH164" t="str">
        <f>IF(ISBLANK('Slut 3.kl -Klasse'!DU25),"",VLOOKUP('Slut 3.kl -Klasse'!DU25,Assit_Atii_2c3b3c,CN$96,FALSE))</f>
        <v/>
      </c>
      <c r="DI164" t="str">
        <f>IF(ISBLANK('Slut 3.kl -Klasse'!DV25),"",VLOOKUP('Slut 3.kl -Klasse'!DV25,Assit_Atii_2c3b3c,CO$96,FALSE))</f>
        <v/>
      </c>
      <c r="DJ164" t="str">
        <f>IF(ISBLANK('Slut 3.kl -Klasse'!DW25),"",VLOOKUP('Slut 3.kl -Klasse'!DW25,Assit_Atii_2c3b3c,CP$96,FALSE))</f>
        <v/>
      </c>
      <c r="DK164" t="str">
        <f>IF(ISBLANK('Slut 3.kl -Klasse'!DX25),"",VLOOKUP('Slut 3.kl -Klasse'!DX25,Assit_Atii_2c3b3c,CQ$96,FALSE))</f>
        <v/>
      </c>
      <c r="DL164" t="str">
        <f>IF(ISBLANK('Slut 3.kl -Klasse'!DY25),"",VLOOKUP('Slut 3.kl -Klasse'!DY25,Assit_Atii_2c3b3c,CR$96,FALSE))</f>
        <v/>
      </c>
      <c r="DM164" t="str">
        <f>IF(ISBLANK('Slut 3.kl -Klasse'!DZ25),"",VLOOKUP('Slut 3.kl -Klasse'!DZ25,Assit_Atii_2c3b3c,CS$96,FALSE))</f>
        <v/>
      </c>
      <c r="DN164" t="str">
        <f>IF(ISBLANK('Slut 3.kl -Klasse'!EA25),"",VLOOKUP('Slut 3.kl -Klasse'!EA25,Assit_Atii_2c3b3c,CT$96,FALSE))</f>
        <v/>
      </c>
      <c r="DO164" t="str">
        <f>IF(ISBLANK('Slut 3.kl -Klasse'!EB25),"",VLOOKUP('Slut 3.kl -Klasse'!EB25,Assit_Atii_2c3b3c,CU$96,FALSE))</f>
        <v/>
      </c>
      <c r="DP164" t="str">
        <f>IF(ISBLANK('Slut 3.kl -Klasse'!EC25),"",VLOOKUP('Slut 3.kl -Klasse'!EC25,Assit_Atii_2c3b3c,CV$96,FALSE))</f>
        <v/>
      </c>
      <c r="DQ164" t="str">
        <f>IF(ISBLANK('Slut 3.kl -Klasse'!ED25),"",VLOOKUP('Slut 3.kl -Klasse'!ED25,Assit_Atii_2c3b3c,CW$96,FALSE))</f>
        <v/>
      </c>
      <c r="DR164" s="42" t="str">
        <f>IF(ISBLANK('Slut 3.kl -Klasse'!EE25),"",VLOOKUP('Slut 3.kl -Klasse'!EE25,Assit_Atii_2c3b3c,CX$96,FALSE))</f>
        <v/>
      </c>
      <c r="DS164" s="41" t="str">
        <f>IF(ISBLANK('Slut 3.kl -Klasse'!EF25),"",VLOOKUP('Slut 3.kl -Klasse'!EF25,Aap_Naam_2c3b3c,2,FALSE))</f>
        <v/>
      </c>
      <c r="DT164" t="str">
        <f>IF(ISBLANK('Slut 3.kl -Klasse'!EG25),"",VLOOKUP('Slut 3.kl -Klasse'!EG25,Aap_Naam_2c3b3c,2,FALSE))</f>
        <v/>
      </c>
      <c r="DU164" t="str">
        <f>IF(ISBLANK('Slut 3.kl -Klasse'!EH25),"",VLOOKUP('Slut 3.kl -Klasse'!EH25,Aap_Naam_2c3b3c,2,FALSE))</f>
        <v/>
      </c>
      <c r="DV164" t="str">
        <f>IF(ISBLANK('Slut 3.kl -Klasse'!EI25),"",VLOOKUP('Slut 3.kl -Klasse'!EI25,Aap_Naam_2c3b3c,2,FALSE))</f>
        <v/>
      </c>
      <c r="DW164" t="str">
        <f>IF(ISBLANK('Slut 3.kl -Klasse'!EJ25),"",VLOOKUP('Slut 3.kl -Klasse'!EJ25,Aap_Naam_2c3b3c,2,FALSE))</f>
        <v/>
      </c>
      <c r="DX164" t="str">
        <f>IF(ISBLANK('Slut 3.kl -Klasse'!EK25),"",VLOOKUP('Slut 3.kl -Klasse'!EK25,Aap_Naam_2c3b3c,2,FALSE))</f>
        <v/>
      </c>
      <c r="DY164" t="str">
        <f>IF(ISBLANK('Slut 3.kl -Klasse'!EL25),"",VLOOKUP('Slut 3.kl -Klasse'!EL25,Aap_Naam_2c3b3c,2,FALSE))</f>
        <v/>
      </c>
      <c r="DZ164" t="str">
        <f>IF(ISBLANK('Slut 3.kl -Klasse'!EM25),"",VLOOKUP('Slut 3.kl -Klasse'!EM25,Aap_Naam_2c3b3c,2,FALSE))</f>
        <v/>
      </c>
      <c r="EA164" t="str">
        <f>IF(ISBLANK('Slut 3.kl -Klasse'!EN25),"",VLOOKUP('Slut 3.kl -Klasse'!EN25,Aap_Naam_2c3b3c,2,FALSE))</f>
        <v/>
      </c>
      <c r="EB164" t="str">
        <f>IF(ISBLANK('Slut 3.kl -Klasse'!EO25),"",VLOOKUP('Slut 3.kl -Klasse'!EO25,Aap_Naam_2c3b3c,2,FALSE))</f>
        <v/>
      </c>
      <c r="EC164" t="str">
        <f>IF(ISBLANK('Slut 3.kl -Klasse'!EP25),"",VLOOKUP('Slut 3.kl -Klasse'!EP25,Aap_Naam_2c3b3c,2,FALSE))</f>
        <v/>
      </c>
      <c r="ED164" t="str">
        <f>IF(ISBLANK('Slut 3.kl -Klasse'!EQ25),"",VLOOKUP('Slut 3.kl -Klasse'!EQ25,Aap_Naam_2c3b3c,2,FALSE))</f>
        <v/>
      </c>
      <c r="EE164" t="str">
        <f>IF(ISBLANK('Slut 3.kl -Klasse'!ER25),"",VLOOKUP('Slut 3.kl -Klasse'!ER25,Aap_Naam_2c3b3c,2,FALSE))</f>
        <v/>
      </c>
      <c r="EF164" t="str">
        <f>IF(ISBLANK('Slut 3.kl -Klasse'!ES25),"",VLOOKUP('Slut 3.kl -Klasse'!ES25,Aap_Naam_2c3b3c,2,FALSE))</f>
        <v/>
      </c>
      <c r="EG164" t="str">
        <f>IF(ISBLANK('Slut 3.kl -Klasse'!ET25),"",VLOOKUP('Slut 3.kl -Klasse'!ET25,Aap_Naam_2c3b3c,2,FALSE))</f>
        <v/>
      </c>
      <c r="EH164" t="str">
        <f>IF(ISBLANK('Slut 3.kl -Klasse'!EU25),"",VLOOKUP('Slut 3.kl -Klasse'!EU25,Aap_Naam_2c3b3c,2,FALSE))</f>
        <v/>
      </c>
      <c r="EI164" t="str">
        <f>IF(ISBLANK('Slut 3.kl -Klasse'!EV25),"",VLOOKUP('Slut 3.kl -Klasse'!EV25,Aap_Naam_2c3b3c,2,FALSE))</f>
        <v/>
      </c>
      <c r="EJ164" t="str">
        <f>IF(ISBLANK('Slut 3.kl -Klasse'!EW25),"",VLOOKUP('Slut 3.kl -Klasse'!EW25,Aap_Naam_2c3b3c,2,FALSE))</f>
        <v/>
      </c>
      <c r="EK164" t="str">
        <f>IF(ISBLANK('Slut 3.kl -Klasse'!EX25),"",VLOOKUP('Slut 3.kl -Klasse'!EX25,Aap_Naam_2c3b3c,2,FALSE))</f>
        <v/>
      </c>
      <c r="EL164" t="str">
        <f>IF(ISBLANK('Slut 3.kl -Klasse'!EY25),"",VLOOKUP('Slut 3.kl -Klasse'!EY25,Aap_Naam_2c3b3c,2,FALSE))</f>
        <v/>
      </c>
      <c r="EM164" t="str">
        <f>IF(ISBLANK('Slut 3.kl -Klasse'!EZ25),"",VLOOKUP('Slut 3.kl -Klasse'!EZ25,Aap_Naam_2c3b3c,2,FALSE))</f>
        <v/>
      </c>
      <c r="EN164" t="str">
        <f>IF(ISBLANK('Slut 3.kl -Klasse'!FA25),"",VLOOKUP('Slut 3.kl -Klasse'!FA25,Aap_Naam_2c3b3c,2,FALSE))</f>
        <v/>
      </c>
      <c r="EO164" t="str">
        <f>IF(ISBLANK('Slut 3.kl -Klasse'!FB25),"",VLOOKUP('Slut 3.kl -Klasse'!FB25,Aap_Naam_2c3b3c,2,FALSE))</f>
        <v/>
      </c>
      <c r="EP164" t="str">
        <f>IF(ISBLANK('Slut 3.kl -Klasse'!FC25),"",VLOOKUP('Slut 3.kl -Klasse'!FC25,Aap_Naam_2c3b3c,2,FALSE))</f>
        <v/>
      </c>
      <c r="EQ164" t="str">
        <f>IF(ISBLANK('Slut 3.kl -Klasse'!FD25),"",VLOOKUP('Slut 3.kl -Klasse'!FD25,Aap_Naam_2c3b3c,2,FALSE))</f>
        <v/>
      </c>
      <c r="ER164" t="str">
        <f>IF(ISBLANK('Slut 3.kl -Klasse'!FE25),"",VLOOKUP('Slut 3.kl -Klasse'!FE25,Aap_Naam_2c3b3c,2,FALSE))</f>
        <v/>
      </c>
      <c r="ES164" t="str">
        <f>IF(ISBLANK('Slut 3.kl -Klasse'!FF25),"",VLOOKUP('Slut 3.kl -Klasse'!FF25,Aap_Naam_2c3b3c,2,FALSE))</f>
        <v/>
      </c>
      <c r="ET164" t="str">
        <f>IF(ISBLANK('Slut 3.kl -Klasse'!FG25),"",VLOOKUP('Slut 3.kl -Klasse'!FG25,Aap_Naam_2c3b3c,2,FALSE))</f>
        <v/>
      </c>
      <c r="EU164" t="str">
        <f>IF(ISBLANK('Slut 3.kl -Klasse'!FH25),"",VLOOKUP('Slut 3.kl -Klasse'!FH25,Aap_Naam_2c3b3c,2,FALSE))</f>
        <v/>
      </c>
      <c r="EV164" t="str">
        <f>IF(ISBLANK('Slut 3.kl -Klasse'!FI25),"",VLOOKUP('Slut 3.kl -Klasse'!FI25,Aap_Naam_2c3b3c,2,FALSE))</f>
        <v/>
      </c>
      <c r="EW164" t="str">
        <f>IF(ISBLANK('Slut 3.kl -Klasse'!FJ25),"",VLOOKUP('Slut 3.kl -Klasse'!FJ25,Aap_Naam_2c3b3c,2,FALSE))</f>
        <v/>
      </c>
      <c r="EX164" t="str">
        <f>IF(ISBLANK('Slut 3.kl -Klasse'!FK25),"",VLOOKUP('Slut 3.kl -Klasse'!FK25,Aap_Naam_2c3b3c,2,FALSE))</f>
        <v/>
      </c>
      <c r="EY164" t="str">
        <f>IF(ISBLANK('Slut 3.kl -Klasse'!FL25),"",VLOOKUP('Slut 3.kl -Klasse'!FL25,Aap_Naam_2c3b3c,2,FALSE))</f>
        <v/>
      </c>
      <c r="EZ164" t="str">
        <f>IF(ISBLANK('Slut 3.kl -Klasse'!FM25),"",VLOOKUP('Slut 3.kl -Klasse'!FM25,Aap_Naam_2c3b3c,2,FALSE))</f>
        <v/>
      </c>
      <c r="FA164" t="str">
        <f>IF(ISBLANK('Slut 3.kl -Klasse'!FN25),"",VLOOKUP('Slut 3.kl -Klasse'!FN25,Aap_Naam_2c3b3c,2,FALSE))</f>
        <v/>
      </c>
      <c r="FB164" t="str">
        <f>IF(ISBLANK('Slut 3.kl -Klasse'!FO25),"",VLOOKUP('Slut 3.kl -Klasse'!FO25,Aap_Naam_2c3b3c,2,FALSE))</f>
        <v/>
      </c>
      <c r="FC164" t="str">
        <f>IF(ISBLANK('Slut 3.kl -Klasse'!FP25),"",VLOOKUP('Slut 3.kl -Klasse'!FP25,Aap_Naam_2c3b3c,2,FALSE))</f>
        <v/>
      </c>
      <c r="FD164" t="str">
        <f>IF(ISBLANK('Slut 3.kl -Klasse'!FQ25),"",VLOOKUP('Slut 3.kl -Klasse'!FQ25,Aap_Naam_2c3b3c,2,FALSE))</f>
        <v/>
      </c>
      <c r="FE164" t="str">
        <f>IF(ISBLANK('Slut 3.kl -Klasse'!FR25),"",VLOOKUP('Slut 3.kl -Klasse'!FR25,Aap_Naam_2c3b3c,2,FALSE))</f>
        <v/>
      </c>
      <c r="FF164" t="str">
        <f>IF(ISBLANK('Slut 3.kl -Klasse'!FS25),"",VLOOKUP('Slut 3.kl -Klasse'!FS25,Aap_Naam_2c3b3c,2,FALSE))</f>
        <v/>
      </c>
      <c r="FG164" t="str">
        <f>IF(ISBLANK('Slut 3.kl -Klasse'!FT25),"",VLOOKUP('Slut 3.kl -Klasse'!FT25,Aap_Naam_2c3b3c,2,FALSE))</f>
        <v/>
      </c>
      <c r="FH164" t="str">
        <f>IF(ISBLANK('Slut 3.kl -Klasse'!FU25),"",VLOOKUP('Slut 3.kl -Klasse'!FU25,Aap_Naam_2c3b3c,2,FALSE))</f>
        <v/>
      </c>
      <c r="FI164" t="str">
        <f>IF(ISBLANK('Slut 3.kl -Klasse'!FV25),"",VLOOKUP('Slut 3.kl -Klasse'!FV25,Aap_Naam_2c3b3c,2,FALSE))</f>
        <v/>
      </c>
      <c r="FJ164" t="str">
        <f>IF(ISBLANK('Slut 3.kl -Klasse'!FW25),"",VLOOKUP('Slut 3.kl -Klasse'!FW25,Aap_Naam_2c3b3c,2,FALSE))</f>
        <v/>
      </c>
      <c r="FK164" t="str">
        <f>IF(ISBLANK('Slut 3.kl -Klasse'!FX25),"",VLOOKUP('Slut 3.kl -Klasse'!FX25,Aap_Naam_2c3b3c,2,FALSE))</f>
        <v/>
      </c>
      <c r="FL164" t="str">
        <f>IF(ISBLANK('Slut 3.kl -Klasse'!FY25),"",VLOOKUP('Slut 3.kl -Klasse'!FY25,Aap_Naam_2c3b3c,2,FALSE))</f>
        <v/>
      </c>
      <c r="FM164" t="str">
        <f>IF(ISBLANK('Slut 3.kl -Klasse'!FZ25),"",VLOOKUP('Slut 3.kl -Klasse'!FZ25,Aap_Naam_2c3b3c,2,FALSE))</f>
        <v/>
      </c>
      <c r="FN164" s="42" t="str">
        <f>IF(ISBLANK('Slut 3.kl -Klasse'!GA25),"",VLOOKUP('Slut 3.kl -Klasse'!GA25,Aap_Naam_2c3b3c,2,FALSE))</f>
        <v/>
      </c>
      <c r="FO164" s="41">
        <f>COUNTIF('Skole scoring'!B158:U158,1)</f>
        <v>0</v>
      </c>
      <c r="FP164">
        <f>COUNTIF('Skole scoring'!V158:DQ158,1)</f>
        <v>0</v>
      </c>
      <c r="FQ164">
        <f>COUNTIF('Skole scoring'!DR158:FM158,1)</f>
        <v>0</v>
      </c>
      <c r="FR164" s="42">
        <f t="shared" si="5"/>
        <v>0</v>
      </c>
      <c r="FS164">
        <f>COUNTIF('Skole scoring'!V158:AS158,1)</f>
        <v>0</v>
      </c>
      <c r="FT164">
        <f>COUNTIF('Skole scoring'!AT158:BQ158,1)</f>
        <v>0</v>
      </c>
      <c r="FU164">
        <f>COUNTIF('Skole scoring'!BR158:CO158,1)</f>
        <v>0</v>
      </c>
      <c r="FV164">
        <f>COUNTIF('Skole scoring'!CP158:DQ158,1)</f>
        <v>0</v>
      </c>
    </row>
    <row r="165" spans="2:178" x14ac:dyDescent="0.35">
      <c r="B165" s="41">
        <f>'Slut 3.kl -Klasse'!B26</f>
        <v>0</v>
      </c>
      <c r="C165" t="str">
        <f>IF(COUNTIF('Slut 3.kl -Klasse'!P26,5),"Ugyldig",(IF(ISBLANK('Slut 3.kl -Klasse'!P26),"",'Slut 3.kl -Klasse'!P26)))</f>
        <v/>
      </c>
      <c r="D165" t="str">
        <f>IF(COUNTIF('Slut 3.kl -Klasse'!Q26,5),"Ugyldig",(IF(ISBLANK('Slut 3.kl -Klasse'!Q26),"",'Slut 3.kl -Klasse'!Q26)))</f>
        <v/>
      </c>
      <c r="E165" t="str">
        <f>IF(COUNTIF('Slut 3.kl -Klasse'!R26,5),"Ugyldig",(IF(ISBLANK('Slut 3.kl -Klasse'!R26),"",'Slut 3.kl -Klasse'!R26)))</f>
        <v/>
      </c>
      <c r="F165" t="str">
        <f>IF(COUNTIF('Slut 3.kl -Klasse'!S26,5),"Ugyldig",(IF(ISBLANK('Slut 3.kl -Klasse'!S26),"",'Slut 3.kl -Klasse'!S26)))</f>
        <v/>
      </c>
      <c r="G165" t="str">
        <f>IF(COUNTIF('Slut 3.kl -Klasse'!T26,5),"Ugyldig",(IF(ISBLANK('Slut 3.kl -Klasse'!T26),"",'Slut 3.kl -Klasse'!T26)))</f>
        <v/>
      </c>
      <c r="H165" t="str">
        <f>IF(COUNTIF('Slut 3.kl -Klasse'!U26,5),"Ugyldig",(IF(ISBLANK('Slut 3.kl -Klasse'!U26),"",'Slut 3.kl -Klasse'!U26)))</f>
        <v/>
      </c>
      <c r="I165" t="str">
        <f>IF(COUNTIF('Slut 3.kl -Klasse'!V26,5),"Ugyldig",(IF(ISBLANK('Slut 3.kl -Klasse'!V26),"",'Slut 3.kl -Klasse'!V26)))</f>
        <v/>
      </c>
      <c r="J165" t="str">
        <f>IF(COUNTIF('Slut 3.kl -Klasse'!W26,5),"Ugyldig",(IF(ISBLANK('Slut 3.kl -Klasse'!W26),"",'Slut 3.kl -Klasse'!W26)))</f>
        <v/>
      </c>
      <c r="K165" t="str">
        <f>IF(COUNTIF('Slut 3.kl -Klasse'!X26,5),"Ugyldig",(IF(ISBLANK('Slut 3.kl -Klasse'!X26),"",'Slut 3.kl -Klasse'!X26)))</f>
        <v/>
      </c>
      <c r="L165" t="str">
        <f>IF(COUNTIF('Slut 3.kl -Klasse'!Y26,5),"Ugyldig",(IF(ISBLANK('Slut 3.kl -Klasse'!Y26),"",'Slut 3.kl -Klasse'!Y26)))</f>
        <v/>
      </c>
      <c r="M165" t="str">
        <f>IF(COUNTIF('Slut 3.kl -Klasse'!Z26,5),"Ugyldig",(IF(ISBLANK('Slut 3.kl -Klasse'!Z26),"",'Slut 3.kl -Klasse'!Z26)))</f>
        <v/>
      </c>
      <c r="N165" t="str">
        <f>IF(COUNTIF('Slut 3.kl -Klasse'!AA26,5),"Ugyldig",(IF(ISBLANK('Slut 3.kl -Klasse'!AA26),"",'Slut 3.kl -Klasse'!AA26)))</f>
        <v/>
      </c>
      <c r="O165" t="str">
        <f>IF(COUNTIF('Slut 3.kl -Klasse'!AB26,5),"Ugyldig",(IF(ISBLANK('Slut 3.kl -Klasse'!AB26),"",'Slut 3.kl -Klasse'!AB26)))</f>
        <v/>
      </c>
      <c r="P165" t="str">
        <f>IF(COUNTIF('Slut 3.kl -Klasse'!AC26,5),"Ugyldig",(IF(ISBLANK('Slut 3.kl -Klasse'!AC26),"",'Slut 3.kl -Klasse'!AC26)))</f>
        <v/>
      </c>
      <c r="Q165" t="str">
        <f>IF(COUNTIF('Slut 3.kl -Klasse'!AD26,5),"Ugyldig",(IF(ISBLANK('Slut 3.kl -Klasse'!AD26),"",'Slut 3.kl -Klasse'!AD26)))</f>
        <v/>
      </c>
      <c r="R165" t="str">
        <f>IF(COUNTIF('Slut 3.kl -Klasse'!AE26,5),"Ugyldig",(IF(ISBLANK('Slut 3.kl -Klasse'!AE26),"",'Slut 3.kl -Klasse'!AE26)))</f>
        <v/>
      </c>
      <c r="S165" t="str">
        <f>IF(COUNTIF('Slut 3.kl -Klasse'!AF26,5),"Ugyldig",(IF(ISBLANK('Slut 3.kl -Klasse'!AF26),"",'Slut 3.kl -Klasse'!AF26)))</f>
        <v/>
      </c>
      <c r="T165" t="str">
        <f>IF(COUNTIF('Slut 3.kl -Klasse'!AG26,5),"Ugyldig",(IF(ISBLANK('Slut 3.kl -Klasse'!AG26),"",'Slut 3.kl -Klasse'!AG26)))</f>
        <v/>
      </c>
      <c r="U165" t="str">
        <f>IF(COUNTIF('Slut 3.kl -Klasse'!AH26,5),"Ugyldig",(IF(ISBLANK('Slut 3.kl -Klasse'!AH26),"",'Slut 3.kl -Klasse'!AH26)))</f>
        <v/>
      </c>
      <c r="V165" t="str">
        <f>IF(COUNTIF('Slut 3.kl -Klasse'!AI26,5),"Ugyldig",(IF(ISBLANK('Slut 3.kl -Klasse'!AI26),"",'Slut 3.kl -Klasse'!AI26)))</f>
        <v/>
      </c>
      <c r="W165" t="str">
        <f>IF(ISBLANK('Slut 3.kl -Klasse'!AJ26),"",VLOOKUP('Slut 3.kl -Klasse'!AJ26,Assit_Atii_2c3b3c,C$96,FALSE))</f>
        <v/>
      </c>
      <c r="X165" t="str">
        <f>IF(ISBLANK('Slut 3.kl -Klasse'!AK26),"",VLOOKUP('Slut 3.kl -Klasse'!AK26,Assit_Atii_2c3b3c,D$96,FALSE))</f>
        <v/>
      </c>
      <c r="Y165" t="str">
        <f>IF(ISBLANK('Slut 3.kl -Klasse'!AL26),"",VLOOKUP('Slut 3.kl -Klasse'!AL26,Assit_Atii_2c3b3c,E$96,FALSE))</f>
        <v/>
      </c>
      <c r="Z165" t="str">
        <f>IF(ISBLANK('Slut 3.kl -Klasse'!AM26),"",VLOOKUP('Slut 3.kl -Klasse'!AM26,Assit_Atii_2c3b3c,F$96,FALSE))</f>
        <v/>
      </c>
      <c r="AA165" t="str">
        <f>IF(ISBLANK('Slut 3.kl -Klasse'!AN26),"",VLOOKUP('Slut 3.kl -Klasse'!AN26,Assit_Atii_2c3b3c,G$96,FALSE))</f>
        <v/>
      </c>
      <c r="AB165" t="str">
        <f>IF(ISBLANK('Slut 3.kl -Klasse'!AO26),"",VLOOKUP('Slut 3.kl -Klasse'!AO26,Assit_Atii_2c3b3c,H$96,FALSE))</f>
        <v/>
      </c>
      <c r="AC165" t="str">
        <f>IF(ISBLANK('Slut 3.kl -Klasse'!AP26),"",VLOOKUP('Slut 3.kl -Klasse'!AP26,Assit_Atii_2c3b3c,I$96,FALSE))</f>
        <v/>
      </c>
      <c r="AD165" t="str">
        <f>IF(ISBLANK('Slut 3.kl -Klasse'!AQ26),"",VLOOKUP('Slut 3.kl -Klasse'!AQ26,Assit_Atii_2c3b3c,J$96,FALSE))</f>
        <v/>
      </c>
      <c r="AE165" t="str">
        <f>IF(ISBLANK('Slut 3.kl -Klasse'!AR26),"",VLOOKUP('Slut 3.kl -Klasse'!AR26,Assit_Atii_2c3b3c,K$96,FALSE))</f>
        <v/>
      </c>
      <c r="AF165" t="str">
        <f>IF(ISBLANK('Slut 3.kl -Klasse'!AS26),"",VLOOKUP('Slut 3.kl -Klasse'!AS26,Assit_Atii_2c3b3c,L$96,FALSE))</f>
        <v/>
      </c>
      <c r="AG165" t="str">
        <f>IF(ISBLANK('Slut 3.kl -Klasse'!AT26),"",VLOOKUP('Slut 3.kl -Klasse'!AT26,Assit_Atii_2c3b3c,M$96,FALSE))</f>
        <v/>
      </c>
      <c r="AH165" t="str">
        <f>IF(ISBLANK('Slut 3.kl -Klasse'!AU26),"",VLOOKUP('Slut 3.kl -Klasse'!AU26,Assit_Atii_2c3b3c,N$96,FALSE))</f>
        <v/>
      </c>
      <c r="AI165" t="str">
        <f>IF(ISBLANK('Slut 3.kl -Klasse'!AV26),"",VLOOKUP('Slut 3.kl -Klasse'!AV26,Assit_Atii_2c3b3c,O$96,FALSE))</f>
        <v/>
      </c>
      <c r="AJ165" t="str">
        <f>IF(ISBLANK('Slut 3.kl -Klasse'!AW26),"",VLOOKUP('Slut 3.kl -Klasse'!AW26,Assit_Atii_2c3b3c,P$96,FALSE))</f>
        <v/>
      </c>
      <c r="AK165" t="str">
        <f>IF(ISBLANK('Slut 3.kl -Klasse'!AX26),"",VLOOKUP('Slut 3.kl -Klasse'!AX26,Assit_Atii_2c3b3c,Q$96,FALSE))</f>
        <v/>
      </c>
      <c r="AL165" t="str">
        <f>IF(ISBLANK('Slut 3.kl -Klasse'!AY26),"",VLOOKUP('Slut 3.kl -Klasse'!AY26,Assit_Atii_2c3b3c,R$96,FALSE))</f>
        <v/>
      </c>
      <c r="AM165" t="str">
        <f>IF(ISBLANK('Slut 3.kl -Klasse'!AZ26),"",VLOOKUP('Slut 3.kl -Klasse'!AZ26,Assit_Atii_2c3b3c,S$96,FALSE))</f>
        <v/>
      </c>
      <c r="AN165" t="str">
        <f>IF(ISBLANK('Slut 3.kl -Klasse'!BA26),"",VLOOKUP('Slut 3.kl -Klasse'!BA26,Assit_Atii_2c3b3c,T$96,FALSE))</f>
        <v/>
      </c>
      <c r="AO165" t="str">
        <f>IF(ISBLANK('Slut 3.kl -Klasse'!BB26),"",VLOOKUP('Slut 3.kl -Klasse'!BB26,Assit_Atii_2c3b3c,U$96,FALSE))</f>
        <v/>
      </c>
      <c r="AP165" t="str">
        <f>IF(ISBLANK('Slut 3.kl -Klasse'!BC26),"",VLOOKUP('Slut 3.kl -Klasse'!BC26,Assit_Atii_2c3b3c,V$96,FALSE))</f>
        <v/>
      </c>
      <c r="AQ165" t="str">
        <f>IF(ISBLANK('Slut 3.kl -Klasse'!BD26),"",VLOOKUP('Slut 3.kl -Klasse'!BD26,Assit_Atii_2c3b3c,W$96,FALSE))</f>
        <v/>
      </c>
      <c r="AR165" t="str">
        <f>IF(ISBLANK('Slut 3.kl -Klasse'!BE26),"",VLOOKUP('Slut 3.kl -Klasse'!BE26,Assit_Atii_2c3b3c,X$96,FALSE))</f>
        <v/>
      </c>
      <c r="AS165" t="str">
        <f>IF(ISBLANK('Slut 3.kl -Klasse'!BF26),"",VLOOKUP('Slut 3.kl -Klasse'!BF26,Assit_Atii_2c3b3c,Y$96,FALSE))</f>
        <v/>
      </c>
      <c r="AT165" t="str">
        <f>IF(ISBLANK('Slut 3.kl -Klasse'!BG26),"",VLOOKUP('Slut 3.kl -Klasse'!BG26,Assit_Atii_2c3b3c,Z$96,FALSE))</f>
        <v/>
      </c>
      <c r="AU165" t="str">
        <f>IF(ISBLANK('Slut 3.kl -Klasse'!BH26),"",VLOOKUP('Slut 3.kl -Klasse'!BH26,Assit_Atii_2c3b3c,AA$96,FALSE))</f>
        <v/>
      </c>
      <c r="AV165" t="str">
        <f>IF(ISBLANK('Slut 3.kl -Klasse'!BI26),"",VLOOKUP('Slut 3.kl -Klasse'!BI26,Assit_Atii_2c3b3c,AB$96,FALSE))</f>
        <v/>
      </c>
      <c r="AW165" t="str">
        <f>IF(ISBLANK('Slut 3.kl -Klasse'!BJ26),"",VLOOKUP('Slut 3.kl -Klasse'!BJ26,Assit_Atii_2c3b3c,AC$96,FALSE))</f>
        <v/>
      </c>
      <c r="AX165" t="str">
        <f>IF(ISBLANK('Slut 3.kl -Klasse'!BK26),"",VLOOKUP('Slut 3.kl -Klasse'!BK26,Assit_Atii_2c3b3c,AD$96,FALSE))</f>
        <v/>
      </c>
      <c r="AY165" t="str">
        <f>IF(ISBLANK('Slut 3.kl -Klasse'!BL26),"",VLOOKUP('Slut 3.kl -Klasse'!BL26,Assit_Atii_2c3b3c,AE$96,FALSE))</f>
        <v/>
      </c>
      <c r="AZ165" t="str">
        <f>IF(ISBLANK('Slut 3.kl -Klasse'!BM26),"",VLOOKUP('Slut 3.kl -Klasse'!BM26,Assit_Atii_2c3b3c,AF$96,FALSE))</f>
        <v/>
      </c>
      <c r="BA165" t="str">
        <f>IF(ISBLANK('Slut 3.kl -Klasse'!BN26),"",VLOOKUP('Slut 3.kl -Klasse'!BN26,Assit_Atii_2c3b3c,AG$96,FALSE))</f>
        <v/>
      </c>
      <c r="BB165" t="str">
        <f>IF(ISBLANK('Slut 3.kl -Klasse'!BO26),"",VLOOKUP('Slut 3.kl -Klasse'!BO26,Assit_Atii_2c3b3c,AH$96,FALSE))</f>
        <v/>
      </c>
      <c r="BC165" t="str">
        <f>IF(ISBLANK('Slut 3.kl -Klasse'!BP26),"",VLOOKUP('Slut 3.kl -Klasse'!BP26,Assit_Atii_2c3b3c,AI$96,FALSE))</f>
        <v/>
      </c>
      <c r="BD165" t="str">
        <f>IF(ISBLANK('Slut 3.kl -Klasse'!BQ26),"",VLOOKUP('Slut 3.kl -Klasse'!BQ26,Assit_Atii_2c3b3c,AJ$96,FALSE))</f>
        <v/>
      </c>
      <c r="BE165" t="str">
        <f>IF(ISBLANK('Slut 3.kl -Klasse'!BR26),"",VLOOKUP('Slut 3.kl -Klasse'!BR26,Assit_Atii_2c3b3c,AK$96,FALSE))</f>
        <v/>
      </c>
      <c r="BF165" t="str">
        <f>IF(ISBLANK('Slut 3.kl -Klasse'!BS26),"",VLOOKUP('Slut 3.kl -Klasse'!BS26,Assit_Atii_2c3b3c,AL$96,FALSE))</f>
        <v/>
      </c>
      <c r="BG165" t="str">
        <f>IF(ISBLANK('Slut 3.kl -Klasse'!BT26),"",VLOOKUP('Slut 3.kl -Klasse'!BT26,Assit_Atii_2c3b3c,AM$96,FALSE))</f>
        <v/>
      </c>
      <c r="BH165" t="str">
        <f>IF(ISBLANK('Slut 3.kl -Klasse'!BU26),"",VLOOKUP('Slut 3.kl -Klasse'!BU26,Assit_Atii_2c3b3c,AN$96,FALSE))</f>
        <v/>
      </c>
      <c r="BI165" t="str">
        <f>IF(ISBLANK('Slut 3.kl -Klasse'!BV26),"",VLOOKUP('Slut 3.kl -Klasse'!BV26,Assit_Atii_2c3b3c,AO$96,FALSE))</f>
        <v/>
      </c>
      <c r="BJ165" t="str">
        <f>IF(ISBLANK('Slut 3.kl -Klasse'!BW26),"",VLOOKUP('Slut 3.kl -Klasse'!BW26,Assit_Atii_2c3b3c,AP$96,FALSE))</f>
        <v/>
      </c>
      <c r="BK165" t="str">
        <f>IF(ISBLANK('Slut 3.kl -Klasse'!BX26),"",VLOOKUP('Slut 3.kl -Klasse'!BX26,Assit_Atii_2c3b3c,AQ$96,FALSE))</f>
        <v/>
      </c>
      <c r="BL165" t="str">
        <f>IF(ISBLANK('Slut 3.kl -Klasse'!BY26),"",VLOOKUP('Slut 3.kl -Klasse'!BY26,Assit_Atii_2c3b3c,AR$96,FALSE))</f>
        <v/>
      </c>
      <c r="BM165" t="str">
        <f>IF(ISBLANK('Slut 3.kl -Klasse'!BZ26),"",VLOOKUP('Slut 3.kl -Klasse'!BZ26,Assit_Atii_2c3b3c,AS$96,FALSE))</f>
        <v/>
      </c>
      <c r="BN165" t="str">
        <f>IF(ISBLANK('Slut 3.kl -Klasse'!CA26),"",VLOOKUP('Slut 3.kl -Klasse'!CA26,Assit_Atii_2c3b3c,AT$96,FALSE))</f>
        <v/>
      </c>
      <c r="BO165" t="str">
        <f>IF(ISBLANK('Slut 3.kl -Klasse'!CB26),"",VLOOKUP('Slut 3.kl -Klasse'!CB26,Assit_Atii_2c3b3c,AU$96,FALSE))</f>
        <v/>
      </c>
      <c r="BP165" t="str">
        <f>IF(ISBLANK('Slut 3.kl -Klasse'!CC26),"",VLOOKUP('Slut 3.kl -Klasse'!CC26,Assit_Atii_2c3b3c,AV$96,FALSE))</f>
        <v/>
      </c>
      <c r="BQ165" t="str">
        <f>IF(ISBLANK('Slut 3.kl -Klasse'!CD26),"",VLOOKUP('Slut 3.kl -Klasse'!CD26,Assit_Atii_2c3b3c,AW$96,FALSE))</f>
        <v/>
      </c>
      <c r="BR165" t="str">
        <f>IF(ISBLANK('Slut 3.kl -Klasse'!CE26),"",VLOOKUP('Slut 3.kl -Klasse'!CE26,Assit_Atii_2c3b3c,AX$96,FALSE))</f>
        <v/>
      </c>
      <c r="BS165" t="str">
        <f>IF(ISBLANK('Slut 3.kl -Klasse'!CF26),"",VLOOKUP('Slut 3.kl -Klasse'!CF26,Assit_Atii_2c3b3c,AY$96,FALSE))</f>
        <v/>
      </c>
      <c r="BT165" t="str">
        <f>IF(ISBLANK('Slut 3.kl -Klasse'!CG26),"",VLOOKUP('Slut 3.kl -Klasse'!CG26,Assit_Atii_2c3b3c,AZ$96,FALSE))</f>
        <v/>
      </c>
      <c r="BU165" t="str">
        <f>IF(ISBLANK('Slut 3.kl -Klasse'!CH26),"",VLOOKUP('Slut 3.kl -Klasse'!CH26,Assit_Atii_2c3b3c,BA$96,FALSE))</f>
        <v/>
      </c>
      <c r="BV165" t="str">
        <f>IF(ISBLANK('Slut 3.kl -Klasse'!CI26),"",VLOOKUP('Slut 3.kl -Klasse'!CI26,Assit_Atii_2c3b3c,BB$96,FALSE))</f>
        <v/>
      </c>
      <c r="BW165" t="str">
        <f>IF(ISBLANK('Slut 3.kl -Klasse'!CJ26),"",VLOOKUP('Slut 3.kl -Klasse'!CJ26,Assit_Atii_2c3b3c,BC$96,FALSE))</f>
        <v/>
      </c>
      <c r="BX165" t="str">
        <f>IF(ISBLANK('Slut 3.kl -Klasse'!CK26),"",VLOOKUP('Slut 3.kl -Klasse'!CK26,Assit_Atii_2c3b3c,BD$96,FALSE))</f>
        <v/>
      </c>
      <c r="BY165" t="str">
        <f>IF(ISBLANK('Slut 3.kl -Klasse'!CL26),"",VLOOKUP('Slut 3.kl -Klasse'!CL26,Assit_Atii_2c3b3c,BE$96,FALSE))</f>
        <v/>
      </c>
      <c r="BZ165" t="str">
        <f>IF(ISBLANK('Slut 3.kl -Klasse'!CM26),"",VLOOKUP('Slut 3.kl -Klasse'!CM26,Assit_Atii_2c3b3c,BF$96,FALSE))</f>
        <v/>
      </c>
      <c r="CA165" t="str">
        <f>IF(ISBLANK('Slut 3.kl -Klasse'!CN26),"",VLOOKUP('Slut 3.kl -Klasse'!CN26,Assit_Atii_2c3b3c,BG$96,FALSE))</f>
        <v/>
      </c>
      <c r="CB165" t="str">
        <f>IF(ISBLANK('Slut 3.kl -Klasse'!CO26),"",VLOOKUP('Slut 3.kl -Klasse'!CO26,Assit_Atii_2c3b3c,BH$96,FALSE))</f>
        <v/>
      </c>
      <c r="CC165" t="str">
        <f>IF(ISBLANK('Slut 3.kl -Klasse'!CP26),"",VLOOKUP('Slut 3.kl -Klasse'!CP26,Assit_Atii_2c3b3c,BI$96,FALSE))</f>
        <v/>
      </c>
      <c r="CD165" t="str">
        <f>IF(ISBLANK('Slut 3.kl -Klasse'!CQ26),"",VLOOKUP('Slut 3.kl -Klasse'!CQ26,Assit_Atii_2c3b3c,BJ$96,FALSE))</f>
        <v/>
      </c>
      <c r="CE165" t="str">
        <f>IF(ISBLANK('Slut 3.kl -Klasse'!CR26),"",VLOOKUP('Slut 3.kl -Klasse'!CR26,Assit_Atii_2c3b3c,BK$96,FALSE))</f>
        <v/>
      </c>
      <c r="CF165" t="str">
        <f>IF(ISBLANK('Slut 3.kl -Klasse'!CS26),"",VLOOKUP('Slut 3.kl -Klasse'!CS26,Assit_Atii_2c3b3c,BL$96,FALSE))</f>
        <v/>
      </c>
      <c r="CG165" t="str">
        <f>IF(ISBLANK('Slut 3.kl -Klasse'!CT26),"",VLOOKUP('Slut 3.kl -Klasse'!CT26,Assit_Atii_2c3b3c,BM$96,FALSE))</f>
        <v/>
      </c>
      <c r="CH165" t="str">
        <f>IF(ISBLANK('Slut 3.kl -Klasse'!CU26),"",VLOOKUP('Slut 3.kl -Klasse'!CU26,Assit_Atii_2c3b3c,BN$96,FALSE))</f>
        <v/>
      </c>
      <c r="CI165" t="str">
        <f>IF(ISBLANK('Slut 3.kl -Klasse'!CV26),"",VLOOKUP('Slut 3.kl -Klasse'!CV26,Assit_Atii_2c3b3c,BO$96,FALSE))</f>
        <v/>
      </c>
      <c r="CJ165" t="str">
        <f>IF(ISBLANK('Slut 3.kl -Klasse'!CW26),"",VLOOKUP('Slut 3.kl -Klasse'!CW26,Assit_Atii_2c3b3c,BP$96,FALSE))</f>
        <v/>
      </c>
      <c r="CK165" t="str">
        <f>IF(ISBLANK('Slut 3.kl -Klasse'!CX26),"",VLOOKUP('Slut 3.kl -Klasse'!CX26,Assit_Atii_2c3b3c,BQ$96,FALSE))</f>
        <v/>
      </c>
      <c r="CL165" t="str">
        <f>IF(ISBLANK('Slut 3.kl -Klasse'!CY26),"",VLOOKUP('Slut 3.kl -Klasse'!CY26,Assit_Atii_2c3b3c,BR$96,FALSE))</f>
        <v/>
      </c>
      <c r="CM165" t="str">
        <f>IF(ISBLANK('Slut 3.kl -Klasse'!CZ26),"",VLOOKUP('Slut 3.kl -Klasse'!CZ26,Assit_Atii_2c3b3c,BS$96,FALSE))</f>
        <v/>
      </c>
      <c r="CN165" t="str">
        <f>IF(ISBLANK('Slut 3.kl -Klasse'!DA26),"",VLOOKUP('Slut 3.kl -Klasse'!DA26,Assit_Atii_2c3b3c,BT$96,FALSE))</f>
        <v/>
      </c>
      <c r="CO165" t="str">
        <f>IF(ISBLANK('Slut 3.kl -Klasse'!DB26),"",VLOOKUP('Slut 3.kl -Klasse'!DB26,Assit_Atii_2c3b3c,BU$96,FALSE))</f>
        <v/>
      </c>
      <c r="CP165" t="str">
        <f>IF(ISBLANK('Slut 3.kl -Klasse'!DC26),"",VLOOKUP('Slut 3.kl -Klasse'!DC26,Assit_Atii_2c3b3c,BV$96,FALSE))</f>
        <v/>
      </c>
      <c r="CQ165" t="str">
        <f>IF(ISBLANK('Slut 3.kl -Klasse'!DD26),"",VLOOKUP('Slut 3.kl -Klasse'!DD26,Assit_Atii_2c3b3c,BW$96,FALSE))</f>
        <v/>
      </c>
      <c r="CR165" t="str">
        <f>IF(ISBLANK('Slut 3.kl -Klasse'!DE26),"",VLOOKUP('Slut 3.kl -Klasse'!DE26,Assit_Atii_2c3b3c,BX$96,FALSE))</f>
        <v/>
      </c>
      <c r="CS165" t="str">
        <f>IF(ISBLANK('Slut 3.kl -Klasse'!DF26),"",VLOOKUP('Slut 3.kl -Klasse'!DF26,Assit_Atii_2c3b3c,BY$96,FALSE))</f>
        <v/>
      </c>
      <c r="CT165" t="str">
        <f>IF(ISBLANK('Slut 3.kl -Klasse'!DG26),"",VLOOKUP('Slut 3.kl -Klasse'!DG26,Assit_Atii_2c3b3c,BZ$96,FALSE))</f>
        <v/>
      </c>
      <c r="CU165" t="str">
        <f>IF(ISBLANK('Slut 3.kl -Klasse'!DH26),"",VLOOKUP('Slut 3.kl -Klasse'!DH26,Assit_Atii_2c3b3c,CA$96,FALSE))</f>
        <v/>
      </c>
      <c r="CV165" t="str">
        <f>IF(ISBLANK('Slut 3.kl -Klasse'!DI26),"",VLOOKUP('Slut 3.kl -Klasse'!DI26,Assit_Atii_2c3b3c,CB$96,FALSE))</f>
        <v/>
      </c>
      <c r="CW165" t="str">
        <f>IF(ISBLANK('Slut 3.kl -Klasse'!DJ26),"",VLOOKUP('Slut 3.kl -Klasse'!DJ26,Assit_Atii_2c3b3c,CC$96,FALSE))</f>
        <v/>
      </c>
      <c r="CX165" t="str">
        <f>IF(ISBLANK('Slut 3.kl -Klasse'!DK26),"",VLOOKUP('Slut 3.kl -Klasse'!DK26,Assit_Atii_2c3b3c,CD$96,FALSE))</f>
        <v/>
      </c>
      <c r="CY165" t="str">
        <f>IF(ISBLANK('Slut 3.kl -Klasse'!DL26),"",VLOOKUP('Slut 3.kl -Klasse'!DL26,Assit_Atii_2c3b3c,CE$96,FALSE))</f>
        <v/>
      </c>
      <c r="CZ165" t="str">
        <f>IF(ISBLANK('Slut 3.kl -Klasse'!DM26),"",VLOOKUP('Slut 3.kl -Klasse'!DM26,Assit_Atii_2c3b3c,CF$96,FALSE))</f>
        <v/>
      </c>
      <c r="DA165" t="str">
        <f>IF(ISBLANK('Slut 3.kl -Klasse'!DN26),"",VLOOKUP('Slut 3.kl -Klasse'!DN26,Assit_Atii_2c3b3c,CG$96,FALSE))</f>
        <v/>
      </c>
      <c r="DB165" t="str">
        <f>IF(ISBLANK('Slut 3.kl -Klasse'!DO26),"",VLOOKUP('Slut 3.kl -Klasse'!DO26,Assit_Atii_2c3b3c,CH$96,FALSE))</f>
        <v/>
      </c>
      <c r="DC165" t="str">
        <f>IF(ISBLANK('Slut 3.kl -Klasse'!DP26),"",VLOOKUP('Slut 3.kl -Klasse'!DP26,Assit_Atii_2c3b3c,CI$96,FALSE))</f>
        <v/>
      </c>
      <c r="DD165" t="str">
        <f>IF(ISBLANK('Slut 3.kl -Klasse'!DQ26),"",VLOOKUP('Slut 3.kl -Klasse'!DQ26,Assit_Atii_2c3b3c,CJ$96,FALSE))</f>
        <v/>
      </c>
      <c r="DE165" t="str">
        <f>IF(ISBLANK('Slut 3.kl -Klasse'!DR26),"",VLOOKUP('Slut 3.kl -Klasse'!DR26,Assit_Atii_2c3b3c,CK$96,FALSE))</f>
        <v/>
      </c>
      <c r="DF165" t="str">
        <f>IF(ISBLANK('Slut 3.kl -Klasse'!DS26),"",VLOOKUP('Slut 3.kl -Klasse'!DS26,Assit_Atii_2c3b3c,CL$96,FALSE))</f>
        <v/>
      </c>
      <c r="DG165" t="str">
        <f>IF(ISBLANK('Slut 3.kl -Klasse'!DT26),"",VLOOKUP('Slut 3.kl -Klasse'!DT26,Assit_Atii_2c3b3c,CM$96,FALSE))</f>
        <v/>
      </c>
      <c r="DH165" t="str">
        <f>IF(ISBLANK('Slut 3.kl -Klasse'!DU26),"",VLOOKUP('Slut 3.kl -Klasse'!DU26,Assit_Atii_2c3b3c,CN$96,FALSE))</f>
        <v/>
      </c>
      <c r="DI165" t="str">
        <f>IF(ISBLANK('Slut 3.kl -Klasse'!DV26),"",VLOOKUP('Slut 3.kl -Klasse'!DV26,Assit_Atii_2c3b3c,CO$96,FALSE))</f>
        <v/>
      </c>
      <c r="DJ165" t="str">
        <f>IF(ISBLANK('Slut 3.kl -Klasse'!DW26),"",VLOOKUP('Slut 3.kl -Klasse'!DW26,Assit_Atii_2c3b3c,CP$96,FALSE))</f>
        <v/>
      </c>
      <c r="DK165" t="str">
        <f>IF(ISBLANK('Slut 3.kl -Klasse'!DX26),"",VLOOKUP('Slut 3.kl -Klasse'!DX26,Assit_Atii_2c3b3c,CQ$96,FALSE))</f>
        <v/>
      </c>
      <c r="DL165" t="str">
        <f>IF(ISBLANK('Slut 3.kl -Klasse'!DY26),"",VLOOKUP('Slut 3.kl -Klasse'!DY26,Assit_Atii_2c3b3c,CR$96,FALSE))</f>
        <v/>
      </c>
      <c r="DM165" t="str">
        <f>IF(ISBLANK('Slut 3.kl -Klasse'!DZ26),"",VLOOKUP('Slut 3.kl -Klasse'!DZ26,Assit_Atii_2c3b3c,CS$96,FALSE))</f>
        <v/>
      </c>
      <c r="DN165" t="str">
        <f>IF(ISBLANK('Slut 3.kl -Klasse'!EA26),"",VLOOKUP('Slut 3.kl -Klasse'!EA26,Assit_Atii_2c3b3c,CT$96,FALSE))</f>
        <v/>
      </c>
      <c r="DO165" t="str">
        <f>IF(ISBLANK('Slut 3.kl -Klasse'!EB26),"",VLOOKUP('Slut 3.kl -Klasse'!EB26,Assit_Atii_2c3b3c,CU$96,FALSE))</f>
        <v/>
      </c>
      <c r="DP165" t="str">
        <f>IF(ISBLANK('Slut 3.kl -Klasse'!EC26),"",VLOOKUP('Slut 3.kl -Klasse'!EC26,Assit_Atii_2c3b3c,CV$96,FALSE))</f>
        <v/>
      </c>
      <c r="DQ165" t="str">
        <f>IF(ISBLANK('Slut 3.kl -Klasse'!ED26),"",VLOOKUP('Slut 3.kl -Klasse'!ED26,Assit_Atii_2c3b3c,CW$96,FALSE))</f>
        <v/>
      </c>
      <c r="DR165" s="42" t="str">
        <f>IF(ISBLANK('Slut 3.kl -Klasse'!EE26),"",VLOOKUP('Slut 3.kl -Klasse'!EE26,Assit_Atii_2c3b3c,CX$96,FALSE))</f>
        <v/>
      </c>
      <c r="DS165" s="41" t="str">
        <f>IF(ISBLANK('Slut 3.kl -Klasse'!EF26),"",VLOOKUP('Slut 3.kl -Klasse'!EF26,Aap_Naam_2c3b3c,2,FALSE))</f>
        <v/>
      </c>
      <c r="DT165" t="str">
        <f>IF(ISBLANK('Slut 3.kl -Klasse'!EG26),"",VLOOKUP('Slut 3.kl -Klasse'!EG26,Aap_Naam_2c3b3c,2,FALSE))</f>
        <v/>
      </c>
      <c r="DU165" t="str">
        <f>IF(ISBLANK('Slut 3.kl -Klasse'!EH26),"",VLOOKUP('Slut 3.kl -Klasse'!EH26,Aap_Naam_2c3b3c,2,FALSE))</f>
        <v/>
      </c>
      <c r="DV165" t="str">
        <f>IF(ISBLANK('Slut 3.kl -Klasse'!EI26),"",VLOOKUP('Slut 3.kl -Klasse'!EI26,Aap_Naam_2c3b3c,2,FALSE))</f>
        <v/>
      </c>
      <c r="DW165" t="str">
        <f>IF(ISBLANK('Slut 3.kl -Klasse'!EJ26),"",VLOOKUP('Slut 3.kl -Klasse'!EJ26,Aap_Naam_2c3b3c,2,FALSE))</f>
        <v/>
      </c>
      <c r="DX165" t="str">
        <f>IF(ISBLANK('Slut 3.kl -Klasse'!EK26),"",VLOOKUP('Slut 3.kl -Klasse'!EK26,Aap_Naam_2c3b3c,2,FALSE))</f>
        <v/>
      </c>
      <c r="DY165" t="str">
        <f>IF(ISBLANK('Slut 3.kl -Klasse'!EL26),"",VLOOKUP('Slut 3.kl -Klasse'!EL26,Aap_Naam_2c3b3c,2,FALSE))</f>
        <v/>
      </c>
      <c r="DZ165" t="str">
        <f>IF(ISBLANK('Slut 3.kl -Klasse'!EM26),"",VLOOKUP('Slut 3.kl -Klasse'!EM26,Aap_Naam_2c3b3c,2,FALSE))</f>
        <v/>
      </c>
      <c r="EA165" t="str">
        <f>IF(ISBLANK('Slut 3.kl -Klasse'!EN26),"",VLOOKUP('Slut 3.kl -Klasse'!EN26,Aap_Naam_2c3b3c,2,FALSE))</f>
        <v/>
      </c>
      <c r="EB165" t="str">
        <f>IF(ISBLANK('Slut 3.kl -Klasse'!EO26),"",VLOOKUP('Slut 3.kl -Klasse'!EO26,Aap_Naam_2c3b3c,2,FALSE))</f>
        <v/>
      </c>
      <c r="EC165" t="str">
        <f>IF(ISBLANK('Slut 3.kl -Klasse'!EP26),"",VLOOKUP('Slut 3.kl -Klasse'!EP26,Aap_Naam_2c3b3c,2,FALSE))</f>
        <v/>
      </c>
      <c r="ED165" t="str">
        <f>IF(ISBLANK('Slut 3.kl -Klasse'!EQ26),"",VLOOKUP('Slut 3.kl -Klasse'!EQ26,Aap_Naam_2c3b3c,2,FALSE))</f>
        <v/>
      </c>
      <c r="EE165" t="str">
        <f>IF(ISBLANK('Slut 3.kl -Klasse'!ER26),"",VLOOKUP('Slut 3.kl -Klasse'!ER26,Aap_Naam_2c3b3c,2,FALSE))</f>
        <v/>
      </c>
      <c r="EF165" t="str">
        <f>IF(ISBLANK('Slut 3.kl -Klasse'!ES26),"",VLOOKUP('Slut 3.kl -Klasse'!ES26,Aap_Naam_2c3b3c,2,FALSE))</f>
        <v/>
      </c>
      <c r="EG165" t="str">
        <f>IF(ISBLANK('Slut 3.kl -Klasse'!ET26),"",VLOOKUP('Slut 3.kl -Klasse'!ET26,Aap_Naam_2c3b3c,2,FALSE))</f>
        <v/>
      </c>
      <c r="EH165" t="str">
        <f>IF(ISBLANK('Slut 3.kl -Klasse'!EU26),"",VLOOKUP('Slut 3.kl -Klasse'!EU26,Aap_Naam_2c3b3c,2,FALSE))</f>
        <v/>
      </c>
      <c r="EI165" t="str">
        <f>IF(ISBLANK('Slut 3.kl -Klasse'!EV26),"",VLOOKUP('Slut 3.kl -Klasse'!EV26,Aap_Naam_2c3b3c,2,FALSE))</f>
        <v/>
      </c>
      <c r="EJ165" t="str">
        <f>IF(ISBLANK('Slut 3.kl -Klasse'!EW26),"",VLOOKUP('Slut 3.kl -Klasse'!EW26,Aap_Naam_2c3b3c,2,FALSE))</f>
        <v/>
      </c>
      <c r="EK165" t="str">
        <f>IF(ISBLANK('Slut 3.kl -Klasse'!EX26),"",VLOOKUP('Slut 3.kl -Klasse'!EX26,Aap_Naam_2c3b3c,2,FALSE))</f>
        <v/>
      </c>
      <c r="EL165" t="str">
        <f>IF(ISBLANK('Slut 3.kl -Klasse'!EY26),"",VLOOKUP('Slut 3.kl -Klasse'!EY26,Aap_Naam_2c3b3c,2,FALSE))</f>
        <v/>
      </c>
      <c r="EM165" t="str">
        <f>IF(ISBLANK('Slut 3.kl -Klasse'!EZ26),"",VLOOKUP('Slut 3.kl -Klasse'!EZ26,Aap_Naam_2c3b3c,2,FALSE))</f>
        <v/>
      </c>
      <c r="EN165" t="str">
        <f>IF(ISBLANK('Slut 3.kl -Klasse'!FA26),"",VLOOKUP('Slut 3.kl -Klasse'!FA26,Aap_Naam_2c3b3c,2,FALSE))</f>
        <v/>
      </c>
      <c r="EO165" t="str">
        <f>IF(ISBLANK('Slut 3.kl -Klasse'!FB26),"",VLOOKUP('Slut 3.kl -Klasse'!FB26,Aap_Naam_2c3b3c,2,FALSE))</f>
        <v/>
      </c>
      <c r="EP165" t="str">
        <f>IF(ISBLANK('Slut 3.kl -Klasse'!FC26),"",VLOOKUP('Slut 3.kl -Klasse'!FC26,Aap_Naam_2c3b3c,2,FALSE))</f>
        <v/>
      </c>
      <c r="EQ165" t="str">
        <f>IF(ISBLANK('Slut 3.kl -Klasse'!FD26),"",VLOOKUP('Slut 3.kl -Klasse'!FD26,Aap_Naam_2c3b3c,2,FALSE))</f>
        <v/>
      </c>
      <c r="ER165" t="str">
        <f>IF(ISBLANK('Slut 3.kl -Klasse'!FE26),"",VLOOKUP('Slut 3.kl -Klasse'!FE26,Aap_Naam_2c3b3c,2,FALSE))</f>
        <v/>
      </c>
      <c r="ES165" t="str">
        <f>IF(ISBLANK('Slut 3.kl -Klasse'!FF26),"",VLOOKUP('Slut 3.kl -Klasse'!FF26,Aap_Naam_2c3b3c,2,FALSE))</f>
        <v/>
      </c>
      <c r="ET165" t="str">
        <f>IF(ISBLANK('Slut 3.kl -Klasse'!FG26),"",VLOOKUP('Slut 3.kl -Klasse'!FG26,Aap_Naam_2c3b3c,2,FALSE))</f>
        <v/>
      </c>
      <c r="EU165" t="str">
        <f>IF(ISBLANK('Slut 3.kl -Klasse'!FH26),"",VLOOKUP('Slut 3.kl -Klasse'!FH26,Aap_Naam_2c3b3c,2,FALSE))</f>
        <v/>
      </c>
      <c r="EV165" t="str">
        <f>IF(ISBLANK('Slut 3.kl -Klasse'!FI26),"",VLOOKUP('Slut 3.kl -Klasse'!FI26,Aap_Naam_2c3b3c,2,FALSE))</f>
        <v/>
      </c>
      <c r="EW165" t="str">
        <f>IF(ISBLANK('Slut 3.kl -Klasse'!FJ26),"",VLOOKUP('Slut 3.kl -Klasse'!FJ26,Aap_Naam_2c3b3c,2,FALSE))</f>
        <v/>
      </c>
      <c r="EX165" t="str">
        <f>IF(ISBLANK('Slut 3.kl -Klasse'!FK26),"",VLOOKUP('Slut 3.kl -Klasse'!FK26,Aap_Naam_2c3b3c,2,FALSE))</f>
        <v/>
      </c>
      <c r="EY165" t="str">
        <f>IF(ISBLANK('Slut 3.kl -Klasse'!FL26),"",VLOOKUP('Slut 3.kl -Klasse'!FL26,Aap_Naam_2c3b3c,2,FALSE))</f>
        <v/>
      </c>
      <c r="EZ165" t="str">
        <f>IF(ISBLANK('Slut 3.kl -Klasse'!FM26),"",VLOOKUP('Slut 3.kl -Klasse'!FM26,Aap_Naam_2c3b3c,2,FALSE))</f>
        <v/>
      </c>
      <c r="FA165" t="str">
        <f>IF(ISBLANK('Slut 3.kl -Klasse'!FN26),"",VLOOKUP('Slut 3.kl -Klasse'!FN26,Aap_Naam_2c3b3c,2,FALSE))</f>
        <v/>
      </c>
      <c r="FB165" t="str">
        <f>IF(ISBLANK('Slut 3.kl -Klasse'!FO26),"",VLOOKUP('Slut 3.kl -Klasse'!FO26,Aap_Naam_2c3b3c,2,FALSE))</f>
        <v/>
      </c>
      <c r="FC165" t="str">
        <f>IF(ISBLANK('Slut 3.kl -Klasse'!FP26),"",VLOOKUP('Slut 3.kl -Klasse'!FP26,Aap_Naam_2c3b3c,2,FALSE))</f>
        <v/>
      </c>
      <c r="FD165" t="str">
        <f>IF(ISBLANK('Slut 3.kl -Klasse'!FQ26),"",VLOOKUP('Slut 3.kl -Klasse'!FQ26,Aap_Naam_2c3b3c,2,FALSE))</f>
        <v/>
      </c>
      <c r="FE165" t="str">
        <f>IF(ISBLANK('Slut 3.kl -Klasse'!FR26),"",VLOOKUP('Slut 3.kl -Klasse'!FR26,Aap_Naam_2c3b3c,2,FALSE))</f>
        <v/>
      </c>
      <c r="FF165" t="str">
        <f>IF(ISBLANK('Slut 3.kl -Klasse'!FS26),"",VLOOKUP('Slut 3.kl -Klasse'!FS26,Aap_Naam_2c3b3c,2,FALSE))</f>
        <v/>
      </c>
      <c r="FG165" t="str">
        <f>IF(ISBLANK('Slut 3.kl -Klasse'!FT26),"",VLOOKUP('Slut 3.kl -Klasse'!FT26,Aap_Naam_2c3b3c,2,FALSE))</f>
        <v/>
      </c>
      <c r="FH165" t="str">
        <f>IF(ISBLANK('Slut 3.kl -Klasse'!FU26),"",VLOOKUP('Slut 3.kl -Klasse'!FU26,Aap_Naam_2c3b3c,2,FALSE))</f>
        <v/>
      </c>
      <c r="FI165" t="str">
        <f>IF(ISBLANK('Slut 3.kl -Klasse'!FV26),"",VLOOKUP('Slut 3.kl -Klasse'!FV26,Aap_Naam_2c3b3c,2,FALSE))</f>
        <v/>
      </c>
      <c r="FJ165" t="str">
        <f>IF(ISBLANK('Slut 3.kl -Klasse'!FW26),"",VLOOKUP('Slut 3.kl -Klasse'!FW26,Aap_Naam_2c3b3c,2,FALSE))</f>
        <v/>
      </c>
      <c r="FK165" t="str">
        <f>IF(ISBLANK('Slut 3.kl -Klasse'!FX26),"",VLOOKUP('Slut 3.kl -Klasse'!FX26,Aap_Naam_2c3b3c,2,FALSE))</f>
        <v/>
      </c>
      <c r="FL165" t="str">
        <f>IF(ISBLANK('Slut 3.kl -Klasse'!FY26),"",VLOOKUP('Slut 3.kl -Klasse'!FY26,Aap_Naam_2c3b3c,2,FALSE))</f>
        <v/>
      </c>
      <c r="FM165" t="str">
        <f>IF(ISBLANK('Slut 3.kl -Klasse'!FZ26),"",VLOOKUP('Slut 3.kl -Klasse'!FZ26,Aap_Naam_2c3b3c,2,FALSE))</f>
        <v/>
      </c>
      <c r="FN165" s="42" t="str">
        <f>IF(ISBLANK('Slut 3.kl -Klasse'!GA26),"",VLOOKUP('Slut 3.kl -Klasse'!GA26,Aap_Naam_2c3b3c,2,FALSE))</f>
        <v/>
      </c>
      <c r="FO165" s="41">
        <f>COUNTIF('Skole scoring'!B159:U159,1)</f>
        <v>0</v>
      </c>
      <c r="FP165">
        <f>COUNTIF('Skole scoring'!V159:DQ159,1)</f>
        <v>0</v>
      </c>
      <c r="FQ165">
        <f>COUNTIF('Skole scoring'!DR159:FM159,1)</f>
        <v>0</v>
      </c>
      <c r="FR165" s="42">
        <f t="shared" si="5"/>
        <v>0</v>
      </c>
      <c r="FS165">
        <f>COUNTIF('Skole scoring'!V159:AS159,1)</f>
        <v>0</v>
      </c>
      <c r="FT165">
        <f>COUNTIF('Skole scoring'!AT159:BQ159,1)</f>
        <v>0</v>
      </c>
      <c r="FU165">
        <f>COUNTIF('Skole scoring'!BR159:CO159,1)</f>
        <v>0</v>
      </c>
      <c r="FV165">
        <f>COUNTIF('Skole scoring'!CP159:DQ159,1)</f>
        <v>0</v>
      </c>
    </row>
    <row r="166" spans="2:178" x14ac:dyDescent="0.35">
      <c r="B166" s="41">
        <f>'Slut 3.kl -Klasse'!B27</f>
        <v>0</v>
      </c>
      <c r="C166" t="str">
        <f>IF(COUNTIF('Slut 3.kl -Klasse'!P27,5),"Ugyldig",(IF(ISBLANK('Slut 3.kl -Klasse'!P27),"",'Slut 3.kl -Klasse'!P27)))</f>
        <v/>
      </c>
      <c r="D166" t="str">
        <f>IF(COUNTIF('Slut 3.kl -Klasse'!Q27,5),"Ugyldig",(IF(ISBLANK('Slut 3.kl -Klasse'!Q27),"",'Slut 3.kl -Klasse'!Q27)))</f>
        <v/>
      </c>
      <c r="E166" t="str">
        <f>IF(COUNTIF('Slut 3.kl -Klasse'!R27,5),"Ugyldig",(IF(ISBLANK('Slut 3.kl -Klasse'!R27),"",'Slut 3.kl -Klasse'!R27)))</f>
        <v/>
      </c>
      <c r="F166" t="str">
        <f>IF(COUNTIF('Slut 3.kl -Klasse'!S27,5),"Ugyldig",(IF(ISBLANK('Slut 3.kl -Klasse'!S27),"",'Slut 3.kl -Klasse'!S27)))</f>
        <v/>
      </c>
      <c r="G166" t="str">
        <f>IF(COUNTIF('Slut 3.kl -Klasse'!T27,5),"Ugyldig",(IF(ISBLANK('Slut 3.kl -Klasse'!T27),"",'Slut 3.kl -Klasse'!T27)))</f>
        <v/>
      </c>
      <c r="H166" t="str">
        <f>IF(COUNTIF('Slut 3.kl -Klasse'!U27,5),"Ugyldig",(IF(ISBLANK('Slut 3.kl -Klasse'!U27),"",'Slut 3.kl -Klasse'!U27)))</f>
        <v/>
      </c>
      <c r="I166" t="str">
        <f>IF(COUNTIF('Slut 3.kl -Klasse'!V27,5),"Ugyldig",(IF(ISBLANK('Slut 3.kl -Klasse'!V27),"",'Slut 3.kl -Klasse'!V27)))</f>
        <v/>
      </c>
      <c r="J166" t="str">
        <f>IF(COUNTIF('Slut 3.kl -Klasse'!W27,5),"Ugyldig",(IF(ISBLANK('Slut 3.kl -Klasse'!W27),"",'Slut 3.kl -Klasse'!W27)))</f>
        <v/>
      </c>
      <c r="K166" t="str">
        <f>IF(COUNTIF('Slut 3.kl -Klasse'!X27,5),"Ugyldig",(IF(ISBLANK('Slut 3.kl -Klasse'!X27),"",'Slut 3.kl -Klasse'!X27)))</f>
        <v/>
      </c>
      <c r="L166" t="str">
        <f>IF(COUNTIF('Slut 3.kl -Klasse'!Y27,5),"Ugyldig",(IF(ISBLANK('Slut 3.kl -Klasse'!Y27),"",'Slut 3.kl -Klasse'!Y27)))</f>
        <v/>
      </c>
      <c r="M166" t="str">
        <f>IF(COUNTIF('Slut 3.kl -Klasse'!Z27,5),"Ugyldig",(IF(ISBLANK('Slut 3.kl -Klasse'!Z27),"",'Slut 3.kl -Klasse'!Z27)))</f>
        <v/>
      </c>
      <c r="N166" t="str">
        <f>IF(COUNTIF('Slut 3.kl -Klasse'!AA27,5),"Ugyldig",(IF(ISBLANK('Slut 3.kl -Klasse'!AA27),"",'Slut 3.kl -Klasse'!AA27)))</f>
        <v/>
      </c>
      <c r="O166" t="str">
        <f>IF(COUNTIF('Slut 3.kl -Klasse'!AB27,5),"Ugyldig",(IF(ISBLANK('Slut 3.kl -Klasse'!AB27),"",'Slut 3.kl -Klasse'!AB27)))</f>
        <v/>
      </c>
      <c r="P166" t="str">
        <f>IF(COUNTIF('Slut 3.kl -Klasse'!AC27,5),"Ugyldig",(IF(ISBLANK('Slut 3.kl -Klasse'!AC27),"",'Slut 3.kl -Klasse'!AC27)))</f>
        <v/>
      </c>
      <c r="Q166" t="str">
        <f>IF(COUNTIF('Slut 3.kl -Klasse'!AD27,5),"Ugyldig",(IF(ISBLANK('Slut 3.kl -Klasse'!AD27),"",'Slut 3.kl -Klasse'!AD27)))</f>
        <v/>
      </c>
      <c r="R166" t="str">
        <f>IF(COUNTIF('Slut 3.kl -Klasse'!AE27,5),"Ugyldig",(IF(ISBLANK('Slut 3.kl -Klasse'!AE27),"",'Slut 3.kl -Klasse'!AE27)))</f>
        <v/>
      </c>
      <c r="S166" t="str">
        <f>IF(COUNTIF('Slut 3.kl -Klasse'!AF27,5),"Ugyldig",(IF(ISBLANK('Slut 3.kl -Klasse'!AF27),"",'Slut 3.kl -Klasse'!AF27)))</f>
        <v/>
      </c>
      <c r="T166" t="str">
        <f>IF(COUNTIF('Slut 3.kl -Klasse'!AG27,5),"Ugyldig",(IF(ISBLANK('Slut 3.kl -Klasse'!AG27),"",'Slut 3.kl -Klasse'!AG27)))</f>
        <v/>
      </c>
      <c r="U166" t="str">
        <f>IF(COUNTIF('Slut 3.kl -Klasse'!AH27,5),"Ugyldig",(IF(ISBLANK('Slut 3.kl -Klasse'!AH27),"",'Slut 3.kl -Klasse'!AH27)))</f>
        <v/>
      </c>
      <c r="V166" t="str">
        <f>IF(COUNTIF('Slut 3.kl -Klasse'!AI27,5),"Ugyldig",(IF(ISBLANK('Slut 3.kl -Klasse'!AI27),"",'Slut 3.kl -Klasse'!AI27)))</f>
        <v/>
      </c>
      <c r="W166" t="str">
        <f>IF(ISBLANK('Slut 3.kl -Klasse'!AJ27),"",VLOOKUP('Slut 3.kl -Klasse'!AJ27,Assit_Atii_2c3b3c,C$96,FALSE))</f>
        <v/>
      </c>
      <c r="X166" t="str">
        <f>IF(ISBLANK('Slut 3.kl -Klasse'!AK27),"",VLOOKUP('Slut 3.kl -Klasse'!AK27,Assit_Atii_2c3b3c,D$96,FALSE))</f>
        <v/>
      </c>
      <c r="Y166" t="str">
        <f>IF(ISBLANK('Slut 3.kl -Klasse'!AL27),"",VLOOKUP('Slut 3.kl -Klasse'!AL27,Assit_Atii_2c3b3c,E$96,FALSE))</f>
        <v/>
      </c>
      <c r="Z166" t="str">
        <f>IF(ISBLANK('Slut 3.kl -Klasse'!AM27),"",VLOOKUP('Slut 3.kl -Klasse'!AM27,Assit_Atii_2c3b3c,F$96,FALSE))</f>
        <v/>
      </c>
      <c r="AA166" t="str">
        <f>IF(ISBLANK('Slut 3.kl -Klasse'!AN27),"",VLOOKUP('Slut 3.kl -Klasse'!AN27,Assit_Atii_2c3b3c,G$96,FALSE))</f>
        <v/>
      </c>
      <c r="AB166" t="str">
        <f>IF(ISBLANK('Slut 3.kl -Klasse'!AO27),"",VLOOKUP('Slut 3.kl -Klasse'!AO27,Assit_Atii_2c3b3c,H$96,FALSE))</f>
        <v/>
      </c>
      <c r="AC166" t="str">
        <f>IF(ISBLANK('Slut 3.kl -Klasse'!AP27),"",VLOOKUP('Slut 3.kl -Klasse'!AP27,Assit_Atii_2c3b3c,I$96,FALSE))</f>
        <v/>
      </c>
      <c r="AD166" t="str">
        <f>IF(ISBLANK('Slut 3.kl -Klasse'!AQ27),"",VLOOKUP('Slut 3.kl -Klasse'!AQ27,Assit_Atii_2c3b3c,J$96,FALSE))</f>
        <v/>
      </c>
      <c r="AE166" t="str">
        <f>IF(ISBLANK('Slut 3.kl -Klasse'!AR27),"",VLOOKUP('Slut 3.kl -Klasse'!AR27,Assit_Atii_2c3b3c,K$96,FALSE))</f>
        <v/>
      </c>
      <c r="AF166" t="str">
        <f>IF(ISBLANK('Slut 3.kl -Klasse'!AS27),"",VLOOKUP('Slut 3.kl -Klasse'!AS27,Assit_Atii_2c3b3c,L$96,FALSE))</f>
        <v/>
      </c>
      <c r="AG166" t="str">
        <f>IF(ISBLANK('Slut 3.kl -Klasse'!AT27),"",VLOOKUP('Slut 3.kl -Klasse'!AT27,Assit_Atii_2c3b3c,M$96,FALSE))</f>
        <v/>
      </c>
      <c r="AH166" t="str">
        <f>IF(ISBLANK('Slut 3.kl -Klasse'!AU27),"",VLOOKUP('Slut 3.kl -Klasse'!AU27,Assit_Atii_2c3b3c,N$96,FALSE))</f>
        <v/>
      </c>
      <c r="AI166" t="str">
        <f>IF(ISBLANK('Slut 3.kl -Klasse'!AV27),"",VLOOKUP('Slut 3.kl -Klasse'!AV27,Assit_Atii_2c3b3c,O$96,FALSE))</f>
        <v/>
      </c>
      <c r="AJ166" t="str">
        <f>IF(ISBLANK('Slut 3.kl -Klasse'!AW27),"",VLOOKUP('Slut 3.kl -Klasse'!AW27,Assit_Atii_2c3b3c,P$96,FALSE))</f>
        <v/>
      </c>
      <c r="AK166" t="str">
        <f>IF(ISBLANK('Slut 3.kl -Klasse'!AX27),"",VLOOKUP('Slut 3.kl -Klasse'!AX27,Assit_Atii_2c3b3c,Q$96,FALSE))</f>
        <v/>
      </c>
      <c r="AL166" t="str">
        <f>IF(ISBLANK('Slut 3.kl -Klasse'!AY27),"",VLOOKUP('Slut 3.kl -Klasse'!AY27,Assit_Atii_2c3b3c,R$96,FALSE))</f>
        <v/>
      </c>
      <c r="AM166" t="str">
        <f>IF(ISBLANK('Slut 3.kl -Klasse'!AZ27),"",VLOOKUP('Slut 3.kl -Klasse'!AZ27,Assit_Atii_2c3b3c,S$96,FALSE))</f>
        <v/>
      </c>
      <c r="AN166" t="str">
        <f>IF(ISBLANK('Slut 3.kl -Klasse'!BA27),"",VLOOKUP('Slut 3.kl -Klasse'!BA27,Assit_Atii_2c3b3c,T$96,FALSE))</f>
        <v/>
      </c>
      <c r="AO166" t="str">
        <f>IF(ISBLANK('Slut 3.kl -Klasse'!BB27),"",VLOOKUP('Slut 3.kl -Klasse'!BB27,Assit_Atii_2c3b3c,U$96,FALSE))</f>
        <v/>
      </c>
      <c r="AP166" t="str">
        <f>IF(ISBLANK('Slut 3.kl -Klasse'!BC27),"",VLOOKUP('Slut 3.kl -Klasse'!BC27,Assit_Atii_2c3b3c,V$96,FALSE))</f>
        <v/>
      </c>
      <c r="AQ166" t="str">
        <f>IF(ISBLANK('Slut 3.kl -Klasse'!BD27),"",VLOOKUP('Slut 3.kl -Klasse'!BD27,Assit_Atii_2c3b3c,W$96,FALSE))</f>
        <v/>
      </c>
      <c r="AR166" t="str">
        <f>IF(ISBLANK('Slut 3.kl -Klasse'!BE27),"",VLOOKUP('Slut 3.kl -Klasse'!BE27,Assit_Atii_2c3b3c,X$96,FALSE))</f>
        <v/>
      </c>
      <c r="AS166" t="str">
        <f>IF(ISBLANK('Slut 3.kl -Klasse'!BF27),"",VLOOKUP('Slut 3.kl -Klasse'!BF27,Assit_Atii_2c3b3c,Y$96,FALSE))</f>
        <v/>
      </c>
      <c r="AT166" t="str">
        <f>IF(ISBLANK('Slut 3.kl -Klasse'!BG27),"",VLOOKUP('Slut 3.kl -Klasse'!BG27,Assit_Atii_2c3b3c,Z$96,FALSE))</f>
        <v/>
      </c>
      <c r="AU166" t="str">
        <f>IF(ISBLANK('Slut 3.kl -Klasse'!BH27),"",VLOOKUP('Slut 3.kl -Klasse'!BH27,Assit_Atii_2c3b3c,AA$96,FALSE))</f>
        <v/>
      </c>
      <c r="AV166" t="str">
        <f>IF(ISBLANK('Slut 3.kl -Klasse'!BI27),"",VLOOKUP('Slut 3.kl -Klasse'!BI27,Assit_Atii_2c3b3c,AB$96,FALSE))</f>
        <v/>
      </c>
      <c r="AW166" t="str">
        <f>IF(ISBLANK('Slut 3.kl -Klasse'!BJ27),"",VLOOKUP('Slut 3.kl -Klasse'!BJ27,Assit_Atii_2c3b3c,AC$96,FALSE))</f>
        <v/>
      </c>
      <c r="AX166" t="str">
        <f>IF(ISBLANK('Slut 3.kl -Klasse'!BK27),"",VLOOKUP('Slut 3.kl -Klasse'!BK27,Assit_Atii_2c3b3c,AD$96,FALSE))</f>
        <v/>
      </c>
      <c r="AY166" t="str">
        <f>IF(ISBLANK('Slut 3.kl -Klasse'!BL27),"",VLOOKUP('Slut 3.kl -Klasse'!BL27,Assit_Atii_2c3b3c,AE$96,FALSE))</f>
        <v/>
      </c>
      <c r="AZ166" t="str">
        <f>IF(ISBLANK('Slut 3.kl -Klasse'!BM27),"",VLOOKUP('Slut 3.kl -Klasse'!BM27,Assit_Atii_2c3b3c,AF$96,FALSE))</f>
        <v/>
      </c>
      <c r="BA166" t="str">
        <f>IF(ISBLANK('Slut 3.kl -Klasse'!BN27),"",VLOOKUP('Slut 3.kl -Klasse'!BN27,Assit_Atii_2c3b3c,AG$96,FALSE))</f>
        <v/>
      </c>
      <c r="BB166" t="str">
        <f>IF(ISBLANK('Slut 3.kl -Klasse'!BO27),"",VLOOKUP('Slut 3.kl -Klasse'!BO27,Assit_Atii_2c3b3c,AH$96,FALSE))</f>
        <v/>
      </c>
      <c r="BC166" t="str">
        <f>IF(ISBLANK('Slut 3.kl -Klasse'!BP27),"",VLOOKUP('Slut 3.kl -Klasse'!BP27,Assit_Atii_2c3b3c,AI$96,FALSE))</f>
        <v/>
      </c>
      <c r="BD166" t="str">
        <f>IF(ISBLANK('Slut 3.kl -Klasse'!BQ27),"",VLOOKUP('Slut 3.kl -Klasse'!BQ27,Assit_Atii_2c3b3c,AJ$96,FALSE))</f>
        <v/>
      </c>
      <c r="BE166" t="str">
        <f>IF(ISBLANK('Slut 3.kl -Klasse'!BR27),"",VLOOKUP('Slut 3.kl -Klasse'!BR27,Assit_Atii_2c3b3c,AK$96,FALSE))</f>
        <v/>
      </c>
      <c r="BF166" t="str">
        <f>IF(ISBLANK('Slut 3.kl -Klasse'!BS27),"",VLOOKUP('Slut 3.kl -Klasse'!BS27,Assit_Atii_2c3b3c,AL$96,FALSE))</f>
        <v/>
      </c>
      <c r="BG166" t="str">
        <f>IF(ISBLANK('Slut 3.kl -Klasse'!BT27),"",VLOOKUP('Slut 3.kl -Klasse'!BT27,Assit_Atii_2c3b3c,AM$96,FALSE))</f>
        <v/>
      </c>
      <c r="BH166" t="str">
        <f>IF(ISBLANK('Slut 3.kl -Klasse'!BU27),"",VLOOKUP('Slut 3.kl -Klasse'!BU27,Assit_Atii_2c3b3c,AN$96,FALSE))</f>
        <v/>
      </c>
      <c r="BI166" t="str">
        <f>IF(ISBLANK('Slut 3.kl -Klasse'!BV27),"",VLOOKUP('Slut 3.kl -Klasse'!BV27,Assit_Atii_2c3b3c,AO$96,FALSE))</f>
        <v/>
      </c>
      <c r="BJ166" t="str">
        <f>IF(ISBLANK('Slut 3.kl -Klasse'!BW27),"",VLOOKUP('Slut 3.kl -Klasse'!BW27,Assit_Atii_2c3b3c,AP$96,FALSE))</f>
        <v/>
      </c>
      <c r="BK166" t="str">
        <f>IF(ISBLANK('Slut 3.kl -Klasse'!BX27),"",VLOOKUP('Slut 3.kl -Klasse'!BX27,Assit_Atii_2c3b3c,AQ$96,FALSE))</f>
        <v/>
      </c>
      <c r="BL166" t="str">
        <f>IF(ISBLANK('Slut 3.kl -Klasse'!BY27),"",VLOOKUP('Slut 3.kl -Klasse'!BY27,Assit_Atii_2c3b3c,AR$96,FALSE))</f>
        <v/>
      </c>
      <c r="BM166" t="str">
        <f>IF(ISBLANK('Slut 3.kl -Klasse'!BZ27),"",VLOOKUP('Slut 3.kl -Klasse'!BZ27,Assit_Atii_2c3b3c,AS$96,FALSE))</f>
        <v/>
      </c>
      <c r="BN166" t="str">
        <f>IF(ISBLANK('Slut 3.kl -Klasse'!CA27),"",VLOOKUP('Slut 3.kl -Klasse'!CA27,Assit_Atii_2c3b3c,AT$96,FALSE))</f>
        <v/>
      </c>
      <c r="BO166" t="str">
        <f>IF(ISBLANK('Slut 3.kl -Klasse'!CB27),"",VLOOKUP('Slut 3.kl -Klasse'!CB27,Assit_Atii_2c3b3c,AU$96,FALSE))</f>
        <v/>
      </c>
      <c r="BP166" t="str">
        <f>IF(ISBLANK('Slut 3.kl -Klasse'!CC27),"",VLOOKUP('Slut 3.kl -Klasse'!CC27,Assit_Atii_2c3b3c,AV$96,FALSE))</f>
        <v/>
      </c>
      <c r="BQ166" t="str">
        <f>IF(ISBLANK('Slut 3.kl -Klasse'!CD27),"",VLOOKUP('Slut 3.kl -Klasse'!CD27,Assit_Atii_2c3b3c,AW$96,FALSE))</f>
        <v/>
      </c>
      <c r="BR166" t="str">
        <f>IF(ISBLANK('Slut 3.kl -Klasse'!CE27),"",VLOOKUP('Slut 3.kl -Klasse'!CE27,Assit_Atii_2c3b3c,AX$96,FALSE))</f>
        <v/>
      </c>
      <c r="BS166" t="str">
        <f>IF(ISBLANK('Slut 3.kl -Klasse'!CF27),"",VLOOKUP('Slut 3.kl -Klasse'!CF27,Assit_Atii_2c3b3c,AY$96,FALSE))</f>
        <v/>
      </c>
      <c r="BT166" t="str">
        <f>IF(ISBLANK('Slut 3.kl -Klasse'!CG27),"",VLOOKUP('Slut 3.kl -Klasse'!CG27,Assit_Atii_2c3b3c,AZ$96,FALSE))</f>
        <v/>
      </c>
      <c r="BU166" t="str">
        <f>IF(ISBLANK('Slut 3.kl -Klasse'!CH27),"",VLOOKUP('Slut 3.kl -Klasse'!CH27,Assit_Atii_2c3b3c,BA$96,FALSE))</f>
        <v/>
      </c>
      <c r="BV166" t="str">
        <f>IF(ISBLANK('Slut 3.kl -Klasse'!CI27),"",VLOOKUP('Slut 3.kl -Klasse'!CI27,Assit_Atii_2c3b3c,BB$96,FALSE))</f>
        <v/>
      </c>
      <c r="BW166" t="str">
        <f>IF(ISBLANK('Slut 3.kl -Klasse'!CJ27),"",VLOOKUP('Slut 3.kl -Klasse'!CJ27,Assit_Atii_2c3b3c,BC$96,FALSE))</f>
        <v/>
      </c>
      <c r="BX166" t="str">
        <f>IF(ISBLANK('Slut 3.kl -Klasse'!CK27),"",VLOOKUP('Slut 3.kl -Klasse'!CK27,Assit_Atii_2c3b3c,BD$96,FALSE))</f>
        <v/>
      </c>
      <c r="BY166" t="str">
        <f>IF(ISBLANK('Slut 3.kl -Klasse'!CL27),"",VLOOKUP('Slut 3.kl -Klasse'!CL27,Assit_Atii_2c3b3c,BE$96,FALSE))</f>
        <v/>
      </c>
      <c r="BZ166" t="str">
        <f>IF(ISBLANK('Slut 3.kl -Klasse'!CM27),"",VLOOKUP('Slut 3.kl -Klasse'!CM27,Assit_Atii_2c3b3c,BF$96,FALSE))</f>
        <v/>
      </c>
      <c r="CA166" t="str">
        <f>IF(ISBLANK('Slut 3.kl -Klasse'!CN27),"",VLOOKUP('Slut 3.kl -Klasse'!CN27,Assit_Atii_2c3b3c,BG$96,FALSE))</f>
        <v/>
      </c>
      <c r="CB166" t="str">
        <f>IF(ISBLANK('Slut 3.kl -Klasse'!CO27),"",VLOOKUP('Slut 3.kl -Klasse'!CO27,Assit_Atii_2c3b3c,BH$96,FALSE))</f>
        <v/>
      </c>
      <c r="CC166" t="str">
        <f>IF(ISBLANK('Slut 3.kl -Klasse'!CP27),"",VLOOKUP('Slut 3.kl -Klasse'!CP27,Assit_Atii_2c3b3c,BI$96,FALSE))</f>
        <v/>
      </c>
      <c r="CD166" t="str">
        <f>IF(ISBLANK('Slut 3.kl -Klasse'!CQ27),"",VLOOKUP('Slut 3.kl -Klasse'!CQ27,Assit_Atii_2c3b3c,BJ$96,FALSE))</f>
        <v/>
      </c>
      <c r="CE166" t="str">
        <f>IF(ISBLANK('Slut 3.kl -Klasse'!CR27),"",VLOOKUP('Slut 3.kl -Klasse'!CR27,Assit_Atii_2c3b3c,BK$96,FALSE))</f>
        <v/>
      </c>
      <c r="CF166" t="str">
        <f>IF(ISBLANK('Slut 3.kl -Klasse'!CS27),"",VLOOKUP('Slut 3.kl -Klasse'!CS27,Assit_Atii_2c3b3c,BL$96,FALSE))</f>
        <v/>
      </c>
      <c r="CG166" t="str">
        <f>IF(ISBLANK('Slut 3.kl -Klasse'!CT27),"",VLOOKUP('Slut 3.kl -Klasse'!CT27,Assit_Atii_2c3b3c,BM$96,FALSE))</f>
        <v/>
      </c>
      <c r="CH166" t="str">
        <f>IF(ISBLANK('Slut 3.kl -Klasse'!CU27),"",VLOOKUP('Slut 3.kl -Klasse'!CU27,Assit_Atii_2c3b3c,BN$96,FALSE))</f>
        <v/>
      </c>
      <c r="CI166" t="str">
        <f>IF(ISBLANK('Slut 3.kl -Klasse'!CV27),"",VLOOKUP('Slut 3.kl -Klasse'!CV27,Assit_Atii_2c3b3c,BO$96,FALSE))</f>
        <v/>
      </c>
      <c r="CJ166" t="str">
        <f>IF(ISBLANK('Slut 3.kl -Klasse'!CW27),"",VLOOKUP('Slut 3.kl -Klasse'!CW27,Assit_Atii_2c3b3c,BP$96,FALSE))</f>
        <v/>
      </c>
      <c r="CK166" t="str">
        <f>IF(ISBLANK('Slut 3.kl -Klasse'!CX27),"",VLOOKUP('Slut 3.kl -Klasse'!CX27,Assit_Atii_2c3b3c,BQ$96,FALSE))</f>
        <v/>
      </c>
      <c r="CL166" t="str">
        <f>IF(ISBLANK('Slut 3.kl -Klasse'!CY27),"",VLOOKUP('Slut 3.kl -Klasse'!CY27,Assit_Atii_2c3b3c,BR$96,FALSE))</f>
        <v/>
      </c>
      <c r="CM166" t="str">
        <f>IF(ISBLANK('Slut 3.kl -Klasse'!CZ27),"",VLOOKUP('Slut 3.kl -Klasse'!CZ27,Assit_Atii_2c3b3c,BS$96,FALSE))</f>
        <v/>
      </c>
      <c r="CN166" t="str">
        <f>IF(ISBLANK('Slut 3.kl -Klasse'!DA27),"",VLOOKUP('Slut 3.kl -Klasse'!DA27,Assit_Atii_2c3b3c,BT$96,FALSE))</f>
        <v/>
      </c>
      <c r="CO166" t="str">
        <f>IF(ISBLANK('Slut 3.kl -Klasse'!DB27),"",VLOOKUP('Slut 3.kl -Klasse'!DB27,Assit_Atii_2c3b3c,BU$96,FALSE))</f>
        <v/>
      </c>
      <c r="CP166" t="str">
        <f>IF(ISBLANK('Slut 3.kl -Klasse'!DC27),"",VLOOKUP('Slut 3.kl -Klasse'!DC27,Assit_Atii_2c3b3c,BV$96,FALSE))</f>
        <v/>
      </c>
      <c r="CQ166" t="str">
        <f>IF(ISBLANK('Slut 3.kl -Klasse'!DD27),"",VLOOKUP('Slut 3.kl -Klasse'!DD27,Assit_Atii_2c3b3c,BW$96,FALSE))</f>
        <v/>
      </c>
      <c r="CR166" t="str">
        <f>IF(ISBLANK('Slut 3.kl -Klasse'!DE27),"",VLOOKUP('Slut 3.kl -Klasse'!DE27,Assit_Atii_2c3b3c,BX$96,FALSE))</f>
        <v/>
      </c>
      <c r="CS166" t="str">
        <f>IF(ISBLANK('Slut 3.kl -Klasse'!DF27),"",VLOOKUP('Slut 3.kl -Klasse'!DF27,Assit_Atii_2c3b3c,BY$96,FALSE))</f>
        <v/>
      </c>
      <c r="CT166" t="str">
        <f>IF(ISBLANK('Slut 3.kl -Klasse'!DG27),"",VLOOKUP('Slut 3.kl -Klasse'!DG27,Assit_Atii_2c3b3c,BZ$96,FALSE))</f>
        <v/>
      </c>
      <c r="CU166" t="str">
        <f>IF(ISBLANK('Slut 3.kl -Klasse'!DH27),"",VLOOKUP('Slut 3.kl -Klasse'!DH27,Assit_Atii_2c3b3c,CA$96,FALSE))</f>
        <v/>
      </c>
      <c r="CV166" t="str">
        <f>IF(ISBLANK('Slut 3.kl -Klasse'!DI27),"",VLOOKUP('Slut 3.kl -Klasse'!DI27,Assit_Atii_2c3b3c,CB$96,FALSE))</f>
        <v/>
      </c>
      <c r="CW166" t="str">
        <f>IF(ISBLANK('Slut 3.kl -Klasse'!DJ27),"",VLOOKUP('Slut 3.kl -Klasse'!DJ27,Assit_Atii_2c3b3c,CC$96,FALSE))</f>
        <v/>
      </c>
      <c r="CX166" t="str">
        <f>IF(ISBLANK('Slut 3.kl -Klasse'!DK27),"",VLOOKUP('Slut 3.kl -Klasse'!DK27,Assit_Atii_2c3b3c,CD$96,FALSE))</f>
        <v/>
      </c>
      <c r="CY166" t="str">
        <f>IF(ISBLANK('Slut 3.kl -Klasse'!DL27),"",VLOOKUP('Slut 3.kl -Klasse'!DL27,Assit_Atii_2c3b3c,CE$96,FALSE))</f>
        <v/>
      </c>
      <c r="CZ166" t="str">
        <f>IF(ISBLANK('Slut 3.kl -Klasse'!DM27),"",VLOOKUP('Slut 3.kl -Klasse'!DM27,Assit_Atii_2c3b3c,CF$96,FALSE))</f>
        <v/>
      </c>
      <c r="DA166" t="str">
        <f>IF(ISBLANK('Slut 3.kl -Klasse'!DN27),"",VLOOKUP('Slut 3.kl -Klasse'!DN27,Assit_Atii_2c3b3c,CG$96,FALSE))</f>
        <v/>
      </c>
      <c r="DB166" t="str">
        <f>IF(ISBLANK('Slut 3.kl -Klasse'!DO27),"",VLOOKUP('Slut 3.kl -Klasse'!DO27,Assit_Atii_2c3b3c,CH$96,FALSE))</f>
        <v/>
      </c>
      <c r="DC166" t="str">
        <f>IF(ISBLANK('Slut 3.kl -Klasse'!DP27),"",VLOOKUP('Slut 3.kl -Klasse'!DP27,Assit_Atii_2c3b3c,CI$96,FALSE))</f>
        <v/>
      </c>
      <c r="DD166" t="str">
        <f>IF(ISBLANK('Slut 3.kl -Klasse'!DQ27),"",VLOOKUP('Slut 3.kl -Klasse'!DQ27,Assit_Atii_2c3b3c,CJ$96,FALSE))</f>
        <v/>
      </c>
      <c r="DE166" t="str">
        <f>IF(ISBLANK('Slut 3.kl -Klasse'!DR27),"",VLOOKUP('Slut 3.kl -Klasse'!DR27,Assit_Atii_2c3b3c,CK$96,FALSE))</f>
        <v/>
      </c>
      <c r="DF166" t="str">
        <f>IF(ISBLANK('Slut 3.kl -Klasse'!DS27),"",VLOOKUP('Slut 3.kl -Klasse'!DS27,Assit_Atii_2c3b3c,CL$96,FALSE))</f>
        <v/>
      </c>
      <c r="DG166" t="str">
        <f>IF(ISBLANK('Slut 3.kl -Klasse'!DT27),"",VLOOKUP('Slut 3.kl -Klasse'!DT27,Assit_Atii_2c3b3c,CM$96,FALSE))</f>
        <v/>
      </c>
      <c r="DH166" t="str">
        <f>IF(ISBLANK('Slut 3.kl -Klasse'!DU27),"",VLOOKUP('Slut 3.kl -Klasse'!DU27,Assit_Atii_2c3b3c,CN$96,FALSE))</f>
        <v/>
      </c>
      <c r="DI166" t="str">
        <f>IF(ISBLANK('Slut 3.kl -Klasse'!DV27),"",VLOOKUP('Slut 3.kl -Klasse'!DV27,Assit_Atii_2c3b3c,CO$96,FALSE))</f>
        <v/>
      </c>
      <c r="DJ166" t="str">
        <f>IF(ISBLANK('Slut 3.kl -Klasse'!DW27),"",VLOOKUP('Slut 3.kl -Klasse'!DW27,Assit_Atii_2c3b3c,CP$96,FALSE))</f>
        <v/>
      </c>
      <c r="DK166" t="str">
        <f>IF(ISBLANK('Slut 3.kl -Klasse'!DX27),"",VLOOKUP('Slut 3.kl -Klasse'!DX27,Assit_Atii_2c3b3c,CQ$96,FALSE))</f>
        <v/>
      </c>
      <c r="DL166" t="str">
        <f>IF(ISBLANK('Slut 3.kl -Klasse'!DY27),"",VLOOKUP('Slut 3.kl -Klasse'!DY27,Assit_Atii_2c3b3c,CR$96,FALSE))</f>
        <v/>
      </c>
      <c r="DM166" t="str">
        <f>IF(ISBLANK('Slut 3.kl -Klasse'!DZ27),"",VLOOKUP('Slut 3.kl -Klasse'!DZ27,Assit_Atii_2c3b3c,CS$96,FALSE))</f>
        <v/>
      </c>
      <c r="DN166" t="str">
        <f>IF(ISBLANK('Slut 3.kl -Klasse'!EA27),"",VLOOKUP('Slut 3.kl -Klasse'!EA27,Assit_Atii_2c3b3c,CT$96,FALSE))</f>
        <v/>
      </c>
      <c r="DO166" t="str">
        <f>IF(ISBLANK('Slut 3.kl -Klasse'!EB27),"",VLOOKUP('Slut 3.kl -Klasse'!EB27,Assit_Atii_2c3b3c,CU$96,FALSE))</f>
        <v/>
      </c>
      <c r="DP166" t="str">
        <f>IF(ISBLANK('Slut 3.kl -Klasse'!EC27),"",VLOOKUP('Slut 3.kl -Klasse'!EC27,Assit_Atii_2c3b3c,CV$96,FALSE))</f>
        <v/>
      </c>
      <c r="DQ166" t="str">
        <f>IF(ISBLANK('Slut 3.kl -Klasse'!ED27),"",VLOOKUP('Slut 3.kl -Klasse'!ED27,Assit_Atii_2c3b3c,CW$96,FALSE))</f>
        <v/>
      </c>
      <c r="DR166" s="42" t="str">
        <f>IF(ISBLANK('Slut 3.kl -Klasse'!EE27),"",VLOOKUP('Slut 3.kl -Klasse'!EE27,Assit_Atii_2c3b3c,CX$96,FALSE))</f>
        <v/>
      </c>
      <c r="DS166" s="41" t="str">
        <f>IF(ISBLANK('Slut 3.kl -Klasse'!EF27),"",VLOOKUP('Slut 3.kl -Klasse'!EF27,Aap_Naam_2c3b3c,2,FALSE))</f>
        <v/>
      </c>
      <c r="DT166" t="str">
        <f>IF(ISBLANK('Slut 3.kl -Klasse'!EG27),"",VLOOKUP('Slut 3.kl -Klasse'!EG27,Aap_Naam_2c3b3c,2,FALSE))</f>
        <v/>
      </c>
      <c r="DU166" t="str">
        <f>IF(ISBLANK('Slut 3.kl -Klasse'!EH27),"",VLOOKUP('Slut 3.kl -Klasse'!EH27,Aap_Naam_2c3b3c,2,FALSE))</f>
        <v/>
      </c>
      <c r="DV166" t="str">
        <f>IF(ISBLANK('Slut 3.kl -Klasse'!EI27),"",VLOOKUP('Slut 3.kl -Klasse'!EI27,Aap_Naam_2c3b3c,2,FALSE))</f>
        <v/>
      </c>
      <c r="DW166" t="str">
        <f>IF(ISBLANK('Slut 3.kl -Klasse'!EJ27),"",VLOOKUP('Slut 3.kl -Klasse'!EJ27,Aap_Naam_2c3b3c,2,FALSE))</f>
        <v/>
      </c>
      <c r="DX166" t="str">
        <f>IF(ISBLANK('Slut 3.kl -Klasse'!EK27),"",VLOOKUP('Slut 3.kl -Klasse'!EK27,Aap_Naam_2c3b3c,2,FALSE))</f>
        <v/>
      </c>
      <c r="DY166" t="str">
        <f>IF(ISBLANK('Slut 3.kl -Klasse'!EL27),"",VLOOKUP('Slut 3.kl -Klasse'!EL27,Aap_Naam_2c3b3c,2,FALSE))</f>
        <v/>
      </c>
      <c r="DZ166" t="str">
        <f>IF(ISBLANK('Slut 3.kl -Klasse'!EM27),"",VLOOKUP('Slut 3.kl -Klasse'!EM27,Aap_Naam_2c3b3c,2,FALSE))</f>
        <v/>
      </c>
      <c r="EA166" t="str">
        <f>IF(ISBLANK('Slut 3.kl -Klasse'!EN27),"",VLOOKUP('Slut 3.kl -Klasse'!EN27,Aap_Naam_2c3b3c,2,FALSE))</f>
        <v/>
      </c>
      <c r="EB166" t="str">
        <f>IF(ISBLANK('Slut 3.kl -Klasse'!EO27),"",VLOOKUP('Slut 3.kl -Klasse'!EO27,Aap_Naam_2c3b3c,2,FALSE))</f>
        <v/>
      </c>
      <c r="EC166" t="str">
        <f>IF(ISBLANK('Slut 3.kl -Klasse'!EP27),"",VLOOKUP('Slut 3.kl -Klasse'!EP27,Aap_Naam_2c3b3c,2,FALSE))</f>
        <v/>
      </c>
      <c r="ED166" t="str">
        <f>IF(ISBLANK('Slut 3.kl -Klasse'!EQ27),"",VLOOKUP('Slut 3.kl -Klasse'!EQ27,Aap_Naam_2c3b3c,2,FALSE))</f>
        <v/>
      </c>
      <c r="EE166" t="str">
        <f>IF(ISBLANK('Slut 3.kl -Klasse'!ER27),"",VLOOKUP('Slut 3.kl -Klasse'!ER27,Aap_Naam_2c3b3c,2,FALSE))</f>
        <v/>
      </c>
      <c r="EF166" t="str">
        <f>IF(ISBLANK('Slut 3.kl -Klasse'!ES27),"",VLOOKUP('Slut 3.kl -Klasse'!ES27,Aap_Naam_2c3b3c,2,FALSE))</f>
        <v/>
      </c>
      <c r="EG166" t="str">
        <f>IF(ISBLANK('Slut 3.kl -Klasse'!ET27),"",VLOOKUP('Slut 3.kl -Klasse'!ET27,Aap_Naam_2c3b3c,2,FALSE))</f>
        <v/>
      </c>
      <c r="EH166" t="str">
        <f>IF(ISBLANK('Slut 3.kl -Klasse'!EU27),"",VLOOKUP('Slut 3.kl -Klasse'!EU27,Aap_Naam_2c3b3c,2,FALSE))</f>
        <v/>
      </c>
      <c r="EI166" t="str">
        <f>IF(ISBLANK('Slut 3.kl -Klasse'!EV27),"",VLOOKUP('Slut 3.kl -Klasse'!EV27,Aap_Naam_2c3b3c,2,FALSE))</f>
        <v/>
      </c>
      <c r="EJ166" t="str">
        <f>IF(ISBLANK('Slut 3.kl -Klasse'!EW27),"",VLOOKUP('Slut 3.kl -Klasse'!EW27,Aap_Naam_2c3b3c,2,FALSE))</f>
        <v/>
      </c>
      <c r="EK166" t="str">
        <f>IF(ISBLANK('Slut 3.kl -Klasse'!EX27),"",VLOOKUP('Slut 3.kl -Klasse'!EX27,Aap_Naam_2c3b3c,2,FALSE))</f>
        <v/>
      </c>
      <c r="EL166" t="str">
        <f>IF(ISBLANK('Slut 3.kl -Klasse'!EY27),"",VLOOKUP('Slut 3.kl -Klasse'!EY27,Aap_Naam_2c3b3c,2,FALSE))</f>
        <v/>
      </c>
      <c r="EM166" t="str">
        <f>IF(ISBLANK('Slut 3.kl -Klasse'!EZ27),"",VLOOKUP('Slut 3.kl -Klasse'!EZ27,Aap_Naam_2c3b3c,2,FALSE))</f>
        <v/>
      </c>
      <c r="EN166" t="str">
        <f>IF(ISBLANK('Slut 3.kl -Klasse'!FA27),"",VLOOKUP('Slut 3.kl -Klasse'!FA27,Aap_Naam_2c3b3c,2,FALSE))</f>
        <v/>
      </c>
      <c r="EO166" t="str">
        <f>IF(ISBLANK('Slut 3.kl -Klasse'!FB27),"",VLOOKUP('Slut 3.kl -Klasse'!FB27,Aap_Naam_2c3b3c,2,FALSE))</f>
        <v/>
      </c>
      <c r="EP166" t="str">
        <f>IF(ISBLANK('Slut 3.kl -Klasse'!FC27),"",VLOOKUP('Slut 3.kl -Klasse'!FC27,Aap_Naam_2c3b3c,2,FALSE))</f>
        <v/>
      </c>
      <c r="EQ166" t="str">
        <f>IF(ISBLANK('Slut 3.kl -Klasse'!FD27),"",VLOOKUP('Slut 3.kl -Klasse'!FD27,Aap_Naam_2c3b3c,2,FALSE))</f>
        <v/>
      </c>
      <c r="ER166" t="str">
        <f>IF(ISBLANK('Slut 3.kl -Klasse'!FE27),"",VLOOKUP('Slut 3.kl -Klasse'!FE27,Aap_Naam_2c3b3c,2,FALSE))</f>
        <v/>
      </c>
      <c r="ES166" t="str">
        <f>IF(ISBLANK('Slut 3.kl -Klasse'!FF27),"",VLOOKUP('Slut 3.kl -Klasse'!FF27,Aap_Naam_2c3b3c,2,FALSE))</f>
        <v/>
      </c>
      <c r="ET166" t="str">
        <f>IF(ISBLANK('Slut 3.kl -Klasse'!FG27),"",VLOOKUP('Slut 3.kl -Klasse'!FG27,Aap_Naam_2c3b3c,2,FALSE))</f>
        <v/>
      </c>
      <c r="EU166" t="str">
        <f>IF(ISBLANK('Slut 3.kl -Klasse'!FH27),"",VLOOKUP('Slut 3.kl -Klasse'!FH27,Aap_Naam_2c3b3c,2,FALSE))</f>
        <v/>
      </c>
      <c r="EV166" t="str">
        <f>IF(ISBLANK('Slut 3.kl -Klasse'!FI27),"",VLOOKUP('Slut 3.kl -Klasse'!FI27,Aap_Naam_2c3b3c,2,FALSE))</f>
        <v/>
      </c>
      <c r="EW166" t="str">
        <f>IF(ISBLANK('Slut 3.kl -Klasse'!FJ27),"",VLOOKUP('Slut 3.kl -Klasse'!FJ27,Aap_Naam_2c3b3c,2,FALSE))</f>
        <v/>
      </c>
      <c r="EX166" t="str">
        <f>IF(ISBLANK('Slut 3.kl -Klasse'!FK27),"",VLOOKUP('Slut 3.kl -Klasse'!FK27,Aap_Naam_2c3b3c,2,FALSE))</f>
        <v/>
      </c>
      <c r="EY166" t="str">
        <f>IF(ISBLANK('Slut 3.kl -Klasse'!FL27),"",VLOOKUP('Slut 3.kl -Klasse'!FL27,Aap_Naam_2c3b3c,2,FALSE))</f>
        <v/>
      </c>
      <c r="EZ166" t="str">
        <f>IF(ISBLANK('Slut 3.kl -Klasse'!FM27),"",VLOOKUP('Slut 3.kl -Klasse'!FM27,Aap_Naam_2c3b3c,2,FALSE))</f>
        <v/>
      </c>
      <c r="FA166" t="str">
        <f>IF(ISBLANK('Slut 3.kl -Klasse'!FN27),"",VLOOKUP('Slut 3.kl -Klasse'!FN27,Aap_Naam_2c3b3c,2,FALSE))</f>
        <v/>
      </c>
      <c r="FB166" t="str">
        <f>IF(ISBLANK('Slut 3.kl -Klasse'!FO27),"",VLOOKUP('Slut 3.kl -Klasse'!FO27,Aap_Naam_2c3b3c,2,FALSE))</f>
        <v/>
      </c>
      <c r="FC166" t="str">
        <f>IF(ISBLANK('Slut 3.kl -Klasse'!FP27),"",VLOOKUP('Slut 3.kl -Klasse'!FP27,Aap_Naam_2c3b3c,2,FALSE))</f>
        <v/>
      </c>
      <c r="FD166" t="str">
        <f>IF(ISBLANK('Slut 3.kl -Klasse'!FQ27),"",VLOOKUP('Slut 3.kl -Klasse'!FQ27,Aap_Naam_2c3b3c,2,FALSE))</f>
        <v/>
      </c>
      <c r="FE166" t="str">
        <f>IF(ISBLANK('Slut 3.kl -Klasse'!FR27),"",VLOOKUP('Slut 3.kl -Klasse'!FR27,Aap_Naam_2c3b3c,2,FALSE))</f>
        <v/>
      </c>
      <c r="FF166" t="str">
        <f>IF(ISBLANK('Slut 3.kl -Klasse'!FS27),"",VLOOKUP('Slut 3.kl -Klasse'!FS27,Aap_Naam_2c3b3c,2,FALSE))</f>
        <v/>
      </c>
      <c r="FG166" t="str">
        <f>IF(ISBLANK('Slut 3.kl -Klasse'!FT27),"",VLOOKUP('Slut 3.kl -Klasse'!FT27,Aap_Naam_2c3b3c,2,FALSE))</f>
        <v/>
      </c>
      <c r="FH166" t="str">
        <f>IF(ISBLANK('Slut 3.kl -Klasse'!FU27),"",VLOOKUP('Slut 3.kl -Klasse'!FU27,Aap_Naam_2c3b3c,2,FALSE))</f>
        <v/>
      </c>
      <c r="FI166" t="str">
        <f>IF(ISBLANK('Slut 3.kl -Klasse'!FV27),"",VLOOKUP('Slut 3.kl -Klasse'!FV27,Aap_Naam_2c3b3c,2,FALSE))</f>
        <v/>
      </c>
      <c r="FJ166" t="str">
        <f>IF(ISBLANK('Slut 3.kl -Klasse'!FW27),"",VLOOKUP('Slut 3.kl -Klasse'!FW27,Aap_Naam_2c3b3c,2,FALSE))</f>
        <v/>
      </c>
      <c r="FK166" t="str">
        <f>IF(ISBLANK('Slut 3.kl -Klasse'!FX27),"",VLOOKUP('Slut 3.kl -Klasse'!FX27,Aap_Naam_2c3b3c,2,FALSE))</f>
        <v/>
      </c>
      <c r="FL166" t="str">
        <f>IF(ISBLANK('Slut 3.kl -Klasse'!FY27),"",VLOOKUP('Slut 3.kl -Klasse'!FY27,Aap_Naam_2c3b3c,2,FALSE))</f>
        <v/>
      </c>
      <c r="FM166" t="str">
        <f>IF(ISBLANK('Slut 3.kl -Klasse'!FZ27),"",VLOOKUP('Slut 3.kl -Klasse'!FZ27,Aap_Naam_2c3b3c,2,FALSE))</f>
        <v/>
      </c>
      <c r="FN166" s="42" t="str">
        <f>IF(ISBLANK('Slut 3.kl -Klasse'!GA27),"",VLOOKUP('Slut 3.kl -Klasse'!GA27,Aap_Naam_2c3b3c,2,FALSE))</f>
        <v/>
      </c>
      <c r="FO166" s="41">
        <f>COUNTIF('Skole scoring'!B160:U160,1)</f>
        <v>0</v>
      </c>
      <c r="FP166">
        <f>COUNTIF('Skole scoring'!V160:DQ160,1)</f>
        <v>0</v>
      </c>
      <c r="FQ166">
        <f>COUNTIF('Skole scoring'!DR160:FM160,1)</f>
        <v>0</v>
      </c>
      <c r="FR166" s="42">
        <f t="shared" si="5"/>
        <v>0</v>
      </c>
      <c r="FS166">
        <f>COUNTIF('Skole scoring'!V160:AS160,1)</f>
        <v>0</v>
      </c>
      <c r="FT166">
        <f>COUNTIF('Skole scoring'!AT160:BQ160,1)</f>
        <v>0</v>
      </c>
      <c r="FU166">
        <f>COUNTIF('Skole scoring'!BR160:CO160,1)</f>
        <v>0</v>
      </c>
      <c r="FV166">
        <f>COUNTIF('Skole scoring'!CP160:DQ160,1)</f>
        <v>0</v>
      </c>
    </row>
    <row r="167" spans="2:178" x14ac:dyDescent="0.35">
      <c r="B167" s="41">
        <f>'Slut 3.kl -Klasse'!B28</f>
        <v>0</v>
      </c>
      <c r="C167" t="str">
        <f>IF(COUNTIF('Slut 3.kl -Klasse'!P28,5),"Ugyldig",(IF(ISBLANK('Slut 3.kl -Klasse'!P28),"",'Slut 3.kl -Klasse'!P28)))</f>
        <v/>
      </c>
      <c r="D167" t="str">
        <f>IF(COUNTIF('Slut 3.kl -Klasse'!Q28,5),"Ugyldig",(IF(ISBLANK('Slut 3.kl -Klasse'!Q28),"",'Slut 3.kl -Klasse'!Q28)))</f>
        <v/>
      </c>
      <c r="E167" t="str">
        <f>IF(COUNTIF('Slut 3.kl -Klasse'!R28,5),"Ugyldig",(IF(ISBLANK('Slut 3.kl -Klasse'!R28),"",'Slut 3.kl -Klasse'!R28)))</f>
        <v/>
      </c>
      <c r="F167" t="str">
        <f>IF(COUNTIF('Slut 3.kl -Klasse'!S28,5),"Ugyldig",(IF(ISBLANK('Slut 3.kl -Klasse'!S28),"",'Slut 3.kl -Klasse'!S28)))</f>
        <v/>
      </c>
      <c r="G167" t="str">
        <f>IF(COUNTIF('Slut 3.kl -Klasse'!T28,5),"Ugyldig",(IF(ISBLANK('Slut 3.kl -Klasse'!T28),"",'Slut 3.kl -Klasse'!T28)))</f>
        <v/>
      </c>
      <c r="H167" t="str">
        <f>IF(COUNTIF('Slut 3.kl -Klasse'!U28,5),"Ugyldig",(IF(ISBLANK('Slut 3.kl -Klasse'!U28),"",'Slut 3.kl -Klasse'!U28)))</f>
        <v/>
      </c>
      <c r="I167" t="str">
        <f>IF(COUNTIF('Slut 3.kl -Klasse'!V28,5),"Ugyldig",(IF(ISBLANK('Slut 3.kl -Klasse'!V28),"",'Slut 3.kl -Klasse'!V28)))</f>
        <v/>
      </c>
      <c r="J167" t="str">
        <f>IF(COUNTIF('Slut 3.kl -Klasse'!W28,5),"Ugyldig",(IF(ISBLANK('Slut 3.kl -Klasse'!W28),"",'Slut 3.kl -Klasse'!W28)))</f>
        <v/>
      </c>
      <c r="K167" t="str">
        <f>IF(COUNTIF('Slut 3.kl -Klasse'!X28,5),"Ugyldig",(IF(ISBLANK('Slut 3.kl -Klasse'!X28),"",'Slut 3.kl -Klasse'!X28)))</f>
        <v/>
      </c>
      <c r="L167" t="str">
        <f>IF(COUNTIF('Slut 3.kl -Klasse'!Y28,5),"Ugyldig",(IF(ISBLANK('Slut 3.kl -Klasse'!Y28),"",'Slut 3.kl -Klasse'!Y28)))</f>
        <v/>
      </c>
      <c r="M167" t="str">
        <f>IF(COUNTIF('Slut 3.kl -Klasse'!Z28,5),"Ugyldig",(IF(ISBLANK('Slut 3.kl -Klasse'!Z28),"",'Slut 3.kl -Klasse'!Z28)))</f>
        <v/>
      </c>
      <c r="N167" t="str">
        <f>IF(COUNTIF('Slut 3.kl -Klasse'!AA28,5),"Ugyldig",(IF(ISBLANK('Slut 3.kl -Klasse'!AA28),"",'Slut 3.kl -Klasse'!AA28)))</f>
        <v/>
      </c>
      <c r="O167" t="str">
        <f>IF(COUNTIF('Slut 3.kl -Klasse'!AB28,5),"Ugyldig",(IF(ISBLANK('Slut 3.kl -Klasse'!AB28),"",'Slut 3.kl -Klasse'!AB28)))</f>
        <v/>
      </c>
      <c r="P167" t="str">
        <f>IF(COUNTIF('Slut 3.kl -Klasse'!AC28,5),"Ugyldig",(IF(ISBLANK('Slut 3.kl -Klasse'!AC28),"",'Slut 3.kl -Klasse'!AC28)))</f>
        <v/>
      </c>
      <c r="Q167" t="str">
        <f>IF(COUNTIF('Slut 3.kl -Klasse'!AD28,5),"Ugyldig",(IF(ISBLANK('Slut 3.kl -Klasse'!AD28),"",'Slut 3.kl -Klasse'!AD28)))</f>
        <v/>
      </c>
      <c r="R167" t="str">
        <f>IF(COUNTIF('Slut 3.kl -Klasse'!AE28,5),"Ugyldig",(IF(ISBLANK('Slut 3.kl -Klasse'!AE28),"",'Slut 3.kl -Klasse'!AE28)))</f>
        <v/>
      </c>
      <c r="S167" t="str">
        <f>IF(COUNTIF('Slut 3.kl -Klasse'!AF28,5),"Ugyldig",(IF(ISBLANK('Slut 3.kl -Klasse'!AF28),"",'Slut 3.kl -Klasse'!AF28)))</f>
        <v/>
      </c>
      <c r="T167" t="str">
        <f>IF(COUNTIF('Slut 3.kl -Klasse'!AG28,5),"Ugyldig",(IF(ISBLANK('Slut 3.kl -Klasse'!AG28),"",'Slut 3.kl -Klasse'!AG28)))</f>
        <v/>
      </c>
      <c r="U167" t="str">
        <f>IF(COUNTIF('Slut 3.kl -Klasse'!AH28,5),"Ugyldig",(IF(ISBLANK('Slut 3.kl -Klasse'!AH28),"",'Slut 3.kl -Klasse'!AH28)))</f>
        <v/>
      </c>
      <c r="V167" t="str">
        <f>IF(COUNTIF('Slut 3.kl -Klasse'!AI28,5),"Ugyldig",(IF(ISBLANK('Slut 3.kl -Klasse'!AI28),"",'Slut 3.kl -Klasse'!AI28)))</f>
        <v/>
      </c>
      <c r="W167" t="str">
        <f>IF(ISBLANK('Slut 3.kl -Klasse'!AJ28),"",VLOOKUP('Slut 3.kl -Klasse'!AJ28,Assit_Atii_2c3b3c,C$96,FALSE))</f>
        <v/>
      </c>
      <c r="X167" t="str">
        <f>IF(ISBLANK('Slut 3.kl -Klasse'!AK28),"",VLOOKUP('Slut 3.kl -Klasse'!AK28,Assit_Atii_2c3b3c,D$96,FALSE))</f>
        <v/>
      </c>
      <c r="Y167" t="str">
        <f>IF(ISBLANK('Slut 3.kl -Klasse'!AL28),"",VLOOKUP('Slut 3.kl -Klasse'!AL28,Assit_Atii_2c3b3c,E$96,FALSE))</f>
        <v/>
      </c>
      <c r="Z167" t="str">
        <f>IF(ISBLANK('Slut 3.kl -Klasse'!AM28),"",VLOOKUP('Slut 3.kl -Klasse'!AM28,Assit_Atii_2c3b3c,F$96,FALSE))</f>
        <v/>
      </c>
      <c r="AA167" t="str">
        <f>IF(ISBLANK('Slut 3.kl -Klasse'!AN28),"",VLOOKUP('Slut 3.kl -Klasse'!AN28,Assit_Atii_2c3b3c,G$96,FALSE))</f>
        <v/>
      </c>
      <c r="AB167" t="str">
        <f>IF(ISBLANK('Slut 3.kl -Klasse'!AO28),"",VLOOKUP('Slut 3.kl -Klasse'!AO28,Assit_Atii_2c3b3c,H$96,FALSE))</f>
        <v/>
      </c>
      <c r="AC167" t="str">
        <f>IF(ISBLANK('Slut 3.kl -Klasse'!AP28),"",VLOOKUP('Slut 3.kl -Klasse'!AP28,Assit_Atii_2c3b3c,I$96,FALSE))</f>
        <v/>
      </c>
      <c r="AD167" t="str">
        <f>IF(ISBLANK('Slut 3.kl -Klasse'!AQ28),"",VLOOKUP('Slut 3.kl -Klasse'!AQ28,Assit_Atii_2c3b3c,J$96,FALSE))</f>
        <v/>
      </c>
      <c r="AE167" t="str">
        <f>IF(ISBLANK('Slut 3.kl -Klasse'!AR28),"",VLOOKUP('Slut 3.kl -Klasse'!AR28,Assit_Atii_2c3b3c,K$96,FALSE))</f>
        <v/>
      </c>
      <c r="AF167" t="str">
        <f>IF(ISBLANK('Slut 3.kl -Klasse'!AS28),"",VLOOKUP('Slut 3.kl -Klasse'!AS28,Assit_Atii_2c3b3c,L$96,FALSE))</f>
        <v/>
      </c>
      <c r="AG167" t="str">
        <f>IF(ISBLANK('Slut 3.kl -Klasse'!AT28),"",VLOOKUP('Slut 3.kl -Klasse'!AT28,Assit_Atii_2c3b3c,M$96,FALSE))</f>
        <v/>
      </c>
      <c r="AH167" t="str">
        <f>IF(ISBLANK('Slut 3.kl -Klasse'!AU28),"",VLOOKUP('Slut 3.kl -Klasse'!AU28,Assit_Atii_2c3b3c,N$96,FALSE))</f>
        <v/>
      </c>
      <c r="AI167" t="str">
        <f>IF(ISBLANK('Slut 3.kl -Klasse'!AV28),"",VLOOKUP('Slut 3.kl -Klasse'!AV28,Assit_Atii_2c3b3c,O$96,FALSE))</f>
        <v/>
      </c>
      <c r="AJ167" t="str">
        <f>IF(ISBLANK('Slut 3.kl -Klasse'!AW28),"",VLOOKUP('Slut 3.kl -Klasse'!AW28,Assit_Atii_2c3b3c,P$96,FALSE))</f>
        <v/>
      </c>
      <c r="AK167" t="str">
        <f>IF(ISBLANK('Slut 3.kl -Klasse'!AX28),"",VLOOKUP('Slut 3.kl -Klasse'!AX28,Assit_Atii_2c3b3c,Q$96,FALSE))</f>
        <v/>
      </c>
      <c r="AL167" t="str">
        <f>IF(ISBLANK('Slut 3.kl -Klasse'!AY28),"",VLOOKUP('Slut 3.kl -Klasse'!AY28,Assit_Atii_2c3b3c,R$96,FALSE))</f>
        <v/>
      </c>
      <c r="AM167" t="str">
        <f>IF(ISBLANK('Slut 3.kl -Klasse'!AZ28),"",VLOOKUP('Slut 3.kl -Klasse'!AZ28,Assit_Atii_2c3b3c,S$96,FALSE))</f>
        <v/>
      </c>
      <c r="AN167" t="str">
        <f>IF(ISBLANK('Slut 3.kl -Klasse'!BA28),"",VLOOKUP('Slut 3.kl -Klasse'!BA28,Assit_Atii_2c3b3c,T$96,FALSE))</f>
        <v/>
      </c>
      <c r="AO167" t="str">
        <f>IF(ISBLANK('Slut 3.kl -Klasse'!BB28),"",VLOOKUP('Slut 3.kl -Klasse'!BB28,Assit_Atii_2c3b3c,U$96,FALSE))</f>
        <v/>
      </c>
      <c r="AP167" t="str">
        <f>IF(ISBLANK('Slut 3.kl -Klasse'!BC28),"",VLOOKUP('Slut 3.kl -Klasse'!BC28,Assit_Atii_2c3b3c,V$96,FALSE))</f>
        <v/>
      </c>
      <c r="AQ167" t="str">
        <f>IF(ISBLANK('Slut 3.kl -Klasse'!BD28),"",VLOOKUP('Slut 3.kl -Klasse'!BD28,Assit_Atii_2c3b3c,W$96,FALSE))</f>
        <v/>
      </c>
      <c r="AR167" t="str">
        <f>IF(ISBLANK('Slut 3.kl -Klasse'!BE28),"",VLOOKUP('Slut 3.kl -Klasse'!BE28,Assit_Atii_2c3b3c,X$96,FALSE))</f>
        <v/>
      </c>
      <c r="AS167" t="str">
        <f>IF(ISBLANK('Slut 3.kl -Klasse'!BF28),"",VLOOKUP('Slut 3.kl -Klasse'!BF28,Assit_Atii_2c3b3c,Y$96,FALSE))</f>
        <v/>
      </c>
      <c r="AT167" t="str">
        <f>IF(ISBLANK('Slut 3.kl -Klasse'!BG28),"",VLOOKUP('Slut 3.kl -Klasse'!BG28,Assit_Atii_2c3b3c,Z$96,FALSE))</f>
        <v/>
      </c>
      <c r="AU167" t="str">
        <f>IF(ISBLANK('Slut 3.kl -Klasse'!BH28),"",VLOOKUP('Slut 3.kl -Klasse'!BH28,Assit_Atii_2c3b3c,AA$96,FALSE))</f>
        <v/>
      </c>
      <c r="AV167" t="str">
        <f>IF(ISBLANK('Slut 3.kl -Klasse'!BI28),"",VLOOKUP('Slut 3.kl -Klasse'!BI28,Assit_Atii_2c3b3c,AB$96,FALSE))</f>
        <v/>
      </c>
      <c r="AW167" t="str">
        <f>IF(ISBLANK('Slut 3.kl -Klasse'!BJ28),"",VLOOKUP('Slut 3.kl -Klasse'!BJ28,Assit_Atii_2c3b3c,AC$96,FALSE))</f>
        <v/>
      </c>
      <c r="AX167" t="str">
        <f>IF(ISBLANK('Slut 3.kl -Klasse'!BK28),"",VLOOKUP('Slut 3.kl -Klasse'!BK28,Assit_Atii_2c3b3c,AD$96,FALSE))</f>
        <v/>
      </c>
      <c r="AY167" t="str">
        <f>IF(ISBLANK('Slut 3.kl -Klasse'!BL28),"",VLOOKUP('Slut 3.kl -Klasse'!BL28,Assit_Atii_2c3b3c,AE$96,FALSE))</f>
        <v/>
      </c>
      <c r="AZ167" t="str">
        <f>IF(ISBLANK('Slut 3.kl -Klasse'!BM28),"",VLOOKUP('Slut 3.kl -Klasse'!BM28,Assit_Atii_2c3b3c,AF$96,FALSE))</f>
        <v/>
      </c>
      <c r="BA167" t="str">
        <f>IF(ISBLANK('Slut 3.kl -Klasse'!BN28),"",VLOOKUP('Slut 3.kl -Klasse'!BN28,Assit_Atii_2c3b3c,AG$96,FALSE))</f>
        <v/>
      </c>
      <c r="BB167" t="str">
        <f>IF(ISBLANK('Slut 3.kl -Klasse'!BO28),"",VLOOKUP('Slut 3.kl -Klasse'!BO28,Assit_Atii_2c3b3c,AH$96,FALSE))</f>
        <v/>
      </c>
      <c r="BC167" t="str">
        <f>IF(ISBLANK('Slut 3.kl -Klasse'!BP28),"",VLOOKUP('Slut 3.kl -Klasse'!BP28,Assit_Atii_2c3b3c,AI$96,FALSE))</f>
        <v/>
      </c>
      <c r="BD167" t="str">
        <f>IF(ISBLANK('Slut 3.kl -Klasse'!BQ28),"",VLOOKUP('Slut 3.kl -Klasse'!BQ28,Assit_Atii_2c3b3c,AJ$96,FALSE))</f>
        <v/>
      </c>
      <c r="BE167" t="str">
        <f>IF(ISBLANK('Slut 3.kl -Klasse'!BR28),"",VLOOKUP('Slut 3.kl -Klasse'!BR28,Assit_Atii_2c3b3c,AK$96,FALSE))</f>
        <v/>
      </c>
      <c r="BF167" t="str">
        <f>IF(ISBLANK('Slut 3.kl -Klasse'!BS28),"",VLOOKUP('Slut 3.kl -Klasse'!BS28,Assit_Atii_2c3b3c,AL$96,FALSE))</f>
        <v/>
      </c>
      <c r="BG167" t="str">
        <f>IF(ISBLANK('Slut 3.kl -Klasse'!BT28),"",VLOOKUP('Slut 3.kl -Klasse'!BT28,Assit_Atii_2c3b3c,AM$96,FALSE))</f>
        <v/>
      </c>
      <c r="BH167" t="str">
        <f>IF(ISBLANK('Slut 3.kl -Klasse'!BU28),"",VLOOKUP('Slut 3.kl -Klasse'!BU28,Assit_Atii_2c3b3c,AN$96,FALSE))</f>
        <v/>
      </c>
      <c r="BI167" t="str">
        <f>IF(ISBLANK('Slut 3.kl -Klasse'!BV28),"",VLOOKUP('Slut 3.kl -Klasse'!BV28,Assit_Atii_2c3b3c,AO$96,FALSE))</f>
        <v/>
      </c>
      <c r="BJ167" t="str">
        <f>IF(ISBLANK('Slut 3.kl -Klasse'!BW28),"",VLOOKUP('Slut 3.kl -Klasse'!BW28,Assit_Atii_2c3b3c,AP$96,FALSE))</f>
        <v/>
      </c>
      <c r="BK167" t="str">
        <f>IF(ISBLANK('Slut 3.kl -Klasse'!BX28),"",VLOOKUP('Slut 3.kl -Klasse'!BX28,Assit_Atii_2c3b3c,AQ$96,FALSE))</f>
        <v/>
      </c>
      <c r="BL167" t="str">
        <f>IF(ISBLANK('Slut 3.kl -Klasse'!BY28),"",VLOOKUP('Slut 3.kl -Klasse'!BY28,Assit_Atii_2c3b3c,AR$96,FALSE))</f>
        <v/>
      </c>
      <c r="BM167" t="str">
        <f>IF(ISBLANK('Slut 3.kl -Klasse'!BZ28),"",VLOOKUP('Slut 3.kl -Klasse'!BZ28,Assit_Atii_2c3b3c,AS$96,FALSE))</f>
        <v/>
      </c>
      <c r="BN167" t="str">
        <f>IF(ISBLANK('Slut 3.kl -Klasse'!CA28),"",VLOOKUP('Slut 3.kl -Klasse'!CA28,Assit_Atii_2c3b3c,AT$96,FALSE))</f>
        <v/>
      </c>
      <c r="BO167" t="str">
        <f>IF(ISBLANK('Slut 3.kl -Klasse'!CB28),"",VLOOKUP('Slut 3.kl -Klasse'!CB28,Assit_Atii_2c3b3c,AU$96,FALSE))</f>
        <v/>
      </c>
      <c r="BP167" t="str">
        <f>IF(ISBLANK('Slut 3.kl -Klasse'!CC28),"",VLOOKUP('Slut 3.kl -Klasse'!CC28,Assit_Atii_2c3b3c,AV$96,FALSE))</f>
        <v/>
      </c>
      <c r="BQ167" t="str">
        <f>IF(ISBLANK('Slut 3.kl -Klasse'!CD28),"",VLOOKUP('Slut 3.kl -Klasse'!CD28,Assit_Atii_2c3b3c,AW$96,FALSE))</f>
        <v/>
      </c>
      <c r="BR167" t="str">
        <f>IF(ISBLANK('Slut 3.kl -Klasse'!CE28),"",VLOOKUP('Slut 3.kl -Klasse'!CE28,Assit_Atii_2c3b3c,AX$96,FALSE))</f>
        <v/>
      </c>
      <c r="BS167" t="str">
        <f>IF(ISBLANK('Slut 3.kl -Klasse'!CF28),"",VLOOKUP('Slut 3.kl -Klasse'!CF28,Assit_Atii_2c3b3c,AY$96,FALSE))</f>
        <v/>
      </c>
      <c r="BT167" t="str">
        <f>IF(ISBLANK('Slut 3.kl -Klasse'!CG28),"",VLOOKUP('Slut 3.kl -Klasse'!CG28,Assit_Atii_2c3b3c,AZ$96,FALSE))</f>
        <v/>
      </c>
      <c r="BU167" t="str">
        <f>IF(ISBLANK('Slut 3.kl -Klasse'!CH28),"",VLOOKUP('Slut 3.kl -Klasse'!CH28,Assit_Atii_2c3b3c,BA$96,FALSE))</f>
        <v/>
      </c>
      <c r="BV167" t="str">
        <f>IF(ISBLANK('Slut 3.kl -Klasse'!CI28),"",VLOOKUP('Slut 3.kl -Klasse'!CI28,Assit_Atii_2c3b3c,BB$96,FALSE))</f>
        <v/>
      </c>
      <c r="BW167" t="str">
        <f>IF(ISBLANK('Slut 3.kl -Klasse'!CJ28),"",VLOOKUP('Slut 3.kl -Klasse'!CJ28,Assit_Atii_2c3b3c,BC$96,FALSE))</f>
        <v/>
      </c>
      <c r="BX167" t="str">
        <f>IF(ISBLANK('Slut 3.kl -Klasse'!CK28),"",VLOOKUP('Slut 3.kl -Klasse'!CK28,Assit_Atii_2c3b3c,BD$96,FALSE))</f>
        <v/>
      </c>
      <c r="BY167" t="str">
        <f>IF(ISBLANK('Slut 3.kl -Klasse'!CL28),"",VLOOKUP('Slut 3.kl -Klasse'!CL28,Assit_Atii_2c3b3c,BE$96,FALSE))</f>
        <v/>
      </c>
      <c r="BZ167" t="str">
        <f>IF(ISBLANK('Slut 3.kl -Klasse'!CM28),"",VLOOKUP('Slut 3.kl -Klasse'!CM28,Assit_Atii_2c3b3c,BF$96,FALSE))</f>
        <v/>
      </c>
      <c r="CA167" t="str">
        <f>IF(ISBLANK('Slut 3.kl -Klasse'!CN28),"",VLOOKUP('Slut 3.kl -Klasse'!CN28,Assit_Atii_2c3b3c,BG$96,FALSE))</f>
        <v/>
      </c>
      <c r="CB167" t="str">
        <f>IF(ISBLANK('Slut 3.kl -Klasse'!CO28),"",VLOOKUP('Slut 3.kl -Klasse'!CO28,Assit_Atii_2c3b3c,BH$96,FALSE))</f>
        <v/>
      </c>
      <c r="CC167" t="str">
        <f>IF(ISBLANK('Slut 3.kl -Klasse'!CP28),"",VLOOKUP('Slut 3.kl -Klasse'!CP28,Assit_Atii_2c3b3c,BI$96,FALSE))</f>
        <v/>
      </c>
      <c r="CD167" t="str">
        <f>IF(ISBLANK('Slut 3.kl -Klasse'!CQ28),"",VLOOKUP('Slut 3.kl -Klasse'!CQ28,Assit_Atii_2c3b3c,BJ$96,FALSE))</f>
        <v/>
      </c>
      <c r="CE167" t="str">
        <f>IF(ISBLANK('Slut 3.kl -Klasse'!CR28),"",VLOOKUP('Slut 3.kl -Klasse'!CR28,Assit_Atii_2c3b3c,BK$96,FALSE))</f>
        <v/>
      </c>
      <c r="CF167" t="str">
        <f>IF(ISBLANK('Slut 3.kl -Klasse'!CS28),"",VLOOKUP('Slut 3.kl -Klasse'!CS28,Assit_Atii_2c3b3c,BL$96,FALSE))</f>
        <v/>
      </c>
      <c r="CG167" t="str">
        <f>IF(ISBLANK('Slut 3.kl -Klasse'!CT28),"",VLOOKUP('Slut 3.kl -Klasse'!CT28,Assit_Atii_2c3b3c,BM$96,FALSE))</f>
        <v/>
      </c>
      <c r="CH167" t="str">
        <f>IF(ISBLANK('Slut 3.kl -Klasse'!CU28),"",VLOOKUP('Slut 3.kl -Klasse'!CU28,Assit_Atii_2c3b3c,BN$96,FALSE))</f>
        <v/>
      </c>
      <c r="CI167" t="str">
        <f>IF(ISBLANK('Slut 3.kl -Klasse'!CV28),"",VLOOKUP('Slut 3.kl -Klasse'!CV28,Assit_Atii_2c3b3c,BO$96,FALSE))</f>
        <v/>
      </c>
      <c r="CJ167" t="str">
        <f>IF(ISBLANK('Slut 3.kl -Klasse'!CW28),"",VLOOKUP('Slut 3.kl -Klasse'!CW28,Assit_Atii_2c3b3c,BP$96,FALSE))</f>
        <v/>
      </c>
      <c r="CK167" t="str">
        <f>IF(ISBLANK('Slut 3.kl -Klasse'!CX28),"",VLOOKUP('Slut 3.kl -Klasse'!CX28,Assit_Atii_2c3b3c,BQ$96,FALSE))</f>
        <v/>
      </c>
      <c r="CL167" t="str">
        <f>IF(ISBLANK('Slut 3.kl -Klasse'!CY28),"",VLOOKUP('Slut 3.kl -Klasse'!CY28,Assit_Atii_2c3b3c,BR$96,FALSE))</f>
        <v/>
      </c>
      <c r="CM167" t="str">
        <f>IF(ISBLANK('Slut 3.kl -Klasse'!CZ28),"",VLOOKUP('Slut 3.kl -Klasse'!CZ28,Assit_Atii_2c3b3c,BS$96,FALSE))</f>
        <v/>
      </c>
      <c r="CN167" t="str">
        <f>IF(ISBLANK('Slut 3.kl -Klasse'!DA28),"",VLOOKUP('Slut 3.kl -Klasse'!DA28,Assit_Atii_2c3b3c,BT$96,FALSE))</f>
        <v/>
      </c>
      <c r="CO167" t="str">
        <f>IF(ISBLANK('Slut 3.kl -Klasse'!DB28),"",VLOOKUP('Slut 3.kl -Klasse'!DB28,Assit_Atii_2c3b3c,BU$96,FALSE))</f>
        <v/>
      </c>
      <c r="CP167" t="str">
        <f>IF(ISBLANK('Slut 3.kl -Klasse'!DC28),"",VLOOKUP('Slut 3.kl -Klasse'!DC28,Assit_Atii_2c3b3c,BV$96,FALSE))</f>
        <v/>
      </c>
      <c r="CQ167" t="str">
        <f>IF(ISBLANK('Slut 3.kl -Klasse'!DD28),"",VLOOKUP('Slut 3.kl -Klasse'!DD28,Assit_Atii_2c3b3c,BW$96,FALSE))</f>
        <v/>
      </c>
      <c r="CR167" t="str">
        <f>IF(ISBLANK('Slut 3.kl -Klasse'!DE28),"",VLOOKUP('Slut 3.kl -Klasse'!DE28,Assit_Atii_2c3b3c,BX$96,FALSE))</f>
        <v/>
      </c>
      <c r="CS167" t="str">
        <f>IF(ISBLANK('Slut 3.kl -Klasse'!DF28),"",VLOOKUP('Slut 3.kl -Klasse'!DF28,Assit_Atii_2c3b3c,BY$96,FALSE))</f>
        <v/>
      </c>
      <c r="CT167" t="str">
        <f>IF(ISBLANK('Slut 3.kl -Klasse'!DG28),"",VLOOKUP('Slut 3.kl -Klasse'!DG28,Assit_Atii_2c3b3c,BZ$96,FALSE))</f>
        <v/>
      </c>
      <c r="CU167" t="str">
        <f>IF(ISBLANK('Slut 3.kl -Klasse'!DH28),"",VLOOKUP('Slut 3.kl -Klasse'!DH28,Assit_Atii_2c3b3c,CA$96,FALSE))</f>
        <v/>
      </c>
      <c r="CV167" t="str">
        <f>IF(ISBLANK('Slut 3.kl -Klasse'!DI28),"",VLOOKUP('Slut 3.kl -Klasse'!DI28,Assit_Atii_2c3b3c,CB$96,FALSE))</f>
        <v/>
      </c>
      <c r="CW167" t="str">
        <f>IF(ISBLANK('Slut 3.kl -Klasse'!DJ28),"",VLOOKUP('Slut 3.kl -Klasse'!DJ28,Assit_Atii_2c3b3c,CC$96,FALSE))</f>
        <v/>
      </c>
      <c r="CX167" t="str">
        <f>IF(ISBLANK('Slut 3.kl -Klasse'!DK28),"",VLOOKUP('Slut 3.kl -Klasse'!DK28,Assit_Atii_2c3b3c,CD$96,FALSE))</f>
        <v/>
      </c>
      <c r="CY167" t="str">
        <f>IF(ISBLANK('Slut 3.kl -Klasse'!DL28),"",VLOOKUP('Slut 3.kl -Klasse'!DL28,Assit_Atii_2c3b3c,CE$96,FALSE))</f>
        <v/>
      </c>
      <c r="CZ167" t="str">
        <f>IF(ISBLANK('Slut 3.kl -Klasse'!DM28),"",VLOOKUP('Slut 3.kl -Klasse'!DM28,Assit_Atii_2c3b3c,CF$96,FALSE))</f>
        <v/>
      </c>
      <c r="DA167" t="str">
        <f>IF(ISBLANK('Slut 3.kl -Klasse'!DN28),"",VLOOKUP('Slut 3.kl -Klasse'!DN28,Assit_Atii_2c3b3c,CG$96,FALSE))</f>
        <v/>
      </c>
      <c r="DB167" t="str">
        <f>IF(ISBLANK('Slut 3.kl -Klasse'!DO28),"",VLOOKUP('Slut 3.kl -Klasse'!DO28,Assit_Atii_2c3b3c,CH$96,FALSE))</f>
        <v/>
      </c>
      <c r="DC167" t="str">
        <f>IF(ISBLANK('Slut 3.kl -Klasse'!DP28),"",VLOOKUP('Slut 3.kl -Klasse'!DP28,Assit_Atii_2c3b3c,CI$96,FALSE))</f>
        <v/>
      </c>
      <c r="DD167" t="str">
        <f>IF(ISBLANK('Slut 3.kl -Klasse'!DQ28),"",VLOOKUP('Slut 3.kl -Klasse'!DQ28,Assit_Atii_2c3b3c,CJ$96,FALSE))</f>
        <v/>
      </c>
      <c r="DE167" t="str">
        <f>IF(ISBLANK('Slut 3.kl -Klasse'!DR28),"",VLOOKUP('Slut 3.kl -Klasse'!DR28,Assit_Atii_2c3b3c,CK$96,FALSE))</f>
        <v/>
      </c>
      <c r="DF167" t="str">
        <f>IF(ISBLANK('Slut 3.kl -Klasse'!DS28),"",VLOOKUP('Slut 3.kl -Klasse'!DS28,Assit_Atii_2c3b3c,CL$96,FALSE))</f>
        <v/>
      </c>
      <c r="DG167" t="str">
        <f>IF(ISBLANK('Slut 3.kl -Klasse'!DT28),"",VLOOKUP('Slut 3.kl -Klasse'!DT28,Assit_Atii_2c3b3c,CM$96,FALSE))</f>
        <v/>
      </c>
      <c r="DH167" t="str">
        <f>IF(ISBLANK('Slut 3.kl -Klasse'!DU28),"",VLOOKUP('Slut 3.kl -Klasse'!DU28,Assit_Atii_2c3b3c,CN$96,FALSE))</f>
        <v/>
      </c>
      <c r="DI167" t="str">
        <f>IF(ISBLANK('Slut 3.kl -Klasse'!DV28),"",VLOOKUP('Slut 3.kl -Klasse'!DV28,Assit_Atii_2c3b3c,CO$96,FALSE))</f>
        <v/>
      </c>
      <c r="DJ167" t="str">
        <f>IF(ISBLANK('Slut 3.kl -Klasse'!DW28),"",VLOOKUP('Slut 3.kl -Klasse'!DW28,Assit_Atii_2c3b3c,CP$96,FALSE))</f>
        <v/>
      </c>
      <c r="DK167" t="str">
        <f>IF(ISBLANK('Slut 3.kl -Klasse'!DX28),"",VLOOKUP('Slut 3.kl -Klasse'!DX28,Assit_Atii_2c3b3c,CQ$96,FALSE))</f>
        <v/>
      </c>
      <c r="DL167" t="str">
        <f>IF(ISBLANK('Slut 3.kl -Klasse'!DY28),"",VLOOKUP('Slut 3.kl -Klasse'!DY28,Assit_Atii_2c3b3c,CR$96,FALSE))</f>
        <v/>
      </c>
      <c r="DM167" t="str">
        <f>IF(ISBLANK('Slut 3.kl -Klasse'!DZ28),"",VLOOKUP('Slut 3.kl -Klasse'!DZ28,Assit_Atii_2c3b3c,CS$96,FALSE))</f>
        <v/>
      </c>
      <c r="DN167" t="str">
        <f>IF(ISBLANK('Slut 3.kl -Klasse'!EA28),"",VLOOKUP('Slut 3.kl -Klasse'!EA28,Assit_Atii_2c3b3c,CT$96,FALSE))</f>
        <v/>
      </c>
      <c r="DO167" t="str">
        <f>IF(ISBLANK('Slut 3.kl -Klasse'!EB28),"",VLOOKUP('Slut 3.kl -Klasse'!EB28,Assit_Atii_2c3b3c,CU$96,FALSE))</f>
        <v/>
      </c>
      <c r="DP167" t="str">
        <f>IF(ISBLANK('Slut 3.kl -Klasse'!EC28),"",VLOOKUP('Slut 3.kl -Klasse'!EC28,Assit_Atii_2c3b3c,CV$96,FALSE))</f>
        <v/>
      </c>
      <c r="DQ167" t="str">
        <f>IF(ISBLANK('Slut 3.kl -Klasse'!ED28),"",VLOOKUP('Slut 3.kl -Klasse'!ED28,Assit_Atii_2c3b3c,CW$96,FALSE))</f>
        <v/>
      </c>
      <c r="DR167" s="42" t="str">
        <f>IF(ISBLANK('Slut 3.kl -Klasse'!EE28),"",VLOOKUP('Slut 3.kl -Klasse'!EE28,Assit_Atii_2c3b3c,CX$96,FALSE))</f>
        <v/>
      </c>
      <c r="DS167" s="41" t="str">
        <f>IF(ISBLANK('Slut 3.kl -Klasse'!EF28),"",VLOOKUP('Slut 3.kl -Klasse'!EF28,Aap_Naam_2c3b3c,2,FALSE))</f>
        <v/>
      </c>
      <c r="DT167" t="str">
        <f>IF(ISBLANK('Slut 3.kl -Klasse'!EG28),"",VLOOKUP('Slut 3.kl -Klasse'!EG28,Aap_Naam_2c3b3c,2,FALSE))</f>
        <v/>
      </c>
      <c r="DU167" t="str">
        <f>IF(ISBLANK('Slut 3.kl -Klasse'!EH28),"",VLOOKUP('Slut 3.kl -Klasse'!EH28,Aap_Naam_2c3b3c,2,FALSE))</f>
        <v/>
      </c>
      <c r="DV167" t="str">
        <f>IF(ISBLANK('Slut 3.kl -Klasse'!EI28),"",VLOOKUP('Slut 3.kl -Klasse'!EI28,Aap_Naam_2c3b3c,2,FALSE))</f>
        <v/>
      </c>
      <c r="DW167" t="str">
        <f>IF(ISBLANK('Slut 3.kl -Klasse'!EJ28),"",VLOOKUP('Slut 3.kl -Klasse'!EJ28,Aap_Naam_2c3b3c,2,FALSE))</f>
        <v/>
      </c>
      <c r="DX167" t="str">
        <f>IF(ISBLANK('Slut 3.kl -Klasse'!EK28),"",VLOOKUP('Slut 3.kl -Klasse'!EK28,Aap_Naam_2c3b3c,2,FALSE))</f>
        <v/>
      </c>
      <c r="DY167" t="str">
        <f>IF(ISBLANK('Slut 3.kl -Klasse'!EL28),"",VLOOKUP('Slut 3.kl -Klasse'!EL28,Aap_Naam_2c3b3c,2,FALSE))</f>
        <v/>
      </c>
      <c r="DZ167" t="str">
        <f>IF(ISBLANK('Slut 3.kl -Klasse'!EM28),"",VLOOKUP('Slut 3.kl -Klasse'!EM28,Aap_Naam_2c3b3c,2,FALSE))</f>
        <v/>
      </c>
      <c r="EA167" t="str">
        <f>IF(ISBLANK('Slut 3.kl -Klasse'!EN28),"",VLOOKUP('Slut 3.kl -Klasse'!EN28,Aap_Naam_2c3b3c,2,FALSE))</f>
        <v/>
      </c>
      <c r="EB167" t="str">
        <f>IF(ISBLANK('Slut 3.kl -Klasse'!EO28),"",VLOOKUP('Slut 3.kl -Klasse'!EO28,Aap_Naam_2c3b3c,2,FALSE))</f>
        <v/>
      </c>
      <c r="EC167" t="str">
        <f>IF(ISBLANK('Slut 3.kl -Klasse'!EP28),"",VLOOKUP('Slut 3.kl -Klasse'!EP28,Aap_Naam_2c3b3c,2,FALSE))</f>
        <v/>
      </c>
      <c r="ED167" t="str">
        <f>IF(ISBLANK('Slut 3.kl -Klasse'!EQ28),"",VLOOKUP('Slut 3.kl -Klasse'!EQ28,Aap_Naam_2c3b3c,2,FALSE))</f>
        <v/>
      </c>
      <c r="EE167" t="str">
        <f>IF(ISBLANK('Slut 3.kl -Klasse'!ER28),"",VLOOKUP('Slut 3.kl -Klasse'!ER28,Aap_Naam_2c3b3c,2,FALSE))</f>
        <v/>
      </c>
      <c r="EF167" t="str">
        <f>IF(ISBLANK('Slut 3.kl -Klasse'!ES28),"",VLOOKUP('Slut 3.kl -Klasse'!ES28,Aap_Naam_2c3b3c,2,FALSE))</f>
        <v/>
      </c>
      <c r="EG167" t="str">
        <f>IF(ISBLANK('Slut 3.kl -Klasse'!ET28),"",VLOOKUP('Slut 3.kl -Klasse'!ET28,Aap_Naam_2c3b3c,2,FALSE))</f>
        <v/>
      </c>
      <c r="EH167" t="str">
        <f>IF(ISBLANK('Slut 3.kl -Klasse'!EU28),"",VLOOKUP('Slut 3.kl -Klasse'!EU28,Aap_Naam_2c3b3c,2,FALSE))</f>
        <v/>
      </c>
      <c r="EI167" t="str">
        <f>IF(ISBLANK('Slut 3.kl -Klasse'!EV28),"",VLOOKUP('Slut 3.kl -Klasse'!EV28,Aap_Naam_2c3b3c,2,FALSE))</f>
        <v/>
      </c>
      <c r="EJ167" t="str">
        <f>IF(ISBLANK('Slut 3.kl -Klasse'!EW28),"",VLOOKUP('Slut 3.kl -Klasse'!EW28,Aap_Naam_2c3b3c,2,FALSE))</f>
        <v/>
      </c>
      <c r="EK167" t="str">
        <f>IF(ISBLANK('Slut 3.kl -Klasse'!EX28),"",VLOOKUP('Slut 3.kl -Klasse'!EX28,Aap_Naam_2c3b3c,2,FALSE))</f>
        <v/>
      </c>
      <c r="EL167" t="str">
        <f>IF(ISBLANK('Slut 3.kl -Klasse'!EY28),"",VLOOKUP('Slut 3.kl -Klasse'!EY28,Aap_Naam_2c3b3c,2,FALSE))</f>
        <v/>
      </c>
      <c r="EM167" t="str">
        <f>IF(ISBLANK('Slut 3.kl -Klasse'!EZ28),"",VLOOKUP('Slut 3.kl -Klasse'!EZ28,Aap_Naam_2c3b3c,2,FALSE))</f>
        <v/>
      </c>
      <c r="EN167" t="str">
        <f>IF(ISBLANK('Slut 3.kl -Klasse'!FA28),"",VLOOKUP('Slut 3.kl -Klasse'!FA28,Aap_Naam_2c3b3c,2,FALSE))</f>
        <v/>
      </c>
      <c r="EO167" t="str">
        <f>IF(ISBLANK('Slut 3.kl -Klasse'!FB28),"",VLOOKUP('Slut 3.kl -Klasse'!FB28,Aap_Naam_2c3b3c,2,FALSE))</f>
        <v/>
      </c>
      <c r="EP167" t="str">
        <f>IF(ISBLANK('Slut 3.kl -Klasse'!FC28),"",VLOOKUP('Slut 3.kl -Klasse'!FC28,Aap_Naam_2c3b3c,2,FALSE))</f>
        <v/>
      </c>
      <c r="EQ167" t="str">
        <f>IF(ISBLANK('Slut 3.kl -Klasse'!FD28),"",VLOOKUP('Slut 3.kl -Klasse'!FD28,Aap_Naam_2c3b3c,2,FALSE))</f>
        <v/>
      </c>
      <c r="ER167" t="str">
        <f>IF(ISBLANK('Slut 3.kl -Klasse'!FE28),"",VLOOKUP('Slut 3.kl -Klasse'!FE28,Aap_Naam_2c3b3c,2,FALSE))</f>
        <v/>
      </c>
      <c r="ES167" t="str">
        <f>IF(ISBLANK('Slut 3.kl -Klasse'!FF28),"",VLOOKUP('Slut 3.kl -Klasse'!FF28,Aap_Naam_2c3b3c,2,FALSE))</f>
        <v/>
      </c>
      <c r="ET167" t="str">
        <f>IF(ISBLANK('Slut 3.kl -Klasse'!FG28),"",VLOOKUP('Slut 3.kl -Klasse'!FG28,Aap_Naam_2c3b3c,2,FALSE))</f>
        <v/>
      </c>
      <c r="EU167" t="str">
        <f>IF(ISBLANK('Slut 3.kl -Klasse'!FH28),"",VLOOKUP('Slut 3.kl -Klasse'!FH28,Aap_Naam_2c3b3c,2,FALSE))</f>
        <v/>
      </c>
      <c r="EV167" t="str">
        <f>IF(ISBLANK('Slut 3.kl -Klasse'!FI28),"",VLOOKUP('Slut 3.kl -Klasse'!FI28,Aap_Naam_2c3b3c,2,FALSE))</f>
        <v/>
      </c>
      <c r="EW167" t="str">
        <f>IF(ISBLANK('Slut 3.kl -Klasse'!FJ28),"",VLOOKUP('Slut 3.kl -Klasse'!FJ28,Aap_Naam_2c3b3c,2,FALSE))</f>
        <v/>
      </c>
      <c r="EX167" t="str">
        <f>IF(ISBLANK('Slut 3.kl -Klasse'!FK28),"",VLOOKUP('Slut 3.kl -Klasse'!FK28,Aap_Naam_2c3b3c,2,FALSE))</f>
        <v/>
      </c>
      <c r="EY167" t="str">
        <f>IF(ISBLANK('Slut 3.kl -Klasse'!FL28),"",VLOOKUP('Slut 3.kl -Klasse'!FL28,Aap_Naam_2c3b3c,2,FALSE))</f>
        <v/>
      </c>
      <c r="EZ167" t="str">
        <f>IF(ISBLANK('Slut 3.kl -Klasse'!FM28),"",VLOOKUP('Slut 3.kl -Klasse'!FM28,Aap_Naam_2c3b3c,2,FALSE))</f>
        <v/>
      </c>
      <c r="FA167" t="str">
        <f>IF(ISBLANK('Slut 3.kl -Klasse'!FN28),"",VLOOKUP('Slut 3.kl -Klasse'!FN28,Aap_Naam_2c3b3c,2,FALSE))</f>
        <v/>
      </c>
      <c r="FB167" t="str">
        <f>IF(ISBLANK('Slut 3.kl -Klasse'!FO28),"",VLOOKUP('Slut 3.kl -Klasse'!FO28,Aap_Naam_2c3b3c,2,FALSE))</f>
        <v/>
      </c>
      <c r="FC167" t="str">
        <f>IF(ISBLANK('Slut 3.kl -Klasse'!FP28),"",VLOOKUP('Slut 3.kl -Klasse'!FP28,Aap_Naam_2c3b3c,2,FALSE))</f>
        <v/>
      </c>
      <c r="FD167" t="str">
        <f>IF(ISBLANK('Slut 3.kl -Klasse'!FQ28),"",VLOOKUP('Slut 3.kl -Klasse'!FQ28,Aap_Naam_2c3b3c,2,FALSE))</f>
        <v/>
      </c>
      <c r="FE167" t="str">
        <f>IF(ISBLANK('Slut 3.kl -Klasse'!FR28),"",VLOOKUP('Slut 3.kl -Klasse'!FR28,Aap_Naam_2c3b3c,2,FALSE))</f>
        <v/>
      </c>
      <c r="FF167" t="str">
        <f>IF(ISBLANK('Slut 3.kl -Klasse'!FS28),"",VLOOKUP('Slut 3.kl -Klasse'!FS28,Aap_Naam_2c3b3c,2,FALSE))</f>
        <v/>
      </c>
      <c r="FG167" t="str">
        <f>IF(ISBLANK('Slut 3.kl -Klasse'!FT28),"",VLOOKUP('Slut 3.kl -Klasse'!FT28,Aap_Naam_2c3b3c,2,FALSE))</f>
        <v/>
      </c>
      <c r="FH167" t="str">
        <f>IF(ISBLANK('Slut 3.kl -Klasse'!FU28),"",VLOOKUP('Slut 3.kl -Klasse'!FU28,Aap_Naam_2c3b3c,2,FALSE))</f>
        <v/>
      </c>
      <c r="FI167" t="str">
        <f>IF(ISBLANK('Slut 3.kl -Klasse'!FV28),"",VLOOKUP('Slut 3.kl -Klasse'!FV28,Aap_Naam_2c3b3c,2,FALSE))</f>
        <v/>
      </c>
      <c r="FJ167" t="str">
        <f>IF(ISBLANK('Slut 3.kl -Klasse'!FW28),"",VLOOKUP('Slut 3.kl -Klasse'!FW28,Aap_Naam_2c3b3c,2,FALSE))</f>
        <v/>
      </c>
      <c r="FK167" t="str">
        <f>IF(ISBLANK('Slut 3.kl -Klasse'!FX28),"",VLOOKUP('Slut 3.kl -Klasse'!FX28,Aap_Naam_2c3b3c,2,FALSE))</f>
        <v/>
      </c>
      <c r="FL167" t="str">
        <f>IF(ISBLANK('Slut 3.kl -Klasse'!FY28),"",VLOOKUP('Slut 3.kl -Klasse'!FY28,Aap_Naam_2c3b3c,2,FALSE))</f>
        <v/>
      </c>
      <c r="FM167" t="str">
        <f>IF(ISBLANK('Slut 3.kl -Klasse'!FZ28),"",VLOOKUP('Slut 3.kl -Klasse'!FZ28,Aap_Naam_2c3b3c,2,FALSE))</f>
        <v/>
      </c>
      <c r="FN167" s="42" t="str">
        <f>IF(ISBLANK('Slut 3.kl -Klasse'!GA28),"",VLOOKUP('Slut 3.kl -Klasse'!GA28,Aap_Naam_2c3b3c,2,FALSE))</f>
        <v/>
      </c>
      <c r="FO167" s="41">
        <f>COUNTIF('Skole scoring'!B161:U161,1)</f>
        <v>0</v>
      </c>
      <c r="FP167">
        <f>COUNTIF('Skole scoring'!V161:DQ161,1)</f>
        <v>0</v>
      </c>
      <c r="FQ167">
        <f>COUNTIF('Skole scoring'!DR161:FM161,1)</f>
        <v>0</v>
      </c>
      <c r="FR167" s="42">
        <f t="shared" si="5"/>
        <v>0</v>
      </c>
      <c r="FS167">
        <f>COUNTIF('Skole scoring'!V161:AS161,1)</f>
        <v>0</v>
      </c>
      <c r="FT167">
        <f>COUNTIF('Skole scoring'!AT161:BQ161,1)</f>
        <v>0</v>
      </c>
      <c r="FU167">
        <f>COUNTIF('Skole scoring'!BR161:CO161,1)</f>
        <v>0</v>
      </c>
      <c r="FV167">
        <f>COUNTIF('Skole scoring'!CP161:DQ161,1)</f>
        <v>0</v>
      </c>
    </row>
    <row r="168" spans="2:178" x14ac:dyDescent="0.35">
      <c r="B168" s="41">
        <f>'Slut 3.kl -Klasse'!B29</f>
        <v>0</v>
      </c>
      <c r="C168" t="str">
        <f>IF(COUNTIF('Slut 3.kl -Klasse'!P29,5),"Ugyldig",(IF(ISBLANK('Slut 3.kl -Klasse'!P29),"",'Slut 3.kl -Klasse'!P29)))</f>
        <v/>
      </c>
      <c r="D168" t="str">
        <f>IF(COUNTIF('Slut 3.kl -Klasse'!Q29,5),"Ugyldig",(IF(ISBLANK('Slut 3.kl -Klasse'!Q29),"",'Slut 3.kl -Klasse'!Q29)))</f>
        <v/>
      </c>
      <c r="E168" t="str">
        <f>IF(COUNTIF('Slut 3.kl -Klasse'!R29,5),"Ugyldig",(IF(ISBLANK('Slut 3.kl -Klasse'!R29),"",'Slut 3.kl -Klasse'!R29)))</f>
        <v/>
      </c>
      <c r="F168" t="str">
        <f>IF(COUNTIF('Slut 3.kl -Klasse'!S29,5),"Ugyldig",(IF(ISBLANK('Slut 3.kl -Klasse'!S29),"",'Slut 3.kl -Klasse'!S29)))</f>
        <v/>
      </c>
      <c r="G168" t="str">
        <f>IF(COUNTIF('Slut 3.kl -Klasse'!T29,5),"Ugyldig",(IF(ISBLANK('Slut 3.kl -Klasse'!T29),"",'Slut 3.kl -Klasse'!T29)))</f>
        <v/>
      </c>
      <c r="H168" t="str">
        <f>IF(COUNTIF('Slut 3.kl -Klasse'!U29,5),"Ugyldig",(IF(ISBLANK('Slut 3.kl -Klasse'!U29),"",'Slut 3.kl -Klasse'!U29)))</f>
        <v/>
      </c>
      <c r="I168" t="str">
        <f>IF(COUNTIF('Slut 3.kl -Klasse'!V29,5),"Ugyldig",(IF(ISBLANK('Slut 3.kl -Klasse'!V29),"",'Slut 3.kl -Klasse'!V29)))</f>
        <v/>
      </c>
      <c r="J168" t="str">
        <f>IF(COUNTIF('Slut 3.kl -Klasse'!W29,5),"Ugyldig",(IF(ISBLANK('Slut 3.kl -Klasse'!W29),"",'Slut 3.kl -Klasse'!W29)))</f>
        <v/>
      </c>
      <c r="K168" t="str">
        <f>IF(COUNTIF('Slut 3.kl -Klasse'!X29,5),"Ugyldig",(IF(ISBLANK('Slut 3.kl -Klasse'!X29),"",'Slut 3.kl -Klasse'!X29)))</f>
        <v/>
      </c>
      <c r="L168" t="str">
        <f>IF(COUNTIF('Slut 3.kl -Klasse'!Y29,5),"Ugyldig",(IF(ISBLANK('Slut 3.kl -Klasse'!Y29),"",'Slut 3.kl -Klasse'!Y29)))</f>
        <v/>
      </c>
      <c r="M168" t="str">
        <f>IF(COUNTIF('Slut 3.kl -Klasse'!Z29,5),"Ugyldig",(IF(ISBLANK('Slut 3.kl -Klasse'!Z29),"",'Slut 3.kl -Klasse'!Z29)))</f>
        <v/>
      </c>
      <c r="N168" t="str">
        <f>IF(COUNTIF('Slut 3.kl -Klasse'!AA29,5),"Ugyldig",(IF(ISBLANK('Slut 3.kl -Klasse'!AA29),"",'Slut 3.kl -Klasse'!AA29)))</f>
        <v/>
      </c>
      <c r="O168" t="str">
        <f>IF(COUNTIF('Slut 3.kl -Klasse'!AB29,5),"Ugyldig",(IF(ISBLANK('Slut 3.kl -Klasse'!AB29),"",'Slut 3.kl -Klasse'!AB29)))</f>
        <v/>
      </c>
      <c r="P168" t="str">
        <f>IF(COUNTIF('Slut 3.kl -Klasse'!AC29,5),"Ugyldig",(IF(ISBLANK('Slut 3.kl -Klasse'!AC29),"",'Slut 3.kl -Klasse'!AC29)))</f>
        <v/>
      </c>
      <c r="Q168" t="str">
        <f>IF(COUNTIF('Slut 3.kl -Klasse'!AD29,5),"Ugyldig",(IF(ISBLANK('Slut 3.kl -Klasse'!AD29),"",'Slut 3.kl -Klasse'!AD29)))</f>
        <v/>
      </c>
      <c r="R168" t="str">
        <f>IF(COUNTIF('Slut 3.kl -Klasse'!AE29,5),"Ugyldig",(IF(ISBLANK('Slut 3.kl -Klasse'!AE29),"",'Slut 3.kl -Klasse'!AE29)))</f>
        <v/>
      </c>
      <c r="S168" t="str">
        <f>IF(COUNTIF('Slut 3.kl -Klasse'!AF29,5),"Ugyldig",(IF(ISBLANK('Slut 3.kl -Klasse'!AF29),"",'Slut 3.kl -Klasse'!AF29)))</f>
        <v/>
      </c>
      <c r="T168" t="str">
        <f>IF(COUNTIF('Slut 3.kl -Klasse'!AG29,5),"Ugyldig",(IF(ISBLANK('Slut 3.kl -Klasse'!AG29),"",'Slut 3.kl -Klasse'!AG29)))</f>
        <v/>
      </c>
      <c r="U168" t="str">
        <f>IF(COUNTIF('Slut 3.kl -Klasse'!AH29,5),"Ugyldig",(IF(ISBLANK('Slut 3.kl -Klasse'!AH29),"",'Slut 3.kl -Klasse'!AH29)))</f>
        <v/>
      </c>
      <c r="V168" t="str">
        <f>IF(COUNTIF('Slut 3.kl -Klasse'!AI29,5),"Ugyldig",(IF(ISBLANK('Slut 3.kl -Klasse'!AI29),"",'Slut 3.kl -Klasse'!AI29)))</f>
        <v/>
      </c>
      <c r="W168" t="str">
        <f>IF(ISBLANK('Slut 3.kl -Klasse'!AJ29),"",VLOOKUP('Slut 3.kl -Klasse'!AJ29,Assit_Atii_2c3b3c,C$96,FALSE))</f>
        <v/>
      </c>
      <c r="X168" t="str">
        <f>IF(ISBLANK('Slut 3.kl -Klasse'!AK29),"",VLOOKUP('Slut 3.kl -Klasse'!AK29,Assit_Atii_2c3b3c,D$96,FALSE))</f>
        <v/>
      </c>
      <c r="Y168" t="str">
        <f>IF(ISBLANK('Slut 3.kl -Klasse'!AL29),"",VLOOKUP('Slut 3.kl -Klasse'!AL29,Assit_Atii_2c3b3c,E$96,FALSE))</f>
        <v/>
      </c>
      <c r="Z168" t="str">
        <f>IF(ISBLANK('Slut 3.kl -Klasse'!AM29),"",VLOOKUP('Slut 3.kl -Klasse'!AM29,Assit_Atii_2c3b3c,F$96,FALSE))</f>
        <v/>
      </c>
      <c r="AA168" t="str">
        <f>IF(ISBLANK('Slut 3.kl -Klasse'!AN29),"",VLOOKUP('Slut 3.kl -Klasse'!AN29,Assit_Atii_2c3b3c,G$96,FALSE))</f>
        <v/>
      </c>
      <c r="AB168" t="str">
        <f>IF(ISBLANK('Slut 3.kl -Klasse'!AO29),"",VLOOKUP('Slut 3.kl -Klasse'!AO29,Assit_Atii_2c3b3c,H$96,FALSE))</f>
        <v/>
      </c>
      <c r="AC168" t="str">
        <f>IF(ISBLANK('Slut 3.kl -Klasse'!AP29),"",VLOOKUP('Slut 3.kl -Klasse'!AP29,Assit_Atii_2c3b3c,I$96,FALSE))</f>
        <v/>
      </c>
      <c r="AD168" t="str">
        <f>IF(ISBLANK('Slut 3.kl -Klasse'!AQ29),"",VLOOKUP('Slut 3.kl -Klasse'!AQ29,Assit_Atii_2c3b3c,J$96,FALSE))</f>
        <v/>
      </c>
      <c r="AE168" t="str">
        <f>IF(ISBLANK('Slut 3.kl -Klasse'!AR29),"",VLOOKUP('Slut 3.kl -Klasse'!AR29,Assit_Atii_2c3b3c,K$96,FALSE))</f>
        <v/>
      </c>
      <c r="AF168" t="str">
        <f>IF(ISBLANK('Slut 3.kl -Klasse'!AS29),"",VLOOKUP('Slut 3.kl -Klasse'!AS29,Assit_Atii_2c3b3c,L$96,FALSE))</f>
        <v/>
      </c>
      <c r="AG168" t="str">
        <f>IF(ISBLANK('Slut 3.kl -Klasse'!AT29),"",VLOOKUP('Slut 3.kl -Klasse'!AT29,Assit_Atii_2c3b3c,M$96,FALSE))</f>
        <v/>
      </c>
      <c r="AH168" t="str">
        <f>IF(ISBLANK('Slut 3.kl -Klasse'!AU29),"",VLOOKUP('Slut 3.kl -Klasse'!AU29,Assit_Atii_2c3b3c,N$96,FALSE))</f>
        <v/>
      </c>
      <c r="AI168" t="str">
        <f>IF(ISBLANK('Slut 3.kl -Klasse'!AV29),"",VLOOKUP('Slut 3.kl -Klasse'!AV29,Assit_Atii_2c3b3c,O$96,FALSE))</f>
        <v/>
      </c>
      <c r="AJ168" t="str">
        <f>IF(ISBLANK('Slut 3.kl -Klasse'!AW29),"",VLOOKUP('Slut 3.kl -Klasse'!AW29,Assit_Atii_2c3b3c,P$96,FALSE))</f>
        <v/>
      </c>
      <c r="AK168" t="str">
        <f>IF(ISBLANK('Slut 3.kl -Klasse'!AX29),"",VLOOKUP('Slut 3.kl -Klasse'!AX29,Assit_Atii_2c3b3c,Q$96,FALSE))</f>
        <v/>
      </c>
      <c r="AL168" t="str">
        <f>IF(ISBLANK('Slut 3.kl -Klasse'!AY29),"",VLOOKUP('Slut 3.kl -Klasse'!AY29,Assit_Atii_2c3b3c,R$96,FALSE))</f>
        <v/>
      </c>
      <c r="AM168" t="str">
        <f>IF(ISBLANK('Slut 3.kl -Klasse'!AZ29),"",VLOOKUP('Slut 3.kl -Klasse'!AZ29,Assit_Atii_2c3b3c,S$96,FALSE))</f>
        <v/>
      </c>
      <c r="AN168" t="str">
        <f>IF(ISBLANK('Slut 3.kl -Klasse'!BA29),"",VLOOKUP('Slut 3.kl -Klasse'!BA29,Assit_Atii_2c3b3c,T$96,FALSE))</f>
        <v/>
      </c>
      <c r="AO168" t="str">
        <f>IF(ISBLANK('Slut 3.kl -Klasse'!BB29),"",VLOOKUP('Slut 3.kl -Klasse'!BB29,Assit_Atii_2c3b3c,U$96,FALSE))</f>
        <v/>
      </c>
      <c r="AP168" t="str">
        <f>IF(ISBLANK('Slut 3.kl -Klasse'!BC29),"",VLOOKUP('Slut 3.kl -Klasse'!BC29,Assit_Atii_2c3b3c,V$96,FALSE))</f>
        <v/>
      </c>
      <c r="AQ168" t="str">
        <f>IF(ISBLANK('Slut 3.kl -Klasse'!BD29),"",VLOOKUP('Slut 3.kl -Klasse'!BD29,Assit_Atii_2c3b3c,W$96,FALSE))</f>
        <v/>
      </c>
      <c r="AR168" t="str">
        <f>IF(ISBLANK('Slut 3.kl -Klasse'!BE29),"",VLOOKUP('Slut 3.kl -Klasse'!BE29,Assit_Atii_2c3b3c,X$96,FALSE))</f>
        <v/>
      </c>
      <c r="AS168" t="str">
        <f>IF(ISBLANK('Slut 3.kl -Klasse'!BF29),"",VLOOKUP('Slut 3.kl -Klasse'!BF29,Assit_Atii_2c3b3c,Y$96,FALSE))</f>
        <v/>
      </c>
      <c r="AT168" t="str">
        <f>IF(ISBLANK('Slut 3.kl -Klasse'!BG29),"",VLOOKUP('Slut 3.kl -Klasse'!BG29,Assit_Atii_2c3b3c,Z$96,FALSE))</f>
        <v/>
      </c>
      <c r="AU168" t="str">
        <f>IF(ISBLANK('Slut 3.kl -Klasse'!BH29),"",VLOOKUP('Slut 3.kl -Klasse'!BH29,Assit_Atii_2c3b3c,AA$96,FALSE))</f>
        <v/>
      </c>
      <c r="AV168" t="str">
        <f>IF(ISBLANK('Slut 3.kl -Klasse'!BI29),"",VLOOKUP('Slut 3.kl -Klasse'!BI29,Assit_Atii_2c3b3c,AB$96,FALSE))</f>
        <v/>
      </c>
      <c r="AW168" t="str">
        <f>IF(ISBLANK('Slut 3.kl -Klasse'!BJ29),"",VLOOKUP('Slut 3.kl -Klasse'!BJ29,Assit_Atii_2c3b3c,AC$96,FALSE))</f>
        <v/>
      </c>
      <c r="AX168" t="str">
        <f>IF(ISBLANK('Slut 3.kl -Klasse'!BK29),"",VLOOKUP('Slut 3.kl -Klasse'!BK29,Assit_Atii_2c3b3c,AD$96,FALSE))</f>
        <v/>
      </c>
      <c r="AY168" t="str">
        <f>IF(ISBLANK('Slut 3.kl -Klasse'!BL29),"",VLOOKUP('Slut 3.kl -Klasse'!BL29,Assit_Atii_2c3b3c,AE$96,FALSE))</f>
        <v/>
      </c>
      <c r="AZ168" t="str">
        <f>IF(ISBLANK('Slut 3.kl -Klasse'!BM29),"",VLOOKUP('Slut 3.kl -Klasse'!BM29,Assit_Atii_2c3b3c,AF$96,FALSE))</f>
        <v/>
      </c>
      <c r="BA168" t="str">
        <f>IF(ISBLANK('Slut 3.kl -Klasse'!BN29),"",VLOOKUP('Slut 3.kl -Klasse'!BN29,Assit_Atii_2c3b3c,AG$96,FALSE))</f>
        <v/>
      </c>
      <c r="BB168" t="str">
        <f>IF(ISBLANK('Slut 3.kl -Klasse'!BO29),"",VLOOKUP('Slut 3.kl -Klasse'!BO29,Assit_Atii_2c3b3c,AH$96,FALSE))</f>
        <v/>
      </c>
      <c r="BC168" t="str">
        <f>IF(ISBLANK('Slut 3.kl -Klasse'!BP29),"",VLOOKUP('Slut 3.kl -Klasse'!BP29,Assit_Atii_2c3b3c,AI$96,FALSE))</f>
        <v/>
      </c>
      <c r="BD168" t="str">
        <f>IF(ISBLANK('Slut 3.kl -Klasse'!BQ29),"",VLOOKUP('Slut 3.kl -Klasse'!BQ29,Assit_Atii_2c3b3c,AJ$96,FALSE))</f>
        <v/>
      </c>
      <c r="BE168" t="str">
        <f>IF(ISBLANK('Slut 3.kl -Klasse'!BR29),"",VLOOKUP('Slut 3.kl -Klasse'!BR29,Assit_Atii_2c3b3c,AK$96,FALSE))</f>
        <v/>
      </c>
      <c r="BF168" t="str">
        <f>IF(ISBLANK('Slut 3.kl -Klasse'!BS29),"",VLOOKUP('Slut 3.kl -Klasse'!BS29,Assit_Atii_2c3b3c,AL$96,FALSE))</f>
        <v/>
      </c>
      <c r="BG168" t="str">
        <f>IF(ISBLANK('Slut 3.kl -Klasse'!BT29),"",VLOOKUP('Slut 3.kl -Klasse'!BT29,Assit_Atii_2c3b3c,AM$96,FALSE))</f>
        <v/>
      </c>
      <c r="BH168" t="str">
        <f>IF(ISBLANK('Slut 3.kl -Klasse'!BU29),"",VLOOKUP('Slut 3.kl -Klasse'!BU29,Assit_Atii_2c3b3c,AN$96,FALSE))</f>
        <v/>
      </c>
      <c r="BI168" t="str">
        <f>IF(ISBLANK('Slut 3.kl -Klasse'!BV29),"",VLOOKUP('Slut 3.kl -Klasse'!BV29,Assit_Atii_2c3b3c,AO$96,FALSE))</f>
        <v/>
      </c>
      <c r="BJ168" t="str">
        <f>IF(ISBLANK('Slut 3.kl -Klasse'!BW29),"",VLOOKUP('Slut 3.kl -Klasse'!BW29,Assit_Atii_2c3b3c,AP$96,FALSE))</f>
        <v/>
      </c>
      <c r="BK168" t="str">
        <f>IF(ISBLANK('Slut 3.kl -Klasse'!BX29),"",VLOOKUP('Slut 3.kl -Klasse'!BX29,Assit_Atii_2c3b3c,AQ$96,FALSE))</f>
        <v/>
      </c>
      <c r="BL168" t="str">
        <f>IF(ISBLANK('Slut 3.kl -Klasse'!BY29),"",VLOOKUP('Slut 3.kl -Klasse'!BY29,Assit_Atii_2c3b3c,AR$96,FALSE))</f>
        <v/>
      </c>
      <c r="BM168" t="str">
        <f>IF(ISBLANK('Slut 3.kl -Klasse'!BZ29),"",VLOOKUP('Slut 3.kl -Klasse'!BZ29,Assit_Atii_2c3b3c,AS$96,FALSE))</f>
        <v/>
      </c>
      <c r="BN168" t="str">
        <f>IF(ISBLANK('Slut 3.kl -Klasse'!CA29),"",VLOOKUP('Slut 3.kl -Klasse'!CA29,Assit_Atii_2c3b3c,AT$96,FALSE))</f>
        <v/>
      </c>
      <c r="BO168" t="str">
        <f>IF(ISBLANK('Slut 3.kl -Klasse'!CB29),"",VLOOKUP('Slut 3.kl -Klasse'!CB29,Assit_Atii_2c3b3c,AU$96,FALSE))</f>
        <v/>
      </c>
      <c r="BP168" t="str">
        <f>IF(ISBLANK('Slut 3.kl -Klasse'!CC29),"",VLOOKUP('Slut 3.kl -Klasse'!CC29,Assit_Atii_2c3b3c,AV$96,FALSE))</f>
        <v/>
      </c>
      <c r="BQ168" t="str">
        <f>IF(ISBLANK('Slut 3.kl -Klasse'!CD29),"",VLOOKUP('Slut 3.kl -Klasse'!CD29,Assit_Atii_2c3b3c,AW$96,FALSE))</f>
        <v/>
      </c>
      <c r="BR168" t="str">
        <f>IF(ISBLANK('Slut 3.kl -Klasse'!CE29),"",VLOOKUP('Slut 3.kl -Klasse'!CE29,Assit_Atii_2c3b3c,AX$96,FALSE))</f>
        <v/>
      </c>
      <c r="BS168" t="str">
        <f>IF(ISBLANK('Slut 3.kl -Klasse'!CF29),"",VLOOKUP('Slut 3.kl -Klasse'!CF29,Assit_Atii_2c3b3c,AY$96,FALSE))</f>
        <v/>
      </c>
      <c r="BT168" t="str">
        <f>IF(ISBLANK('Slut 3.kl -Klasse'!CG29),"",VLOOKUP('Slut 3.kl -Klasse'!CG29,Assit_Atii_2c3b3c,AZ$96,FALSE))</f>
        <v/>
      </c>
      <c r="BU168" t="str">
        <f>IF(ISBLANK('Slut 3.kl -Klasse'!CH29),"",VLOOKUP('Slut 3.kl -Klasse'!CH29,Assit_Atii_2c3b3c,BA$96,FALSE))</f>
        <v/>
      </c>
      <c r="BV168" t="str">
        <f>IF(ISBLANK('Slut 3.kl -Klasse'!CI29),"",VLOOKUP('Slut 3.kl -Klasse'!CI29,Assit_Atii_2c3b3c,BB$96,FALSE))</f>
        <v/>
      </c>
      <c r="BW168" t="str">
        <f>IF(ISBLANK('Slut 3.kl -Klasse'!CJ29),"",VLOOKUP('Slut 3.kl -Klasse'!CJ29,Assit_Atii_2c3b3c,BC$96,FALSE))</f>
        <v/>
      </c>
      <c r="BX168" t="str">
        <f>IF(ISBLANK('Slut 3.kl -Klasse'!CK29),"",VLOOKUP('Slut 3.kl -Klasse'!CK29,Assit_Atii_2c3b3c,BD$96,FALSE))</f>
        <v/>
      </c>
      <c r="BY168" t="str">
        <f>IF(ISBLANK('Slut 3.kl -Klasse'!CL29),"",VLOOKUP('Slut 3.kl -Klasse'!CL29,Assit_Atii_2c3b3c,BE$96,FALSE))</f>
        <v/>
      </c>
      <c r="BZ168" t="str">
        <f>IF(ISBLANK('Slut 3.kl -Klasse'!CM29),"",VLOOKUP('Slut 3.kl -Klasse'!CM29,Assit_Atii_2c3b3c,BF$96,FALSE))</f>
        <v/>
      </c>
      <c r="CA168" t="str">
        <f>IF(ISBLANK('Slut 3.kl -Klasse'!CN29),"",VLOOKUP('Slut 3.kl -Klasse'!CN29,Assit_Atii_2c3b3c,BG$96,FALSE))</f>
        <v/>
      </c>
      <c r="CB168" t="str">
        <f>IF(ISBLANK('Slut 3.kl -Klasse'!CO29),"",VLOOKUP('Slut 3.kl -Klasse'!CO29,Assit_Atii_2c3b3c,BH$96,FALSE))</f>
        <v/>
      </c>
      <c r="CC168" t="str">
        <f>IF(ISBLANK('Slut 3.kl -Klasse'!CP29),"",VLOOKUP('Slut 3.kl -Klasse'!CP29,Assit_Atii_2c3b3c,BI$96,FALSE))</f>
        <v/>
      </c>
      <c r="CD168" t="str">
        <f>IF(ISBLANK('Slut 3.kl -Klasse'!CQ29),"",VLOOKUP('Slut 3.kl -Klasse'!CQ29,Assit_Atii_2c3b3c,BJ$96,FALSE))</f>
        <v/>
      </c>
      <c r="CE168" t="str">
        <f>IF(ISBLANK('Slut 3.kl -Klasse'!CR29),"",VLOOKUP('Slut 3.kl -Klasse'!CR29,Assit_Atii_2c3b3c,BK$96,FALSE))</f>
        <v/>
      </c>
      <c r="CF168" t="str">
        <f>IF(ISBLANK('Slut 3.kl -Klasse'!CS29),"",VLOOKUP('Slut 3.kl -Klasse'!CS29,Assit_Atii_2c3b3c,BL$96,FALSE))</f>
        <v/>
      </c>
      <c r="CG168" t="str">
        <f>IF(ISBLANK('Slut 3.kl -Klasse'!CT29),"",VLOOKUP('Slut 3.kl -Klasse'!CT29,Assit_Atii_2c3b3c,BM$96,FALSE))</f>
        <v/>
      </c>
      <c r="CH168" t="str">
        <f>IF(ISBLANK('Slut 3.kl -Klasse'!CU29),"",VLOOKUP('Slut 3.kl -Klasse'!CU29,Assit_Atii_2c3b3c,BN$96,FALSE))</f>
        <v/>
      </c>
      <c r="CI168" t="str">
        <f>IF(ISBLANK('Slut 3.kl -Klasse'!CV29),"",VLOOKUP('Slut 3.kl -Klasse'!CV29,Assit_Atii_2c3b3c,BO$96,FALSE))</f>
        <v/>
      </c>
      <c r="CJ168" t="str">
        <f>IF(ISBLANK('Slut 3.kl -Klasse'!CW29),"",VLOOKUP('Slut 3.kl -Klasse'!CW29,Assit_Atii_2c3b3c,BP$96,FALSE))</f>
        <v/>
      </c>
      <c r="CK168" t="str">
        <f>IF(ISBLANK('Slut 3.kl -Klasse'!CX29),"",VLOOKUP('Slut 3.kl -Klasse'!CX29,Assit_Atii_2c3b3c,BQ$96,FALSE))</f>
        <v/>
      </c>
      <c r="CL168" t="str">
        <f>IF(ISBLANK('Slut 3.kl -Klasse'!CY29),"",VLOOKUP('Slut 3.kl -Klasse'!CY29,Assit_Atii_2c3b3c,BR$96,FALSE))</f>
        <v/>
      </c>
      <c r="CM168" t="str">
        <f>IF(ISBLANK('Slut 3.kl -Klasse'!CZ29),"",VLOOKUP('Slut 3.kl -Klasse'!CZ29,Assit_Atii_2c3b3c,BS$96,FALSE))</f>
        <v/>
      </c>
      <c r="CN168" t="str">
        <f>IF(ISBLANK('Slut 3.kl -Klasse'!DA29),"",VLOOKUP('Slut 3.kl -Klasse'!DA29,Assit_Atii_2c3b3c,BT$96,FALSE))</f>
        <v/>
      </c>
      <c r="CO168" t="str">
        <f>IF(ISBLANK('Slut 3.kl -Klasse'!DB29),"",VLOOKUP('Slut 3.kl -Klasse'!DB29,Assit_Atii_2c3b3c,BU$96,FALSE))</f>
        <v/>
      </c>
      <c r="CP168" t="str">
        <f>IF(ISBLANK('Slut 3.kl -Klasse'!DC29),"",VLOOKUP('Slut 3.kl -Klasse'!DC29,Assit_Atii_2c3b3c,BV$96,FALSE))</f>
        <v/>
      </c>
      <c r="CQ168" t="str">
        <f>IF(ISBLANK('Slut 3.kl -Klasse'!DD29),"",VLOOKUP('Slut 3.kl -Klasse'!DD29,Assit_Atii_2c3b3c,BW$96,FALSE))</f>
        <v/>
      </c>
      <c r="CR168" t="str">
        <f>IF(ISBLANK('Slut 3.kl -Klasse'!DE29),"",VLOOKUP('Slut 3.kl -Klasse'!DE29,Assit_Atii_2c3b3c,BX$96,FALSE))</f>
        <v/>
      </c>
      <c r="CS168" t="str">
        <f>IF(ISBLANK('Slut 3.kl -Klasse'!DF29),"",VLOOKUP('Slut 3.kl -Klasse'!DF29,Assit_Atii_2c3b3c,BY$96,FALSE))</f>
        <v/>
      </c>
      <c r="CT168" t="str">
        <f>IF(ISBLANK('Slut 3.kl -Klasse'!DG29),"",VLOOKUP('Slut 3.kl -Klasse'!DG29,Assit_Atii_2c3b3c,BZ$96,FALSE))</f>
        <v/>
      </c>
      <c r="CU168" t="str">
        <f>IF(ISBLANK('Slut 3.kl -Klasse'!DH29),"",VLOOKUP('Slut 3.kl -Klasse'!DH29,Assit_Atii_2c3b3c,CA$96,FALSE))</f>
        <v/>
      </c>
      <c r="CV168" t="str">
        <f>IF(ISBLANK('Slut 3.kl -Klasse'!DI29),"",VLOOKUP('Slut 3.kl -Klasse'!DI29,Assit_Atii_2c3b3c,CB$96,FALSE))</f>
        <v/>
      </c>
      <c r="CW168" t="str">
        <f>IF(ISBLANK('Slut 3.kl -Klasse'!DJ29),"",VLOOKUP('Slut 3.kl -Klasse'!DJ29,Assit_Atii_2c3b3c,CC$96,FALSE))</f>
        <v/>
      </c>
      <c r="CX168" t="str">
        <f>IF(ISBLANK('Slut 3.kl -Klasse'!DK29),"",VLOOKUP('Slut 3.kl -Klasse'!DK29,Assit_Atii_2c3b3c,CD$96,FALSE))</f>
        <v/>
      </c>
      <c r="CY168" t="str">
        <f>IF(ISBLANK('Slut 3.kl -Klasse'!DL29),"",VLOOKUP('Slut 3.kl -Klasse'!DL29,Assit_Atii_2c3b3c,CE$96,FALSE))</f>
        <v/>
      </c>
      <c r="CZ168" t="str">
        <f>IF(ISBLANK('Slut 3.kl -Klasse'!DM29),"",VLOOKUP('Slut 3.kl -Klasse'!DM29,Assit_Atii_2c3b3c,CF$96,FALSE))</f>
        <v/>
      </c>
      <c r="DA168" t="str">
        <f>IF(ISBLANK('Slut 3.kl -Klasse'!DN29),"",VLOOKUP('Slut 3.kl -Klasse'!DN29,Assit_Atii_2c3b3c,CG$96,FALSE))</f>
        <v/>
      </c>
      <c r="DB168" t="str">
        <f>IF(ISBLANK('Slut 3.kl -Klasse'!DO29),"",VLOOKUP('Slut 3.kl -Klasse'!DO29,Assit_Atii_2c3b3c,CH$96,FALSE))</f>
        <v/>
      </c>
      <c r="DC168" t="str">
        <f>IF(ISBLANK('Slut 3.kl -Klasse'!DP29),"",VLOOKUP('Slut 3.kl -Klasse'!DP29,Assit_Atii_2c3b3c,CI$96,FALSE))</f>
        <v/>
      </c>
      <c r="DD168" t="str">
        <f>IF(ISBLANK('Slut 3.kl -Klasse'!DQ29),"",VLOOKUP('Slut 3.kl -Klasse'!DQ29,Assit_Atii_2c3b3c,CJ$96,FALSE))</f>
        <v/>
      </c>
      <c r="DE168" t="str">
        <f>IF(ISBLANK('Slut 3.kl -Klasse'!DR29),"",VLOOKUP('Slut 3.kl -Klasse'!DR29,Assit_Atii_2c3b3c,CK$96,FALSE))</f>
        <v/>
      </c>
      <c r="DF168" t="str">
        <f>IF(ISBLANK('Slut 3.kl -Klasse'!DS29),"",VLOOKUP('Slut 3.kl -Klasse'!DS29,Assit_Atii_2c3b3c,CL$96,FALSE))</f>
        <v/>
      </c>
      <c r="DG168" t="str">
        <f>IF(ISBLANK('Slut 3.kl -Klasse'!DT29),"",VLOOKUP('Slut 3.kl -Klasse'!DT29,Assit_Atii_2c3b3c,CM$96,FALSE))</f>
        <v/>
      </c>
      <c r="DH168" t="str">
        <f>IF(ISBLANK('Slut 3.kl -Klasse'!DU29),"",VLOOKUP('Slut 3.kl -Klasse'!DU29,Assit_Atii_2c3b3c,CN$96,FALSE))</f>
        <v/>
      </c>
      <c r="DI168" t="str">
        <f>IF(ISBLANK('Slut 3.kl -Klasse'!DV29),"",VLOOKUP('Slut 3.kl -Klasse'!DV29,Assit_Atii_2c3b3c,CO$96,FALSE))</f>
        <v/>
      </c>
      <c r="DJ168" t="str">
        <f>IF(ISBLANK('Slut 3.kl -Klasse'!DW29),"",VLOOKUP('Slut 3.kl -Klasse'!DW29,Assit_Atii_2c3b3c,CP$96,FALSE))</f>
        <v/>
      </c>
      <c r="DK168" t="str">
        <f>IF(ISBLANK('Slut 3.kl -Klasse'!DX29),"",VLOOKUP('Slut 3.kl -Klasse'!DX29,Assit_Atii_2c3b3c,CQ$96,FALSE))</f>
        <v/>
      </c>
      <c r="DL168" t="str">
        <f>IF(ISBLANK('Slut 3.kl -Klasse'!DY29),"",VLOOKUP('Slut 3.kl -Klasse'!DY29,Assit_Atii_2c3b3c,CR$96,FALSE))</f>
        <v/>
      </c>
      <c r="DM168" t="str">
        <f>IF(ISBLANK('Slut 3.kl -Klasse'!DZ29),"",VLOOKUP('Slut 3.kl -Klasse'!DZ29,Assit_Atii_2c3b3c,CS$96,FALSE))</f>
        <v/>
      </c>
      <c r="DN168" t="str">
        <f>IF(ISBLANK('Slut 3.kl -Klasse'!EA29),"",VLOOKUP('Slut 3.kl -Klasse'!EA29,Assit_Atii_2c3b3c,CT$96,FALSE))</f>
        <v/>
      </c>
      <c r="DO168" t="str">
        <f>IF(ISBLANK('Slut 3.kl -Klasse'!EB29),"",VLOOKUP('Slut 3.kl -Klasse'!EB29,Assit_Atii_2c3b3c,CU$96,FALSE))</f>
        <v/>
      </c>
      <c r="DP168" t="str">
        <f>IF(ISBLANK('Slut 3.kl -Klasse'!EC29),"",VLOOKUP('Slut 3.kl -Klasse'!EC29,Assit_Atii_2c3b3c,CV$96,FALSE))</f>
        <v/>
      </c>
      <c r="DQ168" t="str">
        <f>IF(ISBLANK('Slut 3.kl -Klasse'!ED29),"",VLOOKUP('Slut 3.kl -Klasse'!ED29,Assit_Atii_2c3b3c,CW$96,FALSE))</f>
        <v/>
      </c>
      <c r="DR168" s="42" t="str">
        <f>IF(ISBLANK('Slut 3.kl -Klasse'!EE29),"",VLOOKUP('Slut 3.kl -Klasse'!EE29,Assit_Atii_2c3b3c,CX$96,FALSE))</f>
        <v/>
      </c>
      <c r="DS168" s="41" t="str">
        <f>IF(ISBLANK('Slut 3.kl -Klasse'!EF29),"",VLOOKUP('Slut 3.kl -Klasse'!EF29,Aap_Naam_2c3b3c,2,FALSE))</f>
        <v/>
      </c>
      <c r="DT168" t="str">
        <f>IF(ISBLANK('Slut 3.kl -Klasse'!EG29),"",VLOOKUP('Slut 3.kl -Klasse'!EG29,Aap_Naam_2c3b3c,2,FALSE))</f>
        <v/>
      </c>
      <c r="DU168" t="str">
        <f>IF(ISBLANK('Slut 3.kl -Klasse'!EH29),"",VLOOKUP('Slut 3.kl -Klasse'!EH29,Aap_Naam_2c3b3c,2,FALSE))</f>
        <v/>
      </c>
      <c r="DV168" t="str">
        <f>IF(ISBLANK('Slut 3.kl -Klasse'!EI29),"",VLOOKUP('Slut 3.kl -Klasse'!EI29,Aap_Naam_2c3b3c,2,FALSE))</f>
        <v/>
      </c>
      <c r="DW168" t="str">
        <f>IF(ISBLANK('Slut 3.kl -Klasse'!EJ29),"",VLOOKUP('Slut 3.kl -Klasse'!EJ29,Aap_Naam_2c3b3c,2,FALSE))</f>
        <v/>
      </c>
      <c r="DX168" t="str">
        <f>IF(ISBLANK('Slut 3.kl -Klasse'!EK29),"",VLOOKUP('Slut 3.kl -Klasse'!EK29,Aap_Naam_2c3b3c,2,FALSE))</f>
        <v/>
      </c>
      <c r="DY168" t="str">
        <f>IF(ISBLANK('Slut 3.kl -Klasse'!EL29),"",VLOOKUP('Slut 3.kl -Klasse'!EL29,Aap_Naam_2c3b3c,2,FALSE))</f>
        <v/>
      </c>
      <c r="DZ168" t="str">
        <f>IF(ISBLANK('Slut 3.kl -Klasse'!EM29),"",VLOOKUP('Slut 3.kl -Klasse'!EM29,Aap_Naam_2c3b3c,2,FALSE))</f>
        <v/>
      </c>
      <c r="EA168" t="str">
        <f>IF(ISBLANK('Slut 3.kl -Klasse'!EN29),"",VLOOKUP('Slut 3.kl -Klasse'!EN29,Aap_Naam_2c3b3c,2,FALSE))</f>
        <v/>
      </c>
      <c r="EB168" t="str">
        <f>IF(ISBLANK('Slut 3.kl -Klasse'!EO29),"",VLOOKUP('Slut 3.kl -Klasse'!EO29,Aap_Naam_2c3b3c,2,FALSE))</f>
        <v/>
      </c>
      <c r="EC168" t="str">
        <f>IF(ISBLANK('Slut 3.kl -Klasse'!EP29),"",VLOOKUP('Slut 3.kl -Klasse'!EP29,Aap_Naam_2c3b3c,2,FALSE))</f>
        <v/>
      </c>
      <c r="ED168" t="str">
        <f>IF(ISBLANK('Slut 3.kl -Klasse'!EQ29),"",VLOOKUP('Slut 3.kl -Klasse'!EQ29,Aap_Naam_2c3b3c,2,FALSE))</f>
        <v/>
      </c>
      <c r="EE168" t="str">
        <f>IF(ISBLANK('Slut 3.kl -Klasse'!ER29),"",VLOOKUP('Slut 3.kl -Klasse'!ER29,Aap_Naam_2c3b3c,2,FALSE))</f>
        <v/>
      </c>
      <c r="EF168" t="str">
        <f>IF(ISBLANK('Slut 3.kl -Klasse'!ES29),"",VLOOKUP('Slut 3.kl -Klasse'!ES29,Aap_Naam_2c3b3c,2,FALSE))</f>
        <v/>
      </c>
      <c r="EG168" t="str">
        <f>IF(ISBLANK('Slut 3.kl -Klasse'!ET29),"",VLOOKUP('Slut 3.kl -Klasse'!ET29,Aap_Naam_2c3b3c,2,FALSE))</f>
        <v/>
      </c>
      <c r="EH168" t="str">
        <f>IF(ISBLANK('Slut 3.kl -Klasse'!EU29),"",VLOOKUP('Slut 3.kl -Klasse'!EU29,Aap_Naam_2c3b3c,2,FALSE))</f>
        <v/>
      </c>
      <c r="EI168" t="str">
        <f>IF(ISBLANK('Slut 3.kl -Klasse'!EV29),"",VLOOKUP('Slut 3.kl -Klasse'!EV29,Aap_Naam_2c3b3c,2,FALSE))</f>
        <v/>
      </c>
      <c r="EJ168" t="str">
        <f>IF(ISBLANK('Slut 3.kl -Klasse'!EW29),"",VLOOKUP('Slut 3.kl -Klasse'!EW29,Aap_Naam_2c3b3c,2,FALSE))</f>
        <v/>
      </c>
      <c r="EK168" t="str">
        <f>IF(ISBLANK('Slut 3.kl -Klasse'!EX29),"",VLOOKUP('Slut 3.kl -Klasse'!EX29,Aap_Naam_2c3b3c,2,FALSE))</f>
        <v/>
      </c>
      <c r="EL168" t="str">
        <f>IF(ISBLANK('Slut 3.kl -Klasse'!EY29),"",VLOOKUP('Slut 3.kl -Klasse'!EY29,Aap_Naam_2c3b3c,2,FALSE))</f>
        <v/>
      </c>
      <c r="EM168" t="str">
        <f>IF(ISBLANK('Slut 3.kl -Klasse'!EZ29),"",VLOOKUP('Slut 3.kl -Klasse'!EZ29,Aap_Naam_2c3b3c,2,FALSE))</f>
        <v/>
      </c>
      <c r="EN168" t="str">
        <f>IF(ISBLANK('Slut 3.kl -Klasse'!FA29),"",VLOOKUP('Slut 3.kl -Klasse'!FA29,Aap_Naam_2c3b3c,2,FALSE))</f>
        <v/>
      </c>
      <c r="EO168" t="str">
        <f>IF(ISBLANK('Slut 3.kl -Klasse'!FB29),"",VLOOKUP('Slut 3.kl -Klasse'!FB29,Aap_Naam_2c3b3c,2,FALSE))</f>
        <v/>
      </c>
      <c r="EP168" t="str">
        <f>IF(ISBLANK('Slut 3.kl -Klasse'!FC29),"",VLOOKUP('Slut 3.kl -Klasse'!FC29,Aap_Naam_2c3b3c,2,FALSE))</f>
        <v/>
      </c>
      <c r="EQ168" t="str">
        <f>IF(ISBLANK('Slut 3.kl -Klasse'!FD29),"",VLOOKUP('Slut 3.kl -Klasse'!FD29,Aap_Naam_2c3b3c,2,FALSE))</f>
        <v/>
      </c>
      <c r="ER168" t="str">
        <f>IF(ISBLANK('Slut 3.kl -Klasse'!FE29),"",VLOOKUP('Slut 3.kl -Klasse'!FE29,Aap_Naam_2c3b3c,2,FALSE))</f>
        <v/>
      </c>
      <c r="ES168" t="str">
        <f>IF(ISBLANK('Slut 3.kl -Klasse'!FF29),"",VLOOKUP('Slut 3.kl -Klasse'!FF29,Aap_Naam_2c3b3c,2,FALSE))</f>
        <v/>
      </c>
      <c r="ET168" t="str">
        <f>IF(ISBLANK('Slut 3.kl -Klasse'!FG29),"",VLOOKUP('Slut 3.kl -Klasse'!FG29,Aap_Naam_2c3b3c,2,FALSE))</f>
        <v/>
      </c>
      <c r="EU168" t="str">
        <f>IF(ISBLANK('Slut 3.kl -Klasse'!FH29),"",VLOOKUP('Slut 3.kl -Klasse'!FH29,Aap_Naam_2c3b3c,2,FALSE))</f>
        <v/>
      </c>
      <c r="EV168" t="str">
        <f>IF(ISBLANK('Slut 3.kl -Klasse'!FI29),"",VLOOKUP('Slut 3.kl -Klasse'!FI29,Aap_Naam_2c3b3c,2,FALSE))</f>
        <v/>
      </c>
      <c r="EW168" t="str">
        <f>IF(ISBLANK('Slut 3.kl -Klasse'!FJ29),"",VLOOKUP('Slut 3.kl -Klasse'!FJ29,Aap_Naam_2c3b3c,2,FALSE))</f>
        <v/>
      </c>
      <c r="EX168" t="str">
        <f>IF(ISBLANK('Slut 3.kl -Klasse'!FK29),"",VLOOKUP('Slut 3.kl -Klasse'!FK29,Aap_Naam_2c3b3c,2,FALSE))</f>
        <v/>
      </c>
      <c r="EY168" t="str">
        <f>IF(ISBLANK('Slut 3.kl -Klasse'!FL29),"",VLOOKUP('Slut 3.kl -Klasse'!FL29,Aap_Naam_2c3b3c,2,FALSE))</f>
        <v/>
      </c>
      <c r="EZ168" t="str">
        <f>IF(ISBLANK('Slut 3.kl -Klasse'!FM29),"",VLOOKUP('Slut 3.kl -Klasse'!FM29,Aap_Naam_2c3b3c,2,FALSE))</f>
        <v/>
      </c>
      <c r="FA168" t="str">
        <f>IF(ISBLANK('Slut 3.kl -Klasse'!FN29),"",VLOOKUP('Slut 3.kl -Klasse'!FN29,Aap_Naam_2c3b3c,2,FALSE))</f>
        <v/>
      </c>
      <c r="FB168" t="str">
        <f>IF(ISBLANK('Slut 3.kl -Klasse'!FO29),"",VLOOKUP('Slut 3.kl -Klasse'!FO29,Aap_Naam_2c3b3c,2,FALSE))</f>
        <v/>
      </c>
      <c r="FC168" t="str">
        <f>IF(ISBLANK('Slut 3.kl -Klasse'!FP29),"",VLOOKUP('Slut 3.kl -Klasse'!FP29,Aap_Naam_2c3b3c,2,FALSE))</f>
        <v/>
      </c>
      <c r="FD168" t="str">
        <f>IF(ISBLANK('Slut 3.kl -Klasse'!FQ29),"",VLOOKUP('Slut 3.kl -Klasse'!FQ29,Aap_Naam_2c3b3c,2,FALSE))</f>
        <v/>
      </c>
      <c r="FE168" t="str">
        <f>IF(ISBLANK('Slut 3.kl -Klasse'!FR29),"",VLOOKUP('Slut 3.kl -Klasse'!FR29,Aap_Naam_2c3b3c,2,FALSE))</f>
        <v/>
      </c>
      <c r="FF168" t="str">
        <f>IF(ISBLANK('Slut 3.kl -Klasse'!FS29),"",VLOOKUP('Slut 3.kl -Klasse'!FS29,Aap_Naam_2c3b3c,2,FALSE))</f>
        <v/>
      </c>
      <c r="FG168" t="str">
        <f>IF(ISBLANK('Slut 3.kl -Klasse'!FT29),"",VLOOKUP('Slut 3.kl -Klasse'!FT29,Aap_Naam_2c3b3c,2,FALSE))</f>
        <v/>
      </c>
      <c r="FH168" t="str">
        <f>IF(ISBLANK('Slut 3.kl -Klasse'!FU29),"",VLOOKUP('Slut 3.kl -Klasse'!FU29,Aap_Naam_2c3b3c,2,FALSE))</f>
        <v/>
      </c>
      <c r="FI168" t="str">
        <f>IF(ISBLANK('Slut 3.kl -Klasse'!FV29),"",VLOOKUP('Slut 3.kl -Klasse'!FV29,Aap_Naam_2c3b3c,2,FALSE))</f>
        <v/>
      </c>
      <c r="FJ168" t="str">
        <f>IF(ISBLANK('Slut 3.kl -Klasse'!FW29),"",VLOOKUP('Slut 3.kl -Klasse'!FW29,Aap_Naam_2c3b3c,2,FALSE))</f>
        <v/>
      </c>
      <c r="FK168" t="str">
        <f>IF(ISBLANK('Slut 3.kl -Klasse'!FX29),"",VLOOKUP('Slut 3.kl -Klasse'!FX29,Aap_Naam_2c3b3c,2,FALSE))</f>
        <v/>
      </c>
      <c r="FL168" t="str">
        <f>IF(ISBLANK('Slut 3.kl -Klasse'!FY29),"",VLOOKUP('Slut 3.kl -Klasse'!FY29,Aap_Naam_2c3b3c,2,FALSE))</f>
        <v/>
      </c>
      <c r="FM168" t="str">
        <f>IF(ISBLANK('Slut 3.kl -Klasse'!FZ29),"",VLOOKUP('Slut 3.kl -Klasse'!FZ29,Aap_Naam_2c3b3c,2,FALSE))</f>
        <v/>
      </c>
      <c r="FN168" s="42" t="str">
        <f>IF(ISBLANK('Slut 3.kl -Klasse'!GA29),"",VLOOKUP('Slut 3.kl -Klasse'!GA29,Aap_Naam_2c3b3c,2,FALSE))</f>
        <v/>
      </c>
      <c r="FO168" s="41">
        <f>COUNTIF('Skole scoring'!B162:U162,1)</f>
        <v>0</v>
      </c>
      <c r="FP168">
        <f>COUNTIF('Skole scoring'!V162:DQ162,1)</f>
        <v>0</v>
      </c>
      <c r="FQ168">
        <f>COUNTIF('Skole scoring'!DR162:FM162,1)</f>
        <v>0</v>
      </c>
      <c r="FR168" s="42">
        <f t="shared" si="5"/>
        <v>0</v>
      </c>
      <c r="FS168">
        <f>COUNTIF('Skole scoring'!V162:AS162,1)</f>
        <v>0</v>
      </c>
      <c r="FT168">
        <f>COUNTIF('Skole scoring'!AT162:BQ162,1)</f>
        <v>0</v>
      </c>
      <c r="FU168">
        <f>COUNTIF('Skole scoring'!BR162:CO162,1)</f>
        <v>0</v>
      </c>
      <c r="FV168">
        <f>COUNTIF('Skole scoring'!CP162:DQ162,1)</f>
        <v>0</v>
      </c>
    </row>
    <row r="169" spans="2:178" x14ac:dyDescent="0.35">
      <c r="B169" s="41">
        <f>'Slut 3.kl -Klasse'!B30</f>
        <v>0</v>
      </c>
      <c r="C169" t="str">
        <f>IF(COUNTIF('Slut 3.kl -Klasse'!P30,5),"Ugyldig",(IF(ISBLANK('Slut 3.kl -Klasse'!P30),"",'Slut 3.kl -Klasse'!P30)))</f>
        <v/>
      </c>
      <c r="D169" t="str">
        <f>IF(COUNTIF('Slut 3.kl -Klasse'!Q30,5),"Ugyldig",(IF(ISBLANK('Slut 3.kl -Klasse'!Q30),"",'Slut 3.kl -Klasse'!Q30)))</f>
        <v/>
      </c>
      <c r="E169" t="str">
        <f>IF(COUNTIF('Slut 3.kl -Klasse'!R30,5),"Ugyldig",(IF(ISBLANK('Slut 3.kl -Klasse'!R30),"",'Slut 3.kl -Klasse'!R30)))</f>
        <v/>
      </c>
      <c r="F169" t="str">
        <f>IF(COUNTIF('Slut 3.kl -Klasse'!S30,5),"Ugyldig",(IF(ISBLANK('Slut 3.kl -Klasse'!S30),"",'Slut 3.kl -Klasse'!S30)))</f>
        <v/>
      </c>
      <c r="G169" t="str">
        <f>IF(COUNTIF('Slut 3.kl -Klasse'!T30,5),"Ugyldig",(IF(ISBLANK('Slut 3.kl -Klasse'!T30),"",'Slut 3.kl -Klasse'!T30)))</f>
        <v/>
      </c>
      <c r="H169" t="str">
        <f>IF(COUNTIF('Slut 3.kl -Klasse'!U30,5),"Ugyldig",(IF(ISBLANK('Slut 3.kl -Klasse'!U30),"",'Slut 3.kl -Klasse'!U30)))</f>
        <v/>
      </c>
      <c r="I169" t="str">
        <f>IF(COUNTIF('Slut 3.kl -Klasse'!V30,5),"Ugyldig",(IF(ISBLANK('Slut 3.kl -Klasse'!V30),"",'Slut 3.kl -Klasse'!V30)))</f>
        <v/>
      </c>
      <c r="J169" t="str">
        <f>IF(COUNTIF('Slut 3.kl -Klasse'!W30,5),"Ugyldig",(IF(ISBLANK('Slut 3.kl -Klasse'!W30),"",'Slut 3.kl -Klasse'!W30)))</f>
        <v/>
      </c>
      <c r="K169" t="str">
        <f>IF(COUNTIF('Slut 3.kl -Klasse'!X30,5),"Ugyldig",(IF(ISBLANK('Slut 3.kl -Klasse'!X30),"",'Slut 3.kl -Klasse'!X30)))</f>
        <v/>
      </c>
      <c r="L169" t="str">
        <f>IF(COUNTIF('Slut 3.kl -Klasse'!Y30,5),"Ugyldig",(IF(ISBLANK('Slut 3.kl -Klasse'!Y30),"",'Slut 3.kl -Klasse'!Y30)))</f>
        <v/>
      </c>
      <c r="M169" t="str">
        <f>IF(COUNTIF('Slut 3.kl -Klasse'!Z30,5),"Ugyldig",(IF(ISBLANK('Slut 3.kl -Klasse'!Z30),"",'Slut 3.kl -Klasse'!Z30)))</f>
        <v/>
      </c>
      <c r="N169" t="str">
        <f>IF(COUNTIF('Slut 3.kl -Klasse'!AA30,5),"Ugyldig",(IF(ISBLANK('Slut 3.kl -Klasse'!AA30),"",'Slut 3.kl -Klasse'!AA30)))</f>
        <v/>
      </c>
      <c r="O169" t="str">
        <f>IF(COUNTIF('Slut 3.kl -Klasse'!AB30,5),"Ugyldig",(IF(ISBLANK('Slut 3.kl -Klasse'!AB30),"",'Slut 3.kl -Klasse'!AB30)))</f>
        <v/>
      </c>
      <c r="P169" t="str">
        <f>IF(COUNTIF('Slut 3.kl -Klasse'!AC30,5),"Ugyldig",(IF(ISBLANK('Slut 3.kl -Klasse'!AC30),"",'Slut 3.kl -Klasse'!AC30)))</f>
        <v/>
      </c>
      <c r="Q169" t="str">
        <f>IF(COUNTIF('Slut 3.kl -Klasse'!AD30,5),"Ugyldig",(IF(ISBLANK('Slut 3.kl -Klasse'!AD30),"",'Slut 3.kl -Klasse'!AD30)))</f>
        <v/>
      </c>
      <c r="R169" t="str">
        <f>IF(COUNTIF('Slut 3.kl -Klasse'!AE30,5),"Ugyldig",(IF(ISBLANK('Slut 3.kl -Klasse'!AE30),"",'Slut 3.kl -Klasse'!AE30)))</f>
        <v/>
      </c>
      <c r="S169" t="str">
        <f>IF(COUNTIF('Slut 3.kl -Klasse'!AF30,5),"Ugyldig",(IF(ISBLANK('Slut 3.kl -Klasse'!AF30),"",'Slut 3.kl -Klasse'!AF30)))</f>
        <v/>
      </c>
      <c r="T169" t="str">
        <f>IF(COUNTIF('Slut 3.kl -Klasse'!AG30,5),"Ugyldig",(IF(ISBLANK('Slut 3.kl -Klasse'!AG30),"",'Slut 3.kl -Klasse'!AG30)))</f>
        <v/>
      </c>
      <c r="U169" t="str">
        <f>IF(COUNTIF('Slut 3.kl -Klasse'!AH30,5),"Ugyldig",(IF(ISBLANK('Slut 3.kl -Klasse'!AH30),"",'Slut 3.kl -Klasse'!AH30)))</f>
        <v/>
      </c>
      <c r="V169" t="str">
        <f>IF(COUNTIF('Slut 3.kl -Klasse'!AI30,5),"Ugyldig",(IF(ISBLANK('Slut 3.kl -Klasse'!AI30),"",'Slut 3.kl -Klasse'!AI30)))</f>
        <v/>
      </c>
      <c r="W169" t="str">
        <f>IF(ISBLANK('Slut 3.kl -Klasse'!AJ30),"",VLOOKUP('Slut 3.kl -Klasse'!AJ30,Assit_Atii_2c3b3c,C$96,FALSE))</f>
        <v/>
      </c>
      <c r="X169" t="str">
        <f>IF(ISBLANK('Slut 3.kl -Klasse'!AK30),"",VLOOKUP('Slut 3.kl -Klasse'!AK30,Assit_Atii_2c3b3c,D$96,FALSE))</f>
        <v/>
      </c>
      <c r="Y169" t="str">
        <f>IF(ISBLANK('Slut 3.kl -Klasse'!AL30),"",VLOOKUP('Slut 3.kl -Klasse'!AL30,Assit_Atii_2c3b3c,E$96,FALSE))</f>
        <v/>
      </c>
      <c r="Z169" t="str">
        <f>IF(ISBLANK('Slut 3.kl -Klasse'!AM30),"",VLOOKUP('Slut 3.kl -Klasse'!AM30,Assit_Atii_2c3b3c,F$96,FALSE))</f>
        <v/>
      </c>
      <c r="AA169" t="str">
        <f>IF(ISBLANK('Slut 3.kl -Klasse'!AN30),"",VLOOKUP('Slut 3.kl -Klasse'!AN30,Assit_Atii_2c3b3c,G$96,FALSE))</f>
        <v/>
      </c>
      <c r="AB169" t="str">
        <f>IF(ISBLANK('Slut 3.kl -Klasse'!AO30),"",VLOOKUP('Slut 3.kl -Klasse'!AO30,Assit_Atii_2c3b3c,H$96,FALSE))</f>
        <v/>
      </c>
      <c r="AC169" t="str">
        <f>IF(ISBLANK('Slut 3.kl -Klasse'!AP30),"",VLOOKUP('Slut 3.kl -Klasse'!AP30,Assit_Atii_2c3b3c,I$96,FALSE))</f>
        <v/>
      </c>
      <c r="AD169" t="str">
        <f>IF(ISBLANK('Slut 3.kl -Klasse'!AQ30),"",VLOOKUP('Slut 3.kl -Klasse'!AQ30,Assit_Atii_2c3b3c,J$96,FALSE))</f>
        <v/>
      </c>
      <c r="AE169" t="str">
        <f>IF(ISBLANK('Slut 3.kl -Klasse'!AR30),"",VLOOKUP('Slut 3.kl -Klasse'!AR30,Assit_Atii_2c3b3c,K$96,FALSE))</f>
        <v/>
      </c>
      <c r="AF169" t="str">
        <f>IF(ISBLANK('Slut 3.kl -Klasse'!AS30),"",VLOOKUP('Slut 3.kl -Klasse'!AS30,Assit_Atii_2c3b3c,L$96,FALSE))</f>
        <v/>
      </c>
      <c r="AG169" t="str">
        <f>IF(ISBLANK('Slut 3.kl -Klasse'!AT30),"",VLOOKUP('Slut 3.kl -Klasse'!AT30,Assit_Atii_2c3b3c,M$96,FALSE))</f>
        <v/>
      </c>
      <c r="AH169" t="str">
        <f>IF(ISBLANK('Slut 3.kl -Klasse'!AU30),"",VLOOKUP('Slut 3.kl -Klasse'!AU30,Assit_Atii_2c3b3c,N$96,FALSE))</f>
        <v/>
      </c>
      <c r="AI169" t="str">
        <f>IF(ISBLANK('Slut 3.kl -Klasse'!AV30),"",VLOOKUP('Slut 3.kl -Klasse'!AV30,Assit_Atii_2c3b3c,O$96,FALSE))</f>
        <v/>
      </c>
      <c r="AJ169" t="str">
        <f>IF(ISBLANK('Slut 3.kl -Klasse'!AW30),"",VLOOKUP('Slut 3.kl -Klasse'!AW30,Assit_Atii_2c3b3c,P$96,FALSE))</f>
        <v/>
      </c>
      <c r="AK169" t="str">
        <f>IF(ISBLANK('Slut 3.kl -Klasse'!AX30),"",VLOOKUP('Slut 3.kl -Klasse'!AX30,Assit_Atii_2c3b3c,Q$96,FALSE))</f>
        <v/>
      </c>
      <c r="AL169" t="str">
        <f>IF(ISBLANK('Slut 3.kl -Klasse'!AY30),"",VLOOKUP('Slut 3.kl -Klasse'!AY30,Assit_Atii_2c3b3c,R$96,FALSE))</f>
        <v/>
      </c>
      <c r="AM169" t="str">
        <f>IF(ISBLANK('Slut 3.kl -Klasse'!AZ30),"",VLOOKUP('Slut 3.kl -Klasse'!AZ30,Assit_Atii_2c3b3c,S$96,FALSE))</f>
        <v/>
      </c>
      <c r="AN169" t="str">
        <f>IF(ISBLANK('Slut 3.kl -Klasse'!BA30),"",VLOOKUP('Slut 3.kl -Klasse'!BA30,Assit_Atii_2c3b3c,T$96,FALSE))</f>
        <v/>
      </c>
      <c r="AO169" t="str">
        <f>IF(ISBLANK('Slut 3.kl -Klasse'!BB30),"",VLOOKUP('Slut 3.kl -Klasse'!BB30,Assit_Atii_2c3b3c,U$96,FALSE))</f>
        <v/>
      </c>
      <c r="AP169" t="str">
        <f>IF(ISBLANK('Slut 3.kl -Klasse'!BC30),"",VLOOKUP('Slut 3.kl -Klasse'!BC30,Assit_Atii_2c3b3c,V$96,FALSE))</f>
        <v/>
      </c>
      <c r="AQ169" t="str">
        <f>IF(ISBLANK('Slut 3.kl -Klasse'!BD30),"",VLOOKUP('Slut 3.kl -Klasse'!BD30,Assit_Atii_2c3b3c,W$96,FALSE))</f>
        <v/>
      </c>
      <c r="AR169" t="str">
        <f>IF(ISBLANK('Slut 3.kl -Klasse'!BE30),"",VLOOKUP('Slut 3.kl -Klasse'!BE30,Assit_Atii_2c3b3c,X$96,FALSE))</f>
        <v/>
      </c>
      <c r="AS169" t="str">
        <f>IF(ISBLANK('Slut 3.kl -Klasse'!BF30),"",VLOOKUP('Slut 3.kl -Klasse'!BF30,Assit_Atii_2c3b3c,Y$96,FALSE))</f>
        <v/>
      </c>
      <c r="AT169" t="str">
        <f>IF(ISBLANK('Slut 3.kl -Klasse'!BG30),"",VLOOKUP('Slut 3.kl -Klasse'!BG30,Assit_Atii_2c3b3c,Z$96,FALSE))</f>
        <v/>
      </c>
      <c r="AU169" t="str">
        <f>IF(ISBLANK('Slut 3.kl -Klasse'!BH30),"",VLOOKUP('Slut 3.kl -Klasse'!BH30,Assit_Atii_2c3b3c,AA$96,FALSE))</f>
        <v/>
      </c>
      <c r="AV169" t="str">
        <f>IF(ISBLANK('Slut 3.kl -Klasse'!BI30),"",VLOOKUP('Slut 3.kl -Klasse'!BI30,Assit_Atii_2c3b3c,AB$96,FALSE))</f>
        <v/>
      </c>
      <c r="AW169" t="str">
        <f>IF(ISBLANK('Slut 3.kl -Klasse'!BJ30),"",VLOOKUP('Slut 3.kl -Klasse'!BJ30,Assit_Atii_2c3b3c,AC$96,FALSE))</f>
        <v/>
      </c>
      <c r="AX169" t="str">
        <f>IF(ISBLANK('Slut 3.kl -Klasse'!BK30),"",VLOOKUP('Slut 3.kl -Klasse'!BK30,Assit_Atii_2c3b3c,AD$96,FALSE))</f>
        <v/>
      </c>
      <c r="AY169" t="str">
        <f>IF(ISBLANK('Slut 3.kl -Klasse'!BL30),"",VLOOKUP('Slut 3.kl -Klasse'!BL30,Assit_Atii_2c3b3c,AE$96,FALSE))</f>
        <v/>
      </c>
      <c r="AZ169" t="str">
        <f>IF(ISBLANK('Slut 3.kl -Klasse'!BM30),"",VLOOKUP('Slut 3.kl -Klasse'!BM30,Assit_Atii_2c3b3c,AF$96,FALSE))</f>
        <v/>
      </c>
      <c r="BA169" t="str">
        <f>IF(ISBLANK('Slut 3.kl -Klasse'!BN30),"",VLOOKUP('Slut 3.kl -Klasse'!BN30,Assit_Atii_2c3b3c,AG$96,FALSE))</f>
        <v/>
      </c>
      <c r="BB169" t="str">
        <f>IF(ISBLANK('Slut 3.kl -Klasse'!BO30),"",VLOOKUP('Slut 3.kl -Klasse'!BO30,Assit_Atii_2c3b3c,AH$96,FALSE))</f>
        <v/>
      </c>
      <c r="BC169" t="str">
        <f>IF(ISBLANK('Slut 3.kl -Klasse'!BP30),"",VLOOKUP('Slut 3.kl -Klasse'!BP30,Assit_Atii_2c3b3c,AI$96,FALSE))</f>
        <v/>
      </c>
      <c r="BD169" t="str">
        <f>IF(ISBLANK('Slut 3.kl -Klasse'!BQ30),"",VLOOKUP('Slut 3.kl -Klasse'!BQ30,Assit_Atii_2c3b3c,AJ$96,FALSE))</f>
        <v/>
      </c>
      <c r="BE169" t="str">
        <f>IF(ISBLANK('Slut 3.kl -Klasse'!BR30),"",VLOOKUP('Slut 3.kl -Klasse'!BR30,Assit_Atii_2c3b3c,AK$96,FALSE))</f>
        <v/>
      </c>
      <c r="BF169" t="str">
        <f>IF(ISBLANK('Slut 3.kl -Klasse'!BS30),"",VLOOKUP('Slut 3.kl -Klasse'!BS30,Assit_Atii_2c3b3c,AL$96,FALSE))</f>
        <v/>
      </c>
      <c r="BG169" t="str">
        <f>IF(ISBLANK('Slut 3.kl -Klasse'!BT30),"",VLOOKUP('Slut 3.kl -Klasse'!BT30,Assit_Atii_2c3b3c,AM$96,FALSE))</f>
        <v/>
      </c>
      <c r="BH169" t="str">
        <f>IF(ISBLANK('Slut 3.kl -Klasse'!BU30),"",VLOOKUP('Slut 3.kl -Klasse'!BU30,Assit_Atii_2c3b3c,AN$96,FALSE))</f>
        <v/>
      </c>
      <c r="BI169" t="str">
        <f>IF(ISBLANK('Slut 3.kl -Klasse'!BV30),"",VLOOKUP('Slut 3.kl -Klasse'!BV30,Assit_Atii_2c3b3c,AO$96,FALSE))</f>
        <v/>
      </c>
      <c r="BJ169" t="str">
        <f>IF(ISBLANK('Slut 3.kl -Klasse'!BW30),"",VLOOKUP('Slut 3.kl -Klasse'!BW30,Assit_Atii_2c3b3c,AP$96,FALSE))</f>
        <v/>
      </c>
      <c r="BK169" t="str">
        <f>IF(ISBLANK('Slut 3.kl -Klasse'!BX30),"",VLOOKUP('Slut 3.kl -Klasse'!BX30,Assit_Atii_2c3b3c,AQ$96,FALSE))</f>
        <v/>
      </c>
      <c r="BL169" t="str">
        <f>IF(ISBLANK('Slut 3.kl -Klasse'!BY30),"",VLOOKUP('Slut 3.kl -Klasse'!BY30,Assit_Atii_2c3b3c,AR$96,FALSE))</f>
        <v/>
      </c>
      <c r="BM169" t="str">
        <f>IF(ISBLANK('Slut 3.kl -Klasse'!BZ30),"",VLOOKUP('Slut 3.kl -Klasse'!BZ30,Assit_Atii_2c3b3c,AS$96,FALSE))</f>
        <v/>
      </c>
      <c r="BN169" t="str">
        <f>IF(ISBLANK('Slut 3.kl -Klasse'!CA30),"",VLOOKUP('Slut 3.kl -Klasse'!CA30,Assit_Atii_2c3b3c,AT$96,FALSE))</f>
        <v/>
      </c>
      <c r="BO169" t="str">
        <f>IF(ISBLANK('Slut 3.kl -Klasse'!CB30),"",VLOOKUP('Slut 3.kl -Klasse'!CB30,Assit_Atii_2c3b3c,AU$96,FALSE))</f>
        <v/>
      </c>
      <c r="BP169" t="str">
        <f>IF(ISBLANK('Slut 3.kl -Klasse'!CC30),"",VLOOKUP('Slut 3.kl -Klasse'!CC30,Assit_Atii_2c3b3c,AV$96,FALSE))</f>
        <v/>
      </c>
      <c r="BQ169" t="str">
        <f>IF(ISBLANK('Slut 3.kl -Klasse'!CD30),"",VLOOKUP('Slut 3.kl -Klasse'!CD30,Assit_Atii_2c3b3c,AW$96,FALSE))</f>
        <v/>
      </c>
      <c r="BR169" t="str">
        <f>IF(ISBLANK('Slut 3.kl -Klasse'!CE30),"",VLOOKUP('Slut 3.kl -Klasse'!CE30,Assit_Atii_2c3b3c,AX$96,FALSE))</f>
        <v/>
      </c>
      <c r="BS169" t="str">
        <f>IF(ISBLANK('Slut 3.kl -Klasse'!CF30),"",VLOOKUP('Slut 3.kl -Klasse'!CF30,Assit_Atii_2c3b3c,AY$96,FALSE))</f>
        <v/>
      </c>
      <c r="BT169" t="str">
        <f>IF(ISBLANK('Slut 3.kl -Klasse'!CG30),"",VLOOKUP('Slut 3.kl -Klasse'!CG30,Assit_Atii_2c3b3c,AZ$96,FALSE))</f>
        <v/>
      </c>
      <c r="BU169" t="str">
        <f>IF(ISBLANK('Slut 3.kl -Klasse'!CH30),"",VLOOKUP('Slut 3.kl -Klasse'!CH30,Assit_Atii_2c3b3c,BA$96,FALSE))</f>
        <v/>
      </c>
      <c r="BV169" t="str">
        <f>IF(ISBLANK('Slut 3.kl -Klasse'!CI30),"",VLOOKUP('Slut 3.kl -Klasse'!CI30,Assit_Atii_2c3b3c,BB$96,FALSE))</f>
        <v/>
      </c>
      <c r="BW169" t="str">
        <f>IF(ISBLANK('Slut 3.kl -Klasse'!CJ30),"",VLOOKUP('Slut 3.kl -Klasse'!CJ30,Assit_Atii_2c3b3c,BC$96,FALSE))</f>
        <v/>
      </c>
      <c r="BX169" t="str">
        <f>IF(ISBLANK('Slut 3.kl -Klasse'!CK30),"",VLOOKUP('Slut 3.kl -Klasse'!CK30,Assit_Atii_2c3b3c,BD$96,FALSE))</f>
        <v/>
      </c>
      <c r="BY169" t="str">
        <f>IF(ISBLANK('Slut 3.kl -Klasse'!CL30),"",VLOOKUP('Slut 3.kl -Klasse'!CL30,Assit_Atii_2c3b3c,BE$96,FALSE))</f>
        <v/>
      </c>
      <c r="BZ169" t="str">
        <f>IF(ISBLANK('Slut 3.kl -Klasse'!CM30),"",VLOOKUP('Slut 3.kl -Klasse'!CM30,Assit_Atii_2c3b3c,BF$96,FALSE))</f>
        <v/>
      </c>
      <c r="CA169" t="str">
        <f>IF(ISBLANK('Slut 3.kl -Klasse'!CN30),"",VLOOKUP('Slut 3.kl -Klasse'!CN30,Assit_Atii_2c3b3c,BG$96,FALSE))</f>
        <v/>
      </c>
      <c r="CB169" t="str">
        <f>IF(ISBLANK('Slut 3.kl -Klasse'!CO30),"",VLOOKUP('Slut 3.kl -Klasse'!CO30,Assit_Atii_2c3b3c,BH$96,FALSE))</f>
        <v/>
      </c>
      <c r="CC169" t="str">
        <f>IF(ISBLANK('Slut 3.kl -Klasse'!CP30),"",VLOOKUP('Slut 3.kl -Klasse'!CP30,Assit_Atii_2c3b3c,BI$96,FALSE))</f>
        <v/>
      </c>
      <c r="CD169" t="str">
        <f>IF(ISBLANK('Slut 3.kl -Klasse'!CQ30),"",VLOOKUP('Slut 3.kl -Klasse'!CQ30,Assit_Atii_2c3b3c,BJ$96,FALSE))</f>
        <v/>
      </c>
      <c r="CE169" t="str">
        <f>IF(ISBLANK('Slut 3.kl -Klasse'!CR30),"",VLOOKUP('Slut 3.kl -Klasse'!CR30,Assit_Atii_2c3b3c,BK$96,FALSE))</f>
        <v/>
      </c>
      <c r="CF169" t="str">
        <f>IF(ISBLANK('Slut 3.kl -Klasse'!CS30),"",VLOOKUP('Slut 3.kl -Klasse'!CS30,Assit_Atii_2c3b3c,BL$96,FALSE))</f>
        <v/>
      </c>
      <c r="CG169" t="str">
        <f>IF(ISBLANK('Slut 3.kl -Klasse'!CT30),"",VLOOKUP('Slut 3.kl -Klasse'!CT30,Assit_Atii_2c3b3c,BM$96,FALSE))</f>
        <v/>
      </c>
      <c r="CH169" t="str">
        <f>IF(ISBLANK('Slut 3.kl -Klasse'!CU30),"",VLOOKUP('Slut 3.kl -Klasse'!CU30,Assit_Atii_2c3b3c,BN$96,FALSE))</f>
        <v/>
      </c>
      <c r="CI169" t="str">
        <f>IF(ISBLANK('Slut 3.kl -Klasse'!CV30),"",VLOOKUP('Slut 3.kl -Klasse'!CV30,Assit_Atii_2c3b3c,BO$96,FALSE))</f>
        <v/>
      </c>
      <c r="CJ169" t="str">
        <f>IF(ISBLANK('Slut 3.kl -Klasse'!CW30),"",VLOOKUP('Slut 3.kl -Klasse'!CW30,Assit_Atii_2c3b3c,BP$96,FALSE))</f>
        <v/>
      </c>
      <c r="CK169" t="str">
        <f>IF(ISBLANK('Slut 3.kl -Klasse'!CX30),"",VLOOKUP('Slut 3.kl -Klasse'!CX30,Assit_Atii_2c3b3c,BQ$96,FALSE))</f>
        <v/>
      </c>
      <c r="CL169" t="str">
        <f>IF(ISBLANK('Slut 3.kl -Klasse'!CY30),"",VLOOKUP('Slut 3.kl -Klasse'!CY30,Assit_Atii_2c3b3c,BR$96,FALSE))</f>
        <v/>
      </c>
      <c r="CM169" t="str">
        <f>IF(ISBLANK('Slut 3.kl -Klasse'!CZ30),"",VLOOKUP('Slut 3.kl -Klasse'!CZ30,Assit_Atii_2c3b3c,BS$96,FALSE))</f>
        <v/>
      </c>
      <c r="CN169" t="str">
        <f>IF(ISBLANK('Slut 3.kl -Klasse'!DA30),"",VLOOKUP('Slut 3.kl -Klasse'!DA30,Assit_Atii_2c3b3c,BT$96,FALSE))</f>
        <v/>
      </c>
      <c r="CO169" t="str">
        <f>IF(ISBLANK('Slut 3.kl -Klasse'!DB30),"",VLOOKUP('Slut 3.kl -Klasse'!DB30,Assit_Atii_2c3b3c,BU$96,FALSE))</f>
        <v/>
      </c>
      <c r="CP169" t="str">
        <f>IF(ISBLANK('Slut 3.kl -Klasse'!DC30),"",VLOOKUP('Slut 3.kl -Klasse'!DC30,Assit_Atii_2c3b3c,BV$96,FALSE))</f>
        <v/>
      </c>
      <c r="CQ169" t="str">
        <f>IF(ISBLANK('Slut 3.kl -Klasse'!DD30),"",VLOOKUP('Slut 3.kl -Klasse'!DD30,Assit_Atii_2c3b3c,BW$96,FALSE))</f>
        <v/>
      </c>
      <c r="CR169" t="str">
        <f>IF(ISBLANK('Slut 3.kl -Klasse'!DE30),"",VLOOKUP('Slut 3.kl -Klasse'!DE30,Assit_Atii_2c3b3c,BX$96,FALSE))</f>
        <v/>
      </c>
      <c r="CS169" t="str">
        <f>IF(ISBLANK('Slut 3.kl -Klasse'!DF30),"",VLOOKUP('Slut 3.kl -Klasse'!DF30,Assit_Atii_2c3b3c,BY$96,FALSE))</f>
        <v/>
      </c>
      <c r="CT169" t="str">
        <f>IF(ISBLANK('Slut 3.kl -Klasse'!DG30),"",VLOOKUP('Slut 3.kl -Klasse'!DG30,Assit_Atii_2c3b3c,BZ$96,FALSE))</f>
        <v/>
      </c>
      <c r="CU169" t="str">
        <f>IF(ISBLANK('Slut 3.kl -Klasse'!DH30),"",VLOOKUP('Slut 3.kl -Klasse'!DH30,Assit_Atii_2c3b3c,CA$96,FALSE))</f>
        <v/>
      </c>
      <c r="CV169" t="str">
        <f>IF(ISBLANK('Slut 3.kl -Klasse'!DI30),"",VLOOKUP('Slut 3.kl -Klasse'!DI30,Assit_Atii_2c3b3c,CB$96,FALSE))</f>
        <v/>
      </c>
      <c r="CW169" t="str">
        <f>IF(ISBLANK('Slut 3.kl -Klasse'!DJ30),"",VLOOKUP('Slut 3.kl -Klasse'!DJ30,Assit_Atii_2c3b3c,CC$96,FALSE))</f>
        <v/>
      </c>
      <c r="CX169" t="str">
        <f>IF(ISBLANK('Slut 3.kl -Klasse'!DK30),"",VLOOKUP('Slut 3.kl -Klasse'!DK30,Assit_Atii_2c3b3c,CD$96,FALSE))</f>
        <v/>
      </c>
      <c r="CY169" t="str">
        <f>IF(ISBLANK('Slut 3.kl -Klasse'!DL30),"",VLOOKUP('Slut 3.kl -Klasse'!DL30,Assit_Atii_2c3b3c,CE$96,FALSE))</f>
        <v/>
      </c>
      <c r="CZ169" t="str">
        <f>IF(ISBLANK('Slut 3.kl -Klasse'!DM30),"",VLOOKUP('Slut 3.kl -Klasse'!DM30,Assit_Atii_2c3b3c,CF$96,FALSE))</f>
        <v/>
      </c>
      <c r="DA169" t="str">
        <f>IF(ISBLANK('Slut 3.kl -Klasse'!DN30),"",VLOOKUP('Slut 3.kl -Klasse'!DN30,Assit_Atii_2c3b3c,CG$96,FALSE))</f>
        <v/>
      </c>
      <c r="DB169" t="str">
        <f>IF(ISBLANK('Slut 3.kl -Klasse'!DO30),"",VLOOKUP('Slut 3.kl -Klasse'!DO30,Assit_Atii_2c3b3c,CH$96,FALSE))</f>
        <v/>
      </c>
      <c r="DC169" t="str">
        <f>IF(ISBLANK('Slut 3.kl -Klasse'!DP30),"",VLOOKUP('Slut 3.kl -Klasse'!DP30,Assit_Atii_2c3b3c,CI$96,FALSE))</f>
        <v/>
      </c>
      <c r="DD169" t="str">
        <f>IF(ISBLANK('Slut 3.kl -Klasse'!DQ30),"",VLOOKUP('Slut 3.kl -Klasse'!DQ30,Assit_Atii_2c3b3c,CJ$96,FALSE))</f>
        <v/>
      </c>
      <c r="DE169" t="str">
        <f>IF(ISBLANK('Slut 3.kl -Klasse'!DR30),"",VLOOKUP('Slut 3.kl -Klasse'!DR30,Assit_Atii_2c3b3c,CK$96,FALSE))</f>
        <v/>
      </c>
      <c r="DF169" t="str">
        <f>IF(ISBLANK('Slut 3.kl -Klasse'!DS30),"",VLOOKUP('Slut 3.kl -Klasse'!DS30,Assit_Atii_2c3b3c,CL$96,FALSE))</f>
        <v/>
      </c>
      <c r="DG169" t="str">
        <f>IF(ISBLANK('Slut 3.kl -Klasse'!DT30),"",VLOOKUP('Slut 3.kl -Klasse'!DT30,Assit_Atii_2c3b3c,CM$96,FALSE))</f>
        <v/>
      </c>
      <c r="DH169" t="str">
        <f>IF(ISBLANK('Slut 3.kl -Klasse'!DU30),"",VLOOKUP('Slut 3.kl -Klasse'!DU30,Assit_Atii_2c3b3c,CN$96,FALSE))</f>
        <v/>
      </c>
      <c r="DI169" t="str">
        <f>IF(ISBLANK('Slut 3.kl -Klasse'!DV30),"",VLOOKUP('Slut 3.kl -Klasse'!DV30,Assit_Atii_2c3b3c,CO$96,FALSE))</f>
        <v/>
      </c>
      <c r="DJ169" t="str">
        <f>IF(ISBLANK('Slut 3.kl -Klasse'!DW30),"",VLOOKUP('Slut 3.kl -Klasse'!DW30,Assit_Atii_2c3b3c,CP$96,FALSE))</f>
        <v/>
      </c>
      <c r="DK169" t="str">
        <f>IF(ISBLANK('Slut 3.kl -Klasse'!DX30),"",VLOOKUP('Slut 3.kl -Klasse'!DX30,Assit_Atii_2c3b3c,CQ$96,FALSE))</f>
        <v/>
      </c>
      <c r="DL169" t="str">
        <f>IF(ISBLANK('Slut 3.kl -Klasse'!DY30),"",VLOOKUP('Slut 3.kl -Klasse'!DY30,Assit_Atii_2c3b3c,CR$96,FALSE))</f>
        <v/>
      </c>
      <c r="DM169" t="str">
        <f>IF(ISBLANK('Slut 3.kl -Klasse'!DZ30),"",VLOOKUP('Slut 3.kl -Klasse'!DZ30,Assit_Atii_2c3b3c,CS$96,FALSE))</f>
        <v/>
      </c>
      <c r="DN169" t="str">
        <f>IF(ISBLANK('Slut 3.kl -Klasse'!EA30),"",VLOOKUP('Slut 3.kl -Klasse'!EA30,Assit_Atii_2c3b3c,CT$96,FALSE))</f>
        <v/>
      </c>
      <c r="DO169" t="str">
        <f>IF(ISBLANK('Slut 3.kl -Klasse'!EB30),"",VLOOKUP('Slut 3.kl -Klasse'!EB30,Assit_Atii_2c3b3c,CU$96,FALSE))</f>
        <v/>
      </c>
      <c r="DP169" t="str">
        <f>IF(ISBLANK('Slut 3.kl -Klasse'!EC30),"",VLOOKUP('Slut 3.kl -Klasse'!EC30,Assit_Atii_2c3b3c,CV$96,FALSE))</f>
        <v/>
      </c>
      <c r="DQ169" t="str">
        <f>IF(ISBLANK('Slut 3.kl -Klasse'!ED30),"",VLOOKUP('Slut 3.kl -Klasse'!ED30,Assit_Atii_2c3b3c,CW$96,FALSE))</f>
        <v/>
      </c>
      <c r="DR169" s="42" t="str">
        <f>IF(ISBLANK('Slut 3.kl -Klasse'!EE30),"",VLOOKUP('Slut 3.kl -Klasse'!EE30,Assit_Atii_2c3b3c,CX$96,FALSE))</f>
        <v/>
      </c>
      <c r="DS169" s="41" t="str">
        <f>IF(ISBLANK('Slut 3.kl -Klasse'!EF30),"",VLOOKUP('Slut 3.kl -Klasse'!EF30,Aap_Naam_2c3b3c,2,FALSE))</f>
        <v/>
      </c>
      <c r="DT169" t="str">
        <f>IF(ISBLANK('Slut 3.kl -Klasse'!EG30),"",VLOOKUP('Slut 3.kl -Klasse'!EG30,Aap_Naam_2c3b3c,2,FALSE))</f>
        <v/>
      </c>
      <c r="DU169" t="str">
        <f>IF(ISBLANK('Slut 3.kl -Klasse'!EH30),"",VLOOKUP('Slut 3.kl -Klasse'!EH30,Aap_Naam_2c3b3c,2,FALSE))</f>
        <v/>
      </c>
      <c r="DV169" t="str">
        <f>IF(ISBLANK('Slut 3.kl -Klasse'!EI30),"",VLOOKUP('Slut 3.kl -Klasse'!EI30,Aap_Naam_2c3b3c,2,FALSE))</f>
        <v/>
      </c>
      <c r="DW169" t="str">
        <f>IF(ISBLANK('Slut 3.kl -Klasse'!EJ30),"",VLOOKUP('Slut 3.kl -Klasse'!EJ30,Aap_Naam_2c3b3c,2,FALSE))</f>
        <v/>
      </c>
      <c r="DX169" t="str">
        <f>IF(ISBLANK('Slut 3.kl -Klasse'!EK30),"",VLOOKUP('Slut 3.kl -Klasse'!EK30,Aap_Naam_2c3b3c,2,FALSE))</f>
        <v/>
      </c>
      <c r="DY169" t="str">
        <f>IF(ISBLANK('Slut 3.kl -Klasse'!EL30),"",VLOOKUP('Slut 3.kl -Klasse'!EL30,Aap_Naam_2c3b3c,2,FALSE))</f>
        <v/>
      </c>
      <c r="DZ169" t="str">
        <f>IF(ISBLANK('Slut 3.kl -Klasse'!EM30),"",VLOOKUP('Slut 3.kl -Klasse'!EM30,Aap_Naam_2c3b3c,2,FALSE))</f>
        <v/>
      </c>
      <c r="EA169" t="str">
        <f>IF(ISBLANK('Slut 3.kl -Klasse'!EN30),"",VLOOKUP('Slut 3.kl -Klasse'!EN30,Aap_Naam_2c3b3c,2,FALSE))</f>
        <v/>
      </c>
      <c r="EB169" t="str">
        <f>IF(ISBLANK('Slut 3.kl -Klasse'!EO30),"",VLOOKUP('Slut 3.kl -Klasse'!EO30,Aap_Naam_2c3b3c,2,FALSE))</f>
        <v/>
      </c>
      <c r="EC169" t="str">
        <f>IF(ISBLANK('Slut 3.kl -Klasse'!EP30),"",VLOOKUP('Slut 3.kl -Klasse'!EP30,Aap_Naam_2c3b3c,2,FALSE))</f>
        <v/>
      </c>
      <c r="ED169" t="str">
        <f>IF(ISBLANK('Slut 3.kl -Klasse'!EQ30),"",VLOOKUP('Slut 3.kl -Klasse'!EQ30,Aap_Naam_2c3b3c,2,FALSE))</f>
        <v/>
      </c>
      <c r="EE169" t="str">
        <f>IF(ISBLANK('Slut 3.kl -Klasse'!ER30),"",VLOOKUP('Slut 3.kl -Klasse'!ER30,Aap_Naam_2c3b3c,2,FALSE))</f>
        <v/>
      </c>
      <c r="EF169" t="str">
        <f>IF(ISBLANK('Slut 3.kl -Klasse'!ES30),"",VLOOKUP('Slut 3.kl -Klasse'!ES30,Aap_Naam_2c3b3c,2,FALSE))</f>
        <v/>
      </c>
      <c r="EG169" t="str">
        <f>IF(ISBLANK('Slut 3.kl -Klasse'!ET30),"",VLOOKUP('Slut 3.kl -Klasse'!ET30,Aap_Naam_2c3b3c,2,FALSE))</f>
        <v/>
      </c>
      <c r="EH169" t="str">
        <f>IF(ISBLANK('Slut 3.kl -Klasse'!EU30),"",VLOOKUP('Slut 3.kl -Klasse'!EU30,Aap_Naam_2c3b3c,2,FALSE))</f>
        <v/>
      </c>
      <c r="EI169" t="str">
        <f>IF(ISBLANK('Slut 3.kl -Klasse'!EV30),"",VLOOKUP('Slut 3.kl -Klasse'!EV30,Aap_Naam_2c3b3c,2,FALSE))</f>
        <v/>
      </c>
      <c r="EJ169" t="str">
        <f>IF(ISBLANK('Slut 3.kl -Klasse'!EW30),"",VLOOKUP('Slut 3.kl -Klasse'!EW30,Aap_Naam_2c3b3c,2,FALSE))</f>
        <v/>
      </c>
      <c r="EK169" t="str">
        <f>IF(ISBLANK('Slut 3.kl -Klasse'!EX30),"",VLOOKUP('Slut 3.kl -Klasse'!EX30,Aap_Naam_2c3b3c,2,FALSE))</f>
        <v/>
      </c>
      <c r="EL169" t="str">
        <f>IF(ISBLANK('Slut 3.kl -Klasse'!EY30),"",VLOOKUP('Slut 3.kl -Klasse'!EY30,Aap_Naam_2c3b3c,2,FALSE))</f>
        <v/>
      </c>
      <c r="EM169" t="str">
        <f>IF(ISBLANK('Slut 3.kl -Klasse'!EZ30),"",VLOOKUP('Slut 3.kl -Klasse'!EZ30,Aap_Naam_2c3b3c,2,FALSE))</f>
        <v/>
      </c>
      <c r="EN169" t="str">
        <f>IF(ISBLANK('Slut 3.kl -Klasse'!FA30),"",VLOOKUP('Slut 3.kl -Klasse'!FA30,Aap_Naam_2c3b3c,2,FALSE))</f>
        <v/>
      </c>
      <c r="EO169" t="str">
        <f>IF(ISBLANK('Slut 3.kl -Klasse'!FB30),"",VLOOKUP('Slut 3.kl -Klasse'!FB30,Aap_Naam_2c3b3c,2,FALSE))</f>
        <v/>
      </c>
      <c r="EP169" t="str">
        <f>IF(ISBLANK('Slut 3.kl -Klasse'!FC30),"",VLOOKUP('Slut 3.kl -Klasse'!FC30,Aap_Naam_2c3b3c,2,FALSE))</f>
        <v/>
      </c>
      <c r="EQ169" t="str">
        <f>IF(ISBLANK('Slut 3.kl -Klasse'!FD30),"",VLOOKUP('Slut 3.kl -Klasse'!FD30,Aap_Naam_2c3b3c,2,FALSE))</f>
        <v/>
      </c>
      <c r="ER169" t="str">
        <f>IF(ISBLANK('Slut 3.kl -Klasse'!FE30),"",VLOOKUP('Slut 3.kl -Klasse'!FE30,Aap_Naam_2c3b3c,2,FALSE))</f>
        <v/>
      </c>
      <c r="ES169" t="str">
        <f>IF(ISBLANK('Slut 3.kl -Klasse'!FF30),"",VLOOKUP('Slut 3.kl -Klasse'!FF30,Aap_Naam_2c3b3c,2,FALSE))</f>
        <v/>
      </c>
      <c r="ET169" t="str">
        <f>IF(ISBLANK('Slut 3.kl -Klasse'!FG30),"",VLOOKUP('Slut 3.kl -Klasse'!FG30,Aap_Naam_2c3b3c,2,FALSE))</f>
        <v/>
      </c>
      <c r="EU169" t="str">
        <f>IF(ISBLANK('Slut 3.kl -Klasse'!FH30),"",VLOOKUP('Slut 3.kl -Klasse'!FH30,Aap_Naam_2c3b3c,2,FALSE))</f>
        <v/>
      </c>
      <c r="EV169" t="str">
        <f>IF(ISBLANK('Slut 3.kl -Klasse'!FI30),"",VLOOKUP('Slut 3.kl -Klasse'!FI30,Aap_Naam_2c3b3c,2,FALSE))</f>
        <v/>
      </c>
      <c r="EW169" t="str">
        <f>IF(ISBLANK('Slut 3.kl -Klasse'!FJ30),"",VLOOKUP('Slut 3.kl -Klasse'!FJ30,Aap_Naam_2c3b3c,2,FALSE))</f>
        <v/>
      </c>
      <c r="EX169" t="str">
        <f>IF(ISBLANK('Slut 3.kl -Klasse'!FK30),"",VLOOKUP('Slut 3.kl -Klasse'!FK30,Aap_Naam_2c3b3c,2,FALSE))</f>
        <v/>
      </c>
      <c r="EY169" t="str">
        <f>IF(ISBLANK('Slut 3.kl -Klasse'!FL30),"",VLOOKUP('Slut 3.kl -Klasse'!FL30,Aap_Naam_2c3b3c,2,FALSE))</f>
        <v/>
      </c>
      <c r="EZ169" t="str">
        <f>IF(ISBLANK('Slut 3.kl -Klasse'!FM30),"",VLOOKUP('Slut 3.kl -Klasse'!FM30,Aap_Naam_2c3b3c,2,FALSE))</f>
        <v/>
      </c>
      <c r="FA169" t="str">
        <f>IF(ISBLANK('Slut 3.kl -Klasse'!FN30),"",VLOOKUP('Slut 3.kl -Klasse'!FN30,Aap_Naam_2c3b3c,2,FALSE))</f>
        <v/>
      </c>
      <c r="FB169" t="str">
        <f>IF(ISBLANK('Slut 3.kl -Klasse'!FO30),"",VLOOKUP('Slut 3.kl -Klasse'!FO30,Aap_Naam_2c3b3c,2,FALSE))</f>
        <v/>
      </c>
      <c r="FC169" t="str">
        <f>IF(ISBLANK('Slut 3.kl -Klasse'!FP30),"",VLOOKUP('Slut 3.kl -Klasse'!FP30,Aap_Naam_2c3b3c,2,FALSE))</f>
        <v/>
      </c>
      <c r="FD169" t="str">
        <f>IF(ISBLANK('Slut 3.kl -Klasse'!FQ30),"",VLOOKUP('Slut 3.kl -Klasse'!FQ30,Aap_Naam_2c3b3c,2,FALSE))</f>
        <v/>
      </c>
      <c r="FE169" t="str">
        <f>IF(ISBLANK('Slut 3.kl -Klasse'!FR30),"",VLOOKUP('Slut 3.kl -Klasse'!FR30,Aap_Naam_2c3b3c,2,FALSE))</f>
        <v/>
      </c>
      <c r="FF169" t="str">
        <f>IF(ISBLANK('Slut 3.kl -Klasse'!FS30),"",VLOOKUP('Slut 3.kl -Klasse'!FS30,Aap_Naam_2c3b3c,2,FALSE))</f>
        <v/>
      </c>
      <c r="FG169" t="str">
        <f>IF(ISBLANK('Slut 3.kl -Klasse'!FT30),"",VLOOKUP('Slut 3.kl -Klasse'!FT30,Aap_Naam_2c3b3c,2,FALSE))</f>
        <v/>
      </c>
      <c r="FH169" t="str">
        <f>IF(ISBLANK('Slut 3.kl -Klasse'!FU30),"",VLOOKUP('Slut 3.kl -Klasse'!FU30,Aap_Naam_2c3b3c,2,FALSE))</f>
        <v/>
      </c>
      <c r="FI169" t="str">
        <f>IF(ISBLANK('Slut 3.kl -Klasse'!FV30),"",VLOOKUP('Slut 3.kl -Klasse'!FV30,Aap_Naam_2c3b3c,2,FALSE))</f>
        <v/>
      </c>
      <c r="FJ169" t="str">
        <f>IF(ISBLANK('Slut 3.kl -Klasse'!FW30),"",VLOOKUP('Slut 3.kl -Klasse'!FW30,Aap_Naam_2c3b3c,2,FALSE))</f>
        <v/>
      </c>
      <c r="FK169" t="str">
        <f>IF(ISBLANK('Slut 3.kl -Klasse'!FX30),"",VLOOKUP('Slut 3.kl -Klasse'!FX30,Aap_Naam_2c3b3c,2,FALSE))</f>
        <v/>
      </c>
      <c r="FL169" t="str">
        <f>IF(ISBLANK('Slut 3.kl -Klasse'!FY30),"",VLOOKUP('Slut 3.kl -Klasse'!FY30,Aap_Naam_2c3b3c,2,FALSE))</f>
        <v/>
      </c>
      <c r="FM169" t="str">
        <f>IF(ISBLANK('Slut 3.kl -Klasse'!FZ30),"",VLOOKUP('Slut 3.kl -Klasse'!FZ30,Aap_Naam_2c3b3c,2,FALSE))</f>
        <v/>
      </c>
      <c r="FN169" s="42" t="str">
        <f>IF(ISBLANK('Slut 3.kl -Klasse'!GA30),"",VLOOKUP('Slut 3.kl -Klasse'!GA30,Aap_Naam_2c3b3c,2,FALSE))</f>
        <v/>
      </c>
      <c r="FO169" s="41">
        <f>COUNTIF('Skole scoring'!B163:U163,1)</f>
        <v>0</v>
      </c>
      <c r="FP169">
        <f>COUNTIF('Skole scoring'!V163:DQ163,1)</f>
        <v>0</v>
      </c>
      <c r="FQ169">
        <f>COUNTIF('Skole scoring'!DR163:FM163,1)</f>
        <v>0</v>
      </c>
      <c r="FR169" s="42">
        <f t="shared" si="5"/>
        <v>0</v>
      </c>
      <c r="FS169">
        <f>COUNTIF('Skole scoring'!V163:AS163,1)</f>
        <v>0</v>
      </c>
      <c r="FT169">
        <f>COUNTIF('Skole scoring'!AT163:BQ163,1)</f>
        <v>0</v>
      </c>
      <c r="FU169">
        <f>COUNTIF('Skole scoring'!BR163:CO163,1)</f>
        <v>0</v>
      </c>
      <c r="FV169">
        <f>COUNTIF('Skole scoring'!CP163:DQ163,1)</f>
        <v>0</v>
      </c>
    </row>
    <row r="170" spans="2:178" x14ac:dyDescent="0.35">
      <c r="B170" s="41">
        <f>'Slut 3.kl -Klasse'!B31</f>
        <v>0</v>
      </c>
      <c r="C170" t="str">
        <f>IF(COUNTIF('Slut 3.kl -Klasse'!P31,5),"Ugyldig",(IF(ISBLANK('Slut 3.kl -Klasse'!P31),"",'Slut 3.kl -Klasse'!P31)))</f>
        <v/>
      </c>
      <c r="D170" t="str">
        <f>IF(COUNTIF('Slut 3.kl -Klasse'!Q31,5),"Ugyldig",(IF(ISBLANK('Slut 3.kl -Klasse'!Q31),"",'Slut 3.kl -Klasse'!Q31)))</f>
        <v/>
      </c>
      <c r="E170" t="str">
        <f>IF(COUNTIF('Slut 3.kl -Klasse'!R31,5),"Ugyldig",(IF(ISBLANK('Slut 3.kl -Klasse'!R31),"",'Slut 3.kl -Klasse'!R31)))</f>
        <v/>
      </c>
      <c r="F170" t="str">
        <f>IF(COUNTIF('Slut 3.kl -Klasse'!S31,5),"Ugyldig",(IF(ISBLANK('Slut 3.kl -Klasse'!S31),"",'Slut 3.kl -Klasse'!S31)))</f>
        <v/>
      </c>
      <c r="G170" t="str">
        <f>IF(COUNTIF('Slut 3.kl -Klasse'!T31,5),"Ugyldig",(IF(ISBLANK('Slut 3.kl -Klasse'!T31),"",'Slut 3.kl -Klasse'!T31)))</f>
        <v/>
      </c>
      <c r="H170" t="str">
        <f>IF(COUNTIF('Slut 3.kl -Klasse'!U31,5),"Ugyldig",(IF(ISBLANK('Slut 3.kl -Klasse'!U31),"",'Slut 3.kl -Klasse'!U31)))</f>
        <v/>
      </c>
      <c r="I170" t="str">
        <f>IF(COUNTIF('Slut 3.kl -Klasse'!V31,5),"Ugyldig",(IF(ISBLANK('Slut 3.kl -Klasse'!V31),"",'Slut 3.kl -Klasse'!V31)))</f>
        <v/>
      </c>
      <c r="J170" t="str">
        <f>IF(COUNTIF('Slut 3.kl -Klasse'!W31,5),"Ugyldig",(IF(ISBLANK('Slut 3.kl -Klasse'!W31),"",'Slut 3.kl -Klasse'!W31)))</f>
        <v/>
      </c>
      <c r="K170" t="str">
        <f>IF(COUNTIF('Slut 3.kl -Klasse'!X31,5),"Ugyldig",(IF(ISBLANK('Slut 3.kl -Klasse'!X31),"",'Slut 3.kl -Klasse'!X31)))</f>
        <v/>
      </c>
      <c r="L170" t="str">
        <f>IF(COUNTIF('Slut 3.kl -Klasse'!Y31,5),"Ugyldig",(IF(ISBLANK('Slut 3.kl -Klasse'!Y31),"",'Slut 3.kl -Klasse'!Y31)))</f>
        <v/>
      </c>
      <c r="M170" t="str">
        <f>IF(COUNTIF('Slut 3.kl -Klasse'!Z31,5),"Ugyldig",(IF(ISBLANK('Slut 3.kl -Klasse'!Z31),"",'Slut 3.kl -Klasse'!Z31)))</f>
        <v/>
      </c>
      <c r="N170" t="str">
        <f>IF(COUNTIF('Slut 3.kl -Klasse'!AA31,5),"Ugyldig",(IF(ISBLANK('Slut 3.kl -Klasse'!AA31),"",'Slut 3.kl -Klasse'!AA31)))</f>
        <v/>
      </c>
      <c r="O170" t="str">
        <f>IF(COUNTIF('Slut 3.kl -Klasse'!AB31,5),"Ugyldig",(IF(ISBLANK('Slut 3.kl -Klasse'!AB31),"",'Slut 3.kl -Klasse'!AB31)))</f>
        <v/>
      </c>
      <c r="P170" t="str">
        <f>IF(COUNTIF('Slut 3.kl -Klasse'!AC31,5),"Ugyldig",(IF(ISBLANK('Slut 3.kl -Klasse'!AC31),"",'Slut 3.kl -Klasse'!AC31)))</f>
        <v/>
      </c>
      <c r="Q170" t="str">
        <f>IF(COUNTIF('Slut 3.kl -Klasse'!AD31,5),"Ugyldig",(IF(ISBLANK('Slut 3.kl -Klasse'!AD31),"",'Slut 3.kl -Klasse'!AD31)))</f>
        <v/>
      </c>
      <c r="R170" t="str">
        <f>IF(COUNTIF('Slut 3.kl -Klasse'!AE31,5),"Ugyldig",(IF(ISBLANK('Slut 3.kl -Klasse'!AE31),"",'Slut 3.kl -Klasse'!AE31)))</f>
        <v/>
      </c>
      <c r="S170" t="str">
        <f>IF(COUNTIF('Slut 3.kl -Klasse'!AF31,5),"Ugyldig",(IF(ISBLANK('Slut 3.kl -Klasse'!AF31),"",'Slut 3.kl -Klasse'!AF31)))</f>
        <v/>
      </c>
      <c r="T170" t="str">
        <f>IF(COUNTIF('Slut 3.kl -Klasse'!AG31,5),"Ugyldig",(IF(ISBLANK('Slut 3.kl -Klasse'!AG31),"",'Slut 3.kl -Klasse'!AG31)))</f>
        <v/>
      </c>
      <c r="U170" t="str">
        <f>IF(COUNTIF('Slut 3.kl -Klasse'!AH31,5),"Ugyldig",(IF(ISBLANK('Slut 3.kl -Klasse'!AH31),"",'Slut 3.kl -Klasse'!AH31)))</f>
        <v/>
      </c>
      <c r="V170" t="str">
        <f>IF(COUNTIF('Slut 3.kl -Klasse'!AI31,5),"Ugyldig",(IF(ISBLANK('Slut 3.kl -Klasse'!AI31),"",'Slut 3.kl -Klasse'!AI31)))</f>
        <v/>
      </c>
      <c r="W170" t="str">
        <f>IF(ISBLANK('Slut 3.kl -Klasse'!AJ31),"",VLOOKUP('Slut 3.kl -Klasse'!AJ31,Assit_Atii_2c3b3c,C$96,FALSE))</f>
        <v/>
      </c>
      <c r="X170" t="str">
        <f>IF(ISBLANK('Slut 3.kl -Klasse'!AK31),"",VLOOKUP('Slut 3.kl -Klasse'!AK31,Assit_Atii_2c3b3c,D$96,FALSE))</f>
        <v/>
      </c>
      <c r="Y170" t="str">
        <f>IF(ISBLANK('Slut 3.kl -Klasse'!AL31),"",VLOOKUP('Slut 3.kl -Klasse'!AL31,Assit_Atii_2c3b3c,E$96,FALSE))</f>
        <v/>
      </c>
      <c r="Z170" t="str">
        <f>IF(ISBLANK('Slut 3.kl -Klasse'!AM31),"",VLOOKUP('Slut 3.kl -Klasse'!AM31,Assit_Atii_2c3b3c,F$96,FALSE))</f>
        <v/>
      </c>
      <c r="AA170" t="str">
        <f>IF(ISBLANK('Slut 3.kl -Klasse'!AN31),"",VLOOKUP('Slut 3.kl -Klasse'!AN31,Assit_Atii_2c3b3c,G$96,FALSE))</f>
        <v/>
      </c>
      <c r="AB170" t="str">
        <f>IF(ISBLANK('Slut 3.kl -Klasse'!AO31),"",VLOOKUP('Slut 3.kl -Klasse'!AO31,Assit_Atii_2c3b3c,H$96,FALSE))</f>
        <v/>
      </c>
      <c r="AC170" t="str">
        <f>IF(ISBLANK('Slut 3.kl -Klasse'!AP31),"",VLOOKUP('Slut 3.kl -Klasse'!AP31,Assit_Atii_2c3b3c,I$96,FALSE))</f>
        <v/>
      </c>
      <c r="AD170" t="str">
        <f>IF(ISBLANK('Slut 3.kl -Klasse'!AQ31),"",VLOOKUP('Slut 3.kl -Klasse'!AQ31,Assit_Atii_2c3b3c,J$96,FALSE))</f>
        <v/>
      </c>
      <c r="AE170" t="str">
        <f>IF(ISBLANK('Slut 3.kl -Klasse'!AR31),"",VLOOKUP('Slut 3.kl -Klasse'!AR31,Assit_Atii_2c3b3c,K$96,FALSE))</f>
        <v/>
      </c>
      <c r="AF170" t="str">
        <f>IF(ISBLANK('Slut 3.kl -Klasse'!AS31),"",VLOOKUP('Slut 3.kl -Klasse'!AS31,Assit_Atii_2c3b3c,L$96,FALSE))</f>
        <v/>
      </c>
      <c r="AG170" t="str">
        <f>IF(ISBLANK('Slut 3.kl -Klasse'!AT31),"",VLOOKUP('Slut 3.kl -Klasse'!AT31,Assit_Atii_2c3b3c,M$96,FALSE))</f>
        <v/>
      </c>
      <c r="AH170" t="str">
        <f>IF(ISBLANK('Slut 3.kl -Klasse'!AU31),"",VLOOKUP('Slut 3.kl -Klasse'!AU31,Assit_Atii_2c3b3c,N$96,FALSE))</f>
        <v/>
      </c>
      <c r="AI170" t="str">
        <f>IF(ISBLANK('Slut 3.kl -Klasse'!AV31),"",VLOOKUP('Slut 3.kl -Klasse'!AV31,Assit_Atii_2c3b3c,O$96,FALSE))</f>
        <v/>
      </c>
      <c r="AJ170" t="str">
        <f>IF(ISBLANK('Slut 3.kl -Klasse'!AW31),"",VLOOKUP('Slut 3.kl -Klasse'!AW31,Assit_Atii_2c3b3c,P$96,FALSE))</f>
        <v/>
      </c>
      <c r="AK170" t="str">
        <f>IF(ISBLANK('Slut 3.kl -Klasse'!AX31),"",VLOOKUP('Slut 3.kl -Klasse'!AX31,Assit_Atii_2c3b3c,Q$96,FALSE))</f>
        <v/>
      </c>
      <c r="AL170" t="str">
        <f>IF(ISBLANK('Slut 3.kl -Klasse'!AY31),"",VLOOKUP('Slut 3.kl -Klasse'!AY31,Assit_Atii_2c3b3c,R$96,FALSE))</f>
        <v/>
      </c>
      <c r="AM170" t="str">
        <f>IF(ISBLANK('Slut 3.kl -Klasse'!AZ31),"",VLOOKUP('Slut 3.kl -Klasse'!AZ31,Assit_Atii_2c3b3c,S$96,FALSE))</f>
        <v/>
      </c>
      <c r="AN170" t="str">
        <f>IF(ISBLANK('Slut 3.kl -Klasse'!BA31),"",VLOOKUP('Slut 3.kl -Klasse'!BA31,Assit_Atii_2c3b3c,T$96,FALSE))</f>
        <v/>
      </c>
      <c r="AO170" t="str">
        <f>IF(ISBLANK('Slut 3.kl -Klasse'!BB31),"",VLOOKUP('Slut 3.kl -Klasse'!BB31,Assit_Atii_2c3b3c,U$96,FALSE))</f>
        <v/>
      </c>
      <c r="AP170" t="str">
        <f>IF(ISBLANK('Slut 3.kl -Klasse'!BC31),"",VLOOKUP('Slut 3.kl -Klasse'!BC31,Assit_Atii_2c3b3c,V$96,FALSE))</f>
        <v/>
      </c>
      <c r="AQ170" t="str">
        <f>IF(ISBLANK('Slut 3.kl -Klasse'!BD31),"",VLOOKUP('Slut 3.kl -Klasse'!BD31,Assit_Atii_2c3b3c,W$96,FALSE))</f>
        <v/>
      </c>
      <c r="AR170" t="str">
        <f>IF(ISBLANK('Slut 3.kl -Klasse'!BE31),"",VLOOKUP('Slut 3.kl -Klasse'!BE31,Assit_Atii_2c3b3c,X$96,FALSE))</f>
        <v/>
      </c>
      <c r="AS170" t="str">
        <f>IF(ISBLANK('Slut 3.kl -Klasse'!BF31),"",VLOOKUP('Slut 3.kl -Klasse'!BF31,Assit_Atii_2c3b3c,Y$96,FALSE))</f>
        <v/>
      </c>
      <c r="AT170" t="str">
        <f>IF(ISBLANK('Slut 3.kl -Klasse'!BG31),"",VLOOKUP('Slut 3.kl -Klasse'!BG31,Assit_Atii_2c3b3c,Z$96,FALSE))</f>
        <v/>
      </c>
      <c r="AU170" t="str">
        <f>IF(ISBLANK('Slut 3.kl -Klasse'!BH31),"",VLOOKUP('Slut 3.kl -Klasse'!BH31,Assit_Atii_2c3b3c,AA$96,FALSE))</f>
        <v/>
      </c>
      <c r="AV170" t="str">
        <f>IF(ISBLANK('Slut 3.kl -Klasse'!BI31),"",VLOOKUP('Slut 3.kl -Klasse'!BI31,Assit_Atii_2c3b3c,AB$96,FALSE))</f>
        <v/>
      </c>
      <c r="AW170" t="str">
        <f>IF(ISBLANK('Slut 3.kl -Klasse'!BJ31),"",VLOOKUP('Slut 3.kl -Klasse'!BJ31,Assit_Atii_2c3b3c,AC$96,FALSE))</f>
        <v/>
      </c>
      <c r="AX170" t="str">
        <f>IF(ISBLANK('Slut 3.kl -Klasse'!BK31),"",VLOOKUP('Slut 3.kl -Klasse'!BK31,Assit_Atii_2c3b3c,AD$96,FALSE))</f>
        <v/>
      </c>
      <c r="AY170" t="str">
        <f>IF(ISBLANK('Slut 3.kl -Klasse'!BL31),"",VLOOKUP('Slut 3.kl -Klasse'!BL31,Assit_Atii_2c3b3c,AE$96,FALSE))</f>
        <v/>
      </c>
      <c r="AZ170" t="str">
        <f>IF(ISBLANK('Slut 3.kl -Klasse'!BM31),"",VLOOKUP('Slut 3.kl -Klasse'!BM31,Assit_Atii_2c3b3c,AF$96,FALSE))</f>
        <v/>
      </c>
      <c r="BA170" t="str">
        <f>IF(ISBLANK('Slut 3.kl -Klasse'!BN31),"",VLOOKUP('Slut 3.kl -Klasse'!BN31,Assit_Atii_2c3b3c,AG$96,FALSE))</f>
        <v/>
      </c>
      <c r="BB170" t="str">
        <f>IF(ISBLANK('Slut 3.kl -Klasse'!BO31),"",VLOOKUP('Slut 3.kl -Klasse'!BO31,Assit_Atii_2c3b3c,AH$96,FALSE))</f>
        <v/>
      </c>
      <c r="BC170" t="str">
        <f>IF(ISBLANK('Slut 3.kl -Klasse'!BP31),"",VLOOKUP('Slut 3.kl -Klasse'!BP31,Assit_Atii_2c3b3c,AI$96,FALSE))</f>
        <v/>
      </c>
      <c r="BD170" t="str">
        <f>IF(ISBLANK('Slut 3.kl -Klasse'!BQ31),"",VLOOKUP('Slut 3.kl -Klasse'!BQ31,Assit_Atii_2c3b3c,AJ$96,FALSE))</f>
        <v/>
      </c>
      <c r="BE170" t="str">
        <f>IF(ISBLANK('Slut 3.kl -Klasse'!BR31),"",VLOOKUP('Slut 3.kl -Klasse'!BR31,Assit_Atii_2c3b3c,AK$96,FALSE))</f>
        <v/>
      </c>
      <c r="BF170" t="str">
        <f>IF(ISBLANK('Slut 3.kl -Klasse'!BS31),"",VLOOKUP('Slut 3.kl -Klasse'!BS31,Assit_Atii_2c3b3c,AL$96,FALSE))</f>
        <v/>
      </c>
      <c r="BG170" t="str">
        <f>IF(ISBLANK('Slut 3.kl -Klasse'!BT31),"",VLOOKUP('Slut 3.kl -Klasse'!BT31,Assit_Atii_2c3b3c,AM$96,FALSE))</f>
        <v/>
      </c>
      <c r="BH170" t="str">
        <f>IF(ISBLANK('Slut 3.kl -Klasse'!BU31),"",VLOOKUP('Slut 3.kl -Klasse'!BU31,Assit_Atii_2c3b3c,AN$96,FALSE))</f>
        <v/>
      </c>
      <c r="BI170" t="str">
        <f>IF(ISBLANK('Slut 3.kl -Klasse'!BV31),"",VLOOKUP('Slut 3.kl -Klasse'!BV31,Assit_Atii_2c3b3c,AO$96,FALSE))</f>
        <v/>
      </c>
      <c r="BJ170" t="str">
        <f>IF(ISBLANK('Slut 3.kl -Klasse'!BW31),"",VLOOKUP('Slut 3.kl -Klasse'!BW31,Assit_Atii_2c3b3c,AP$96,FALSE))</f>
        <v/>
      </c>
      <c r="BK170" t="str">
        <f>IF(ISBLANK('Slut 3.kl -Klasse'!BX31),"",VLOOKUP('Slut 3.kl -Klasse'!BX31,Assit_Atii_2c3b3c,AQ$96,FALSE))</f>
        <v/>
      </c>
      <c r="BL170" t="str">
        <f>IF(ISBLANK('Slut 3.kl -Klasse'!BY31),"",VLOOKUP('Slut 3.kl -Klasse'!BY31,Assit_Atii_2c3b3c,AR$96,FALSE))</f>
        <v/>
      </c>
      <c r="BM170" t="str">
        <f>IF(ISBLANK('Slut 3.kl -Klasse'!BZ31),"",VLOOKUP('Slut 3.kl -Klasse'!BZ31,Assit_Atii_2c3b3c,AS$96,FALSE))</f>
        <v/>
      </c>
      <c r="BN170" t="str">
        <f>IF(ISBLANK('Slut 3.kl -Klasse'!CA31),"",VLOOKUP('Slut 3.kl -Klasse'!CA31,Assit_Atii_2c3b3c,AT$96,FALSE))</f>
        <v/>
      </c>
      <c r="BO170" t="str">
        <f>IF(ISBLANK('Slut 3.kl -Klasse'!CB31),"",VLOOKUP('Slut 3.kl -Klasse'!CB31,Assit_Atii_2c3b3c,AU$96,FALSE))</f>
        <v/>
      </c>
      <c r="BP170" t="str">
        <f>IF(ISBLANK('Slut 3.kl -Klasse'!CC31),"",VLOOKUP('Slut 3.kl -Klasse'!CC31,Assit_Atii_2c3b3c,AV$96,FALSE))</f>
        <v/>
      </c>
      <c r="BQ170" t="str">
        <f>IF(ISBLANK('Slut 3.kl -Klasse'!CD31),"",VLOOKUP('Slut 3.kl -Klasse'!CD31,Assit_Atii_2c3b3c,AW$96,FALSE))</f>
        <v/>
      </c>
      <c r="BR170" t="str">
        <f>IF(ISBLANK('Slut 3.kl -Klasse'!CE31),"",VLOOKUP('Slut 3.kl -Klasse'!CE31,Assit_Atii_2c3b3c,AX$96,FALSE))</f>
        <v/>
      </c>
      <c r="BS170" t="str">
        <f>IF(ISBLANK('Slut 3.kl -Klasse'!CF31),"",VLOOKUP('Slut 3.kl -Klasse'!CF31,Assit_Atii_2c3b3c,AY$96,FALSE))</f>
        <v/>
      </c>
      <c r="BT170" t="str">
        <f>IF(ISBLANK('Slut 3.kl -Klasse'!CG31),"",VLOOKUP('Slut 3.kl -Klasse'!CG31,Assit_Atii_2c3b3c,AZ$96,FALSE))</f>
        <v/>
      </c>
      <c r="BU170" t="str">
        <f>IF(ISBLANK('Slut 3.kl -Klasse'!CH31),"",VLOOKUP('Slut 3.kl -Klasse'!CH31,Assit_Atii_2c3b3c,BA$96,FALSE))</f>
        <v/>
      </c>
      <c r="BV170" t="str">
        <f>IF(ISBLANK('Slut 3.kl -Klasse'!CI31),"",VLOOKUP('Slut 3.kl -Klasse'!CI31,Assit_Atii_2c3b3c,BB$96,FALSE))</f>
        <v/>
      </c>
      <c r="BW170" t="str">
        <f>IF(ISBLANK('Slut 3.kl -Klasse'!CJ31),"",VLOOKUP('Slut 3.kl -Klasse'!CJ31,Assit_Atii_2c3b3c,BC$96,FALSE))</f>
        <v/>
      </c>
      <c r="BX170" t="str">
        <f>IF(ISBLANK('Slut 3.kl -Klasse'!CK31),"",VLOOKUP('Slut 3.kl -Klasse'!CK31,Assit_Atii_2c3b3c,BD$96,FALSE))</f>
        <v/>
      </c>
      <c r="BY170" t="str">
        <f>IF(ISBLANK('Slut 3.kl -Klasse'!CL31),"",VLOOKUP('Slut 3.kl -Klasse'!CL31,Assit_Atii_2c3b3c,BE$96,FALSE))</f>
        <v/>
      </c>
      <c r="BZ170" t="str">
        <f>IF(ISBLANK('Slut 3.kl -Klasse'!CM31),"",VLOOKUP('Slut 3.kl -Klasse'!CM31,Assit_Atii_2c3b3c,BF$96,FALSE))</f>
        <v/>
      </c>
      <c r="CA170" t="str">
        <f>IF(ISBLANK('Slut 3.kl -Klasse'!CN31),"",VLOOKUP('Slut 3.kl -Klasse'!CN31,Assit_Atii_2c3b3c,BG$96,FALSE))</f>
        <v/>
      </c>
      <c r="CB170" t="str">
        <f>IF(ISBLANK('Slut 3.kl -Klasse'!CO31),"",VLOOKUP('Slut 3.kl -Klasse'!CO31,Assit_Atii_2c3b3c,BH$96,FALSE))</f>
        <v/>
      </c>
      <c r="CC170" t="str">
        <f>IF(ISBLANK('Slut 3.kl -Klasse'!CP31),"",VLOOKUP('Slut 3.kl -Klasse'!CP31,Assit_Atii_2c3b3c,BI$96,FALSE))</f>
        <v/>
      </c>
      <c r="CD170" t="str">
        <f>IF(ISBLANK('Slut 3.kl -Klasse'!CQ31),"",VLOOKUP('Slut 3.kl -Klasse'!CQ31,Assit_Atii_2c3b3c,BJ$96,FALSE))</f>
        <v/>
      </c>
      <c r="CE170" t="str">
        <f>IF(ISBLANK('Slut 3.kl -Klasse'!CR31),"",VLOOKUP('Slut 3.kl -Klasse'!CR31,Assit_Atii_2c3b3c,BK$96,FALSE))</f>
        <v/>
      </c>
      <c r="CF170" t="str">
        <f>IF(ISBLANK('Slut 3.kl -Klasse'!CS31),"",VLOOKUP('Slut 3.kl -Klasse'!CS31,Assit_Atii_2c3b3c,BL$96,FALSE))</f>
        <v/>
      </c>
      <c r="CG170" t="str">
        <f>IF(ISBLANK('Slut 3.kl -Klasse'!CT31),"",VLOOKUP('Slut 3.kl -Klasse'!CT31,Assit_Atii_2c3b3c,BM$96,FALSE))</f>
        <v/>
      </c>
      <c r="CH170" t="str">
        <f>IF(ISBLANK('Slut 3.kl -Klasse'!CU31),"",VLOOKUP('Slut 3.kl -Klasse'!CU31,Assit_Atii_2c3b3c,BN$96,FALSE))</f>
        <v/>
      </c>
      <c r="CI170" t="str">
        <f>IF(ISBLANK('Slut 3.kl -Klasse'!CV31),"",VLOOKUP('Slut 3.kl -Klasse'!CV31,Assit_Atii_2c3b3c,BO$96,FALSE))</f>
        <v/>
      </c>
      <c r="CJ170" t="str">
        <f>IF(ISBLANK('Slut 3.kl -Klasse'!CW31),"",VLOOKUP('Slut 3.kl -Klasse'!CW31,Assit_Atii_2c3b3c,BP$96,FALSE))</f>
        <v/>
      </c>
      <c r="CK170" t="str">
        <f>IF(ISBLANK('Slut 3.kl -Klasse'!CX31),"",VLOOKUP('Slut 3.kl -Klasse'!CX31,Assit_Atii_2c3b3c,BQ$96,FALSE))</f>
        <v/>
      </c>
      <c r="CL170" t="str">
        <f>IF(ISBLANK('Slut 3.kl -Klasse'!CY31),"",VLOOKUP('Slut 3.kl -Klasse'!CY31,Assit_Atii_2c3b3c,BR$96,FALSE))</f>
        <v/>
      </c>
      <c r="CM170" t="str">
        <f>IF(ISBLANK('Slut 3.kl -Klasse'!CZ31),"",VLOOKUP('Slut 3.kl -Klasse'!CZ31,Assit_Atii_2c3b3c,BS$96,FALSE))</f>
        <v/>
      </c>
      <c r="CN170" t="str">
        <f>IF(ISBLANK('Slut 3.kl -Klasse'!DA31),"",VLOOKUP('Slut 3.kl -Klasse'!DA31,Assit_Atii_2c3b3c,BT$96,FALSE))</f>
        <v/>
      </c>
      <c r="CO170" t="str">
        <f>IF(ISBLANK('Slut 3.kl -Klasse'!DB31),"",VLOOKUP('Slut 3.kl -Klasse'!DB31,Assit_Atii_2c3b3c,BU$96,FALSE))</f>
        <v/>
      </c>
      <c r="CP170" t="str">
        <f>IF(ISBLANK('Slut 3.kl -Klasse'!DC31),"",VLOOKUP('Slut 3.kl -Klasse'!DC31,Assit_Atii_2c3b3c,BV$96,FALSE))</f>
        <v/>
      </c>
      <c r="CQ170" t="str">
        <f>IF(ISBLANK('Slut 3.kl -Klasse'!DD31),"",VLOOKUP('Slut 3.kl -Klasse'!DD31,Assit_Atii_2c3b3c,BW$96,FALSE))</f>
        <v/>
      </c>
      <c r="CR170" t="str">
        <f>IF(ISBLANK('Slut 3.kl -Klasse'!DE31),"",VLOOKUP('Slut 3.kl -Klasse'!DE31,Assit_Atii_2c3b3c,BX$96,FALSE))</f>
        <v/>
      </c>
      <c r="CS170" t="str">
        <f>IF(ISBLANK('Slut 3.kl -Klasse'!DF31),"",VLOOKUP('Slut 3.kl -Klasse'!DF31,Assit_Atii_2c3b3c,BY$96,FALSE))</f>
        <v/>
      </c>
      <c r="CT170" t="str">
        <f>IF(ISBLANK('Slut 3.kl -Klasse'!DG31),"",VLOOKUP('Slut 3.kl -Klasse'!DG31,Assit_Atii_2c3b3c,BZ$96,FALSE))</f>
        <v/>
      </c>
      <c r="CU170" t="str">
        <f>IF(ISBLANK('Slut 3.kl -Klasse'!DH31),"",VLOOKUP('Slut 3.kl -Klasse'!DH31,Assit_Atii_2c3b3c,CA$96,FALSE))</f>
        <v/>
      </c>
      <c r="CV170" t="str">
        <f>IF(ISBLANK('Slut 3.kl -Klasse'!DI31),"",VLOOKUP('Slut 3.kl -Klasse'!DI31,Assit_Atii_2c3b3c,CB$96,FALSE))</f>
        <v/>
      </c>
      <c r="CW170" t="str">
        <f>IF(ISBLANK('Slut 3.kl -Klasse'!DJ31),"",VLOOKUP('Slut 3.kl -Klasse'!DJ31,Assit_Atii_2c3b3c,CC$96,FALSE))</f>
        <v/>
      </c>
      <c r="CX170" t="str">
        <f>IF(ISBLANK('Slut 3.kl -Klasse'!DK31),"",VLOOKUP('Slut 3.kl -Klasse'!DK31,Assit_Atii_2c3b3c,CD$96,FALSE))</f>
        <v/>
      </c>
      <c r="CY170" t="str">
        <f>IF(ISBLANK('Slut 3.kl -Klasse'!DL31),"",VLOOKUP('Slut 3.kl -Klasse'!DL31,Assit_Atii_2c3b3c,CE$96,FALSE))</f>
        <v/>
      </c>
      <c r="CZ170" t="str">
        <f>IF(ISBLANK('Slut 3.kl -Klasse'!DM31),"",VLOOKUP('Slut 3.kl -Klasse'!DM31,Assit_Atii_2c3b3c,CF$96,FALSE))</f>
        <v/>
      </c>
      <c r="DA170" t="str">
        <f>IF(ISBLANK('Slut 3.kl -Klasse'!DN31),"",VLOOKUP('Slut 3.kl -Klasse'!DN31,Assit_Atii_2c3b3c,CG$96,FALSE))</f>
        <v/>
      </c>
      <c r="DB170" t="str">
        <f>IF(ISBLANK('Slut 3.kl -Klasse'!DO31),"",VLOOKUP('Slut 3.kl -Klasse'!DO31,Assit_Atii_2c3b3c,CH$96,FALSE))</f>
        <v/>
      </c>
      <c r="DC170" t="str">
        <f>IF(ISBLANK('Slut 3.kl -Klasse'!DP31),"",VLOOKUP('Slut 3.kl -Klasse'!DP31,Assit_Atii_2c3b3c,CI$96,FALSE))</f>
        <v/>
      </c>
      <c r="DD170" t="str">
        <f>IF(ISBLANK('Slut 3.kl -Klasse'!DQ31),"",VLOOKUP('Slut 3.kl -Klasse'!DQ31,Assit_Atii_2c3b3c,CJ$96,FALSE))</f>
        <v/>
      </c>
      <c r="DE170" t="str">
        <f>IF(ISBLANK('Slut 3.kl -Klasse'!DR31),"",VLOOKUP('Slut 3.kl -Klasse'!DR31,Assit_Atii_2c3b3c,CK$96,FALSE))</f>
        <v/>
      </c>
      <c r="DF170" t="str">
        <f>IF(ISBLANK('Slut 3.kl -Klasse'!DS31),"",VLOOKUP('Slut 3.kl -Klasse'!DS31,Assit_Atii_2c3b3c,CL$96,FALSE))</f>
        <v/>
      </c>
      <c r="DG170" t="str">
        <f>IF(ISBLANK('Slut 3.kl -Klasse'!DT31),"",VLOOKUP('Slut 3.kl -Klasse'!DT31,Assit_Atii_2c3b3c,CM$96,FALSE))</f>
        <v/>
      </c>
      <c r="DH170" t="str">
        <f>IF(ISBLANK('Slut 3.kl -Klasse'!DU31),"",VLOOKUP('Slut 3.kl -Klasse'!DU31,Assit_Atii_2c3b3c,CN$96,FALSE))</f>
        <v/>
      </c>
      <c r="DI170" t="str">
        <f>IF(ISBLANK('Slut 3.kl -Klasse'!DV31),"",VLOOKUP('Slut 3.kl -Klasse'!DV31,Assit_Atii_2c3b3c,CO$96,FALSE))</f>
        <v/>
      </c>
      <c r="DJ170" t="str">
        <f>IF(ISBLANK('Slut 3.kl -Klasse'!DW31),"",VLOOKUP('Slut 3.kl -Klasse'!DW31,Assit_Atii_2c3b3c,CP$96,FALSE))</f>
        <v/>
      </c>
      <c r="DK170" t="str">
        <f>IF(ISBLANK('Slut 3.kl -Klasse'!DX31),"",VLOOKUP('Slut 3.kl -Klasse'!DX31,Assit_Atii_2c3b3c,CQ$96,FALSE))</f>
        <v/>
      </c>
      <c r="DL170" t="str">
        <f>IF(ISBLANK('Slut 3.kl -Klasse'!DY31),"",VLOOKUP('Slut 3.kl -Klasse'!DY31,Assit_Atii_2c3b3c,CR$96,FALSE))</f>
        <v/>
      </c>
      <c r="DM170" t="str">
        <f>IF(ISBLANK('Slut 3.kl -Klasse'!DZ31),"",VLOOKUP('Slut 3.kl -Klasse'!DZ31,Assit_Atii_2c3b3c,CS$96,FALSE))</f>
        <v/>
      </c>
      <c r="DN170" t="str">
        <f>IF(ISBLANK('Slut 3.kl -Klasse'!EA31),"",VLOOKUP('Slut 3.kl -Klasse'!EA31,Assit_Atii_2c3b3c,CT$96,FALSE))</f>
        <v/>
      </c>
      <c r="DO170" t="str">
        <f>IF(ISBLANK('Slut 3.kl -Klasse'!EB31),"",VLOOKUP('Slut 3.kl -Klasse'!EB31,Assit_Atii_2c3b3c,CU$96,FALSE))</f>
        <v/>
      </c>
      <c r="DP170" t="str">
        <f>IF(ISBLANK('Slut 3.kl -Klasse'!EC31),"",VLOOKUP('Slut 3.kl -Klasse'!EC31,Assit_Atii_2c3b3c,CV$96,FALSE))</f>
        <v/>
      </c>
      <c r="DQ170" t="str">
        <f>IF(ISBLANK('Slut 3.kl -Klasse'!ED31),"",VLOOKUP('Slut 3.kl -Klasse'!ED31,Assit_Atii_2c3b3c,CW$96,FALSE))</f>
        <v/>
      </c>
      <c r="DR170" s="42" t="str">
        <f>IF(ISBLANK('Slut 3.kl -Klasse'!EE31),"",VLOOKUP('Slut 3.kl -Klasse'!EE31,Assit_Atii_2c3b3c,CX$96,FALSE))</f>
        <v/>
      </c>
      <c r="DS170" s="41" t="str">
        <f>IF(ISBLANK('Slut 3.kl -Klasse'!EF31),"",VLOOKUP('Slut 3.kl -Klasse'!EF31,Aap_Naam_2c3b3c,2,FALSE))</f>
        <v/>
      </c>
      <c r="DT170" t="str">
        <f>IF(ISBLANK('Slut 3.kl -Klasse'!EG31),"",VLOOKUP('Slut 3.kl -Klasse'!EG31,Aap_Naam_2c3b3c,2,FALSE))</f>
        <v/>
      </c>
      <c r="DU170" t="str">
        <f>IF(ISBLANK('Slut 3.kl -Klasse'!EH31),"",VLOOKUP('Slut 3.kl -Klasse'!EH31,Aap_Naam_2c3b3c,2,FALSE))</f>
        <v/>
      </c>
      <c r="DV170" t="str">
        <f>IF(ISBLANK('Slut 3.kl -Klasse'!EI31),"",VLOOKUP('Slut 3.kl -Klasse'!EI31,Aap_Naam_2c3b3c,2,FALSE))</f>
        <v/>
      </c>
      <c r="DW170" t="str">
        <f>IF(ISBLANK('Slut 3.kl -Klasse'!EJ31),"",VLOOKUP('Slut 3.kl -Klasse'!EJ31,Aap_Naam_2c3b3c,2,FALSE))</f>
        <v/>
      </c>
      <c r="DX170" t="str">
        <f>IF(ISBLANK('Slut 3.kl -Klasse'!EK31),"",VLOOKUP('Slut 3.kl -Klasse'!EK31,Aap_Naam_2c3b3c,2,FALSE))</f>
        <v/>
      </c>
      <c r="DY170" t="str">
        <f>IF(ISBLANK('Slut 3.kl -Klasse'!EL31),"",VLOOKUP('Slut 3.kl -Klasse'!EL31,Aap_Naam_2c3b3c,2,FALSE))</f>
        <v/>
      </c>
      <c r="DZ170" t="str">
        <f>IF(ISBLANK('Slut 3.kl -Klasse'!EM31),"",VLOOKUP('Slut 3.kl -Klasse'!EM31,Aap_Naam_2c3b3c,2,FALSE))</f>
        <v/>
      </c>
      <c r="EA170" t="str">
        <f>IF(ISBLANK('Slut 3.kl -Klasse'!EN31),"",VLOOKUP('Slut 3.kl -Klasse'!EN31,Aap_Naam_2c3b3c,2,FALSE))</f>
        <v/>
      </c>
      <c r="EB170" t="str">
        <f>IF(ISBLANK('Slut 3.kl -Klasse'!EO31),"",VLOOKUP('Slut 3.kl -Klasse'!EO31,Aap_Naam_2c3b3c,2,FALSE))</f>
        <v/>
      </c>
      <c r="EC170" t="str">
        <f>IF(ISBLANK('Slut 3.kl -Klasse'!EP31),"",VLOOKUP('Slut 3.kl -Klasse'!EP31,Aap_Naam_2c3b3c,2,FALSE))</f>
        <v/>
      </c>
      <c r="ED170" t="str">
        <f>IF(ISBLANK('Slut 3.kl -Klasse'!EQ31),"",VLOOKUP('Slut 3.kl -Klasse'!EQ31,Aap_Naam_2c3b3c,2,FALSE))</f>
        <v/>
      </c>
      <c r="EE170" t="str">
        <f>IF(ISBLANK('Slut 3.kl -Klasse'!ER31),"",VLOOKUP('Slut 3.kl -Klasse'!ER31,Aap_Naam_2c3b3c,2,FALSE))</f>
        <v/>
      </c>
      <c r="EF170" t="str">
        <f>IF(ISBLANK('Slut 3.kl -Klasse'!ES31),"",VLOOKUP('Slut 3.kl -Klasse'!ES31,Aap_Naam_2c3b3c,2,FALSE))</f>
        <v/>
      </c>
      <c r="EG170" t="str">
        <f>IF(ISBLANK('Slut 3.kl -Klasse'!ET31),"",VLOOKUP('Slut 3.kl -Klasse'!ET31,Aap_Naam_2c3b3c,2,FALSE))</f>
        <v/>
      </c>
      <c r="EH170" t="str">
        <f>IF(ISBLANK('Slut 3.kl -Klasse'!EU31),"",VLOOKUP('Slut 3.kl -Klasse'!EU31,Aap_Naam_2c3b3c,2,FALSE))</f>
        <v/>
      </c>
      <c r="EI170" t="str">
        <f>IF(ISBLANK('Slut 3.kl -Klasse'!EV31),"",VLOOKUP('Slut 3.kl -Klasse'!EV31,Aap_Naam_2c3b3c,2,FALSE))</f>
        <v/>
      </c>
      <c r="EJ170" t="str">
        <f>IF(ISBLANK('Slut 3.kl -Klasse'!EW31),"",VLOOKUP('Slut 3.kl -Klasse'!EW31,Aap_Naam_2c3b3c,2,FALSE))</f>
        <v/>
      </c>
      <c r="EK170" t="str">
        <f>IF(ISBLANK('Slut 3.kl -Klasse'!EX31),"",VLOOKUP('Slut 3.kl -Klasse'!EX31,Aap_Naam_2c3b3c,2,FALSE))</f>
        <v/>
      </c>
      <c r="EL170" t="str">
        <f>IF(ISBLANK('Slut 3.kl -Klasse'!EY31),"",VLOOKUP('Slut 3.kl -Klasse'!EY31,Aap_Naam_2c3b3c,2,FALSE))</f>
        <v/>
      </c>
      <c r="EM170" t="str">
        <f>IF(ISBLANK('Slut 3.kl -Klasse'!EZ31),"",VLOOKUP('Slut 3.kl -Klasse'!EZ31,Aap_Naam_2c3b3c,2,FALSE))</f>
        <v/>
      </c>
      <c r="EN170" t="str">
        <f>IF(ISBLANK('Slut 3.kl -Klasse'!FA31),"",VLOOKUP('Slut 3.kl -Klasse'!FA31,Aap_Naam_2c3b3c,2,FALSE))</f>
        <v/>
      </c>
      <c r="EO170" t="str">
        <f>IF(ISBLANK('Slut 3.kl -Klasse'!FB31),"",VLOOKUP('Slut 3.kl -Klasse'!FB31,Aap_Naam_2c3b3c,2,FALSE))</f>
        <v/>
      </c>
      <c r="EP170" t="str">
        <f>IF(ISBLANK('Slut 3.kl -Klasse'!FC31),"",VLOOKUP('Slut 3.kl -Klasse'!FC31,Aap_Naam_2c3b3c,2,FALSE))</f>
        <v/>
      </c>
      <c r="EQ170" t="str">
        <f>IF(ISBLANK('Slut 3.kl -Klasse'!FD31),"",VLOOKUP('Slut 3.kl -Klasse'!FD31,Aap_Naam_2c3b3c,2,FALSE))</f>
        <v/>
      </c>
      <c r="ER170" t="str">
        <f>IF(ISBLANK('Slut 3.kl -Klasse'!FE31),"",VLOOKUP('Slut 3.kl -Klasse'!FE31,Aap_Naam_2c3b3c,2,FALSE))</f>
        <v/>
      </c>
      <c r="ES170" t="str">
        <f>IF(ISBLANK('Slut 3.kl -Klasse'!FF31),"",VLOOKUP('Slut 3.kl -Klasse'!FF31,Aap_Naam_2c3b3c,2,FALSE))</f>
        <v/>
      </c>
      <c r="ET170" t="str">
        <f>IF(ISBLANK('Slut 3.kl -Klasse'!FG31),"",VLOOKUP('Slut 3.kl -Klasse'!FG31,Aap_Naam_2c3b3c,2,FALSE))</f>
        <v/>
      </c>
      <c r="EU170" t="str">
        <f>IF(ISBLANK('Slut 3.kl -Klasse'!FH31),"",VLOOKUP('Slut 3.kl -Klasse'!FH31,Aap_Naam_2c3b3c,2,FALSE))</f>
        <v/>
      </c>
      <c r="EV170" t="str">
        <f>IF(ISBLANK('Slut 3.kl -Klasse'!FI31),"",VLOOKUP('Slut 3.kl -Klasse'!FI31,Aap_Naam_2c3b3c,2,FALSE))</f>
        <v/>
      </c>
      <c r="EW170" t="str">
        <f>IF(ISBLANK('Slut 3.kl -Klasse'!FJ31),"",VLOOKUP('Slut 3.kl -Klasse'!FJ31,Aap_Naam_2c3b3c,2,FALSE))</f>
        <v/>
      </c>
      <c r="EX170" t="str">
        <f>IF(ISBLANK('Slut 3.kl -Klasse'!FK31),"",VLOOKUP('Slut 3.kl -Klasse'!FK31,Aap_Naam_2c3b3c,2,FALSE))</f>
        <v/>
      </c>
      <c r="EY170" t="str">
        <f>IF(ISBLANK('Slut 3.kl -Klasse'!FL31),"",VLOOKUP('Slut 3.kl -Klasse'!FL31,Aap_Naam_2c3b3c,2,FALSE))</f>
        <v/>
      </c>
      <c r="EZ170" t="str">
        <f>IF(ISBLANK('Slut 3.kl -Klasse'!FM31),"",VLOOKUP('Slut 3.kl -Klasse'!FM31,Aap_Naam_2c3b3c,2,FALSE))</f>
        <v/>
      </c>
      <c r="FA170" t="str">
        <f>IF(ISBLANK('Slut 3.kl -Klasse'!FN31),"",VLOOKUP('Slut 3.kl -Klasse'!FN31,Aap_Naam_2c3b3c,2,FALSE))</f>
        <v/>
      </c>
      <c r="FB170" t="str">
        <f>IF(ISBLANK('Slut 3.kl -Klasse'!FO31),"",VLOOKUP('Slut 3.kl -Klasse'!FO31,Aap_Naam_2c3b3c,2,FALSE))</f>
        <v/>
      </c>
      <c r="FC170" t="str">
        <f>IF(ISBLANK('Slut 3.kl -Klasse'!FP31),"",VLOOKUP('Slut 3.kl -Klasse'!FP31,Aap_Naam_2c3b3c,2,FALSE))</f>
        <v/>
      </c>
      <c r="FD170" t="str">
        <f>IF(ISBLANK('Slut 3.kl -Klasse'!FQ31),"",VLOOKUP('Slut 3.kl -Klasse'!FQ31,Aap_Naam_2c3b3c,2,FALSE))</f>
        <v/>
      </c>
      <c r="FE170" t="str">
        <f>IF(ISBLANK('Slut 3.kl -Klasse'!FR31),"",VLOOKUP('Slut 3.kl -Klasse'!FR31,Aap_Naam_2c3b3c,2,FALSE))</f>
        <v/>
      </c>
      <c r="FF170" t="str">
        <f>IF(ISBLANK('Slut 3.kl -Klasse'!FS31),"",VLOOKUP('Slut 3.kl -Klasse'!FS31,Aap_Naam_2c3b3c,2,FALSE))</f>
        <v/>
      </c>
      <c r="FG170" t="str">
        <f>IF(ISBLANK('Slut 3.kl -Klasse'!FT31),"",VLOOKUP('Slut 3.kl -Klasse'!FT31,Aap_Naam_2c3b3c,2,FALSE))</f>
        <v/>
      </c>
      <c r="FH170" t="str">
        <f>IF(ISBLANK('Slut 3.kl -Klasse'!FU31),"",VLOOKUP('Slut 3.kl -Klasse'!FU31,Aap_Naam_2c3b3c,2,FALSE))</f>
        <v/>
      </c>
      <c r="FI170" t="str">
        <f>IF(ISBLANK('Slut 3.kl -Klasse'!FV31),"",VLOOKUP('Slut 3.kl -Klasse'!FV31,Aap_Naam_2c3b3c,2,FALSE))</f>
        <v/>
      </c>
      <c r="FJ170" t="str">
        <f>IF(ISBLANK('Slut 3.kl -Klasse'!FW31),"",VLOOKUP('Slut 3.kl -Klasse'!FW31,Aap_Naam_2c3b3c,2,FALSE))</f>
        <v/>
      </c>
      <c r="FK170" t="str">
        <f>IF(ISBLANK('Slut 3.kl -Klasse'!FX31),"",VLOOKUP('Slut 3.kl -Klasse'!FX31,Aap_Naam_2c3b3c,2,FALSE))</f>
        <v/>
      </c>
      <c r="FL170" t="str">
        <f>IF(ISBLANK('Slut 3.kl -Klasse'!FY31),"",VLOOKUP('Slut 3.kl -Klasse'!FY31,Aap_Naam_2c3b3c,2,FALSE))</f>
        <v/>
      </c>
      <c r="FM170" t="str">
        <f>IF(ISBLANK('Slut 3.kl -Klasse'!FZ31),"",VLOOKUP('Slut 3.kl -Klasse'!FZ31,Aap_Naam_2c3b3c,2,FALSE))</f>
        <v/>
      </c>
      <c r="FN170" s="42" t="str">
        <f>IF(ISBLANK('Slut 3.kl -Klasse'!GA31),"",VLOOKUP('Slut 3.kl -Klasse'!GA31,Aap_Naam_2c3b3c,2,FALSE))</f>
        <v/>
      </c>
      <c r="FO170" s="41">
        <f>COUNTIF('Skole scoring'!B164:U164,1)</f>
        <v>0</v>
      </c>
      <c r="FP170">
        <f>COUNTIF('Skole scoring'!V164:DQ164,1)</f>
        <v>0</v>
      </c>
      <c r="FQ170">
        <f>COUNTIF('Skole scoring'!DR164:FM164,1)</f>
        <v>0</v>
      </c>
      <c r="FR170" s="42">
        <f t="shared" si="5"/>
        <v>0</v>
      </c>
      <c r="FS170">
        <f>COUNTIF('Skole scoring'!V164:AS164,1)</f>
        <v>0</v>
      </c>
      <c r="FT170">
        <f>COUNTIF('Skole scoring'!AT164:BQ164,1)</f>
        <v>0</v>
      </c>
      <c r="FU170">
        <f>COUNTIF('Skole scoring'!BR164:CO164,1)</f>
        <v>0</v>
      </c>
      <c r="FV170">
        <f>COUNTIF('Skole scoring'!CP164:DQ164,1)</f>
        <v>0</v>
      </c>
    </row>
    <row r="171" spans="2:178" x14ac:dyDescent="0.35">
      <c r="B171" s="41">
        <f>'Slut 3.kl -Klasse'!B32</f>
        <v>0</v>
      </c>
      <c r="C171" t="str">
        <f>IF(COUNTIF('Slut 3.kl -Klasse'!P32,5),"Ugyldig",(IF(ISBLANK('Slut 3.kl -Klasse'!P32),"",'Slut 3.kl -Klasse'!P32)))</f>
        <v/>
      </c>
      <c r="D171" t="str">
        <f>IF(COUNTIF('Slut 3.kl -Klasse'!Q32,5),"Ugyldig",(IF(ISBLANK('Slut 3.kl -Klasse'!Q32),"",'Slut 3.kl -Klasse'!Q32)))</f>
        <v/>
      </c>
      <c r="E171" t="str">
        <f>IF(COUNTIF('Slut 3.kl -Klasse'!R32,5),"Ugyldig",(IF(ISBLANK('Slut 3.kl -Klasse'!R32),"",'Slut 3.kl -Klasse'!R32)))</f>
        <v/>
      </c>
      <c r="F171" t="str">
        <f>IF(COUNTIF('Slut 3.kl -Klasse'!S32,5),"Ugyldig",(IF(ISBLANK('Slut 3.kl -Klasse'!S32),"",'Slut 3.kl -Klasse'!S32)))</f>
        <v/>
      </c>
      <c r="G171" t="str">
        <f>IF(COUNTIF('Slut 3.kl -Klasse'!T32,5),"Ugyldig",(IF(ISBLANK('Slut 3.kl -Klasse'!T32),"",'Slut 3.kl -Klasse'!T32)))</f>
        <v/>
      </c>
      <c r="H171" t="str">
        <f>IF(COUNTIF('Slut 3.kl -Klasse'!U32,5),"Ugyldig",(IF(ISBLANK('Slut 3.kl -Klasse'!U32),"",'Slut 3.kl -Klasse'!U32)))</f>
        <v/>
      </c>
      <c r="I171" t="str">
        <f>IF(COUNTIF('Slut 3.kl -Klasse'!V32,5),"Ugyldig",(IF(ISBLANK('Slut 3.kl -Klasse'!V32),"",'Slut 3.kl -Klasse'!V32)))</f>
        <v/>
      </c>
      <c r="J171" t="str">
        <f>IF(COUNTIF('Slut 3.kl -Klasse'!W32,5),"Ugyldig",(IF(ISBLANK('Slut 3.kl -Klasse'!W32),"",'Slut 3.kl -Klasse'!W32)))</f>
        <v/>
      </c>
      <c r="K171" t="str">
        <f>IF(COUNTIF('Slut 3.kl -Klasse'!X32,5),"Ugyldig",(IF(ISBLANK('Slut 3.kl -Klasse'!X32),"",'Slut 3.kl -Klasse'!X32)))</f>
        <v/>
      </c>
      <c r="L171" t="str">
        <f>IF(COUNTIF('Slut 3.kl -Klasse'!Y32,5),"Ugyldig",(IF(ISBLANK('Slut 3.kl -Klasse'!Y32),"",'Slut 3.kl -Klasse'!Y32)))</f>
        <v/>
      </c>
      <c r="M171" t="str">
        <f>IF(COUNTIF('Slut 3.kl -Klasse'!Z32,5),"Ugyldig",(IF(ISBLANK('Slut 3.kl -Klasse'!Z32),"",'Slut 3.kl -Klasse'!Z32)))</f>
        <v/>
      </c>
      <c r="N171" t="str">
        <f>IF(COUNTIF('Slut 3.kl -Klasse'!AA32,5),"Ugyldig",(IF(ISBLANK('Slut 3.kl -Klasse'!AA32),"",'Slut 3.kl -Klasse'!AA32)))</f>
        <v/>
      </c>
      <c r="O171" t="str">
        <f>IF(COUNTIF('Slut 3.kl -Klasse'!AB32,5),"Ugyldig",(IF(ISBLANK('Slut 3.kl -Klasse'!AB32),"",'Slut 3.kl -Klasse'!AB32)))</f>
        <v/>
      </c>
      <c r="P171" t="str">
        <f>IF(COUNTIF('Slut 3.kl -Klasse'!AC32,5),"Ugyldig",(IF(ISBLANK('Slut 3.kl -Klasse'!AC32),"",'Slut 3.kl -Klasse'!AC32)))</f>
        <v/>
      </c>
      <c r="Q171" t="str">
        <f>IF(COUNTIF('Slut 3.kl -Klasse'!AD32,5),"Ugyldig",(IF(ISBLANK('Slut 3.kl -Klasse'!AD32),"",'Slut 3.kl -Klasse'!AD32)))</f>
        <v/>
      </c>
      <c r="R171" t="str">
        <f>IF(COUNTIF('Slut 3.kl -Klasse'!AE32,5),"Ugyldig",(IF(ISBLANK('Slut 3.kl -Klasse'!AE32),"",'Slut 3.kl -Klasse'!AE32)))</f>
        <v/>
      </c>
      <c r="S171" t="str">
        <f>IF(COUNTIF('Slut 3.kl -Klasse'!AF32,5),"Ugyldig",(IF(ISBLANK('Slut 3.kl -Klasse'!AF32),"",'Slut 3.kl -Klasse'!AF32)))</f>
        <v/>
      </c>
      <c r="T171" t="str">
        <f>IF(COUNTIF('Slut 3.kl -Klasse'!AG32,5),"Ugyldig",(IF(ISBLANK('Slut 3.kl -Klasse'!AG32),"",'Slut 3.kl -Klasse'!AG32)))</f>
        <v/>
      </c>
      <c r="U171" t="str">
        <f>IF(COUNTIF('Slut 3.kl -Klasse'!AH32,5),"Ugyldig",(IF(ISBLANK('Slut 3.kl -Klasse'!AH32),"",'Slut 3.kl -Klasse'!AH32)))</f>
        <v/>
      </c>
      <c r="V171" t="str">
        <f>IF(COUNTIF('Slut 3.kl -Klasse'!AI32,5),"Ugyldig",(IF(ISBLANK('Slut 3.kl -Klasse'!AI32),"",'Slut 3.kl -Klasse'!AI32)))</f>
        <v/>
      </c>
      <c r="W171" t="str">
        <f>IF(ISBLANK('Slut 3.kl -Klasse'!AJ32),"",VLOOKUP('Slut 3.kl -Klasse'!AJ32,Assit_Atii_2c3b3c,C$96,FALSE))</f>
        <v/>
      </c>
      <c r="X171" t="str">
        <f>IF(ISBLANK('Slut 3.kl -Klasse'!AK32),"",VLOOKUP('Slut 3.kl -Klasse'!AK32,Assit_Atii_2c3b3c,D$96,FALSE))</f>
        <v/>
      </c>
      <c r="Y171" t="str">
        <f>IF(ISBLANK('Slut 3.kl -Klasse'!AL32),"",VLOOKUP('Slut 3.kl -Klasse'!AL32,Assit_Atii_2c3b3c,E$96,FALSE))</f>
        <v/>
      </c>
      <c r="Z171" t="str">
        <f>IF(ISBLANK('Slut 3.kl -Klasse'!AM32),"",VLOOKUP('Slut 3.kl -Klasse'!AM32,Assit_Atii_2c3b3c,F$96,FALSE))</f>
        <v/>
      </c>
      <c r="AA171" t="str">
        <f>IF(ISBLANK('Slut 3.kl -Klasse'!AN32),"",VLOOKUP('Slut 3.kl -Klasse'!AN32,Assit_Atii_2c3b3c,G$96,FALSE))</f>
        <v/>
      </c>
      <c r="AB171" t="str">
        <f>IF(ISBLANK('Slut 3.kl -Klasse'!AO32),"",VLOOKUP('Slut 3.kl -Klasse'!AO32,Assit_Atii_2c3b3c,H$96,FALSE))</f>
        <v/>
      </c>
      <c r="AC171" t="str">
        <f>IF(ISBLANK('Slut 3.kl -Klasse'!AP32),"",VLOOKUP('Slut 3.kl -Klasse'!AP32,Assit_Atii_2c3b3c,I$96,FALSE))</f>
        <v/>
      </c>
      <c r="AD171" t="str">
        <f>IF(ISBLANK('Slut 3.kl -Klasse'!AQ32),"",VLOOKUP('Slut 3.kl -Klasse'!AQ32,Assit_Atii_2c3b3c,J$96,FALSE))</f>
        <v/>
      </c>
      <c r="AE171" t="str">
        <f>IF(ISBLANK('Slut 3.kl -Klasse'!AR32),"",VLOOKUP('Slut 3.kl -Klasse'!AR32,Assit_Atii_2c3b3c,K$96,FALSE))</f>
        <v/>
      </c>
      <c r="AF171" t="str">
        <f>IF(ISBLANK('Slut 3.kl -Klasse'!AS32),"",VLOOKUP('Slut 3.kl -Klasse'!AS32,Assit_Atii_2c3b3c,L$96,FALSE))</f>
        <v/>
      </c>
      <c r="AG171" t="str">
        <f>IF(ISBLANK('Slut 3.kl -Klasse'!AT32),"",VLOOKUP('Slut 3.kl -Klasse'!AT32,Assit_Atii_2c3b3c,M$96,FALSE))</f>
        <v/>
      </c>
      <c r="AH171" t="str">
        <f>IF(ISBLANK('Slut 3.kl -Klasse'!AU32),"",VLOOKUP('Slut 3.kl -Klasse'!AU32,Assit_Atii_2c3b3c,N$96,FALSE))</f>
        <v/>
      </c>
      <c r="AI171" t="str">
        <f>IF(ISBLANK('Slut 3.kl -Klasse'!AV32),"",VLOOKUP('Slut 3.kl -Klasse'!AV32,Assit_Atii_2c3b3c,O$96,FALSE))</f>
        <v/>
      </c>
      <c r="AJ171" t="str">
        <f>IF(ISBLANK('Slut 3.kl -Klasse'!AW32),"",VLOOKUP('Slut 3.kl -Klasse'!AW32,Assit_Atii_2c3b3c,P$96,FALSE))</f>
        <v/>
      </c>
      <c r="AK171" t="str">
        <f>IF(ISBLANK('Slut 3.kl -Klasse'!AX32),"",VLOOKUP('Slut 3.kl -Klasse'!AX32,Assit_Atii_2c3b3c,Q$96,FALSE))</f>
        <v/>
      </c>
      <c r="AL171" t="str">
        <f>IF(ISBLANK('Slut 3.kl -Klasse'!AY32),"",VLOOKUP('Slut 3.kl -Klasse'!AY32,Assit_Atii_2c3b3c,R$96,FALSE))</f>
        <v/>
      </c>
      <c r="AM171" t="str">
        <f>IF(ISBLANK('Slut 3.kl -Klasse'!AZ32),"",VLOOKUP('Slut 3.kl -Klasse'!AZ32,Assit_Atii_2c3b3c,S$96,FALSE))</f>
        <v/>
      </c>
      <c r="AN171" t="str">
        <f>IF(ISBLANK('Slut 3.kl -Klasse'!BA32),"",VLOOKUP('Slut 3.kl -Klasse'!BA32,Assit_Atii_2c3b3c,T$96,FALSE))</f>
        <v/>
      </c>
      <c r="AO171" t="str">
        <f>IF(ISBLANK('Slut 3.kl -Klasse'!BB32),"",VLOOKUP('Slut 3.kl -Klasse'!BB32,Assit_Atii_2c3b3c,U$96,FALSE))</f>
        <v/>
      </c>
      <c r="AP171" t="str">
        <f>IF(ISBLANK('Slut 3.kl -Klasse'!BC32),"",VLOOKUP('Slut 3.kl -Klasse'!BC32,Assit_Atii_2c3b3c,V$96,FALSE))</f>
        <v/>
      </c>
      <c r="AQ171" t="str">
        <f>IF(ISBLANK('Slut 3.kl -Klasse'!BD32),"",VLOOKUP('Slut 3.kl -Klasse'!BD32,Assit_Atii_2c3b3c,W$96,FALSE))</f>
        <v/>
      </c>
      <c r="AR171" t="str">
        <f>IF(ISBLANK('Slut 3.kl -Klasse'!BE32),"",VLOOKUP('Slut 3.kl -Klasse'!BE32,Assit_Atii_2c3b3c,X$96,FALSE))</f>
        <v/>
      </c>
      <c r="AS171" t="str">
        <f>IF(ISBLANK('Slut 3.kl -Klasse'!BF32),"",VLOOKUP('Slut 3.kl -Klasse'!BF32,Assit_Atii_2c3b3c,Y$96,FALSE))</f>
        <v/>
      </c>
      <c r="AT171" t="str">
        <f>IF(ISBLANK('Slut 3.kl -Klasse'!BG32),"",VLOOKUP('Slut 3.kl -Klasse'!BG32,Assit_Atii_2c3b3c,Z$96,FALSE))</f>
        <v/>
      </c>
      <c r="AU171" t="str">
        <f>IF(ISBLANK('Slut 3.kl -Klasse'!BH32),"",VLOOKUP('Slut 3.kl -Klasse'!BH32,Assit_Atii_2c3b3c,AA$96,FALSE))</f>
        <v/>
      </c>
      <c r="AV171" t="str">
        <f>IF(ISBLANK('Slut 3.kl -Klasse'!BI32),"",VLOOKUP('Slut 3.kl -Klasse'!BI32,Assit_Atii_2c3b3c,AB$96,FALSE))</f>
        <v/>
      </c>
      <c r="AW171" t="str">
        <f>IF(ISBLANK('Slut 3.kl -Klasse'!BJ32),"",VLOOKUP('Slut 3.kl -Klasse'!BJ32,Assit_Atii_2c3b3c,AC$96,FALSE))</f>
        <v/>
      </c>
      <c r="AX171" t="str">
        <f>IF(ISBLANK('Slut 3.kl -Klasse'!BK32),"",VLOOKUP('Slut 3.kl -Klasse'!BK32,Assit_Atii_2c3b3c,AD$96,FALSE))</f>
        <v/>
      </c>
      <c r="AY171" t="str">
        <f>IF(ISBLANK('Slut 3.kl -Klasse'!BL32),"",VLOOKUP('Slut 3.kl -Klasse'!BL32,Assit_Atii_2c3b3c,AE$96,FALSE))</f>
        <v/>
      </c>
      <c r="AZ171" t="str">
        <f>IF(ISBLANK('Slut 3.kl -Klasse'!BM32),"",VLOOKUP('Slut 3.kl -Klasse'!BM32,Assit_Atii_2c3b3c,AF$96,FALSE))</f>
        <v/>
      </c>
      <c r="BA171" t="str">
        <f>IF(ISBLANK('Slut 3.kl -Klasse'!BN32),"",VLOOKUP('Slut 3.kl -Klasse'!BN32,Assit_Atii_2c3b3c,AG$96,FALSE))</f>
        <v/>
      </c>
      <c r="BB171" t="str">
        <f>IF(ISBLANK('Slut 3.kl -Klasse'!BO32),"",VLOOKUP('Slut 3.kl -Klasse'!BO32,Assit_Atii_2c3b3c,AH$96,FALSE))</f>
        <v/>
      </c>
      <c r="BC171" t="str">
        <f>IF(ISBLANK('Slut 3.kl -Klasse'!BP32),"",VLOOKUP('Slut 3.kl -Klasse'!BP32,Assit_Atii_2c3b3c,AI$96,FALSE))</f>
        <v/>
      </c>
      <c r="BD171" t="str">
        <f>IF(ISBLANK('Slut 3.kl -Klasse'!BQ32),"",VLOOKUP('Slut 3.kl -Klasse'!BQ32,Assit_Atii_2c3b3c,AJ$96,FALSE))</f>
        <v/>
      </c>
      <c r="BE171" t="str">
        <f>IF(ISBLANK('Slut 3.kl -Klasse'!BR32),"",VLOOKUP('Slut 3.kl -Klasse'!BR32,Assit_Atii_2c3b3c,AK$96,FALSE))</f>
        <v/>
      </c>
      <c r="BF171" t="str">
        <f>IF(ISBLANK('Slut 3.kl -Klasse'!BS32),"",VLOOKUP('Slut 3.kl -Klasse'!BS32,Assit_Atii_2c3b3c,AL$96,FALSE))</f>
        <v/>
      </c>
      <c r="BG171" t="str">
        <f>IF(ISBLANK('Slut 3.kl -Klasse'!BT32),"",VLOOKUP('Slut 3.kl -Klasse'!BT32,Assit_Atii_2c3b3c,AM$96,FALSE))</f>
        <v/>
      </c>
      <c r="BH171" t="str">
        <f>IF(ISBLANK('Slut 3.kl -Klasse'!BU32),"",VLOOKUP('Slut 3.kl -Klasse'!BU32,Assit_Atii_2c3b3c,AN$96,FALSE))</f>
        <v/>
      </c>
      <c r="BI171" t="str">
        <f>IF(ISBLANK('Slut 3.kl -Klasse'!BV32),"",VLOOKUP('Slut 3.kl -Klasse'!BV32,Assit_Atii_2c3b3c,AO$96,FALSE))</f>
        <v/>
      </c>
      <c r="BJ171" t="str">
        <f>IF(ISBLANK('Slut 3.kl -Klasse'!BW32),"",VLOOKUP('Slut 3.kl -Klasse'!BW32,Assit_Atii_2c3b3c,AP$96,FALSE))</f>
        <v/>
      </c>
      <c r="BK171" t="str">
        <f>IF(ISBLANK('Slut 3.kl -Klasse'!BX32),"",VLOOKUP('Slut 3.kl -Klasse'!BX32,Assit_Atii_2c3b3c,AQ$96,FALSE))</f>
        <v/>
      </c>
      <c r="BL171" t="str">
        <f>IF(ISBLANK('Slut 3.kl -Klasse'!BY32),"",VLOOKUP('Slut 3.kl -Klasse'!BY32,Assit_Atii_2c3b3c,AR$96,FALSE))</f>
        <v/>
      </c>
      <c r="BM171" t="str">
        <f>IF(ISBLANK('Slut 3.kl -Klasse'!BZ32),"",VLOOKUP('Slut 3.kl -Klasse'!BZ32,Assit_Atii_2c3b3c,AS$96,FALSE))</f>
        <v/>
      </c>
      <c r="BN171" t="str">
        <f>IF(ISBLANK('Slut 3.kl -Klasse'!CA32),"",VLOOKUP('Slut 3.kl -Klasse'!CA32,Assit_Atii_2c3b3c,AT$96,FALSE))</f>
        <v/>
      </c>
      <c r="BO171" t="str">
        <f>IF(ISBLANK('Slut 3.kl -Klasse'!CB32),"",VLOOKUP('Slut 3.kl -Klasse'!CB32,Assit_Atii_2c3b3c,AU$96,FALSE))</f>
        <v/>
      </c>
      <c r="BP171" t="str">
        <f>IF(ISBLANK('Slut 3.kl -Klasse'!CC32),"",VLOOKUP('Slut 3.kl -Klasse'!CC32,Assit_Atii_2c3b3c,AV$96,FALSE))</f>
        <v/>
      </c>
      <c r="BQ171" t="str">
        <f>IF(ISBLANK('Slut 3.kl -Klasse'!CD32),"",VLOOKUP('Slut 3.kl -Klasse'!CD32,Assit_Atii_2c3b3c,AW$96,FALSE))</f>
        <v/>
      </c>
      <c r="BR171" t="str">
        <f>IF(ISBLANK('Slut 3.kl -Klasse'!CE32),"",VLOOKUP('Slut 3.kl -Klasse'!CE32,Assit_Atii_2c3b3c,AX$96,FALSE))</f>
        <v/>
      </c>
      <c r="BS171" t="str">
        <f>IF(ISBLANK('Slut 3.kl -Klasse'!CF32),"",VLOOKUP('Slut 3.kl -Klasse'!CF32,Assit_Atii_2c3b3c,AY$96,FALSE))</f>
        <v/>
      </c>
      <c r="BT171" t="str">
        <f>IF(ISBLANK('Slut 3.kl -Klasse'!CG32),"",VLOOKUP('Slut 3.kl -Klasse'!CG32,Assit_Atii_2c3b3c,AZ$96,FALSE))</f>
        <v/>
      </c>
      <c r="BU171" t="str">
        <f>IF(ISBLANK('Slut 3.kl -Klasse'!CH32),"",VLOOKUP('Slut 3.kl -Klasse'!CH32,Assit_Atii_2c3b3c,BA$96,FALSE))</f>
        <v/>
      </c>
      <c r="BV171" t="str">
        <f>IF(ISBLANK('Slut 3.kl -Klasse'!CI32),"",VLOOKUP('Slut 3.kl -Klasse'!CI32,Assit_Atii_2c3b3c,BB$96,FALSE))</f>
        <v/>
      </c>
      <c r="BW171" t="str">
        <f>IF(ISBLANK('Slut 3.kl -Klasse'!CJ32),"",VLOOKUP('Slut 3.kl -Klasse'!CJ32,Assit_Atii_2c3b3c,BC$96,FALSE))</f>
        <v/>
      </c>
      <c r="BX171" t="str">
        <f>IF(ISBLANK('Slut 3.kl -Klasse'!CK32),"",VLOOKUP('Slut 3.kl -Klasse'!CK32,Assit_Atii_2c3b3c,BD$96,FALSE))</f>
        <v/>
      </c>
      <c r="BY171" t="str">
        <f>IF(ISBLANK('Slut 3.kl -Klasse'!CL32),"",VLOOKUP('Slut 3.kl -Klasse'!CL32,Assit_Atii_2c3b3c,BE$96,FALSE))</f>
        <v/>
      </c>
      <c r="BZ171" t="str">
        <f>IF(ISBLANK('Slut 3.kl -Klasse'!CM32),"",VLOOKUP('Slut 3.kl -Klasse'!CM32,Assit_Atii_2c3b3c,BF$96,FALSE))</f>
        <v/>
      </c>
      <c r="CA171" t="str">
        <f>IF(ISBLANK('Slut 3.kl -Klasse'!CN32),"",VLOOKUP('Slut 3.kl -Klasse'!CN32,Assit_Atii_2c3b3c,BG$96,FALSE))</f>
        <v/>
      </c>
      <c r="CB171" t="str">
        <f>IF(ISBLANK('Slut 3.kl -Klasse'!CO32),"",VLOOKUP('Slut 3.kl -Klasse'!CO32,Assit_Atii_2c3b3c,BH$96,FALSE))</f>
        <v/>
      </c>
      <c r="CC171" t="str">
        <f>IF(ISBLANK('Slut 3.kl -Klasse'!CP32),"",VLOOKUP('Slut 3.kl -Klasse'!CP32,Assit_Atii_2c3b3c,BI$96,FALSE))</f>
        <v/>
      </c>
      <c r="CD171" t="str">
        <f>IF(ISBLANK('Slut 3.kl -Klasse'!CQ32),"",VLOOKUP('Slut 3.kl -Klasse'!CQ32,Assit_Atii_2c3b3c,BJ$96,FALSE))</f>
        <v/>
      </c>
      <c r="CE171" t="str">
        <f>IF(ISBLANK('Slut 3.kl -Klasse'!CR32),"",VLOOKUP('Slut 3.kl -Klasse'!CR32,Assit_Atii_2c3b3c,BK$96,FALSE))</f>
        <v/>
      </c>
      <c r="CF171" t="str">
        <f>IF(ISBLANK('Slut 3.kl -Klasse'!CS32),"",VLOOKUP('Slut 3.kl -Klasse'!CS32,Assit_Atii_2c3b3c,BL$96,FALSE))</f>
        <v/>
      </c>
      <c r="CG171" t="str">
        <f>IF(ISBLANK('Slut 3.kl -Klasse'!CT32),"",VLOOKUP('Slut 3.kl -Klasse'!CT32,Assit_Atii_2c3b3c,BM$96,FALSE))</f>
        <v/>
      </c>
      <c r="CH171" t="str">
        <f>IF(ISBLANK('Slut 3.kl -Klasse'!CU32),"",VLOOKUP('Slut 3.kl -Klasse'!CU32,Assit_Atii_2c3b3c,BN$96,FALSE))</f>
        <v/>
      </c>
      <c r="CI171" t="str">
        <f>IF(ISBLANK('Slut 3.kl -Klasse'!CV32),"",VLOOKUP('Slut 3.kl -Klasse'!CV32,Assit_Atii_2c3b3c,BO$96,FALSE))</f>
        <v/>
      </c>
      <c r="CJ171" t="str">
        <f>IF(ISBLANK('Slut 3.kl -Klasse'!CW32),"",VLOOKUP('Slut 3.kl -Klasse'!CW32,Assit_Atii_2c3b3c,BP$96,FALSE))</f>
        <v/>
      </c>
      <c r="CK171" t="str">
        <f>IF(ISBLANK('Slut 3.kl -Klasse'!CX32),"",VLOOKUP('Slut 3.kl -Klasse'!CX32,Assit_Atii_2c3b3c,BQ$96,FALSE))</f>
        <v/>
      </c>
      <c r="CL171" t="str">
        <f>IF(ISBLANK('Slut 3.kl -Klasse'!CY32),"",VLOOKUP('Slut 3.kl -Klasse'!CY32,Assit_Atii_2c3b3c,BR$96,FALSE))</f>
        <v/>
      </c>
      <c r="CM171" t="str">
        <f>IF(ISBLANK('Slut 3.kl -Klasse'!CZ32),"",VLOOKUP('Slut 3.kl -Klasse'!CZ32,Assit_Atii_2c3b3c,BS$96,FALSE))</f>
        <v/>
      </c>
      <c r="CN171" t="str">
        <f>IF(ISBLANK('Slut 3.kl -Klasse'!DA32),"",VLOOKUP('Slut 3.kl -Klasse'!DA32,Assit_Atii_2c3b3c,BT$96,FALSE))</f>
        <v/>
      </c>
      <c r="CO171" t="str">
        <f>IF(ISBLANK('Slut 3.kl -Klasse'!DB32),"",VLOOKUP('Slut 3.kl -Klasse'!DB32,Assit_Atii_2c3b3c,BU$96,FALSE))</f>
        <v/>
      </c>
      <c r="CP171" t="str">
        <f>IF(ISBLANK('Slut 3.kl -Klasse'!DC32),"",VLOOKUP('Slut 3.kl -Klasse'!DC32,Assit_Atii_2c3b3c,BV$96,FALSE))</f>
        <v/>
      </c>
      <c r="CQ171" t="str">
        <f>IF(ISBLANK('Slut 3.kl -Klasse'!DD32),"",VLOOKUP('Slut 3.kl -Klasse'!DD32,Assit_Atii_2c3b3c,BW$96,FALSE))</f>
        <v/>
      </c>
      <c r="CR171" t="str">
        <f>IF(ISBLANK('Slut 3.kl -Klasse'!DE32),"",VLOOKUP('Slut 3.kl -Klasse'!DE32,Assit_Atii_2c3b3c,BX$96,FALSE))</f>
        <v/>
      </c>
      <c r="CS171" t="str">
        <f>IF(ISBLANK('Slut 3.kl -Klasse'!DF32),"",VLOOKUP('Slut 3.kl -Klasse'!DF32,Assit_Atii_2c3b3c,BY$96,FALSE))</f>
        <v/>
      </c>
      <c r="CT171" t="str">
        <f>IF(ISBLANK('Slut 3.kl -Klasse'!DG32),"",VLOOKUP('Slut 3.kl -Klasse'!DG32,Assit_Atii_2c3b3c,BZ$96,FALSE))</f>
        <v/>
      </c>
      <c r="CU171" t="str">
        <f>IF(ISBLANK('Slut 3.kl -Klasse'!DH32),"",VLOOKUP('Slut 3.kl -Klasse'!DH32,Assit_Atii_2c3b3c,CA$96,FALSE))</f>
        <v/>
      </c>
      <c r="CV171" t="str">
        <f>IF(ISBLANK('Slut 3.kl -Klasse'!DI32),"",VLOOKUP('Slut 3.kl -Klasse'!DI32,Assit_Atii_2c3b3c,CB$96,FALSE))</f>
        <v/>
      </c>
      <c r="CW171" t="str">
        <f>IF(ISBLANK('Slut 3.kl -Klasse'!DJ32),"",VLOOKUP('Slut 3.kl -Klasse'!DJ32,Assit_Atii_2c3b3c,CC$96,FALSE))</f>
        <v/>
      </c>
      <c r="CX171" t="str">
        <f>IF(ISBLANK('Slut 3.kl -Klasse'!DK32),"",VLOOKUP('Slut 3.kl -Klasse'!DK32,Assit_Atii_2c3b3c,CD$96,FALSE))</f>
        <v/>
      </c>
      <c r="CY171" t="str">
        <f>IF(ISBLANK('Slut 3.kl -Klasse'!DL32),"",VLOOKUP('Slut 3.kl -Klasse'!DL32,Assit_Atii_2c3b3c,CE$96,FALSE))</f>
        <v/>
      </c>
      <c r="CZ171" t="str">
        <f>IF(ISBLANK('Slut 3.kl -Klasse'!DM32),"",VLOOKUP('Slut 3.kl -Klasse'!DM32,Assit_Atii_2c3b3c,CF$96,FALSE))</f>
        <v/>
      </c>
      <c r="DA171" t="str">
        <f>IF(ISBLANK('Slut 3.kl -Klasse'!DN32),"",VLOOKUP('Slut 3.kl -Klasse'!DN32,Assit_Atii_2c3b3c,CG$96,FALSE))</f>
        <v/>
      </c>
      <c r="DB171" t="str">
        <f>IF(ISBLANK('Slut 3.kl -Klasse'!DO32),"",VLOOKUP('Slut 3.kl -Klasse'!DO32,Assit_Atii_2c3b3c,CH$96,FALSE))</f>
        <v/>
      </c>
      <c r="DC171" t="str">
        <f>IF(ISBLANK('Slut 3.kl -Klasse'!DP32),"",VLOOKUP('Slut 3.kl -Klasse'!DP32,Assit_Atii_2c3b3c,CI$96,FALSE))</f>
        <v/>
      </c>
      <c r="DD171" t="str">
        <f>IF(ISBLANK('Slut 3.kl -Klasse'!DQ32),"",VLOOKUP('Slut 3.kl -Klasse'!DQ32,Assit_Atii_2c3b3c,CJ$96,FALSE))</f>
        <v/>
      </c>
      <c r="DE171" t="str">
        <f>IF(ISBLANK('Slut 3.kl -Klasse'!DR32),"",VLOOKUP('Slut 3.kl -Klasse'!DR32,Assit_Atii_2c3b3c,CK$96,FALSE))</f>
        <v/>
      </c>
      <c r="DF171" t="str">
        <f>IF(ISBLANK('Slut 3.kl -Klasse'!DS32),"",VLOOKUP('Slut 3.kl -Klasse'!DS32,Assit_Atii_2c3b3c,CL$96,FALSE))</f>
        <v/>
      </c>
      <c r="DG171" t="str">
        <f>IF(ISBLANK('Slut 3.kl -Klasse'!DT32),"",VLOOKUP('Slut 3.kl -Klasse'!DT32,Assit_Atii_2c3b3c,CM$96,FALSE))</f>
        <v/>
      </c>
      <c r="DH171" t="str">
        <f>IF(ISBLANK('Slut 3.kl -Klasse'!DU32),"",VLOOKUP('Slut 3.kl -Klasse'!DU32,Assit_Atii_2c3b3c,CN$96,FALSE))</f>
        <v/>
      </c>
      <c r="DI171" t="str">
        <f>IF(ISBLANK('Slut 3.kl -Klasse'!DV32),"",VLOOKUP('Slut 3.kl -Klasse'!DV32,Assit_Atii_2c3b3c,CO$96,FALSE))</f>
        <v/>
      </c>
      <c r="DJ171" t="str">
        <f>IF(ISBLANK('Slut 3.kl -Klasse'!DW32),"",VLOOKUP('Slut 3.kl -Klasse'!DW32,Assit_Atii_2c3b3c,CP$96,FALSE))</f>
        <v/>
      </c>
      <c r="DK171" t="str">
        <f>IF(ISBLANK('Slut 3.kl -Klasse'!DX32),"",VLOOKUP('Slut 3.kl -Klasse'!DX32,Assit_Atii_2c3b3c,CQ$96,FALSE))</f>
        <v/>
      </c>
      <c r="DL171" t="str">
        <f>IF(ISBLANK('Slut 3.kl -Klasse'!DY32),"",VLOOKUP('Slut 3.kl -Klasse'!DY32,Assit_Atii_2c3b3c,CR$96,FALSE))</f>
        <v/>
      </c>
      <c r="DM171" t="str">
        <f>IF(ISBLANK('Slut 3.kl -Klasse'!DZ32),"",VLOOKUP('Slut 3.kl -Klasse'!DZ32,Assit_Atii_2c3b3c,CS$96,FALSE))</f>
        <v/>
      </c>
      <c r="DN171" t="str">
        <f>IF(ISBLANK('Slut 3.kl -Klasse'!EA32),"",VLOOKUP('Slut 3.kl -Klasse'!EA32,Assit_Atii_2c3b3c,CT$96,FALSE))</f>
        <v/>
      </c>
      <c r="DO171" t="str">
        <f>IF(ISBLANK('Slut 3.kl -Klasse'!EB32),"",VLOOKUP('Slut 3.kl -Klasse'!EB32,Assit_Atii_2c3b3c,CU$96,FALSE))</f>
        <v/>
      </c>
      <c r="DP171" t="str">
        <f>IF(ISBLANK('Slut 3.kl -Klasse'!EC32),"",VLOOKUP('Slut 3.kl -Klasse'!EC32,Assit_Atii_2c3b3c,CV$96,FALSE))</f>
        <v/>
      </c>
      <c r="DQ171" t="str">
        <f>IF(ISBLANK('Slut 3.kl -Klasse'!ED32),"",VLOOKUP('Slut 3.kl -Klasse'!ED32,Assit_Atii_2c3b3c,CW$96,FALSE))</f>
        <v/>
      </c>
      <c r="DR171" s="42" t="str">
        <f>IF(ISBLANK('Slut 3.kl -Klasse'!EE32),"",VLOOKUP('Slut 3.kl -Klasse'!EE32,Assit_Atii_2c3b3c,CX$96,FALSE))</f>
        <v/>
      </c>
      <c r="DS171" s="41" t="str">
        <f>IF(ISBLANK('Slut 3.kl -Klasse'!EF32),"",VLOOKUP('Slut 3.kl -Klasse'!EF32,Aap_Naam_2c3b3c,2,FALSE))</f>
        <v/>
      </c>
      <c r="DT171" t="str">
        <f>IF(ISBLANK('Slut 3.kl -Klasse'!EG32),"",VLOOKUP('Slut 3.kl -Klasse'!EG32,Aap_Naam_2c3b3c,2,FALSE))</f>
        <v/>
      </c>
      <c r="DU171" t="str">
        <f>IF(ISBLANK('Slut 3.kl -Klasse'!EH32),"",VLOOKUP('Slut 3.kl -Klasse'!EH32,Aap_Naam_2c3b3c,2,FALSE))</f>
        <v/>
      </c>
      <c r="DV171" t="str">
        <f>IF(ISBLANK('Slut 3.kl -Klasse'!EI32),"",VLOOKUP('Slut 3.kl -Klasse'!EI32,Aap_Naam_2c3b3c,2,FALSE))</f>
        <v/>
      </c>
      <c r="DW171" t="str">
        <f>IF(ISBLANK('Slut 3.kl -Klasse'!EJ32),"",VLOOKUP('Slut 3.kl -Klasse'!EJ32,Aap_Naam_2c3b3c,2,FALSE))</f>
        <v/>
      </c>
      <c r="DX171" t="str">
        <f>IF(ISBLANK('Slut 3.kl -Klasse'!EK32),"",VLOOKUP('Slut 3.kl -Klasse'!EK32,Aap_Naam_2c3b3c,2,FALSE))</f>
        <v/>
      </c>
      <c r="DY171" t="str">
        <f>IF(ISBLANK('Slut 3.kl -Klasse'!EL32),"",VLOOKUP('Slut 3.kl -Klasse'!EL32,Aap_Naam_2c3b3c,2,FALSE))</f>
        <v/>
      </c>
      <c r="DZ171" t="str">
        <f>IF(ISBLANK('Slut 3.kl -Klasse'!EM32),"",VLOOKUP('Slut 3.kl -Klasse'!EM32,Aap_Naam_2c3b3c,2,FALSE))</f>
        <v/>
      </c>
      <c r="EA171" t="str">
        <f>IF(ISBLANK('Slut 3.kl -Klasse'!EN32),"",VLOOKUP('Slut 3.kl -Klasse'!EN32,Aap_Naam_2c3b3c,2,FALSE))</f>
        <v/>
      </c>
      <c r="EB171" t="str">
        <f>IF(ISBLANK('Slut 3.kl -Klasse'!EO32),"",VLOOKUP('Slut 3.kl -Klasse'!EO32,Aap_Naam_2c3b3c,2,FALSE))</f>
        <v/>
      </c>
      <c r="EC171" t="str">
        <f>IF(ISBLANK('Slut 3.kl -Klasse'!EP32),"",VLOOKUP('Slut 3.kl -Klasse'!EP32,Aap_Naam_2c3b3c,2,FALSE))</f>
        <v/>
      </c>
      <c r="ED171" t="str">
        <f>IF(ISBLANK('Slut 3.kl -Klasse'!EQ32),"",VLOOKUP('Slut 3.kl -Klasse'!EQ32,Aap_Naam_2c3b3c,2,FALSE))</f>
        <v/>
      </c>
      <c r="EE171" t="str">
        <f>IF(ISBLANK('Slut 3.kl -Klasse'!ER32),"",VLOOKUP('Slut 3.kl -Klasse'!ER32,Aap_Naam_2c3b3c,2,FALSE))</f>
        <v/>
      </c>
      <c r="EF171" t="str">
        <f>IF(ISBLANK('Slut 3.kl -Klasse'!ES32),"",VLOOKUP('Slut 3.kl -Klasse'!ES32,Aap_Naam_2c3b3c,2,FALSE))</f>
        <v/>
      </c>
      <c r="EG171" t="str">
        <f>IF(ISBLANK('Slut 3.kl -Klasse'!ET32),"",VLOOKUP('Slut 3.kl -Klasse'!ET32,Aap_Naam_2c3b3c,2,FALSE))</f>
        <v/>
      </c>
      <c r="EH171" t="str">
        <f>IF(ISBLANK('Slut 3.kl -Klasse'!EU32),"",VLOOKUP('Slut 3.kl -Klasse'!EU32,Aap_Naam_2c3b3c,2,FALSE))</f>
        <v/>
      </c>
      <c r="EI171" t="str">
        <f>IF(ISBLANK('Slut 3.kl -Klasse'!EV32),"",VLOOKUP('Slut 3.kl -Klasse'!EV32,Aap_Naam_2c3b3c,2,FALSE))</f>
        <v/>
      </c>
      <c r="EJ171" t="str">
        <f>IF(ISBLANK('Slut 3.kl -Klasse'!EW32),"",VLOOKUP('Slut 3.kl -Klasse'!EW32,Aap_Naam_2c3b3c,2,FALSE))</f>
        <v/>
      </c>
      <c r="EK171" t="str">
        <f>IF(ISBLANK('Slut 3.kl -Klasse'!EX32),"",VLOOKUP('Slut 3.kl -Klasse'!EX32,Aap_Naam_2c3b3c,2,FALSE))</f>
        <v/>
      </c>
      <c r="EL171" t="str">
        <f>IF(ISBLANK('Slut 3.kl -Klasse'!EY32),"",VLOOKUP('Slut 3.kl -Klasse'!EY32,Aap_Naam_2c3b3c,2,FALSE))</f>
        <v/>
      </c>
      <c r="EM171" t="str">
        <f>IF(ISBLANK('Slut 3.kl -Klasse'!EZ32),"",VLOOKUP('Slut 3.kl -Klasse'!EZ32,Aap_Naam_2c3b3c,2,FALSE))</f>
        <v/>
      </c>
      <c r="EN171" t="str">
        <f>IF(ISBLANK('Slut 3.kl -Klasse'!FA32),"",VLOOKUP('Slut 3.kl -Klasse'!FA32,Aap_Naam_2c3b3c,2,FALSE))</f>
        <v/>
      </c>
      <c r="EO171" t="str">
        <f>IF(ISBLANK('Slut 3.kl -Klasse'!FB32),"",VLOOKUP('Slut 3.kl -Klasse'!FB32,Aap_Naam_2c3b3c,2,FALSE))</f>
        <v/>
      </c>
      <c r="EP171" t="str">
        <f>IF(ISBLANK('Slut 3.kl -Klasse'!FC32),"",VLOOKUP('Slut 3.kl -Klasse'!FC32,Aap_Naam_2c3b3c,2,FALSE))</f>
        <v/>
      </c>
      <c r="EQ171" t="str">
        <f>IF(ISBLANK('Slut 3.kl -Klasse'!FD32),"",VLOOKUP('Slut 3.kl -Klasse'!FD32,Aap_Naam_2c3b3c,2,FALSE))</f>
        <v/>
      </c>
      <c r="ER171" t="str">
        <f>IF(ISBLANK('Slut 3.kl -Klasse'!FE32),"",VLOOKUP('Slut 3.kl -Klasse'!FE32,Aap_Naam_2c3b3c,2,FALSE))</f>
        <v/>
      </c>
      <c r="ES171" t="str">
        <f>IF(ISBLANK('Slut 3.kl -Klasse'!FF32),"",VLOOKUP('Slut 3.kl -Klasse'!FF32,Aap_Naam_2c3b3c,2,FALSE))</f>
        <v/>
      </c>
      <c r="ET171" t="str">
        <f>IF(ISBLANK('Slut 3.kl -Klasse'!FG32),"",VLOOKUP('Slut 3.kl -Klasse'!FG32,Aap_Naam_2c3b3c,2,FALSE))</f>
        <v/>
      </c>
      <c r="EU171" t="str">
        <f>IF(ISBLANK('Slut 3.kl -Klasse'!FH32),"",VLOOKUP('Slut 3.kl -Klasse'!FH32,Aap_Naam_2c3b3c,2,FALSE))</f>
        <v/>
      </c>
      <c r="EV171" t="str">
        <f>IF(ISBLANK('Slut 3.kl -Klasse'!FI32),"",VLOOKUP('Slut 3.kl -Klasse'!FI32,Aap_Naam_2c3b3c,2,FALSE))</f>
        <v/>
      </c>
      <c r="EW171" t="str">
        <f>IF(ISBLANK('Slut 3.kl -Klasse'!FJ32),"",VLOOKUP('Slut 3.kl -Klasse'!FJ32,Aap_Naam_2c3b3c,2,FALSE))</f>
        <v/>
      </c>
      <c r="EX171" t="str">
        <f>IF(ISBLANK('Slut 3.kl -Klasse'!FK32),"",VLOOKUP('Slut 3.kl -Klasse'!FK32,Aap_Naam_2c3b3c,2,FALSE))</f>
        <v/>
      </c>
      <c r="EY171" t="str">
        <f>IF(ISBLANK('Slut 3.kl -Klasse'!FL32),"",VLOOKUP('Slut 3.kl -Klasse'!FL32,Aap_Naam_2c3b3c,2,FALSE))</f>
        <v/>
      </c>
      <c r="EZ171" t="str">
        <f>IF(ISBLANK('Slut 3.kl -Klasse'!FM32),"",VLOOKUP('Slut 3.kl -Klasse'!FM32,Aap_Naam_2c3b3c,2,FALSE))</f>
        <v/>
      </c>
      <c r="FA171" t="str">
        <f>IF(ISBLANK('Slut 3.kl -Klasse'!FN32),"",VLOOKUP('Slut 3.kl -Klasse'!FN32,Aap_Naam_2c3b3c,2,FALSE))</f>
        <v/>
      </c>
      <c r="FB171" t="str">
        <f>IF(ISBLANK('Slut 3.kl -Klasse'!FO32),"",VLOOKUP('Slut 3.kl -Klasse'!FO32,Aap_Naam_2c3b3c,2,FALSE))</f>
        <v/>
      </c>
      <c r="FC171" t="str">
        <f>IF(ISBLANK('Slut 3.kl -Klasse'!FP32),"",VLOOKUP('Slut 3.kl -Klasse'!FP32,Aap_Naam_2c3b3c,2,FALSE))</f>
        <v/>
      </c>
      <c r="FD171" t="str">
        <f>IF(ISBLANK('Slut 3.kl -Klasse'!FQ32),"",VLOOKUP('Slut 3.kl -Klasse'!FQ32,Aap_Naam_2c3b3c,2,FALSE))</f>
        <v/>
      </c>
      <c r="FE171" t="str">
        <f>IF(ISBLANK('Slut 3.kl -Klasse'!FR32),"",VLOOKUP('Slut 3.kl -Klasse'!FR32,Aap_Naam_2c3b3c,2,FALSE))</f>
        <v/>
      </c>
      <c r="FF171" t="str">
        <f>IF(ISBLANK('Slut 3.kl -Klasse'!FS32),"",VLOOKUP('Slut 3.kl -Klasse'!FS32,Aap_Naam_2c3b3c,2,FALSE))</f>
        <v/>
      </c>
      <c r="FG171" t="str">
        <f>IF(ISBLANK('Slut 3.kl -Klasse'!FT32),"",VLOOKUP('Slut 3.kl -Klasse'!FT32,Aap_Naam_2c3b3c,2,FALSE))</f>
        <v/>
      </c>
      <c r="FH171" t="str">
        <f>IF(ISBLANK('Slut 3.kl -Klasse'!FU32),"",VLOOKUP('Slut 3.kl -Klasse'!FU32,Aap_Naam_2c3b3c,2,FALSE))</f>
        <v/>
      </c>
      <c r="FI171" t="str">
        <f>IF(ISBLANK('Slut 3.kl -Klasse'!FV32),"",VLOOKUP('Slut 3.kl -Klasse'!FV32,Aap_Naam_2c3b3c,2,FALSE))</f>
        <v/>
      </c>
      <c r="FJ171" t="str">
        <f>IF(ISBLANK('Slut 3.kl -Klasse'!FW32),"",VLOOKUP('Slut 3.kl -Klasse'!FW32,Aap_Naam_2c3b3c,2,FALSE))</f>
        <v/>
      </c>
      <c r="FK171" t="str">
        <f>IF(ISBLANK('Slut 3.kl -Klasse'!FX32),"",VLOOKUP('Slut 3.kl -Klasse'!FX32,Aap_Naam_2c3b3c,2,FALSE))</f>
        <v/>
      </c>
      <c r="FL171" t="str">
        <f>IF(ISBLANK('Slut 3.kl -Klasse'!FY32),"",VLOOKUP('Slut 3.kl -Klasse'!FY32,Aap_Naam_2c3b3c,2,FALSE))</f>
        <v/>
      </c>
      <c r="FM171" t="str">
        <f>IF(ISBLANK('Slut 3.kl -Klasse'!FZ32),"",VLOOKUP('Slut 3.kl -Klasse'!FZ32,Aap_Naam_2c3b3c,2,FALSE))</f>
        <v/>
      </c>
      <c r="FN171" s="42" t="str">
        <f>IF(ISBLANK('Slut 3.kl -Klasse'!GA32),"",VLOOKUP('Slut 3.kl -Klasse'!GA32,Aap_Naam_2c3b3c,2,FALSE))</f>
        <v/>
      </c>
      <c r="FO171" s="41">
        <f>COUNTIF('Skole scoring'!B165:U165,1)</f>
        <v>0</v>
      </c>
      <c r="FP171">
        <f>COUNTIF('Skole scoring'!V165:DQ165,1)</f>
        <v>0</v>
      </c>
      <c r="FQ171">
        <f>COUNTIF('Skole scoring'!DR165:FM165,1)</f>
        <v>0</v>
      </c>
      <c r="FR171" s="42">
        <f t="shared" si="5"/>
        <v>0</v>
      </c>
      <c r="FS171">
        <f>COUNTIF('Skole scoring'!V165:AS165,1)</f>
        <v>0</v>
      </c>
      <c r="FT171">
        <f>COUNTIF('Skole scoring'!AT165:BQ165,1)</f>
        <v>0</v>
      </c>
      <c r="FU171">
        <f>COUNTIF('Skole scoring'!BR165:CO165,1)</f>
        <v>0</v>
      </c>
      <c r="FV171">
        <f>COUNTIF('Skole scoring'!CP165:DQ165,1)</f>
        <v>0</v>
      </c>
    </row>
    <row r="172" spans="2:178" x14ac:dyDescent="0.35">
      <c r="B172" s="41">
        <f>'Slut 3.kl -Klasse'!B33</f>
        <v>0</v>
      </c>
      <c r="C172" t="str">
        <f>IF(COUNTIF('Slut 3.kl -Klasse'!P33,5),"Ugyldig",(IF(ISBLANK('Slut 3.kl -Klasse'!P33),"",'Slut 3.kl -Klasse'!P33)))</f>
        <v/>
      </c>
      <c r="D172" t="str">
        <f>IF(COUNTIF('Slut 3.kl -Klasse'!Q33,5),"Ugyldig",(IF(ISBLANK('Slut 3.kl -Klasse'!Q33),"",'Slut 3.kl -Klasse'!Q33)))</f>
        <v/>
      </c>
      <c r="E172" t="str">
        <f>IF(COUNTIF('Slut 3.kl -Klasse'!R33,5),"Ugyldig",(IF(ISBLANK('Slut 3.kl -Klasse'!R33),"",'Slut 3.kl -Klasse'!R33)))</f>
        <v/>
      </c>
      <c r="F172" t="str">
        <f>IF(COUNTIF('Slut 3.kl -Klasse'!S33,5),"Ugyldig",(IF(ISBLANK('Slut 3.kl -Klasse'!S33),"",'Slut 3.kl -Klasse'!S33)))</f>
        <v/>
      </c>
      <c r="G172" t="str">
        <f>IF(COUNTIF('Slut 3.kl -Klasse'!T33,5),"Ugyldig",(IF(ISBLANK('Slut 3.kl -Klasse'!T33),"",'Slut 3.kl -Klasse'!T33)))</f>
        <v/>
      </c>
      <c r="H172" t="str">
        <f>IF(COUNTIF('Slut 3.kl -Klasse'!U33,5),"Ugyldig",(IF(ISBLANK('Slut 3.kl -Klasse'!U33),"",'Slut 3.kl -Klasse'!U33)))</f>
        <v/>
      </c>
      <c r="I172" t="str">
        <f>IF(COUNTIF('Slut 3.kl -Klasse'!V33,5),"Ugyldig",(IF(ISBLANK('Slut 3.kl -Klasse'!V33),"",'Slut 3.kl -Klasse'!V33)))</f>
        <v/>
      </c>
      <c r="J172" t="str">
        <f>IF(COUNTIF('Slut 3.kl -Klasse'!W33,5),"Ugyldig",(IF(ISBLANK('Slut 3.kl -Klasse'!W33),"",'Slut 3.kl -Klasse'!W33)))</f>
        <v/>
      </c>
      <c r="K172" t="str">
        <f>IF(COUNTIF('Slut 3.kl -Klasse'!X33,5),"Ugyldig",(IF(ISBLANK('Slut 3.kl -Klasse'!X33),"",'Slut 3.kl -Klasse'!X33)))</f>
        <v/>
      </c>
      <c r="L172" t="str">
        <f>IF(COUNTIF('Slut 3.kl -Klasse'!Y33,5),"Ugyldig",(IF(ISBLANK('Slut 3.kl -Klasse'!Y33),"",'Slut 3.kl -Klasse'!Y33)))</f>
        <v/>
      </c>
      <c r="M172" t="str">
        <f>IF(COUNTIF('Slut 3.kl -Klasse'!Z33,5),"Ugyldig",(IF(ISBLANK('Slut 3.kl -Klasse'!Z33),"",'Slut 3.kl -Klasse'!Z33)))</f>
        <v/>
      </c>
      <c r="N172" t="str">
        <f>IF(COUNTIF('Slut 3.kl -Klasse'!AA33,5),"Ugyldig",(IF(ISBLANK('Slut 3.kl -Klasse'!AA33),"",'Slut 3.kl -Klasse'!AA33)))</f>
        <v/>
      </c>
      <c r="O172" t="str">
        <f>IF(COUNTIF('Slut 3.kl -Klasse'!AB33,5),"Ugyldig",(IF(ISBLANK('Slut 3.kl -Klasse'!AB33),"",'Slut 3.kl -Klasse'!AB33)))</f>
        <v/>
      </c>
      <c r="P172" t="str">
        <f>IF(COUNTIF('Slut 3.kl -Klasse'!AC33,5),"Ugyldig",(IF(ISBLANK('Slut 3.kl -Klasse'!AC33),"",'Slut 3.kl -Klasse'!AC33)))</f>
        <v/>
      </c>
      <c r="Q172" t="str">
        <f>IF(COUNTIF('Slut 3.kl -Klasse'!AD33,5),"Ugyldig",(IF(ISBLANK('Slut 3.kl -Klasse'!AD33),"",'Slut 3.kl -Klasse'!AD33)))</f>
        <v/>
      </c>
      <c r="R172" t="str">
        <f>IF(COUNTIF('Slut 3.kl -Klasse'!AE33,5),"Ugyldig",(IF(ISBLANK('Slut 3.kl -Klasse'!AE33),"",'Slut 3.kl -Klasse'!AE33)))</f>
        <v/>
      </c>
      <c r="S172" t="str">
        <f>IF(COUNTIF('Slut 3.kl -Klasse'!AF33,5),"Ugyldig",(IF(ISBLANK('Slut 3.kl -Klasse'!AF33),"",'Slut 3.kl -Klasse'!AF33)))</f>
        <v/>
      </c>
      <c r="T172" t="str">
        <f>IF(COUNTIF('Slut 3.kl -Klasse'!AG33,5),"Ugyldig",(IF(ISBLANK('Slut 3.kl -Klasse'!AG33),"",'Slut 3.kl -Klasse'!AG33)))</f>
        <v/>
      </c>
      <c r="U172" t="str">
        <f>IF(COUNTIF('Slut 3.kl -Klasse'!AH33,5),"Ugyldig",(IF(ISBLANK('Slut 3.kl -Klasse'!AH33),"",'Slut 3.kl -Klasse'!AH33)))</f>
        <v/>
      </c>
      <c r="V172" t="str">
        <f>IF(COUNTIF('Slut 3.kl -Klasse'!AI33,5),"Ugyldig",(IF(ISBLANK('Slut 3.kl -Klasse'!AI33),"",'Slut 3.kl -Klasse'!AI33)))</f>
        <v/>
      </c>
      <c r="W172" t="str">
        <f>IF(ISBLANK('Slut 3.kl -Klasse'!AJ33),"",VLOOKUP('Slut 3.kl -Klasse'!AJ33,Assit_Atii_2c3b3c,C$96,FALSE))</f>
        <v/>
      </c>
      <c r="X172" t="str">
        <f>IF(ISBLANK('Slut 3.kl -Klasse'!AK33),"",VLOOKUP('Slut 3.kl -Klasse'!AK33,Assit_Atii_2c3b3c,D$96,FALSE))</f>
        <v/>
      </c>
      <c r="Y172" t="str">
        <f>IF(ISBLANK('Slut 3.kl -Klasse'!AL33),"",VLOOKUP('Slut 3.kl -Klasse'!AL33,Assit_Atii_2c3b3c,E$96,FALSE))</f>
        <v/>
      </c>
      <c r="Z172" t="str">
        <f>IF(ISBLANK('Slut 3.kl -Klasse'!AM33),"",VLOOKUP('Slut 3.kl -Klasse'!AM33,Assit_Atii_2c3b3c,F$96,FALSE))</f>
        <v/>
      </c>
      <c r="AA172" t="str">
        <f>IF(ISBLANK('Slut 3.kl -Klasse'!AN33),"",VLOOKUP('Slut 3.kl -Klasse'!AN33,Assit_Atii_2c3b3c,G$96,FALSE))</f>
        <v/>
      </c>
      <c r="AB172" t="str">
        <f>IF(ISBLANK('Slut 3.kl -Klasse'!AO33),"",VLOOKUP('Slut 3.kl -Klasse'!AO33,Assit_Atii_2c3b3c,H$96,FALSE))</f>
        <v/>
      </c>
      <c r="AC172" t="str">
        <f>IF(ISBLANK('Slut 3.kl -Klasse'!AP33),"",VLOOKUP('Slut 3.kl -Klasse'!AP33,Assit_Atii_2c3b3c,I$96,FALSE))</f>
        <v/>
      </c>
      <c r="AD172" t="str">
        <f>IF(ISBLANK('Slut 3.kl -Klasse'!AQ33),"",VLOOKUP('Slut 3.kl -Klasse'!AQ33,Assit_Atii_2c3b3c,J$96,FALSE))</f>
        <v/>
      </c>
      <c r="AE172" t="str">
        <f>IF(ISBLANK('Slut 3.kl -Klasse'!AR33),"",VLOOKUP('Slut 3.kl -Klasse'!AR33,Assit_Atii_2c3b3c,K$96,FALSE))</f>
        <v/>
      </c>
      <c r="AF172" t="str">
        <f>IF(ISBLANK('Slut 3.kl -Klasse'!AS33),"",VLOOKUP('Slut 3.kl -Klasse'!AS33,Assit_Atii_2c3b3c,L$96,FALSE))</f>
        <v/>
      </c>
      <c r="AG172" t="str">
        <f>IF(ISBLANK('Slut 3.kl -Klasse'!AT33),"",VLOOKUP('Slut 3.kl -Klasse'!AT33,Assit_Atii_2c3b3c,M$96,FALSE))</f>
        <v/>
      </c>
      <c r="AH172" t="str">
        <f>IF(ISBLANK('Slut 3.kl -Klasse'!AU33),"",VLOOKUP('Slut 3.kl -Klasse'!AU33,Assit_Atii_2c3b3c,N$96,FALSE))</f>
        <v/>
      </c>
      <c r="AI172" t="str">
        <f>IF(ISBLANK('Slut 3.kl -Klasse'!AV33),"",VLOOKUP('Slut 3.kl -Klasse'!AV33,Assit_Atii_2c3b3c,O$96,FALSE))</f>
        <v/>
      </c>
      <c r="AJ172" t="str">
        <f>IF(ISBLANK('Slut 3.kl -Klasse'!AW33),"",VLOOKUP('Slut 3.kl -Klasse'!AW33,Assit_Atii_2c3b3c,P$96,FALSE))</f>
        <v/>
      </c>
      <c r="AK172" t="str">
        <f>IF(ISBLANK('Slut 3.kl -Klasse'!AX33),"",VLOOKUP('Slut 3.kl -Klasse'!AX33,Assit_Atii_2c3b3c,Q$96,FALSE))</f>
        <v/>
      </c>
      <c r="AL172" t="str">
        <f>IF(ISBLANK('Slut 3.kl -Klasse'!AY33),"",VLOOKUP('Slut 3.kl -Klasse'!AY33,Assit_Atii_2c3b3c,R$96,FALSE))</f>
        <v/>
      </c>
      <c r="AM172" t="str">
        <f>IF(ISBLANK('Slut 3.kl -Klasse'!AZ33),"",VLOOKUP('Slut 3.kl -Klasse'!AZ33,Assit_Atii_2c3b3c,S$96,FALSE))</f>
        <v/>
      </c>
      <c r="AN172" t="str">
        <f>IF(ISBLANK('Slut 3.kl -Klasse'!BA33),"",VLOOKUP('Slut 3.kl -Klasse'!BA33,Assit_Atii_2c3b3c,T$96,FALSE))</f>
        <v/>
      </c>
      <c r="AO172" t="str">
        <f>IF(ISBLANK('Slut 3.kl -Klasse'!BB33),"",VLOOKUP('Slut 3.kl -Klasse'!BB33,Assit_Atii_2c3b3c,U$96,FALSE))</f>
        <v/>
      </c>
      <c r="AP172" t="str">
        <f>IF(ISBLANK('Slut 3.kl -Klasse'!BC33),"",VLOOKUP('Slut 3.kl -Klasse'!BC33,Assit_Atii_2c3b3c,V$96,FALSE))</f>
        <v/>
      </c>
      <c r="AQ172" t="str">
        <f>IF(ISBLANK('Slut 3.kl -Klasse'!BD33),"",VLOOKUP('Slut 3.kl -Klasse'!BD33,Assit_Atii_2c3b3c,W$96,FALSE))</f>
        <v/>
      </c>
      <c r="AR172" t="str">
        <f>IF(ISBLANK('Slut 3.kl -Klasse'!BE33),"",VLOOKUP('Slut 3.kl -Klasse'!BE33,Assit_Atii_2c3b3c,X$96,FALSE))</f>
        <v/>
      </c>
      <c r="AS172" t="str">
        <f>IF(ISBLANK('Slut 3.kl -Klasse'!BF33),"",VLOOKUP('Slut 3.kl -Klasse'!BF33,Assit_Atii_2c3b3c,Y$96,FALSE))</f>
        <v/>
      </c>
      <c r="AT172" t="str">
        <f>IF(ISBLANK('Slut 3.kl -Klasse'!BG33),"",VLOOKUP('Slut 3.kl -Klasse'!BG33,Assit_Atii_2c3b3c,Z$96,FALSE))</f>
        <v/>
      </c>
      <c r="AU172" t="str">
        <f>IF(ISBLANK('Slut 3.kl -Klasse'!BH33),"",VLOOKUP('Slut 3.kl -Klasse'!BH33,Assit_Atii_2c3b3c,AA$96,FALSE))</f>
        <v/>
      </c>
      <c r="AV172" t="str">
        <f>IF(ISBLANK('Slut 3.kl -Klasse'!BI33),"",VLOOKUP('Slut 3.kl -Klasse'!BI33,Assit_Atii_2c3b3c,AB$96,FALSE))</f>
        <v/>
      </c>
      <c r="AW172" t="str">
        <f>IF(ISBLANK('Slut 3.kl -Klasse'!BJ33),"",VLOOKUP('Slut 3.kl -Klasse'!BJ33,Assit_Atii_2c3b3c,AC$96,FALSE))</f>
        <v/>
      </c>
      <c r="AX172" t="str">
        <f>IF(ISBLANK('Slut 3.kl -Klasse'!BK33),"",VLOOKUP('Slut 3.kl -Klasse'!BK33,Assit_Atii_2c3b3c,AD$96,FALSE))</f>
        <v/>
      </c>
      <c r="AY172" t="str">
        <f>IF(ISBLANK('Slut 3.kl -Klasse'!BL33),"",VLOOKUP('Slut 3.kl -Klasse'!BL33,Assit_Atii_2c3b3c,AE$96,FALSE))</f>
        <v/>
      </c>
      <c r="AZ172" t="str">
        <f>IF(ISBLANK('Slut 3.kl -Klasse'!BM33),"",VLOOKUP('Slut 3.kl -Klasse'!BM33,Assit_Atii_2c3b3c,AF$96,FALSE))</f>
        <v/>
      </c>
      <c r="BA172" t="str">
        <f>IF(ISBLANK('Slut 3.kl -Klasse'!BN33),"",VLOOKUP('Slut 3.kl -Klasse'!BN33,Assit_Atii_2c3b3c,AG$96,FALSE))</f>
        <v/>
      </c>
      <c r="BB172" t="str">
        <f>IF(ISBLANK('Slut 3.kl -Klasse'!BO33),"",VLOOKUP('Slut 3.kl -Klasse'!BO33,Assit_Atii_2c3b3c,AH$96,FALSE))</f>
        <v/>
      </c>
      <c r="BC172" t="str">
        <f>IF(ISBLANK('Slut 3.kl -Klasse'!BP33),"",VLOOKUP('Slut 3.kl -Klasse'!BP33,Assit_Atii_2c3b3c,AI$96,FALSE))</f>
        <v/>
      </c>
      <c r="BD172" t="str">
        <f>IF(ISBLANK('Slut 3.kl -Klasse'!BQ33),"",VLOOKUP('Slut 3.kl -Klasse'!BQ33,Assit_Atii_2c3b3c,AJ$96,FALSE))</f>
        <v/>
      </c>
      <c r="BE172" t="str">
        <f>IF(ISBLANK('Slut 3.kl -Klasse'!BR33),"",VLOOKUP('Slut 3.kl -Klasse'!BR33,Assit_Atii_2c3b3c,AK$96,FALSE))</f>
        <v/>
      </c>
      <c r="BF172" t="str">
        <f>IF(ISBLANK('Slut 3.kl -Klasse'!BS33),"",VLOOKUP('Slut 3.kl -Klasse'!BS33,Assit_Atii_2c3b3c,AL$96,FALSE))</f>
        <v/>
      </c>
      <c r="BG172" t="str">
        <f>IF(ISBLANK('Slut 3.kl -Klasse'!BT33),"",VLOOKUP('Slut 3.kl -Klasse'!BT33,Assit_Atii_2c3b3c,AM$96,FALSE))</f>
        <v/>
      </c>
      <c r="BH172" t="str">
        <f>IF(ISBLANK('Slut 3.kl -Klasse'!BU33),"",VLOOKUP('Slut 3.kl -Klasse'!BU33,Assit_Atii_2c3b3c,AN$96,FALSE))</f>
        <v/>
      </c>
      <c r="BI172" t="str">
        <f>IF(ISBLANK('Slut 3.kl -Klasse'!BV33),"",VLOOKUP('Slut 3.kl -Klasse'!BV33,Assit_Atii_2c3b3c,AO$96,FALSE))</f>
        <v/>
      </c>
      <c r="BJ172" t="str">
        <f>IF(ISBLANK('Slut 3.kl -Klasse'!BW33),"",VLOOKUP('Slut 3.kl -Klasse'!BW33,Assit_Atii_2c3b3c,AP$96,FALSE))</f>
        <v/>
      </c>
      <c r="BK172" t="str">
        <f>IF(ISBLANK('Slut 3.kl -Klasse'!BX33),"",VLOOKUP('Slut 3.kl -Klasse'!BX33,Assit_Atii_2c3b3c,AQ$96,FALSE))</f>
        <v/>
      </c>
      <c r="BL172" t="str">
        <f>IF(ISBLANK('Slut 3.kl -Klasse'!BY33),"",VLOOKUP('Slut 3.kl -Klasse'!BY33,Assit_Atii_2c3b3c,AR$96,FALSE))</f>
        <v/>
      </c>
      <c r="BM172" t="str">
        <f>IF(ISBLANK('Slut 3.kl -Klasse'!BZ33),"",VLOOKUP('Slut 3.kl -Klasse'!BZ33,Assit_Atii_2c3b3c,AS$96,FALSE))</f>
        <v/>
      </c>
      <c r="BN172" t="str">
        <f>IF(ISBLANK('Slut 3.kl -Klasse'!CA33),"",VLOOKUP('Slut 3.kl -Klasse'!CA33,Assit_Atii_2c3b3c,AT$96,FALSE))</f>
        <v/>
      </c>
      <c r="BO172" t="str">
        <f>IF(ISBLANK('Slut 3.kl -Klasse'!CB33),"",VLOOKUP('Slut 3.kl -Klasse'!CB33,Assit_Atii_2c3b3c,AU$96,FALSE))</f>
        <v/>
      </c>
      <c r="BP172" t="str">
        <f>IF(ISBLANK('Slut 3.kl -Klasse'!CC33),"",VLOOKUP('Slut 3.kl -Klasse'!CC33,Assit_Atii_2c3b3c,AV$96,FALSE))</f>
        <v/>
      </c>
      <c r="BQ172" t="str">
        <f>IF(ISBLANK('Slut 3.kl -Klasse'!CD33),"",VLOOKUP('Slut 3.kl -Klasse'!CD33,Assit_Atii_2c3b3c,AW$96,FALSE))</f>
        <v/>
      </c>
      <c r="BR172" t="str">
        <f>IF(ISBLANK('Slut 3.kl -Klasse'!CE33),"",VLOOKUP('Slut 3.kl -Klasse'!CE33,Assit_Atii_2c3b3c,AX$96,FALSE))</f>
        <v/>
      </c>
      <c r="BS172" t="str">
        <f>IF(ISBLANK('Slut 3.kl -Klasse'!CF33),"",VLOOKUP('Slut 3.kl -Klasse'!CF33,Assit_Atii_2c3b3c,AY$96,FALSE))</f>
        <v/>
      </c>
      <c r="BT172" t="str">
        <f>IF(ISBLANK('Slut 3.kl -Klasse'!CG33),"",VLOOKUP('Slut 3.kl -Klasse'!CG33,Assit_Atii_2c3b3c,AZ$96,FALSE))</f>
        <v/>
      </c>
      <c r="BU172" t="str">
        <f>IF(ISBLANK('Slut 3.kl -Klasse'!CH33),"",VLOOKUP('Slut 3.kl -Klasse'!CH33,Assit_Atii_2c3b3c,BA$96,FALSE))</f>
        <v/>
      </c>
      <c r="BV172" t="str">
        <f>IF(ISBLANK('Slut 3.kl -Klasse'!CI33),"",VLOOKUP('Slut 3.kl -Klasse'!CI33,Assit_Atii_2c3b3c,BB$96,FALSE))</f>
        <v/>
      </c>
      <c r="BW172" t="str">
        <f>IF(ISBLANK('Slut 3.kl -Klasse'!CJ33),"",VLOOKUP('Slut 3.kl -Klasse'!CJ33,Assit_Atii_2c3b3c,BC$96,FALSE))</f>
        <v/>
      </c>
      <c r="BX172" t="str">
        <f>IF(ISBLANK('Slut 3.kl -Klasse'!CK33),"",VLOOKUP('Slut 3.kl -Klasse'!CK33,Assit_Atii_2c3b3c,BD$96,FALSE))</f>
        <v/>
      </c>
      <c r="BY172" t="str">
        <f>IF(ISBLANK('Slut 3.kl -Klasse'!CL33),"",VLOOKUP('Slut 3.kl -Klasse'!CL33,Assit_Atii_2c3b3c,BE$96,FALSE))</f>
        <v/>
      </c>
      <c r="BZ172" t="str">
        <f>IF(ISBLANK('Slut 3.kl -Klasse'!CM33),"",VLOOKUP('Slut 3.kl -Klasse'!CM33,Assit_Atii_2c3b3c,BF$96,FALSE))</f>
        <v/>
      </c>
      <c r="CA172" t="str">
        <f>IF(ISBLANK('Slut 3.kl -Klasse'!CN33),"",VLOOKUP('Slut 3.kl -Klasse'!CN33,Assit_Atii_2c3b3c,BG$96,FALSE))</f>
        <v/>
      </c>
      <c r="CB172" t="str">
        <f>IF(ISBLANK('Slut 3.kl -Klasse'!CO33),"",VLOOKUP('Slut 3.kl -Klasse'!CO33,Assit_Atii_2c3b3c,BH$96,FALSE))</f>
        <v/>
      </c>
      <c r="CC172" t="str">
        <f>IF(ISBLANK('Slut 3.kl -Klasse'!CP33),"",VLOOKUP('Slut 3.kl -Klasse'!CP33,Assit_Atii_2c3b3c,BI$96,FALSE))</f>
        <v/>
      </c>
      <c r="CD172" t="str">
        <f>IF(ISBLANK('Slut 3.kl -Klasse'!CQ33),"",VLOOKUP('Slut 3.kl -Klasse'!CQ33,Assit_Atii_2c3b3c,BJ$96,FALSE))</f>
        <v/>
      </c>
      <c r="CE172" t="str">
        <f>IF(ISBLANK('Slut 3.kl -Klasse'!CR33),"",VLOOKUP('Slut 3.kl -Klasse'!CR33,Assit_Atii_2c3b3c,BK$96,FALSE))</f>
        <v/>
      </c>
      <c r="CF172" t="str">
        <f>IF(ISBLANK('Slut 3.kl -Klasse'!CS33),"",VLOOKUP('Slut 3.kl -Klasse'!CS33,Assit_Atii_2c3b3c,BL$96,FALSE))</f>
        <v/>
      </c>
      <c r="CG172" t="str">
        <f>IF(ISBLANK('Slut 3.kl -Klasse'!CT33),"",VLOOKUP('Slut 3.kl -Klasse'!CT33,Assit_Atii_2c3b3c,BM$96,FALSE))</f>
        <v/>
      </c>
      <c r="CH172" t="str">
        <f>IF(ISBLANK('Slut 3.kl -Klasse'!CU33),"",VLOOKUP('Slut 3.kl -Klasse'!CU33,Assit_Atii_2c3b3c,BN$96,FALSE))</f>
        <v/>
      </c>
      <c r="CI172" t="str">
        <f>IF(ISBLANK('Slut 3.kl -Klasse'!CV33),"",VLOOKUP('Slut 3.kl -Klasse'!CV33,Assit_Atii_2c3b3c,BO$96,FALSE))</f>
        <v/>
      </c>
      <c r="CJ172" t="str">
        <f>IF(ISBLANK('Slut 3.kl -Klasse'!CW33),"",VLOOKUP('Slut 3.kl -Klasse'!CW33,Assit_Atii_2c3b3c,BP$96,FALSE))</f>
        <v/>
      </c>
      <c r="CK172" t="str">
        <f>IF(ISBLANK('Slut 3.kl -Klasse'!CX33),"",VLOOKUP('Slut 3.kl -Klasse'!CX33,Assit_Atii_2c3b3c,BQ$96,FALSE))</f>
        <v/>
      </c>
      <c r="CL172" t="str">
        <f>IF(ISBLANK('Slut 3.kl -Klasse'!CY33),"",VLOOKUP('Slut 3.kl -Klasse'!CY33,Assit_Atii_2c3b3c,BR$96,FALSE))</f>
        <v/>
      </c>
      <c r="CM172" t="str">
        <f>IF(ISBLANK('Slut 3.kl -Klasse'!CZ33),"",VLOOKUP('Slut 3.kl -Klasse'!CZ33,Assit_Atii_2c3b3c,BS$96,FALSE))</f>
        <v/>
      </c>
      <c r="CN172" t="str">
        <f>IF(ISBLANK('Slut 3.kl -Klasse'!DA33),"",VLOOKUP('Slut 3.kl -Klasse'!DA33,Assit_Atii_2c3b3c,BT$96,FALSE))</f>
        <v/>
      </c>
      <c r="CO172" t="str">
        <f>IF(ISBLANK('Slut 3.kl -Klasse'!DB33),"",VLOOKUP('Slut 3.kl -Klasse'!DB33,Assit_Atii_2c3b3c,BU$96,FALSE))</f>
        <v/>
      </c>
      <c r="CP172" t="str">
        <f>IF(ISBLANK('Slut 3.kl -Klasse'!DC33),"",VLOOKUP('Slut 3.kl -Klasse'!DC33,Assit_Atii_2c3b3c,BV$96,FALSE))</f>
        <v/>
      </c>
      <c r="CQ172" t="str">
        <f>IF(ISBLANK('Slut 3.kl -Klasse'!DD33),"",VLOOKUP('Slut 3.kl -Klasse'!DD33,Assit_Atii_2c3b3c,BW$96,FALSE))</f>
        <v/>
      </c>
      <c r="CR172" t="str">
        <f>IF(ISBLANK('Slut 3.kl -Klasse'!DE33),"",VLOOKUP('Slut 3.kl -Klasse'!DE33,Assit_Atii_2c3b3c,BX$96,FALSE))</f>
        <v/>
      </c>
      <c r="CS172" t="str">
        <f>IF(ISBLANK('Slut 3.kl -Klasse'!DF33),"",VLOOKUP('Slut 3.kl -Klasse'!DF33,Assit_Atii_2c3b3c,BY$96,FALSE))</f>
        <v/>
      </c>
      <c r="CT172" t="str">
        <f>IF(ISBLANK('Slut 3.kl -Klasse'!DG33),"",VLOOKUP('Slut 3.kl -Klasse'!DG33,Assit_Atii_2c3b3c,BZ$96,FALSE))</f>
        <v/>
      </c>
      <c r="CU172" t="str">
        <f>IF(ISBLANK('Slut 3.kl -Klasse'!DH33),"",VLOOKUP('Slut 3.kl -Klasse'!DH33,Assit_Atii_2c3b3c,CA$96,FALSE))</f>
        <v/>
      </c>
      <c r="CV172" t="str">
        <f>IF(ISBLANK('Slut 3.kl -Klasse'!DI33),"",VLOOKUP('Slut 3.kl -Klasse'!DI33,Assit_Atii_2c3b3c,CB$96,FALSE))</f>
        <v/>
      </c>
      <c r="CW172" t="str">
        <f>IF(ISBLANK('Slut 3.kl -Klasse'!DJ33),"",VLOOKUP('Slut 3.kl -Klasse'!DJ33,Assit_Atii_2c3b3c,CC$96,FALSE))</f>
        <v/>
      </c>
      <c r="CX172" t="str">
        <f>IF(ISBLANK('Slut 3.kl -Klasse'!DK33),"",VLOOKUP('Slut 3.kl -Klasse'!DK33,Assit_Atii_2c3b3c,CD$96,FALSE))</f>
        <v/>
      </c>
      <c r="CY172" t="str">
        <f>IF(ISBLANK('Slut 3.kl -Klasse'!DL33),"",VLOOKUP('Slut 3.kl -Klasse'!DL33,Assit_Atii_2c3b3c,CE$96,FALSE))</f>
        <v/>
      </c>
      <c r="CZ172" t="str">
        <f>IF(ISBLANK('Slut 3.kl -Klasse'!DM33),"",VLOOKUP('Slut 3.kl -Klasse'!DM33,Assit_Atii_2c3b3c,CF$96,FALSE))</f>
        <v/>
      </c>
      <c r="DA172" t="str">
        <f>IF(ISBLANK('Slut 3.kl -Klasse'!DN33),"",VLOOKUP('Slut 3.kl -Klasse'!DN33,Assit_Atii_2c3b3c,CG$96,FALSE))</f>
        <v/>
      </c>
      <c r="DB172" t="str">
        <f>IF(ISBLANK('Slut 3.kl -Klasse'!DO33),"",VLOOKUP('Slut 3.kl -Klasse'!DO33,Assit_Atii_2c3b3c,CH$96,FALSE))</f>
        <v/>
      </c>
      <c r="DC172" t="str">
        <f>IF(ISBLANK('Slut 3.kl -Klasse'!DP33),"",VLOOKUP('Slut 3.kl -Klasse'!DP33,Assit_Atii_2c3b3c,CI$96,FALSE))</f>
        <v/>
      </c>
      <c r="DD172" t="str">
        <f>IF(ISBLANK('Slut 3.kl -Klasse'!DQ33),"",VLOOKUP('Slut 3.kl -Klasse'!DQ33,Assit_Atii_2c3b3c,CJ$96,FALSE))</f>
        <v/>
      </c>
      <c r="DE172" t="str">
        <f>IF(ISBLANK('Slut 3.kl -Klasse'!DR33),"",VLOOKUP('Slut 3.kl -Klasse'!DR33,Assit_Atii_2c3b3c,CK$96,FALSE))</f>
        <v/>
      </c>
      <c r="DF172" t="str">
        <f>IF(ISBLANK('Slut 3.kl -Klasse'!DS33),"",VLOOKUP('Slut 3.kl -Klasse'!DS33,Assit_Atii_2c3b3c,CL$96,FALSE))</f>
        <v/>
      </c>
      <c r="DG172" t="str">
        <f>IF(ISBLANK('Slut 3.kl -Klasse'!DT33),"",VLOOKUP('Slut 3.kl -Klasse'!DT33,Assit_Atii_2c3b3c,CM$96,FALSE))</f>
        <v/>
      </c>
      <c r="DH172" t="str">
        <f>IF(ISBLANK('Slut 3.kl -Klasse'!DU33),"",VLOOKUP('Slut 3.kl -Klasse'!DU33,Assit_Atii_2c3b3c,CN$96,FALSE))</f>
        <v/>
      </c>
      <c r="DI172" t="str">
        <f>IF(ISBLANK('Slut 3.kl -Klasse'!DV33),"",VLOOKUP('Slut 3.kl -Klasse'!DV33,Assit_Atii_2c3b3c,CO$96,FALSE))</f>
        <v/>
      </c>
      <c r="DJ172" t="str">
        <f>IF(ISBLANK('Slut 3.kl -Klasse'!DW33),"",VLOOKUP('Slut 3.kl -Klasse'!DW33,Assit_Atii_2c3b3c,CP$96,FALSE))</f>
        <v/>
      </c>
      <c r="DK172" t="str">
        <f>IF(ISBLANK('Slut 3.kl -Klasse'!DX33),"",VLOOKUP('Slut 3.kl -Klasse'!DX33,Assit_Atii_2c3b3c,CQ$96,FALSE))</f>
        <v/>
      </c>
      <c r="DL172" t="str">
        <f>IF(ISBLANK('Slut 3.kl -Klasse'!DY33),"",VLOOKUP('Slut 3.kl -Klasse'!DY33,Assit_Atii_2c3b3c,CR$96,FALSE))</f>
        <v/>
      </c>
      <c r="DM172" t="str">
        <f>IF(ISBLANK('Slut 3.kl -Klasse'!DZ33),"",VLOOKUP('Slut 3.kl -Klasse'!DZ33,Assit_Atii_2c3b3c,CS$96,FALSE))</f>
        <v/>
      </c>
      <c r="DN172" t="str">
        <f>IF(ISBLANK('Slut 3.kl -Klasse'!EA33),"",VLOOKUP('Slut 3.kl -Klasse'!EA33,Assit_Atii_2c3b3c,CT$96,FALSE))</f>
        <v/>
      </c>
      <c r="DO172" t="str">
        <f>IF(ISBLANK('Slut 3.kl -Klasse'!EB33),"",VLOOKUP('Slut 3.kl -Klasse'!EB33,Assit_Atii_2c3b3c,CU$96,FALSE))</f>
        <v/>
      </c>
      <c r="DP172" t="str">
        <f>IF(ISBLANK('Slut 3.kl -Klasse'!EC33),"",VLOOKUP('Slut 3.kl -Klasse'!EC33,Assit_Atii_2c3b3c,CV$96,FALSE))</f>
        <v/>
      </c>
      <c r="DQ172" t="str">
        <f>IF(ISBLANK('Slut 3.kl -Klasse'!ED33),"",VLOOKUP('Slut 3.kl -Klasse'!ED33,Assit_Atii_2c3b3c,CW$96,FALSE))</f>
        <v/>
      </c>
      <c r="DR172" s="42" t="str">
        <f>IF(ISBLANK('Slut 3.kl -Klasse'!EE33),"",VLOOKUP('Slut 3.kl -Klasse'!EE33,Assit_Atii_2c3b3c,CX$96,FALSE))</f>
        <v/>
      </c>
      <c r="DS172" s="41" t="str">
        <f>IF(ISBLANK('Slut 3.kl -Klasse'!EF33),"",VLOOKUP('Slut 3.kl -Klasse'!EF33,Aap_Naam_2c3b3c,2,FALSE))</f>
        <v/>
      </c>
      <c r="DT172" t="str">
        <f>IF(ISBLANK('Slut 3.kl -Klasse'!EG33),"",VLOOKUP('Slut 3.kl -Klasse'!EG33,Aap_Naam_2c3b3c,2,FALSE))</f>
        <v/>
      </c>
      <c r="DU172" t="str">
        <f>IF(ISBLANK('Slut 3.kl -Klasse'!EH33),"",VLOOKUP('Slut 3.kl -Klasse'!EH33,Aap_Naam_2c3b3c,2,FALSE))</f>
        <v/>
      </c>
      <c r="DV172" t="str">
        <f>IF(ISBLANK('Slut 3.kl -Klasse'!EI33),"",VLOOKUP('Slut 3.kl -Klasse'!EI33,Aap_Naam_2c3b3c,2,FALSE))</f>
        <v/>
      </c>
      <c r="DW172" t="str">
        <f>IF(ISBLANK('Slut 3.kl -Klasse'!EJ33),"",VLOOKUP('Slut 3.kl -Klasse'!EJ33,Aap_Naam_2c3b3c,2,FALSE))</f>
        <v/>
      </c>
      <c r="DX172" t="str">
        <f>IF(ISBLANK('Slut 3.kl -Klasse'!EK33),"",VLOOKUP('Slut 3.kl -Klasse'!EK33,Aap_Naam_2c3b3c,2,FALSE))</f>
        <v/>
      </c>
      <c r="DY172" t="str">
        <f>IF(ISBLANK('Slut 3.kl -Klasse'!EL33),"",VLOOKUP('Slut 3.kl -Klasse'!EL33,Aap_Naam_2c3b3c,2,FALSE))</f>
        <v/>
      </c>
      <c r="DZ172" t="str">
        <f>IF(ISBLANK('Slut 3.kl -Klasse'!EM33),"",VLOOKUP('Slut 3.kl -Klasse'!EM33,Aap_Naam_2c3b3c,2,FALSE))</f>
        <v/>
      </c>
      <c r="EA172" t="str">
        <f>IF(ISBLANK('Slut 3.kl -Klasse'!EN33),"",VLOOKUP('Slut 3.kl -Klasse'!EN33,Aap_Naam_2c3b3c,2,FALSE))</f>
        <v/>
      </c>
      <c r="EB172" t="str">
        <f>IF(ISBLANK('Slut 3.kl -Klasse'!EO33),"",VLOOKUP('Slut 3.kl -Klasse'!EO33,Aap_Naam_2c3b3c,2,FALSE))</f>
        <v/>
      </c>
      <c r="EC172" t="str">
        <f>IF(ISBLANK('Slut 3.kl -Klasse'!EP33),"",VLOOKUP('Slut 3.kl -Klasse'!EP33,Aap_Naam_2c3b3c,2,FALSE))</f>
        <v/>
      </c>
      <c r="ED172" t="str">
        <f>IF(ISBLANK('Slut 3.kl -Klasse'!EQ33),"",VLOOKUP('Slut 3.kl -Klasse'!EQ33,Aap_Naam_2c3b3c,2,FALSE))</f>
        <v/>
      </c>
      <c r="EE172" t="str">
        <f>IF(ISBLANK('Slut 3.kl -Klasse'!ER33),"",VLOOKUP('Slut 3.kl -Klasse'!ER33,Aap_Naam_2c3b3c,2,FALSE))</f>
        <v/>
      </c>
      <c r="EF172" t="str">
        <f>IF(ISBLANK('Slut 3.kl -Klasse'!ES33),"",VLOOKUP('Slut 3.kl -Klasse'!ES33,Aap_Naam_2c3b3c,2,FALSE))</f>
        <v/>
      </c>
      <c r="EG172" t="str">
        <f>IF(ISBLANK('Slut 3.kl -Klasse'!ET33),"",VLOOKUP('Slut 3.kl -Klasse'!ET33,Aap_Naam_2c3b3c,2,FALSE))</f>
        <v/>
      </c>
      <c r="EH172" t="str">
        <f>IF(ISBLANK('Slut 3.kl -Klasse'!EU33),"",VLOOKUP('Slut 3.kl -Klasse'!EU33,Aap_Naam_2c3b3c,2,FALSE))</f>
        <v/>
      </c>
      <c r="EI172" t="str">
        <f>IF(ISBLANK('Slut 3.kl -Klasse'!EV33),"",VLOOKUP('Slut 3.kl -Klasse'!EV33,Aap_Naam_2c3b3c,2,FALSE))</f>
        <v/>
      </c>
      <c r="EJ172" t="str">
        <f>IF(ISBLANK('Slut 3.kl -Klasse'!EW33),"",VLOOKUP('Slut 3.kl -Klasse'!EW33,Aap_Naam_2c3b3c,2,FALSE))</f>
        <v/>
      </c>
      <c r="EK172" t="str">
        <f>IF(ISBLANK('Slut 3.kl -Klasse'!EX33),"",VLOOKUP('Slut 3.kl -Klasse'!EX33,Aap_Naam_2c3b3c,2,FALSE))</f>
        <v/>
      </c>
      <c r="EL172" t="str">
        <f>IF(ISBLANK('Slut 3.kl -Klasse'!EY33),"",VLOOKUP('Slut 3.kl -Klasse'!EY33,Aap_Naam_2c3b3c,2,FALSE))</f>
        <v/>
      </c>
      <c r="EM172" t="str">
        <f>IF(ISBLANK('Slut 3.kl -Klasse'!EZ33),"",VLOOKUP('Slut 3.kl -Klasse'!EZ33,Aap_Naam_2c3b3c,2,FALSE))</f>
        <v/>
      </c>
      <c r="EN172" t="str">
        <f>IF(ISBLANK('Slut 3.kl -Klasse'!FA33),"",VLOOKUP('Slut 3.kl -Klasse'!FA33,Aap_Naam_2c3b3c,2,FALSE))</f>
        <v/>
      </c>
      <c r="EO172" t="str">
        <f>IF(ISBLANK('Slut 3.kl -Klasse'!FB33),"",VLOOKUP('Slut 3.kl -Klasse'!FB33,Aap_Naam_2c3b3c,2,FALSE))</f>
        <v/>
      </c>
      <c r="EP172" t="str">
        <f>IF(ISBLANK('Slut 3.kl -Klasse'!FC33),"",VLOOKUP('Slut 3.kl -Klasse'!FC33,Aap_Naam_2c3b3c,2,FALSE))</f>
        <v/>
      </c>
      <c r="EQ172" t="str">
        <f>IF(ISBLANK('Slut 3.kl -Klasse'!FD33),"",VLOOKUP('Slut 3.kl -Klasse'!FD33,Aap_Naam_2c3b3c,2,FALSE))</f>
        <v/>
      </c>
      <c r="ER172" t="str">
        <f>IF(ISBLANK('Slut 3.kl -Klasse'!FE33),"",VLOOKUP('Slut 3.kl -Klasse'!FE33,Aap_Naam_2c3b3c,2,FALSE))</f>
        <v/>
      </c>
      <c r="ES172" t="str">
        <f>IF(ISBLANK('Slut 3.kl -Klasse'!FF33),"",VLOOKUP('Slut 3.kl -Klasse'!FF33,Aap_Naam_2c3b3c,2,FALSE))</f>
        <v/>
      </c>
      <c r="ET172" t="str">
        <f>IF(ISBLANK('Slut 3.kl -Klasse'!FG33),"",VLOOKUP('Slut 3.kl -Klasse'!FG33,Aap_Naam_2c3b3c,2,FALSE))</f>
        <v/>
      </c>
      <c r="EU172" t="str">
        <f>IF(ISBLANK('Slut 3.kl -Klasse'!FH33),"",VLOOKUP('Slut 3.kl -Klasse'!FH33,Aap_Naam_2c3b3c,2,FALSE))</f>
        <v/>
      </c>
      <c r="EV172" t="str">
        <f>IF(ISBLANK('Slut 3.kl -Klasse'!FI33),"",VLOOKUP('Slut 3.kl -Klasse'!FI33,Aap_Naam_2c3b3c,2,FALSE))</f>
        <v/>
      </c>
      <c r="EW172" t="str">
        <f>IF(ISBLANK('Slut 3.kl -Klasse'!FJ33),"",VLOOKUP('Slut 3.kl -Klasse'!FJ33,Aap_Naam_2c3b3c,2,FALSE))</f>
        <v/>
      </c>
      <c r="EX172" t="str">
        <f>IF(ISBLANK('Slut 3.kl -Klasse'!FK33),"",VLOOKUP('Slut 3.kl -Klasse'!FK33,Aap_Naam_2c3b3c,2,FALSE))</f>
        <v/>
      </c>
      <c r="EY172" t="str">
        <f>IF(ISBLANK('Slut 3.kl -Klasse'!FL33),"",VLOOKUP('Slut 3.kl -Klasse'!FL33,Aap_Naam_2c3b3c,2,FALSE))</f>
        <v/>
      </c>
      <c r="EZ172" t="str">
        <f>IF(ISBLANK('Slut 3.kl -Klasse'!FM33),"",VLOOKUP('Slut 3.kl -Klasse'!FM33,Aap_Naam_2c3b3c,2,FALSE))</f>
        <v/>
      </c>
      <c r="FA172" t="str">
        <f>IF(ISBLANK('Slut 3.kl -Klasse'!FN33),"",VLOOKUP('Slut 3.kl -Klasse'!FN33,Aap_Naam_2c3b3c,2,FALSE))</f>
        <v/>
      </c>
      <c r="FB172" t="str">
        <f>IF(ISBLANK('Slut 3.kl -Klasse'!FO33),"",VLOOKUP('Slut 3.kl -Klasse'!FO33,Aap_Naam_2c3b3c,2,FALSE))</f>
        <v/>
      </c>
      <c r="FC172" t="str">
        <f>IF(ISBLANK('Slut 3.kl -Klasse'!FP33),"",VLOOKUP('Slut 3.kl -Klasse'!FP33,Aap_Naam_2c3b3c,2,FALSE))</f>
        <v/>
      </c>
      <c r="FD172" t="str">
        <f>IF(ISBLANK('Slut 3.kl -Klasse'!FQ33),"",VLOOKUP('Slut 3.kl -Klasse'!FQ33,Aap_Naam_2c3b3c,2,FALSE))</f>
        <v/>
      </c>
      <c r="FE172" t="str">
        <f>IF(ISBLANK('Slut 3.kl -Klasse'!FR33),"",VLOOKUP('Slut 3.kl -Klasse'!FR33,Aap_Naam_2c3b3c,2,FALSE))</f>
        <v/>
      </c>
      <c r="FF172" t="str">
        <f>IF(ISBLANK('Slut 3.kl -Klasse'!FS33),"",VLOOKUP('Slut 3.kl -Klasse'!FS33,Aap_Naam_2c3b3c,2,FALSE))</f>
        <v/>
      </c>
      <c r="FG172" t="str">
        <f>IF(ISBLANK('Slut 3.kl -Klasse'!FT33),"",VLOOKUP('Slut 3.kl -Klasse'!FT33,Aap_Naam_2c3b3c,2,FALSE))</f>
        <v/>
      </c>
      <c r="FH172" t="str">
        <f>IF(ISBLANK('Slut 3.kl -Klasse'!FU33),"",VLOOKUP('Slut 3.kl -Klasse'!FU33,Aap_Naam_2c3b3c,2,FALSE))</f>
        <v/>
      </c>
      <c r="FI172" t="str">
        <f>IF(ISBLANK('Slut 3.kl -Klasse'!FV33),"",VLOOKUP('Slut 3.kl -Klasse'!FV33,Aap_Naam_2c3b3c,2,FALSE))</f>
        <v/>
      </c>
      <c r="FJ172" t="str">
        <f>IF(ISBLANK('Slut 3.kl -Klasse'!FW33),"",VLOOKUP('Slut 3.kl -Klasse'!FW33,Aap_Naam_2c3b3c,2,FALSE))</f>
        <v/>
      </c>
      <c r="FK172" t="str">
        <f>IF(ISBLANK('Slut 3.kl -Klasse'!FX33),"",VLOOKUP('Slut 3.kl -Klasse'!FX33,Aap_Naam_2c3b3c,2,FALSE))</f>
        <v/>
      </c>
      <c r="FL172" t="str">
        <f>IF(ISBLANK('Slut 3.kl -Klasse'!FY33),"",VLOOKUP('Slut 3.kl -Klasse'!FY33,Aap_Naam_2c3b3c,2,FALSE))</f>
        <v/>
      </c>
      <c r="FM172" t="str">
        <f>IF(ISBLANK('Slut 3.kl -Klasse'!FZ33),"",VLOOKUP('Slut 3.kl -Klasse'!FZ33,Aap_Naam_2c3b3c,2,FALSE))</f>
        <v/>
      </c>
      <c r="FN172" s="42" t="str">
        <f>IF(ISBLANK('Slut 3.kl -Klasse'!GA33),"",VLOOKUP('Slut 3.kl -Klasse'!GA33,Aap_Naam_2c3b3c,2,FALSE))</f>
        <v/>
      </c>
      <c r="FO172" s="41">
        <f>COUNTIF('Skole scoring'!B166:U166,1)</f>
        <v>0</v>
      </c>
      <c r="FP172">
        <f>COUNTIF('Skole scoring'!V166:DQ166,1)</f>
        <v>0</v>
      </c>
      <c r="FQ172">
        <f>COUNTIF('Skole scoring'!DR166:FM166,1)</f>
        <v>0</v>
      </c>
      <c r="FR172" s="42">
        <f t="shared" si="5"/>
        <v>0</v>
      </c>
      <c r="FS172">
        <f>COUNTIF('Skole scoring'!V166:AS166,1)</f>
        <v>0</v>
      </c>
      <c r="FT172">
        <f>COUNTIF('Skole scoring'!AT166:BQ166,1)</f>
        <v>0</v>
      </c>
      <c r="FU172">
        <f>COUNTIF('Skole scoring'!BR166:CO166,1)</f>
        <v>0</v>
      </c>
      <c r="FV172">
        <f>COUNTIF('Skole scoring'!CP166:DQ166,1)</f>
        <v>0</v>
      </c>
    </row>
    <row r="173" spans="2:178" x14ac:dyDescent="0.35">
      <c r="B173" s="41">
        <f>'Slut 3.kl -Klasse'!B34</f>
        <v>0</v>
      </c>
      <c r="C173" t="str">
        <f>IF(COUNTIF('Slut 3.kl -Klasse'!P34,5),"Ugyldig",(IF(ISBLANK('Slut 3.kl -Klasse'!P34),"",'Slut 3.kl -Klasse'!P34)))</f>
        <v/>
      </c>
      <c r="D173" t="str">
        <f>IF(COUNTIF('Slut 3.kl -Klasse'!Q34,5),"Ugyldig",(IF(ISBLANK('Slut 3.kl -Klasse'!Q34),"",'Slut 3.kl -Klasse'!Q34)))</f>
        <v/>
      </c>
      <c r="E173" t="str">
        <f>IF(COUNTIF('Slut 3.kl -Klasse'!R34,5),"Ugyldig",(IF(ISBLANK('Slut 3.kl -Klasse'!R34),"",'Slut 3.kl -Klasse'!R34)))</f>
        <v/>
      </c>
      <c r="F173" t="str">
        <f>IF(COUNTIF('Slut 3.kl -Klasse'!S34,5),"Ugyldig",(IF(ISBLANK('Slut 3.kl -Klasse'!S34),"",'Slut 3.kl -Klasse'!S34)))</f>
        <v/>
      </c>
      <c r="G173" t="str">
        <f>IF(COUNTIF('Slut 3.kl -Klasse'!T34,5),"Ugyldig",(IF(ISBLANK('Slut 3.kl -Klasse'!T34),"",'Slut 3.kl -Klasse'!T34)))</f>
        <v/>
      </c>
      <c r="H173" t="str">
        <f>IF(COUNTIF('Slut 3.kl -Klasse'!U34,5),"Ugyldig",(IF(ISBLANK('Slut 3.kl -Klasse'!U34),"",'Slut 3.kl -Klasse'!U34)))</f>
        <v/>
      </c>
      <c r="I173" t="str">
        <f>IF(COUNTIF('Slut 3.kl -Klasse'!V34,5),"Ugyldig",(IF(ISBLANK('Slut 3.kl -Klasse'!V34),"",'Slut 3.kl -Klasse'!V34)))</f>
        <v/>
      </c>
      <c r="J173" t="str">
        <f>IF(COUNTIF('Slut 3.kl -Klasse'!W34,5),"Ugyldig",(IF(ISBLANK('Slut 3.kl -Klasse'!W34),"",'Slut 3.kl -Klasse'!W34)))</f>
        <v/>
      </c>
      <c r="K173" t="str">
        <f>IF(COUNTIF('Slut 3.kl -Klasse'!X34,5),"Ugyldig",(IF(ISBLANK('Slut 3.kl -Klasse'!X34),"",'Slut 3.kl -Klasse'!X34)))</f>
        <v/>
      </c>
      <c r="L173" t="str">
        <f>IF(COUNTIF('Slut 3.kl -Klasse'!Y34,5),"Ugyldig",(IF(ISBLANK('Slut 3.kl -Klasse'!Y34),"",'Slut 3.kl -Klasse'!Y34)))</f>
        <v/>
      </c>
      <c r="M173" t="str">
        <f>IF(COUNTIF('Slut 3.kl -Klasse'!Z34,5),"Ugyldig",(IF(ISBLANK('Slut 3.kl -Klasse'!Z34),"",'Slut 3.kl -Klasse'!Z34)))</f>
        <v/>
      </c>
      <c r="N173" t="str">
        <f>IF(COUNTIF('Slut 3.kl -Klasse'!AA34,5),"Ugyldig",(IF(ISBLANK('Slut 3.kl -Klasse'!AA34),"",'Slut 3.kl -Klasse'!AA34)))</f>
        <v/>
      </c>
      <c r="O173" t="str">
        <f>IF(COUNTIF('Slut 3.kl -Klasse'!AB34,5),"Ugyldig",(IF(ISBLANK('Slut 3.kl -Klasse'!AB34),"",'Slut 3.kl -Klasse'!AB34)))</f>
        <v/>
      </c>
      <c r="P173" t="str">
        <f>IF(COUNTIF('Slut 3.kl -Klasse'!AC34,5),"Ugyldig",(IF(ISBLANK('Slut 3.kl -Klasse'!AC34),"",'Slut 3.kl -Klasse'!AC34)))</f>
        <v/>
      </c>
      <c r="Q173" t="str">
        <f>IF(COUNTIF('Slut 3.kl -Klasse'!AD34,5),"Ugyldig",(IF(ISBLANK('Slut 3.kl -Klasse'!AD34),"",'Slut 3.kl -Klasse'!AD34)))</f>
        <v/>
      </c>
      <c r="R173" t="str">
        <f>IF(COUNTIF('Slut 3.kl -Klasse'!AE34,5),"Ugyldig",(IF(ISBLANK('Slut 3.kl -Klasse'!AE34),"",'Slut 3.kl -Klasse'!AE34)))</f>
        <v/>
      </c>
      <c r="S173" t="str">
        <f>IF(COUNTIF('Slut 3.kl -Klasse'!AF34,5),"Ugyldig",(IF(ISBLANK('Slut 3.kl -Klasse'!AF34),"",'Slut 3.kl -Klasse'!AF34)))</f>
        <v/>
      </c>
      <c r="T173" t="str">
        <f>IF(COUNTIF('Slut 3.kl -Klasse'!AG34,5),"Ugyldig",(IF(ISBLANK('Slut 3.kl -Klasse'!AG34),"",'Slut 3.kl -Klasse'!AG34)))</f>
        <v/>
      </c>
      <c r="U173" t="str">
        <f>IF(COUNTIF('Slut 3.kl -Klasse'!AH34,5),"Ugyldig",(IF(ISBLANK('Slut 3.kl -Klasse'!AH34),"",'Slut 3.kl -Klasse'!AH34)))</f>
        <v/>
      </c>
      <c r="V173" t="str">
        <f>IF(COUNTIF('Slut 3.kl -Klasse'!AI34,5),"Ugyldig",(IF(ISBLANK('Slut 3.kl -Klasse'!AI34),"",'Slut 3.kl -Klasse'!AI34)))</f>
        <v/>
      </c>
      <c r="W173" t="str">
        <f>IF(ISBLANK('Slut 3.kl -Klasse'!AJ34),"",VLOOKUP('Slut 3.kl -Klasse'!AJ34,Assit_Atii_2c3b3c,C$96,FALSE))</f>
        <v/>
      </c>
      <c r="X173" t="str">
        <f>IF(ISBLANK('Slut 3.kl -Klasse'!AK34),"",VLOOKUP('Slut 3.kl -Klasse'!AK34,Assit_Atii_2c3b3c,D$96,FALSE))</f>
        <v/>
      </c>
      <c r="Y173" t="str">
        <f>IF(ISBLANK('Slut 3.kl -Klasse'!AL34),"",VLOOKUP('Slut 3.kl -Klasse'!AL34,Assit_Atii_2c3b3c,E$96,FALSE))</f>
        <v/>
      </c>
      <c r="Z173" t="str">
        <f>IF(ISBLANK('Slut 3.kl -Klasse'!AM34),"",VLOOKUP('Slut 3.kl -Klasse'!AM34,Assit_Atii_2c3b3c,F$96,FALSE))</f>
        <v/>
      </c>
      <c r="AA173" t="str">
        <f>IF(ISBLANK('Slut 3.kl -Klasse'!AN34),"",VLOOKUP('Slut 3.kl -Klasse'!AN34,Assit_Atii_2c3b3c,G$96,FALSE))</f>
        <v/>
      </c>
      <c r="AB173" t="str">
        <f>IF(ISBLANK('Slut 3.kl -Klasse'!AO34),"",VLOOKUP('Slut 3.kl -Klasse'!AO34,Assit_Atii_2c3b3c,H$96,FALSE))</f>
        <v/>
      </c>
      <c r="AC173" t="str">
        <f>IF(ISBLANK('Slut 3.kl -Klasse'!AP34),"",VLOOKUP('Slut 3.kl -Klasse'!AP34,Assit_Atii_2c3b3c,I$96,FALSE))</f>
        <v/>
      </c>
      <c r="AD173" t="str">
        <f>IF(ISBLANK('Slut 3.kl -Klasse'!AQ34),"",VLOOKUP('Slut 3.kl -Klasse'!AQ34,Assit_Atii_2c3b3c,J$96,FALSE))</f>
        <v/>
      </c>
      <c r="AE173" t="str">
        <f>IF(ISBLANK('Slut 3.kl -Klasse'!AR34),"",VLOOKUP('Slut 3.kl -Klasse'!AR34,Assit_Atii_2c3b3c,K$96,FALSE))</f>
        <v/>
      </c>
      <c r="AF173" t="str">
        <f>IF(ISBLANK('Slut 3.kl -Klasse'!AS34),"",VLOOKUP('Slut 3.kl -Klasse'!AS34,Assit_Atii_2c3b3c,L$96,FALSE))</f>
        <v/>
      </c>
      <c r="AG173" t="str">
        <f>IF(ISBLANK('Slut 3.kl -Klasse'!AT34),"",VLOOKUP('Slut 3.kl -Klasse'!AT34,Assit_Atii_2c3b3c,M$96,FALSE))</f>
        <v/>
      </c>
      <c r="AH173" t="str">
        <f>IF(ISBLANK('Slut 3.kl -Klasse'!AU34),"",VLOOKUP('Slut 3.kl -Klasse'!AU34,Assit_Atii_2c3b3c,N$96,FALSE))</f>
        <v/>
      </c>
      <c r="AI173" t="str">
        <f>IF(ISBLANK('Slut 3.kl -Klasse'!AV34),"",VLOOKUP('Slut 3.kl -Klasse'!AV34,Assit_Atii_2c3b3c,O$96,FALSE))</f>
        <v/>
      </c>
      <c r="AJ173" t="str">
        <f>IF(ISBLANK('Slut 3.kl -Klasse'!AW34),"",VLOOKUP('Slut 3.kl -Klasse'!AW34,Assit_Atii_2c3b3c,P$96,FALSE))</f>
        <v/>
      </c>
      <c r="AK173" t="str">
        <f>IF(ISBLANK('Slut 3.kl -Klasse'!AX34),"",VLOOKUP('Slut 3.kl -Klasse'!AX34,Assit_Atii_2c3b3c,Q$96,FALSE))</f>
        <v/>
      </c>
      <c r="AL173" t="str">
        <f>IF(ISBLANK('Slut 3.kl -Klasse'!AY34),"",VLOOKUP('Slut 3.kl -Klasse'!AY34,Assit_Atii_2c3b3c,R$96,FALSE))</f>
        <v/>
      </c>
      <c r="AM173" t="str">
        <f>IF(ISBLANK('Slut 3.kl -Klasse'!AZ34),"",VLOOKUP('Slut 3.kl -Klasse'!AZ34,Assit_Atii_2c3b3c,S$96,FALSE))</f>
        <v/>
      </c>
      <c r="AN173" t="str">
        <f>IF(ISBLANK('Slut 3.kl -Klasse'!BA34),"",VLOOKUP('Slut 3.kl -Klasse'!BA34,Assit_Atii_2c3b3c,T$96,FALSE))</f>
        <v/>
      </c>
      <c r="AO173" t="str">
        <f>IF(ISBLANK('Slut 3.kl -Klasse'!BB34),"",VLOOKUP('Slut 3.kl -Klasse'!BB34,Assit_Atii_2c3b3c,U$96,FALSE))</f>
        <v/>
      </c>
      <c r="AP173" t="str">
        <f>IF(ISBLANK('Slut 3.kl -Klasse'!BC34),"",VLOOKUP('Slut 3.kl -Klasse'!BC34,Assit_Atii_2c3b3c,V$96,FALSE))</f>
        <v/>
      </c>
      <c r="AQ173" t="str">
        <f>IF(ISBLANK('Slut 3.kl -Klasse'!BD34),"",VLOOKUP('Slut 3.kl -Klasse'!BD34,Assit_Atii_2c3b3c,W$96,FALSE))</f>
        <v/>
      </c>
      <c r="AR173" t="str">
        <f>IF(ISBLANK('Slut 3.kl -Klasse'!BE34),"",VLOOKUP('Slut 3.kl -Klasse'!BE34,Assit_Atii_2c3b3c,X$96,FALSE))</f>
        <v/>
      </c>
      <c r="AS173" t="str">
        <f>IF(ISBLANK('Slut 3.kl -Klasse'!BF34),"",VLOOKUP('Slut 3.kl -Klasse'!BF34,Assit_Atii_2c3b3c,Y$96,FALSE))</f>
        <v/>
      </c>
      <c r="AT173" t="str">
        <f>IF(ISBLANK('Slut 3.kl -Klasse'!BG34),"",VLOOKUP('Slut 3.kl -Klasse'!BG34,Assit_Atii_2c3b3c,Z$96,FALSE))</f>
        <v/>
      </c>
      <c r="AU173" t="str">
        <f>IF(ISBLANK('Slut 3.kl -Klasse'!BH34),"",VLOOKUP('Slut 3.kl -Klasse'!BH34,Assit_Atii_2c3b3c,AA$96,FALSE))</f>
        <v/>
      </c>
      <c r="AV173" t="str">
        <f>IF(ISBLANK('Slut 3.kl -Klasse'!BI34),"",VLOOKUP('Slut 3.kl -Klasse'!BI34,Assit_Atii_2c3b3c,AB$96,FALSE))</f>
        <v/>
      </c>
      <c r="AW173" t="str">
        <f>IF(ISBLANK('Slut 3.kl -Klasse'!BJ34),"",VLOOKUP('Slut 3.kl -Klasse'!BJ34,Assit_Atii_2c3b3c,AC$96,FALSE))</f>
        <v/>
      </c>
      <c r="AX173" t="str">
        <f>IF(ISBLANK('Slut 3.kl -Klasse'!BK34),"",VLOOKUP('Slut 3.kl -Klasse'!BK34,Assit_Atii_2c3b3c,AD$96,FALSE))</f>
        <v/>
      </c>
      <c r="AY173" t="str">
        <f>IF(ISBLANK('Slut 3.kl -Klasse'!BL34),"",VLOOKUP('Slut 3.kl -Klasse'!BL34,Assit_Atii_2c3b3c,AE$96,FALSE))</f>
        <v/>
      </c>
      <c r="AZ173" t="str">
        <f>IF(ISBLANK('Slut 3.kl -Klasse'!BM34),"",VLOOKUP('Slut 3.kl -Klasse'!BM34,Assit_Atii_2c3b3c,AF$96,FALSE))</f>
        <v/>
      </c>
      <c r="BA173" t="str">
        <f>IF(ISBLANK('Slut 3.kl -Klasse'!BN34),"",VLOOKUP('Slut 3.kl -Klasse'!BN34,Assit_Atii_2c3b3c,AG$96,FALSE))</f>
        <v/>
      </c>
      <c r="BB173" t="str">
        <f>IF(ISBLANK('Slut 3.kl -Klasse'!BO34),"",VLOOKUP('Slut 3.kl -Klasse'!BO34,Assit_Atii_2c3b3c,AH$96,FALSE))</f>
        <v/>
      </c>
      <c r="BC173" t="str">
        <f>IF(ISBLANK('Slut 3.kl -Klasse'!BP34),"",VLOOKUP('Slut 3.kl -Klasse'!BP34,Assit_Atii_2c3b3c,AI$96,FALSE))</f>
        <v/>
      </c>
      <c r="BD173" t="str">
        <f>IF(ISBLANK('Slut 3.kl -Klasse'!BQ34),"",VLOOKUP('Slut 3.kl -Klasse'!BQ34,Assit_Atii_2c3b3c,AJ$96,FALSE))</f>
        <v/>
      </c>
      <c r="BE173" t="str">
        <f>IF(ISBLANK('Slut 3.kl -Klasse'!BR34),"",VLOOKUP('Slut 3.kl -Klasse'!BR34,Assit_Atii_2c3b3c,AK$96,FALSE))</f>
        <v/>
      </c>
      <c r="BF173" t="str">
        <f>IF(ISBLANK('Slut 3.kl -Klasse'!BS34),"",VLOOKUP('Slut 3.kl -Klasse'!BS34,Assit_Atii_2c3b3c,AL$96,FALSE))</f>
        <v/>
      </c>
      <c r="BG173" t="str">
        <f>IF(ISBLANK('Slut 3.kl -Klasse'!BT34),"",VLOOKUP('Slut 3.kl -Klasse'!BT34,Assit_Atii_2c3b3c,AM$96,FALSE))</f>
        <v/>
      </c>
      <c r="BH173" t="str">
        <f>IF(ISBLANK('Slut 3.kl -Klasse'!BU34),"",VLOOKUP('Slut 3.kl -Klasse'!BU34,Assit_Atii_2c3b3c,AN$96,FALSE))</f>
        <v/>
      </c>
      <c r="BI173" t="str">
        <f>IF(ISBLANK('Slut 3.kl -Klasse'!BV34),"",VLOOKUP('Slut 3.kl -Klasse'!BV34,Assit_Atii_2c3b3c,AO$96,FALSE))</f>
        <v/>
      </c>
      <c r="BJ173" t="str">
        <f>IF(ISBLANK('Slut 3.kl -Klasse'!BW34),"",VLOOKUP('Slut 3.kl -Klasse'!BW34,Assit_Atii_2c3b3c,AP$96,FALSE))</f>
        <v/>
      </c>
      <c r="BK173" t="str">
        <f>IF(ISBLANK('Slut 3.kl -Klasse'!BX34),"",VLOOKUP('Slut 3.kl -Klasse'!BX34,Assit_Atii_2c3b3c,AQ$96,FALSE))</f>
        <v/>
      </c>
      <c r="BL173" t="str">
        <f>IF(ISBLANK('Slut 3.kl -Klasse'!BY34),"",VLOOKUP('Slut 3.kl -Klasse'!BY34,Assit_Atii_2c3b3c,AR$96,FALSE))</f>
        <v/>
      </c>
      <c r="BM173" t="str">
        <f>IF(ISBLANK('Slut 3.kl -Klasse'!BZ34),"",VLOOKUP('Slut 3.kl -Klasse'!BZ34,Assit_Atii_2c3b3c,AS$96,FALSE))</f>
        <v/>
      </c>
      <c r="BN173" t="str">
        <f>IF(ISBLANK('Slut 3.kl -Klasse'!CA34),"",VLOOKUP('Slut 3.kl -Klasse'!CA34,Assit_Atii_2c3b3c,AT$96,FALSE))</f>
        <v/>
      </c>
      <c r="BO173" t="str">
        <f>IF(ISBLANK('Slut 3.kl -Klasse'!CB34),"",VLOOKUP('Slut 3.kl -Klasse'!CB34,Assit_Atii_2c3b3c,AU$96,FALSE))</f>
        <v/>
      </c>
      <c r="BP173" t="str">
        <f>IF(ISBLANK('Slut 3.kl -Klasse'!CC34),"",VLOOKUP('Slut 3.kl -Klasse'!CC34,Assit_Atii_2c3b3c,AV$96,FALSE))</f>
        <v/>
      </c>
      <c r="BQ173" t="str">
        <f>IF(ISBLANK('Slut 3.kl -Klasse'!CD34),"",VLOOKUP('Slut 3.kl -Klasse'!CD34,Assit_Atii_2c3b3c,AW$96,FALSE))</f>
        <v/>
      </c>
      <c r="BR173" t="str">
        <f>IF(ISBLANK('Slut 3.kl -Klasse'!CE34),"",VLOOKUP('Slut 3.kl -Klasse'!CE34,Assit_Atii_2c3b3c,AX$96,FALSE))</f>
        <v/>
      </c>
      <c r="BS173" t="str">
        <f>IF(ISBLANK('Slut 3.kl -Klasse'!CF34),"",VLOOKUP('Slut 3.kl -Klasse'!CF34,Assit_Atii_2c3b3c,AY$96,FALSE))</f>
        <v/>
      </c>
      <c r="BT173" t="str">
        <f>IF(ISBLANK('Slut 3.kl -Klasse'!CG34),"",VLOOKUP('Slut 3.kl -Klasse'!CG34,Assit_Atii_2c3b3c,AZ$96,FALSE))</f>
        <v/>
      </c>
      <c r="BU173" t="str">
        <f>IF(ISBLANK('Slut 3.kl -Klasse'!CH34),"",VLOOKUP('Slut 3.kl -Klasse'!CH34,Assit_Atii_2c3b3c,BA$96,FALSE))</f>
        <v/>
      </c>
      <c r="BV173" t="str">
        <f>IF(ISBLANK('Slut 3.kl -Klasse'!CI34),"",VLOOKUP('Slut 3.kl -Klasse'!CI34,Assit_Atii_2c3b3c,BB$96,FALSE))</f>
        <v/>
      </c>
      <c r="BW173" t="str">
        <f>IF(ISBLANK('Slut 3.kl -Klasse'!CJ34),"",VLOOKUP('Slut 3.kl -Klasse'!CJ34,Assit_Atii_2c3b3c,BC$96,FALSE))</f>
        <v/>
      </c>
      <c r="BX173" t="str">
        <f>IF(ISBLANK('Slut 3.kl -Klasse'!CK34),"",VLOOKUP('Slut 3.kl -Klasse'!CK34,Assit_Atii_2c3b3c,BD$96,FALSE))</f>
        <v/>
      </c>
      <c r="BY173" t="str">
        <f>IF(ISBLANK('Slut 3.kl -Klasse'!CL34),"",VLOOKUP('Slut 3.kl -Klasse'!CL34,Assit_Atii_2c3b3c,BE$96,FALSE))</f>
        <v/>
      </c>
      <c r="BZ173" t="str">
        <f>IF(ISBLANK('Slut 3.kl -Klasse'!CM34),"",VLOOKUP('Slut 3.kl -Klasse'!CM34,Assit_Atii_2c3b3c,BF$96,FALSE))</f>
        <v/>
      </c>
      <c r="CA173" t="str">
        <f>IF(ISBLANK('Slut 3.kl -Klasse'!CN34),"",VLOOKUP('Slut 3.kl -Klasse'!CN34,Assit_Atii_2c3b3c,BG$96,FALSE))</f>
        <v/>
      </c>
      <c r="CB173" t="str">
        <f>IF(ISBLANK('Slut 3.kl -Klasse'!CO34),"",VLOOKUP('Slut 3.kl -Klasse'!CO34,Assit_Atii_2c3b3c,BH$96,FALSE))</f>
        <v/>
      </c>
      <c r="CC173" t="str">
        <f>IF(ISBLANK('Slut 3.kl -Klasse'!CP34),"",VLOOKUP('Slut 3.kl -Klasse'!CP34,Assit_Atii_2c3b3c,BI$96,FALSE))</f>
        <v/>
      </c>
      <c r="CD173" t="str">
        <f>IF(ISBLANK('Slut 3.kl -Klasse'!CQ34),"",VLOOKUP('Slut 3.kl -Klasse'!CQ34,Assit_Atii_2c3b3c,BJ$96,FALSE))</f>
        <v/>
      </c>
      <c r="CE173" t="str">
        <f>IF(ISBLANK('Slut 3.kl -Klasse'!CR34),"",VLOOKUP('Slut 3.kl -Klasse'!CR34,Assit_Atii_2c3b3c,BK$96,FALSE))</f>
        <v/>
      </c>
      <c r="CF173" t="str">
        <f>IF(ISBLANK('Slut 3.kl -Klasse'!CS34),"",VLOOKUP('Slut 3.kl -Klasse'!CS34,Assit_Atii_2c3b3c,BL$96,FALSE))</f>
        <v/>
      </c>
      <c r="CG173" t="str">
        <f>IF(ISBLANK('Slut 3.kl -Klasse'!CT34),"",VLOOKUP('Slut 3.kl -Klasse'!CT34,Assit_Atii_2c3b3c,BM$96,FALSE))</f>
        <v/>
      </c>
      <c r="CH173" t="str">
        <f>IF(ISBLANK('Slut 3.kl -Klasse'!CU34),"",VLOOKUP('Slut 3.kl -Klasse'!CU34,Assit_Atii_2c3b3c,BN$96,FALSE))</f>
        <v/>
      </c>
      <c r="CI173" t="str">
        <f>IF(ISBLANK('Slut 3.kl -Klasse'!CV34),"",VLOOKUP('Slut 3.kl -Klasse'!CV34,Assit_Atii_2c3b3c,BO$96,FALSE))</f>
        <v/>
      </c>
      <c r="CJ173" t="str">
        <f>IF(ISBLANK('Slut 3.kl -Klasse'!CW34),"",VLOOKUP('Slut 3.kl -Klasse'!CW34,Assit_Atii_2c3b3c,BP$96,FALSE))</f>
        <v/>
      </c>
      <c r="CK173" t="str">
        <f>IF(ISBLANK('Slut 3.kl -Klasse'!CX34),"",VLOOKUP('Slut 3.kl -Klasse'!CX34,Assit_Atii_2c3b3c,BQ$96,FALSE))</f>
        <v/>
      </c>
      <c r="CL173" t="str">
        <f>IF(ISBLANK('Slut 3.kl -Klasse'!CY34),"",VLOOKUP('Slut 3.kl -Klasse'!CY34,Assit_Atii_2c3b3c,BR$96,FALSE))</f>
        <v/>
      </c>
      <c r="CM173" t="str">
        <f>IF(ISBLANK('Slut 3.kl -Klasse'!CZ34),"",VLOOKUP('Slut 3.kl -Klasse'!CZ34,Assit_Atii_2c3b3c,BS$96,FALSE))</f>
        <v/>
      </c>
      <c r="CN173" t="str">
        <f>IF(ISBLANK('Slut 3.kl -Klasse'!DA34),"",VLOOKUP('Slut 3.kl -Klasse'!DA34,Assit_Atii_2c3b3c,BT$96,FALSE))</f>
        <v/>
      </c>
      <c r="CO173" t="str">
        <f>IF(ISBLANK('Slut 3.kl -Klasse'!DB34),"",VLOOKUP('Slut 3.kl -Klasse'!DB34,Assit_Atii_2c3b3c,BU$96,FALSE))</f>
        <v/>
      </c>
      <c r="CP173" t="str">
        <f>IF(ISBLANK('Slut 3.kl -Klasse'!DC34),"",VLOOKUP('Slut 3.kl -Klasse'!DC34,Assit_Atii_2c3b3c,BV$96,FALSE))</f>
        <v/>
      </c>
      <c r="CQ173" t="str">
        <f>IF(ISBLANK('Slut 3.kl -Klasse'!DD34),"",VLOOKUP('Slut 3.kl -Klasse'!DD34,Assit_Atii_2c3b3c,BW$96,FALSE))</f>
        <v/>
      </c>
      <c r="CR173" t="str">
        <f>IF(ISBLANK('Slut 3.kl -Klasse'!DE34),"",VLOOKUP('Slut 3.kl -Klasse'!DE34,Assit_Atii_2c3b3c,BX$96,FALSE))</f>
        <v/>
      </c>
      <c r="CS173" t="str">
        <f>IF(ISBLANK('Slut 3.kl -Klasse'!DF34),"",VLOOKUP('Slut 3.kl -Klasse'!DF34,Assit_Atii_2c3b3c,BY$96,FALSE))</f>
        <v/>
      </c>
      <c r="CT173" t="str">
        <f>IF(ISBLANK('Slut 3.kl -Klasse'!DG34),"",VLOOKUP('Slut 3.kl -Klasse'!DG34,Assit_Atii_2c3b3c,BZ$96,FALSE))</f>
        <v/>
      </c>
      <c r="CU173" t="str">
        <f>IF(ISBLANK('Slut 3.kl -Klasse'!DH34),"",VLOOKUP('Slut 3.kl -Klasse'!DH34,Assit_Atii_2c3b3c,CA$96,FALSE))</f>
        <v/>
      </c>
      <c r="CV173" t="str">
        <f>IF(ISBLANK('Slut 3.kl -Klasse'!DI34),"",VLOOKUP('Slut 3.kl -Klasse'!DI34,Assit_Atii_2c3b3c,CB$96,FALSE))</f>
        <v/>
      </c>
      <c r="CW173" t="str">
        <f>IF(ISBLANK('Slut 3.kl -Klasse'!DJ34),"",VLOOKUP('Slut 3.kl -Klasse'!DJ34,Assit_Atii_2c3b3c,CC$96,FALSE))</f>
        <v/>
      </c>
      <c r="CX173" t="str">
        <f>IF(ISBLANK('Slut 3.kl -Klasse'!DK34),"",VLOOKUP('Slut 3.kl -Klasse'!DK34,Assit_Atii_2c3b3c,CD$96,FALSE))</f>
        <v/>
      </c>
      <c r="CY173" t="str">
        <f>IF(ISBLANK('Slut 3.kl -Klasse'!DL34),"",VLOOKUP('Slut 3.kl -Klasse'!DL34,Assit_Atii_2c3b3c,CE$96,FALSE))</f>
        <v/>
      </c>
      <c r="CZ173" t="str">
        <f>IF(ISBLANK('Slut 3.kl -Klasse'!DM34),"",VLOOKUP('Slut 3.kl -Klasse'!DM34,Assit_Atii_2c3b3c,CF$96,FALSE))</f>
        <v/>
      </c>
      <c r="DA173" t="str">
        <f>IF(ISBLANK('Slut 3.kl -Klasse'!DN34),"",VLOOKUP('Slut 3.kl -Klasse'!DN34,Assit_Atii_2c3b3c,CG$96,FALSE))</f>
        <v/>
      </c>
      <c r="DB173" t="str">
        <f>IF(ISBLANK('Slut 3.kl -Klasse'!DO34),"",VLOOKUP('Slut 3.kl -Klasse'!DO34,Assit_Atii_2c3b3c,CH$96,FALSE))</f>
        <v/>
      </c>
      <c r="DC173" t="str">
        <f>IF(ISBLANK('Slut 3.kl -Klasse'!DP34),"",VLOOKUP('Slut 3.kl -Klasse'!DP34,Assit_Atii_2c3b3c,CI$96,FALSE))</f>
        <v/>
      </c>
      <c r="DD173" t="str">
        <f>IF(ISBLANK('Slut 3.kl -Klasse'!DQ34),"",VLOOKUP('Slut 3.kl -Klasse'!DQ34,Assit_Atii_2c3b3c,CJ$96,FALSE))</f>
        <v/>
      </c>
      <c r="DE173" t="str">
        <f>IF(ISBLANK('Slut 3.kl -Klasse'!DR34),"",VLOOKUP('Slut 3.kl -Klasse'!DR34,Assit_Atii_2c3b3c,CK$96,FALSE))</f>
        <v/>
      </c>
      <c r="DF173" t="str">
        <f>IF(ISBLANK('Slut 3.kl -Klasse'!DS34),"",VLOOKUP('Slut 3.kl -Klasse'!DS34,Assit_Atii_2c3b3c,CL$96,FALSE))</f>
        <v/>
      </c>
      <c r="DG173" t="str">
        <f>IF(ISBLANK('Slut 3.kl -Klasse'!DT34),"",VLOOKUP('Slut 3.kl -Klasse'!DT34,Assit_Atii_2c3b3c,CM$96,FALSE))</f>
        <v/>
      </c>
      <c r="DH173" t="str">
        <f>IF(ISBLANK('Slut 3.kl -Klasse'!DU34),"",VLOOKUP('Slut 3.kl -Klasse'!DU34,Assit_Atii_2c3b3c,CN$96,FALSE))</f>
        <v/>
      </c>
      <c r="DI173" t="str">
        <f>IF(ISBLANK('Slut 3.kl -Klasse'!DV34),"",VLOOKUP('Slut 3.kl -Klasse'!DV34,Assit_Atii_2c3b3c,CO$96,FALSE))</f>
        <v/>
      </c>
      <c r="DJ173" t="str">
        <f>IF(ISBLANK('Slut 3.kl -Klasse'!DW34),"",VLOOKUP('Slut 3.kl -Klasse'!DW34,Assit_Atii_2c3b3c,CP$96,FALSE))</f>
        <v/>
      </c>
      <c r="DK173" t="str">
        <f>IF(ISBLANK('Slut 3.kl -Klasse'!DX34),"",VLOOKUP('Slut 3.kl -Klasse'!DX34,Assit_Atii_2c3b3c,CQ$96,FALSE))</f>
        <v/>
      </c>
      <c r="DL173" t="str">
        <f>IF(ISBLANK('Slut 3.kl -Klasse'!DY34),"",VLOOKUP('Slut 3.kl -Klasse'!DY34,Assit_Atii_2c3b3c,CR$96,FALSE))</f>
        <v/>
      </c>
      <c r="DM173" t="str">
        <f>IF(ISBLANK('Slut 3.kl -Klasse'!DZ34),"",VLOOKUP('Slut 3.kl -Klasse'!DZ34,Assit_Atii_2c3b3c,CS$96,FALSE))</f>
        <v/>
      </c>
      <c r="DN173" t="str">
        <f>IF(ISBLANK('Slut 3.kl -Klasse'!EA34),"",VLOOKUP('Slut 3.kl -Klasse'!EA34,Assit_Atii_2c3b3c,CT$96,FALSE))</f>
        <v/>
      </c>
      <c r="DO173" t="str">
        <f>IF(ISBLANK('Slut 3.kl -Klasse'!EB34),"",VLOOKUP('Slut 3.kl -Klasse'!EB34,Assit_Atii_2c3b3c,CU$96,FALSE))</f>
        <v/>
      </c>
      <c r="DP173" t="str">
        <f>IF(ISBLANK('Slut 3.kl -Klasse'!EC34),"",VLOOKUP('Slut 3.kl -Klasse'!EC34,Assit_Atii_2c3b3c,CV$96,FALSE))</f>
        <v/>
      </c>
      <c r="DQ173" t="str">
        <f>IF(ISBLANK('Slut 3.kl -Klasse'!ED34),"",VLOOKUP('Slut 3.kl -Klasse'!ED34,Assit_Atii_2c3b3c,CW$96,FALSE))</f>
        <v/>
      </c>
      <c r="DR173" s="42" t="str">
        <f>IF(ISBLANK('Slut 3.kl -Klasse'!EE34),"",VLOOKUP('Slut 3.kl -Klasse'!EE34,Assit_Atii_2c3b3c,CX$96,FALSE))</f>
        <v/>
      </c>
      <c r="DS173" s="41" t="str">
        <f>IF(ISBLANK('Slut 3.kl -Klasse'!EF34),"",VLOOKUP('Slut 3.kl -Klasse'!EF34,Aap_Naam_2c3b3c,2,FALSE))</f>
        <v/>
      </c>
      <c r="DT173" t="str">
        <f>IF(ISBLANK('Slut 3.kl -Klasse'!EG34),"",VLOOKUP('Slut 3.kl -Klasse'!EG34,Aap_Naam_2c3b3c,2,FALSE))</f>
        <v/>
      </c>
      <c r="DU173" t="str">
        <f>IF(ISBLANK('Slut 3.kl -Klasse'!EH34),"",VLOOKUP('Slut 3.kl -Klasse'!EH34,Aap_Naam_2c3b3c,2,FALSE))</f>
        <v/>
      </c>
      <c r="DV173" t="str">
        <f>IF(ISBLANK('Slut 3.kl -Klasse'!EI34),"",VLOOKUP('Slut 3.kl -Klasse'!EI34,Aap_Naam_2c3b3c,2,FALSE))</f>
        <v/>
      </c>
      <c r="DW173" t="str">
        <f>IF(ISBLANK('Slut 3.kl -Klasse'!EJ34),"",VLOOKUP('Slut 3.kl -Klasse'!EJ34,Aap_Naam_2c3b3c,2,FALSE))</f>
        <v/>
      </c>
      <c r="DX173" t="str">
        <f>IF(ISBLANK('Slut 3.kl -Klasse'!EK34),"",VLOOKUP('Slut 3.kl -Klasse'!EK34,Aap_Naam_2c3b3c,2,FALSE))</f>
        <v/>
      </c>
      <c r="DY173" t="str">
        <f>IF(ISBLANK('Slut 3.kl -Klasse'!EL34),"",VLOOKUP('Slut 3.kl -Klasse'!EL34,Aap_Naam_2c3b3c,2,FALSE))</f>
        <v/>
      </c>
      <c r="DZ173" t="str">
        <f>IF(ISBLANK('Slut 3.kl -Klasse'!EM34),"",VLOOKUP('Slut 3.kl -Klasse'!EM34,Aap_Naam_2c3b3c,2,FALSE))</f>
        <v/>
      </c>
      <c r="EA173" t="str">
        <f>IF(ISBLANK('Slut 3.kl -Klasse'!EN34),"",VLOOKUP('Slut 3.kl -Klasse'!EN34,Aap_Naam_2c3b3c,2,FALSE))</f>
        <v/>
      </c>
      <c r="EB173" t="str">
        <f>IF(ISBLANK('Slut 3.kl -Klasse'!EO34),"",VLOOKUP('Slut 3.kl -Klasse'!EO34,Aap_Naam_2c3b3c,2,FALSE))</f>
        <v/>
      </c>
      <c r="EC173" t="str">
        <f>IF(ISBLANK('Slut 3.kl -Klasse'!EP34),"",VLOOKUP('Slut 3.kl -Klasse'!EP34,Aap_Naam_2c3b3c,2,FALSE))</f>
        <v/>
      </c>
      <c r="ED173" t="str">
        <f>IF(ISBLANK('Slut 3.kl -Klasse'!EQ34),"",VLOOKUP('Slut 3.kl -Klasse'!EQ34,Aap_Naam_2c3b3c,2,FALSE))</f>
        <v/>
      </c>
      <c r="EE173" t="str">
        <f>IF(ISBLANK('Slut 3.kl -Klasse'!ER34),"",VLOOKUP('Slut 3.kl -Klasse'!ER34,Aap_Naam_2c3b3c,2,FALSE))</f>
        <v/>
      </c>
      <c r="EF173" t="str">
        <f>IF(ISBLANK('Slut 3.kl -Klasse'!ES34),"",VLOOKUP('Slut 3.kl -Klasse'!ES34,Aap_Naam_2c3b3c,2,FALSE))</f>
        <v/>
      </c>
      <c r="EG173" t="str">
        <f>IF(ISBLANK('Slut 3.kl -Klasse'!ET34),"",VLOOKUP('Slut 3.kl -Klasse'!ET34,Aap_Naam_2c3b3c,2,FALSE))</f>
        <v/>
      </c>
      <c r="EH173" t="str">
        <f>IF(ISBLANK('Slut 3.kl -Klasse'!EU34),"",VLOOKUP('Slut 3.kl -Klasse'!EU34,Aap_Naam_2c3b3c,2,FALSE))</f>
        <v/>
      </c>
      <c r="EI173" t="str">
        <f>IF(ISBLANK('Slut 3.kl -Klasse'!EV34),"",VLOOKUP('Slut 3.kl -Klasse'!EV34,Aap_Naam_2c3b3c,2,FALSE))</f>
        <v/>
      </c>
      <c r="EJ173" t="str">
        <f>IF(ISBLANK('Slut 3.kl -Klasse'!EW34),"",VLOOKUP('Slut 3.kl -Klasse'!EW34,Aap_Naam_2c3b3c,2,FALSE))</f>
        <v/>
      </c>
      <c r="EK173" t="str">
        <f>IF(ISBLANK('Slut 3.kl -Klasse'!EX34),"",VLOOKUP('Slut 3.kl -Klasse'!EX34,Aap_Naam_2c3b3c,2,FALSE))</f>
        <v/>
      </c>
      <c r="EL173" t="str">
        <f>IF(ISBLANK('Slut 3.kl -Klasse'!EY34),"",VLOOKUP('Slut 3.kl -Klasse'!EY34,Aap_Naam_2c3b3c,2,FALSE))</f>
        <v/>
      </c>
      <c r="EM173" t="str">
        <f>IF(ISBLANK('Slut 3.kl -Klasse'!EZ34),"",VLOOKUP('Slut 3.kl -Klasse'!EZ34,Aap_Naam_2c3b3c,2,FALSE))</f>
        <v/>
      </c>
      <c r="EN173" t="str">
        <f>IF(ISBLANK('Slut 3.kl -Klasse'!FA34),"",VLOOKUP('Slut 3.kl -Klasse'!FA34,Aap_Naam_2c3b3c,2,FALSE))</f>
        <v/>
      </c>
      <c r="EO173" t="str">
        <f>IF(ISBLANK('Slut 3.kl -Klasse'!FB34),"",VLOOKUP('Slut 3.kl -Klasse'!FB34,Aap_Naam_2c3b3c,2,FALSE))</f>
        <v/>
      </c>
      <c r="EP173" t="str">
        <f>IF(ISBLANK('Slut 3.kl -Klasse'!FC34),"",VLOOKUP('Slut 3.kl -Klasse'!FC34,Aap_Naam_2c3b3c,2,FALSE))</f>
        <v/>
      </c>
      <c r="EQ173" t="str">
        <f>IF(ISBLANK('Slut 3.kl -Klasse'!FD34),"",VLOOKUP('Slut 3.kl -Klasse'!FD34,Aap_Naam_2c3b3c,2,FALSE))</f>
        <v/>
      </c>
      <c r="ER173" t="str">
        <f>IF(ISBLANK('Slut 3.kl -Klasse'!FE34),"",VLOOKUP('Slut 3.kl -Klasse'!FE34,Aap_Naam_2c3b3c,2,FALSE))</f>
        <v/>
      </c>
      <c r="ES173" t="str">
        <f>IF(ISBLANK('Slut 3.kl -Klasse'!FF34),"",VLOOKUP('Slut 3.kl -Klasse'!FF34,Aap_Naam_2c3b3c,2,FALSE))</f>
        <v/>
      </c>
      <c r="ET173" t="str">
        <f>IF(ISBLANK('Slut 3.kl -Klasse'!FG34),"",VLOOKUP('Slut 3.kl -Klasse'!FG34,Aap_Naam_2c3b3c,2,FALSE))</f>
        <v/>
      </c>
      <c r="EU173" t="str">
        <f>IF(ISBLANK('Slut 3.kl -Klasse'!FH34),"",VLOOKUP('Slut 3.kl -Klasse'!FH34,Aap_Naam_2c3b3c,2,FALSE))</f>
        <v/>
      </c>
      <c r="EV173" t="str">
        <f>IF(ISBLANK('Slut 3.kl -Klasse'!FI34),"",VLOOKUP('Slut 3.kl -Klasse'!FI34,Aap_Naam_2c3b3c,2,FALSE))</f>
        <v/>
      </c>
      <c r="EW173" t="str">
        <f>IF(ISBLANK('Slut 3.kl -Klasse'!FJ34),"",VLOOKUP('Slut 3.kl -Klasse'!FJ34,Aap_Naam_2c3b3c,2,FALSE))</f>
        <v/>
      </c>
      <c r="EX173" t="str">
        <f>IF(ISBLANK('Slut 3.kl -Klasse'!FK34),"",VLOOKUP('Slut 3.kl -Klasse'!FK34,Aap_Naam_2c3b3c,2,FALSE))</f>
        <v/>
      </c>
      <c r="EY173" t="str">
        <f>IF(ISBLANK('Slut 3.kl -Klasse'!FL34),"",VLOOKUP('Slut 3.kl -Klasse'!FL34,Aap_Naam_2c3b3c,2,FALSE))</f>
        <v/>
      </c>
      <c r="EZ173" t="str">
        <f>IF(ISBLANK('Slut 3.kl -Klasse'!FM34),"",VLOOKUP('Slut 3.kl -Klasse'!FM34,Aap_Naam_2c3b3c,2,FALSE))</f>
        <v/>
      </c>
      <c r="FA173" t="str">
        <f>IF(ISBLANK('Slut 3.kl -Klasse'!FN34),"",VLOOKUP('Slut 3.kl -Klasse'!FN34,Aap_Naam_2c3b3c,2,FALSE))</f>
        <v/>
      </c>
      <c r="FB173" t="str">
        <f>IF(ISBLANK('Slut 3.kl -Klasse'!FO34),"",VLOOKUP('Slut 3.kl -Klasse'!FO34,Aap_Naam_2c3b3c,2,FALSE))</f>
        <v/>
      </c>
      <c r="FC173" t="str">
        <f>IF(ISBLANK('Slut 3.kl -Klasse'!FP34),"",VLOOKUP('Slut 3.kl -Klasse'!FP34,Aap_Naam_2c3b3c,2,FALSE))</f>
        <v/>
      </c>
      <c r="FD173" t="str">
        <f>IF(ISBLANK('Slut 3.kl -Klasse'!FQ34),"",VLOOKUP('Slut 3.kl -Klasse'!FQ34,Aap_Naam_2c3b3c,2,FALSE))</f>
        <v/>
      </c>
      <c r="FE173" t="str">
        <f>IF(ISBLANK('Slut 3.kl -Klasse'!FR34),"",VLOOKUP('Slut 3.kl -Klasse'!FR34,Aap_Naam_2c3b3c,2,FALSE))</f>
        <v/>
      </c>
      <c r="FF173" t="str">
        <f>IF(ISBLANK('Slut 3.kl -Klasse'!FS34),"",VLOOKUP('Slut 3.kl -Klasse'!FS34,Aap_Naam_2c3b3c,2,FALSE))</f>
        <v/>
      </c>
      <c r="FG173" t="str">
        <f>IF(ISBLANK('Slut 3.kl -Klasse'!FT34),"",VLOOKUP('Slut 3.kl -Klasse'!FT34,Aap_Naam_2c3b3c,2,FALSE))</f>
        <v/>
      </c>
      <c r="FH173" t="str">
        <f>IF(ISBLANK('Slut 3.kl -Klasse'!FU34),"",VLOOKUP('Slut 3.kl -Klasse'!FU34,Aap_Naam_2c3b3c,2,FALSE))</f>
        <v/>
      </c>
      <c r="FI173" t="str">
        <f>IF(ISBLANK('Slut 3.kl -Klasse'!FV34),"",VLOOKUP('Slut 3.kl -Klasse'!FV34,Aap_Naam_2c3b3c,2,FALSE))</f>
        <v/>
      </c>
      <c r="FJ173" t="str">
        <f>IF(ISBLANK('Slut 3.kl -Klasse'!FW34),"",VLOOKUP('Slut 3.kl -Klasse'!FW34,Aap_Naam_2c3b3c,2,FALSE))</f>
        <v/>
      </c>
      <c r="FK173" t="str">
        <f>IF(ISBLANK('Slut 3.kl -Klasse'!FX34),"",VLOOKUP('Slut 3.kl -Klasse'!FX34,Aap_Naam_2c3b3c,2,FALSE))</f>
        <v/>
      </c>
      <c r="FL173" t="str">
        <f>IF(ISBLANK('Slut 3.kl -Klasse'!FY34),"",VLOOKUP('Slut 3.kl -Klasse'!FY34,Aap_Naam_2c3b3c,2,FALSE))</f>
        <v/>
      </c>
      <c r="FM173" t="str">
        <f>IF(ISBLANK('Slut 3.kl -Klasse'!FZ34),"",VLOOKUP('Slut 3.kl -Klasse'!FZ34,Aap_Naam_2c3b3c,2,FALSE))</f>
        <v/>
      </c>
      <c r="FN173" s="42" t="str">
        <f>IF(ISBLANK('Slut 3.kl -Klasse'!GA34),"",VLOOKUP('Slut 3.kl -Klasse'!GA34,Aap_Naam_2c3b3c,2,FALSE))</f>
        <v/>
      </c>
      <c r="FO173" s="41">
        <f>COUNTIF('Skole scoring'!B167:U167,1)</f>
        <v>0</v>
      </c>
      <c r="FP173">
        <f>COUNTIF('Skole scoring'!V167:DQ167,1)</f>
        <v>0</v>
      </c>
      <c r="FQ173">
        <f>COUNTIF('Skole scoring'!DR167:FM167,1)</f>
        <v>0</v>
      </c>
      <c r="FR173" s="42">
        <f t="shared" si="5"/>
        <v>0</v>
      </c>
      <c r="FS173">
        <f>COUNTIF('Skole scoring'!V167:AS167,1)</f>
        <v>0</v>
      </c>
      <c r="FT173">
        <f>COUNTIF('Skole scoring'!AT167:BQ167,1)</f>
        <v>0</v>
      </c>
      <c r="FU173">
        <f>COUNTIF('Skole scoring'!BR167:CO167,1)</f>
        <v>0</v>
      </c>
      <c r="FV173">
        <f>COUNTIF('Skole scoring'!CP167:DQ167,1)</f>
        <v>0</v>
      </c>
    </row>
    <row r="174" spans="2:178" x14ac:dyDescent="0.35">
      <c r="B174" s="41">
        <f>'Slut 3.kl -Klasse'!B35</f>
        <v>0</v>
      </c>
      <c r="C174" t="str">
        <f>IF(COUNTIF('Slut 3.kl -Klasse'!P35,5),"Ugyldig",(IF(ISBLANK('Slut 3.kl -Klasse'!P35),"",'Slut 3.kl -Klasse'!P35)))</f>
        <v/>
      </c>
      <c r="D174" t="str">
        <f>IF(COUNTIF('Slut 3.kl -Klasse'!Q35,5),"Ugyldig",(IF(ISBLANK('Slut 3.kl -Klasse'!Q35),"",'Slut 3.kl -Klasse'!Q35)))</f>
        <v/>
      </c>
      <c r="E174" t="str">
        <f>IF(COUNTIF('Slut 3.kl -Klasse'!R35,5),"Ugyldig",(IF(ISBLANK('Slut 3.kl -Klasse'!R35),"",'Slut 3.kl -Klasse'!R35)))</f>
        <v/>
      </c>
      <c r="F174" t="str">
        <f>IF(COUNTIF('Slut 3.kl -Klasse'!S35,5),"Ugyldig",(IF(ISBLANK('Slut 3.kl -Klasse'!S35),"",'Slut 3.kl -Klasse'!S35)))</f>
        <v/>
      </c>
      <c r="G174" t="str">
        <f>IF(COUNTIF('Slut 3.kl -Klasse'!T35,5),"Ugyldig",(IF(ISBLANK('Slut 3.kl -Klasse'!T35),"",'Slut 3.kl -Klasse'!T35)))</f>
        <v/>
      </c>
      <c r="H174" t="str">
        <f>IF(COUNTIF('Slut 3.kl -Klasse'!U35,5),"Ugyldig",(IF(ISBLANK('Slut 3.kl -Klasse'!U35),"",'Slut 3.kl -Klasse'!U35)))</f>
        <v/>
      </c>
      <c r="I174" t="str">
        <f>IF(COUNTIF('Slut 3.kl -Klasse'!V35,5),"Ugyldig",(IF(ISBLANK('Slut 3.kl -Klasse'!V35),"",'Slut 3.kl -Klasse'!V35)))</f>
        <v/>
      </c>
      <c r="J174" t="str">
        <f>IF(COUNTIF('Slut 3.kl -Klasse'!W35,5),"Ugyldig",(IF(ISBLANK('Slut 3.kl -Klasse'!W35),"",'Slut 3.kl -Klasse'!W35)))</f>
        <v/>
      </c>
      <c r="K174" t="str">
        <f>IF(COUNTIF('Slut 3.kl -Klasse'!X35,5),"Ugyldig",(IF(ISBLANK('Slut 3.kl -Klasse'!X35),"",'Slut 3.kl -Klasse'!X35)))</f>
        <v/>
      </c>
      <c r="L174" t="str">
        <f>IF(COUNTIF('Slut 3.kl -Klasse'!Y35,5),"Ugyldig",(IF(ISBLANK('Slut 3.kl -Klasse'!Y35),"",'Slut 3.kl -Klasse'!Y35)))</f>
        <v/>
      </c>
      <c r="M174" t="str">
        <f>IF(COUNTIF('Slut 3.kl -Klasse'!Z35,5),"Ugyldig",(IF(ISBLANK('Slut 3.kl -Klasse'!Z35),"",'Slut 3.kl -Klasse'!Z35)))</f>
        <v/>
      </c>
      <c r="N174" t="str">
        <f>IF(COUNTIF('Slut 3.kl -Klasse'!AA35,5),"Ugyldig",(IF(ISBLANK('Slut 3.kl -Klasse'!AA35),"",'Slut 3.kl -Klasse'!AA35)))</f>
        <v/>
      </c>
      <c r="O174" t="str">
        <f>IF(COUNTIF('Slut 3.kl -Klasse'!AB35,5),"Ugyldig",(IF(ISBLANK('Slut 3.kl -Klasse'!AB35),"",'Slut 3.kl -Klasse'!AB35)))</f>
        <v/>
      </c>
      <c r="P174" t="str">
        <f>IF(COUNTIF('Slut 3.kl -Klasse'!AC35,5),"Ugyldig",(IF(ISBLANK('Slut 3.kl -Klasse'!AC35),"",'Slut 3.kl -Klasse'!AC35)))</f>
        <v/>
      </c>
      <c r="Q174" t="str">
        <f>IF(COUNTIF('Slut 3.kl -Klasse'!AD35,5),"Ugyldig",(IF(ISBLANK('Slut 3.kl -Klasse'!AD35),"",'Slut 3.kl -Klasse'!AD35)))</f>
        <v/>
      </c>
      <c r="R174" t="str">
        <f>IF(COUNTIF('Slut 3.kl -Klasse'!AE35,5),"Ugyldig",(IF(ISBLANK('Slut 3.kl -Klasse'!AE35),"",'Slut 3.kl -Klasse'!AE35)))</f>
        <v/>
      </c>
      <c r="S174" t="str">
        <f>IF(COUNTIF('Slut 3.kl -Klasse'!AF35,5),"Ugyldig",(IF(ISBLANK('Slut 3.kl -Klasse'!AF35),"",'Slut 3.kl -Klasse'!AF35)))</f>
        <v/>
      </c>
      <c r="T174" t="str">
        <f>IF(COUNTIF('Slut 3.kl -Klasse'!AG35,5),"Ugyldig",(IF(ISBLANK('Slut 3.kl -Klasse'!AG35),"",'Slut 3.kl -Klasse'!AG35)))</f>
        <v/>
      </c>
      <c r="U174" t="str">
        <f>IF(COUNTIF('Slut 3.kl -Klasse'!AH35,5),"Ugyldig",(IF(ISBLANK('Slut 3.kl -Klasse'!AH35),"",'Slut 3.kl -Klasse'!AH35)))</f>
        <v/>
      </c>
      <c r="V174" t="str">
        <f>IF(COUNTIF('Slut 3.kl -Klasse'!AI35,5),"Ugyldig",(IF(ISBLANK('Slut 3.kl -Klasse'!AI35),"",'Slut 3.kl -Klasse'!AI35)))</f>
        <v/>
      </c>
      <c r="W174" t="str">
        <f>IF(ISBLANK('Slut 3.kl -Klasse'!AJ35),"",VLOOKUP('Slut 3.kl -Klasse'!AJ35,Assit_Atii_2c3b3c,C$96,FALSE))</f>
        <v/>
      </c>
      <c r="X174" t="str">
        <f>IF(ISBLANK('Slut 3.kl -Klasse'!AK35),"",VLOOKUP('Slut 3.kl -Klasse'!AK35,Assit_Atii_2c3b3c,D$96,FALSE))</f>
        <v/>
      </c>
      <c r="Y174" t="str">
        <f>IF(ISBLANK('Slut 3.kl -Klasse'!AL35),"",VLOOKUP('Slut 3.kl -Klasse'!AL35,Assit_Atii_2c3b3c,E$96,FALSE))</f>
        <v/>
      </c>
      <c r="Z174" t="str">
        <f>IF(ISBLANK('Slut 3.kl -Klasse'!AM35),"",VLOOKUP('Slut 3.kl -Klasse'!AM35,Assit_Atii_2c3b3c,F$96,FALSE))</f>
        <v/>
      </c>
      <c r="AA174" t="str">
        <f>IF(ISBLANK('Slut 3.kl -Klasse'!AN35),"",VLOOKUP('Slut 3.kl -Klasse'!AN35,Assit_Atii_2c3b3c,G$96,FALSE))</f>
        <v/>
      </c>
      <c r="AB174" t="str">
        <f>IF(ISBLANK('Slut 3.kl -Klasse'!AO35),"",VLOOKUP('Slut 3.kl -Klasse'!AO35,Assit_Atii_2c3b3c,H$96,FALSE))</f>
        <v/>
      </c>
      <c r="AC174" t="str">
        <f>IF(ISBLANK('Slut 3.kl -Klasse'!AP35),"",VLOOKUP('Slut 3.kl -Klasse'!AP35,Assit_Atii_2c3b3c,I$96,FALSE))</f>
        <v/>
      </c>
      <c r="AD174" t="str">
        <f>IF(ISBLANK('Slut 3.kl -Klasse'!AQ35),"",VLOOKUP('Slut 3.kl -Klasse'!AQ35,Assit_Atii_2c3b3c,J$96,FALSE))</f>
        <v/>
      </c>
      <c r="AE174" t="str">
        <f>IF(ISBLANK('Slut 3.kl -Klasse'!AR35),"",VLOOKUP('Slut 3.kl -Klasse'!AR35,Assit_Atii_2c3b3c,K$96,FALSE))</f>
        <v/>
      </c>
      <c r="AF174" t="str">
        <f>IF(ISBLANK('Slut 3.kl -Klasse'!AS35),"",VLOOKUP('Slut 3.kl -Klasse'!AS35,Assit_Atii_2c3b3c,L$96,FALSE))</f>
        <v/>
      </c>
      <c r="AG174" t="str">
        <f>IF(ISBLANK('Slut 3.kl -Klasse'!AT35),"",VLOOKUP('Slut 3.kl -Klasse'!AT35,Assit_Atii_2c3b3c,M$96,FALSE))</f>
        <v/>
      </c>
      <c r="AH174" t="str">
        <f>IF(ISBLANK('Slut 3.kl -Klasse'!AU35),"",VLOOKUP('Slut 3.kl -Klasse'!AU35,Assit_Atii_2c3b3c,N$96,FALSE))</f>
        <v/>
      </c>
      <c r="AI174" t="str">
        <f>IF(ISBLANK('Slut 3.kl -Klasse'!AV35),"",VLOOKUP('Slut 3.kl -Klasse'!AV35,Assit_Atii_2c3b3c,O$96,FALSE))</f>
        <v/>
      </c>
      <c r="AJ174" t="str">
        <f>IF(ISBLANK('Slut 3.kl -Klasse'!AW35),"",VLOOKUP('Slut 3.kl -Klasse'!AW35,Assit_Atii_2c3b3c,P$96,FALSE))</f>
        <v/>
      </c>
      <c r="AK174" t="str">
        <f>IF(ISBLANK('Slut 3.kl -Klasse'!AX35),"",VLOOKUP('Slut 3.kl -Klasse'!AX35,Assit_Atii_2c3b3c,Q$96,FALSE))</f>
        <v/>
      </c>
      <c r="AL174" t="str">
        <f>IF(ISBLANK('Slut 3.kl -Klasse'!AY35),"",VLOOKUP('Slut 3.kl -Klasse'!AY35,Assit_Atii_2c3b3c,R$96,FALSE))</f>
        <v/>
      </c>
      <c r="AM174" t="str">
        <f>IF(ISBLANK('Slut 3.kl -Klasse'!AZ35),"",VLOOKUP('Slut 3.kl -Klasse'!AZ35,Assit_Atii_2c3b3c,S$96,FALSE))</f>
        <v/>
      </c>
      <c r="AN174" t="str">
        <f>IF(ISBLANK('Slut 3.kl -Klasse'!BA35),"",VLOOKUP('Slut 3.kl -Klasse'!BA35,Assit_Atii_2c3b3c,T$96,FALSE))</f>
        <v/>
      </c>
      <c r="AO174" t="str">
        <f>IF(ISBLANK('Slut 3.kl -Klasse'!BB35),"",VLOOKUP('Slut 3.kl -Klasse'!BB35,Assit_Atii_2c3b3c,U$96,FALSE))</f>
        <v/>
      </c>
      <c r="AP174" t="str">
        <f>IF(ISBLANK('Slut 3.kl -Klasse'!BC35),"",VLOOKUP('Slut 3.kl -Klasse'!BC35,Assit_Atii_2c3b3c,V$96,FALSE))</f>
        <v/>
      </c>
      <c r="AQ174" t="str">
        <f>IF(ISBLANK('Slut 3.kl -Klasse'!BD35),"",VLOOKUP('Slut 3.kl -Klasse'!BD35,Assit_Atii_2c3b3c,W$96,FALSE))</f>
        <v/>
      </c>
      <c r="AR174" t="str">
        <f>IF(ISBLANK('Slut 3.kl -Klasse'!BE35),"",VLOOKUP('Slut 3.kl -Klasse'!BE35,Assit_Atii_2c3b3c,X$96,FALSE))</f>
        <v/>
      </c>
      <c r="AS174" t="str">
        <f>IF(ISBLANK('Slut 3.kl -Klasse'!BF35),"",VLOOKUP('Slut 3.kl -Klasse'!BF35,Assit_Atii_2c3b3c,Y$96,FALSE))</f>
        <v/>
      </c>
      <c r="AT174" t="str">
        <f>IF(ISBLANK('Slut 3.kl -Klasse'!BG35),"",VLOOKUP('Slut 3.kl -Klasse'!BG35,Assit_Atii_2c3b3c,Z$96,FALSE))</f>
        <v/>
      </c>
      <c r="AU174" t="str">
        <f>IF(ISBLANK('Slut 3.kl -Klasse'!BH35),"",VLOOKUP('Slut 3.kl -Klasse'!BH35,Assit_Atii_2c3b3c,AA$96,FALSE))</f>
        <v/>
      </c>
      <c r="AV174" t="str">
        <f>IF(ISBLANK('Slut 3.kl -Klasse'!BI35),"",VLOOKUP('Slut 3.kl -Klasse'!BI35,Assit_Atii_2c3b3c,AB$96,FALSE))</f>
        <v/>
      </c>
      <c r="AW174" t="str">
        <f>IF(ISBLANK('Slut 3.kl -Klasse'!BJ35),"",VLOOKUP('Slut 3.kl -Klasse'!BJ35,Assit_Atii_2c3b3c,AC$96,FALSE))</f>
        <v/>
      </c>
      <c r="AX174" t="str">
        <f>IF(ISBLANK('Slut 3.kl -Klasse'!BK35),"",VLOOKUP('Slut 3.kl -Klasse'!BK35,Assit_Atii_2c3b3c,AD$96,FALSE))</f>
        <v/>
      </c>
      <c r="AY174" t="str">
        <f>IF(ISBLANK('Slut 3.kl -Klasse'!BL35),"",VLOOKUP('Slut 3.kl -Klasse'!BL35,Assit_Atii_2c3b3c,AE$96,FALSE))</f>
        <v/>
      </c>
      <c r="AZ174" t="str">
        <f>IF(ISBLANK('Slut 3.kl -Klasse'!BM35),"",VLOOKUP('Slut 3.kl -Klasse'!BM35,Assit_Atii_2c3b3c,AF$96,FALSE))</f>
        <v/>
      </c>
      <c r="BA174" t="str">
        <f>IF(ISBLANK('Slut 3.kl -Klasse'!BN35),"",VLOOKUP('Slut 3.kl -Klasse'!BN35,Assit_Atii_2c3b3c,AG$96,FALSE))</f>
        <v/>
      </c>
      <c r="BB174" t="str">
        <f>IF(ISBLANK('Slut 3.kl -Klasse'!BO35),"",VLOOKUP('Slut 3.kl -Klasse'!BO35,Assit_Atii_2c3b3c,AH$96,FALSE))</f>
        <v/>
      </c>
      <c r="BC174" t="str">
        <f>IF(ISBLANK('Slut 3.kl -Klasse'!BP35),"",VLOOKUP('Slut 3.kl -Klasse'!BP35,Assit_Atii_2c3b3c,AI$96,FALSE))</f>
        <v/>
      </c>
      <c r="BD174" t="str">
        <f>IF(ISBLANK('Slut 3.kl -Klasse'!BQ35),"",VLOOKUP('Slut 3.kl -Klasse'!BQ35,Assit_Atii_2c3b3c,AJ$96,FALSE))</f>
        <v/>
      </c>
      <c r="BE174" t="str">
        <f>IF(ISBLANK('Slut 3.kl -Klasse'!BR35),"",VLOOKUP('Slut 3.kl -Klasse'!BR35,Assit_Atii_2c3b3c,AK$96,FALSE))</f>
        <v/>
      </c>
      <c r="BF174" t="str">
        <f>IF(ISBLANK('Slut 3.kl -Klasse'!BS35),"",VLOOKUP('Slut 3.kl -Klasse'!BS35,Assit_Atii_2c3b3c,AL$96,FALSE))</f>
        <v/>
      </c>
      <c r="BG174" t="str">
        <f>IF(ISBLANK('Slut 3.kl -Klasse'!BT35),"",VLOOKUP('Slut 3.kl -Klasse'!BT35,Assit_Atii_2c3b3c,AM$96,FALSE))</f>
        <v/>
      </c>
      <c r="BH174" t="str">
        <f>IF(ISBLANK('Slut 3.kl -Klasse'!BU35),"",VLOOKUP('Slut 3.kl -Klasse'!BU35,Assit_Atii_2c3b3c,AN$96,FALSE))</f>
        <v/>
      </c>
      <c r="BI174" t="str">
        <f>IF(ISBLANK('Slut 3.kl -Klasse'!BV35),"",VLOOKUP('Slut 3.kl -Klasse'!BV35,Assit_Atii_2c3b3c,AO$96,FALSE))</f>
        <v/>
      </c>
      <c r="BJ174" t="str">
        <f>IF(ISBLANK('Slut 3.kl -Klasse'!BW35),"",VLOOKUP('Slut 3.kl -Klasse'!BW35,Assit_Atii_2c3b3c,AP$96,FALSE))</f>
        <v/>
      </c>
      <c r="BK174" t="str">
        <f>IF(ISBLANK('Slut 3.kl -Klasse'!BX35),"",VLOOKUP('Slut 3.kl -Klasse'!BX35,Assit_Atii_2c3b3c,AQ$96,FALSE))</f>
        <v/>
      </c>
      <c r="BL174" t="str">
        <f>IF(ISBLANK('Slut 3.kl -Klasse'!BY35),"",VLOOKUP('Slut 3.kl -Klasse'!BY35,Assit_Atii_2c3b3c,AR$96,FALSE))</f>
        <v/>
      </c>
      <c r="BM174" t="str">
        <f>IF(ISBLANK('Slut 3.kl -Klasse'!BZ35),"",VLOOKUP('Slut 3.kl -Klasse'!BZ35,Assit_Atii_2c3b3c,AS$96,FALSE))</f>
        <v/>
      </c>
      <c r="BN174" t="str">
        <f>IF(ISBLANK('Slut 3.kl -Klasse'!CA35),"",VLOOKUP('Slut 3.kl -Klasse'!CA35,Assit_Atii_2c3b3c,AT$96,FALSE))</f>
        <v/>
      </c>
      <c r="BO174" t="str">
        <f>IF(ISBLANK('Slut 3.kl -Klasse'!CB35),"",VLOOKUP('Slut 3.kl -Klasse'!CB35,Assit_Atii_2c3b3c,AU$96,FALSE))</f>
        <v/>
      </c>
      <c r="BP174" t="str">
        <f>IF(ISBLANK('Slut 3.kl -Klasse'!CC35),"",VLOOKUP('Slut 3.kl -Klasse'!CC35,Assit_Atii_2c3b3c,AV$96,FALSE))</f>
        <v/>
      </c>
      <c r="BQ174" t="str">
        <f>IF(ISBLANK('Slut 3.kl -Klasse'!CD35),"",VLOOKUP('Slut 3.kl -Klasse'!CD35,Assit_Atii_2c3b3c,AW$96,FALSE))</f>
        <v/>
      </c>
      <c r="BR174" t="str">
        <f>IF(ISBLANK('Slut 3.kl -Klasse'!CE35),"",VLOOKUP('Slut 3.kl -Klasse'!CE35,Assit_Atii_2c3b3c,AX$96,FALSE))</f>
        <v/>
      </c>
      <c r="BS174" t="str">
        <f>IF(ISBLANK('Slut 3.kl -Klasse'!CF35),"",VLOOKUP('Slut 3.kl -Klasse'!CF35,Assit_Atii_2c3b3c,AY$96,FALSE))</f>
        <v/>
      </c>
      <c r="BT174" t="str">
        <f>IF(ISBLANK('Slut 3.kl -Klasse'!CG35),"",VLOOKUP('Slut 3.kl -Klasse'!CG35,Assit_Atii_2c3b3c,AZ$96,FALSE))</f>
        <v/>
      </c>
      <c r="BU174" t="str">
        <f>IF(ISBLANK('Slut 3.kl -Klasse'!CH35),"",VLOOKUP('Slut 3.kl -Klasse'!CH35,Assit_Atii_2c3b3c,BA$96,FALSE))</f>
        <v/>
      </c>
      <c r="BV174" t="str">
        <f>IF(ISBLANK('Slut 3.kl -Klasse'!CI35),"",VLOOKUP('Slut 3.kl -Klasse'!CI35,Assit_Atii_2c3b3c,BB$96,FALSE))</f>
        <v/>
      </c>
      <c r="BW174" t="str">
        <f>IF(ISBLANK('Slut 3.kl -Klasse'!CJ35),"",VLOOKUP('Slut 3.kl -Klasse'!CJ35,Assit_Atii_2c3b3c,BC$96,FALSE))</f>
        <v/>
      </c>
      <c r="BX174" t="str">
        <f>IF(ISBLANK('Slut 3.kl -Klasse'!CK35),"",VLOOKUP('Slut 3.kl -Klasse'!CK35,Assit_Atii_2c3b3c,BD$96,FALSE))</f>
        <v/>
      </c>
      <c r="BY174" t="str">
        <f>IF(ISBLANK('Slut 3.kl -Klasse'!CL35),"",VLOOKUP('Slut 3.kl -Klasse'!CL35,Assit_Atii_2c3b3c,BE$96,FALSE))</f>
        <v/>
      </c>
      <c r="BZ174" t="str">
        <f>IF(ISBLANK('Slut 3.kl -Klasse'!CM35),"",VLOOKUP('Slut 3.kl -Klasse'!CM35,Assit_Atii_2c3b3c,BF$96,FALSE))</f>
        <v/>
      </c>
      <c r="CA174" t="str">
        <f>IF(ISBLANK('Slut 3.kl -Klasse'!CN35),"",VLOOKUP('Slut 3.kl -Klasse'!CN35,Assit_Atii_2c3b3c,BG$96,FALSE))</f>
        <v/>
      </c>
      <c r="CB174" t="str">
        <f>IF(ISBLANK('Slut 3.kl -Klasse'!CO35),"",VLOOKUP('Slut 3.kl -Klasse'!CO35,Assit_Atii_2c3b3c,BH$96,FALSE))</f>
        <v/>
      </c>
      <c r="CC174" t="str">
        <f>IF(ISBLANK('Slut 3.kl -Klasse'!CP35),"",VLOOKUP('Slut 3.kl -Klasse'!CP35,Assit_Atii_2c3b3c,BI$96,FALSE))</f>
        <v/>
      </c>
      <c r="CD174" t="str">
        <f>IF(ISBLANK('Slut 3.kl -Klasse'!CQ35),"",VLOOKUP('Slut 3.kl -Klasse'!CQ35,Assit_Atii_2c3b3c,BJ$96,FALSE))</f>
        <v/>
      </c>
      <c r="CE174" t="str">
        <f>IF(ISBLANK('Slut 3.kl -Klasse'!CR35),"",VLOOKUP('Slut 3.kl -Klasse'!CR35,Assit_Atii_2c3b3c,BK$96,FALSE))</f>
        <v/>
      </c>
      <c r="CF174" t="str">
        <f>IF(ISBLANK('Slut 3.kl -Klasse'!CS35),"",VLOOKUP('Slut 3.kl -Klasse'!CS35,Assit_Atii_2c3b3c,BL$96,FALSE))</f>
        <v/>
      </c>
      <c r="CG174" t="str">
        <f>IF(ISBLANK('Slut 3.kl -Klasse'!CT35),"",VLOOKUP('Slut 3.kl -Klasse'!CT35,Assit_Atii_2c3b3c,BM$96,FALSE))</f>
        <v/>
      </c>
      <c r="CH174" t="str">
        <f>IF(ISBLANK('Slut 3.kl -Klasse'!CU35),"",VLOOKUP('Slut 3.kl -Klasse'!CU35,Assit_Atii_2c3b3c,BN$96,FALSE))</f>
        <v/>
      </c>
      <c r="CI174" t="str">
        <f>IF(ISBLANK('Slut 3.kl -Klasse'!CV35),"",VLOOKUP('Slut 3.kl -Klasse'!CV35,Assit_Atii_2c3b3c,BO$96,FALSE))</f>
        <v/>
      </c>
      <c r="CJ174" t="str">
        <f>IF(ISBLANK('Slut 3.kl -Klasse'!CW35),"",VLOOKUP('Slut 3.kl -Klasse'!CW35,Assit_Atii_2c3b3c,BP$96,FALSE))</f>
        <v/>
      </c>
      <c r="CK174" t="str">
        <f>IF(ISBLANK('Slut 3.kl -Klasse'!CX35),"",VLOOKUP('Slut 3.kl -Klasse'!CX35,Assit_Atii_2c3b3c,BQ$96,FALSE))</f>
        <v/>
      </c>
      <c r="CL174" t="str">
        <f>IF(ISBLANK('Slut 3.kl -Klasse'!CY35),"",VLOOKUP('Slut 3.kl -Klasse'!CY35,Assit_Atii_2c3b3c,BR$96,FALSE))</f>
        <v/>
      </c>
      <c r="CM174" t="str">
        <f>IF(ISBLANK('Slut 3.kl -Klasse'!CZ35),"",VLOOKUP('Slut 3.kl -Klasse'!CZ35,Assit_Atii_2c3b3c,BS$96,FALSE))</f>
        <v/>
      </c>
      <c r="CN174" t="str">
        <f>IF(ISBLANK('Slut 3.kl -Klasse'!DA35),"",VLOOKUP('Slut 3.kl -Klasse'!DA35,Assit_Atii_2c3b3c,BT$96,FALSE))</f>
        <v/>
      </c>
      <c r="CO174" t="str">
        <f>IF(ISBLANK('Slut 3.kl -Klasse'!DB35),"",VLOOKUP('Slut 3.kl -Klasse'!DB35,Assit_Atii_2c3b3c,BU$96,FALSE))</f>
        <v/>
      </c>
      <c r="CP174" t="str">
        <f>IF(ISBLANK('Slut 3.kl -Klasse'!DC35),"",VLOOKUP('Slut 3.kl -Klasse'!DC35,Assit_Atii_2c3b3c,BV$96,FALSE))</f>
        <v/>
      </c>
      <c r="CQ174" t="str">
        <f>IF(ISBLANK('Slut 3.kl -Klasse'!DD35),"",VLOOKUP('Slut 3.kl -Klasse'!DD35,Assit_Atii_2c3b3c,BW$96,FALSE))</f>
        <v/>
      </c>
      <c r="CR174" t="str">
        <f>IF(ISBLANK('Slut 3.kl -Klasse'!DE35),"",VLOOKUP('Slut 3.kl -Klasse'!DE35,Assit_Atii_2c3b3c,BX$96,FALSE))</f>
        <v/>
      </c>
      <c r="CS174" t="str">
        <f>IF(ISBLANK('Slut 3.kl -Klasse'!DF35),"",VLOOKUP('Slut 3.kl -Klasse'!DF35,Assit_Atii_2c3b3c,BY$96,FALSE))</f>
        <v/>
      </c>
      <c r="CT174" t="str">
        <f>IF(ISBLANK('Slut 3.kl -Klasse'!DG35),"",VLOOKUP('Slut 3.kl -Klasse'!DG35,Assit_Atii_2c3b3c,BZ$96,FALSE))</f>
        <v/>
      </c>
      <c r="CU174" t="str">
        <f>IF(ISBLANK('Slut 3.kl -Klasse'!DH35),"",VLOOKUP('Slut 3.kl -Klasse'!DH35,Assit_Atii_2c3b3c,CA$96,FALSE))</f>
        <v/>
      </c>
      <c r="CV174" t="str">
        <f>IF(ISBLANK('Slut 3.kl -Klasse'!DI35),"",VLOOKUP('Slut 3.kl -Klasse'!DI35,Assit_Atii_2c3b3c,CB$96,FALSE))</f>
        <v/>
      </c>
      <c r="CW174" t="str">
        <f>IF(ISBLANK('Slut 3.kl -Klasse'!DJ35),"",VLOOKUP('Slut 3.kl -Klasse'!DJ35,Assit_Atii_2c3b3c,CC$96,FALSE))</f>
        <v/>
      </c>
      <c r="CX174" t="str">
        <f>IF(ISBLANK('Slut 3.kl -Klasse'!DK35),"",VLOOKUP('Slut 3.kl -Klasse'!DK35,Assit_Atii_2c3b3c,CD$96,FALSE))</f>
        <v/>
      </c>
      <c r="CY174" t="str">
        <f>IF(ISBLANK('Slut 3.kl -Klasse'!DL35),"",VLOOKUP('Slut 3.kl -Klasse'!DL35,Assit_Atii_2c3b3c,CE$96,FALSE))</f>
        <v/>
      </c>
      <c r="CZ174" t="str">
        <f>IF(ISBLANK('Slut 3.kl -Klasse'!DM35),"",VLOOKUP('Slut 3.kl -Klasse'!DM35,Assit_Atii_2c3b3c,CF$96,FALSE))</f>
        <v/>
      </c>
      <c r="DA174" t="str">
        <f>IF(ISBLANK('Slut 3.kl -Klasse'!DN35),"",VLOOKUP('Slut 3.kl -Klasse'!DN35,Assit_Atii_2c3b3c,CG$96,FALSE))</f>
        <v/>
      </c>
      <c r="DB174" t="str">
        <f>IF(ISBLANK('Slut 3.kl -Klasse'!DO35),"",VLOOKUP('Slut 3.kl -Klasse'!DO35,Assit_Atii_2c3b3c,CH$96,FALSE))</f>
        <v/>
      </c>
      <c r="DC174" t="str">
        <f>IF(ISBLANK('Slut 3.kl -Klasse'!DP35),"",VLOOKUP('Slut 3.kl -Klasse'!DP35,Assit_Atii_2c3b3c,CI$96,FALSE))</f>
        <v/>
      </c>
      <c r="DD174" t="str">
        <f>IF(ISBLANK('Slut 3.kl -Klasse'!DQ35),"",VLOOKUP('Slut 3.kl -Klasse'!DQ35,Assit_Atii_2c3b3c,CJ$96,FALSE))</f>
        <v/>
      </c>
      <c r="DE174" t="str">
        <f>IF(ISBLANK('Slut 3.kl -Klasse'!DR35),"",VLOOKUP('Slut 3.kl -Klasse'!DR35,Assit_Atii_2c3b3c,CK$96,FALSE))</f>
        <v/>
      </c>
      <c r="DF174" t="str">
        <f>IF(ISBLANK('Slut 3.kl -Klasse'!DS35),"",VLOOKUP('Slut 3.kl -Klasse'!DS35,Assit_Atii_2c3b3c,CL$96,FALSE))</f>
        <v/>
      </c>
      <c r="DG174" t="str">
        <f>IF(ISBLANK('Slut 3.kl -Klasse'!DT35),"",VLOOKUP('Slut 3.kl -Klasse'!DT35,Assit_Atii_2c3b3c,CM$96,FALSE))</f>
        <v/>
      </c>
      <c r="DH174" t="str">
        <f>IF(ISBLANK('Slut 3.kl -Klasse'!DU35),"",VLOOKUP('Slut 3.kl -Klasse'!DU35,Assit_Atii_2c3b3c,CN$96,FALSE))</f>
        <v/>
      </c>
      <c r="DI174" t="str">
        <f>IF(ISBLANK('Slut 3.kl -Klasse'!DV35),"",VLOOKUP('Slut 3.kl -Klasse'!DV35,Assit_Atii_2c3b3c,CO$96,FALSE))</f>
        <v/>
      </c>
      <c r="DJ174" t="str">
        <f>IF(ISBLANK('Slut 3.kl -Klasse'!DW35),"",VLOOKUP('Slut 3.kl -Klasse'!DW35,Assit_Atii_2c3b3c,CP$96,FALSE))</f>
        <v/>
      </c>
      <c r="DK174" t="str">
        <f>IF(ISBLANK('Slut 3.kl -Klasse'!DX35),"",VLOOKUP('Slut 3.kl -Klasse'!DX35,Assit_Atii_2c3b3c,CQ$96,FALSE))</f>
        <v/>
      </c>
      <c r="DL174" t="str">
        <f>IF(ISBLANK('Slut 3.kl -Klasse'!DY35),"",VLOOKUP('Slut 3.kl -Klasse'!DY35,Assit_Atii_2c3b3c,CR$96,FALSE))</f>
        <v/>
      </c>
      <c r="DM174" t="str">
        <f>IF(ISBLANK('Slut 3.kl -Klasse'!DZ35),"",VLOOKUP('Slut 3.kl -Klasse'!DZ35,Assit_Atii_2c3b3c,CS$96,FALSE))</f>
        <v/>
      </c>
      <c r="DN174" t="str">
        <f>IF(ISBLANK('Slut 3.kl -Klasse'!EA35),"",VLOOKUP('Slut 3.kl -Klasse'!EA35,Assit_Atii_2c3b3c,CT$96,FALSE))</f>
        <v/>
      </c>
      <c r="DO174" t="str">
        <f>IF(ISBLANK('Slut 3.kl -Klasse'!EB35),"",VLOOKUP('Slut 3.kl -Klasse'!EB35,Assit_Atii_2c3b3c,CU$96,FALSE))</f>
        <v/>
      </c>
      <c r="DP174" t="str">
        <f>IF(ISBLANK('Slut 3.kl -Klasse'!EC35),"",VLOOKUP('Slut 3.kl -Klasse'!EC35,Assit_Atii_2c3b3c,CV$96,FALSE))</f>
        <v/>
      </c>
      <c r="DQ174" t="str">
        <f>IF(ISBLANK('Slut 3.kl -Klasse'!ED35),"",VLOOKUP('Slut 3.kl -Klasse'!ED35,Assit_Atii_2c3b3c,CW$96,FALSE))</f>
        <v/>
      </c>
      <c r="DR174" s="42" t="str">
        <f>IF(ISBLANK('Slut 3.kl -Klasse'!EE35),"",VLOOKUP('Slut 3.kl -Klasse'!EE35,Assit_Atii_2c3b3c,CX$96,FALSE))</f>
        <v/>
      </c>
      <c r="DS174" s="41" t="str">
        <f>IF(ISBLANK('Slut 3.kl -Klasse'!EF35),"",VLOOKUP('Slut 3.kl -Klasse'!EF35,Aap_Naam_2c3b3c,2,FALSE))</f>
        <v/>
      </c>
      <c r="DT174" t="str">
        <f>IF(ISBLANK('Slut 3.kl -Klasse'!EG35),"",VLOOKUP('Slut 3.kl -Klasse'!EG35,Aap_Naam_2c3b3c,2,FALSE))</f>
        <v/>
      </c>
      <c r="DU174" t="str">
        <f>IF(ISBLANK('Slut 3.kl -Klasse'!EH35),"",VLOOKUP('Slut 3.kl -Klasse'!EH35,Aap_Naam_2c3b3c,2,FALSE))</f>
        <v/>
      </c>
      <c r="DV174" t="str">
        <f>IF(ISBLANK('Slut 3.kl -Klasse'!EI35),"",VLOOKUP('Slut 3.kl -Klasse'!EI35,Aap_Naam_2c3b3c,2,FALSE))</f>
        <v/>
      </c>
      <c r="DW174" t="str">
        <f>IF(ISBLANK('Slut 3.kl -Klasse'!EJ35),"",VLOOKUP('Slut 3.kl -Klasse'!EJ35,Aap_Naam_2c3b3c,2,FALSE))</f>
        <v/>
      </c>
      <c r="DX174" t="str">
        <f>IF(ISBLANK('Slut 3.kl -Klasse'!EK35),"",VLOOKUP('Slut 3.kl -Klasse'!EK35,Aap_Naam_2c3b3c,2,FALSE))</f>
        <v/>
      </c>
      <c r="DY174" t="str">
        <f>IF(ISBLANK('Slut 3.kl -Klasse'!EL35),"",VLOOKUP('Slut 3.kl -Klasse'!EL35,Aap_Naam_2c3b3c,2,FALSE))</f>
        <v/>
      </c>
      <c r="DZ174" t="str">
        <f>IF(ISBLANK('Slut 3.kl -Klasse'!EM35),"",VLOOKUP('Slut 3.kl -Klasse'!EM35,Aap_Naam_2c3b3c,2,FALSE))</f>
        <v/>
      </c>
      <c r="EA174" t="str">
        <f>IF(ISBLANK('Slut 3.kl -Klasse'!EN35),"",VLOOKUP('Slut 3.kl -Klasse'!EN35,Aap_Naam_2c3b3c,2,FALSE))</f>
        <v/>
      </c>
      <c r="EB174" t="str">
        <f>IF(ISBLANK('Slut 3.kl -Klasse'!EO35),"",VLOOKUP('Slut 3.kl -Klasse'!EO35,Aap_Naam_2c3b3c,2,FALSE))</f>
        <v/>
      </c>
      <c r="EC174" t="str">
        <f>IF(ISBLANK('Slut 3.kl -Klasse'!EP35),"",VLOOKUP('Slut 3.kl -Klasse'!EP35,Aap_Naam_2c3b3c,2,FALSE))</f>
        <v/>
      </c>
      <c r="ED174" t="str">
        <f>IF(ISBLANK('Slut 3.kl -Klasse'!EQ35),"",VLOOKUP('Slut 3.kl -Klasse'!EQ35,Aap_Naam_2c3b3c,2,FALSE))</f>
        <v/>
      </c>
      <c r="EE174" t="str">
        <f>IF(ISBLANK('Slut 3.kl -Klasse'!ER35),"",VLOOKUP('Slut 3.kl -Klasse'!ER35,Aap_Naam_2c3b3c,2,FALSE))</f>
        <v/>
      </c>
      <c r="EF174" t="str">
        <f>IF(ISBLANK('Slut 3.kl -Klasse'!ES35),"",VLOOKUP('Slut 3.kl -Klasse'!ES35,Aap_Naam_2c3b3c,2,FALSE))</f>
        <v/>
      </c>
      <c r="EG174" t="str">
        <f>IF(ISBLANK('Slut 3.kl -Klasse'!ET35),"",VLOOKUP('Slut 3.kl -Klasse'!ET35,Aap_Naam_2c3b3c,2,FALSE))</f>
        <v/>
      </c>
      <c r="EH174" t="str">
        <f>IF(ISBLANK('Slut 3.kl -Klasse'!EU35),"",VLOOKUP('Slut 3.kl -Klasse'!EU35,Aap_Naam_2c3b3c,2,FALSE))</f>
        <v/>
      </c>
      <c r="EI174" t="str">
        <f>IF(ISBLANK('Slut 3.kl -Klasse'!EV35),"",VLOOKUP('Slut 3.kl -Klasse'!EV35,Aap_Naam_2c3b3c,2,FALSE))</f>
        <v/>
      </c>
      <c r="EJ174" t="str">
        <f>IF(ISBLANK('Slut 3.kl -Klasse'!EW35),"",VLOOKUP('Slut 3.kl -Klasse'!EW35,Aap_Naam_2c3b3c,2,FALSE))</f>
        <v/>
      </c>
      <c r="EK174" t="str">
        <f>IF(ISBLANK('Slut 3.kl -Klasse'!EX35),"",VLOOKUP('Slut 3.kl -Klasse'!EX35,Aap_Naam_2c3b3c,2,FALSE))</f>
        <v/>
      </c>
      <c r="EL174" t="str">
        <f>IF(ISBLANK('Slut 3.kl -Klasse'!EY35),"",VLOOKUP('Slut 3.kl -Klasse'!EY35,Aap_Naam_2c3b3c,2,FALSE))</f>
        <v/>
      </c>
      <c r="EM174" t="str">
        <f>IF(ISBLANK('Slut 3.kl -Klasse'!EZ35),"",VLOOKUP('Slut 3.kl -Klasse'!EZ35,Aap_Naam_2c3b3c,2,FALSE))</f>
        <v/>
      </c>
      <c r="EN174" t="str">
        <f>IF(ISBLANK('Slut 3.kl -Klasse'!FA35),"",VLOOKUP('Slut 3.kl -Klasse'!FA35,Aap_Naam_2c3b3c,2,FALSE))</f>
        <v/>
      </c>
      <c r="EO174" t="str">
        <f>IF(ISBLANK('Slut 3.kl -Klasse'!FB35),"",VLOOKUP('Slut 3.kl -Klasse'!FB35,Aap_Naam_2c3b3c,2,FALSE))</f>
        <v/>
      </c>
      <c r="EP174" t="str">
        <f>IF(ISBLANK('Slut 3.kl -Klasse'!FC35),"",VLOOKUP('Slut 3.kl -Klasse'!FC35,Aap_Naam_2c3b3c,2,FALSE))</f>
        <v/>
      </c>
      <c r="EQ174" t="str">
        <f>IF(ISBLANK('Slut 3.kl -Klasse'!FD35),"",VLOOKUP('Slut 3.kl -Klasse'!FD35,Aap_Naam_2c3b3c,2,FALSE))</f>
        <v/>
      </c>
      <c r="ER174" t="str">
        <f>IF(ISBLANK('Slut 3.kl -Klasse'!FE35),"",VLOOKUP('Slut 3.kl -Klasse'!FE35,Aap_Naam_2c3b3c,2,FALSE))</f>
        <v/>
      </c>
      <c r="ES174" t="str">
        <f>IF(ISBLANK('Slut 3.kl -Klasse'!FF35),"",VLOOKUP('Slut 3.kl -Klasse'!FF35,Aap_Naam_2c3b3c,2,FALSE))</f>
        <v/>
      </c>
      <c r="ET174" t="str">
        <f>IF(ISBLANK('Slut 3.kl -Klasse'!FG35),"",VLOOKUP('Slut 3.kl -Klasse'!FG35,Aap_Naam_2c3b3c,2,FALSE))</f>
        <v/>
      </c>
      <c r="EU174" t="str">
        <f>IF(ISBLANK('Slut 3.kl -Klasse'!FH35),"",VLOOKUP('Slut 3.kl -Klasse'!FH35,Aap_Naam_2c3b3c,2,FALSE))</f>
        <v/>
      </c>
      <c r="EV174" t="str">
        <f>IF(ISBLANK('Slut 3.kl -Klasse'!FI35),"",VLOOKUP('Slut 3.kl -Klasse'!FI35,Aap_Naam_2c3b3c,2,FALSE))</f>
        <v/>
      </c>
      <c r="EW174" t="str">
        <f>IF(ISBLANK('Slut 3.kl -Klasse'!FJ35),"",VLOOKUP('Slut 3.kl -Klasse'!FJ35,Aap_Naam_2c3b3c,2,FALSE))</f>
        <v/>
      </c>
      <c r="EX174" t="str">
        <f>IF(ISBLANK('Slut 3.kl -Klasse'!FK35),"",VLOOKUP('Slut 3.kl -Klasse'!FK35,Aap_Naam_2c3b3c,2,FALSE))</f>
        <v/>
      </c>
      <c r="EY174" t="str">
        <f>IF(ISBLANK('Slut 3.kl -Klasse'!FL35),"",VLOOKUP('Slut 3.kl -Klasse'!FL35,Aap_Naam_2c3b3c,2,FALSE))</f>
        <v/>
      </c>
      <c r="EZ174" t="str">
        <f>IF(ISBLANK('Slut 3.kl -Klasse'!FM35),"",VLOOKUP('Slut 3.kl -Klasse'!FM35,Aap_Naam_2c3b3c,2,FALSE))</f>
        <v/>
      </c>
      <c r="FA174" t="str">
        <f>IF(ISBLANK('Slut 3.kl -Klasse'!FN35),"",VLOOKUP('Slut 3.kl -Klasse'!FN35,Aap_Naam_2c3b3c,2,FALSE))</f>
        <v/>
      </c>
      <c r="FB174" t="str">
        <f>IF(ISBLANK('Slut 3.kl -Klasse'!FO35),"",VLOOKUP('Slut 3.kl -Klasse'!FO35,Aap_Naam_2c3b3c,2,FALSE))</f>
        <v/>
      </c>
      <c r="FC174" t="str">
        <f>IF(ISBLANK('Slut 3.kl -Klasse'!FP35),"",VLOOKUP('Slut 3.kl -Klasse'!FP35,Aap_Naam_2c3b3c,2,FALSE))</f>
        <v/>
      </c>
      <c r="FD174" t="str">
        <f>IF(ISBLANK('Slut 3.kl -Klasse'!FQ35),"",VLOOKUP('Slut 3.kl -Klasse'!FQ35,Aap_Naam_2c3b3c,2,FALSE))</f>
        <v/>
      </c>
      <c r="FE174" t="str">
        <f>IF(ISBLANK('Slut 3.kl -Klasse'!FR35),"",VLOOKUP('Slut 3.kl -Klasse'!FR35,Aap_Naam_2c3b3c,2,FALSE))</f>
        <v/>
      </c>
      <c r="FF174" t="str">
        <f>IF(ISBLANK('Slut 3.kl -Klasse'!FS35),"",VLOOKUP('Slut 3.kl -Klasse'!FS35,Aap_Naam_2c3b3c,2,FALSE))</f>
        <v/>
      </c>
      <c r="FG174" t="str">
        <f>IF(ISBLANK('Slut 3.kl -Klasse'!FT35),"",VLOOKUP('Slut 3.kl -Klasse'!FT35,Aap_Naam_2c3b3c,2,FALSE))</f>
        <v/>
      </c>
      <c r="FH174" t="str">
        <f>IF(ISBLANK('Slut 3.kl -Klasse'!FU35),"",VLOOKUP('Slut 3.kl -Klasse'!FU35,Aap_Naam_2c3b3c,2,FALSE))</f>
        <v/>
      </c>
      <c r="FI174" t="str">
        <f>IF(ISBLANK('Slut 3.kl -Klasse'!FV35),"",VLOOKUP('Slut 3.kl -Klasse'!FV35,Aap_Naam_2c3b3c,2,FALSE))</f>
        <v/>
      </c>
      <c r="FJ174" t="str">
        <f>IF(ISBLANK('Slut 3.kl -Klasse'!FW35),"",VLOOKUP('Slut 3.kl -Klasse'!FW35,Aap_Naam_2c3b3c,2,FALSE))</f>
        <v/>
      </c>
      <c r="FK174" t="str">
        <f>IF(ISBLANK('Slut 3.kl -Klasse'!FX35),"",VLOOKUP('Slut 3.kl -Klasse'!FX35,Aap_Naam_2c3b3c,2,FALSE))</f>
        <v/>
      </c>
      <c r="FL174" t="str">
        <f>IF(ISBLANK('Slut 3.kl -Klasse'!FY35),"",VLOOKUP('Slut 3.kl -Klasse'!FY35,Aap_Naam_2c3b3c,2,FALSE))</f>
        <v/>
      </c>
      <c r="FM174" t="str">
        <f>IF(ISBLANK('Slut 3.kl -Klasse'!FZ35),"",VLOOKUP('Slut 3.kl -Klasse'!FZ35,Aap_Naam_2c3b3c,2,FALSE))</f>
        <v/>
      </c>
      <c r="FN174" s="42" t="str">
        <f>IF(ISBLANK('Slut 3.kl -Klasse'!GA35),"",VLOOKUP('Slut 3.kl -Klasse'!GA35,Aap_Naam_2c3b3c,2,FALSE))</f>
        <v/>
      </c>
      <c r="FO174" s="41">
        <f>COUNTIF('Skole scoring'!B168:U168,1)</f>
        <v>0</v>
      </c>
      <c r="FP174">
        <f>COUNTIF('Skole scoring'!V168:DQ168,1)</f>
        <v>0</v>
      </c>
      <c r="FQ174">
        <f>COUNTIF('Skole scoring'!DR168:FM168,1)</f>
        <v>0</v>
      </c>
      <c r="FR174" s="42">
        <f t="shared" si="5"/>
        <v>0</v>
      </c>
      <c r="FS174">
        <f>COUNTIF('Skole scoring'!V168:AS168,1)</f>
        <v>0</v>
      </c>
      <c r="FT174">
        <f>COUNTIF('Skole scoring'!AT168:BQ168,1)</f>
        <v>0</v>
      </c>
      <c r="FU174">
        <f>COUNTIF('Skole scoring'!BR168:CO168,1)</f>
        <v>0</v>
      </c>
      <c r="FV174">
        <f>COUNTIF('Skole scoring'!CP168:DQ168,1)</f>
        <v>0</v>
      </c>
    </row>
    <row r="175" spans="2:178" x14ac:dyDescent="0.35">
      <c r="B175" s="41">
        <f>'Slut 3.kl -Klasse'!B36</f>
        <v>0</v>
      </c>
      <c r="C175" t="str">
        <f>IF(COUNTIF('Slut 3.kl -Klasse'!P36,5),"Ugyldig",(IF(ISBLANK('Slut 3.kl -Klasse'!P36),"",'Slut 3.kl -Klasse'!P36)))</f>
        <v/>
      </c>
      <c r="D175" t="str">
        <f>IF(COUNTIF('Slut 3.kl -Klasse'!Q36,5),"Ugyldig",(IF(ISBLANK('Slut 3.kl -Klasse'!Q36),"",'Slut 3.kl -Klasse'!Q36)))</f>
        <v/>
      </c>
      <c r="E175" t="str">
        <f>IF(COUNTIF('Slut 3.kl -Klasse'!R36,5),"Ugyldig",(IF(ISBLANK('Slut 3.kl -Klasse'!R36),"",'Slut 3.kl -Klasse'!R36)))</f>
        <v/>
      </c>
      <c r="F175" t="str">
        <f>IF(COUNTIF('Slut 3.kl -Klasse'!S36,5),"Ugyldig",(IF(ISBLANK('Slut 3.kl -Klasse'!S36),"",'Slut 3.kl -Klasse'!S36)))</f>
        <v/>
      </c>
      <c r="G175" t="str">
        <f>IF(COUNTIF('Slut 3.kl -Klasse'!T36,5),"Ugyldig",(IF(ISBLANK('Slut 3.kl -Klasse'!T36),"",'Slut 3.kl -Klasse'!T36)))</f>
        <v/>
      </c>
      <c r="H175" t="str">
        <f>IF(COUNTIF('Slut 3.kl -Klasse'!U36,5),"Ugyldig",(IF(ISBLANK('Slut 3.kl -Klasse'!U36),"",'Slut 3.kl -Klasse'!U36)))</f>
        <v/>
      </c>
      <c r="I175" t="str">
        <f>IF(COUNTIF('Slut 3.kl -Klasse'!V36,5),"Ugyldig",(IF(ISBLANK('Slut 3.kl -Klasse'!V36),"",'Slut 3.kl -Klasse'!V36)))</f>
        <v/>
      </c>
      <c r="J175" t="str">
        <f>IF(COUNTIF('Slut 3.kl -Klasse'!W36,5),"Ugyldig",(IF(ISBLANK('Slut 3.kl -Klasse'!W36),"",'Slut 3.kl -Klasse'!W36)))</f>
        <v/>
      </c>
      <c r="K175" t="str">
        <f>IF(COUNTIF('Slut 3.kl -Klasse'!X36,5),"Ugyldig",(IF(ISBLANK('Slut 3.kl -Klasse'!X36),"",'Slut 3.kl -Klasse'!X36)))</f>
        <v/>
      </c>
      <c r="L175" t="str">
        <f>IF(COUNTIF('Slut 3.kl -Klasse'!Y36,5),"Ugyldig",(IF(ISBLANK('Slut 3.kl -Klasse'!Y36),"",'Slut 3.kl -Klasse'!Y36)))</f>
        <v/>
      </c>
      <c r="M175" t="str">
        <f>IF(COUNTIF('Slut 3.kl -Klasse'!Z36,5),"Ugyldig",(IF(ISBLANK('Slut 3.kl -Klasse'!Z36),"",'Slut 3.kl -Klasse'!Z36)))</f>
        <v/>
      </c>
      <c r="N175" t="str">
        <f>IF(COUNTIF('Slut 3.kl -Klasse'!AA36,5),"Ugyldig",(IF(ISBLANK('Slut 3.kl -Klasse'!AA36),"",'Slut 3.kl -Klasse'!AA36)))</f>
        <v/>
      </c>
      <c r="O175" t="str">
        <f>IF(COUNTIF('Slut 3.kl -Klasse'!AB36,5),"Ugyldig",(IF(ISBLANK('Slut 3.kl -Klasse'!AB36),"",'Slut 3.kl -Klasse'!AB36)))</f>
        <v/>
      </c>
      <c r="P175" t="str">
        <f>IF(COUNTIF('Slut 3.kl -Klasse'!AC36,5),"Ugyldig",(IF(ISBLANK('Slut 3.kl -Klasse'!AC36),"",'Slut 3.kl -Klasse'!AC36)))</f>
        <v/>
      </c>
      <c r="Q175" t="str">
        <f>IF(COUNTIF('Slut 3.kl -Klasse'!AD36,5),"Ugyldig",(IF(ISBLANK('Slut 3.kl -Klasse'!AD36),"",'Slut 3.kl -Klasse'!AD36)))</f>
        <v/>
      </c>
      <c r="R175" t="str">
        <f>IF(COUNTIF('Slut 3.kl -Klasse'!AE36,5),"Ugyldig",(IF(ISBLANK('Slut 3.kl -Klasse'!AE36),"",'Slut 3.kl -Klasse'!AE36)))</f>
        <v/>
      </c>
      <c r="S175" t="str">
        <f>IF(COUNTIF('Slut 3.kl -Klasse'!AF36,5),"Ugyldig",(IF(ISBLANK('Slut 3.kl -Klasse'!AF36),"",'Slut 3.kl -Klasse'!AF36)))</f>
        <v/>
      </c>
      <c r="T175" t="str">
        <f>IF(COUNTIF('Slut 3.kl -Klasse'!AG36,5),"Ugyldig",(IF(ISBLANK('Slut 3.kl -Klasse'!AG36),"",'Slut 3.kl -Klasse'!AG36)))</f>
        <v/>
      </c>
      <c r="U175" t="str">
        <f>IF(COUNTIF('Slut 3.kl -Klasse'!AH36,5),"Ugyldig",(IF(ISBLANK('Slut 3.kl -Klasse'!AH36),"",'Slut 3.kl -Klasse'!AH36)))</f>
        <v/>
      </c>
      <c r="V175" t="str">
        <f>IF(COUNTIF('Slut 3.kl -Klasse'!AI36,5),"Ugyldig",(IF(ISBLANK('Slut 3.kl -Klasse'!AI36),"",'Slut 3.kl -Klasse'!AI36)))</f>
        <v/>
      </c>
      <c r="W175" t="str">
        <f>IF(ISBLANK('Slut 3.kl -Klasse'!AJ36),"",VLOOKUP('Slut 3.kl -Klasse'!AJ36,Assit_Atii_2c3b3c,C$96,FALSE))</f>
        <v/>
      </c>
      <c r="X175" t="str">
        <f>IF(ISBLANK('Slut 3.kl -Klasse'!AK36),"",VLOOKUP('Slut 3.kl -Klasse'!AK36,Assit_Atii_2c3b3c,D$96,FALSE))</f>
        <v/>
      </c>
      <c r="Y175" t="str">
        <f>IF(ISBLANK('Slut 3.kl -Klasse'!AL36),"",VLOOKUP('Slut 3.kl -Klasse'!AL36,Assit_Atii_2c3b3c,E$96,FALSE))</f>
        <v/>
      </c>
      <c r="Z175" t="str">
        <f>IF(ISBLANK('Slut 3.kl -Klasse'!AM36),"",VLOOKUP('Slut 3.kl -Klasse'!AM36,Assit_Atii_2c3b3c,F$96,FALSE))</f>
        <v/>
      </c>
      <c r="AA175" t="str">
        <f>IF(ISBLANK('Slut 3.kl -Klasse'!AN36),"",VLOOKUP('Slut 3.kl -Klasse'!AN36,Assit_Atii_2c3b3c,G$96,FALSE))</f>
        <v/>
      </c>
      <c r="AB175" t="str">
        <f>IF(ISBLANK('Slut 3.kl -Klasse'!AO36),"",VLOOKUP('Slut 3.kl -Klasse'!AO36,Assit_Atii_2c3b3c,H$96,FALSE))</f>
        <v/>
      </c>
      <c r="AC175" t="str">
        <f>IF(ISBLANK('Slut 3.kl -Klasse'!AP36),"",VLOOKUP('Slut 3.kl -Klasse'!AP36,Assit_Atii_2c3b3c,I$96,FALSE))</f>
        <v/>
      </c>
      <c r="AD175" t="str">
        <f>IF(ISBLANK('Slut 3.kl -Klasse'!AQ36),"",VLOOKUP('Slut 3.kl -Klasse'!AQ36,Assit_Atii_2c3b3c,J$96,FALSE))</f>
        <v/>
      </c>
      <c r="AE175" t="str">
        <f>IF(ISBLANK('Slut 3.kl -Klasse'!AR36),"",VLOOKUP('Slut 3.kl -Klasse'!AR36,Assit_Atii_2c3b3c,K$96,FALSE))</f>
        <v/>
      </c>
      <c r="AF175" t="str">
        <f>IF(ISBLANK('Slut 3.kl -Klasse'!AS36),"",VLOOKUP('Slut 3.kl -Klasse'!AS36,Assit_Atii_2c3b3c,L$96,FALSE))</f>
        <v/>
      </c>
      <c r="AG175" t="str">
        <f>IF(ISBLANK('Slut 3.kl -Klasse'!AT36),"",VLOOKUP('Slut 3.kl -Klasse'!AT36,Assit_Atii_2c3b3c,M$96,FALSE))</f>
        <v/>
      </c>
      <c r="AH175" t="str">
        <f>IF(ISBLANK('Slut 3.kl -Klasse'!AU36),"",VLOOKUP('Slut 3.kl -Klasse'!AU36,Assit_Atii_2c3b3c,N$96,FALSE))</f>
        <v/>
      </c>
      <c r="AI175" t="str">
        <f>IF(ISBLANK('Slut 3.kl -Klasse'!AV36),"",VLOOKUP('Slut 3.kl -Klasse'!AV36,Assit_Atii_2c3b3c,O$96,FALSE))</f>
        <v/>
      </c>
      <c r="AJ175" t="str">
        <f>IF(ISBLANK('Slut 3.kl -Klasse'!AW36),"",VLOOKUP('Slut 3.kl -Klasse'!AW36,Assit_Atii_2c3b3c,P$96,FALSE))</f>
        <v/>
      </c>
      <c r="AK175" t="str">
        <f>IF(ISBLANK('Slut 3.kl -Klasse'!AX36),"",VLOOKUP('Slut 3.kl -Klasse'!AX36,Assit_Atii_2c3b3c,Q$96,FALSE))</f>
        <v/>
      </c>
      <c r="AL175" t="str">
        <f>IF(ISBLANK('Slut 3.kl -Klasse'!AY36),"",VLOOKUP('Slut 3.kl -Klasse'!AY36,Assit_Atii_2c3b3c,R$96,FALSE))</f>
        <v/>
      </c>
      <c r="AM175" t="str">
        <f>IF(ISBLANK('Slut 3.kl -Klasse'!AZ36),"",VLOOKUP('Slut 3.kl -Klasse'!AZ36,Assit_Atii_2c3b3c,S$96,FALSE))</f>
        <v/>
      </c>
      <c r="AN175" t="str">
        <f>IF(ISBLANK('Slut 3.kl -Klasse'!BA36),"",VLOOKUP('Slut 3.kl -Klasse'!BA36,Assit_Atii_2c3b3c,T$96,FALSE))</f>
        <v/>
      </c>
      <c r="AO175" t="str">
        <f>IF(ISBLANK('Slut 3.kl -Klasse'!BB36),"",VLOOKUP('Slut 3.kl -Klasse'!BB36,Assit_Atii_2c3b3c,U$96,FALSE))</f>
        <v/>
      </c>
      <c r="AP175" t="str">
        <f>IF(ISBLANK('Slut 3.kl -Klasse'!BC36),"",VLOOKUP('Slut 3.kl -Klasse'!BC36,Assit_Atii_2c3b3c,V$96,FALSE))</f>
        <v/>
      </c>
      <c r="AQ175" t="str">
        <f>IF(ISBLANK('Slut 3.kl -Klasse'!BD36),"",VLOOKUP('Slut 3.kl -Klasse'!BD36,Assit_Atii_2c3b3c,W$96,FALSE))</f>
        <v/>
      </c>
      <c r="AR175" t="str">
        <f>IF(ISBLANK('Slut 3.kl -Klasse'!BE36),"",VLOOKUP('Slut 3.kl -Klasse'!BE36,Assit_Atii_2c3b3c,X$96,FALSE))</f>
        <v/>
      </c>
      <c r="AS175" t="str">
        <f>IF(ISBLANK('Slut 3.kl -Klasse'!BF36),"",VLOOKUP('Slut 3.kl -Klasse'!BF36,Assit_Atii_2c3b3c,Y$96,FALSE))</f>
        <v/>
      </c>
      <c r="AT175" t="str">
        <f>IF(ISBLANK('Slut 3.kl -Klasse'!BG36),"",VLOOKUP('Slut 3.kl -Klasse'!BG36,Assit_Atii_2c3b3c,Z$96,FALSE))</f>
        <v/>
      </c>
      <c r="AU175" t="str">
        <f>IF(ISBLANK('Slut 3.kl -Klasse'!BH36),"",VLOOKUP('Slut 3.kl -Klasse'!BH36,Assit_Atii_2c3b3c,AA$96,FALSE))</f>
        <v/>
      </c>
      <c r="AV175" t="str">
        <f>IF(ISBLANK('Slut 3.kl -Klasse'!BI36),"",VLOOKUP('Slut 3.kl -Klasse'!BI36,Assit_Atii_2c3b3c,AB$96,FALSE))</f>
        <v/>
      </c>
      <c r="AW175" t="str">
        <f>IF(ISBLANK('Slut 3.kl -Klasse'!BJ36),"",VLOOKUP('Slut 3.kl -Klasse'!BJ36,Assit_Atii_2c3b3c,AC$96,FALSE))</f>
        <v/>
      </c>
      <c r="AX175" t="str">
        <f>IF(ISBLANK('Slut 3.kl -Klasse'!BK36),"",VLOOKUP('Slut 3.kl -Klasse'!BK36,Assit_Atii_2c3b3c,AD$96,FALSE))</f>
        <v/>
      </c>
      <c r="AY175" t="str">
        <f>IF(ISBLANK('Slut 3.kl -Klasse'!BL36),"",VLOOKUP('Slut 3.kl -Klasse'!BL36,Assit_Atii_2c3b3c,AE$96,FALSE))</f>
        <v/>
      </c>
      <c r="AZ175" t="str">
        <f>IF(ISBLANK('Slut 3.kl -Klasse'!BM36),"",VLOOKUP('Slut 3.kl -Klasse'!BM36,Assit_Atii_2c3b3c,AF$96,FALSE))</f>
        <v/>
      </c>
      <c r="BA175" t="str">
        <f>IF(ISBLANK('Slut 3.kl -Klasse'!BN36),"",VLOOKUP('Slut 3.kl -Klasse'!BN36,Assit_Atii_2c3b3c,AG$96,FALSE))</f>
        <v/>
      </c>
      <c r="BB175" t="str">
        <f>IF(ISBLANK('Slut 3.kl -Klasse'!BO36),"",VLOOKUP('Slut 3.kl -Klasse'!BO36,Assit_Atii_2c3b3c,AH$96,FALSE))</f>
        <v/>
      </c>
      <c r="BC175" t="str">
        <f>IF(ISBLANK('Slut 3.kl -Klasse'!BP36),"",VLOOKUP('Slut 3.kl -Klasse'!BP36,Assit_Atii_2c3b3c,AI$96,FALSE))</f>
        <v/>
      </c>
      <c r="BD175" t="str">
        <f>IF(ISBLANK('Slut 3.kl -Klasse'!BQ36),"",VLOOKUP('Slut 3.kl -Klasse'!BQ36,Assit_Atii_2c3b3c,AJ$96,FALSE))</f>
        <v/>
      </c>
      <c r="BE175" t="str">
        <f>IF(ISBLANK('Slut 3.kl -Klasse'!BR36),"",VLOOKUP('Slut 3.kl -Klasse'!BR36,Assit_Atii_2c3b3c,AK$96,FALSE))</f>
        <v/>
      </c>
      <c r="BF175" t="str">
        <f>IF(ISBLANK('Slut 3.kl -Klasse'!BS36),"",VLOOKUP('Slut 3.kl -Klasse'!BS36,Assit_Atii_2c3b3c,AL$96,FALSE))</f>
        <v/>
      </c>
      <c r="BG175" t="str">
        <f>IF(ISBLANK('Slut 3.kl -Klasse'!BT36),"",VLOOKUP('Slut 3.kl -Klasse'!BT36,Assit_Atii_2c3b3c,AM$96,FALSE))</f>
        <v/>
      </c>
      <c r="BH175" t="str">
        <f>IF(ISBLANK('Slut 3.kl -Klasse'!BU36),"",VLOOKUP('Slut 3.kl -Klasse'!BU36,Assit_Atii_2c3b3c,AN$96,FALSE))</f>
        <v/>
      </c>
      <c r="BI175" t="str">
        <f>IF(ISBLANK('Slut 3.kl -Klasse'!BV36),"",VLOOKUP('Slut 3.kl -Klasse'!BV36,Assit_Atii_2c3b3c,AO$96,FALSE))</f>
        <v/>
      </c>
      <c r="BJ175" t="str">
        <f>IF(ISBLANK('Slut 3.kl -Klasse'!BW36),"",VLOOKUP('Slut 3.kl -Klasse'!BW36,Assit_Atii_2c3b3c,AP$96,FALSE))</f>
        <v/>
      </c>
      <c r="BK175" t="str">
        <f>IF(ISBLANK('Slut 3.kl -Klasse'!BX36),"",VLOOKUP('Slut 3.kl -Klasse'!BX36,Assit_Atii_2c3b3c,AQ$96,FALSE))</f>
        <v/>
      </c>
      <c r="BL175" t="str">
        <f>IF(ISBLANK('Slut 3.kl -Klasse'!BY36),"",VLOOKUP('Slut 3.kl -Klasse'!BY36,Assit_Atii_2c3b3c,AR$96,FALSE))</f>
        <v/>
      </c>
      <c r="BM175" t="str">
        <f>IF(ISBLANK('Slut 3.kl -Klasse'!BZ36),"",VLOOKUP('Slut 3.kl -Klasse'!BZ36,Assit_Atii_2c3b3c,AS$96,FALSE))</f>
        <v/>
      </c>
      <c r="BN175" t="str">
        <f>IF(ISBLANK('Slut 3.kl -Klasse'!CA36),"",VLOOKUP('Slut 3.kl -Klasse'!CA36,Assit_Atii_2c3b3c,AT$96,FALSE))</f>
        <v/>
      </c>
      <c r="BO175" t="str">
        <f>IF(ISBLANK('Slut 3.kl -Klasse'!CB36),"",VLOOKUP('Slut 3.kl -Klasse'!CB36,Assit_Atii_2c3b3c,AU$96,FALSE))</f>
        <v/>
      </c>
      <c r="BP175" t="str">
        <f>IF(ISBLANK('Slut 3.kl -Klasse'!CC36),"",VLOOKUP('Slut 3.kl -Klasse'!CC36,Assit_Atii_2c3b3c,AV$96,FALSE))</f>
        <v/>
      </c>
      <c r="BQ175" t="str">
        <f>IF(ISBLANK('Slut 3.kl -Klasse'!CD36),"",VLOOKUP('Slut 3.kl -Klasse'!CD36,Assit_Atii_2c3b3c,AW$96,FALSE))</f>
        <v/>
      </c>
      <c r="BR175" t="str">
        <f>IF(ISBLANK('Slut 3.kl -Klasse'!CE36),"",VLOOKUP('Slut 3.kl -Klasse'!CE36,Assit_Atii_2c3b3c,AX$96,FALSE))</f>
        <v/>
      </c>
      <c r="BS175" t="str">
        <f>IF(ISBLANK('Slut 3.kl -Klasse'!CF36),"",VLOOKUP('Slut 3.kl -Klasse'!CF36,Assit_Atii_2c3b3c,AY$96,FALSE))</f>
        <v/>
      </c>
      <c r="BT175" t="str">
        <f>IF(ISBLANK('Slut 3.kl -Klasse'!CG36),"",VLOOKUP('Slut 3.kl -Klasse'!CG36,Assit_Atii_2c3b3c,AZ$96,FALSE))</f>
        <v/>
      </c>
      <c r="BU175" t="str">
        <f>IF(ISBLANK('Slut 3.kl -Klasse'!CH36),"",VLOOKUP('Slut 3.kl -Klasse'!CH36,Assit_Atii_2c3b3c,BA$96,FALSE))</f>
        <v/>
      </c>
      <c r="BV175" t="str">
        <f>IF(ISBLANK('Slut 3.kl -Klasse'!CI36),"",VLOOKUP('Slut 3.kl -Klasse'!CI36,Assit_Atii_2c3b3c,BB$96,FALSE))</f>
        <v/>
      </c>
      <c r="BW175" t="str">
        <f>IF(ISBLANK('Slut 3.kl -Klasse'!CJ36),"",VLOOKUP('Slut 3.kl -Klasse'!CJ36,Assit_Atii_2c3b3c,BC$96,FALSE))</f>
        <v/>
      </c>
      <c r="BX175" t="str">
        <f>IF(ISBLANK('Slut 3.kl -Klasse'!CK36),"",VLOOKUP('Slut 3.kl -Klasse'!CK36,Assit_Atii_2c3b3c,BD$96,FALSE))</f>
        <v/>
      </c>
      <c r="BY175" t="str">
        <f>IF(ISBLANK('Slut 3.kl -Klasse'!CL36),"",VLOOKUP('Slut 3.kl -Klasse'!CL36,Assit_Atii_2c3b3c,BE$96,FALSE))</f>
        <v/>
      </c>
      <c r="BZ175" t="str">
        <f>IF(ISBLANK('Slut 3.kl -Klasse'!CM36),"",VLOOKUP('Slut 3.kl -Klasse'!CM36,Assit_Atii_2c3b3c,BF$96,FALSE))</f>
        <v/>
      </c>
      <c r="CA175" t="str">
        <f>IF(ISBLANK('Slut 3.kl -Klasse'!CN36),"",VLOOKUP('Slut 3.kl -Klasse'!CN36,Assit_Atii_2c3b3c,BG$96,FALSE))</f>
        <v/>
      </c>
      <c r="CB175" t="str">
        <f>IF(ISBLANK('Slut 3.kl -Klasse'!CO36),"",VLOOKUP('Slut 3.kl -Klasse'!CO36,Assit_Atii_2c3b3c,BH$96,FALSE))</f>
        <v/>
      </c>
      <c r="CC175" t="str">
        <f>IF(ISBLANK('Slut 3.kl -Klasse'!CP36),"",VLOOKUP('Slut 3.kl -Klasse'!CP36,Assit_Atii_2c3b3c,BI$96,FALSE))</f>
        <v/>
      </c>
      <c r="CD175" t="str">
        <f>IF(ISBLANK('Slut 3.kl -Klasse'!CQ36),"",VLOOKUP('Slut 3.kl -Klasse'!CQ36,Assit_Atii_2c3b3c,BJ$96,FALSE))</f>
        <v/>
      </c>
      <c r="CE175" t="str">
        <f>IF(ISBLANK('Slut 3.kl -Klasse'!CR36),"",VLOOKUP('Slut 3.kl -Klasse'!CR36,Assit_Atii_2c3b3c,BK$96,FALSE))</f>
        <v/>
      </c>
      <c r="CF175" t="str">
        <f>IF(ISBLANK('Slut 3.kl -Klasse'!CS36),"",VLOOKUP('Slut 3.kl -Klasse'!CS36,Assit_Atii_2c3b3c,BL$96,FALSE))</f>
        <v/>
      </c>
      <c r="CG175" t="str">
        <f>IF(ISBLANK('Slut 3.kl -Klasse'!CT36),"",VLOOKUP('Slut 3.kl -Klasse'!CT36,Assit_Atii_2c3b3c,BM$96,FALSE))</f>
        <v/>
      </c>
      <c r="CH175" t="str">
        <f>IF(ISBLANK('Slut 3.kl -Klasse'!CU36),"",VLOOKUP('Slut 3.kl -Klasse'!CU36,Assit_Atii_2c3b3c,BN$96,FALSE))</f>
        <v/>
      </c>
      <c r="CI175" t="str">
        <f>IF(ISBLANK('Slut 3.kl -Klasse'!CV36),"",VLOOKUP('Slut 3.kl -Klasse'!CV36,Assit_Atii_2c3b3c,BO$96,FALSE))</f>
        <v/>
      </c>
      <c r="CJ175" t="str">
        <f>IF(ISBLANK('Slut 3.kl -Klasse'!CW36),"",VLOOKUP('Slut 3.kl -Klasse'!CW36,Assit_Atii_2c3b3c,BP$96,FALSE))</f>
        <v/>
      </c>
      <c r="CK175" t="str">
        <f>IF(ISBLANK('Slut 3.kl -Klasse'!CX36),"",VLOOKUP('Slut 3.kl -Klasse'!CX36,Assit_Atii_2c3b3c,BQ$96,FALSE))</f>
        <v/>
      </c>
      <c r="CL175" t="str">
        <f>IF(ISBLANK('Slut 3.kl -Klasse'!CY36),"",VLOOKUP('Slut 3.kl -Klasse'!CY36,Assit_Atii_2c3b3c,BR$96,FALSE))</f>
        <v/>
      </c>
      <c r="CM175" t="str">
        <f>IF(ISBLANK('Slut 3.kl -Klasse'!CZ36),"",VLOOKUP('Slut 3.kl -Klasse'!CZ36,Assit_Atii_2c3b3c,BS$96,FALSE))</f>
        <v/>
      </c>
      <c r="CN175" t="str">
        <f>IF(ISBLANK('Slut 3.kl -Klasse'!DA36),"",VLOOKUP('Slut 3.kl -Klasse'!DA36,Assit_Atii_2c3b3c,BT$96,FALSE))</f>
        <v/>
      </c>
      <c r="CO175" t="str">
        <f>IF(ISBLANK('Slut 3.kl -Klasse'!DB36),"",VLOOKUP('Slut 3.kl -Klasse'!DB36,Assit_Atii_2c3b3c,BU$96,FALSE))</f>
        <v/>
      </c>
      <c r="CP175" t="str">
        <f>IF(ISBLANK('Slut 3.kl -Klasse'!DC36),"",VLOOKUP('Slut 3.kl -Klasse'!DC36,Assit_Atii_2c3b3c,BV$96,FALSE))</f>
        <v/>
      </c>
      <c r="CQ175" t="str">
        <f>IF(ISBLANK('Slut 3.kl -Klasse'!DD36),"",VLOOKUP('Slut 3.kl -Klasse'!DD36,Assit_Atii_2c3b3c,BW$96,FALSE))</f>
        <v/>
      </c>
      <c r="CR175" t="str">
        <f>IF(ISBLANK('Slut 3.kl -Klasse'!DE36),"",VLOOKUP('Slut 3.kl -Klasse'!DE36,Assit_Atii_2c3b3c,BX$96,FALSE))</f>
        <v/>
      </c>
      <c r="CS175" t="str">
        <f>IF(ISBLANK('Slut 3.kl -Klasse'!DF36),"",VLOOKUP('Slut 3.kl -Klasse'!DF36,Assit_Atii_2c3b3c,BY$96,FALSE))</f>
        <v/>
      </c>
      <c r="CT175" t="str">
        <f>IF(ISBLANK('Slut 3.kl -Klasse'!DG36),"",VLOOKUP('Slut 3.kl -Klasse'!DG36,Assit_Atii_2c3b3c,BZ$96,FALSE))</f>
        <v/>
      </c>
      <c r="CU175" t="str">
        <f>IF(ISBLANK('Slut 3.kl -Klasse'!DH36),"",VLOOKUP('Slut 3.kl -Klasse'!DH36,Assit_Atii_2c3b3c,CA$96,FALSE))</f>
        <v/>
      </c>
      <c r="CV175" t="str">
        <f>IF(ISBLANK('Slut 3.kl -Klasse'!DI36),"",VLOOKUP('Slut 3.kl -Klasse'!DI36,Assit_Atii_2c3b3c,CB$96,FALSE))</f>
        <v/>
      </c>
      <c r="CW175" t="str">
        <f>IF(ISBLANK('Slut 3.kl -Klasse'!DJ36),"",VLOOKUP('Slut 3.kl -Klasse'!DJ36,Assit_Atii_2c3b3c,CC$96,FALSE))</f>
        <v/>
      </c>
      <c r="CX175" t="str">
        <f>IF(ISBLANK('Slut 3.kl -Klasse'!DK36),"",VLOOKUP('Slut 3.kl -Klasse'!DK36,Assit_Atii_2c3b3c,CD$96,FALSE))</f>
        <v/>
      </c>
      <c r="CY175" t="str">
        <f>IF(ISBLANK('Slut 3.kl -Klasse'!DL36),"",VLOOKUP('Slut 3.kl -Klasse'!DL36,Assit_Atii_2c3b3c,CE$96,FALSE))</f>
        <v/>
      </c>
      <c r="CZ175" t="str">
        <f>IF(ISBLANK('Slut 3.kl -Klasse'!DM36),"",VLOOKUP('Slut 3.kl -Klasse'!DM36,Assit_Atii_2c3b3c,CF$96,FALSE))</f>
        <v/>
      </c>
      <c r="DA175" t="str">
        <f>IF(ISBLANK('Slut 3.kl -Klasse'!DN36),"",VLOOKUP('Slut 3.kl -Klasse'!DN36,Assit_Atii_2c3b3c,CG$96,FALSE))</f>
        <v/>
      </c>
      <c r="DB175" t="str">
        <f>IF(ISBLANK('Slut 3.kl -Klasse'!DO36),"",VLOOKUP('Slut 3.kl -Klasse'!DO36,Assit_Atii_2c3b3c,CH$96,FALSE))</f>
        <v/>
      </c>
      <c r="DC175" t="str">
        <f>IF(ISBLANK('Slut 3.kl -Klasse'!DP36),"",VLOOKUP('Slut 3.kl -Klasse'!DP36,Assit_Atii_2c3b3c,CI$96,FALSE))</f>
        <v/>
      </c>
      <c r="DD175" t="str">
        <f>IF(ISBLANK('Slut 3.kl -Klasse'!DQ36),"",VLOOKUP('Slut 3.kl -Klasse'!DQ36,Assit_Atii_2c3b3c,CJ$96,FALSE))</f>
        <v/>
      </c>
      <c r="DE175" t="str">
        <f>IF(ISBLANK('Slut 3.kl -Klasse'!DR36),"",VLOOKUP('Slut 3.kl -Klasse'!DR36,Assit_Atii_2c3b3c,CK$96,FALSE))</f>
        <v/>
      </c>
      <c r="DF175" t="str">
        <f>IF(ISBLANK('Slut 3.kl -Klasse'!DS36),"",VLOOKUP('Slut 3.kl -Klasse'!DS36,Assit_Atii_2c3b3c,CL$96,FALSE))</f>
        <v/>
      </c>
      <c r="DG175" t="str">
        <f>IF(ISBLANK('Slut 3.kl -Klasse'!DT36),"",VLOOKUP('Slut 3.kl -Klasse'!DT36,Assit_Atii_2c3b3c,CM$96,FALSE))</f>
        <v/>
      </c>
      <c r="DH175" t="str">
        <f>IF(ISBLANK('Slut 3.kl -Klasse'!DU36),"",VLOOKUP('Slut 3.kl -Klasse'!DU36,Assit_Atii_2c3b3c,CN$96,FALSE))</f>
        <v/>
      </c>
      <c r="DI175" t="str">
        <f>IF(ISBLANK('Slut 3.kl -Klasse'!DV36),"",VLOOKUP('Slut 3.kl -Klasse'!DV36,Assit_Atii_2c3b3c,CO$96,FALSE))</f>
        <v/>
      </c>
      <c r="DJ175" t="str">
        <f>IF(ISBLANK('Slut 3.kl -Klasse'!DW36),"",VLOOKUP('Slut 3.kl -Klasse'!DW36,Assit_Atii_2c3b3c,CP$96,FALSE))</f>
        <v/>
      </c>
      <c r="DK175" t="str">
        <f>IF(ISBLANK('Slut 3.kl -Klasse'!DX36),"",VLOOKUP('Slut 3.kl -Klasse'!DX36,Assit_Atii_2c3b3c,CQ$96,FALSE))</f>
        <v/>
      </c>
      <c r="DL175" t="str">
        <f>IF(ISBLANK('Slut 3.kl -Klasse'!DY36),"",VLOOKUP('Slut 3.kl -Klasse'!DY36,Assit_Atii_2c3b3c,CR$96,FALSE))</f>
        <v/>
      </c>
      <c r="DM175" t="str">
        <f>IF(ISBLANK('Slut 3.kl -Klasse'!DZ36),"",VLOOKUP('Slut 3.kl -Klasse'!DZ36,Assit_Atii_2c3b3c,CS$96,FALSE))</f>
        <v/>
      </c>
      <c r="DN175" t="str">
        <f>IF(ISBLANK('Slut 3.kl -Klasse'!EA36),"",VLOOKUP('Slut 3.kl -Klasse'!EA36,Assit_Atii_2c3b3c,CT$96,FALSE))</f>
        <v/>
      </c>
      <c r="DO175" t="str">
        <f>IF(ISBLANK('Slut 3.kl -Klasse'!EB36),"",VLOOKUP('Slut 3.kl -Klasse'!EB36,Assit_Atii_2c3b3c,CU$96,FALSE))</f>
        <v/>
      </c>
      <c r="DP175" t="str">
        <f>IF(ISBLANK('Slut 3.kl -Klasse'!EC36),"",VLOOKUP('Slut 3.kl -Klasse'!EC36,Assit_Atii_2c3b3c,CV$96,FALSE))</f>
        <v/>
      </c>
      <c r="DQ175" t="str">
        <f>IF(ISBLANK('Slut 3.kl -Klasse'!ED36),"",VLOOKUP('Slut 3.kl -Klasse'!ED36,Assit_Atii_2c3b3c,CW$96,FALSE))</f>
        <v/>
      </c>
      <c r="DR175" s="42" t="str">
        <f>IF(ISBLANK('Slut 3.kl -Klasse'!EE36),"",VLOOKUP('Slut 3.kl -Klasse'!EE36,Assit_Atii_2c3b3c,CX$96,FALSE))</f>
        <v/>
      </c>
      <c r="DS175" s="41" t="str">
        <f>IF(ISBLANK('Slut 3.kl -Klasse'!EF36),"",VLOOKUP('Slut 3.kl -Klasse'!EF36,Aap_Naam_2c3b3c,2,FALSE))</f>
        <v/>
      </c>
      <c r="DT175" t="str">
        <f>IF(ISBLANK('Slut 3.kl -Klasse'!EG36),"",VLOOKUP('Slut 3.kl -Klasse'!EG36,Aap_Naam_2c3b3c,2,FALSE))</f>
        <v/>
      </c>
      <c r="DU175" t="str">
        <f>IF(ISBLANK('Slut 3.kl -Klasse'!EH36),"",VLOOKUP('Slut 3.kl -Klasse'!EH36,Aap_Naam_2c3b3c,2,FALSE))</f>
        <v/>
      </c>
      <c r="DV175" t="str">
        <f>IF(ISBLANK('Slut 3.kl -Klasse'!EI36),"",VLOOKUP('Slut 3.kl -Klasse'!EI36,Aap_Naam_2c3b3c,2,FALSE))</f>
        <v/>
      </c>
      <c r="DW175" t="str">
        <f>IF(ISBLANK('Slut 3.kl -Klasse'!EJ36),"",VLOOKUP('Slut 3.kl -Klasse'!EJ36,Aap_Naam_2c3b3c,2,FALSE))</f>
        <v/>
      </c>
      <c r="DX175" t="str">
        <f>IF(ISBLANK('Slut 3.kl -Klasse'!EK36),"",VLOOKUP('Slut 3.kl -Klasse'!EK36,Aap_Naam_2c3b3c,2,FALSE))</f>
        <v/>
      </c>
      <c r="DY175" t="str">
        <f>IF(ISBLANK('Slut 3.kl -Klasse'!EL36),"",VLOOKUP('Slut 3.kl -Klasse'!EL36,Aap_Naam_2c3b3c,2,FALSE))</f>
        <v/>
      </c>
      <c r="DZ175" t="str">
        <f>IF(ISBLANK('Slut 3.kl -Klasse'!EM36),"",VLOOKUP('Slut 3.kl -Klasse'!EM36,Aap_Naam_2c3b3c,2,FALSE))</f>
        <v/>
      </c>
      <c r="EA175" t="str">
        <f>IF(ISBLANK('Slut 3.kl -Klasse'!EN36),"",VLOOKUP('Slut 3.kl -Klasse'!EN36,Aap_Naam_2c3b3c,2,FALSE))</f>
        <v/>
      </c>
      <c r="EB175" t="str">
        <f>IF(ISBLANK('Slut 3.kl -Klasse'!EO36),"",VLOOKUP('Slut 3.kl -Klasse'!EO36,Aap_Naam_2c3b3c,2,FALSE))</f>
        <v/>
      </c>
      <c r="EC175" t="str">
        <f>IF(ISBLANK('Slut 3.kl -Klasse'!EP36),"",VLOOKUP('Slut 3.kl -Klasse'!EP36,Aap_Naam_2c3b3c,2,FALSE))</f>
        <v/>
      </c>
      <c r="ED175" t="str">
        <f>IF(ISBLANK('Slut 3.kl -Klasse'!EQ36),"",VLOOKUP('Slut 3.kl -Klasse'!EQ36,Aap_Naam_2c3b3c,2,FALSE))</f>
        <v/>
      </c>
      <c r="EE175" t="str">
        <f>IF(ISBLANK('Slut 3.kl -Klasse'!ER36),"",VLOOKUP('Slut 3.kl -Klasse'!ER36,Aap_Naam_2c3b3c,2,FALSE))</f>
        <v/>
      </c>
      <c r="EF175" t="str">
        <f>IF(ISBLANK('Slut 3.kl -Klasse'!ES36),"",VLOOKUP('Slut 3.kl -Klasse'!ES36,Aap_Naam_2c3b3c,2,FALSE))</f>
        <v/>
      </c>
      <c r="EG175" t="str">
        <f>IF(ISBLANK('Slut 3.kl -Klasse'!ET36),"",VLOOKUP('Slut 3.kl -Klasse'!ET36,Aap_Naam_2c3b3c,2,FALSE))</f>
        <v/>
      </c>
      <c r="EH175" t="str">
        <f>IF(ISBLANK('Slut 3.kl -Klasse'!EU36),"",VLOOKUP('Slut 3.kl -Klasse'!EU36,Aap_Naam_2c3b3c,2,FALSE))</f>
        <v/>
      </c>
      <c r="EI175" t="str">
        <f>IF(ISBLANK('Slut 3.kl -Klasse'!EV36),"",VLOOKUP('Slut 3.kl -Klasse'!EV36,Aap_Naam_2c3b3c,2,FALSE))</f>
        <v/>
      </c>
      <c r="EJ175" t="str">
        <f>IF(ISBLANK('Slut 3.kl -Klasse'!EW36),"",VLOOKUP('Slut 3.kl -Klasse'!EW36,Aap_Naam_2c3b3c,2,FALSE))</f>
        <v/>
      </c>
      <c r="EK175" t="str">
        <f>IF(ISBLANK('Slut 3.kl -Klasse'!EX36),"",VLOOKUP('Slut 3.kl -Klasse'!EX36,Aap_Naam_2c3b3c,2,FALSE))</f>
        <v/>
      </c>
      <c r="EL175" t="str">
        <f>IF(ISBLANK('Slut 3.kl -Klasse'!EY36),"",VLOOKUP('Slut 3.kl -Klasse'!EY36,Aap_Naam_2c3b3c,2,FALSE))</f>
        <v/>
      </c>
      <c r="EM175" t="str">
        <f>IF(ISBLANK('Slut 3.kl -Klasse'!EZ36),"",VLOOKUP('Slut 3.kl -Klasse'!EZ36,Aap_Naam_2c3b3c,2,FALSE))</f>
        <v/>
      </c>
      <c r="EN175" t="str">
        <f>IF(ISBLANK('Slut 3.kl -Klasse'!FA36),"",VLOOKUP('Slut 3.kl -Klasse'!FA36,Aap_Naam_2c3b3c,2,FALSE))</f>
        <v/>
      </c>
      <c r="EO175" t="str">
        <f>IF(ISBLANK('Slut 3.kl -Klasse'!FB36),"",VLOOKUP('Slut 3.kl -Klasse'!FB36,Aap_Naam_2c3b3c,2,FALSE))</f>
        <v/>
      </c>
      <c r="EP175" t="str">
        <f>IF(ISBLANK('Slut 3.kl -Klasse'!FC36),"",VLOOKUP('Slut 3.kl -Klasse'!FC36,Aap_Naam_2c3b3c,2,FALSE))</f>
        <v/>
      </c>
      <c r="EQ175" t="str">
        <f>IF(ISBLANK('Slut 3.kl -Klasse'!FD36),"",VLOOKUP('Slut 3.kl -Klasse'!FD36,Aap_Naam_2c3b3c,2,FALSE))</f>
        <v/>
      </c>
      <c r="ER175" t="str">
        <f>IF(ISBLANK('Slut 3.kl -Klasse'!FE36),"",VLOOKUP('Slut 3.kl -Klasse'!FE36,Aap_Naam_2c3b3c,2,FALSE))</f>
        <v/>
      </c>
      <c r="ES175" t="str">
        <f>IF(ISBLANK('Slut 3.kl -Klasse'!FF36),"",VLOOKUP('Slut 3.kl -Klasse'!FF36,Aap_Naam_2c3b3c,2,FALSE))</f>
        <v/>
      </c>
      <c r="ET175" t="str">
        <f>IF(ISBLANK('Slut 3.kl -Klasse'!FG36),"",VLOOKUP('Slut 3.kl -Klasse'!FG36,Aap_Naam_2c3b3c,2,FALSE))</f>
        <v/>
      </c>
      <c r="EU175" t="str">
        <f>IF(ISBLANK('Slut 3.kl -Klasse'!FH36),"",VLOOKUP('Slut 3.kl -Klasse'!FH36,Aap_Naam_2c3b3c,2,FALSE))</f>
        <v/>
      </c>
      <c r="EV175" t="str">
        <f>IF(ISBLANK('Slut 3.kl -Klasse'!FI36),"",VLOOKUP('Slut 3.kl -Klasse'!FI36,Aap_Naam_2c3b3c,2,FALSE))</f>
        <v/>
      </c>
      <c r="EW175" t="str">
        <f>IF(ISBLANK('Slut 3.kl -Klasse'!FJ36),"",VLOOKUP('Slut 3.kl -Klasse'!FJ36,Aap_Naam_2c3b3c,2,FALSE))</f>
        <v/>
      </c>
      <c r="EX175" t="str">
        <f>IF(ISBLANK('Slut 3.kl -Klasse'!FK36),"",VLOOKUP('Slut 3.kl -Klasse'!FK36,Aap_Naam_2c3b3c,2,FALSE))</f>
        <v/>
      </c>
      <c r="EY175" t="str">
        <f>IF(ISBLANK('Slut 3.kl -Klasse'!FL36),"",VLOOKUP('Slut 3.kl -Klasse'!FL36,Aap_Naam_2c3b3c,2,FALSE))</f>
        <v/>
      </c>
      <c r="EZ175" t="str">
        <f>IF(ISBLANK('Slut 3.kl -Klasse'!FM36),"",VLOOKUP('Slut 3.kl -Klasse'!FM36,Aap_Naam_2c3b3c,2,FALSE))</f>
        <v/>
      </c>
      <c r="FA175" t="str">
        <f>IF(ISBLANK('Slut 3.kl -Klasse'!FN36),"",VLOOKUP('Slut 3.kl -Klasse'!FN36,Aap_Naam_2c3b3c,2,FALSE))</f>
        <v/>
      </c>
      <c r="FB175" t="str">
        <f>IF(ISBLANK('Slut 3.kl -Klasse'!FO36),"",VLOOKUP('Slut 3.kl -Klasse'!FO36,Aap_Naam_2c3b3c,2,FALSE))</f>
        <v/>
      </c>
      <c r="FC175" t="str">
        <f>IF(ISBLANK('Slut 3.kl -Klasse'!FP36),"",VLOOKUP('Slut 3.kl -Klasse'!FP36,Aap_Naam_2c3b3c,2,FALSE))</f>
        <v/>
      </c>
      <c r="FD175" t="str">
        <f>IF(ISBLANK('Slut 3.kl -Klasse'!FQ36),"",VLOOKUP('Slut 3.kl -Klasse'!FQ36,Aap_Naam_2c3b3c,2,FALSE))</f>
        <v/>
      </c>
      <c r="FE175" t="str">
        <f>IF(ISBLANK('Slut 3.kl -Klasse'!FR36),"",VLOOKUP('Slut 3.kl -Klasse'!FR36,Aap_Naam_2c3b3c,2,FALSE))</f>
        <v/>
      </c>
      <c r="FF175" t="str">
        <f>IF(ISBLANK('Slut 3.kl -Klasse'!FS36),"",VLOOKUP('Slut 3.kl -Klasse'!FS36,Aap_Naam_2c3b3c,2,FALSE))</f>
        <v/>
      </c>
      <c r="FG175" t="str">
        <f>IF(ISBLANK('Slut 3.kl -Klasse'!FT36),"",VLOOKUP('Slut 3.kl -Klasse'!FT36,Aap_Naam_2c3b3c,2,FALSE))</f>
        <v/>
      </c>
      <c r="FH175" t="str">
        <f>IF(ISBLANK('Slut 3.kl -Klasse'!FU36),"",VLOOKUP('Slut 3.kl -Klasse'!FU36,Aap_Naam_2c3b3c,2,FALSE))</f>
        <v/>
      </c>
      <c r="FI175" t="str">
        <f>IF(ISBLANK('Slut 3.kl -Klasse'!FV36),"",VLOOKUP('Slut 3.kl -Klasse'!FV36,Aap_Naam_2c3b3c,2,FALSE))</f>
        <v/>
      </c>
      <c r="FJ175" t="str">
        <f>IF(ISBLANK('Slut 3.kl -Klasse'!FW36),"",VLOOKUP('Slut 3.kl -Klasse'!FW36,Aap_Naam_2c3b3c,2,FALSE))</f>
        <v/>
      </c>
      <c r="FK175" t="str">
        <f>IF(ISBLANK('Slut 3.kl -Klasse'!FX36),"",VLOOKUP('Slut 3.kl -Klasse'!FX36,Aap_Naam_2c3b3c,2,FALSE))</f>
        <v/>
      </c>
      <c r="FL175" t="str">
        <f>IF(ISBLANK('Slut 3.kl -Klasse'!FY36),"",VLOOKUP('Slut 3.kl -Klasse'!FY36,Aap_Naam_2c3b3c,2,FALSE))</f>
        <v/>
      </c>
      <c r="FM175" t="str">
        <f>IF(ISBLANK('Slut 3.kl -Klasse'!FZ36),"",VLOOKUP('Slut 3.kl -Klasse'!FZ36,Aap_Naam_2c3b3c,2,FALSE))</f>
        <v/>
      </c>
      <c r="FN175" s="42" t="str">
        <f>IF(ISBLANK('Slut 3.kl -Klasse'!GA36),"",VLOOKUP('Slut 3.kl -Klasse'!GA36,Aap_Naam_2c3b3c,2,FALSE))</f>
        <v/>
      </c>
      <c r="FO175" s="41">
        <f>COUNTIF('Skole scoring'!B169:U169,1)</f>
        <v>0</v>
      </c>
      <c r="FP175">
        <f>COUNTIF('Skole scoring'!V169:DQ169,1)</f>
        <v>0</v>
      </c>
      <c r="FQ175">
        <f>COUNTIF('Skole scoring'!DR169:FM169,1)</f>
        <v>0</v>
      </c>
      <c r="FR175" s="42">
        <f t="shared" si="5"/>
        <v>0</v>
      </c>
      <c r="FS175">
        <f>COUNTIF('Skole scoring'!V169:AS169,1)</f>
        <v>0</v>
      </c>
      <c r="FT175">
        <f>COUNTIF('Skole scoring'!AT169:BQ169,1)</f>
        <v>0</v>
      </c>
      <c r="FU175">
        <f>COUNTIF('Skole scoring'!BR169:CO169,1)</f>
        <v>0</v>
      </c>
      <c r="FV175">
        <f>COUNTIF('Skole scoring'!CP169:DQ169,1)</f>
        <v>0</v>
      </c>
    </row>
    <row r="176" spans="2:178" x14ac:dyDescent="0.35">
      <c r="B176" s="41">
        <f>'Slut 3.kl -Klasse'!B37</f>
        <v>0</v>
      </c>
      <c r="C176" t="str">
        <f>IF(COUNTIF('Slut 3.kl -Klasse'!P37,5),"Ugyldig",(IF(ISBLANK('Slut 3.kl -Klasse'!P37),"",'Slut 3.kl -Klasse'!P37)))</f>
        <v/>
      </c>
      <c r="D176" t="str">
        <f>IF(COUNTIF('Slut 3.kl -Klasse'!Q37,5),"Ugyldig",(IF(ISBLANK('Slut 3.kl -Klasse'!Q37),"",'Slut 3.kl -Klasse'!Q37)))</f>
        <v/>
      </c>
      <c r="E176" t="str">
        <f>IF(COUNTIF('Slut 3.kl -Klasse'!R37,5),"Ugyldig",(IF(ISBLANK('Slut 3.kl -Klasse'!R37),"",'Slut 3.kl -Klasse'!R37)))</f>
        <v/>
      </c>
      <c r="F176" t="str">
        <f>IF(COUNTIF('Slut 3.kl -Klasse'!S37,5),"Ugyldig",(IF(ISBLANK('Slut 3.kl -Klasse'!S37),"",'Slut 3.kl -Klasse'!S37)))</f>
        <v/>
      </c>
      <c r="G176" t="str">
        <f>IF(COUNTIF('Slut 3.kl -Klasse'!T37,5),"Ugyldig",(IF(ISBLANK('Slut 3.kl -Klasse'!T37),"",'Slut 3.kl -Klasse'!T37)))</f>
        <v/>
      </c>
      <c r="H176" t="str">
        <f>IF(COUNTIF('Slut 3.kl -Klasse'!U37,5),"Ugyldig",(IF(ISBLANK('Slut 3.kl -Klasse'!U37),"",'Slut 3.kl -Klasse'!U37)))</f>
        <v/>
      </c>
      <c r="I176" t="str">
        <f>IF(COUNTIF('Slut 3.kl -Klasse'!V37,5),"Ugyldig",(IF(ISBLANK('Slut 3.kl -Klasse'!V37),"",'Slut 3.kl -Klasse'!V37)))</f>
        <v/>
      </c>
      <c r="J176" t="str">
        <f>IF(COUNTIF('Slut 3.kl -Klasse'!W37,5),"Ugyldig",(IF(ISBLANK('Slut 3.kl -Klasse'!W37),"",'Slut 3.kl -Klasse'!W37)))</f>
        <v/>
      </c>
      <c r="K176" t="str">
        <f>IF(COUNTIF('Slut 3.kl -Klasse'!X37,5),"Ugyldig",(IF(ISBLANK('Slut 3.kl -Klasse'!X37),"",'Slut 3.kl -Klasse'!X37)))</f>
        <v/>
      </c>
      <c r="L176" t="str">
        <f>IF(COUNTIF('Slut 3.kl -Klasse'!Y37,5),"Ugyldig",(IF(ISBLANK('Slut 3.kl -Klasse'!Y37),"",'Slut 3.kl -Klasse'!Y37)))</f>
        <v/>
      </c>
      <c r="M176" t="str">
        <f>IF(COUNTIF('Slut 3.kl -Klasse'!Z37,5),"Ugyldig",(IF(ISBLANK('Slut 3.kl -Klasse'!Z37),"",'Slut 3.kl -Klasse'!Z37)))</f>
        <v/>
      </c>
      <c r="N176" t="str">
        <f>IF(COUNTIF('Slut 3.kl -Klasse'!AA37,5),"Ugyldig",(IF(ISBLANK('Slut 3.kl -Klasse'!AA37),"",'Slut 3.kl -Klasse'!AA37)))</f>
        <v/>
      </c>
      <c r="O176" t="str">
        <f>IF(COUNTIF('Slut 3.kl -Klasse'!AB37,5),"Ugyldig",(IF(ISBLANK('Slut 3.kl -Klasse'!AB37),"",'Slut 3.kl -Klasse'!AB37)))</f>
        <v/>
      </c>
      <c r="P176" t="str">
        <f>IF(COUNTIF('Slut 3.kl -Klasse'!AC37,5),"Ugyldig",(IF(ISBLANK('Slut 3.kl -Klasse'!AC37),"",'Slut 3.kl -Klasse'!AC37)))</f>
        <v/>
      </c>
      <c r="Q176" t="str">
        <f>IF(COUNTIF('Slut 3.kl -Klasse'!AD37,5),"Ugyldig",(IF(ISBLANK('Slut 3.kl -Klasse'!AD37),"",'Slut 3.kl -Klasse'!AD37)))</f>
        <v/>
      </c>
      <c r="R176" t="str">
        <f>IF(COUNTIF('Slut 3.kl -Klasse'!AE37,5),"Ugyldig",(IF(ISBLANK('Slut 3.kl -Klasse'!AE37),"",'Slut 3.kl -Klasse'!AE37)))</f>
        <v/>
      </c>
      <c r="S176" t="str">
        <f>IF(COUNTIF('Slut 3.kl -Klasse'!AF37,5),"Ugyldig",(IF(ISBLANK('Slut 3.kl -Klasse'!AF37),"",'Slut 3.kl -Klasse'!AF37)))</f>
        <v/>
      </c>
      <c r="T176" t="str">
        <f>IF(COUNTIF('Slut 3.kl -Klasse'!AG37,5),"Ugyldig",(IF(ISBLANK('Slut 3.kl -Klasse'!AG37),"",'Slut 3.kl -Klasse'!AG37)))</f>
        <v/>
      </c>
      <c r="U176" t="str">
        <f>IF(COUNTIF('Slut 3.kl -Klasse'!AH37,5),"Ugyldig",(IF(ISBLANK('Slut 3.kl -Klasse'!AH37),"",'Slut 3.kl -Klasse'!AH37)))</f>
        <v/>
      </c>
      <c r="V176" t="str">
        <f>IF(COUNTIF('Slut 3.kl -Klasse'!AI37,5),"Ugyldig",(IF(ISBLANK('Slut 3.kl -Klasse'!AI37),"",'Slut 3.kl -Klasse'!AI37)))</f>
        <v/>
      </c>
      <c r="W176" t="str">
        <f>IF(ISBLANK('Slut 3.kl -Klasse'!AJ37),"",VLOOKUP('Slut 3.kl -Klasse'!AJ37,Assit_Atii_2c3b3c,C$96,FALSE))</f>
        <v/>
      </c>
      <c r="X176" t="str">
        <f>IF(ISBLANK('Slut 3.kl -Klasse'!AK37),"",VLOOKUP('Slut 3.kl -Klasse'!AK37,Assit_Atii_2c3b3c,D$96,FALSE))</f>
        <v/>
      </c>
      <c r="Y176" t="str">
        <f>IF(ISBLANK('Slut 3.kl -Klasse'!AL37),"",VLOOKUP('Slut 3.kl -Klasse'!AL37,Assit_Atii_2c3b3c,E$96,FALSE))</f>
        <v/>
      </c>
      <c r="Z176" t="str">
        <f>IF(ISBLANK('Slut 3.kl -Klasse'!AM37),"",VLOOKUP('Slut 3.kl -Klasse'!AM37,Assit_Atii_2c3b3c,F$96,FALSE))</f>
        <v/>
      </c>
      <c r="AA176" t="str">
        <f>IF(ISBLANK('Slut 3.kl -Klasse'!AN37),"",VLOOKUP('Slut 3.kl -Klasse'!AN37,Assit_Atii_2c3b3c,G$96,FALSE))</f>
        <v/>
      </c>
      <c r="AB176" t="str">
        <f>IF(ISBLANK('Slut 3.kl -Klasse'!AO37),"",VLOOKUP('Slut 3.kl -Klasse'!AO37,Assit_Atii_2c3b3c,H$96,FALSE))</f>
        <v/>
      </c>
      <c r="AC176" t="str">
        <f>IF(ISBLANK('Slut 3.kl -Klasse'!AP37),"",VLOOKUP('Slut 3.kl -Klasse'!AP37,Assit_Atii_2c3b3c,I$96,FALSE))</f>
        <v/>
      </c>
      <c r="AD176" t="str">
        <f>IF(ISBLANK('Slut 3.kl -Klasse'!AQ37),"",VLOOKUP('Slut 3.kl -Klasse'!AQ37,Assit_Atii_2c3b3c,J$96,FALSE))</f>
        <v/>
      </c>
      <c r="AE176" t="str">
        <f>IF(ISBLANK('Slut 3.kl -Klasse'!AR37),"",VLOOKUP('Slut 3.kl -Klasse'!AR37,Assit_Atii_2c3b3c,K$96,FALSE))</f>
        <v/>
      </c>
      <c r="AF176" t="str">
        <f>IF(ISBLANK('Slut 3.kl -Klasse'!AS37),"",VLOOKUP('Slut 3.kl -Klasse'!AS37,Assit_Atii_2c3b3c,L$96,FALSE))</f>
        <v/>
      </c>
      <c r="AG176" t="str">
        <f>IF(ISBLANK('Slut 3.kl -Klasse'!AT37),"",VLOOKUP('Slut 3.kl -Klasse'!AT37,Assit_Atii_2c3b3c,M$96,FALSE))</f>
        <v/>
      </c>
      <c r="AH176" t="str">
        <f>IF(ISBLANK('Slut 3.kl -Klasse'!AU37),"",VLOOKUP('Slut 3.kl -Klasse'!AU37,Assit_Atii_2c3b3c,N$96,FALSE))</f>
        <v/>
      </c>
      <c r="AI176" t="str">
        <f>IF(ISBLANK('Slut 3.kl -Klasse'!AV37),"",VLOOKUP('Slut 3.kl -Klasse'!AV37,Assit_Atii_2c3b3c,O$96,FALSE))</f>
        <v/>
      </c>
      <c r="AJ176" t="str">
        <f>IF(ISBLANK('Slut 3.kl -Klasse'!AW37),"",VLOOKUP('Slut 3.kl -Klasse'!AW37,Assit_Atii_2c3b3c,P$96,FALSE))</f>
        <v/>
      </c>
      <c r="AK176" t="str">
        <f>IF(ISBLANK('Slut 3.kl -Klasse'!AX37),"",VLOOKUP('Slut 3.kl -Klasse'!AX37,Assit_Atii_2c3b3c,Q$96,FALSE))</f>
        <v/>
      </c>
      <c r="AL176" t="str">
        <f>IF(ISBLANK('Slut 3.kl -Klasse'!AY37),"",VLOOKUP('Slut 3.kl -Klasse'!AY37,Assit_Atii_2c3b3c,R$96,FALSE))</f>
        <v/>
      </c>
      <c r="AM176" t="str">
        <f>IF(ISBLANK('Slut 3.kl -Klasse'!AZ37),"",VLOOKUP('Slut 3.kl -Klasse'!AZ37,Assit_Atii_2c3b3c,S$96,FALSE))</f>
        <v/>
      </c>
      <c r="AN176" t="str">
        <f>IF(ISBLANK('Slut 3.kl -Klasse'!BA37),"",VLOOKUP('Slut 3.kl -Klasse'!BA37,Assit_Atii_2c3b3c,T$96,FALSE))</f>
        <v/>
      </c>
      <c r="AO176" t="str">
        <f>IF(ISBLANK('Slut 3.kl -Klasse'!BB37),"",VLOOKUP('Slut 3.kl -Klasse'!BB37,Assit_Atii_2c3b3c,U$96,FALSE))</f>
        <v/>
      </c>
      <c r="AP176" t="str">
        <f>IF(ISBLANK('Slut 3.kl -Klasse'!BC37),"",VLOOKUP('Slut 3.kl -Klasse'!BC37,Assit_Atii_2c3b3c,V$96,FALSE))</f>
        <v/>
      </c>
      <c r="AQ176" t="str">
        <f>IF(ISBLANK('Slut 3.kl -Klasse'!BD37),"",VLOOKUP('Slut 3.kl -Klasse'!BD37,Assit_Atii_2c3b3c,W$96,FALSE))</f>
        <v/>
      </c>
      <c r="AR176" t="str">
        <f>IF(ISBLANK('Slut 3.kl -Klasse'!BE37),"",VLOOKUP('Slut 3.kl -Klasse'!BE37,Assit_Atii_2c3b3c,X$96,FALSE))</f>
        <v/>
      </c>
      <c r="AS176" t="str">
        <f>IF(ISBLANK('Slut 3.kl -Klasse'!BF37),"",VLOOKUP('Slut 3.kl -Klasse'!BF37,Assit_Atii_2c3b3c,Y$96,FALSE))</f>
        <v/>
      </c>
      <c r="AT176" t="str">
        <f>IF(ISBLANK('Slut 3.kl -Klasse'!BG37),"",VLOOKUP('Slut 3.kl -Klasse'!BG37,Assit_Atii_2c3b3c,Z$96,FALSE))</f>
        <v/>
      </c>
      <c r="AU176" t="str">
        <f>IF(ISBLANK('Slut 3.kl -Klasse'!BH37),"",VLOOKUP('Slut 3.kl -Klasse'!BH37,Assit_Atii_2c3b3c,AA$96,FALSE))</f>
        <v/>
      </c>
      <c r="AV176" t="str">
        <f>IF(ISBLANK('Slut 3.kl -Klasse'!BI37),"",VLOOKUP('Slut 3.kl -Klasse'!BI37,Assit_Atii_2c3b3c,AB$96,FALSE))</f>
        <v/>
      </c>
      <c r="AW176" t="str">
        <f>IF(ISBLANK('Slut 3.kl -Klasse'!BJ37),"",VLOOKUP('Slut 3.kl -Klasse'!BJ37,Assit_Atii_2c3b3c,AC$96,FALSE))</f>
        <v/>
      </c>
      <c r="AX176" t="str">
        <f>IF(ISBLANK('Slut 3.kl -Klasse'!BK37),"",VLOOKUP('Slut 3.kl -Klasse'!BK37,Assit_Atii_2c3b3c,AD$96,FALSE))</f>
        <v/>
      </c>
      <c r="AY176" t="str">
        <f>IF(ISBLANK('Slut 3.kl -Klasse'!BL37),"",VLOOKUP('Slut 3.kl -Klasse'!BL37,Assit_Atii_2c3b3c,AE$96,FALSE))</f>
        <v/>
      </c>
      <c r="AZ176" t="str">
        <f>IF(ISBLANK('Slut 3.kl -Klasse'!BM37),"",VLOOKUP('Slut 3.kl -Klasse'!BM37,Assit_Atii_2c3b3c,AF$96,FALSE))</f>
        <v/>
      </c>
      <c r="BA176" t="str">
        <f>IF(ISBLANK('Slut 3.kl -Klasse'!BN37),"",VLOOKUP('Slut 3.kl -Klasse'!BN37,Assit_Atii_2c3b3c,AG$96,FALSE))</f>
        <v/>
      </c>
      <c r="BB176" t="str">
        <f>IF(ISBLANK('Slut 3.kl -Klasse'!BO37),"",VLOOKUP('Slut 3.kl -Klasse'!BO37,Assit_Atii_2c3b3c,AH$96,FALSE))</f>
        <v/>
      </c>
      <c r="BC176" t="str">
        <f>IF(ISBLANK('Slut 3.kl -Klasse'!BP37),"",VLOOKUP('Slut 3.kl -Klasse'!BP37,Assit_Atii_2c3b3c,AI$96,FALSE))</f>
        <v/>
      </c>
      <c r="BD176" t="str">
        <f>IF(ISBLANK('Slut 3.kl -Klasse'!BQ37),"",VLOOKUP('Slut 3.kl -Klasse'!BQ37,Assit_Atii_2c3b3c,AJ$96,FALSE))</f>
        <v/>
      </c>
      <c r="BE176" t="str">
        <f>IF(ISBLANK('Slut 3.kl -Klasse'!BR37),"",VLOOKUP('Slut 3.kl -Klasse'!BR37,Assit_Atii_2c3b3c,AK$96,FALSE))</f>
        <v/>
      </c>
      <c r="BF176" t="str">
        <f>IF(ISBLANK('Slut 3.kl -Klasse'!BS37),"",VLOOKUP('Slut 3.kl -Klasse'!BS37,Assit_Atii_2c3b3c,AL$96,FALSE))</f>
        <v/>
      </c>
      <c r="BG176" t="str">
        <f>IF(ISBLANK('Slut 3.kl -Klasse'!BT37),"",VLOOKUP('Slut 3.kl -Klasse'!BT37,Assit_Atii_2c3b3c,AM$96,FALSE))</f>
        <v/>
      </c>
      <c r="BH176" t="str">
        <f>IF(ISBLANK('Slut 3.kl -Klasse'!BU37),"",VLOOKUP('Slut 3.kl -Klasse'!BU37,Assit_Atii_2c3b3c,AN$96,FALSE))</f>
        <v/>
      </c>
      <c r="BI176" t="str">
        <f>IF(ISBLANK('Slut 3.kl -Klasse'!BV37),"",VLOOKUP('Slut 3.kl -Klasse'!BV37,Assit_Atii_2c3b3c,AO$96,FALSE))</f>
        <v/>
      </c>
      <c r="BJ176" t="str">
        <f>IF(ISBLANK('Slut 3.kl -Klasse'!BW37),"",VLOOKUP('Slut 3.kl -Klasse'!BW37,Assit_Atii_2c3b3c,AP$96,FALSE))</f>
        <v/>
      </c>
      <c r="BK176" t="str">
        <f>IF(ISBLANK('Slut 3.kl -Klasse'!BX37),"",VLOOKUP('Slut 3.kl -Klasse'!BX37,Assit_Atii_2c3b3c,AQ$96,FALSE))</f>
        <v/>
      </c>
      <c r="BL176" t="str">
        <f>IF(ISBLANK('Slut 3.kl -Klasse'!BY37),"",VLOOKUP('Slut 3.kl -Klasse'!BY37,Assit_Atii_2c3b3c,AR$96,FALSE))</f>
        <v/>
      </c>
      <c r="BM176" t="str">
        <f>IF(ISBLANK('Slut 3.kl -Klasse'!BZ37),"",VLOOKUP('Slut 3.kl -Klasse'!BZ37,Assit_Atii_2c3b3c,AS$96,FALSE))</f>
        <v/>
      </c>
      <c r="BN176" t="str">
        <f>IF(ISBLANK('Slut 3.kl -Klasse'!CA37),"",VLOOKUP('Slut 3.kl -Klasse'!CA37,Assit_Atii_2c3b3c,AT$96,FALSE))</f>
        <v/>
      </c>
      <c r="BO176" t="str">
        <f>IF(ISBLANK('Slut 3.kl -Klasse'!CB37),"",VLOOKUP('Slut 3.kl -Klasse'!CB37,Assit_Atii_2c3b3c,AU$96,FALSE))</f>
        <v/>
      </c>
      <c r="BP176" t="str">
        <f>IF(ISBLANK('Slut 3.kl -Klasse'!CC37),"",VLOOKUP('Slut 3.kl -Klasse'!CC37,Assit_Atii_2c3b3c,AV$96,FALSE))</f>
        <v/>
      </c>
      <c r="BQ176" t="str">
        <f>IF(ISBLANK('Slut 3.kl -Klasse'!CD37),"",VLOOKUP('Slut 3.kl -Klasse'!CD37,Assit_Atii_2c3b3c,AW$96,FALSE))</f>
        <v/>
      </c>
      <c r="BR176" t="str">
        <f>IF(ISBLANK('Slut 3.kl -Klasse'!CE37),"",VLOOKUP('Slut 3.kl -Klasse'!CE37,Assit_Atii_2c3b3c,AX$96,FALSE))</f>
        <v/>
      </c>
      <c r="BS176" t="str">
        <f>IF(ISBLANK('Slut 3.kl -Klasse'!CF37),"",VLOOKUP('Slut 3.kl -Klasse'!CF37,Assit_Atii_2c3b3c,AY$96,FALSE))</f>
        <v/>
      </c>
      <c r="BT176" t="str">
        <f>IF(ISBLANK('Slut 3.kl -Klasse'!CG37),"",VLOOKUP('Slut 3.kl -Klasse'!CG37,Assit_Atii_2c3b3c,AZ$96,FALSE))</f>
        <v/>
      </c>
      <c r="BU176" t="str">
        <f>IF(ISBLANK('Slut 3.kl -Klasse'!CH37),"",VLOOKUP('Slut 3.kl -Klasse'!CH37,Assit_Atii_2c3b3c,BA$96,FALSE))</f>
        <v/>
      </c>
      <c r="BV176" t="str">
        <f>IF(ISBLANK('Slut 3.kl -Klasse'!CI37),"",VLOOKUP('Slut 3.kl -Klasse'!CI37,Assit_Atii_2c3b3c,BB$96,FALSE))</f>
        <v/>
      </c>
      <c r="BW176" t="str">
        <f>IF(ISBLANK('Slut 3.kl -Klasse'!CJ37),"",VLOOKUP('Slut 3.kl -Klasse'!CJ37,Assit_Atii_2c3b3c,BC$96,FALSE))</f>
        <v/>
      </c>
      <c r="BX176" t="str">
        <f>IF(ISBLANK('Slut 3.kl -Klasse'!CK37),"",VLOOKUP('Slut 3.kl -Klasse'!CK37,Assit_Atii_2c3b3c,BD$96,FALSE))</f>
        <v/>
      </c>
      <c r="BY176" t="str">
        <f>IF(ISBLANK('Slut 3.kl -Klasse'!CL37),"",VLOOKUP('Slut 3.kl -Klasse'!CL37,Assit_Atii_2c3b3c,BE$96,FALSE))</f>
        <v/>
      </c>
      <c r="BZ176" t="str">
        <f>IF(ISBLANK('Slut 3.kl -Klasse'!CM37),"",VLOOKUP('Slut 3.kl -Klasse'!CM37,Assit_Atii_2c3b3c,BF$96,FALSE))</f>
        <v/>
      </c>
      <c r="CA176" t="str">
        <f>IF(ISBLANK('Slut 3.kl -Klasse'!CN37),"",VLOOKUP('Slut 3.kl -Klasse'!CN37,Assit_Atii_2c3b3c,BG$96,FALSE))</f>
        <v/>
      </c>
      <c r="CB176" t="str">
        <f>IF(ISBLANK('Slut 3.kl -Klasse'!CO37),"",VLOOKUP('Slut 3.kl -Klasse'!CO37,Assit_Atii_2c3b3c,BH$96,FALSE))</f>
        <v/>
      </c>
      <c r="CC176" t="str">
        <f>IF(ISBLANK('Slut 3.kl -Klasse'!CP37),"",VLOOKUP('Slut 3.kl -Klasse'!CP37,Assit_Atii_2c3b3c,BI$96,FALSE))</f>
        <v/>
      </c>
      <c r="CD176" t="str">
        <f>IF(ISBLANK('Slut 3.kl -Klasse'!CQ37),"",VLOOKUP('Slut 3.kl -Klasse'!CQ37,Assit_Atii_2c3b3c,BJ$96,FALSE))</f>
        <v/>
      </c>
      <c r="CE176" t="str">
        <f>IF(ISBLANK('Slut 3.kl -Klasse'!CR37),"",VLOOKUP('Slut 3.kl -Klasse'!CR37,Assit_Atii_2c3b3c,BK$96,FALSE))</f>
        <v/>
      </c>
      <c r="CF176" t="str">
        <f>IF(ISBLANK('Slut 3.kl -Klasse'!CS37),"",VLOOKUP('Slut 3.kl -Klasse'!CS37,Assit_Atii_2c3b3c,BL$96,FALSE))</f>
        <v/>
      </c>
      <c r="CG176" t="str">
        <f>IF(ISBLANK('Slut 3.kl -Klasse'!CT37),"",VLOOKUP('Slut 3.kl -Klasse'!CT37,Assit_Atii_2c3b3c,BM$96,FALSE))</f>
        <v/>
      </c>
      <c r="CH176" t="str">
        <f>IF(ISBLANK('Slut 3.kl -Klasse'!CU37),"",VLOOKUP('Slut 3.kl -Klasse'!CU37,Assit_Atii_2c3b3c,BN$96,FALSE))</f>
        <v/>
      </c>
      <c r="CI176" t="str">
        <f>IF(ISBLANK('Slut 3.kl -Klasse'!CV37),"",VLOOKUP('Slut 3.kl -Klasse'!CV37,Assit_Atii_2c3b3c,BO$96,FALSE))</f>
        <v/>
      </c>
      <c r="CJ176" t="str">
        <f>IF(ISBLANK('Slut 3.kl -Klasse'!CW37),"",VLOOKUP('Slut 3.kl -Klasse'!CW37,Assit_Atii_2c3b3c,BP$96,FALSE))</f>
        <v/>
      </c>
      <c r="CK176" t="str">
        <f>IF(ISBLANK('Slut 3.kl -Klasse'!CX37),"",VLOOKUP('Slut 3.kl -Klasse'!CX37,Assit_Atii_2c3b3c,BQ$96,FALSE))</f>
        <v/>
      </c>
      <c r="CL176" t="str">
        <f>IF(ISBLANK('Slut 3.kl -Klasse'!CY37),"",VLOOKUP('Slut 3.kl -Klasse'!CY37,Assit_Atii_2c3b3c,BR$96,FALSE))</f>
        <v/>
      </c>
      <c r="CM176" t="str">
        <f>IF(ISBLANK('Slut 3.kl -Klasse'!CZ37),"",VLOOKUP('Slut 3.kl -Klasse'!CZ37,Assit_Atii_2c3b3c,BS$96,FALSE))</f>
        <v/>
      </c>
      <c r="CN176" t="str">
        <f>IF(ISBLANK('Slut 3.kl -Klasse'!DA37),"",VLOOKUP('Slut 3.kl -Klasse'!DA37,Assit_Atii_2c3b3c,BT$96,FALSE))</f>
        <v/>
      </c>
      <c r="CO176" t="str">
        <f>IF(ISBLANK('Slut 3.kl -Klasse'!DB37),"",VLOOKUP('Slut 3.kl -Klasse'!DB37,Assit_Atii_2c3b3c,BU$96,FALSE))</f>
        <v/>
      </c>
      <c r="CP176" t="str">
        <f>IF(ISBLANK('Slut 3.kl -Klasse'!DC37),"",VLOOKUP('Slut 3.kl -Klasse'!DC37,Assit_Atii_2c3b3c,BV$96,FALSE))</f>
        <v/>
      </c>
      <c r="CQ176" t="str">
        <f>IF(ISBLANK('Slut 3.kl -Klasse'!DD37),"",VLOOKUP('Slut 3.kl -Klasse'!DD37,Assit_Atii_2c3b3c,BW$96,FALSE))</f>
        <v/>
      </c>
      <c r="CR176" t="str">
        <f>IF(ISBLANK('Slut 3.kl -Klasse'!DE37),"",VLOOKUP('Slut 3.kl -Klasse'!DE37,Assit_Atii_2c3b3c,BX$96,FALSE))</f>
        <v/>
      </c>
      <c r="CS176" t="str">
        <f>IF(ISBLANK('Slut 3.kl -Klasse'!DF37),"",VLOOKUP('Slut 3.kl -Klasse'!DF37,Assit_Atii_2c3b3c,BY$96,FALSE))</f>
        <v/>
      </c>
      <c r="CT176" t="str">
        <f>IF(ISBLANK('Slut 3.kl -Klasse'!DG37),"",VLOOKUP('Slut 3.kl -Klasse'!DG37,Assit_Atii_2c3b3c,BZ$96,FALSE))</f>
        <v/>
      </c>
      <c r="CU176" t="str">
        <f>IF(ISBLANK('Slut 3.kl -Klasse'!DH37),"",VLOOKUP('Slut 3.kl -Klasse'!DH37,Assit_Atii_2c3b3c,CA$96,FALSE))</f>
        <v/>
      </c>
      <c r="CV176" t="str">
        <f>IF(ISBLANK('Slut 3.kl -Klasse'!DI37),"",VLOOKUP('Slut 3.kl -Klasse'!DI37,Assit_Atii_2c3b3c,CB$96,FALSE))</f>
        <v/>
      </c>
      <c r="CW176" t="str">
        <f>IF(ISBLANK('Slut 3.kl -Klasse'!DJ37),"",VLOOKUP('Slut 3.kl -Klasse'!DJ37,Assit_Atii_2c3b3c,CC$96,FALSE))</f>
        <v/>
      </c>
      <c r="CX176" t="str">
        <f>IF(ISBLANK('Slut 3.kl -Klasse'!DK37),"",VLOOKUP('Slut 3.kl -Klasse'!DK37,Assit_Atii_2c3b3c,CD$96,FALSE))</f>
        <v/>
      </c>
      <c r="CY176" t="str">
        <f>IF(ISBLANK('Slut 3.kl -Klasse'!DL37),"",VLOOKUP('Slut 3.kl -Klasse'!DL37,Assit_Atii_2c3b3c,CE$96,FALSE))</f>
        <v/>
      </c>
      <c r="CZ176" t="str">
        <f>IF(ISBLANK('Slut 3.kl -Klasse'!DM37),"",VLOOKUP('Slut 3.kl -Klasse'!DM37,Assit_Atii_2c3b3c,CF$96,FALSE))</f>
        <v/>
      </c>
      <c r="DA176" t="str">
        <f>IF(ISBLANK('Slut 3.kl -Klasse'!DN37),"",VLOOKUP('Slut 3.kl -Klasse'!DN37,Assit_Atii_2c3b3c,CG$96,FALSE))</f>
        <v/>
      </c>
      <c r="DB176" t="str">
        <f>IF(ISBLANK('Slut 3.kl -Klasse'!DO37),"",VLOOKUP('Slut 3.kl -Klasse'!DO37,Assit_Atii_2c3b3c,CH$96,FALSE))</f>
        <v/>
      </c>
      <c r="DC176" t="str">
        <f>IF(ISBLANK('Slut 3.kl -Klasse'!DP37),"",VLOOKUP('Slut 3.kl -Klasse'!DP37,Assit_Atii_2c3b3c,CI$96,FALSE))</f>
        <v/>
      </c>
      <c r="DD176" t="str">
        <f>IF(ISBLANK('Slut 3.kl -Klasse'!DQ37),"",VLOOKUP('Slut 3.kl -Klasse'!DQ37,Assit_Atii_2c3b3c,CJ$96,FALSE))</f>
        <v/>
      </c>
      <c r="DE176" t="str">
        <f>IF(ISBLANK('Slut 3.kl -Klasse'!DR37),"",VLOOKUP('Slut 3.kl -Klasse'!DR37,Assit_Atii_2c3b3c,CK$96,FALSE))</f>
        <v/>
      </c>
      <c r="DF176" t="str">
        <f>IF(ISBLANK('Slut 3.kl -Klasse'!DS37),"",VLOOKUP('Slut 3.kl -Klasse'!DS37,Assit_Atii_2c3b3c,CL$96,FALSE))</f>
        <v/>
      </c>
      <c r="DG176" t="str">
        <f>IF(ISBLANK('Slut 3.kl -Klasse'!DT37),"",VLOOKUP('Slut 3.kl -Klasse'!DT37,Assit_Atii_2c3b3c,CM$96,FALSE))</f>
        <v/>
      </c>
      <c r="DH176" t="str">
        <f>IF(ISBLANK('Slut 3.kl -Klasse'!DU37),"",VLOOKUP('Slut 3.kl -Klasse'!DU37,Assit_Atii_2c3b3c,CN$96,FALSE))</f>
        <v/>
      </c>
      <c r="DI176" t="str">
        <f>IF(ISBLANK('Slut 3.kl -Klasse'!DV37),"",VLOOKUP('Slut 3.kl -Klasse'!DV37,Assit_Atii_2c3b3c,CO$96,FALSE))</f>
        <v/>
      </c>
      <c r="DJ176" t="str">
        <f>IF(ISBLANK('Slut 3.kl -Klasse'!DW37),"",VLOOKUP('Slut 3.kl -Klasse'!DW37,Assit_Atii_2c3b3c,CP$96,FALSE))</f>
        <v/>
      </c>
      <c r="DK176" t="str">
        <f>IF(ISBLANK('Slut 3.kl -Klasse'!DX37),"",VLOOKUP('Slut 3.kl -Klasse'!DX37,Assit_Atii_2c3b3c,CQ$96,FALSE))</f>
        <v/>
      </c>
      <c r="DL176" t="str">
        <f>IF(ISBLANK('Slut 3.kl -Klasse'!DY37),"",VLOOKUP('Slut 3.kl -Klasse'!DY37,Assit_Atii_2c3b3c,CR$96,FALSE))</f>
        <v/>
      </c>
      <c r="DM176" t="str">
        <f>IF(ISBLANK('Slut 3.kl -Klasse'!DZ37),"",VLOOKUP('Slut 3.kl -Klasse'!DZ37,Assit_Atii_2c3b3c,CS$96,FALSE))</f>
        <v/>
      </c>
      <c r="DN176" t="str">
        <f>IF(ISBLANK('Slut 3.kl -Klasse'!EA37),"",VLOOKUP('Slut 3.kl -Klasse'!EA37,Assit_Atii_2c3b3c,CT$96,FALSE))</f>
        <v/>
      </c>
      <c r="DO176" t="str">
        <f>IF(ISBLANK('Slut 3.kl -Klasse'!EB37),"",VLOOKUP('Slut 3.kl -Klasse'!EB37,Assit_Atii_2c3b3c,CU$96,FALSE))</f>
        <v/>
      </c>
      <c r="DP176" t="str">
        <f>IF(ISBLANK('Slut 3.kl -Klasse'!EC37),"",VLOOKUP('Slut 3.kl -Klasse'!EC37,Assit_Atii_2c3b3c,CV$96,FALSE))</f>
        <v/>
      </c>
      <c r="DQ176" t="str">
        <f>IF(ISBLANK('Slut 3.kl -Klasse'!ED37),"",VLOOKUP('Slut 3.kl -Klasse'!ED37,Assit_Atii_2c3b3c,CW$96,FALSE))</f>
        <v/>
      </c>
      <c r="DR176" s="42" t="str">
        <f>IF(ISBLANK('Slut 3.kl -Klasse'!EE37),"",VLOOKUP('Slut 3.kl -Klasse'!EE37,Assit_Atii_2c3b3c,CX$96,FALSE))</f>
        <v/>
      </c>
      <c r="DS176" s="41" t="str">
        <f>IF(ISBLANK('Slut 3.kl -Klasse'!EF37),"",VLOOKUP('Slut 3.kl -Klasse'!EF37,Aap_Naam_2c3b3c,2,FALSE))</f>
        <v/>
      </c>
      <c r="DT176" t="str">
        <f>IF(ISBLANK('Slut 3.kl -Klasse'!EG37),"",VLOOKUP('Slut 3.kl -Klasse'!EG37,Aap_Naam_2c3b3c,2,FALSE))</f>
        <v/>
      </c>
      <c r="DU176" t="str">
        <f>IF(ISBLANK('Slut 3.kl -Klasse'!EH37),"",VLOOKUP('Slut 3.kl -Klasse'!EH37,Aap_Naam_2c3b3c,2,FALSE))</f>
        <v/>
      </c>
      <c r="DV176" t="str">
        <f>IF(ISBLANK('Slut 3.kl -Klasse'!EI37),"",VLOOKUP('Slut 3.kl -Klasse'!EI37,Aap_Naam_2c3b3c,2,FALSE))</f>
        <v/>
      </c>
      <c r="DW176" t="str">
        <f>IF(ISBLANK('Slut 3.kl -Klasse'!EJ37),"",VLOOKUP('Slut 3.kl -Klasse'!EJ37,Aap_Naam_2c3b3c,2,FALSE))</f>
        <v/>
      </c>
      <c r="DX176" t="str">
        <f>IF(ISBLANK('Slut 3.kl -Klasse'!EK37),"",VLOOKUP('Slut 3.kl -Klasse'!EK37,Aap_Naam_2c3b3c,2,FALSE))</f>
        <v/>
      </c>
      <c r="DY176" t="str">
        <f>IF(ISBLANK('Slut 3.kl -Klasse'!EL37),"",VLOOKUP('Slut 3.kl -Klasse'!EL37,Aap_Naam_2c3b3c,2,FALSE))</f>
        <v/>
      </c>
      <c r="DZ176" t="str">
        <f>IF(ISBLANK('Slut 3.kl -Klasse'!EM37),"",VLOOKUP('Slut 3.kl -Klasse'!EM37,Aap_Naam_2c3b3c,2,FALSE))</f>
        <v/>
      </c>
      <c r="EA176" t="str">
        <f>IF(ISBLANK('Slut 3.kl -Klasse'!EN37),"",VLOOKUP('Slut 3.kl -Klasse'!EN37,Aap_Naam_2c3b3c,2,FALSE))</f>
        <v/>
      </c>
      <c r="EB176" t="str">
        <f>IF(ISBLANK('Slut 3.kl -Klasse'!EO37),"",VLOOKUP('Slut 3.kl -Klasse'!EO37,Aap_Naam_2c3b3c,2,FALSE))</f>
        <v/>
      </c>
      <c r="EC176" t="str">
        <f>IF(ISBLANK('Slut 3.kl -Klasse'!EP37),"",VLOOKUP('Slut 3.kl -Klasse'!EP37,Aap_Naam_2c3b3c,2,FALSE))</f>
        <v/>
      </c>
      <c r="ED176" t="str">
        <f>IF(ISBLANK('Slut 3.kl -Klasse'!EQ37),"",VLOOKUP('Slut 3.kl -Klasse'!EQ37,Aap_Naam_2c3b3c,2,FALSE))</f>
        <v/>
      </c>
      <c r="EE176" t="str">
        <f>IF(ISBLANK('Slut 3.kl -Klasse'!ER37),"",VLOOKUP('Slut 3.kl -Klasse'!ER37,Aap_Naam_2c3b3c,2,FALSE))</f>
        <v/>
      </c>
      <c r="EF176" t="str">
        <f>IF(ISBLANK('Slut 3.kl -Klasse'!ES37),"",VLOOKUP('Slut 3.kl -Klasse'!ES37,Aap_Naam_2c3b3c,2,FALSE))</f>
        <v/>
      </c>
      <c r="EG176" t="str">
        <f>IF(ISBLANK('Slut 3.kl -Klasse'!ET37),"",VLOOKUP('Slut 3.kl -Klasse'!ET37,Aap_Naam_2c3b3c,2,FALSE))</f>
        <v/>
      </c>
      <c r="EH176" t="str">
        <f>IF(ISBLANK('Slut 3.kl -Klasse'!EU37),"",VLOOKUP('Slut 3.kl -Klasse'!EU37,Aap_Naam_2c3b3c,2,FALSE))</f>
        <v/>
      </c>
      <c r="EI176" t="str">
        <f>IF(ISBLANK('Slut 3.kl -Klasse'!EV37),"",VLOOKUP('Slut 3.kl -Klasse'!EV37,Aap_Naam_2c3b3c,2,FALSE))</f>
        <v/>
      </c>
      <c r="EJ176" t="str">
        <f>IF(ISBLANK('Slut 3.kl -Klasse'!EW37),"",VLOOKUP('Slut 3.kl -Klasse'!EW37,Aap_Naam_2c3b3c,2,FALSE))</f>
        <v/>
      </c>
      <c r="EK176" t="str">
        <f>IF(ISBLANK('Slut 3.kl -Klasse'!EX37),"",VLOOKUP('Slut 3.kl -Klasse'!EX37,Aap_Naam_2c3b3c,2,FALSE))</f>
        <v/>
      </c>
      <c r="EL176" t="str">
        <f>IF(ISBLANK('Slut 3.kl -Klasse'!EY37),"",VLOOKUP('Slut 3.kl -Klasse'!EY37,Aap_Naam_2c3b3c,2,FALSE))</f>
        <v/>
      </c>
      <c r="EM176" t="str">
        <f>IF(ISBLANK('Slut 3.kl -Klasse'!EZ37),"",VLOOKUP('Slut 3.kl -Klasse'!EZ37,Aap_Naam_2c3b3c,2,FALSE))</f>
        <v/>
      </c>
      <c r="EN176" t="str">
        <f>IF(ISBLANK('Slut 3.kl -Klasse'!FA37),"",VLOOKUP('Slut 3.kl -Klasse'!FA37,Aap_Naam_2c3b3c,2,FALSE))</f>
        <v/>
      </c>
      <c r="EO176" t="str">
        <f>IF(ISBLANK('Slut 3.kl -Klasse'!FB37),"",VLOOKUP('Slut 3.kl -Klasse'!FB37,Aap_Naam_2c3b3c,2,FALSE))</f>
        <v/>
      </c>
      <c r="EP176" t="str">
        <f>IF(ISBLANK('Slut 3.kl -Klasse'!FC37),"",VLOOKUP('Slut 3.kl -Klasse'!FC37,Aap_Naam_2c3b3c,2,FALSE))</f>
        <v/>
      </c>
      <c r="EQ176" t="str">
        <f>IF(ISBLANK('Slut 3.kl -Klasse'!FD37),"",VLOOKUP('Slut 3.kl -Klasse'!FD37,Aap_Naam_2c3b3c,2,FALSE))</f>
        <v/>
      </c>
      <c r="ER176" t="str">
        <f>IF(ISBLANK('Slut 3.kl -Klasse'!FE37),"",VLOOKUP('Slut 3.kl -Klasse'!FE37,Aap_Naam_2c3b3c,2,FALSE))</f>
        <v/>
      </c>
      <c r="ES176" t="str">
        <f>IF(ISBLANK('Slut 3.kl -Klasse'!FF37),"",VLOOKUP('Slut 3.kl -Klasse'!FF37,Aap_Naam_2c3b3c,2,FALSE))</f>
        <v/>
      </c>
      <c r="ET176" t="str">
        <f>IF(ISBLANK('Slut 3.kl -Klasse'!FG37),"",VLOOKUP('Slut 3.kl -Klasse'!FG37,Aap_Naam_2c3b3c,2,FALSE))</f>
        <v/>
      </c>
      <c r="EU176" t="str">
        <f>IF(ISBLANK('Slut 3.kl -Klasse'!FH37),"",VLOOKUP('Slut 3.kl -Klasse'!FH37,Aap_Naam_2c3b3c,2,FALSE))</f>
        <v/>
      </c>
      <c r="EV176" t="str">
        <f>IF(ISBLANK('Slut 3.kl -Klasse'!FI37),"",VLOOKUP('Slut 3.kl -Klasse'!FI37,Aap_Naam_2c3b3c,2,FALSE))</f>
        <v/>
      </c>
      <c r="EW176" t="str">
        <f>IF(ISBLANK('Slut 3.kl -Klasse'!FJ37),"",VLOOKUP('Slut 3.kl -Klasse'!FJ37,Aap_Naam_2c3b3c,2,FALSE))</f>
        <v/>
      </c>
      <c r="EX176" t="str">
        <f>IF(ISBLANK('Slut 3.kl -Klasse'!FK37),"",VLOOKUP('Slut 3.kl -Klasse'!FK37,Aap_Naam_2c3b3c,2,FALSE))</f>
        <v/>
      </c>
      <c r="EY176" t="str">
        <f>IF(ISBLANK('Slut 3.kl -Klasse'!FL37),"",VLOOKUP('Slut 3.kl -Klasse'!FL37,Aap_Naam_2c3b3c,2,FALSE))</f>
        <v/>
      </c>
      <c r="EZ176" t="str">
        <f>IF(ISBLANK('Slut 3.kl -Klasse'!FM37),"",VLOOKUP('Slut 3.kl -Klasse'!FM37,Aap_Naam_2c3b3c,2,FALSE))</f>
        <v/>
      </c>
      <c r="FA176" t="str">
        <f>IF(ISBLANK('Slut 3.kl -Klasse'!FN37),"",VLOOKUP('Slut 3.kl -Klasse'!FN37,Aap_Naam_2c3b3c,2,FALSE))</f>
        <v/>
      </c>
      <c r="FB176" t="str">
        <f>IF(ISBLANK('Slut 3.kl -Klasse'!FO37),"",VLOOKUP('Slut 3.kl -Klasse'!FO37,Aap_Naam_2c3b3c,2,FALSE))</f>
        <v/>
      </c>
      <c r="FC176" t="str">
        <f>IF(ISBLANK('Slut 3.kl -Klasse'!FP37),"",VLOOKUP('Slut 3.kl -Klasse'!FP37,Aap_Naam_2c3b3c,2,FALSE))</f>
        <v/>
      </c>
      <c r="FD176" t="str">
        <f>IF(ISBLANK('Slut 3.kl -Klasse'!FQ37),"",VLOOKUP('Slut 3.kl -Klasse'!FQ37,Aap_Naam_2c3b3c,2,FALSE))</f>
        <v/>
      </c>
      <c r="FE176" t="str">
        <f>IF(ISBLANK('Slut 3.kl -Klasse'!FR37),"",VLOOKUP('Slut 3.kl -Klasse'!FR37,Aap_Naam_2c3b3c,2,FALSE))</f>
        <v/>
      </c>
      <c r="FF176" t="str">
        <f>IF(ISBLANK('Slut 3.kl -Klasse'!FS37),"",VLOOKUP('Slut 3.kl -Klasse'!FS37,Aap_Naam_2c3b3c,2,FALSE))</f>
        <v/>
      </c>
      <c r="FG176" t="str">
        <f>IF(ISBLANK('Slut 3.kl -Klasse'!FT37),"",VLOOKUP('Slut 3.kl -Klasse'!FT37,Aap_Naam_2c3b3c,2,FALSE))</f>
        <v/>
      </c>
      <c r="FH176" t="str">
        <f>IF(ISBLANK('Slut 3.kl -Klasse'!FU37),"",VLOOKUP('Slut 3.kl -Klasse'!FU37,Aap_Naam_2c3b3c,2,FALSE))</f>
        <v/>
      </c>
      <c r="FI176" t="str">
        <f>IF(ISBLANK('Slut 3.kl -Klasse'!FV37),"",VLOOKUP('Slut 3.kl -Klasse'!FV37,Aap_Naam_2c3b3c,2,FALSE))</f>
        <v/>
      </c>
      <c r="FJ176" t="str">
        <f>IF(ISBLANK('Slut 3.kl -Klasse'!FW37),"",VLOOKUP('Slut 3.kl -Klasse'!FW37,Aap_Naam_2c3b3c,2,FALSE))</f>
        <v/>
      </c>
      <c r="FK176" t="str">
        <f>IF(ISBLANK('Slut 3.kl -Klasse'!FX37),"",VLOOKUP('Slut 3.kl -Klasse'!FX37,Aap_Naam_2c3b3c,2,FALSE))</f>
        <v/>
      </c>
      <c r="FL176" t="str">
        <f>IF(ISBLANK('Slut 3.kl -Klasse'!FY37),"",VLOOKUP('Slut 3.kl -Klasse'!FY37,Aap_Naam_2c3b3c,2,FALSE))</f>
        <v/>
      </c>
      <c r="FM176" t="str">
        <f>IF(ISBLANK('Slut 3.kl -Klasse'!FZ37),"",VLOOKUP('Slut 3.kl -Klasse'!FZ37,Aap_Naam_2c3b3c,2,FALSE))</f>
        <v/>
      </c>
      <c r="FN176" s="42" t="str">
        <f>IF(ISBLANK('Slut 3.kl -Klasse'!GA37),"",VLOOKUP('Slut 3.kl -Klasse'!GA37,Aap_Naam_2c3b3c,2,FALSE))</f>
        <v/>
      </c>
      <c r="FO176" s="41">
        <f>COUNTIF('Skole scoring'!B170:U170,1)</f>
        <v>0</v>
      </c>
      <c r="FP176">
        <f>COUNTIF('Skole scoring'!V170:DQ170,1)</f>
        <v>0</v>
      </c>
      <c r="FQ176">
        <f>COUNTIF('Skole scoring'!DR170:FM170,1)</f>
        <v>0</v>
      </c>
      <c r="FR176" s="42">
        <f t="shared" si="5"/>
        <v>0</v>
      </c>
      <c r="FS176">
        <f>COUNTIF('Skole scoring'!V170:AS170,1)</f>
        <v>0</v>
      </c>
      <c r="FT176">
        <f>COUNTIF('Skole scoring'!AT170:BQ170,1)</f>
        <v>0</v>
      </c>
      <c r="FU176">
        <f>COUNTIF('Skole scoring'!BR170:CO170,1)</f>
        <v>0</v>
      </c>
      <c r="FV176">
        <f>COUNTIF('Skole scoring'!CP170:DQ170,1)</f>
        <v>0</v>
      </c>
    </row>
    <row r="177" spans="2:178" x14ac:dyDescent="0.35">
      <c r="B177" s="41">
        <f>'Slut 3.kl -Klasse'!B38</f>
        <v>0</v>
      </c>
      <c r="C177" t="str">
        <f>IF(COUNTIF('Slut 3.kl -Klasse'!P38,5),"Ugyldig",(IF(ISBLANK('Slut 3.kl -Klasse'!P38),"",'Slut 3.kl -Klasse'!P38)))</f>
        <v/>
      </c>
      <c r="D177" t="str">
        <f>IF(COUNTIF('Slut 3.kl -Klasse'!Q38,5),"Ugyldig",(IF(ISBLANK('Slut 3.kl -Klasse'!Q38),"",'Slut 3.kl -Klasse'!Q38)))</f>
        <v/>
      </c>
      <c r="E177" t="str">
        <f>IF(COUNTIF('Slut 3.kl -Klasse'!R38,5),"Ugyldig",(IF(ISBLANK('Slut 3.kl -Klasse'!R38),"",'Slut 3.kl -Klasse'!R38)))</f>
        <v/>
      </c>
      <c r="F177" t="str">
        <f>IF(COUNTIF('Slut 3.kl -Klasse'!S38,5),"Ugyldig",(IF(ISBLANK('Slut 3.kl -Klasse'!S38),"",'Slut 3.kl -Klasse'!S38)))</f>
        <v/>
      </c>
      <c r="G177" t="str">
        <f>IF(COUNTIF('Slut 3.kl -Klasse'!T38,5),"Ugyldig",(IF(ISBLANK('Slut 3.kl -Klasse'!T38),"",'Slut 3.kl -Klasse'!T38)))</f>
        <v/>
      </c>
      <c r="H177" t="str">
        <f>IF(COUNTIF('Slut 3.kl -Klasse'!U38,5),"Ugyldig",(IF(ISBLANK('Slut 3.kl -Klasse'!U38),"",'Slut 3.kl -Klasse'!U38)))</f>
        <v/>
      </c>
      <c r="I177" t="str">
        <f>IF(COUNTIF('Slut 3.kl -Klasse'!V38,5),"Ugyldig",(IF(ISBLANK('Slut 3.kl -Klasse'!V38),"",'Slut 3.kl -Klasse'!V38)))</f>
        <v/>
      </c>
      <c r="J177" t="str">
        <f>IF(COUNTIF('Slut 3.kl -Klasse'!W38,5),"Ugyldig",(IF(ISBLANK('Slut 3.kl -Klasse'!W38),"",'Slut 3.kl -Klasse'!W38)))</f>
        <v/>
      </c>
      <c r="K177" t="str">
        <f>IF(COUNTIF('Slut 3.kl -Klasse'!X38,5),"Ugyldig",(IF(ISBLANK('Slut 3.kl -Klasse'!X38),"",'Slut 3.kl -Klasse'!X38)))</f>
        <v/>
      </c>
      <c r="L177" t="str">
        <f>IF(COUNTIF('Slut 3.kl -Klasse'!Y38,5),"Ugyldig",(IF(ISBLANK('Slut 3.kl -Klasse'!Y38),"",'Slut 3.kl -Klasse'!Y38)))</f>
        <v/>
      </c>
      <c r="M177" t="str">
        <f>IF(COUNTIF('Slut 3.kl -Klasse'!Z38,5),"Ugyldig",(IF(ISBLANK('Slut 3.kl -Klasse'!Z38),"",'Slut 3.kl -Klasse'!Z38)))</f>
        <v/>
      </c>
      <c r="N177" t="str">
        <f>IF(COUNTIF('Slut 3.kl -Klasse'!AA38,5),"Ugyldig",(IF(ISBLANK('Slut 3.kl -Klasse'!AA38),"",'Slut 3.kl -Klasse'!AA38)))</f>
        <v/>
      </c>
      <c r="O177" t="str">
        <f>IF(COUNTIF('Slut 3.kl -Klasse'!AB38,5),"Ugyldig",(IF(ISBLANK('Slut 3.kl -Klasse'!AB38),"",'Slut 3.kl -Klasse'!AB38)))</f>
        <v/>
      </c>
      <c r="P177" t="str">
        <f>IF(COUNTIF('Slut 3.kl -Klasse'!AC38,5),"Ugyldig",(IF(ISBLANK('Slut 3.kl -Klasse'!AC38),"",'Slut 3.kl -Klasse'!AC38)))</f>
        <v/>
      </c>
      <c r="Q177" t="str">
        <f>IF(COUNTIF('Slut 3.kl -Klasse'!AD38,5),"Ugyldig",(IF(ISBLANK('Slut 3.kl -Klasse'!AD38),"",'Slut 3.kl -Klasse'!AD38)))</f>
        <v/>
      </c>
      <c r="R177" t="str">
        <f>IF(COUNTIF('Slut 3.kl -Klasse'!AE38,5),"Ugyldig",(IF(ISBLANK('Slut 3.kl -Klasse'!AE38),"",'Slut 3.kl -Klasse'!AE38)))</f>
        <v/>
      </c>
      <c r="S177" t="str">
        <f>IF(COUNTIF('Slut 3.kl -Klasse'!AF38,5),"Ugyldig",(IF(ISBLANK('Slut 3.kl -Klasse'!AF38),"",'Slut 3.kl -Klasse'!AF38)))</f>
        <v/>
      </c>
      <c r="T177" t="str">
        <f>IF(COUNTIF('Slut 3.kl -Klasse'!AG38,5),"Ugyldig",(IF(ISBLANK('Slut 3.kl -Klasse'!AG38),"",'Slut 3.kl -Klasse'!AG38)))</f>
        <v/>
      </c>
      <c r="U177" t="str">
        <f>IF(COUNTIF('Slut 3.kl -Klasse'!AH38,5),"Ugyldig",(IF(ISBLANK('Slut 3.kl -Klasse'!AH38),"",'Slut 3.kl -Klasse'!AH38)))</f>
        <v/>
      </c>
      <c r="V177" t="str">
        <f>IF(COUNTIF('Slut 3.kl -Klasse'!AI38,5),"Ugyldig",(IF(ISBLANK('Slut 3.kl -Klasse'!AI38),"",'Slut 3.kl -Klasse'!AI38)))</f>
        <v/>
      </c>
      <c r="W177" t="str">
        <f>IF(ISBLANK('Slut 3.kl -Klasse'!AJ38),"",VLOOKUP('Slut 3.kl -Klasse'!AJ38,Assit_Atii_2c3b3c,C$96,FALSE))</f>
        <v/>
      </c>
      <c r="X177" t="str">
        <f>IF(ISBLANK('Slut 3.kl -Klasse'!AK38),"",VLOOKUP('Slut 3.kl -Klasse'!AK38,Assit_Atii_2c3b3c,D$96,FALSE))</f>
        <v/>
      </c>
      <c r="Y177" t="str">
        <f>IF(ISBLANK('Slut 3.kl -Klasse'!AL38),"",VLOOKUP('Slut 3.kl -Klasse'!AL38,Assit_Atii_2c3b3c,E$96,FALSE))</f>
        <v/>
      </c>
      <c r="Z177" t="str">
        <f>IF(ISBLANK('Slut 3.kl -Klasse'!AM38),"",VLOOKUP('Slut 3.kl -Klasse'!AM38,Assit_Atii_2c3b3c,F$96,FALSE))</f>
        <v/>
      </c>
      <c r="AA177" t="str">
        <f>IF(ISBLANK('Slut 3.kl -Klasse'!AN38),"",VLOOKUP('Slut 3.kl -Klasse'!AN38,Assit_Atii_2c3b3c,G$96,FALSE))</f>
        <v/>
      </c>
      <c r="AB177" t="str">
        <f>IF(ISBLANK('Slut 3.kl -Klasse'!AO38),"",VLOOKUP('Slut 3.kl -Klasse'!AO38,Assit_Atii_2c3b3c,H$96,FALSE))</f>
        <v/>
      </c>
      <c r="AC177" t="str">
        <f>IF(ISBLANK('Slut 3.kl -Klasse'!AP38),"",VLOOKUP('Slut 3.kl -Klasse'!AP38,Assit_Atii_2c3b3c,I$96,FALSE))</f>
        <v/>
      </c>
      <c r="AD177" t="str">
        <f>IF(ISBLANK('Slut 3.kl -Klasse'!AQ38),"",VLOOKUP('Slut 3.kl -Klasse'!AQ38,Assit_Atii_2c3b3c,J$96,FALSE))</f>
        <v/>
      </c>
      <c r="AE177" t="str">
        <f>IF(ISBLANK('Slut 3.kl -Klasse'!AR38),"",VLOOKUP('Slut 3.kl -Klasse'!AR38,Assit_Atii_2c3b3c,K$96,FALSE))</f>
        <v/>
      </c>
      <c r="AF177" t="str">
        <f>IF(ISBLANK('Slut 3.kl -Klasse'!AS38),"",VLOOKUP('Slut 3.kl -Klasse'!AS38,Assit_Atii_2c3b3c,L$96,FALSE))</f>
        <v/>
      </c>
      <c r="AG177" t="str">
        <f>IF(ISBLANK('Slut 3.kl -Klasse'!AT38),"",VLOOKUP('Slut 3.kl -Klasse'!AT38,Assit_Atii_2c3b3c,M$96,FALSE))</f>
        <v/>
      </c>
      <c r="AH177" t="str">
        <f>IF(ISBLANK('Slut 3.kl -Klasse'!AU38),"",VLOOKUP('Slut 3.kl -Klasse'!AU38,Assit_Atii_2c3b3c,N$96,FALSE))</f>
        <v/>
      </c>
      <c r="AI177" t="str">
        <f>IF(ISBLANK('Slut 3.kl -Klasse'!AV38),"",VLOOKUP('Slut 3.kl -Klasse'!AV38,Assit_Atii_2c3b3c,O$96,FALSE))</f>
        <v/>
      </c>
      <c r="AJ177" t="str">
        <f>IF(ISBLANK('Slut 3.kl -Klasse'!AW38),"",VLOOKUP('Slut 3.kl -Klasse'!AW38,Assit_Atii_2c3b3c,P$96,FALSE))</f>
        <v/>
      </c>
      <c r="AK177" t="str">
        <f>IF(ISBLANK('Slut 3.kl -Klasse'!AX38),"",VLOOKUP('Slut 3.kl -Klasse'!AX38,Assit_Atii_2c3b3c,Q$96,FALSE))</f>
        <v/>
      </c>
      <c r="AL177" t="str">
        <f>IF(ISBLANK('Slut 3.kl -Klasse'!AY38),"",VLOOKUP('Slut 3.kl -Klasse'!AY38,Assit_Atii_2c3b3c,R$96,FALSE))</f>
        <v/>
      </c>
      <c r="AM177" t="str">
        <f>IF(ISBLANK('Slut 3.kl -Klasse'!AZ38),"",VLOOKUP('Slut 3.kl -Klasse'!AZ38,Assit_Atii_2c3b3c,S$96,FALSE))</f>
        <v/>
      </c>
      <c r="AN177" t="str">
        <f>IF(ISBLANK('Slut 3.kl -Klasse'!BA38),"",VLOOKUP('Slut 3.kl -Klasse'!BA38,Assit_Atii_2c3b3c,T$96,FALSE))</f>
        <v/>
      </c>
      <c r="AO177" t="str">
        <f>IF(ISBLANK('Slut 3.kl -Klasse'!BB38),"",VLOOKUP('Slut 3.kl -Klasse'!BB38,Assit_Atii_2c3b3c,U$96,FALSE))</f>
        <v/>
      </c>
      <c r="AP177" t="str">
        <f>IF(ISBLANK('Slut 3.kl -Klasse'!BC38),"",VLOOKUP('Slut 3.kl -Klasse'!BC38,Assit_Atii_2c3b3c,V$96,FALSE))</f>
        <v/>
      </c>
      <c r="AQ177" t="str">
        <f>IF(ISBLANK('Slut 3.kl -Klasse'!BD38),"",VLOOKUP('Slut 3.kl -Klasse'!BD38,Assit_Atii_2c3b3c,W$96,FALSE))</f>
        <v/>
      </c>
      <c r="AR177" t="str">
        <f>IF(ISBLANK('Slut 3.kl -Klasse'!BE38),"",VLOOKUP('Slut 3.kl -Klasse'!BE38,Assit_Atii_2c3b3c,X$96,FALSE))</f>
        <v/>
      </c>
      <c r="AS177" t="str">
        <f>IF(ISBLANK('Slut 3.kl -Klasse'!BF38),"",VLOOKUP('Slut 3.kl -Klasse'!BF38,Assit_Atii_2c3b3c,Y$96,FALSE))</f>
        <v/>
      </c>
      <c r="AT177" t="str">
        <f>IF(ISBLANK('Slut 3.kl -Klasse'!BG38),"",VLOOKUP('Slut 3.kl -Klasse'!BG38,Assit_Atii_2c3b3c,Z$96,FALSE))</f>
        <v/>
      </c>
      <c r="AU177" t="str">
        <f>IF(ISBLANK('Slut 3.kl -Klasse'!BH38),"",VLOOKUP('Slut 3.kl -Klasse'!BH38,Assit_Atii_2c3b3c,AA$96,FALSE))</f>
        <v/>
      </c>
      <c r="AV177" t="str">
        <f>IF(ISBLANK('Slut 3.kl -Klasse'!BI38),"",VLOOKUP('Slut 3.kl -Klasse'!BI38,Assit_Atii_2c3b3c,AB$96,FALSE))</f>
        <v/>
      </c>
      <c r="AW177" t="str">
        <f>IF(ISBLANK('Slut 3.kl -Klasse'!BJ38),"",VLOOKUP('Slut 3.kl -Klasse'!BJ38,Assit_Atii_2c3b3c,AC$96,FALSE))</f>
        <v/>
      </c>
      <c r="AX177" t="str">
        <f>IF(ISBLANK('Slut 3.kl -Klasse'!BK38),"",VLOOKUP('Slut 3.kl -Klasse'!BK38,Assit_Atii_2c3b3c,AD$96,FALSE))</f>
        <v/>
      </c>
      <c r="AY177" t="str">
        <f>IF(ISBLANK('Slut 3.kl -Klasse'!BL38),"",VLOOKUP('Slut 3.kl -Klasse'!BL38,Assit_Atii_2c3b3c,AE$96,FALSE))</f>
        <v/>
      </c>
      <c r="AZ177" t="str">
        <f>IF(ISBLANK('Slut 3.kl -Klasse'!BM38),"",VLOOKUP('Slut 3.kl -Klasse'!BM38,Assit_Atii_2c3b3c,AF$96,FALSE))</f>
        <v/>
      </c>
      <c r="BA177" t="str">
        <f>IF(ISBLANK('Slut 3.kl -Klasse'!BN38),"",VLOOKUP('Slut 3.kl -Klasse'!BN38,Assit_Atii_2c3b3c,AG$96,FALSE))</f>
        <v/>
      </c>
      <c r="BB177" t="str">
        <f>IF(ISBLANK('Slut 3.kl -Klasse'!BO38),"",VLOOKUP('Slut 3.kl -Klasse'!BO38,Assit_Atii_2c3b3c,AH$96,FALSE))</f>
        <v/>
      </c>
      <c r="BC177" t="str">
        <f>IF(ISBLANK('Slut 3.kl -Klasse'!BP38),"",VLOOKUP('Slut 3.kl -Klasse'!BP38,Assit_Atii_2c3b3c,AI$96,FALSE))</f>
        <v/>
      </c>
      <c r="BD177" t="str">
        <f>IF(ISBLANK('Slut 3.kl -Klasse'!BQ38),"",VLOOKUP('Slut 3.kl -Klasse'!BQ38,Assit_Atii_2c3b3c,AJ$96,FALSE))</f>
        <v/>
      </c>
      <c r="BE177" t="str">
        <f>IF(ISBLANK('Slut 3.kl -Klasse'!BR38),"",VLOOKUP('Slut 3.kl -Klasse'!BR38,Assit_Atii_2c3b3c,AK$96,FALSE))</f>
        <v/>
      </c>
      <c r="BF177" t="str">
        <f>IF(ISBLANK('Slut 3.kl -Klasse'!BS38),"",VLOOKUP('Slut 3.kl -Klasse'!BS38,Assit_Atii_2c3b3c,AL$96,FALSE))</f>
        <v/>
      </c>
      <c r="BG177" t="str">
        <f>IF(ISBLANK('Slut 3.kl -Klasse'!BT38),"",VLOOKUP('Slut 3.kl -Klasse'!BT38,Assit_Atii_2c3b3c,AM$96,FALSE))</f>
        <v/>
      </c>
      <c r="BH177" t="str">
        <f>IF(ISBLANK('Slut 3.kl -Klasse'!BU38),"",VLOOKUP('Slut 3.kl -Klasse'!BU38,Assit_Atii_2c3b3c,AN$96,FALSE))</f>
        <v/>
      </c>
      <c r="BI177" t="str">
        <f>IF(ISBLANK('Slut 3.kl -Klasse'!BV38),"",VLOOKUP('Slut 3.kl -Klasse'!BV38,Assit_Atii_2c3b3c,AO$96,FALSE))</f>
        <v/>
      </c>
      <c r="BJ177" t="str">
        <f>IF(ISBLANK('Slut 3.kl -Klasse'!BW38),"",VLOOKUP('Slut 3.kl -Klasse'!BW38,Assit_Atii_2c3b3c,AP$96,FALSE))</f>
        <v/>
      </c>
      <c r="BK177" t="str">
        <f>IF(ISBLANK('Slut 3.kl -Klasse'!BX38),"",VLOOKUP('Slut 3.kl -Klasse'!BX38,Assit_Atii_2c3b3c,AQ$96,FALSE))</f>
        <v/>
      </c>
      <c r="BL177" t="str">
        <f>IF(ISBLANK('Slut 3.kl -Klasse'!BY38),"",VLOOKUP('Slut 3.kl -Klasse'!BY38,Assit_Atii_2c3b3c,AR$96,FALSE))</f>
        <v/>
      </c>
      <c r="BM177" t="str">
        <f>IF(ISBLANK('Slut 3.kl -Klasse'!BZ38),"",VLOOKUP('Slut 3.kl -Klasse'!BZ38,Assit_Atii_2c3b3c,AS$96,FALSE))</f>
        <v/>
      </c>
      <c r="BN177" t="str">
        <f>IF(ISBLANK('Slut 3.kl -Klasse'!CA38),"",VLOOKUP('Slut 3.kl -Klasse'!CA38,Assit_Atii_2c3b3c,AT$96,FALSE))</f>
        <v/>
      </c>
      <c r="BO177" t="str">
        <f>IF(ISBLANK('Slut 3.kl -Klasse'!CB38),"",VLOOKUP('Slut 3.kl -Klasse'!CB38,Assit_Atii_2c3b3c,AU$96,FALSE))</f>
        <v/>
      </c>
      <c r="BP177" t="str">
        <f>IF(ISBLANK('Slut 3.kl -Klasse'!CC38),"",VLOOKUP('Slut 3.kl -Klasse'!CC38,Assit_Atii_2c3b3c,AV$96,FALSE))</f>
        <v/>
      </c>
      <c r="BQ177" t="str">
        <f>IF(ISBLANK('Slut 3.kl -Klasse'!CD38),"",VLOOKUP('Slut 3.kl -Klasse'!CD38,Assit_Atii_2c3b3c,AW$96,FALSE))</f>
        <v/>
      </c>
      <c r="BR177" t="str">
        <f>IF(ISBLANK('Slut 3.kl -Klasse'!CE38),"",VLOOKUP('Slut 3.kl -Klasse'!CE38,Assit_Atii_2c3b3c,AX$96,FALSE))</f>
        <v/>
      </c>
      <c r="BS177" t="str">
        <f>IF(ISBLANK('Slut 3.kl -Klasse'!CF38),"",VLOOKUP('Slut 3.kl -Klasse'!CF38,Assit_Atii_2c3b3c,AY$96,FALSE))</f>
        <v/>
      </c>
      <c r="BT177" t="str">
        <f>IF(ISBLANK('Slut 3.kl -Klasse'!CG38),"",VLOOKUP('Slut 3.kl -Klasse'!CG38,Assit_Atii_2c3b3c,AZ$96,FALSE))</f>
        <v/>
      </c>
      <c r="BU177" t="str">
        <f>IF(ISBLANK('Slut 3.kl -Klasse'!CH38),"",VLOOKUP('Slut 3.kl -Klasse'!CH38,Assit_Atii_2c3b3c,BA$96,FALSE))</f>
        <v/>
      </c>
      <c r="BV177" t="str">
        <f>IF(ISBLANK('Slut 3.kl -Klasse'!CI38),"",VLOOKUP('Slut 3.kl -Klasse'!CI38,Assit_Atii_2c3b3c,BB$96,FALSE))</f>
        <v/>
      </c>
      <c r="BW177" t="str">
        <f>IF(ISBLANK('Slut 3.kl -Klasse'!CJ38),"",VLOOKUP('Slut 3.kl -Klasse'!CJ38,Assit_Atii_2c3b3c,BC$96,FALSE))</f>
        <v/>
      </c>
      <c r="BX177" t="str">
        <f>IF(ISBLANK('Slut 3.kl -Klasse'!CK38),"",VLOOKUP('Slut 3.kl -Klasse'!CK38,Assit_Atii_2c3b3c,BD$96,FALSE))</f>
        <v/>
      </c>
      <c r="BY177" t="str">
        <f>IF(ISBLANK('Slut 3.kl -Klasse'!CL38),"",VLOOKUP('Slut 3.kl -Klasse'!CL38,Assit_Atii_2c3b3c,BE$96,FALSE))</f>
        <v/>
      </c>
      <c r="BZ177" t="str">
        <f>IF(ISBLANK('Slut 3.kl -Klasse'!CM38),"",VLOOKUP('Slut 3.kl -Klasse'!CM38,Assit_Atii_2c3b3c,BF$96,FALSE))</f>
        <v/>
      </c>
      <c r="CA177" t="str">
        <f>IF(ISBLANK('Slut 3.kl -Klasse'!CN38),"",VLOOKUP('Slut 3.kl -Klasse'!CN38,Assit_Atii_2c3b3c,BG$96,FALSE))</f>
        <v/>
      </c>
      <c r="CB177" t="str">
        <f>IF(ISBLANK('Slut 3.kl -Klasse'!CO38),"",VLOOKUP('Slut 3.kl -Klasse'!CO38,Assit_Atii_2c3b3c,BH$96,FALSE))</f>
        <v/>
      </c>
      <c r="CC177" t="str">
        <f>IF(ISBLANK('Slut 3.kl -Klasse'!CP38),"",VLOOKUP('Slut 3.kl -Klasse'!CP38,Assit_Atii_2c3b3c,BI$96,FALSE))</f>
        <v/>
      </c>
      <c r="CD177" t="str">
        <f>IF(ISBLANK('Slut 3.kl -Klasse'!CQ38),"",VLOOKUP('Slut 3.kl -Klasse'!CQ38,Assit_Atii_2c3b3c,BJ$96,FALSE))</f>
        <v/>
      </c>
      <c r="CE177" t="str">
        <f>IF(ISBLANK('Slut 3.kl -Klasse'!CR38),"",VLOOKUP('Slut 3.kl -Klasse'!CR38,Assit_Atii_2c3b3c,BK$96,FALSE))</f>
        <v/>
      </c>
      <c r="CF177" t="str">
        <f>IF(ISBLANK('Slut 3.kl -Klasse'!CS38),"",VLOOKUP('Slut 3.kl -Klasse'!CS38,Assit_Atii_2c3b3c,BL$96,FALSE))</f>
        <v/>
      </c>
      <c r="CG177" t="str">
        <f>IF(ISBLANK('Slut 3.kl -Klasse'!CT38),"",VLOOKUP('Slut 3.kl -Klasse'!CT38,Assit_Atii_2c3b3c,BM$96,FALSE))</f>
        <v/>
      </c>
      <c r="CH177" t="str">
        <f>IF(ISBLANK('Slut 3.kl -Klasse'!CU38),"",VLOOKUP('Slut 3.kl -Klasse'!CU38,Assit_Atii_2c3b3c,BN$96,FALSE))</f>
        <v/>
      </c>
      <c r="CI177" t="str">
        <f>IF(ISBLANK('Slut 3.kl -Klasse'!CV38),"",VLOOKUP('Slut 3.kl -Klasse'!CV38,Assit_Atii_2c3b3c,BO$96,FALSE))</f>
        <v/>
      </c>
      <c r="CJ177" t="str">
        <f>IF(ISBLANK('Slut 3.kl -Klasse'!CW38),"",VLOOKUP('Slut 3.kl -Klasse'!CW38,Assit_Atii_2c3b3c,BP$96,FALSE))</f>
        <v/>
      </c>
      <c r="CK177" t="str">
        <f>IF(ISBLANK('Slut 3.kl -Klasse'!CX38),"",VLOOKUP('Slut 3.kl -Klasse'!CX38,Assit_Atii_2c3b3c,BQ$96,FALSE))</f>
        <v/>
      </c>
      <c r="CL177" t="str">
        <f>IF(ISBLANK('Slut 3.kl -Klasse'!CY38),"",VLOOKUP('Slut 3.kl -Klasse'!CY38,Assit_Atii_2c3b3c,BR$96,FALSE))</f>
        <v/>
      </c>
      <c r="CM177" t="str">
        <f>IF(ISBLANK('Slut 3.kl -Klasse'!CZ38),"",VLOOKUP('Slut 3.kl -Klasse'!CZ38,Assit_Atii_2c3b3c,BS$96,FALSE))</f>
        <v/>
      </c>
      <c r="CN177" t="str">
        <f>IF(ISBLANK('Slut 3.kl -Klasse'!DA38),"",VLOOKUP('Slut 3.kl -Klasse'!DA38,Assit_Atii_2c3b3c,BT$96,FALSE))</f>
        <v/>
      </c>
      <c r="CO177" t="str">
        <f>IF(ISBLANK('Slut 3.kl -Klasse'!DB38),"",VLOOKUP('Slut 3.kl -Klasse'!DB38,Assit_Atii_2c3b3c,BU$96,FALSE))</f>
        <v/>
      </c>
      <c r="CP177" t="str">
        <f>IF(ISBLANK('Slut 3.kl -Klasse'!DC38),"",VLOOKUP('Slut 3.kl -Klasse'!DC38,Assit_Atii_2c3b3c,BV$96,FALSE))</f>
        <v/>
      </c>
      <c r="CQ177" t="str">
        <f>IF(ISBLANK('Slut 3.kl -Klasse'!DD38),"",VLOOKUP('Slut 3.kl -Klasse'!DD38,Assit_Atii_2c3b3c,BW$96,FALSE))</f>
        <v/>
      </c>
      <c r="CR177" t="str">
        <f>IF(ISBLANK('Slut 3.kl -Klasse'!DE38),"",VLOOKUP('Slut 3.kl -Klasse'!DE38,Assit_Atii_2c3b3c,BX$96,FALSE))</f>
        <v/>
      </c>
      <c r="CS177" t="str">
        <f>IF(ISBLANK('Slut 3.kl -Klasse'!DF38),"",VLOOKUP('Slut 3.kl -Klasse'!DF38,Assit_Atii_2c3b3c,BY$96,FALSE))</f>
        <v/>
      </c>
      <c r="CT177" t="str">
        <f>IF(ISBLANK('Slut 3.kl -Klasse'!DG38),"",VLOOKUP('Slut 3.kl -Klasse'!DG38,Assit_Atii_2c3b3c,BZ$96,FALSE))</f>
        <v/>
      </c>
      <c r="CU177" t="str">
        <f>IF(ISBLANK('Slut 3.kl -Klasse'!DH38),"",VLOOKUP('Slut 3.kl -Klasse'!DH38,Assit_Atii_2c3b3c,CA$96,FALSE))</f>
        <v/>
      </c>
      <c r="CV177" t="str">
        <f>IF(ISBLANK('Slut 3.kl -Klasse'!DI38),"",VLOOKUP('Slut 3.kl -Klasse'!DI38,Assit_Atii_2c3b3c,CB$96,FALSE))</f>
        <v/>
      </c>
      <c r="CW177" t="str">
        <f>IF(ISBLANK('Slut 3.kl -Klasse'!DJ38),"",VLOOKUP('Slut 3.kl -Klasse'!DJ38,Assit_Atii_2c3b3c,CC$96,FALSE))</f>
        <v/>
      </c>
      <c r="CX177" t="str">
        <f>IF(ISBLANK('Slut 3.kl -Klasse'!DK38),"",VLOOKUP('Slut 3.kl -Klasse'!DK38,Assit_Atii_2c3b3c,CD$96,FALSE))</f>
        <v/>
      </c>
      <c r="CY177" t="str">
        <f>IF(ISBLANK('Slut 3.kl -Klasse'!DL38),"",VLOOKUP('Slut 3.kl -Klasse'!DL38,Assit_Atii_2c3b3c,CE$96,FALSE))</f>
        <v/>
      </c>
      <c r="CZ177" t="str">
        <f>IF(ISBLANK('Slut 3.kl -Klasse'!DM38),"",VLOOKUP('Slut 3.kl -Klasse'!DM38,Assit_Atii_2c3b3c,CF$96,FALSE))</f>
        <v/>
      </c>
      <c r="DA177" t="str">
        <f>IF(ISBLANK('Slut 3.kl -Klasse'!DN38),"",VLOOKUP('Slut 3.kl -Klasse'!DN38,Assit_Atii_2c3b3c,CG$96,FALSE))</f>
        <v/>
      </c>
      <c r="DB177" t="str">
        <f>IF(ISBLANK('Slut 3.kl -Klasse'!DO38),"",VLOOKUP('Slut 3.kl -Klasse'!DO38,Assit_Atii_2c3b3c,CH$96,FALSE))</f>
        <v/>
      </c>
      <c r="DC177" t="str">
        <f>IF(ISBLANK('Slut 3.kl -Klasse'!DP38),"",VLOOKUP('Slut 3.kl -Klasse'!DP38,Assit_Atii_2c3b3c,CI$96,FALSE))</f>
        <v/>
      </c>
      <c r="DD177" t="str">
        <f>IF(ISBLANK('Slut 3.kl -Klasse'!DQ38),"",VLOOKUP('Slut 3.kl -Klasse'!DQ38,Assit_Atii_2c3b3c,CJ$96,FALSE))</f>
        <v/>
      </c>
      <c r="DE177" t="str">
        <f>IF(ISBLANK('Slut 3.kl -Klasse'!DR38),"",VLOOKUP('Slut 3.kl -Klasse'!DR38,Assit_Atii_2c3b3c,CK$96,FALSE))</f>
        <v/>
      </c>
      <c r="DF177" t="str">
        <f>IF(ISBLANK('Slut 3.kl -Klasse'!DS38),"",VLOOKUP('Slut 3.kl -Klasse'!DS38,Assit_Atii_2c3b3c,CL$96,FALSE))</f>
        <v/>
      </c>
      <c r="DG177" t="str">
        <f>IF(ISBLANK('Slut 3.kl -Klasse'!DT38),"",VLOOKUP('Slut 3.kl -Klasse'!DT38,Assit_Atii_2c3b3c,CM$96,FALSE))</f>
        <v/>
      </c>
      <c r="DH177" t="str">
        <f>IF(ISBLANK('Slut 3.kl -Klasse'!DU38),"",VLOOKUP('Slut 3.kl -Klasse'!DU38,Assit_Atii_2c3b3c,CN$96,FALSE))</f>
        <v/>
      </c>
      <c r="DI177" t="str">
        <f>IF(ISBLANK('Slut 3.kl -Klasse'!DV38),"",VLOOKUP('Slut 3.kl -Klasse'!DV38,Assit_Atii_2c3b3c,CO$96,FALSE))</f>
        <v/>
      </c>
      <c r="DJ177" t="str">
        <f>IF(ISBLANK('Slut 3.kl -Klasse'!DW38),"",VLOOKUP('Slut 3.kl -Klasse'!DW38,Assit_Atii_2c3b3c,CP$96,FALSE))</f>
        <v/>
      </c>
      <c r="DK177" t="str">
        <f>IF(ISBLANK('Slut 3.kl -Klasse'!DX38),"",VLOOKUP('Slut 3.kl -Klasse'!DX38,Assit_Atii_2c3b3c,CQ$96,FALSE))</f>
        <v/>
      </c>
      <c r="DL177" t="str">
        <f>IF(ISBLANK('Slut 3.kl -Klasse'!DY38),"",VLOOKUP('Slut 3.kl -Klasse'!DY38,Assit_Atii_2c3b3c,CR$96,FALSE))</f>
        <v/>
      </c>
      <c r="DM177" t="str">
        <f>IF(ISBLANK('Slut 3.kl -Klasse'!DZ38),"",VLOOKUP('Slut 3.kl -Klasse'!DZ38,Assit_Atii_2c3b3c,CS$96,FALSE))</f>
        <v/>
      </c>
      <c r="DN177" t="str">
        <f>IF(ISBLANK('Slut 3.kl -Klasse'!EA38),"",VLOOKUP('Slut 3.kl -Klasse'!EA38,Assit_Atii_2c3b3c,CT$96,FALSE))</f>
        <v/>
      </c>
      <c r="DO177" t="str">
        <f>IF(ISBLANK('Slut 3.kl -Klasse'!EB38),"",VLOOKUP('Slut 3.kl -Klasse'!EB38,Assit_Atii_2c3b3c,CU$96,FALSE))</f>
        <v/>
      </c>
      <c r="DP177" t="str">
        <f>IF(ISBLANK('Slut 3.kl -Klasse'!EC38),"",VLOOKUP('Slut 3.kl -Klasse'!EC38,Assit_Atii_2c3b3c,CV$96,FALSE))</f>
        <v/>
      </c>
      <c r="DQ177" t="str">
        <f>IF(ISBLANK('Slut 3.kl -Klasse'!ED38),"",VLOOKUP('Slut 3.kl -Klasse'!ED38,Assit_Atii_2c3b3c,CW$96,FALSE))</f>
        <v/>
      </c>
      <c r="DR177" s="42" t="str">
        <f>IF(ISBLANK('Slut 3.kl -Klasse'!EE38),"",VLOOKUP('Slut 3.kl -Klasse'!EE38,Assit_Atii_2c3b3c,CX$96,FALSE))</f>
        <v/>
      </c>
      <c r="DS177" s="41" t="str">
        <f>IF(ISBLANK('Slut 3.kl -Klasse'!EF38),"",VLOOKUP('Slut 3.kl -Klasse'!EF38,Aap_Naam_2c3b3c,2,FALSE))</f>
        <v/>
      </c>
      <c r="DT177" t="str">
        <f>IF(ISBLANK('Slut 3.kl -Klasse'!EG38),"",VLOOKUP('Slut 3.kl -Klasse'!EG38,Aap_Naam_2c3b3c,2,FALSE))</f>
        <v/>
      </c>
      <c r="DU177" t="str">
        <f>IF(ISBLANK('Slut 3.kl -Klasse'!EH38),"",VLOOKUP('Slut 3.kl -Klasse'!EH38,Aap_Naam_2c3b3c,2,FALSE))</f>
        <v/>
      </c>
      <c r="DV177" t="str">
        <f>IF(ISBLANK('Slut 3.kl -Klasse'!EI38),"",VLOOKUP('Slut 3.kl -Klasse'!EI38,Aap_Naam_2c3b3c,2,FALSE))</f>
        <v/>
      </c>
      <c r="DW177" t="str">
        <f>IF(ISBLANK('Slut 3.kl -Klasse'!EJ38),"",VLOOKUP('Slut 3.kl -Klasse'!EJ38,Aap_Naam_2c3b3c,2,FALSE))</f>
        <v/>
      </c>
      <c r="DX177" t="str">
        <f>IF(ISBLANK('Slut 3.kl -Klasse'!EK38),"",VLOOKUP('Slut 3.kl -Klasse'!EK38,Aap_Naam_2c3b3c,2,FALSE))</f>
        <v/>
      </c>
      <c r="DY177" t="str">
        <f>IF(ISBLANK('Slut 3.kl -Klasse'!EL38),"",VLOOKUP('Slut 3.kl -Klasse'!EL38,Aap_Naam_2c3b3c,2,FALSE))</f>
        <v/>
      </c>
      <c r="DZ177" t="str">
        <f>IF(ISBLANK('Slut 3.kl -Klasse'!EM38),"",VLOOKUP('Slut 3.kl -Klasse'!EM38,Aap_Naam_2c3b3c,2,FALSE))</f>
        <v/>
      </c>
      <c r="EA177" t="str">
        <f>IF(ISBLANK('Slut 3.kl -Klasse'!EN38),"",VLOOKUP('Slut 3.kl -Klasse'!EN38,Aap_Naam_2c3b3c,2,FALSE))</f>
        <v/>
      </c>
      <c r="EB177" t="str">
        <f>IF(ISBLANK('Slut 3.kl -Klasse'!EO38),"",VLOOKUP('Slut 3.kl -Klasse'!EO38,Aap_Naam_2c3b3c,2,FALSE))</f>
        <v/>
      </c>
      <c r="EC177" t="str">
        <f>IF(ISBLANK('Slut 3.kl -Klasse'!EP38),"",VLOOKUP('Slut 3.kl -Klasse'!EP38,Aap_Naam_2c3b3c,2,FALSE))</f>
        <v/>
      </c>
      <c r="ED177" t="str">
        <f>IF(ISBLANK('Slut 3.kl -Klasse'!EQ38),"",VLOOKUP('Slut 3.kl -Klasse'!EQ38,Aap_Naam_2c3b3c,2,FALSE))</f>
        <v/>
      </c>
      <c r="EE177" t="str">
        <f>IF(ISBLANK('Slut 3.kl -Klasse'!ER38),"",VLOOKUP('Slut 3.kl -Klasse'!ER38,Aap_Naam_2c3b3c,2,FALSE))</f>
        <v/>
      </c>
      <c r="EF177" t="str">
        <f>IF(ISBLANK('Slut 3.kl -Klasse'!ES38),"",VLOOKUP('Slut 3.kl -Klasse'!ES38,Aap_Naam_2c3b3c,2,FALSE))</f>
        <v/>
      </c>
      <c r="EG177" t="str">
        <f>IF(ISBLANK('Slut 3.kl -Klasse'!ET38),"",VLOOKUP('Slut 3.kl -Klasse'!ET38,Aap_Naam_2c3b3c,2,FALSE))</f>
        <v/>
      </c>
      <c r="EH177" t="str">
        <f>IF(ISBLANK('Slut 3.kl -Klasse'!EU38),"",VLOOKUP('Slut 3.kl -Klasse'!EU38,Aap_Naam_2c3b3c,2,FALSE))</f>
        <v/>
      </c>
      <c r="EI177" t="str">
        <f>IF(ISBLANK('Slut 3.kl -Klasse'!EV38),"",VLOOKUP('Slut 3.kl -Klasse'!EV38,Aap_Naam_2c3b3c,2,FALSE))</f>
        <v/>
      </c>
      <c r="EJ177" t="str">
        <f>IF(ISBLANK('Slut 3.kl -Klasse'!EW38),"",VLOOKUP('Slut 3.kl -Klasse'!EW38,Aap_Naam_2c3b3c,2,FALSE))</f>
        <v/>
      </c>
      <c r="EK177" t="str">
        <f>IF(ISBLANK('Slut 3.kl -Klasse'!EX38),"",VLOOKUP('Slut 3.kl -Klasse'!EX38,Aap_Naam_2c3b3c,2,FALSE))</f>
        <v/>
      </c>
      <c r="EL177" t="str">
        <f>IF(ISBLANK('Slut 3.kl -Klasse'!EY38),"",VLOOKUP('Slut 3.kl -Klasse'!EY38,Aap_Naam_2c3b3c,2,FALSE))</f>
        <v/>
      </c>
      <c r="EM177" t="str">
        <f>IF(ISBLANK('Slut 3.kl -Klasse'!EZ38),"",VLOOKUP('Slut 3.kl -Klasse'!EZ38,Aap_Naam_2c3b3c,2,FALSE))</f>
        <v/>
      </c>
      <c r="EN177" t="str">
        <f>IF(ISBLANK('Slut 3.kl -Klasse'!FA38),"",VLOOKUP('Slut 3.kl -Klasse'!FA38,Aap_Naam_2c3b3c,2,FALSE))</f>
        <v/>
      </c>
      <c r="EO177" t="str">
        <f>IF(ISBLANK('Slut 3.kl -Klasse'!FB38),"",VLOOKUP('Slut 3.kl -Klasse'!FB38,Aap_Naam_2c3b3c,2,FALSE))</f>
        <v/>
      </c>
      <c r="EP177" t="str">
        <f>IF(ISBLANK('Slut 3.kl -Klasse'!FC38),"",VLOOKUP('Slut 3.kl -Klasse'!FC38,Aap_Naam_2c3b3c,2,FALSE))</f>
        <v/>
      </c>
      <c r="EQ177" t="str">
        <f>IF(ISBLANK('Slut 3.kl -Klasse'!FD38),"",VLOOKUP('Slut 3.kl -Klasse'!FD38,Aap_Naam_2c3b3c,2,FALSE))</f>
        <v/>
      </c>
      <c r="ER177" t="str">
        <f>IF(ISBLANK('Slut 3.kl -Klasse'!FE38),"",VLOOKUP('Slut 3.kl -Klasse'!FE38,Aap_Naam_2c3b3c,2,FALSE))</f>
        <v/>
      </c>
      <c r="ES177" t="str">
        <f>IF(ISBLANK('Slut 3.kl -Klasse'!FF38),"",VLOOKUP('Slut 3.kl -Klasse'!FF38,Aap_Naam_2c3b3c,2,FALSE))</f>
        <v/>
      </c>
      <c r="ET177" t="str">
        <f>IF(ISBLANK('Slut 3.kl -Klasse'!FG38),"",VLOOKUP('Slut 3.kl -Klasse'!FG38,Aap_Naam_2c3b3c,2,FALSE))</f>
        <v/>
      </c>
      <c r="EU177" t="str">
        <f>IF(ISBLANK('Slut 3.kl -Klasse'!FH38),"",VLOOKUP('Slut 3.kl -Klasse'!FH38,Aap_Naam_2c3b3c,2,FALSE))</f>
        <v/>
      </c>
      <c r="EV177" t="str">
        <f>IF(ISBLANK('Slut 3.kl -Klasse'!FI38),"",VLOOKUP('Slut 3.kl -Klasse'!FI38,Aap_Naam_2c3b3c,2,FALSE))</f>
        <v/>
      </c>
      <c r="EW177" t="str">
        <f>IF(ISBLANK('Slut 3.kl -Klasse'!FJ38),"",VLOOKUP('Slut 3.kl -Klasse'!FJ38,Aap_Naam_2c3b3c,2,FALSE))</f>
        <v/>
      </c>
      <c r="EX177" t="str">
        <f>IF(ISBLANK('Slut 3.kl -Klasse'!FK38),"",VLOOKUP('Slut 3.kl -Klasse'!FK38,Aap_Naam_2c3b3c,2,FALSE))</f>
        <v/>
      </c>
      <c r="EY177" t="str">
        <f>IF(ISBLANK('Slut 3.kl -Klasse'!FL38),"",VLOOKUP('Slut 3.kl -Klasse'!FL38,Aap_Naam_2c3b3c,2,FALSE))</f>
        <v/>
      </c>
      <c r="EZ177" t="str">
        <f>IF(ISBLANK('Slut 3.kl -Klasse'!FM38),"",VLOOKUP('Slut 3.kl -Klasse'!FM38,Aap_Naam_2c3b3c,2,FALSE))</f>
        <v/>
      </c>
      <c r="FA177" t="str">
        <f>IF(ISBLANK('Slut 3.kl -Klasse'!FN38),"",VLOOKUP('Slut 3.kl -Klasse'!FN38,Aap_Naam_2c3b3c,2,FALSE))</f>
        <v/>
      </c>
      <c r="FB177" t="str">
        <f>IF(ISBLANK('Slut 3.kl -Klasse'!FO38),"",VLOOKUP('Slut 3.kl -Klasse'!FO38,Aap_Naam_2c3b3c,2,FALSE))</f>
        <v/>
      </c>
      <c r="FC177" t="str">
        <f>IF(ISBLANK('Slut 3.kl -Klasse'!FP38),"",VLOOKUP('Slut 3.kl -Klasse'!FP38,Aap_Naam_2c3b3c,2,FALSE))</f>
        <v/>
      </c>
      <c r="FD177" t="str">
        <f>IF(ISBLANK('Slut 3.kl -Klasse'!FQ38),"",VLOOKUP('Slut 3.kl -Klasse'!FQ38,Aap_Naam_2c3b3c,2,FALSE))</f>
        <v/>
      </c>
      <c r="FE177" t="str">
        <f>IF(ISBLANK('Slut 3.kl -Klasse'!FR38),"",VLOOKUP('Slut 3.kl -Klasse'!FR38,Aap_Naam_2c3b3c,2,FALSE))</f>
        <v/>
      </c>
      <c r="FF177" t="str">
        <f>IF(ISBLANK('Slut 3.kl -Klasse'!FS38),"",VLOOKUP('Slut 3.kl -Klasse'!FS38,Aap_Naam_2c3b3c,2,FALSE))</f>
        <v/>
      </c>
      <c r="FG177" t="str">
        <f>IF(ISBLANK('Slut 3.kl -Klasse'!FT38),"",VLOOKUP('Slut 3.kl -Klasse'!FT38,Aap_Naam_2c3b3c,2,FALSE))</f>
        <v/>
      </c>
      <c r="FH177" t="str">
        <f>IF(ISBLANK('Slut 3.kl -Klasse'!FU38),"",VLOOKUP('Slut 3.kl -Klasse'!FU38,Aap_Naam_2c3b3c,2,FALSE))</f>
        <v/>
      </c>
      <c r="FI177" t="str">
        <f>IF(ISBLANK('Slut 3.kl -Klasse'!FV38),"",VLOOKUP('Slut 3.kl -Klasse'!FV38,Aap_Naam_2c3b3c,2,FALSE))</f>
        <v/>
      </c>
      <c r="FJ177" t="str">
        <f>IF(ISBLANK('Slut 3.kl -Klasse'!FW38),"",VLOOKUP('Slut 3.kl -Klasse'!FW38,Aap_Naam_2c3b3c,2,FALSE))</f>
        <v/>
      </c>
      <c r="FK177" t="str">
        <f>IF(ISBLANK('Slut 3.kl -Klasse'!FX38),"",VLOOKUP('Slut 3.kl -Klasse'!FX38,Aap_Naam_2c3b3c,2,FALSE))</f>
        <v/>
      </c>
      <c r="FL177" t="str">
        <f>IF(ISBLANK('Slut 3.kl -Klasse'!FY38),"",VLOOKUP('Slut 3.kl -Klasse'!FY38,Aap_Naam_2c3b3c,2,FALSE))</f>
        <v/>
      </c>
      <c r="FM177" t="str">
        <f>IF(ISBLANK('Slut 3.kl -Klasse'!FZ38),"",VLOOKUP('Slut 3.kl -Klasse'!FZ38,Aap_Naam_2c3b3c,2,FALSE))</f>
        <v/>
      </c>
      <c r="FN177" s="42" t="str">
        <f>IF(ISBLANK('Slut 3.kl -Klasse'!GA38),"",VLOOKUP('Slut 3.kl -Klasse'!GA38,Aap_Naam_2c3b3c,2,FALSE))</f>
        <v/>
      </c>
      <c r="FO177" s="41">
        <f>COUNTIF('Skole scoring'!B171:U171,1)</f>
        <v>0</v>
      </c>
      <c r="FP177">
        <f>COUNTIF('Skole scoring'!V171:DQ171,1)</f>
        <v>0</v>
      </c>
      <c r="FQ177">
        <f>COUNTIF('Skole scoring'!DR171:FM171,1)</f>
        <v>0</v>
      </c>
      <c r="FR177" s="42">
        <f t="shared" si="5"/>
        <v>0</v>
      </c>
      <c r="FS177">
        <f>COUNTIF('Skole scoring'!V171:AS171,1)</f>
        <v>0</v>
      </c>
      <c r="FT177">
        <f>COUNTIF('Skole scoring'!AT171:BQ171,1)</f>
        <v>0</v>
      </c>
      <c r="FU177">
        <f>COUNTIF('Skole scoring'!BR171:CO171,1)</f>
        <v>0</v>
      </c>
      <c r="FV177">
        <f>COUNTIF('Skole scoring'!CP171:DQ171,1)</f>
        <v>0</v>
      </c>
    </row>
    <row r="178" spans="2:178" x14ac:dyDescent="0.35">
      <c r="B178" s="41">
        <f>'Slut 3.kl -Klasse'!B39</f>
        <v>0</v>
      </c>
      <c r="C178" t="str">
        <f>IF(COUNTIF('Slut 3.kl -Klasse'!P39,5),"Ugyldig",(IF(ISBLANK('Slut 3.kl -Klasse'!P39),"",'Slut 3.kl -Klasse'!P39)))</f>
        <v/>
      </c>
      <c r="D178" t="str">
        <f>IF(COUNTIF('Slut 3.kl -Klasse'!Q39,5),"Ugyldig",(IF(ISBLANK('Slut 3.kl -Klasse'!Q39),"",'Slut 3.kl -Klasse'!Q39)))</f>
        <v/>
      </c>
      <c r="E178" t="str">
        <f>IF(COUNTIF('Slut 3.kl -Klasse'!R39,5),"Ugyldig",(IF(ISBLANK('Slut 3.kl -Klasse'!R39),"",'Slut 3.kl -Klasse'!R39)))</f>
        <v/>
      </c>
      <c r="F178" t="str">
        <f>IF(COUNTIF('Slut 3.kl -Klasse'!S39,5),"Ugyldig",(IF(ISBLANK('Slut 3.kl -Klasse'!S39),"",'Slut 3.kl -Klasse'!S39)))</f>
        <v/>
      </c>
      <c r="G178" t="str">
        <f>IF(COUNTIF('Slut 3.kl -Klasse'!T39,5),"Ugyldig",(IF(ISBLANK('Slut 3.kl -Klasse'!T39),"",'Slut 3.kl -Klasse'!T39)))</f>
        <v/>
      </c>
      <c r="H178" t="str">
        <f>IF(COUNTIF('Slut 3.kl -Klasse'!U39,5),"Ugyldig",(IF(ISBLANK('Slut 3.kl -Klasse'!U39),"",'Slut 3.kl -Klasse'!U39)))</f>
        <v/>
      </c>
      <c r="I178" t="str">
        <f>IF(COUNTIF('Slut 3.kl -Klasse'!V39,5),"Ugyldig",(IF(ISBLANK('Slut 3.kl -Klasse'!V39),"",'Slut 3.kl -Klasse'!V39)))</f>
        <v/>
      </c>
      <c r="J178" t="str">
        <f>IF(COUNTIF('Slut 3.kl -Klasse'!W39,5),"Ugyldig",(IF(ISBLANK('Slut 3.kl -Klasse'!W39),"",'Slut 3.kl -Klasse'!W39)))</f>
        <v/>
      </c>
      <c r="K178" t="str">
        <f>IF(COUNTIF('Slut 3.kl -Klasse'!X39,5),"Ugyldig",(IF(ISBLANK('Slut 3.kl -Klasse'!X39),"",'Slut 3.kl -Klasse'!X39)))</f>
        <v/>
      </c>
      <c r="L178" t="str">
        <f>IF(COUNTIF('Slut 3.kl -Klasse'!Y39,5),"Ugyldig",(IF(ISBLANK('Slut 3.kl -Klasse'!Y39),"",'Slut 3.kl -Klasse'!Y39)))</f>
        <v/>
      </c>
      <c r="M178" t="str">
        <f>IF(COUNTIF('Slut 3.kl -Klasse'!Z39,5),"Ugyldig",(IF(ISBLANK('Slut 3.kl -Klasse'!Z39),"",'Slut 3.kl -Klasse'!Z39)))</f>
        <v/>
      </c>
      <c r="N178" t="str">
        <f>IF(COUNTIF('Slut 3.kl -Klasse'!AA39,5),"Ugyldig",(IF(ISBLANK('Slut 3.kl -Klasse'!AA39),"",'Slut 3.kl -Klasse'!AA39)))</f>
        <v/>
      </c>
      <c r="O178" t="str">
        <f>IF(COUNTIF('Slut 3.kl -Klasse'!AB39,5),"Ugyldig",(IF(ISBLANK('Slut 3.kl -Klasse'!AB39),"",'Slut 3.kl -Klasse'!AB39)))</f>
        <v/>
      </c>
      <c r="P178" t="str">
        <f>IF(COUNTIF('Slut 3.kl -Klasse'!AC39,5),"Ugyldig",(IF(ISBLANK('Slut 3.kl -Klasse'!AC39),"",'Slut 3.kl -Klasse'!AC39)))</f>
        <v/>
      </c>
      <c r="Q178" t="str">
        <f>IF(COUNTIF('Slut 3.kl -Klasse'!AD39,5),"Ugyldig",(IF(ISBLANK('Slut 3.kl -Klasse'!AD39),"",'Slut 3.kl -Klasse'!AD39)))</f>
        <v/>
      </c>
      <c r="R178" t="str">
        <f>IF(COUNTIF('Slut 3.kl -Klasse'!AE39,5),"Ugyldig",(IF(ISBLANK('Slut 3.kl -Klasse'!AE39),"",'Slut 3.kl -Klasse'!AE39)))</f>
        <v/>
      </c>
      <c r="S178" t="str">
        <f>IF(COUNTIF('Slut 3.kl -Klasse'!AF39,5),"Ugyldig",(IF(ISBLANK('Slut 3.kl -Klasse'!AF39),"",'Slut 3.kl -Klasse'!AF39)))</f>
        <v/>
      </c>
      <c r="T178" t="str">
        <f>IF(COUNTIF('Slut 3.kl -Klasse'!AG39,5),"Ugyldig",(IF(ISBLANK('Slut 3.kl -Klasse'!AG39),"",'Slut 3.kl -Klasse'!AG39)))</f>
        <v/>
      </c>
      <c r="U178" t="str">
        <f>IF(COUNTIF('Slut 3.kl -Klasse'!AH39,5),"Ugyldig",(IF(ISBLANK('Slut 3.kl -Klasse'!AH39),"",'Slut 3.kl -Klasse'!AH39)))</f>
        <v/>
      </c>
      <c r="V178" t="str">
        <f>IF(COUNTIF('Slut 3.kl -Klasse'!AI39,5),"Ugyldig",(IF(ISBLANK('Slut 3.kl -Klasse'!AI39),"",'Slut 3.kl -Klasse'!AI39)))</f>
        <v/>
      </c>
      <c r="W178" t="str">
        <f>IF(ISBLANK('Slut 3.kl -Klasse'!AJ39),"",VLOOKUP('Slut 3.kl -Klasse'!AJ39,Assit_Atii_2c3b3c,C$96,FALSE))</f>
        <v/>
      </c>
      <c r="X178" t="str">
        <f>IF(ISBLANK('Slut 3.kl -Klasse'!AK39),"",VLOOKUP('Slut 3.kl -Klasse'!AK39,Assit_Atii_2c3b3c,D$96,FALSE))</f>
        <v/>
      </c>
      <c r="Y178" t="str">
        <f>IF(ISBLANK('Slut 3.kl -Klasse'!AL39),"",VLOOKUP('Slut 3.kl -Klasse'!AL39,Assit_Atii_2c3b3c,E$96,FALSE))</f>
        <v/>
      </c>
      <c r="Z178" t="str">
        <f>IF(ISBLANK('Slut 3.kl -Klasse'!AM39),"",VLOOKUP('Slut 3.kl -Klasse'!AM39,Assit_Atii_2c3b3c,F$96,FALSE))</f>
        <v/>
      </c>
      <c r="AA178" t="str">
        <f>IF(ISBLANK('Slut 3.kl -Klasse'!AN39),"",VLOOKUP('Slut 3.kl -Klasse'!AN39,Assit_Atii_2c3b3c,G$96,FALSE))</f>
        <v/>
      </c>
      <c r="AB178" t="str">
        <f>IF(ISBLANK('Slut 3.kl -Klasse'!AO39),"",VLOOKUP('Slut 3.kl -Klasse'!AO39,Assit_Atii_2c3b3c,H$96,FALSE))</f>
        <v/>
      </c>
      <c r="AC178" t="str">
        <f>IF(ISBLANK('Slut 3.kl -Klasse'!AP39),"",VLOOKUP('Slut 3.kl -Klasse'!AP39,Assit_Atii_2c3b3c,I$96,FALSE))</f>
        <v/>
      </c>
      <c r="AD178" t="str">
        <f>IF(ISBLANK('Slut 3.kl -Klasse'!AQ39),"",VLOOKUP('Slut 3.kl -Klasse'!AQ39,Assit_Atii_2c3b3c,J$96,FALSE))</f>
        <v/>
      </c>
      <c r="AE178" t="str">
        <f>IF(ISBLANK('Slut 3.kl -Klasse'!AR39),"",VLOOKUP('Slut 3.kl -Klasse'!AR39,Assit_Atii_2c3b3c,K$96,FALSE))</f>
        <v/>
      </c>
      <c r="AF178" t="str">
        <f>IF(ISBLANK('Slut 3.kl -Klasse'!AS39),"",VLOOKUP('Slut 3.kl -Klasse'!AS39,Assit_Atii_2c3b3c,L$96,FALSE))</f>
        <v/>
      </c>
      <c r="AG178" t="str">
        <f>IF(ISBLANK('Slut 3.kl -Klasse'!AT39),"",VLOOKUP('Slut 3.kl -Klasse'!AT39,Assit_Atii_2c3b3c,M$96,FALSE))</f>
        <v/>
      </c>
      <c r="AH178" t="str">
        <f>IF(ISBLANK('Slut 3.kl -Klasse'!AU39),"",VLOOKUP('Slut 3.kl -Klasse'!AU39,Assit_Atii_2c3b3c,N$96,FALSE))</f>
        <v/>
      </c>
      <c r="AI178" t="str">
        <f>IF(ISBLANK('Slut 3.kl -Klasse'!AV39),"",VLOOKUP('Slut 3.kl -Klasse'!AV39,Assit_Atii_2c3b3c,O$96,FALSE))</f>
        <v/>
      </c>
      <c r="AJ178" t="str">
        <f>IF(ISBLANK('Slut 3.kl -Klasse'!AW39),"",VLOOKUP('Slut 3.kl -Klasse'!AW39,Assit_Atii_2c3b3c,P$96,FALSE))</f>
        <v/>
      </c>
      <c r="AK178" t="str">
        <f>IF(ISBLANK('Slut 3.kl -Klasse'!AX39),"",VLOOKUP('Slut 3.kl -Klasse'!AX39,Assit_Atii_2c3b3c,Q$96,FALSE))</f>
        <v/>
      </c>
      <c r="AL178" t="str">
        <f>IF(ISBLANK('Slut 3.kl -Klasse'!AY39),"",VLOOKUP('Slut 3.kl -Klasse'!AY39,Assit_Atii_2c3b3c,R$96,FALSE))</f>
        <v/>
      </c>
      <c r="AM178" t="str">
        <f>IF(ISBLANK('Slut 3.kl -Klasse'!AZ39),"",VLOOKUP('Slut 3.kl -Klasse'!AZ39,Assit_Atii_2c3b3c,S$96,FALSE))</f>
        <v/>
      </c>
      <c r="AN178" t="str">
        <f>IF(ISBLANK('Slut 3.kl -Klasse'!BA39),"",VLOOKUP('Slut 3.kl -Klasse'!BA39,Assit_Atii_2c3b3c,T$96,FALSE))</f>
        <v/>
      </c>
      <c r="AO178" t="str">
        <f>IF(ISBLANK('Slut 3.kl -Klasse'!BB39),"",VLOOKUP('Slut 3.kl -Klasse'!BB39,Assit_Atii_2c3b3c,U$96,FALSE))</f>
        <v/>
      </c>
      <c r="AP178" t="str">
        <f>IF(ISBLANK('Slut 3.kl -Klasse'!BC39),"",VLOOKUP('Slut 3.kl -Klasse'!BC39,Assit_Atii_2c3b3c,V$96,FALSE))</f>
        <v/>
      </c>
      <c r="AQ178" t="str">
        <f>IF(ISBLANK('Slut 3.kl -Klasse'!BD39),"",VLOOKUP('Slut 3.kl -Klasse'!BD39,Assit_Atii_2c3b3c,W$96,FALSE))</f>
        <v/>
      </c>
      <c r="AR178" t="str">
        <f>IF(ISBLANK('Slut 3.kl -Klasse'!BE39),"",VLOOKUP('Slut 3.kl -Klasse'!BE39,Assit_Atii_2c3b3c,X$96,FALSE))</f>
        <v/>
      </c>
      <c r="AS178" t="str">
        <f>IF(ISBLANK('Slut 3.kl -Klasse'!BF39),"",VLOOKUP('Slut 3.kl -Klasse'!BF39,Assit_Atii_2c3b3c,Y$96,FALSE))</f>
        <v/>
      </c>
      <c r="AT178" t="str">
        <f>IF(ISBLANK('Slut 3.kl -Klasse'!BG39),"",VLOOKUP('Slut 3.kl -Klasse'!BG39,Assit_Atii_2c3b3c,Z$96,FALSE))</f>
        <v/>
      </c>
      <c r="AU178" t="str">
        <f>IF(ISBLANK('Slut 3.kl -Klasse'!BH39),"",VLOOKUP('Slut 3.kl -Klasse'!BH39,Assit_Atii_2c3b3c,AA$96,FALSE))</f>
        <v/>
      </c>
      <c r="AV178" t="str">
        <f>IF(ISBLANK('Slut 3.kl -Klasse'!BI39),"",VLOOKUP('Slut 3.kl -Klasse'!BI39,Assit_Atii_2c3b3c,AB$96,FALSE))</f>
        <v/>
      </c>
      <c r="AW178" t="str">
        <f>IF(ISBLANK('Slut 3.kl -Klasse'!BJ39),"",VLOOKUP('Slut 3.kl -Klasse'!BJ39,Assit_Atii_2c3b3c,AC$96,FALSE))</f>
        <v/>
      </c>
      <c r="AX178" t="str">
        <f>IF(ISBLANK('Slut 3.kl -Klasse'!BK39),"",VLOOKUP('Slut 3.kl -Klasse'!BK39,Assit_Atii_2c3b3c,AD$96,FALSE))</f>
        <v/>
      </c>
      <c r="AY178" t="str">
        <f>IF(ISBLANK('Slut 3.kl -Klasse'!BL39),"",VLOOKUP('Slut 3.kl -Klasse'!BL39,Assit_Atii_2c3b3c,AE$96,FALSE))</f>
        <v/>
      </c>
      <c r="AZ178" t="str">
        <f>IF(ISBLANK('Slut 3.kl -Klasse'!BM39),"",VLOOKUP('Slut 3.kl -Klasse'!BM39,Assit_Atii_2c3b3c,AF$96,FALSE))</f>
        <v/>
      </c>
      <c r="BA178" t="str">
        <f>IF(ISBLANK('Slut 3.kl -Klasse'!BN39),"",VLOOKUP('Slut 3.kl -Klasse'!BN39,Assit_Atii_2c3b3c,AG$96,FALSE))</f>
        <v/>
      </c>
      <c r="BB178" t="str">
        <f>IF(ISBLANK('Slut 3.kl -Klasse'!BO39),"",VLOOKUP('Slut 3.kl -Klasse'!BO39,Assit_Atii_2c3b3c,AH$96,FALSE))</f>
        <v/>
      </c>
      <c r="BC178" t="str">
        <f>IF(ISBLANK('Slut 3.kl -Klasse'!BP39),"",VLOOKUP('Slut 3.kl -Klasse'!BP39,Assit_Atii_2c3b3c,AI$96,FALSE))</f>
        <v/>
      </c>
      <c r="BD178" t="str">
        <f>IF(ISBLANK('Slut 3.kl -Klasse'!BQ39),"",VLOOKUP('Slut 3.kl -Klasse'!BQ39,Assit_Atii_2c3b3c,AJ$96,FALSE))</f>
        <v/>
      </c>
      <c r="BE178" t="str">
        <f>IF(ISBLANK('Slut 3.kl -Klasse'!BR39),"",VLOOKUP('Slut 3.kl -Klasse'!BR39,Assit_Atii_2c3b3c,AK$96,FALSE))</f>
        <v/>
      </c>
      <c r="BF178" t="str">
        <f>IF(ISBLANK('Slut 3.kl -Klasse'!BS39),"",VLOOKUP('Slut 3.kl -Klasse'!BS39,Assit_Atii_2c3b3c,AL$96,FALSE))</f>
        <v/>
      </c>
      <c r="BG178" t="str">
        <f>IF(ISBLANK('Slut 3.kl -Klasse'!BT39),"",VLOOKUP('Slut 3.kl -Klasse'!BT39,Assit_Atii_2c3b3c,AM$96,FALSE))</f>
        <v/>
      </c>
      <c r="BH178" t="str">
        <f>IF(ISBLANK('Slut 3.kl -Klasse'!BU39),"",VLOOKUP('Slut 3.kl -Klasse'!BU39,Assit_Atii_2c3b3c,AN$96,FALSE))</f>
        <v/>
      </c>
      <c r="BI178" t="str">
        <f>IF(ISBLANK('Slut 3.kl -Klasse'!BV39),"",VLOOKUP('Slut 3.kl -Klasse'!BV39,Assit_Atii_2c3b3c,AO$96,FALSE))</f>
        <v/>
      </c>
      <c r="BJ178" t="str">
        <f>IF(ISBLANK('Slut 3.kl -Klasse'!BW39),"",VLOOKUP('Slut 3.kl -Klasse'!BW39,Assit_Atii_2c3b3c,AP$96,FALSE))</f>
        <v/>
      </c>
      <c r="BK178" t="str">
        <f>IF(ISBLANK('Slut 3.kl -Klasse'!BX39),"",VLOOKUP('Slut 3.kl -Klasse'!BX39,Assit_Atii_2c3b3c,AQ$96,FALSE))</f>
        <v/>
      </c>
      <c r="BL178" t="str">
        <f>IF(ISBLANK('Slut 3.kl -Klasse'!BY39),"",VLOOKUP('Slut 3.kl -Klasse'!BY39,Assit_Atii_2c3b3c,AR$96,FALSE))</f>
        <v/>
      </c>
      <c r="BM178" t="str">
        <f>IF(ISBLANK('Slut 3.kl -Klasse'!BZ39),"",VLOOKUP('Slut 3.kl -Klasse'!BZ39,Assit_Atii_2c3b3c,AS$96,FALSE))</f>
        <v/>
      </c>
      <c r="BN178" t="str">
        <f>IF(ISBLANK('Slut 3.kl -Klasse'!CA39),"",VLOOKUP('Slut 3.kl -Klasse'!CA39,Assit_Atii_2c3b3c,AT$96,FALSE))</f>
        <v/>
      </c>
      <c r="BO178" t="str">
        <f>IF(ISBLANK('Slut 3.kl -Klasse'!CB39),"",VLOOKUP('Slut 3.kl -Klasse'!CB39,Assit_Atii_2c3b3c,AU$96,FALSE))</f>
        <v/>
      </c>
      <c r="BP178" t="str">
        <f>IF(ISBLANK('Slut 3.kl -Klasse'!CC39),"",VLOOKUP('Slut 3.kl -Klasse'!CC39,Assit_Atii_2c3b3c,AV$96,FALSE))</f>
        <v/>
      </c>
      <c r="BQ178" t="str">
        <f>IF(ISBLANK('Slut 3.kl -Klasse'!CD39),"",VLOOKUP('Slut 3.kl -Klasse'!CD39,Assit_Atii_2c3b3c,AW$96,FALSE))</f>
        <v/>
      </c>
      <c r="BR178" t="str">
        <f>IF(ISBLANK('Slut 3.kl -Klasse'!CE39),"",VLOOKUP('Slut 3.kl -Klasse'!CE39,Assit_Atii_2c3b3c,AX$96,FALSE))</f>
        <v/>
      </c>
      <c r="BS178" t="str">
        <f>IF(ISBLANK('Slut 3.kl -Klasse'!CF39),"",VLOOKUP('Slut 3.kl -Klasse'!CF39,Assit_Atii_2c3b3c,AY$96,FALSE))</f>
        <v/>
      </c>
      <c r="BT178" t="str">
        <f>IF(ISBLANK('Slut 3.kl -Klasse'!CG39),"",VLOOKUP('Slut 3.kl -Klasse'!CG39,Assit_Atii_2c3b3c,AZ$96,FALSE))</f>
        <v/>
      </c>
      <c r="BU178" t="str">
        <f>IF(ISBLANK('Slut 3.kl -Klasse'!CH39),"",VLOOKUP('Slut 3.kl -Klasse'!CH39,Assit_Atii_2c3b3c,BA$96,FALSE))</f>
        <v/>
      </c>
      <c r="BV178" t="str">
        <f>IF(ISBLANK('Slut 3.kl -Klasse'!CI39),"",VLOOKUP('Slut 3.kl -Klasse'!CI39,Assit_Atii_2c3b3c,BB$96,FALSE))</f>
        <v/>
      </c>
      <c r="BW178" t="str">
        <f>IF(ISBLANK('Slut 3.kl -Klasse'!CJ39),"",VLOOKUP('Slut 3.kl -Klasse'!CJ39,Assit_Atii_2c3b3c,BC$96,FALSE))</f>
        <v/>
      </c>
      <c r="BX178" t="str">
        <f>IF(ISBLANK('Slut 3.kl -Klasse'!CK39),"",VLOOKUP('Slut 3.kl -Klasse'!CK39,Assit_Atii_2c3b3c,BD$96,FALSE))</f>
        <v/>
      </c>
      <c r="BY178" t="str">
        <f>IF(ISBLANK('Slut 3.kl -Klasse'!CL39),"",VLOOKUP('Slut 3.kl -Klasse'!CL39,Assit_Atii_2c3b3c,BE$96,FALSE))</f>
        <v/>
      </c>
      <c r="BZ178" t="str">
        <f>IF(ISBLANK('Slut 3.kl -Klasse'!CM39),"",VLOOKUP('Slut 3.kl -Klasse'!CM39,Assit_Atii_2c3b3c,BF$96,FALSE))</f>
        <v/>
      </c>
      <c r="CA178" t="str">
        <f>IF(ISBLANK('Slut 3.kl -Klasse'!CN39),"",VLOOKUP('Slut 3.kl -Klasse'!CN39,Assit_Atii_2c3b3c,BG$96,FALSE))</f>
        <v/>
      </c>
      <c r="CB178" t="str">
        <f>IF(ISBLANK('Slut 3.kl -Klasse'!CO39),"",VLOOKUP('Slut 3.kl -Klasse'!CO39,Assit_Atii_2c3b3c,BH$96,FALSE))</f>
        <v/>
      </c>
      <c r="CC178" t="str">
        <f>IF(ISBLANK('Slut 3.kl -Klasse'!CP39),"",VLOOKUP('Slut 3.kl -Klasse'!CP39,Assit_Atii_2c3b3c,BI$96,FALSE))</f>
        <v/>
      </c>
      <c r="CD178" t="str">
        <f>IF(ISBLANK('Slut 3.kl -Klasse'!CQ39),"",VLOOKUP('Slut 3.kl -Klasse'!CQ39,Assit_Atii_2c3b3c,BJ$96,FALSE))</f>
        <v/>
      </c>
      <c r="CE178" t="str">
        <f>IF(ISBLANK('Slut 3.kl -Klasse'!CR39),"",VLOOKUP('Slut 3.kl -Klasse'!CR39,Assit_Atii_2c3b3c,BK$96,FALSE))</f>
        <v/>
      </c>
      <c r="CF178" t="str">
        <f>IF(ISBLANK('Slut 3.kl -Klasse'!CS39),"",VLOOKUP('Slut 3.kl -Klasse'!CS39,Assit_Atii_2c3b3c,BL$96,FALSE))</f>
        <v/>
      </c>
      <c r="CG178" t="str">
        <f>IF(ISBLANK('Slut 3.kl -Klasse'!CT39),"",VLOOKUP('Slut 3.kl -Klasse'!CT39,Assit_Atii_2c3b3c,BM$96,FALSE))</f>
        <v/>
      </c>
      <c r="CH178" t="str">
        <f>IF(ISBLANK('Slut 3.kl -Klasse'!CU39),"",VLOOKUP('Slut 3.kl -Klasse'!CU39,Assit_Atii_2c3b3c,BN$96,FALSE))</f>
        <v/>
      </c>
      <c r="CI178" t="str">
        <f>IF(ISBLANK('Slut 3.kl -Klasse'!CV39),"",VLOOKUP('Slut 3.kl -Klasse'!CV39,Assit_Atii_2c3b3c,BO$96,FALSE))</f>
        <v/>
      </c>
      <c r="CJ178" t="str">
        <f>IF(ISBLANK('Slut 3.kl -Klasse'!CW39),"",VLOOKUP('Slut 3.kl -Klasse'!CW39,Assit_Atii_2c3b3c,BP$96,FALSE))</f>
        <v/>
      </c>
      <c r="CK178" t="str">
        <f>IF(ISBLANK('Slut 3.kl -Klasse'!CX39),"",VLOOKUP('Slut 3.kl -Klasse'!CX39,Assit_Atii_2c3b3c,BQ$96,FALSE))</f>
        <v/>
      </c>
      <c r="CL178" t="str">
        <f>IF(ISBLANK('Slut 3.kl -Klasse'!CY39),"",VLOOKUP('Slut 3.kl -Klasse'!CY39,Assit_Atii_2c3b3c,BR$96,FALSE))</f>
        <v/>
      </c>
      <c r="CM178" t="str">
        <f>IF(ISBLANK('Slut 3.kl -Klasse'!CZ39),"",VLOOKUP('Slut 3.kl -Klasse'!CZ39,Assit_Atii_2c3b3c,BS$96,FALSE))</f>
        <v/>
      </c>
      <c r="CN178" t="str">
        <f>IF(ISBLANK('Slut 3.kl -Klasse'!DA39),"",VLOOKUP('Slut 3.kl -Klasse'!DA39,Assit_Atii_2c3b3c,BT$96,FALSE))</f>
        <v/>
      </c>
      <c r="CO178" t="str">
        <f>IF(ISBLANK('Slut 3.kl -Klasse'!DB39),"",VLOOKUP('Slut 3.kl -Klasse'!DB39,Assit_Atii_2c3b3c,BU$96,FALSE))</f>
        <v/>
      </c>
      <c r="CP178" t="str">
        <f>IF(ISBLANK('Slut 3.kl -Klasse'!DC39),"",VLOOKUP('Slut 3.kl -Klasse'!DC39,Assit_Atii_2c3b3c,BV$96,FALSE))</f>
        <v/>
      </c>
      <c r="CQ178" t="str">
        <f>IF(ISBLANK('Slut 3.kl -Klasse'!DD39),"",VLOOKUP('Slut 3.kl -Klasse'!DD39,Assit_Atii_2c3b3c,BW$96,FALSE))</f>
        <v/>
      </c>
      <c r="CR178" t="str">
        <f>IF(ISBLANK('Slut 3.kl -Klasse'!DE39),"",VLOOKUP('Slut 3.kl -Klasse'!DE39,Assit_Atii_2c3b3c,BX$96,FALSE))</f>
        <v/>
      </c>
      <c r="CS178" t="str">
        <f>IF(ISBLANK('Slut 3.kl -Klasse'!DF39),"",VLOOKUP('Slut 3.kl -Klasse'!DF39,Assit_Atii_2c3b3c,BY$96,FALSE))</f>
        <v/>
      </c>
      <c r="CT178" t="str">
        <f>IF(ISBLANK('Slut 3.kl -Klasse'!DG39),"",VLOOKUP('Slut 3.kl -Klasse'!DG39,Assit_Atii_2c3b3c,BZ$96,FALSE))</f>
        <v/>
      </c>
      <c r="CU178" t="str">
        <f>IF(ISBLANK('Slut 3.kl -Klasse'!DH39),"",VLOOKUP('Slut 3.kl -Klasse'!DH39,Assit_Atii_2c3b3c,CA$96,FALSE))</f>
        <v/>
      </c>
      <c r="CV178" t="str">
        <f>IF(ISBLANK('Slut 3.kl -Klasse'!DI39),"",VLOOKUP('Slut 3.kl -Klasse'!DI39,Assit_Atii_2c3b3c,CB$96,FALSE))</f>
        <v/>
      </c>
      <c r="CW178" t="str">
        <f>IF(ISBLANK('Slut 3.kl -Klasse'!DJ39),"",VLOOKUP('Slut 3.kl -Klasse'!DJ39,Assit_Atii_2c3b3c,CC$96,FALSE))</f>
        <v/>
      </c>
      <c r="CX178" t="str">
        <f>IF(ISBLANK('Slut 3.kl -Klasse'!DK39),"",VLOOKUP('Slut 3.kl -Klasse'!DK39,Assit_Atii_2c3b3c,CD$96,FALSE))</f>
        <v/>
      </c>
      <c r="CY178" t="str">
        <f>IF(ISBLANK('Slut 3.kl -Klasse'!DL39),"",VLOOKUP('Slut 3.kl -Klasse'!DL39,Assit_Atii_2c3b3c,CE$96,FALSE))</f>
        <v/>
      </c>
      <c r="CZ178" t="str">
        <f>IF(ISBLANK('Slut 3.kl -Klasse'!DM39),"",VLOOKUP('Slut 3.kl -Klasse'!DM39,Assit_Atii_2c3b3c,CF$96,FALSE))</f>
        <v/>
      </c>
      <c r="DA178" t="str">
        <f>IF(ISBLANK('Slut 3.kl -Klasse'!DN39),"",VLOOKUP('Slut 3.kl -Klasse'!DN39,Assit_Atii_2c3b3c,CG$96,FALSE))</f>
        <v/>
      </c>
      <c r="DB178" t="str">
        <f>IF(ISBLANK('Slut 3.kl -Klasse'!DO39),"",VLOOKUP('Slut 3.kl -Klasse'!DO39,Assit_Atii_2c3b3c,CH$96,FALSE))</f>
        <v/>
      </c>
      <c r="DC178" t="str">
        <f>IF(ISBLANK('Slut 3.kl -Klasse'!DP39),"",VLOOKUP('Slut 3.kl -Klasse'!DP39,Assit_Atii_2c3b3c,CI$96,FALSE))</f>
        <v/>
      </c>
      <c r="DD178" t="str">
        <f>IF(ISBLANK('Slut 3.kl -Klasse'!DQ39),"",VLOOKUP('Slut 3.kl -Klasse'!DQ39,Assit_Atii_2c3b3c,CJ$96,FALSE))</f>
        <v/>
      </c>
      <c r="DE178" t="str">
        <f>IF(ISBLANK('Slut 3.kl -Klasse'!DR39),"",VLOOKUP('Slut 3.kl -Klasse'!DR39,Assit_Atii_2c3b3c,CK$96,FALSE))</f>
        <v/>
      </c>
      <c r="DF178" t="str">
        <f>IF(ISBLANK('Slut 3.kl -Klasse'!DS39),"",VLOOKUP('Slut 3.kl -Klasse'!DS39,Assit_Atii_2c3b3c,CL$96,FALSE))</f>
        <v/>
      </c>
      <c r="DG178" t="str">
        <f>IF(ISBLANK('Slut 3.kl -Klasse'!DT39),"",VLOOKUP('Slut 3.kl -Klasse'!DT39,Assit_Atii_2c3b3c,CM$96,FALSE))</f>
        <v/>
      </c>
      <c r="DH178" t="str">
        <f>IF(ISBLANK('Slut 3.kl -Klasse'!DU39),"",VLOOKUP('Slut 3.kl -Klasse'!DU39,Assit_Atii_2c3b3c,CN$96,FALSE))</f>
        <v/>
      </c>
      <c r="DI178" t="str">
        <f>IF(ISBLANK('Slut 3.kl -Klasse'!DV39),"",VLOOKUP('Slut 3.kl -Klasse'!DV39,Assit_Atii_2c3b3c,CO$96,FALSE))</f>
        <v/>
      </c>
      <c r="DJ178" t="str">
        <f>IF(ISBLANK('Slut 3.kl -Klasse'!DW39),"",VLOOKUP('Slut 3.kl -Klasse'!DW39,Assit_Atii_2c3b3c,CP$96,FALSE))</f>
        <v/>
      </c>
      <c r="DK178" t="str">
        <f>IF(ISBLANK('Slut 3.kl -Klasse'!DX39),"",VLOOKUP('Slut 3.kl -Klasse'!DX39,Assit_Atii_2c3b3c,CQ$96,FALSE))</f>
        <v/>
      </c>
      <c r="DL178" t="str">
        <f>IF(ISBLANK('Slut 3.kl -Klasse'!DY39),"",VLOOKUP('Slut 3.kl -Klasse'!DY39,Assit_Atii_2c3b3c,CR$96,FALSE))</f>
        <v/>
      </c>
      <c r="DM178" t="str">
        <f>IF(ISBLANK('Slut 3.kl -Klasse'!DZ39),"",VLOOKUP('Slut 3.kl -Klasse'!DZ39,Assit_Atii_2c3b3c,CS$96,FALSE))</f>
        <v/>
      </c>
      <c r="DN178" t="str">
        <f>IF(ISBLANK('Slut 3.kl -Klasse'!EA39),"",VLOOKUP('Slut 3.kl -Klasse'!EA39,Assit_Atii_2c3b3c,CT$96,FALSE))</f>
        <v/>
      </c>
      <c r="DO178" t="str">
        <f>IF(ISBLANK('Slut 3.kl -Klasse'!EB39),"",VLOOKUP('Slut 3.kl -Klasse'!EB39,Assit_Atii_2c3b3c,CU$96,FALSE))</f>
        <v/>
      </c>
      <c r="DP178" t="str">
        <f>IF(ISBLANK('Slut 3.kl -Klasse'!EC39),"",VLOOKUP('Slut 3.kl -Klasse'!EC39,Assit_Atii_2c3b3c,CV$96,FALSE))</f>
        <v/>
      </c>
      <c r="DQ178" t="str">
        <f>IF(ISBLANK('Slut 3.kl -Klasse'!ED39),"",VLOOKUP('Slut 3.kl -Klasse'!ED39,Assit_Atii_2c3b3c,CW$96,FALSE))</f>
        <v/>
      </c>
      <c r="DR178" s="42" t="str">
        <f>IF(ISBLANK('Slut 3.kl -Klasse'!EE39),"",VLOOKUP('Slut 3.kl -Klasse'!EE39,Assit_Atii_2c3b3c,CX$96,FALSE))</f>
        <v/>
      </c>
      <c r="DS178" s="41" t="str">
        <f>IF(ISBLANK('Slut 3.kl -Klasse'!EF39),"",VLOOKUP('Slut 3.kl -Klasse'!EF39,Aap_Naam_2c3b3c,2,FALSE))</f>
        <v/>
      </c>
      <c r="DT178" t="str">
        <f>IF(ISBLANK('Slut 3.kl -Klasse'!EG39),"",VLOOKUP('Slut 3.kl -Klasse'!EG39,Aap_Naam_2c3b3c,2,FALSE))</f>
        <v/>
      </c>
      <c r="DU178" t="str">
        <f>IF(ISBLANK('Slut 3.kl -Klasse'!EH39),"",VLOOKUP('Slut 3.kl -Klasse'!EH39,Aap_Naam_2c3b3c,2,FALSE))</f>
        <v/>
      </c>
      <c r="DV178" t="str">
        <f>IF(ISBLANK('Slut 3.kl -Klasse'!EI39),"",VLOOKUP('Slut 3.kl -Klasse'!EI39,Aap_Naam_2c3b3c,2,FALSE))</f>
        <v/>
      </c>
      <c r="DW178" t="str">
        <f>IF(ISBLANK('Slut 3.kl -Klasse'!EJ39),"",VLOOKUP('Slut 3.kl -Klasse'!EJ39,Aap_Naam_2c3b3c,2,FALSE))</f>
        <v/>
      </c>
      <c r="DX178" t="str">
        <f>IF(ISBLANK('Slut 3.kl -Klasse'!EK39),"",VLOOKUP('Slut 3.kl -Klasse'!EK39,Aap_Naam_2c3b3c,2,FALSE))</f>
        <v/>
      </c>
      <c r="DY178" t="str">
        <f>IF(ISBLANK('Slut 3.kl -Klasse'!EL39),"",VLOOKUP('Slut 3.kl -Klasse'!EL39,Aap_Naam_2c3b3c,2,FALSE))</f>
        <v/>
      </c>
      <c r="DZ178" t="str">
        <f>IF(ISBLANK('Slut 3.kl -Klasse'!EM39),"",VLOOKUP('Slut 3.kl -Klasse'!EM39,Aap_Naam_2c3b3c,2,FALSE))</f>
        <v/>
      </c>
      <c r="EA178" t="str">
        <f>IF(ISBLANK('Slut 3.kl -Klasse'!EN39),"",VLOOKUP('Slut 3.kl -Klasse'!EN39,Aap_Naam_2c3b3c,2,FALSE))</f>
        <v/>
      </c>
      <c r="EB178" t="str">
        <f>IF(ISBLANK('Slut 3.kl -Klasse'!EO39),"",VLOOKUP('Slut 3.kl -Klasse'!EO39,Aap_Naam_2c3b3c,2,FALSE))</f>
        <v/>
      </c>
      <c r="EC178" t="str">
        <f>IF(ISBLANK('Slut 3.kl -Klasse'!EP39),"",VLOOKUP('Slut 3.kl -Klasse'!EP39,Aap_Naam_2c3b3c,2,FALSE))</f>
        <v/>
      </c>
      <c r="ED178" t="str">
        <f>IF(ISBLANK('Slut 3.kl -Klasse'!EQ39),"",VLOOKUP('Slut 3.kl -Klasse'!EQ39,Aap_Naam_2c3b3c,2,FALSE))</f>
        <v/>
      </c>
      <c r="EE178" t="str">
        <f>IF(ISBLANK('Slut 3.kl -Klasse'!ER39),"",VLOOKUP('Slut 3.kl -Klasse'!ER39,Aap_Naam_2c3b3c,2,FALSE))</f>
        <v/>
      </c>
      <c r="EF178" t="str">
        <f>IF(ISBLANK('Slut 3.kl -Klasse'!ES39),"",VLOOKUP('Slut 3.kl -Klasse'!ES39,Aap_Naam_2c3b3c,2,FALSE))</f>
        <v/>
      </c>
      <c r="EG178" t="str">
        <f>IF(ISBLANK('Slut 3.kl -Klasse'!ET39),"",VLOOKUP('Slut 3.kl -Klasse'!ET39,Aap_Naam_2c3b3c,2,FALSE))</f>
        <v/>
      </c>
      <c r="EH178" t="str">
        <f>IF(ISBLANK('Slut 3.kl -Klasse'!EU39),"",VLOOKUP('Slut 3.kl -Klasse'!EU39,Aap_Naam_2c3b3c,2,FALSE))</f>
        <v/>
      </c>
      <c r="EI178" t="str">
        <f>IF(ISBLANK('Slut 3.kl -Klasse'!EV39),"",VLOOKUP('Slut 3.kl -Klasse'!EV39,Aap_Naam_2c3b3c,2,FALSE))</f>
        <v/>
      </c>
      <c r="EJ178" t="str">
        <f>IF(ISBLANK('Slut 3.kl -Klasse'!EW39),"",VLOOKUP('Slut 3.kl -Klasse'!EW39,Aap_Naam_2c3b3c,2,FALSE))</f>
        <v/>
      </c>
      <c r="EK178" t="str">
        <f>IF(ISBLANK('Slut 3.kl -Klasse'!EX39),"",VLOOKUP('Slut 3.kl -Klasse'!EX39,Aap_Naam_2c3b3c,2,FALSE))</f>
        <v/>
      </c>
      <c r="EL178" t="str">
        <f>IF(ISBLANK('Slut 3.kl -Klasse'!EY39),"",VLOOKUP('Slut 3.kl -Klasse'!EY39,Aap_Naam_2c3b3c,2,FALSE))</f>
        <v/>
      </c>
      <c r="EM178" t="str">
        <f>IF(ISBLANK('Slut 3.kl -Klasse'!EZ39),"",VLOOKUP('Slut 3.kl -Klasse'!EZ39,Aap_Naam_2c3b3c,2,FALSE))</f>
        <v/>
      </c>
      <c r="EN178" t="str">
        <f>IF(ISBLANK('Slut 3.kl -Klasse'!FA39),"",VLOOKUP('Slut 3.kl -Klasse'!FA39,Aap_Naam_2c3b3c,2,FALSE))</f>
        <v/>
      </c>
      <c r="EO178" t="str">
        <f>IF(ISBLANK('Slut 3.kl -Klasse'!FB39),"",VLOOKUP('Slut 3.kl -Klasse'!FB39,Aap_Naam_2c3b3c,2,FALSE))</f>
        <v/>
      </c>
      <c r="EP178" t="str">
        <f>IF(ISBLANK('Slut 3.kl -Klasse'!FC39),"",VLOOKUP('Slut 3.kl -Klasse'!FC39,Aap_Naam_2c3b3c,2,FALSE))</f>
        <v/>
      </c>
      <c r="EQ178" t="str">
        <f>IF(ISBLANK('Slut 3.kl -Klasse'!FD39),"",VLOOKUP('Slut 3.kl -Klasse'!FD39,Aap_Naam_2c3b3c,2,FALSE))</f>
        <v/>
      </c>
      <c r="ER178" t="str">
        <f>IF(ISBLANK('Slut 3.kl -Klasse'!FE39),"",VLOOKUP('Slut 3.kl -Klasse'!FE39,Aap_Naam_2c3b3c,2,FALSE))</f>
        <v/>
      </c>
      <c r="ES178" t="str">
        <f>IF(ISBLANK('Slut 3.kl -Klasse'!FF39),"",VLOOKUP('Slut 3.kl -Klasse'!FF39,Aap_Naam_2c3b3c,2,FALSE))</f>
        <v/>
      </c>
      <c r="ET178" t="str">
        <f>IF(ISBLANK('Slut 3.kl -Klasse'!FG39),"",VLOOKUP('Slut 3.kl -Klasse'!FG39,Aap_Naam_2c3b3c,2,FALSE))</f>
        <v/>
      </c>
      <c r="EU178" t="str">
        <f>IF(ISBLANK('Slut 3.kl -Klasse'!FH39),"",VLOOKUP('Slut 3.kl -Klasse'!FH39,Aap_Naam_2c3b3c,2,FALSE))</f>
        <v/>
      </c>
      <c r="EV178" t="str">
        <f>IF(ISBLANK('Slut 3.kl -Klasse'!FI39),"",VLOOKUP('Slut 3.kl -Klasse'!FI39,Aap_Naam_2c3b3c,2,FALSE))</f>
        <v/>
      </c>
      <c r="EW178" t="str">
        <f>IF(ISBLANK('Slut 3.kl -Klasse'!FJ39),"",VLOOKUP('Slut 3.kl -Klasse'!FJ39,Aap_Naam_2c3b3c,2,FALSE))</f>
        <v/>
      </c>
      <c r="EX178" t="str">
        <f>IF(ISBLANK('Slut 3.kl -Klasse'!FK39),"",VLOOKUP('Slut 3.kl -Klasse'!FK39,Aap_Naam_2c3b3c,2,FALSE))</f>
        <v/>
      </c>
      <c r="EY178" t="str">
        <f>IF(ISBLANK('Slut 3.kl -Klasse'!FL39),"",VLOOKUP('Slut 3.kl -Klasse'!FL39,Aap_Naam_2c3b3c,2,FALSE))</f>
        <v/>
      </c>
      <c r="EZ178" t="str">
        <f>IF(ISBLANK('Slut 3.kl -Klasse'!FM39),"",VLOOKUP('Slut 3.kl -Klasse'!FM39,Aap_Naam_2c3b3c,2,FALSE))</f>
        <v/>
      </c>
      <c r="FA178" t="str">
        <f>IF(ISBLANK('Slut 3.kl -Klasse'!FN39),"",VLOOKUP('Slut 3.kl -Klasse'!FN39,Aap_Naam_2c3b3c,2,FALSE))</f>
        <v/>
      </c>
      <c r="FB178" t="str">
        <f>IF(ISBLANK('Slut 3.kl -Klasse'!FO39),"",VLOOKUP('Slut 3.kl -Klasse'!FO39,Aap_Naam_2c3b3c,2,FALSE))</f>
        <v/>
      </c>
      <c r="FC178" t="str">
        <f>IF(ISBLANK('Slut 3.kl -Klasse'!FP39),"",VLOOKUP('Slut 3.kl -Klasse'!FP39,Aap_Naam_2c3b3c,2,FALSE))</f>
        <v/>
      </c>
      <c r="FD178" t="str">
        <f>IF(ISBLANK('Slut 3.kl -Klasse'!FQ39),"",VLOOKUP('Slut 3.kl -Klasse'!FQ39,Aap_Naam_2c3b3c,2,FALSE))</f>
        <v/>
      </c>
      <c r="FE178" t="str">
        <f>IF(ISBLANK('Slut 3.kl -Klasse'!FR39),"",VLOOKUP('Slut 3.kl -Klasse'!FR39,Aap_Naam_2c3b3c,2,FALSE))</f>
        <v/>
      </c>
      <c r="FF178" t="str">
        <f>IF(ISBLANK('Slut 3.kl -Klasse'!FS39),"",VLOOKUP('Slut 3.kl -Klasse'!FS39,Aap_Naam_2c3b3c,2,FALSE))</f>
        <v/>
      </c>
      <c r="FG178" t="str">
        <f>IF(ISBLANK('Slut 3.kl -Klasse'!FT39),"",VLOOKUP('Slut 3.kl -Klasse'!FT39,Aap_Naam_2c3b3c,2,FALSE))</f>
        <v/>
      </c>
      <c r="FH178" t="str">
        <f>IF(ISBLANK('Slut 3.kl -Klasse'!FU39),"",VLOOKUP('Slut 3.kl -Klasse'!FU39,Aap_Naam_2c3b3c,2,FALSE))</f>
        <v/>
      </c>
      <c r="FI178" t="str">
        <f>IF(ISBLANK('Slut 3.kl -Klasse'!FV39),"",VLOOKUP('Slut 3.kl -Klasse'!FV39,Aap_Naam_2c3b3c,2,FALSE))</f>
        <v/>
      </c>
      <c r="FJ178" t="str">
        <f>IF(ISBLANK('Slut 3.kl -Klasse'!FW39),"",VLOOKUP('Slut 3.kl -Klasse'!FW39,Aap_Naam_2c3b3c,2,FALSE))</f>
        <v/>
      </c>
      <c r="FK178" t="str">
        <f>IF(ISBLANK('Slut 3.kl -Klasse'!FX39),"",VLOOKUP('Slut 3.kl -Klasse'!FX39,Aap_Naam_2c3b3c,2,FALSE))</f>
        <v/>
      </c>
      <c r="FL178" t="str">
        <f>IF(ISBLANK('Slut 3.kl -Klasse'!FY39),"",VLOOKUP('Slut 3.kl -Klasse'!FY39,Aap_Naam_2c3b3c,2,FALSE))</f>
        <v/>
      </c>
      <c r="FM178" t="str">
        <f>IF(ISBLANK('Slut 3.kl -Klasse'!FZ39),"",VLOOKUP('Slut 3.kl -Klasse'!FZ39,Aap_Naam_2c3b3c,2,FALSE))</f>
        <v/>
      </c>
      <c r="FN178" s="42" t="str">
        <f>IF(ISBLANK('Slut 3.kl -Klasse'!GA39),"",VLOOKUP('Slut 3.kl -Klasse'!GA39,Aap_Naam_2c3b3c,2,FALSE))</f>
        <v/>
      </c>
      <c r="FO178" s="41">
        <f>COUNTIF('Skole scoring'!B172:U172,1)</f>
        <v>0</v>
      </c>
      <c r="FP178">
        <f>COUNTIF('Skole scoring'!V172:DQ172,1)</f>
        <v>0</v>
      </c>
      <c r="FQ178">
        <f>COUNTIF('Skole scoring'!DR172:FM172,1)</f>
        <v>0</v>
      </c>
      <c r="FR178" s="42">
        <f t="shared" si="5"/>
        <v>0</v>
      </c>
      <c r="FS178">
        <f>COUNTIF('Skole scoring'!V172:AS172,1)</f>
        <v>0</v>
      </c>
      <c r="FT178">
        <f>COUNTIF('Skole scoring'!AT172:BQ172,1)</f>
        <v>0</v>
      </c>
      <c r="FU178">
        <f>COUNTIF('Skole scoring'!BR172:CO172,1)</f>
        <v>0</v>
      </c>
      <c r="FV178">
        <f>COUNTIF('Skole scoring'!CP172:DQ172,1)</f>
        <v>0</v>
      </c>
    </row>
    <row r="179" spans="2:178" x14ac:dyDescent="0.35">
      <c r="B179" s="41">
        <f>'Slut 3.kl -Klasse'!B40</f>
        <v>0</v>
      </c>
      <c r="C179" t="str">
        <f>IF(COUNTIF('Slut 3.kl -Klasse'!P40,5),"Ugyldig",(IF(ISBLANK('Slut 3.kl -Klasse'!P40),"",'Slut 3.kl -Klasse'!P40)))</f>
        <v/>
      </c>
      <c r="D179" t="str">
        <f>IF(COUNTIF('Slut 3.kl -Klasse'!Q40,5),"Ugyldig",(IF(ISBLANK('Slut 3.kl -Klasse'!Q40),"",'Slut 3.kl -Klasse'!Q40)))</f>
        <v/>
      </c>
      <c r="E179" t="str">
        <f>IF(COUNTIF('Slut 3.kl -Klasse'!R40,5),"Ugyldig",(IF(ISBLANK('Slut 3.kl -Klasse'!R40),"",'Slut 3.kl -Klasse'!R40)))</f>
        <v/>
      </c>
      <c r="F179" t="str">
        <f>IF(COUNTIF('Slut 3.kl -Klasse'!S40,5),"Ugyldig",(IF(ISBLANK('Slut 3.kl -Klasse'!S40),"",'Slut 3.kl -Klasse'!S40)))</f>
        <v/>
      </c>
      <c r="G179" t="str">
        <f>IF(COUNTIF('Slut 3.kl -Klasse'!T40,5),"Ugyldig",(IF(ISBLANK('Slut 3.kl -Klasse'!T40),"",'Slut 3.kl -Klasse'!T40)))</f>
        <v/>
      </c>
      <c r="H179" t="str">
        <f>IF(COUNTIF('Slut 3.kl -Klasse'!U40,5),"Ugyldig",(IF(ISBLANK('Slut 3.kl -Klasse'!U40),"",'Slut 3.kl -Klasse'!U40)))</f>
        <v/>
      </c>
      <c r="I179" t="str">
        <f>IF(COUNTIF('Slut 3.kl -Klasse'!V40,5),"Ugyldig",(IF(ISBLANK('Slut 3.kl -Klasse'!V40),"",'Slut 3.kl -Klasse'!V40)))</f>
        <v/>
      </c>
      <c r="J179" t="str">
        <f>IF(COUNTIF('Slut 3.kl -Klasse'!W40,5),"Ugyldig",(IF(ISBLANK('Slut 3.kl -Klasse'!W40),"",'Slut 3.kl -Klasse'!W40)))</f>
        <v/>
      </c>
      <c r="K179" t="str">
        <f>IF(COUNTIF('Slut 3.kl -Klasse'!X40,5),"Ugyldig",(IF(ISBLANK('Slut 3.kl -Klasse'!X40),"",'Slut 3.kl -Klasse'!X40)))</f>
        <v/>
      </c>
      <c r="L179" t="str">
        <f>IF(COUNTIF('Slut 3.kl -Klasse'!Y40,5),"Ugyldig",(IF(ISBLANK('Slut 3.kl -Klasse'!Y40),"",'Slut 3.kl -Klasse'!Y40)))</f>
        <v/>
      </c>
      <c r="M179" t="str">
        <f>IF(COUNTIF('Slut 3.kl -Klasse'!Z40,5),"Ugyldig",(IF(ISBLANK('Slut 3.kl -Klasse'!Z40),"",'Slut 3.kl -Klasse'!Z40)))</f>
        <v/>
      </c>
      <c r="N179" t="str">
        <f>IF(COUNTIF('Slut 3.kl -Klasse'!AA40,5),"Ugyldig",(IF(ISBLANK('Slut 3.kl -Klasse'!AA40),"",'Slut 3.kl -Klasse'!AA40)))</f>
        <v/>
      </c>
      <c r="O179" t="str">
        <f>IF(COUNTIF('Slut 3.kl -Klasse'!AB40,5),"Ugyldig",(IF(ISBLANK('Slut 3.kl -Klasse'!AB40),"",'Slut 3.kl -Klasse'!AB40)))</f>
        <v/>
      </c>
      <c r="P179" t="str">
        <f>IF(COUNTIF('Slut 3.kl -Klasse'!AC40,5),"Ugyldig",(IF(ISBLANK('Slut 3.kl -Klasse'!AC40),"",'Slut 3.kl -Klasse'!AC40)))</f>
        <v/>
      </c>
      <c r="Q179" t="str">
        <f>IF(COUNTIF('Slut 3.kl -Klasse'!AD40,5),"Ugyldig",(IF(ISBLANK('Slut 3.kl -Klasse'!AD40),"",'Slut 3.kl -Klasse'!AD40)))</f>
        <v/>
      </c>
      <c r="R179" t="str">
        <f>IF(COUNTIF('Slut 3.kl -Klasse'!AE40,5),"Ugyldig",(IF(ISBLANK('Slut 3.kl -Klasse'!AE40),"",'Slut 3.kl -Klasse'!AE40)))</f>
        <v/>
      </c>
      <c r="S179" t="str">
        <f>IF(COUNTIF('Slut 3.kl -Klasse'!AF40,5),"Ugyldig",(IF(ISBLANK('Slut 3.kl -Klasse'!AF40),"",'Slut 3.kl -Klasse'!AF40)))</f>
        <v/>
      </c>
      <c r="T179" t="str">
        <f>IF(COUNTIF('Slut 3.kl -Klasse'!AG40,5),"Ugyldig",(IF(ISBLANK('Slut 3.kl -Klasse'!AG40),"",'Slut 3.kl -Klasse'!AG40)))</f>
        <v/>
      </c>
      <c r="U179" t="str">
        <f>IF(COUNTIF('Slut 3.kl -Klasse'!AH40,5),"Ugyldig",(IF(ISBLANK('Slut 3.kl -Klasse'!AH40),"",'Slut 3.kl -Klasse'!AH40)))</f>
        <v/>
      </c>
      <c r="V179" t="str">
        <f>IF(COUNTIF('Slut 3.kl -Klasse'!AI40,5),"Ugyldig",(IF(ISBLANK('Slut 3.kl -Klasse'!AI40),"",'Slut 3.kl -Klasse'!AI40)))</f>
        <v/>
      </c>
      <c r="W179" t="str">
        <f>IF(ISBLANK('Slut 3.kl -Klasse'!AJ40),"",VLOOKUP('Slut 3.kl -Klasse'!AJ40,Assit_Atii_2c3b3c,C$96,FALSE))</f>
        <v/>
      </c>
      <c r="X179" t="str">
        <f>IF(ISBLANK('Slut 3.kl -Klasse'!AK40),"",VLOOKUP('Slut 3.kl -Klasse'!AK40,Assit_Atii_2c3b3c,D$96,FALSE))</f>
        <v/>
      </c>
      <c r="Y179" t="str">
        <f>IF(ISBLANK('Slut 3.kl -Klasse'!AL40),"",VLOOKUP('Slut 3.kl -Klasse'!AL40,Assit_Atii_2c3b3c,E$96,FALSE))</f>
        <v/>
      </c>
      <c r="Z179" t="str">
        <f>IF(ISBLANK('Slut 3.kl -Klasse'!AM40),"",VLOOKUP('Slut 3.kl -Klasse'!AM40,Assit_Atii_2c3b3c,F$96,FALSE))</f>
        <v/>
      </c>
      <c r="AA179" t="str">
        <f>IF(ISBLANK('Slut 3.kl -Klasse'!AN40),"",VLOOKUP('Slut 3.kl -Klasse'!AN40,Assit_Atii_2c3b3c,G$96,FALSE))</f>
        <v/>
      </c>
      <c r="AB179" t="str">
        <f>IF(ISBLANK('Slut 3.kl -Klasse'!AO40),"",VLOOKUP('Slut 3.kl -Klasse'!AO40,Assit_Atii_2c3b3c,H$96,FALSE))</f>
        <v/>
      </c>
      <c r="AC179" t="str">
        <f>IF(ISBLANK('Slut 3.kl -Klasse'!AP40),"",VLOOKUP('Slut 3.kl -Klasse'!AP40,Assit_Atii_2c3b3c,I$96,FALSE))</f>
        <v/>
      </c>
      <c r="AD179" t="str">
        <f>IF(ISBLANK('Slut 3.kl -Klasse'!AQ40),"",VLOOKUP('Slut 3.kl -Klasse'!AQ40,Assit_Atii_2c3b3c,J$96,FALSE))</f>
        <v/>
      </c>
      <c r="AE179" t="str">
        <f>IF(ISBLANK('Slut 3.kl -Klasse'!AR40),"",VLOOKUP('Slut 3.kl -Klasse'!AR40,Assit_Atii_2c3b3c,K$96,FALSE))</f>
        <v/>
      </c>
      <c r="AF179" t="str">
        <f>IF(ISBLANK('Slut 3.kl -Klasse'!AS40),"",VLOOKUP('Slut 3.kl -Klasse'!AS40,Assit_Atii_2c3b3c,L$96,FALSE))</f>
        <v/>
      </c>
      <c r="AG179" t="str">
        <f>IF(ISBLANK('Slut 3.kl -Klasse'!AT40),"",VLOOKUP('Slut 3.kl -Klasse'!AT40,Assit_Atii_2c3b3c,M$96,FALSE))</f>
        <v/>
      </c>
      <c r="AH179" t="str">
        <f>IF(ISBLANK('Slut 3.kl -Klasse'!AU40),"",VLOOKUP('Slut 3.kl -Klasse'!AU40,Assit_Atii_2c3b3c,N$96,FALSE))</f>
        <v/>
      </c>
      <c r="AI179" t="str">
        <f>IF(ISBLANK('Slut 3.kl -Klasse'!AV40),"",VLOOKUP('Slut 3.kl -Klasse'!AV40,Assit_Atii_2c3b3c,O$96,FALSE))</f>
        <v/>
      </c>
      <c r="AJ179" t="str">
        <f>IF(ISBLANK('Slut 3.kl -Klasse'!AW40),"",VLOOKUP('Slut 3.kl -Klasse'!AW40,Assit_Atii_2c3b3c,P$96,FALSE))</f>
        <v/>
      </c>
      <c r="AK179" t="str">
        <f>IF(ISBLANK('Slut 3.kl -Klasse'!AX40),"",VLOOKUP('Slut 3.kl -Klasse'!AX40,Assit_Atii_2c3b3c,Q$96,FALSE))</f>
        <v/>
      </c>
      <c r="AL179" t="str">
        <f>IF(ISBLANK('Slut 3.kl -Klasse'!AY40),"",VLOOKUP('Slut 3.kl -Klasse'!AY40,Assit_Atii_2c3b3c,R$96,FALSE))</f>
        <v/>
      </c>
      <c r="AM179" t="str">
        <f>IF(ISBLANK('Slut 3.kl -Klasse'!AZ40),"",VLOOKUP('Slut 3.kl -Klasse'!AZ40,Assit_Atii_2c3b3c,S$96,FALSE))</f>
        <v/>
      </c>
      <c r="AN179" t="str">
        <f>IF(ISBLANK('Slut 3.kl -Klasse'!BA40),"",VLOOKUP('Slut 3.kl -Klasse'!BA40,Assit_Atii_2c3b3c,T$96,FALSE))</f>
        <v/>
      </c>
      <c r="AO179" t="str">
        <f>IF(ISBLANK('Slut 3.kl -Klasse'!BB40),"",VLOOKUP('Slut 3.kl -Klasse'!BB40,Assit_Atii_2c3b3c,U$96,FALSE))</f>
        <v/>
      </c>
      <c r="AP179" t="str">
        <f>IF(ISBLANK('Slut 3.kl -Klasse'!BC40),"",VLOOKUP('Slut 3.kl -Klasse'!BC40,Assit_Atii_2c3b3c,V$96,FALSE))</f>
        <v/>
      </c>
      <c r="AQ179" t="str">
        <f>IF(ISBLANK('Slut 3.kl -Klasse'!BD40),"",VLOOKUP('Slut 3.kl -Klasse'!BD40,Assit_Atii_2c3b3c,W$96,FALSE))</f>
        <v/>
      </c>
      <c r="AR179" t="str">
        <f>IF(ISBLANK('Slut 3.kl -Klasse'!BE40),"",VLOOKUP('Slut 3.kl -Klasse'!BE40,Assit_Atii_2c3b3c,X$96,FALSE))</f>
        <v/>
      </c>
      <c r="AS179" t="str">
        <f>IF(ISBLANK('Slut 3.kl -Klasse'!BF40),"",VLOOKUP('Slut 3.kl -Klasse'!BF40,Assit_Atii_2c3b3c,Y$96,FALSE))</f>
        <v/>
      </c>
      <c r="AT179" t="str">
        <f>IF(ISBLANK('Slut 3.kl -Klasse'!BG40),"",VLOOKUP('Slut 3.kl -Klasse'!BG40,Assit_Atii_2c3b3c,Z$96,FALSE))</f>
        <v/>
      </c>
      <c r="AU179" t="str">
        <f>IF(ISBLANK('Slut 3.kl -Klasse'!BH40),"",VLOOKUP('Slut 3.kl -Klasse'!BH40,Assit_Atii_2c3b3c,AA$96,FALSE))</f>
        <v/>
      </c>
      <c r="AV179" t="str">
        <f>IF(ISBLANK('Slut 3.kl -Klasse'!BI40),"",VLOOKUP('Slut 3.kl -Klasse'!BI40,Assit_Atii_2c3b3c,AB$96,FALSE))</f>
        <v/>
      </c>
      <c r="AW179" t="str">
        <f>IF(ISBLANK('Slut 3.kl -Klasse'!BJ40),"",VLOOKUP('Slut 3.kl -Klasse'!BJ40,Assit_Atii_2c3b3c,AC$96,FALSE))</f>
        <v/>
      </c>
      <c r="AX179" t="str">
        <f>IF(ISBLANK('Slut 3.kl -Klasse'!BK40),"",VLOOKUP('Slut 3.kl -Klasse'!BK40,Assit_Atii_2c3b3c,AD$96,FALSE))</f>
        <v/>
      </c>
      <c r="AY179" t="str">
        <f>IF(ISBLANK('Slut 3.kl -Klasse'!BL40),"",VLOOKUP('Slut 3.kl -Klasse'!BL40,Assit_Atii_2c3b3c,AE$96,FALSE))</f>
        <v/>
      </c>
      <c r="AZ179" t="str">
        <f>IF(ISBLANK('Slut 3.kl -Klasse'!BM40),"",VLOOKUP('Slut 3.kl -Klasse'!BM40,Assit_Atii_2c3b3c,AF$96,FALSE))</f>
        <v/>
      </c>
      <c r="BA179" t="str">
        <f>IF(ISBLANK('Slut 3.kl -Klasse'!BN40),"",VLOOKUP('Slut 3.kl -Klasse'!BN40,Assit_Atii_2c3b3c,AG$96,FALSE))</f>
        <v/>
      </c>
      <c r="BB179" t="str">
        <f>IF(ISBLANK('Slut 3.kl -Klasse'!BO40),"",VLOOKUP('Slut 3.kl -Klasse'!BO40,Assit_Atii_2c3b3c,AH$96,FALSE))</f>
        <v/>
      </c>
      <c r="BC179" t="str">
        <f>IF(ISBLANK('Slut 3.kl -Klasse'!BP40),"",VLOOKUP('Slut 3.kl -Klasse'!BP40,Assit_Atii_2c3b3c,AI$96,FALSE))</f>
        <v/>
      </c>
      <c r="BD179" t="str">
        <f>IF(ISBLANK('Slut 3.kl -Klasse'!BQ40),"",VLOOKUP('Slut 3.kl -Klasse'!BQ40,Assit_Atii_2c3b3c,AJ$96,FALSE))</f>
        <v/>
      </c>
      <c r="BE179" t="str">
        <f>IF(ISBLANK('Slut 3.kl -Klasse'!BR40),"",VLOOKUP('Slut 3.kl -Klasse'!BR40,Assit_Atii_2c3b3c,AK$96,FALSE))</f>
        <v/>
      </c>
      <c r="BF179" t="str">
        <f>IF(ISBLANK('Slut 3.kl -Klasse'!BS40),"",VLOOKUP('Slut 3.kl -Klasse'!BS40,Assit_Atii_2c3b3c,AL$96,FALSE))</f>
        <v/>
      </c>
      <c r="BG179" t="str">
        <f>IF(ISBLANK('Slut 3.kl -Klasse'!BT40),"",VLOOKUP('Slut 3.kl -Klasse'!BT40,Assit_Atii_2c3b3c,AM$96,FALSE))</f>
        <v/>
      </c>
      <c r="BH179" t="str">
        <f>IF(ISBLANK('Slut 3.kl -Klasse'!BU40),"",VLOOKUP('Slut 3.kl -Klasse'!BU40,Assit_Atii_2c3b3c,AN$96,FALSE))</f>
        <v/>
      </c>
      <c r="BI179" t="str">
        <f>IF(ISBLANK('Slut 3.kl -Klasse'!BV40),"",VLOOKUP('Slut 3.kl -Klasse'!BV40,Assit_Atii_2c3b3c,AO$96,FALSE))</f>
        <v/>
      </c>
      <c r="BJ179" t="str">
        <f>IF(ISBLANK('Slut 3.kl -Klasse'!BW40),"",VLOOKUP('Slut 3.kl -Klasse'!BW40,Assit_Atii_2c3b3c,AP$96,FALSE))</f>
        <v/>
      </c>
      <c r="BK179" t="str">
        <f>IF(ISBLANK('Slut 3.kl -Klasse'!BX40),"",VLOOKUP('Slut 3.kl -Klasse'!BX40,Assit_Atii_2c3b3c,AQ$96,FALSE))</f>
        <v/>
      </c>
      <c r="BL179" t="str">
        <f>IF(ISBLANK('Slut 3.kl -Klasse'!BY40),"",VLOOKUP('Slut 3.kl -Klasse'!BY40,Assit_Atii_2c3b3c,AR$96,FALSE))</f>
        <v/>
      </c>
      <c r="BM179" t="str">
        <f>IF(ISBLANK('Slut 3.kl -Klasse'!BZ40),"",VLOOKUP('Slut 3.kl -Klasse'!BZ40,Assit_Atii_2c3b3c,AS$96,FALSE))</f>
        <v/>
      </c>
      <c r="BN179" t="str">
        <f>IF(ISBLANK('Slut 3.kl -Klasse'!CA40),"",VLOOKUP('Slut 3.kl -Klasse'!CA40,Assit_Atii_2c3b3c,AT$96,FALSE))</f>
        <v/>
      </c>
      <c r="BO179" t="str">
        <f>IF(ISBLANK('Slut 3.kl -Klasse'!CB40),"",VLOOKUP('Slut 3.kl -Klasse'!CB40,Assit_Atii_2c3b3c,AU$96,FALSE))</f>
        <v/>
      </c>
      <c r="BP179" t="str">
        <f>IF(ISBLANK('Slut 3.kl -Klasse'!CC40),"",VLOOKUP('Slut 3.kl -Klasse'!CC40,Assit_Atii_2c3b3c,AV$96,FALSE))</f>
        <v/>
      </c>
      <c r="BQ179" t="str">
        <f>IF(ISBLANK('Slut 3.kl -Klasse'!CD40),"",VLOOKUP('Slut 3.kl -Klasse'!CD40,Assit_Atii_2c3b3c,AW$96,FALSE))</f>
        <v/>
      </c>
      <c r="BR179" t="str">
        <f>IF(ISBLANK('Slut 3.kl -Klasse'!CE40),"",VLOOKUP('Slut 3.kl -Klasse'!CE40,Assit_Atii_2c3b3c,AX$96,FALSE))</f>
        <v/>
      </c>
      <c r="BS179" t="str">
        <f>IF(ISBLANK('Slut 3.kl -Klasse'!CF40),"",VLOOKUP('Slut 3.kl -Klasse'!CF40,Assit_Atii_2c3b3c,AY$96,FALSE))</f>
        <v/>
      </c>
      <c r="BT179" t="str">
        <f>IF(ISBLANK('Slut 3.kl -Klasse'!CG40),"",VLOOKUP('Slut 3.kl -Klasse'!CG40,Assit_Atii_2c3b3c,AZ$96,FALSE))</f>
        <v/>
      </c>
      <c r="BU179" t="str">
        <f>IF(ISBLANK('Slut 3.kl -Klasse'!CH40),"",VLOOKUP('Slut 3.kl -Klasse'!CH40,Assit_Atii_2c3b3c,BA$96,FALSE))</f>
        <v/>
      </c>
      <c r="BV179" t="str">
        <f>IF(ISBLANK('Slut 3.kl -Klasse'!CI40),"",VLOOKUP('Slut 3.kl -Klasse'!CI40,Assit_Atii_2c3b3c,BB$96,FALSE))</f>
        <v/>
      </c>
      <c r="BW179" t="str">
        <f>IF(ISBLANK('Slut 3.kl -Klasse'!CJ40),"",VLOOKUP('Slut 3.kl -Klasse'!CJ40,Assit_Atii_2c3b3c,BC$96,FALSE))</f>
        <v/>
      </c>
      <c r="BX179" t="str">
        <f>IF(ISBLANK('Slut 3.kl -Klasse'!CK40),"",VLOOKUP('Slut 3.kl -Klasse'!CK40,Assit_Atii_2c3b3c,BD$96,FALSE))</f>
        <v/>
      </c>
      <c r="BY179" t="str">
        <f>IF(ISBLANK('Slut 3.kl -Klasse'!CL40),"",VLOOKUP('Slut 3.kl -Klasse'!CL40,Assit_Atii_2c3b3c,BE$96,FALSE))</f>
        <v/>
      </c>
      <c r="BZ179" t="str">
        <f>IF(ISBLANK('Slut 3.kl -Klasse'!CM40),"",VLOOKUP('Slut 3.kl -Klasse'!CM40,Assit_Atii_2c3b3c,BF$96,FALSE))</f>
        <v/>
      </c>
      <c r="CA179" t="str">
        <f>IF(ISBLANK('Slut 3.kl -Klasse'!CN40),"",VLOOKUP('Slut 3.kl -Klasse'!CN40,Assit_Atii_2c3b3c,BG$96,FALSE))</f>
        <v/>
      </c>
      <c r="CB179" t="str">
        <f>IF(ISBLANK('Slut 3.kl -Klasse'!CO40),"",VLOOKUP('Slut 3.kl -Klasse'!CO40,Assit_Atii_2c3b3c,BH$96,FALSE))</f>
        <v/>
      </c>
      <c r="CC179" t="str">
        <f>IF(ISBLANK('Slut 3.kl -Klasse'!CP40),"",VLOOKUP('Slut 3.kl -Klasse'!CP40,Assit_Atii_2c3b3c,BI$96,FALSE))</f>
        <v/>
      </c>
      <c r="CD179" t="str">
        <f>IF(ISBLANK('Slut 3.kl -Klasse'!CQ40),"",VLOOKUP('Slut 3.kl -Klasse'!CQ40,Assit_Atii_2c3b3c,BJ$96,FALSE))</f>
        <v/>
      </c>
      <c r="CE179" t="str">
        <f>IF(ISBLANK('Slut 3.kl -Klasse'!CR40),"",VLOOKUP('Slut 3.kl -Klasse'!CR40,Assit_Atii_2c3b3c,BK$96,FALSE))</f>
        <v/>
      </c>
      <c r="CF179" t="str">
        <f>IF(ISBLANK('Slut 3.kl -Klasse'!CS40),"",VLOOKUP('Slut 3.kl -Klasse'!CS40,Assit_Atii_2c3b3c,BL$96,FALSE))</f>
        <v/>
      </c>
      <c r="CG179" t="str">
        <f>IF(ISBLANK('Slut 3.kl -Klasse'!CT40),"",VLOOKUP('Slut 3.kl -Klasse'!CT40,Assit_Atii_2c3b3c,BM$96,FALSE))</f>
        <v/>
      </c>
      <c r="CH179" t="str">
        <f>IF(ISBLANK('Slut 3.kl -Klasse'!CU40),"",VLOOKUP('Slut 3.kl -Klasse'!CU40,Assit_Atii_2c3b3c,BN$96,FALSE))</f>
        <v/>
      </c>
      <c r="CI179" t="str">
        <f>IF(ISBLANK('Slut 3.kl -Klasse'!CV40),"",VLOOKUP('Slut 3.kl -Klasse'!CV40,Assit_Atii_2c3b3c,BO$96,FALSE))</f>
        <v/>
      </c>
      <c r="CJ179" t="str">
        <f>IF(ISBLANK('Slut 3.kl -Klasse'!CW40),"",VLOOKUP('Slut 3.kl -Klasse'!CW40,Assit_Atii_2c3b3c,BP$96,FALSE))</f>
        <v/>
      </c>
      <c r="CK179" t="str">
        <f>IF(ISBLANK('Slut 3.kl -Klasse'!CX40),"",VLOOKUP('Slut 3.kl -Klasse'!CX40,Assit_Atii_2c3b3c,BQ$96,FALSE))</f>
        <v/>
      </c>
      <c r="CL179" t="str">
        <f>IF(ISBLANK('Slut 3.kl -Klasse'!CY40),"",VLOOKUP('Slut 3.kl -Klasse'!CY40,Assit_Atii_2c3b3c,BR$96,FALSE))</f>
        <v/>
      </c>
      <c r="CM179" t="str">
        <f>IF(ISBLANK('Slut 3.kl -Klasse'!CZ40),"",VLOOKUP('Slut 3.kl -Klasse'!CZ40,Assit_Atii_2c3b3c,BS$96,FALSE))</f>
        <v/>
      </c>
      <c r="CN179" t="str">
        <f>IF(ISBLANK('Slut 3.kl -Klasse'!DA40),"",VLOOKUP('Slut 3.kl -Klasse'!DA40,Assit_Atii_2c3b3c,BT$96,FALSE))</f>
        <v/>
      </c>
      <c r="CO179" t="str">
        <f>IF(ISBLANK('Slut 3.kl -Klasse'!DB40),"",VLOOKUP('Slut 3.kl -Klasse'!DB40,Assit_Atii_2c3b3c,BU$96,FALSE))</f>
        <v/>
      </c>
      <c r="CP179" t="str">
        <f>IF(ISBLANK('Slut 3.kl -Klasse'!DC40),"",VLOOKUP('Slut 3.kl -Klasse'!DC40,Assit_Atii_2c3b3c,BV$96,FALSE))</f>
        <v/>
      </c>
      <c r="CQ179" t="str">
        <f>IF(ISBLANK('Slut 3.kl -Klasse'!DD40),"",VLOOKUP('Slut 3.kl -Klasse'!DD40,Assit_Atii_2c3b3c,BW$96,FALSE))</f>
        <v/>
      </c>
      <c r="CR179" t="str">
        <f>IF(ISBLANK('Slut 3.kl -Klasse'!DE40),"",VLOOKUP('Slut 3.kl -Klasse'!DE40,Assit_Atii_2c3b3c,BX$96,FALSE))</f>
        <v/>
      </c>
      <c r="CS179" t="str">
        <f>IF(ISBLANK('Slut 3.kl -Klasse'!DF40),"",VLOOKUP('Slut 3.kl -Klasse'!DF40,Assit_Atii_2c3b3c,BY$96,FALSE))</f>
        <v/>
      </c>
      <c r="CT179" t="str">
        <f>IF(ISBLANK('Slut 3.kl -Klasse'!DG40),"",VLOOKUP('Slut 3.kl -Klasse'!DG40,Assit_Atii_2c3b3c,BZ$96,FALSE))</f>
        <v/>
      </c>
      <c r="CU179" t="str">
        <f>IF(ISBLANK('Slut 3.kl -Klasse'!DH40),"",VLOOKUP('Slut 3.kl -Klasse'!DH40,Assit_Atii_2c3b3c,CA$96,FALSE))</f>
        <v/>
      </c>
      <c r="CV179" t="str">
        <f>IF(ISBLANK('Slut 3.kl -Klasse'!DI40),"",VLOOKUP('Slut 3.kl -Klasse'!DI40,Assit_Atii_2c3b3c,CB$96,FALSE))</f>
        <v/>
      </c>
      <c r="CW179" t="str">
        <f>IF(ISBLANK('Slut 3.kl -Klasse'!DJ40),"",VLOOKUP('Slut 3.kl -Klasse'!DJ40,Assit_Atii_2c3b3c,CC$96,FALSE))</f>
        <v/>
      </c>
      <c r="CX179" t="str">
        <f>IF(ISBLANK('Slut 3.kl -Klasse'!DK40),"",VLOOKUP('Slut 3.kl -Klasse'!DK40,Assit_Atii_2c3b3c,CD$96,FALSE))</f>
        <v/>
      </c>
      <c r="CY179" t="str">
        <f>IF(ISBLANK('Slut 3.kl -Klasse'!DL40),"",VLOOKUP('Slut 3.kl -Klasse'!DL40,Assit_Atii_2c3b3c,CE$96,FALSE))</f>
        <v/>
      </c>
      <c r="CZ179" t="str">
        <f>IF(ISBLANK('Slut 3.kl -Klasse'!DM40),"",VLOOKUP('Slut 3.kl -Klasse'!DM40,Assit_Atii_2c3b3c,CF$96,FALSE))</f>
        <v/>
      </c>
      <c r="DA179" t="str">
        <f>IF(ISBLANK('Slut 3.kl -Klasse'!DN40),"",VLOOKUP('Slut 3.kl -Klasse'!DN40,Assit_Atii_2c3b3c,CG$96,FALSE))</f>
        <v/>
      </c>
      <c r="DB179" t="str">
        <f>IF(ISBLANK('Slut 3.kl -Klasse'!DO40),"",VLOOKUP('Slut 3.kl -Klasse'!DO40,Assit_Atii_2c3b3c,CH$96,FALSE))</f>
        <v/>
      </c>
      <c r="DC179" t="str">
        <f>IF(ISBLANK('Slut 3.kl -Klasse'!DP40),"",VLOOKUP('Slut 3.kl -Klasse'!DP40,Assit_Atii_2c3b3c,CI$96,FALSE))</f>
        <v/>
      </c>
      <c r="DD179" t="str">
        <f>IF(ISBLANK('Slut 3.kl -Klasse'!DQ40),"",VLOOKUP('Slut 3.kl -Klasse'!DQ40,Assit_Atii_2c3b3c,CJ$96,FALSE))</f>
        <v/>
      </c>
      <c r="DE179" t="str">
        <f>IF(ISBLANK('Slut 3.kl -Klasse'!DR40),"",VLOOKUP('Slut 3.kl -Klasse'!DR40,Assit_Atii_2c3b3c,CK$96,FALSE))</f>
        <v/>
      </c>
      <c r="DF179" t="str">
        <f>IF(ISBLANK('Slut 3.kl -Klasse'!DS40),"",VLOOKUP('Slut 3.kl -Klasse'!DS40,Assit_Atii_2c3b3c,CL$96,FALSE))</f>
        <v/>
      </c>
      <c r="DG179" t="str">
        <f>IF(ISBLANK('Slut 3.kl -Klasse'!DT40),"",VLOOKUP('Slut 3.kl -Klasse'!DT40,Assit_Atii_2c3b3c,CM$96,FALSE))</f>
        <v/>
      </c>
      <c r="DH179" t="str">
        <f>IF(ISBLANK('Slut 3.kl -Klasse'!DU40),"",VLOOKUP('Slut 3.kl -Klasse'!DU40,Assit_Atii_2c3b3c,CN$96,FALSE))</f>
        <v/>
      </c>
      <c r="DI179" t="str">
        <f>IF(ISBLANK('Slut 3.kl -Klasse'!DV40),"",VLOOKUP('Slut 3.kl -Klasse'!DV40,Assit_Atii_2c3b3c,CO$96,FALSE))</f>
        <v/>
      </c>
      <c r="DJ179" t="str">
        <f>IF(ISBLANK('Slut 3.kl -Klasse'!DW40),"",VLOOKUP('Slut 3.kl -Klasse'!DW40,Assit_Atii_2c3b3c,CP$96,FALSE))</f>
        <v/>
      </c>
      <c r="DK179" t="str">
        <f>IF(ISBLANK('Slut 3.kl -Klasse'!DX40),"",VLOOKUP('Slut 3.kl -Klasse'!DX40,Assit_Atii_2c3b3c,CQ$96,FALSE))</f>
        <v/>
      </c>
      <c r="DL179" t="str">
        <f>IF(ISBLANK('Slut 3.kl -Klasse'!DY40),"",VLOOKUP('Slut 3.kl -Klasse'!DY40,Assit_Atii_2c3b3c,CR$96,FALSE))</f>
        <v/>
      </c>
      <c r="DM179" t="str">
        <f>IF(ISBLANK('Slut 3.kl -Klasse'!DZ40),"",VLOOKUP('Slut 3.kl -Klasse'!DZ40,Assit_Atii_2c3b3c,CS$96,FALSE))</f>
        <v/>
      </c>
      <c r="DN179" t="str">
        <f>IF(ISBLANK('Slut 3.kl -Klasse'!EA40),"",VLOOKUP('Slut 3.kl -Klasse'!EA40,Assit_Atii_2c3b3c,CT$96,FALSE))</f>
        <v/>
      </c>
      <c r="DO179" t="str">
        <f>IF(ISBLANK('Slut 3.kl -Klasse'!EB40),"",VLOOKUP('Slut 3.kl -Klasse'!EB40,Assit_Atii_2c3b3c,CU$96,FALSE))</f>
        <v/>
      </c>
      <c r="DP179" t="str">
        <f>IF(ISBLANK('Slut 3.kl -Klasse'!EC40),"",VLOOKUP('Slut 3.kl -Klasse'!EC40,Assit_Atii_2c3b3c,CV$96,FALSE))</f>
        <v/>
      </c>
      <c r="DQ179" t="str">
        <f>IF(ISBLANK('Slut 3.kl -Klasse'!ED40),"",VLOOKUP('Slut 3.kl -Klasse'!ED40,Assit_Atii_2c3b3c,CW$96,FALSE))</f>
        <v/>
      </c>
      <c r="DR179" s="42" t="str">
        <f>IF(ISBLANK('Slut 3.kl -Klasse'!EE40),"",VLOOKUP('Slut 3.kl -Klasse'!EE40,Assit_Atii_2c3b3c,CX$96,FALSE))</f>
        <v/>
      </c>
      <c r="DS179" s="41" t="str">
        <f>IF(ISBLANK('Slut 3.kl -Klasse'!EF40),"",VLOOKUP('Slut 3.kl -Klasse'!EF40,Aap_Naam_2c3b3c,2,FALSE))</f>
        <v/>
      </c>
      <c r="DT179" t="str">
        <f>IF(ISBLANK('Slut 3.kl -Klasse'!EG40),"",VLOOKUP('Slut 3.kl -Klasse'!EG40,Aap_Naam_2c3b3c,2,FALSE))</f>
        <v/>
      </c>
      <c r="DU179" t="str">
        <f>IF(ISBLANK('Slut 3.kl -Klasse'!EH40),"",VLOOKUP('Slut 3.kl -Klasse'!EH40,Aap_Naam_2c3b3c,2,FALSE))</f>
        <v/>
      </c>
      <c r="DV179" t="str">
        <f>IF(ISBLANK('Slut 3.kl -Klasse'!EI40),"",VLOOKUP('Slut 3.kl -Klasse'!EI40,Aap_Naam_2c3b3c,2,FALSE))</f>
        <v/>
      </c>
      <c r="DW179" t="str">
        <f>IF(ISBLANK('Slut 3.kl -Klasse'!EJ40),"",VLOOKUP('Slut 3.kl -Klasse'!EJ40,Aap_Naam_2c3b3c,2,FALSE))</f>
        <v/>
      </c>
      <c r="DX179" t="str">
        <f>IF(ISBLANK('Slut 3.kl -Klasse'!EK40),"",VLOOKUP('Slut 3.kl -Klasse'!EK40,Aap_Naam_2c3b3c,2,FALSE))</f>
        <v/>
      </c>
      <c r="DY179" t="str">
        <f>IF(ISBLANK('Slut 3.kl -Klasse'!EL40),"",VLOOKUP('Slut 3.kl -Klasse'!EL40,Aap_Naam_2c3b3c,2,FALSE))</f>
        <v/>
      </c>
      <c r="DZ179" t="str">
        <f>IF(ISBLANK('Slut 3.kl -Klasse'!EM40),"",VLOOKUP('Slut 3.kl -Klasse'!EM40,Aap_Naam_2c3b3c,2,FALSE))</f>
        <v/>
      </c>
      <c r="EA179" t="str">
        <f>IF(ISBLANK('Slut 3.kl -Klasse'!EN40),"",VLOOKUP('Slut 3.kl -Klasse'!EN40,Aap_Naam_2c3b3c,2,FALSE))</f>
        <v/>
      </c>
      <c r="EB179" t="str">
        <f>IF(ISBLANK('Slut 3.kl -Klasse'!EO40),"",VLOOKUP('Slut 3.kl -Klasse'!EO40,Aap_Naam_2c3b3c,2,FALSE))</f>
        <v/>
      </c>
      <c r="EC179" t="str">
        <f>IF(ISBLANK('Slut 3.kl -Klasse'!EP40),"",VLOOKUP('Slut 3.kl -Klasse'!EP40,Aap_Naam_2c3b3c,2,FALSE))</f>
        <v/>
      </c>
      <c r="ED179" t="str">
        <f>IF(ISBLANK('Slut 3.kl -Klasse'!EQ40),"",VLOOKUP('Slut 3.kl -Klasse'!EQ40,Aap_Naam_2c3b3c,2,FALSE))</f>
        <v/>
      </c>
      <c r="EE179" t="str">
        <f>IF(ISBLANK('Slut 3.kl -Klasse'!ER40),"",VLOOKUP('Slut 3.kl -Klasse'!ER40,Aap_Naam_2c3b3c,2,FALSE))</f>
        <v/>
      </c>
      <c r="EF179" t="str">
        <f>IF(ISBLANK('Slut 3.kl -Klasse'!ES40),"",VLOOKUP('Slut 3.kl -Klasse'!ES40,Aap_Naam_2c3b3c,2,FALSE))</f>
        <v/>
      </c>
      <c r="EG179" t="str">
        <f>IF(ISBLANK('Slut 3.kl -Klasse'!ET40),"",VLOOKUP('Slut 3.kl -Klasse'!ET40,Aap_Naam_2c3b3c,2,FALSE))</f>
        <v/>
      </c>
      <c r="EH179" t="str">
        <f>IF(ISBLANK('Slut 3.kl -Klasse'!EU40),"",VLOOKUP('Slut 3.kl -Klasse'!EU40,Aap_Naam_2c3b3c,2,FALSE))</f>
        <v/>
      </c>
      <c r="EI179" t="str">
        <f>IF(ISBLANK('Slut 3.kl -Klasse'!EV40),"",VLOOKUP('Slut 3.kl -Klasse'!EV40,Aap_Naam_2c3b3c,2,FALSE))</f>
        <v/>
      </c>
      <c r="EJ179" t="str">
        <f>IF(ISBLANK('Slut 3.kl -Klasse'!EW40),"",VLOOKUP('Slut 3.kl -Klasse'!EW40,Aap_Naam_2c3b3c,2,FALSE))</f>
        <v/>
      </c>
      <c r="EK179" t="str">
        <f>IF(ISBLANK('Slut 3.kl -Klasse'!EX40),"",VLOOKUP('Slut 3.kl -Klasse'!EX40,Aap_Naam_2c3b3c,2,FALSE))</f>
        <v/>
      </c>
      <c r="EL179" t="str">
        <f>IF(ISBLANK('Slut 3.kl -Klasse'!EY40),"",VLOOKUP('Slut 3.kl -Klasse'!EY40,Aap_Naam_2c3b3c,2,FALSE))</f>
        <v/>
      </c>
      <c r="EM179" t="str">
        <f>IF(ISBLANK('Slut 3.kl -Klasse'!EZ40),"",VLOOKUP('Slut 3.kl -Klasse'!EZ40,Aap_Naam_2c3b3c,2,FALSE))</f>
        <v/>
      </c>
      <c r="EN179" t="str">
        <f>IF(ISBLANK('Slut 3.kl -Klasse'!FA40),"",VLOOKUP('Slut 3.kl -Klasse'!FA40,Aap_Naam_2c3b3c,2,FALSE))</f>
        <v/>
      </c>
      <c r="EO179" t="str">
        <f>IF(ISBLANK('Slut 3.kl -Klasse'!FB40),"",VLOOKUP('Slut 3.kl -Klasse'!FB40,Aap_Naam_2c3b3c,2,FALSE))</f>
        <v/>
      </c>
      <c r="EP179" t="str">
        <f>IF(ISBLANK('Slut 3.kl -Klasse'!FC40),"",VLOOKUP('Slut 3.kl -Klasse'!FC40,Aap_Naam_2c3b3c,2,FALSE))</f>
        <v/>
      </c>
      <c r="EQ179" t="str">
        <f>IF(ISBLANK('Slut 3.kl -Klasse'!FD40),"",VLOOKUP('Slut 3.kl -Klasse'!FD40,Aap_Naam_2c3b3c,2,FALSE))</f>
        <v/>
      </c>
      <c r="ER179" t="str">
        <f>IF(ISBLANK('Slut 3.kl -Klasse'!FE40),"",VLOOKUP('Slut 3.kl -Klasse'!FE40,Aap_Naam_2c3b3c,2,FALSE))</f>
        <v/>
      </c>
      <c r="ES179" t="str">
        <f>IF(ISBLANK('Slut 3.kl -Klasse'!FF40),"",VLOOKUP('Slut 3.kl -Klasse'!FF40,Aap_Naam_2c3b3c,2,FALSE))</f>
        <v/>
      </c>
      <c r="ET179" t="str">
        <f>IF(ISBLANK('Slut 3.kl -Klasse'!FG40),"",VLOOKUP('Slut 3.kl -Klasse'!FG40,Aap_Naam_2c3b3c,2,FALSE))</f>
        <v/>
      </c>
      <c r="EU179" t="str">
        <f>IF(ISBLANK('Slut 3.kl -Klasse'!FH40),"",VLOOKUP('Slut 3.kl -Klasse'!FH40,Aap_Naam_2c3b3c,2,FALSE))</f>
        <v/>
      </c>
      <c r="EV179" t="str">
        <f>IF(ISBLANK('Slut 3.kl -Klasse'!FI40),"",VLOOKUP('Slut 3.kl -Klasse'!FI40,Aap_Naam_2c3b3c,2,FALSE))</f>
        <v/>
      </c>
      <c r="EW179" t="str">
        <f>IF(ISBLANK('Slut 3.kl -Klasse'!FJ40),"",VLOOKUP('Slut 3.kl -Klasse'!FJ40,Aap_Naam_2c3b3c,2,FALSE))</f>
        <v/>
      </c>
      <c r="EX179" t="str">
        <f>IF(ISBLANK('Slut 3.kl -Klasse'!FK40),"",VLOOKUP('Slut 3.kl -Klasse'!FK40,Aap_Naam_2c3b3c,2,FALSE))</f>
        <v/>
      </c>
      <c r="EY179" t="str">
        <f>IF(ISBLANK('Slut 3.kl -Klasse'!FL40),"",VLOOKUP('Slut 3.kl -Klasse'!FL40,Aap_Naam_2c3b3c,2,FALSE))</f>
        <v/>
      </c>
      <c r="EZ179" t="str">
        <f>IF(ISBLANK('Slut 3.kl -Klasse'!FM40),"",VLOOKUP('Slut 3.kl -Klasse'!FM40,Aap_Naam_2c3b3c,2,FALSE))</f>
        <v/>
      </c>
      <c r="FA179" t="str">
        <f>IF(ISBLANK('Slut 3.kl -Klasse'!FN40),"",VLOOKUP('Slut 3.kl -Klasse'!FN40,Aap_Naam_2c3b3c,2,FALSE))</f>
        <v/>
      </c>
      <c r="FB179" t="str">
        <f>IF(ISBLANK('Slut 3.kl -Klasse'!FO40),"",VLOOKUP('Slut 3.kl -Klasse'!FO40,Aap_Naam_2c3b3c,2,FALSE))</f>
        <v/>
      </c>
      <c r="FC179" t="str">
        <f>IF(ISBLANK('Slut 3.kl -Klasse'!FP40),"",VLOOKUP('Slut 3.kl -Klasse'!FP40,Aap_Naam_2c3b3c,2,FALSE))</f>
        <v/>
      </c>
      <c r="FD179" t="str">
        <f>IF(ISBLANK('Slut 3.kl -Klasse'!FQ40),"",VLOOKUP('Slut 3.kl -Klasse'!FQ40,Aap_Naam_2c3b3c,2,FALSE))</f>
        <v/>
      </c>
      <c r="FE179" t="str">
        <f>IF(ISBLANK('Slut 3.kl -Klasse'!FR40),"",VLOOKUP('Slut 3.kl -Klasse'!FR40,Aap_Naam_2c3b3c,2,FALSE))</f>
        <v/>
      </c>
      <c r="FF179" t="str">
        <f>IF(ISBLANK('Slut 3.kl -Klasse'!FS40),"",VLOOKUP('Slut 3.kl -Klasse'!FS40,Aap_Naam_2c3b3c,2,FALSE))</f>
        <v/>
      </c>
      <c r="FG179" t="str">
        <f>IF(ISBLANK('Slut 3.kl -Klasse'!FT40),"",VLOOKUP('Slut 3.kl -Klasse'!FT40,Aap_Naam_2c3b3c,2,FALSE))</f>
        <v/>
      </c>
      <c r="FH179" t="str">
        <f>IF(ISBLANK('Slut 3.kl -Klasse'!FU40),"",VLOOKUP('Slut 3.kl -Klasse'!FU40,Aap_Naam_2c3b3c,2,FALSE))</f>
        <v/>
      </c>
      <c r="FI179" t="str">
        <f>IF(ISBLANK('Slut 3.kl -Klasse'!FV40),"",VLOOKUP('Slut 3.kl -Klasse'!FV40,Aap_Naam_2c3b3c,2,FALSE))</f>
        <v/>
      </c>
      <c r="FJ179" t="str">
        <f>IF(ISBLANK('Slut 3.kl -Klasse'!FW40),"",VLOOKUP('Slut 3.kl -Klasse'!FW40,Aap_Naam_2c3b3c,2,FALSE))</f>
        <v/>
      </c>
      <c r="FK179" t="str">
        <f>IF(ISBLANK('Slut 3.kl -Klasse'!FX40),"",VLOOKUP('Slut 3.kl -Klasse'!FX40,Aap_Naam_2c3b3c,2,FALSE))</f>
        <v/>
      </c>
      <c r="FL179" t="str">
        <f>IF(ISBLANK('Slut 3.kl -Klasse'!FY40),"",VLOOKUP('Slut 3.kl -Klasse'!FY40,Aap_Naam_2c3b3c,2,FALSE))</f>
        <v/>
      </c>
      <c r="FM179" t="str">
        <f>IF(ISBLANK('Slut 3.kl -Klasse'!FZ40),"",VLOOKUP('Slut 3.kl -Klasse'!FZ40,Aap_Naam_2c3b3c,2,FALSE))</f>
        <v/>
      </c>
      <c r="FN179" s="42" t="str">
        <f>IF(ISBLANK('Slut 3.kl -Klasse'!GA40),"",VLOOKUP('Slut 3.kl -Klasse'!GA40,Aap_Naam_2c3b3c,2,FALSE))</f>
        <v/>
      </c>
      <c r="FO179" s="41">
        <f>COUNTIF('Skole scoring'!B173:U173,1)</f>
        <v>0</v>
      </c>
      <c r="FP179">
        <f>COUNTIF('Skole scoring'!V173:DQ173,1)</f>
        <v>0</v>
      </c>
      <c r="FQ179">
        <f>COUNTIF('Skole scoring'!DR173:FM173,1)</f>
        <v>0</v>
      </c>
      <c r="FR179" s="42">
        <f t="shared" si="5"/>
        <v>0</v>
      </c>
      <c r="FS179">
        <f>COUNTIF('Skole scoring'!V173:AS173,1)</f>
        <v>0</v>
      </c>
      <c r="FT179">
        <f>COUNTIF('Skole scoring'!AT173:BQ173,1)</f>
        <v>0</v>
      </c>
      <c r="FU179">
        <f>COUNTIF('Skole scoring'!BR173:CO173,1)</f>
        <v>0</v>
      </c>
      <c r="FV179">
        <f>COUNTIF('Skole scoring'!CP173:DQ173,1)</f>
        <v>0</v>
      </c>
    </row>
    <row r="180" spans="2:178" x14ac:dyDescent="0.35">
      <c r="B180" s="41">
        <f>'Slut 3.kl -Klasse'!B41</f>
        <v>0</v>
      </c>
      <c r="C180" t="str">
        <f>IF(COUNTIF('Slut 3.kl -Klasse'!P41,5),"Ugyldig",(IF(ISBLANK('Slut 3.kl -Klasse'!P41),"",'Slut 3.kl -Klasse'!P41)))</f>
        <v/>
      </c>
      <c r="D180" t="str">
        <f>IF(COUNTIF('Slut 3.kl -Klasse'!Q41,5),"Ugyldig",(IF(ISBLANK('Slut 3.kl -Klasse'!Q41),"",'Slut 3.kl -Klasse'!Q41)))</f>
        <v/>
      </c>
      <c r="E180" t="str">
        <f>IF(COUNTIF('Slut 3.kl -Klasse'!R41,5),"Ugyldig",(IF(ISBLANK('Slut 3.kl -Klasse'!R41),"",'Slut 3.kl -Klasse'!R41)))</f>
        <v/>
      </c>
      <c r="F180" t="str">
        <f>IF(COUNTIF('Slut 3.kl -Klasse'!S41,5),"Ugyldig",(IF(ISBLANK('Slut 3.kl -Klasse'!S41),"",'Slut 3.kl -Klasse'!S41)))</f>
        <v/>
      </c>
      <c r="G180" t="str">
        <f>IF(COUNTIF('Slut 3.kl -Klasse'!T41,5),"Ugyldig",(IF(ISBLANK('Slut 3.kl -Klasse'!T41),"",'Slut 3.kl -Klasse'!T41)))</f>
        <v/>
      </c>
      <c r="H180" t="str">
        <f>IF(COUNTIF('Slut 3.kl -Klasse'!U41,5),"Ugyldig",(IF(ISBLANK('Slut 3.kl -Klasse'!U41),"",'Slut 3.kl -Klasse'!U41)))</f>
        <v/>
      </c>
      <c r="I180" t="str">
        <f>IF(COUNTIF('Slut 3.kl -Klasse'!V41,5),"Ugyldig",(IF(ISBLANK('Slut 3.kl -Klasse'!V41),"",'Slut 3.kl -Klasse'!V41)))</f>
        <v/>
      </c>
      <c r="J180" t="str">
        <f>IF(COUNTIF('Slut 3.kl -Klasse'!W41,5),"Ugyldig",(IF(ISBLANK('Slut 3.kl -Klasse'!W41),"",'Slut 3.kl -Klasse'!W41)))</f>
        <v/>
      </c>
      <c r="K180" t="str">
        <f>IF(COUNTIF('Slut 3.kl -Klasse'!X41,5),"Ugyldig",(IF(ISBLANK('Slut 3.kl -Klasse'!X41),"",'Slut 3.kl -Klasse'!X41)))</f>
        <v/>
      </c>
      <c r="L180" t="str">
        <f>IF(COUNTIF('Slut 3.kl -Klasse'!Y41,5),"Ugyldig",(IF(ISBLANK('Slut 3.kl -Klasse'!Y41),"",'Slut 3.kl -Klasse'!Y41)))</f>
        <v/>
      </c>
      <c r="M180" t="str">
        <f>IF(COUNTIF('Slut 3.kl -Klasse'!Z41,5),"Ugyldig",(IF(ISBLANK('Slut 3.kl -Klasse'!Z41),"",'Slut 3.kl -Klasse'!Z41)))</f>
        <v/>
      </c>
      <c r="N180" t="str">
        <f>IF(COUNTIF('Slut 3.kl -Klasse'!AA41,5),"Ugyldig",(IF(ISBLANK('Slut 3.kl -Klasse'!AA41),"",'Slut 3.kl -Klasse'!AA41)))</f>
        <v/>
      </c>
      <c r="O180" t="str">
        <f>IF(COUNTIF('Slut 3.kl -Klasse'!AB41,5),"Ugyldig",(IF(ISBLANK('Slut 3.kl -Klasse'!AB41),"",'Slut 3.kl -Klasse'!AB41)))</f>
        <v/>
      </c>
      <c r="P180" t="str">
        <f>IF(COUNTIF('Slut 3.kl -Klasse'!AC41,5),"Ugyldig",(IF(ISBLANK('Slut 3.kl -Klasse'!AC41),"",'Slut 3.kl -Klasse'!AC41)))</f>
        <v/>
      </c>
      <c r="Q180" t="str">
        <f>IF(COUNTIF('Slut 3.kl -Klasse'!AD41,5),"Ugyldig",(IF(ISBLANK('Slut 3.kl -Klasse'!AD41),"",'Slut 3.kl -Klasse'!AD41)))</f>
        <v/>
      </c>
      <c r="R180" t="str">
        <f>IF(COUNTIF('Slut 3.kl -Klasse'!AE41,5),"Ugyldig",(IF(ISBLANK('Slut 3.kl -Klasse'!AE41),"",'Slut 3.kl -Klasse'!AE41)))</f>
        <v/>
      </c>
      <c r="S180" t="str">
        <f>IF(COUNTIF('Slut 3.kl -Klasse'!AF41,5),"Ugyldig",(IF(ISBLANK('Slut 3.kl -Klasse'!AF41),"",'Slut 3.kl -Klasse'!AF41)))</f>
        <v/>
      </c>
      <c r="T180" t="str">
        <f>IF(COUNTIF('Slut 3.kl -Klasse'!AG41,5),"Ugyldig",(IF(ISBLANK('Slut 3.kl -Klasse'!AG41),"",'Slut 3.kl -Klasse'!AG41)))</f>
        <v/>
      </c>
      <c r="U180" t="str">
        <f>IF(COUNTIF('Slut 3.kl -Klasse'!AH41,5),"Ugyldig",(IF(ISBLANK('Slut 3.kl -Klasse'!AH41),"",'Slut 3.kl -Klasse'!AH41)))</f>
        <v/>
      </c>
      <c r="V180" t="str">
        <f>IF(COUNTIF('Slut 3.kl -Klasse'!AI41,5),"Ugyldig",(IF(ISBLANK('Slut 3.kl -Klasse'!AI41),"",'Slut 3.kl -Klasse'!AI41)))</f>
        <v/>
      </c>
      <c r="W180" t="str">
        <f>IF(ISBLANK('Slut 3.kl -Klasse'!AJ41),"",VLOOKUP('Slut 3.kl -Klasse'!AJ41,Assit_Atii_2c3b3c,C$96,FALSE))</f>
        <v/>
      </c>
      <c r="X180" t="str">
        <f>IF(ISBLANK('Slut 3.kl -Klasse'!AK41),"",VLOOKUP('Slut 3.kl -Klasse'!AK41,Assit_Atii_2c3b3c,D$96,FALSE))</f>
        <v/>
      </c>
      <c r="Y180" t="str">
        <f>IF(ISBLANK('Slut 3.kl -Klasse'!AL41),"",VLOOKUP('Slut 3.kl -Klasse'!AL41,Assit_Atii_2c3b3c,E$96,FALSE))</f>
        <v/>
      </c>
      <c r="Z180" t="str">
        <f>IF(ISBLANK('Slut 3.kl -Klasse'!AM41),"",VLOOKUP('Slut 3.kl -Klasse'!AM41,Assit_Atii_2c3b3c,F$96,FALSE))</f>
        <v/>
      </c>
      <c r="AA180" t="str">
        <f>IF(ISBLANK('Slut 3.kl -Klasse'!AN41),"",VLOOKUP('Slut 3.kl -Klasse'!AN41,Assit_Atii_2c3b3c,G$96,FALSE))</f>
        <v/>
      </c>
      <c r="AB180" t="str">
        <f>IF(ISBLANK('Slut 3.kl -Klasse'!AO41),"",VLOOKUP('Slut 3.kl -Klasse'!AO41,Assit_Atii_2c3b3c,H$96,FALSE))</f>
        <v/>
      </c>
      <c r="AC180" t="str">
        <f>IF(ISBLANK('Slut 3.kl -Klasse'!AP41),"",VLOOKUP('Slut 3.kl -Klasse'!AP41,Assit_Atii_2c3b3c,I$96,FALSE))</f>
        <v/>
      </c>
      <c r="AD180" t="str">
        <f>IF(ISBLANK('Slut 3.kl -Klasse'!AQ41),"",VLOOKUP('Slut 3.kl -Klasse'!AQ41,Assit_Atii_2c3b3c,J$96,FALSE))</f>
        <v/>
      </c>
      <c r="AE180" t="str">
        <f>IF(ISBLANK('Slut 3.kl -Klasse'!AR41),"",VLOOKUP('Slut 3.kl -Klasse'!AR41,Assit_Atii_2c3b3c,K$96,FALSE))</f>
        <v/>
      </c>
      <c r="AF180" t="str">
        <f>IF(ISBLANK('Slut 3.kl -Klasse'!AS41),"",VLOOKUP('Slut 3.kl -Klasse'!AS41,Assit_Atii_2c3b3c,L$96,FALSE))</f>
        <v/>
      </c>
      <c r="AG180" t="str">
        <f>IF(ISBLANK('Slut 3.kl -Klasse'!AT41),"",VLOOKUP('Slut 3.kl -Klasse'!AT41,Assit_Atii_2c3b3c,M$96,FALSE))</f>
        <v/>
      </c>
      <c r="AH180" t="str">
        <f>IF(ISBLANK('Slut 3.kl -Klasse'!AU41),"",VLOOKUP('Slut 3.kl -Klasse'!AU41,Assit_Atii_2c3b3c,N$96,FALSE))</f>
        <v/>
      </c>
      <c r="AI180" t="str">
        <f>IF(ISBLANK('Slut 3.kl -Klasse'!AV41),"",VLOOKUP('Slut 3.kl -Klasse'!AV41,Assit_Atii_2c3b3c,O$96,FALSE))</f>
        <v/>
      </c>
      <c r="AJ180" t="str">
        <f>IF(ISBLANK('Slut 3.kl -Klasse'!AW41),"",VLOOKUP('Slut 3.kl -Klasse'!AW41,Assit_Atii_2c3b3c,P$96,FALSE))</f>
        <v/>
      </c>
      <c r="AK180" t="str">
        <f>IF(ISBLANK('Slut 3.kl -Klasse'!AX41),"",VLOOKUP('Slut 3.kl -Klasse'!AX41,Assit_Atii_2c3b3c,Q$96,FALSE))</f>
        <v/>
      </c>
      <c r="AL180" t="str">
        <f>IF(ISBLANK('Slut 3.kl -Klasse'!AY41),"",VLOOKUP('Slut 3.kl -Klasse'!AY41,Assit_Atii_2c3b3c,R$96,FALSE))</f>
        <v/>
      </c>
      <c r="AM180" t="str">
        <f>IF(ISBLANK('Slut 3.kl -Klasse'!AZ41),"",VLOOKUP('Slut 3.kl -Klasse'!AZ41,Assit_Atii_2c3b3c,S$96,FALSE))</f>
        <v/>
      </c>
      <c r="AN180" t="str">
        <f>IF(ISBLANK('Slut 3.kl -Klasse'!BA41),"",VLOOKUP('Slut 3.kl -Klasse'!BA41,Assit_Atii_2c3b3c,T$96,FALSE))</f>
        <v/>
      </c>
      <c r="AO180" t="str">
        <f>IF(ISBLANK('Slut 3.kl -Klasse'!BB41),"",VLOOKUP('Slut 3.kl -Klasse'!BB41,Assit_Atii_2c3b3c,U$96,FALSE))</f>
        <v/>
      </c>
      <c r="AP180" t="str">
        <f>IF(ISBLANK('Slut 3.kl -Klasse'!BC41),"",VLOOKUP('Slut 3.kl -Klasse'!BC41,Assit_Atii_2c3b3c,V$96,FALSE))</f>
        <v/>
      </c>
      <c r="AQ180" t="str">
        <f>IF(ISBLANK('Slut 3.kl -Klasse'!BD41),"",VLOOKUP('Slut 3.kl -Klasse'!BD41,Assit_Atii_2c3b3c,W$96,FALSE))</f>
        <v/>
      </c>
      <c r="AR180" t="str">
        <f>IF(ISBLANK('Slut 3.kl -Klasse'!BE41),"",VLOOKUP('Slut 3.kl -Klasse'!BE41,Assit_Atii_2c3b3c,X$96,FALSE))</f>
        <v/>
      </c>
      <c r="AS180" t="str">
        <f>IF(ISBLANK('Slut 3.kl -Klasse'!BF41),"",VLOOKUP('Slut 3.kl -Klasse'!BF41,Assit_Atii_2c3b3c,Y$96,FALSE))</f>
        <v/>
      </c>
      <c r="AT180" t="str">
        <f>IF(ISBLANK('Slut 3.kl -Klasse'!BG41),"",VLOOKUP('Slut 3.kl -Klasse'!BG41,Assit_Atii_2c3b3c,Z$96,FALSE))</f>
        <v/>
      </c>
      <c r="AU180" t="str">
        <f>IF(ISBLANK('Slut 3.kl -Klasse'!BH41),"",VLOOKUP('Slut 3.kl -Klasse'!BH41,Assit_Atii_2c3b3c,AA$96,FALSE))</f>
        <v/>
      </c>
      <c r="AV180" t="str">
        <f>IF(ISBLANK('Slut 3.kl -Klasse'!BI41),"",VLOOKUP('Slut 3.kl -Klasse'!BI41,Assit_Atii_2c3b3c,AB$96,FALSE))</f>
        <v/>
      </c>
      <c r="AW180" t="str">
        <f>IF(ISBLANK('Slut 3.kl -Klasse'!BJ41),"",VLOOKUP('Slut 3.kl -Klasse'!BJ41,Assit_Atii_2c3b3c,AC$96,FALSE))</f>
        <v/>
      </c>
      <c r="AX180" t="str">
        <f>IF(ISBLANK('Slut 3.kl -Klasse'!BK41),"",VLOOKUP('Slut 3.kl -Klasse'!BK41,Assit_Atii_2c3b3c,AD$96,FALSE))</f>
        <v/>
      </c>
      <c r="AY180" t="str">
        <f>IF(ISBLANK('Slut 3.kl -Klasse'!BL41),"",VLOOKUP('Slut 3.kl -Klasse'!BL41,Assit_Atii_2c3b3c,AE$96,FALSE))</f>
        <v/>
      </c>
      <c r="AZ180" t="str">
        <f>IF(ISBLANK('Slut 3.kl -Klasse'!BM41),"",VLOOKUP('Slut 3.kl -Klasse'!BM41,Assit_Atii_2c3b3c,AF$96,FALSE))</f>
        <v/>
      </c>
      <c r="BA180" t="str">
        <f>IF(ISBLANK('Slut 3.kl -Klasse'!BN41),"",VLOOKUP('Slut 3.kl -Klasse'!BN41,Assit_Atii_2c3b3c,AG$96,FALSE))</f>
        <v/>
      </c>
      <c r="BB180" t="str">
        <f>IF(ISBLANK('Slut 3.kl -Klasse'!BO41),"",VLOOKUP('Slut 3.kl -Klasse'!BO41,Assit_Atii_2c3b3c,AH$96,FALSE))</f>
        <v/>
      </c>
      <c r="BC180" t="str">
        <f>IF(ISBLANK('Slut 3.kl -Klasse'!BP41),"",VLOOKUP('Slut 3.kl -Klasse'!BP41,Assit_Atii_2c3b3c,AI$96,FALSE))</f>
        <v/>
      </c>
      <c r="BD180" t="str">
        <f>IF(ISBLANK('Slut 3.kl -Klasse'!BQ41),"",VLOOKUP('Slut 3.kl -Klasse'!BQ41,Assit_Atii_2c3b3c,AJ$96,FALSE))</f>
        <v/>
      </c>
      <c r="BE180" t="str">
        <f>IF(ISBLANK('Slut 3.kl -Klasse'!BR41),"",VLOOKUP('Slut 3.kl -Klasse'!BR41,Assit_Atii_2c3b3c,AK$96,FALSE))</f>
        <v/>
      </c>
      <c r="BF180" t="str">
        <f>IF(ISBLANK('Slut 3.kl -Klasse'!BS41),"",VLOOKUP('Slut 3.kl -Klasse'!BS41,Assit_Atii_2c3b3c,AL$96,FALSE))</f>
        <v/>
      </c>
      <c r="BG180" t="str">
        <f>IF(ISBLANK('Slut 3.kl -Klasse'!BT41),"",VLOOKUP('Slut 3.kl -Klasse'!BT41,Assit_Atii_2c3b3c,AM$96,FALSE))</f>
        <v/>
      </c>
      <c r="BH180" t="str">
        <f>IF(ISBLANK('Slut 3.kl -Klasse'!BU41),"",VLOOKUP('Slut 3.kl -Klasse'!BU41,Assit_Atii_2c3b3c,AN$96,FALSE))</f>
        <v/>
      </c>
      <c r="BI180" t="str">
        <f>IF(ISBLANK('Slut 3.kl -Klasse'!BV41),"",VLOOKUP('Slut 3.kl -Klasse'!BV41,Assit_Atii_2c3b3c,AO$96,FALSE))</f>
        <v/>
      </c>
      <c r="BJ180" t="str">
        <f>IF(ISBLANK('Slut 3.kl -Klasse'!BW41),"",VLOOKUP('Slut 3.kl -Klasse'!BW41,Assit_Atii_2c3b3c,AP$96,FALSE))</f>
        <v/>
      </c>
      <c r="BK180" t="str">
        <f>IF(ISBLANK('Slut 3.kl -Klasse'!BX41),"",VLOOKUP('Slut 3.kl -Klasse'!BX41,Assit_Atii_2c3b3c,AQ$96,FALSE))</f>
        <v/>
      </c>
      <c r="BL180" t="str">
        <f>IF(ISBLANK('Slut 3.kl -Klasse'!BY41),"",VLOOKUP('Slut 3.kl -Klasse'!BY41,Assit_Atii_2c3b3c,AR$96,FALSE))</f>
        <v/>
      </c>
      <c r="BM180" t="str">
        <f>IF(ISBLANK('Slut 3.kl -Klasse'!BZ41),"",VLOOKUP('Slut 3.kl -Klasse'!BZ41,Assit_Atii_2c3b3c,AS$96,FALSE))</f>
        <v/>
      </c>
      <c r="BN180" t="str">
        <f>IF(ISBLANK('Slut 3.kl -Klasse'!CA41),"",VLOOKUP('Slut 3.kl -Klasse'!CA41,Assit_Atii_2c3b3c,AT$96,FALSE))</f>
        <v/>
      </c>
      <c r="BO180" t="str">
        <f>IF(ISBLANK('Slut 3.kl -Klasse'!CB41),"",VLOOKUP('Slut 3.kl -Klasse'!CB41,Assit_Atii_2c3b3c,AU$96,FALSE))</f>
        <v/>
      </c>
      <c r="BP180" t="str">
        <f>IF(ISBLANK('Slut 3.kl -Klasse'!CC41),"",VLOOKUP('Slut 3.kl -Klasse'!CC41,Assit_Atii_2c3b3c,AV$96,FALSE))</f>
        <v/>
      </c>
      <c r="BQ180" t="str">
        <f>IF(ISBLANK('Slut 3.kl -Klasse'!CD41),"",VLOOKUP('Slut 3.kl -Klasse'!CD41,Assit_Atii_2c3b3c,AW$96,FALSE))</f>
        <v/>
      </c>
      <c r="BR180" t="str">
        <f>IF(ISBLANK('Slut 3.kl -Klasse'!CE41),"",VLOOKUP('Slut 3.kl -Klasse'!CE41,Assit_Atii_2c3b3c,AX$96,FALSE))</f>
        <v/>
      </c>
      <c r="BS180" t="str">
        <f>IF(ISBLANK('Slut 3.kl -Klasse'!CF41),"",VLOOKUP('Slut 3.kl -Klasse'!CF41,Assit_Atii_2c3b3c,AY$96,FALSE))</f>
        <v/>
      </c>
      <c r="BT180" t="str">
        <f>IF(ISBLANK('Slut 3.kl -Klasse'!CG41),"",VLOOKUP('Slut 3.kl -Klasse'!CG41,Assit_Atii_2c3b3c,AZ$96,FALSE))</f>
        <v/>
      </c>
      <c r="BU180" t="str">
        <f>IF(ISBLANK('Slut 3.kl -Klasse'!CH41),"",VLOOKUP('Slut 3.kl -Klasse'!CH41,Assit_Atii_2c3b3c,BA$96,FALSE))</f>
        <v/>
      </c>
      <c r="BV180" t="str">
        <f>IF(ISBLANK('Slut 3.kl -Klasse'!CI41),"",VLOOKUP('Slut 3.kl -Klasse'!CI41,Assit_Atii_2c3b3c,BB$96,FALSE))</f>
        <v/>
      </c>
      <c r="BW180" t="str">
        <f>IF(ISBLANK('Slut 3.kl -Klasse'!CJ41),"",VLOOKUP('Slut 3.kl -Klasse'!CJ41,Assit_Atii_2c3b3c,BC$96,FALSE))</f>
        <v/>
      </c>
      <c r="BX180" t="str">
        <f>IF(ISBLANK('Slut 3.kl -Klasse'!CK41),"",VLOOKUP('Slut 3.kl -Klasse'!CK41,Assit_Atii_2c3b3c,BD$96,FALSE))</f>
        <v/>
      </c>
      <c r="BY180" t="str">
        <f>IF(ISBLANK('Slut 3.kl -Klasse'!CL41),"",VLOOKUP('Slut 3.kl -Klasse'!CL41,Assit_Atii_2c3b3c,BE$96,FALSE))</f>
        <v/>
      </c>
      <c r="BZ180" t="str">
        <f>IF(ISBLANK('Slut 3.kl -Klasse'!CM41),"",VLOOKUP('Slut 3.kl -Klasse'!CM41,Assit_Atii_2c3b3c,BF$96,FALSE))</f>
        <v/>
      </c>
      <c r="CA180" t="str">
        <f>IF(ISBLANK('Slut 3.kl -Klasse'!CN41),"",VLOOKUP('Slut 3.kl -Klasse'!CN41,Assit_Atii_2c3b3c,BG$96,FALSE))</f>
        <v/>
      </c>
      <c r="CB180" t="str">
        <f>IF(ISBLANK('Slut 3.kl -Klasse'!CO41),"",VLOOKUP('Slut 3.kl -Klasse'!CO41,Assit_Atii_2c3b3c,BH$96,FALSE))</f>
        <v/>
      </c>
      <c r="CC180" t="str">
        <f>IF(ISBLANK('Slut 3.kl -Klasse'!CP41),"",VLOOKUP('Slut 3.kl -Klasse'!CP41,Assit_Atii_2c3b3c,BI$96,FALSE))</f>
        <v/>
      </c>
      <c r="CD180" t="str">
        <f>IF(ISBLANK('Slut 3.kl -Klasse'!CQ41),"",VLOOKUP('Slut 3.kl -Klasse'!CQ41,Assit_Atii_2c3b3c,BJ$96,FALSE))</f>
        <v/>
      </c>
      <c r="CE180" t="str">
        <f>IF(ISBLANK('Slut 3.kl -Klasse'!CR41),"",VLOOKUP('Slut 3.kl -Klasse'!CR41,Assit_Atii_2c3b3c,BK$96,FALSE))</f>
        <v/>
      </c>
      <c r="CF180" t="str">
        <f>IF(ISBLANK('Slut 3.kl -Klasse'!CS41),"",VLOOKUP('Slut 3.kl -Klasse'!CS41,Assit_Atii_2c3b3c,BL$96,FALSE))</f>
        <v/>
      </c>
      <c r="CG180" t="str">
        <f>IF(ISBLANK('Slut 3.kl -Klasse'!CT41),"",VLOOKUP('Slut 3.kl -Klasse'!CT41,Assit_Atii_2c3b3c,BM$96,FALSE))</f>
        <v/>
      </c>
      <c r="CH180" t="str">
        <f>IF(ISBLANK('Slut 3.kl -Klasse'!CU41),"",VLOOKUP('Slut 3.kl -Klasse'!CU41,Assit_Atii_2c3b3c,BN$96,FALSE))</f>
        <v/>
      </c>
      <c r="CI180" t="str">
        <f>IF(ISBLANK('Slut 3.kl -Klasse'!CV41),"",VLOOKUP('Slut 3.kl -Klasse'!CV41,Assit_Atii_2c3b3c,BO$96,FALSE))</f>
        <v/>
      </c>
      <c r="CJ180" t="str">
        <f>IF(ISBLANK('Slut 3.kl -Klasse'!CW41),"",VLOOKUP('Slut 3.kl -Klasse'!CW41,Assit_Atii_2c3b3c,BP$96,FALSE))</f>
        <v/>
      </c>
      <c r="CK180" t="str">
        <f>IF(ISBLANK('Slut 3.kl -Klasse'!CX41),"",VLOOKUP('Slut 3.kl -Klasse'!CX41,Assit_Atii_2c3b3c,BQ$96,FALSE))</f>
        <v/>
      </c>
      <c r="CL180" t="str">
        <f>IF(ISBLANK('Slut 3.kl -Klasse'!CY41),"",VLOOKUP('Slut 3.kl -Klasse'!CY41,Assit_Atii_2c3b3c,BR$96,FALSE))</f>
        <v/>
      </c>
      <c r="CM180" t="str">
        <f>IF(ISBLANK('Slut 3.kl -Klasse'!CZ41),"",VLOOKUP('Slut 3.kl -Klasse'!CZ41,Assit_Atii_2c3b3c,BS$96,FALSE))</f>
        <v/>
      </c>
      <c r="CN180" t="str">
        <f>IF(ISBLANK('Slut 3.kl -Klasse'!DA41),"",VLOOKUP('Slut 3.kl -Klasse'!DA41,Assit_Atii_2c3b3c,BT$96,FALSE))</f>
        <v/>
      </c>
      <c r="CO180" t="str">
        <f>IF(ISBLANK('Slut 3.kl -Klasse'!DB41),"",VLOOKUP('Slut 3.kl -Klasse'!DB41,Assit_Atii_2c3b3c,BU$96,FALSE))</f>
        <v/>
      </c>
      <c r="CP180" t="str">
        <f>IF(ISBLANK('Slut 3.kl -Klasse'!DC41),"",VLOOKUP('Slut 3.kl -Klasse'!DC41,Assit_Atii_2c3b3c,BV$96,FALSE))</f>
        <v/>
      </c>
      <c r="CQ180" t="str">
        <f>IF(ISBLANK('Slut 3.kl -Klasse'!DD41),"",VLOOKUP('Slut 3.kl -Klasse'!DD41,Assit_Atii_2c3b3c,BW$96,FALSE))</f>
        <v/>
      </c>
      <c r="CR180" t="str">
        <f>IF(ISBLANK('Slut 3.kl -Klasse'!DE41),"",VLOOKUP('Slut 3.kl -Klasse'!DE41,Assit_Atii_2c3b3c,BX$96,FALSE))</f>
        <v/>
      </c>
      <c r="CS180" t="str">
        <f>IF(ISBLANK('Slut 3.kl -Klasse'!DF41),"",VLOOKUP('Slut 3.kl -Klasse'!DF41,Assit_Atii_2c3b3c,BY$96,FALSE))</f>
        <v/>
      </c>
      <c r="CT180" t="str">
        <f>IF(ISBLANK('Slut 3.kl -Klasse'!DG41),"",VLOOKUP('Slut 3.kl -Klasse'!DG41,Assit_Atii_2c3b3c,BZ$96,FALSE))</f>
        <v/>
      </c>
      <c r="CU180" t="str">
        <f>IF(ISBLANK('Slut 3.kl -Klasse'!DH41),"",VLOOKUP('Slut 3.kl -Klasse'!DH41,Assit_Atii_2c3b3c,CA$96,FALSE))</f>
        <v/>
      </c>
      <c r="CV180" t="str">
        <f>IF(ISBLANK('Slut 3.kl -Klasse'!DI41),"",VLOOKUP('Slut 3.kl -Klasse'!DI41,Assit_Atii_2c3b3c,CB$96,FALSE))</f>
        <v/>
      </c>
      <c r="CW180" t="str">
        <f>IF(ISBLANK('Slut 3.kl -Klasse'!DJ41),"",VLOOKUP('Slut 3.kl -Klasse'!DJ41,Assit_Atii_2c3b3c,CC$96,FALSE))</f>
        <v/>
      </c>
      <c r="CX180" t="str">
        <f>IF(ISBLANK('Slut 3.kl -Klasse'!DK41),"",VLOOKUP('Slut 3.kl -Klasse'!DK41,Assit_Atii_2c3b3c,CD$96,FALSE))</f>
        <v/>
      </c>
      <c r="CY180" t="str">
        <f>IF(ISBLANK('Slut 3.kl -Klasse'!DL41),"",VLOOKUP('Slut 3.kl -Klasse'!DL41,Assit_Atii_2c3b3c,CE$96,FALSE))</f>
        <v/>
      </c>
      <c r="CZ180" t="str">
        <f>IF(ISBLANK('Slut 3.kl -Klasse'!DM41),"",VLOOKUP('Slut 3.kl -Klasse'!DM41,Assit_Atii_2c3b3c,CF$96,FALSE))</f>
        <v/>
      </c>
      <c r="DA180" t="str">
        <f>IF(ISBLANK('Slut 3.kl -Klasse'!DN41),"",VLOOKUP('Slut 3.kl -Klasse'!DN41,Assit_Atii_2c3b3c,CG$96,FALSE))</f>
        <v/>
      </c>
      <c r="DB180" t="str">
        <f>IF(ISBLANK('Slut 3.kl -Klasse'!DO41),"",VLOOKUP('Slut 3.kl -Klasse'!DO41,Assit_Atii_2c3b3c,CH$96,FALSE))</f>
        <v/>
      </c>
      <c r="DC180" t="str">
        <f>IF(ISBLANK('Slut 3.kl -Klasse'!DP41),"",VLOOKUP('Slut 3.kl -Klasse'!DP41,Assit_Atii_2c3b3c,CI$96,FALSE))</f>
        <v/>
      </c>
      <c r="DD180" t="str">
        <f>IF(ISBLANK('Slut 3.kl -Klasse'!DQ41),"",VLOOKUP('Slut 3.kl -Klasse'!DQ41,Assit_Atii_2c3b3c,CJ$96,FALSE))</f>
        <v/>
      </c>
      <c r="DE180" t="str">
        <f>IF(ISBLANK('Slut 3.kl -Klasse'!DR41),"",VLOOKUP('Slut 3.kl -Klasse'!DR41,Assit_Atii_2c3b3c,CK$96,FALSE))</f>
        <v/>
      </c>
      <c r="DF180" t="str">
        <f>IF(ISBLANK('Slut 3.kl -Klasse'!DS41),"",VLOOKUP('Slut 3.kl -Klasse'!DS41,Assit_Atii_2c3b3c,CL$96,FALSE))</f>
        <v/>
      </c>
      <c r="DG180" t="str">
        <f>IF(ISBLANK('Slut 3.kl -Klasse'!DT41),"",VLOOKUP('Slut 3.kl -Klasse'!DT41,Assit_Atii_2c3b3c,CM$96,FALSE))</f>
        <v/>
      </c>
      <c r="DH180" t="str">
        <f>IF(ISBLANK('Slut 3.kl -Klasse'!DU41),"",VLOOKUP('Slut 3.kl -Klasse'!DU41,Assit_Atii_2c3b3c,CN$96,FALSE))</f>
        <v/>
      </c>
      <c r="DI180" t="str">
        <f>IF(ISBLANK('Slut 3.kl -Klasse'!DV41),"",VLOOKUP('Slut 3.kl -Klasse'!DV41,Assit_Atii_2c3b3c,CO$96,FALSE))</f>
        <v/>
      </c>
      <c r="DJ180" t="str">
        <f>IF(ISBLANK('Slut 3.kl -Klasse'!DW41),"",VLOOKUP('Slut 3.kl -Klasse'!DW41,Assit_Atii_2c3b3c,CP$96,FALSE))</f>
        <v/>
      </c>
      <c r="DK180" t="str">
        <f>IF(ISBLANK('Slut 3.kl -Klasse'!DX41),"",VLOOKUP('Slut 3.kl -Klasse'!DX41,Assit_Atii_2c3b3c,CQ$96,FALSE))</f>
        <v/>
      </c>
      <c r="DL180" t="str">
        <f>IF(ISBLANK('Slut 3.kl -Klasse'!DY41),"",VLOOKUP('Slut 3.kl -Klasse'!DY41,Assit_Atii_2c3b3c,CR$96,FALSE))</f>
        <v/>
      </c>
      <c r="DM180" t="str">
        <f>IF(ISBLANK('Slut 3.kl -Klasse'!DZ41),"",VLOOKUP('Slut 3.kl -Klasse'!DZ41,Assit_Atii_2c3b3c,CS$96,FALSE))</f>
        <v/>
      </c>
      <c r="DN180" t="str">
        <f>IF(ISBLANK('Slut 3.kl -Klasse'!EA41),"",VLOOKUP('Slut 3.kl -Klasse'!EA41,Assit_Atii_2c3b3c,CT$96,FALSE))</f>
        <v/>
      </c>
      <c r="DO180" t="str">
        <f>IF(ISBLANK('Slut 3.kl -Klasse'!EB41),"",VLOOKUP('Slut 3.kl -Klasse'!EB41,Assit_Atii_2c3b3c,CU$96,FALSE))</f>
        <v/>
      </c>
      <c r="DP180" t="str">
        <f>IF(ISBLANK('Slut 3.kl -Klasse'!EC41),"",VLOOKUP('Slut 3.kl -Klasse'!EC41,Assit_Atii_2c3b3c,CV$96,FALSE))</f>
        <v/>
      </c>
      <c r="DQ180" t="str">
        <f>IF(ISBLANK('Slut 3.kl -Klasse'!ED41),"",VLOOKUP('Slut 3.kl -Klasse'!ED41,Assit_Atii_2c3b3c,CW$96,FALSE))</f>
        <v/>
      </c>
      <c r="DR180" s="42" t="str">
        <f>IF(ISBLANK('Slut 3.kl -Klasse'!EE41),"",VLOOKUP('Slut 3.kl -Klasse'!EE41,Assit_Atii_2c3b3c,CX$96,FALSE))</f>
        <v/>
      </c>
      <c r="DS180" s="41" t="str">
        <f>IF(ISBLANK('Slut 3.kl -Klasse'!EF41),"",VLOOKUP('Slut 3.kl -Klasse'!EF41,Aap_Naam_2c3b3c,2,FALSE))</f>
        <v/>
      </c>
      <c r="DT180" t="str">
        <f>IF(ISBLANK('Slut 3.kl -Klasse'!EG41),"",VLOOKUP('Slut 3.kl -Klasse'!EG41,Aap_Naam_2c3b3c,2,FALSE))</f>
        <v/>
      </c>
      <c r="DU180" t="str">
        <f>IF(ISBLANK('Slut 3.kl -Klasse'!EH41),"",VLOOKUP('Slut 3.kl -Klasse'!EH41,Aap_Naam_2c3b3c,2,FALSE))</f>
        <v/>
      </c>
      <c r="DV180" t="str">
        <f>IF(ISBLANK('Slut 3.kl -Klasse'!EI41),"",VLOOKUP('Slut 3.kl -Klasse'!EI41,Aap_Naam_2c3b3c,2,FALSE))</f>
        <v/>
      </c>
      <c r="DW180" t="str">
        <f>IF(ISBLANK('Slut 3.kl -Klasse'!EJ41),"",VLOOKUP('Slut 3.kl -Klasse'!EJ41,Aap_Naam_2c3b3c,2,FALSE))</f>
        <v/>
      </c>
      <c r="DX180" t="str">
        <f>IF(ISBLANK('Slut 3.kl -Klasse'!EK41),"",VLOOKUP('Slut 3.kl -Klasse'!EK41,Aap_Naam_2c3b3c,2,FALSE))</f>
        <v/>
      </c>
      <c r="DY180" t="str">
        <f>IF(ISBLANK('Slut 3.kl -Klasse'!EL41),"",VLOOKUP('Slut 3.kl -Klasse'!EL41,Aap_Naam_2c3b3c,2,FALSE))</f>
        <v/>
      </c>
      <c r="DZ180" t="str">
        <f>IF(ISBLANK('Slut 3.kl -Klasse'!EM41),"",VLOOKUP('Slut 3.kl -Klasse'!EM41,Aap_Naam_2c3b3c,2,FALSE))</f>
        <v/>
      </c>
      <c r="EA180" t="str">
        <f>IF(ISBLANK('Slut 3.kl -Klasse'!EN41),"",VLOOKUP('Slut 3.kl -Klasse'!EN41,Aap_Naam_2c3b3c,2,FALSE))</f>
        <v/>
      </c>
      <c r="EB180" t="str">
        <f>IF(ISBLANK('Slut 3.kl -Klasse'!EO41),"",VLOOKUP('Slut 3.kl -Klasse'!EO41,Aap_Naam_2c3b3c,2,FALSE))</f>
        <v/>
      </c>
      <c r="EC180" t="str">
        <f>IF(ISBLANK('Slut 3.kl -Klasse'!EP41),"",VLOOKUP('Slut 3.kl -Klasse'!EP41,Aap_Naam_2c3b3c,2,FALSE))</f>
        <v/>
      </c>
      <c r="ED180" t="str">
        <f>IF(ISBLANK('Slut 3.kl -Klasse'!EQ41),"",VLOOKUP('Slut 3.kl -Klasse'!EQ41,Aap_Naam_2c3b3c,2,FALSE))</f>
        <v/>
      </c>
      <c r="EE180" t="str">
        <f>IF(ISBLANK('Slut 3.kl -Klasse'!ER41),"",VLOOKUP('Slut 3.kl -Klasse'!ER41,Aap_Naam_2c3b3c,2,FALSE))</f>
        <v/>
      </c>
      <c r="EF180" t="str">
        <f>IF(ISBLANK('Slut 3.kl -Klasse'!ES41),"",VLOOKUP('Slut 3.kl -Klasse'!ES41,Aap_Naam_2c3b3c,2,FALSE))</f>
        <v/>
      </c>
      <c r="EG180" t="str">
        <f>IF(ISBLANK('Slut 3.kl -Klasse'!ET41),"",VLOOKUP('Slut 3.kl -Klasse'!ET41,Aap_Naam_2c3b3c,2,FALSE))</f>
        <v/>
      </c>
      <c r="EH180" t="str">
        <f>IF(ISBLANK('Slut 3.kl -Klasse'!EU41),"",VLOOKUP('Slut 3.kl -Klasse'!EU41,Aap_Naam_2c3b3c,2,FALSE))</f>
        <v/>
      </c>
      <c r="EI180" t="str">
        <f>IF(ISBLANK('Slut 3.kl -Klasse'!EV41),"",VLOOKUP('Slut 3.kl -Klasse'!EV41,Aap_Naam_2c3b3c,2,FALSE))</f>
        <v/>
      </c>
      <c r="EJ180" t="str">
        <f>IF(ISBLANK('Slut 3.kl -Klasse'!EW41),"",VLOOKUP('Slut 3.kl -Klasse'!EW41,Aap_Naam_2c3b3c,2,FALSE))</f>
        <v/>
      </c>
      <c r="EK180" t="str">
        <f>IF(ISBLANK('Slut 3.kl -Klasse'!EX41),"",VLOOKUP('Slut 3.kl -Klasse'!EX41,Aap_Naam_2c3b3c,2,FALSE))</f>
        <v/>
      </c>
      <c r="EL180" t="str">
        <f>IF(ISBLANK('Slut 3.kl -Klasse'!EY41),"",VLOOKUP('Slut 3.kl -Klasse'!EY41,Aap_Naam_2c3b3c,2,FALSE))</f>
        <v/>
      </c>
      <c r="EM180" t="str">
        <f>IF(ISBLANK('Slut 3.kl -Klasse'!EZ41),"",VLOOKUP('Slut 3.kl -Klasse'!EZ41,Aap_Naam_2c3b3c,2,FALSE))</f>
        <v/>
      </c>
      <c r="EN180" t="str">
        <f>IF(ISBLANK('Slut 3.kl -Klasse'!FA41),"",VLOOKUP('Slut 3.kl -Klasse'!FA41,Aap_Naam_2c3b3c,2,FALSE))</f>
        <v/>
      </c>
      <c r="EO180" t="str">
        <f>IF(ISBLANK('Slut 3.kl -Klasse'!FB41),"",VLOOKUP('Slut 3.kl -Klasse'!FB41,Aap_Naam_2c3b3c,2,FALSE))</f>
        <v/>
      </c>
      <c r="EP180" t="str">
        <f>IF(ISBLANK('Slut 3.kl -Klasse'!FC41),"",VLOOKUP('Slut 3.kl -Klasse'!FC41,Aap_Naam_2c3b3c,2,FALSE))</f>
        <v/>
      </c>
      <c r="EQ180" t="str">
        <f>IF(ISBLANK('Slut 3.kl -Klasse'!FD41),"",VLOOKUP('Slut 3.kl -Klasse'!FD41,Aap_Naam_2c3b3c,2,FALSE))</f>
        <v/>
      </c>
      <c r="ER180" t="str">
        <f>IF(ISBLANK('Slut 3.kl -Klasse'!FE41),"",VLOOKUP('Slut 3.kl -Klasse'!FE41,Aap_Naam_2c3b3c,2,FALSE))</f>
        <v/>
      </c>
      <c r="ES180" t="str">
        <f>IF(ISBLANK('Slut 3.kl -Klasse'!FF41),"",VLOOKUP('Slut 3.kl -Klasse'!FF41,Aap_Naam_2c3b3c,2,FALSE))</f>
        <v/>
      </c>
      <c r="ET180" t="str">
        <f>IF(ISBLANK('Slut 3.kl -Klasse'!FG41),"",VLOOKUP('Slut 3.kl -Klasse'!FG41,Aap_Naam_2c3b3c,2,FALSE))</f>
        <v/>
      </c>
      <c r="EU180" t="str">
        <f>IF(ISBLANK('Slut 3.kl -Klasse'!FH41),"",VLOOKUP('Slut 3.kl -Klasse'!FH41,Aap_Naam_2c3b3c,2,FALSE))</f>
        <v/>
      </c>
      <c r="EV180" t="str">
        <f>IF(ISBLANK('Slut 3.kl -Klasse'!FI41),"",VLOOKUP('Slut 3.kl -Klasse'!FI41,Aap_Naam_2c3b3c,2,FALSE))</f>
        <v/>
      </c>
      <c r="EW180" t="str">
        <f>IF(ISBLANK('Slut 3.kl -Klasse'!FJ41),"",VLOOKUP('Slut 3.kl -Klasse'!FJ41,Aap_Naam_2c3b3c,2,FALSE))</f>
        <v/>
      </c>
      <c r="EX180" t="str">
        <f>IF(ISBLANK('Slut 3.kl -Klasse'!FK41),"",VLOOKUP('Slut 3.kl -Klasse'!FK41,Aap_Naam_2c3b3c,2,FALSE))</f>
        <v/>
      </c>
      <c r="EY180" t="str">
        <f>IF(ISBLANK('Slut 3.kl -Klasse'!FL41),"",VLOOKUP('Slut 3.kl -Klasse'!FL41,Aap_Naam_2c3b3c,2,FALSE))</f>
        <v/>
      </c>
      <c r="EZ180" t="str">
        <f>IF(ISBLANK('Slut 3.kl -Klasse'!FM41),"",VLOOKUP('Slut 3.kl -Klasse'!FM41,Aap_Naam_2c3b3c,2,FALSE))</f>
        <v/>
      </c>
      <c r="FA180" t="str">
        <f>IF(ISBLANK('Slut 3.kl -Klasse'!FN41),"",VLOOKUP('Slut 3.kl -Klasse'!FN41,Aap_Naam_2c3b3c,2,FALSE))</f>
        <v/>
      </c>
      <c r="FB180" t="str">
        <f>IF(ISBLANK('Slut 3.kl -Klasse'!FO41),"",VLOOKUP('Slut 3.kl -Klasse'!FO41,Aap_Naam_2c3b3c,2,FALSE))</f>
        <v/>
      </c>
      <c r="FC180" t="str">
        <f>IF(ISBLANK('Slut 3.kl -Klasse'!FP41),"",VLOOKUP('Slut 3.kl -Klasse'!FP41,Aap_Naam_2c3b3c,2,FALSE))</f>
        <v/>
      </c>
      <c r="FD180" t="str">
        <f>IF(ISBLANK('Slut 3.kl -Klasse'!FQ41),"",VLOOKUP('Slut 3.kl -Klasse'!FQ41,Aap_Naam_2c3b3c,2,FALSE))</f>
        <v/>
      </c>
      <c r="FE180" t="str">
        <f>IF(ISBLANK('Slut 3.kl -Klasse'!FR41),"",VLOOKUP('Slut 3.kl -Klasse'!FR41,Aap_Naam_2c3b3c,2,FALSE))</f>
        <v/>
      </c>
      <c r="FF180" t="str">
        <f>IF(ISBLANK('Slut 3.kl -Klasse'!FS41),"",VLOOKUP('Slut 3.kl -Klasse'!FS41,Aap_Naam_2c3b3c,2,FALSE))</f>
        <v/>
      </c>
      <c r="FG180" t="str">
        <f>IF(ISBLANK('Slut 3.kl -Klasse'!FT41),"",VLOOKUP('Slut 3.kl -Klasse'!FT41,Aap_Naam_2c3b3c,2,FALSE))</f>
        <v/>
      </c>
      <c r="FH180" t="str">
        <f>IF(ISBLANK('Slut 3.kl -Klasse'!FU41),"",VLOOKUP('Slut 3.kl -Klasse'!FU41,Aap_Naam_2c3b3c,2,FALSE))</f>
        <v/>
      </c>
      <c r="FI180" t="str">
        <f>IF(ISBLANK('Slut 3.kl -Klasse'!FV41),"",VLOOKUP('Slut 3.kl -Klasse'!FV41,Aap_Naam_2c3b3c,2,FALSE))</f>
        <v/>
      </c>
      <c r="FJ180" t="str">
        <f>IF(ISBLANK('Slut 3.kl -Klasse'!FW41),"",VLOOKUP('Slut 3.kl -Klasse'!FW41,Aap_Naam_2c3b3c,2,FALSE))</f>
        <v/>
      </c>
      <c r="FK180" t="str">
        <f>IF(ISBLANK('Slut 3.kl -Klasse'!FX41),"",VLOOKUP('Slut 3.kl -Klasse'!FX41,Aap_Naam_2c3b3c,2,FALSE))</f>
        <v/>
      </c>
      <c r="FL180" t="str">
        <f>IF(ISBLANK('Slut 3.kl -Klasse'!FY41),"",VLOOKUP('Slut 3.kl -Klasse'!FY41,Aap_Naam_2c3b3c,2,FALSE))</f>
        <v/>
      </c>
      <c r="FM180" t="str">
        <f>IF(ISBLANK('Slut 3.kl -Klasse'!FZ41),"",VLOOKUP('Slut 3.kl -Klasse'!FZ41,Aap_Naam_2c3b3c,2,FALSE))</f>
        <v/>
      </c>
      <c r="FN180" s="42" t="str">
        <f>IF(ISBLANK('Slut 3.kl -Klasse'!GA41),"",VLOOKUP('Slut 3.kl -Klasse'!GA41,Aap_Naam_2c3b3c,2,FALSE))</f>
        <v/>
      </c>
      <c r="FO180" s="41">
        <f>COUNTIF('Skole scoring'!B174:U174,1)</f>
        <v>0</v>
      </c>
      <c r="FP180">
        <f>COUNTIF('Skole scoring'!V174:DQ174,1)</f>
        <v>0</v>
      </c>
      <c r="FQ180">
        <f>COUNTIF('Skole scoring'!DR174:FM174,1)</f>
        <v>0</v>
      </c>
      <c r="FR180" s="42">
        <f t="shared" si="5"/>
        <v>0</v>
      </c>
      <c r="FS180">
        <f>COUNTIF('Skole scoring'!V174:AS174,1)</f>
        <v>0</v>
      </c>
      <c r="FT180">
        <f>COUNTIF('Skole scoring'!AT174:BQ174,1)</f>
        <v>0</v>
      </c>
      <c r="FU180">
        <f>COUNTIF('Skole scoring'!BR174:CO174,1)</f>
        <v>0</v>
      </c>
      <c r="FV180">
        <f>COUNTIF('Skole scoring'!CP174:DQ174,1)</f>
        <v>0</v>
      </c>
    </row>
    <row r="181" spans="2:178" x14ac:dyDescent="0.35">
      <c r="B181" s="41">
        <f>'Slut 3.kl -Klasse'!B42</f>
        <v>0</v>
      </c>
      <c r="C181" t="str">
        <f>IF(COUNTIF('Slut 3.kl -Klasse'!P42,5),"Ugyldig",(IF(ISBLANK('Slut 3.kl -Klasse'!P42),"",'Slut 3.kl -Klasse'!P42)))</f>
        <v/>
      </c>
      <c r="D181" t="str">
        <f>IF(COUNTIF('Slut 3.kl -Klasse'!Q42,5),"Ugyldig",(IF(ISBLANK('Slut 3.kl -Klasse'!Q42),"",'Slut 3.kl -Klasse'!Q42)))</f>
        <v/>
      </c>
      <c r="E181" t="str">
        <f>IF(COUNTIF('Slut 3.kl -Klasse'!R42,5),"Ugyldig",(IF(ISBLANK('Slut 3.kl -Klasse'!R42),"",'Slut 3.kl -Klasse'!R42)))</f>
        <v/>
      </c>
      <c r="F181" t="str">
        <f>IF(COUNTIF('Slut 3.kl -Klasse'!S42,5),"Ugyldig",(IF(ISBLANK('Slut 3.kl -Klasse'!S42),"",'Slut 3.kl -Klasse'!S42)))</f>
        <v/>
      </c>
      <c r="G181" t="str">
        <f>IF(COUNTIF('Slut 3.kl -Klasse'!T42,5),"Ugyldig",(IF(ISBLANK('Slut 3.kl -Klasse'!T42),"",'Slut 3.kl -Klasse'!T42)))</f>
        <v/>
      </c>
      <c r="H181" t="str">
        <f>IF(COUNTIF('Slut 3.kl -Klasse'!U42,5),"Ugyldig",(IF(ISBLANK('Slut 3.kl -Klasse'!U42),"",'Slut 3.kl -Klasse'!U42)))</f>
        <v/>
      </c>
      <c r="I181" t="str">
        <f>IF(COUNTIF('Slut 3.kl -Klasse'!V42,5),"Ugyldig",(IF(ISBLANK('Slut 3.kl -Klasse'!V42),"",'Slut 3.kl -Klasse'!V42)))</f>
        <v/>
      </c>
      <c r="J181" t="str">
        <f>IF(COUNTIF('Slut 3.kl -Klasse'!W42,5),"Ugyldig",(IF(ISBLANK('Slut 3.kl -Klasse'!W42),"",'Slut 3.kl -Klasse'!W42)))</f>
        <v/>
      </c>
      <c r="K181" t="str">
        <f>IF(COUNTIF('Slut 3.kl -Klasse'!X42,5),"Ugyldig",(IF(ISBLANK('Slut 3.kl -Klasse'!X42),"",'Slut 3.kl -Klasse'!X42)))</f>
        <v/>
      </c>
      <c r="L181" t="str">
        <f>IF(COUNTIF('Slut 3.kl -Klasse'!Y42,5),"Ugyldig",(IF(ISBLANK('Slut 3.kl -Klasse'!Y42),"",'Slut 3.kl -Klasse'!Y42)))</f>
        <v/>
      </c>
      <c r="M181" t="str">
        <f>IF(COUNTIF('Slut 3.kl -Klasse'!Z42,5),"Ugyldig",(IF(ISBLANK('Slut 3.kl -Klasse'!Z42),"",'Slut 3.kl -Klasse'!Z42)))</f>
        <v/>
      </c>
      <c r="N181" t="str">
        <f>IF(COUNTIF('Slut 3.kl -Klasse'!AA42,5),"Ugyldig",(IF(ISBLANK('Slut 3.kl -Klasse'!AA42),"",'Slut 3.kl -Klasse'!AA42)))</f>
        <v/>
      </c>
      <c r="O181" t="str">
        <f>IF(COUNTIF('Slut 3.kl -Klasse'!AB42,5),"Ugyldig",(IF(ISBLANK('Slut 3.kl -Klasse'!AB42),"",'Slut 3.kl -Klasse'!AB42)))</f>
        <v/>
      </c>
      <c r="P181" t="str">
        <f>IF(COUNTIF('Slut 3.kl -Klasse'!AC42,5),"Ugyldig",(IF(ISBLANK('Slut 3.kl -Klasse'!AC42),"",'Slut 3.kl -Klasse'!AC42)))</f>
        <v/>
      </c>
      <c r="Q181" t="str">
        <f>IF(COUNTIF('Slut 3.kl -Klasse'!AD42,5),"Ugyldig",(IF(ISBLANK('Slut 3.kl -Klasse'!AD42),"",'Slut 3.kl -Klasse'!AD42)))</f>
        <v/>
      </c>
      <c r="R181" t="str">
        <f>IF(COUNTIF('Slut 3.kl -Klasse'!AE42,5),"Ugyldig",(IF(ISBLANK('Slut 3.kl -Klasse'!AE42),"",'Slut 3.kl -Klasse'!AE42)))</f>
        <v/>
      </c>
      <c r="S181" t="str">
        <f>IF(COUNTIF('Slut 3.kl -Klasse'!AF42,5),"Ugyldig",(IF(ISBLANK('Slut 3.kl -Klasse'!AF42),"",'Slut 3.kl -Klasse'!AF42)))</f>
        <v/>
      </c>
      <c r="T181" t="str">
        <f>IF(COUNTIF('Slut 3.kl -Klasse'!AG42,5),"Ugyldig",(IF(ISBLANK('Slut 3.kl -Klasse'!AG42),"",'Slut 3.kl -Klasse'!AG42)))</f>
        <v/>
      </c>
      <c r="U181" t="str">
        <f>IF(COUNTIF('Slut 3.kl -Klasse'!AH42,5),"Ugyldig",(IF(ISBLANK('Slut 3.kl -Klasse'!AH42),"",'Slut 3.kl -Klasse'!AH42)))</f>
        <v/>
      </c>
      <c r="V181" t="str">
        <f>IF(COUNTIF('Slut 3.kl -Klasse'!AI42,5),"Ugyldig",(IF(ISBLANK('Slut 3.kl -Klasse'!AI42),"",'Slut 3.kl -Klasse'!AI42)))</f>
        <v/>
      </c>
      <c r="W181" t="str">
        <f>IF(ISBLANK('Slut 3.kl -Klasse'!AJ42),"",VLOOKUP('Slut 3.kl -Klasse'!AJ42,Assit_Atii_2c3b3c,C$96,FALSE))</f>
        <v/>
      </c>
      <c r="X181" t="str">
        <f>IF(ISBLANK('Slut 3.kl -Klasse'!AK42),"",VLOOKUP('Slut 3.kl -Klasse'!AK42,Assit_Atii_2c3b3c,D$96,FALSE))</f>
        <v/>
      </c>
      <c r="Y181" t="str">
        <f>IF(ISBLANK('Slut 3.kl -Klasse'!AL42),"",VLOOKUP('Slut 3.kl -Klasse'!AL42,Assit_Atii_2c3b3c,E$96,FALSE))</f>
        <v/>
      </c>
      <c r="Z181" t="str">
        <f>IF(ISBLANK('Slut 3.kl -Klasse'!AM42),"",VLOOKUP('Slut 3.kl -Klasse'!AM42,Assit_Atii_2c3b3c,F$96,FALSE))</f>
        <v/>
      </c>
      <c r="AA181" t="str">
        <f>IF(ISBLANK('Slut 3.kl -Klasse'!AN42),"",VLOOKUP('Slut 3.kl -Klasse'!AN42,Assit_Atii_2c3b3c,G$96,FALSE))</f>
        <v/>
      </c>
      <c r="AB181" t="str">
        <f>IF(ISBLANK('Slut 3.kl -Klasse'!AO42),"",VLOOKUP('Slut 3.kl -Klasse'!AO42,Assit_Atii_2c3b3c,H$96,FALSE))</f>
        <v/>
      </c>
      <c r="AC181" t="str">
        <f>IF(ISBLANK('Slut 3.kl -Klasse'!AP42),"",VLOOKUP('Slut 3.kl -Klasse'!AP42,Assit_Atii_2c3b3c,I$96,FALSE))</f>
        <v/>
      </c>
      <c r="AD181" t="str">
        <f>IF(ISBLANK('Slut 3.kl -Klasse'!AQ42),"",VLOOKUP('Slut 3.kl -Klasse'!AQ42,Assit_Atii_2c3b3c,J$96,FALSE))</f>
        <v/>
      </c>
      <c r="AE181" t="str">
        <f>IF(ISBLANK('Slut 3.kl -Klasse'!AR42),"",VLOOKUP('Slut 3.kl -Klasse'!AR42,Assit_Atii_2c3b3c,K$96,FALSE))</f>
        <v/>
      </c>
      <c r="AF181" t="str">
        <f>IF(ISBLANK('Slut 3.kl -Klasse'!AS42),"",VLOOKUP('Slut 3.kl -Klasse'!AS42,Assit_Atii_2c3b3c,L$96,FALSE))</f>
        <v/>
      </c>
      <c r="AG181" t="str">
        <f>IF(ISBLANK('Slut 3.kl -Klasse'!AT42),"",VLOOKUP('Slut 3.kl -Klasse'!AT42,Assit_Atii_2c3b3c,M$96,FALSE))</f>
        <v/>
      </c>
      <c r="AH181" t="str">
        <f>IF(ISBLANK('Slut 3.kl -Klasse'!AU42),"",VLOOKUP('Slut 3.kl -Klasse'!AU42,Assit_Atii_2c3b3c,N$96,FALSE))</f>
        <v/>
      </c>
      <c r="AI181" t="str">
        <f>IF(ISBLANK('Slut 3.kl -Klasse'!AV42),"",VLOOKUP('Slut 3.kl -Klasse'!AV42,Assit_Atii_2c3b3c,O$96,FALSE))</f>
        <v/>
      </c>
      <c r="AJ181" t="str">
        <f>IF(ISBLANK('Slut 3.kl -Klasse'!AW42),"",VLOOKUP('Slut 3.kl -Klasse'!AW42,Assit_Atii_2c3b3c,P$96,FALSE))</f>
        <v/>
      </c>
      <c r="AK181" t="str">
        <f>IF(ISBLANK('Slut 3.kl -Klasse'!AX42),"",VLOOKUP('Slut 3.kl -Klasse'!AX42,Assit_Atii_2c3b3c,Q$96,FALSE))</f>
        <v/>
      </c>
      <c r="AL181" t="str">
        <f>IF(ISBLANK('Slut 3.kl -Klasse'!AY42),"",VLOOKUP('Slut 3.kl -Klasse'!AY42,Assit_Atii_2c3b3c,R$96,FALSE))</f>
        <v/>
      </c>
      <c r="AM181" t="str">
        <f>IF(ISBLANK('Slut 3.kl -Klasse'!AZ42),"",VLOOKUP('Slut 3.kl -Klasse'!AZ42,Assit_Atii_2c3b3c,S$96,FALSE))</f>
        <v/>
      </c>
      <c r="AN181" t="str">
        <f>IF(ISBLANK('Slut 3.kl -Klasse'!BA42),"",VLOOKUP('Slut 3.kl -Klasse'!BA42,Assit_Atii_2c3b3c,T$96,FALSE))</f>
        <v/>
      </c>
      <c r="AO181" t="str">
        <f>IF(ISBLANK('Slut 3.kl -Klasse'!BB42),"",VLOOKUP('Slut 3.kl -Klasse'!BB42,Assit_Atii_2c3b3c,U$96,FALSE))</f>
        <v/>
      </c>
      <c r="AP181" t="str">
        <f>IF(ISBLANK('Slut 3.kl -Klasse'!BC42),"",VLOOKUP('Slut 3.kl -Klasse'!BC42,Assit_Atii_2c3b3c,V$96,FALSE))</f>
        <v/>
      </c>
      <c r="AQ181" t="str">
        <f>IF(ISBLANK('Slut 3.kl -Klasse'!BD42),"",VLOOKUP('Slut 3.kl -Klasse'!BD42,Assit_Atii_2c3b3c,W$96,FALSE))</f>
        <v/>
      </c>
      <c r="AR181" t="str">
        <f>IF(ISBLANK('Slut 3.kl -Klasse'!BE42),"",VLOOKUP('Slut 3.kl -Klasse'!BE42,Assit_Atii_2c3b3c,X$96,FALSE))</f>
        <v/>
      </c>
      <c r="AS181" t="str">
        <f>IF(ISBLANK('Slut 3.kl -Klasse'!BF42),"",VLOOKUP('Slut 3.kl -Klasse'!BF42,Assit_Atii_2c3b3c,Y$96,FALSE))</f>
        <v/>
      </c>
      <c r="AT181" t="str">
        <f>IF(ISBLANK('Slut 3.kl -Klasse'!BG42),"",VLOOKUP('Slut 3.kl -Klasse'!BG42,Assit_Atii_2c3b3c,Z$96,FALSE))</f>
        <v/>
      </c>
      <c r="AU181" t="str">
        <f>IF(ISBLANK('Slut 3.kl -Klasse'!BH42),"",VLOOKUP('Slut 3.kl -Klasse'!BH42,Assit_Atii_2c3b3c,AA$96,FALSE))</f>
        <v/>
      </c>
      <c r="AV181" t="str">
        <f>IF(ISBLANK('Slut 3.kl -Klasse'!BI42),"",VLOOKUP('Slut 3.kl -Klasse'!BI42,Assit_Atii_2c3b3c,AB$96,FALSE))</f>
        <v/>
      </c>
      <c r="AW181" t="str">
        <f>IF(ISBLANK('Slut 3.kl -Klasse'!BJ42),"",VLOOKUP('Slut 3.kl -Klasse'!BJ42,Assit_Atii_2c3b3c,AC$96,FALSE))</f>
        <v/>
      </c>
      <c r="AX181" t="str">
        <f>IF(ISBLANK('Slut 3.kl -Klasse'!BK42),"",VLOOKUP('Slut 3.kl -Klasse'!BK42,Assit_Atii_2c3b3c,AD$96,FALSE))</f>
        <v/>
      </c>
      <c r="AY181" t="str">
        <f>IF(ISBLANK('Slut 3.kl -Klasse'!BL42),"",VLOOKUP('Slut 3.kl -Klasse'!BL42,Assit_Atii_2c3b3c,AE$96,FALSE))</f>
        <v/>
      </c>
      <c r="AZ181" t="str">
        <f>IF(ISBLANK('Slut 3.kl -Klasse'!BM42),"",VLOOKUP('Slut 3.kl -Klasse'!BM42,Assit_Atii_2c3b3c,AF$96,FALSE))</f>
        <v/>
      </c>
      <c r="BA181" t="str">
        <f>IF(ISBLANK('Slut 3.kl -Klasse'!BN42),"",VLOOKUP('Slut 3.kl -Klasse'!BN42,Assit_Atii_2c3b3c,AG$96,FALSE))</f>
        <v/>
      </c>
      <c r="BB181" t="str">
        <f>IF(ISBLANK('Slut 3.kl -Klasse'!BO42),"",VLOOKUP('Slut 3.kl -Klasse'!BO42,Assit_Atii_2c3b3c,AH$96,FALSE))</f>
        <v/>
      </c>
      <c r="BC181" t="str">
        <f>IF(ISBLANK('Slut 3.kl -Klasse'!BP42),"",VLOOKUP('Slut 3.kl -Klasse'!BP42,Assit_Atii_2c3b3c,AI$96,FALSE))</f>
        <v/>
      </c>
      <c r="BD181" t="str">
        <f>IF(ISBLANK('Slut 3.kl -Klasse'!BQ42),"",VLOOKUP('Slut 3.kl -Klasse'!BQ42,Assit_Atii_2c3b3c,AJ$96,FALSE))</f>
        <v/>
      </c>
      <c r="BE181" t="str">
        <f>IF(ISBLANK('Slut 3.kl -Klasse'!BR42),"",VLOOKUP('Slut 3.kl -Klasse'!BR42,Assit_Atii_2c3b3c,AK$96,FALSE))</f>
        <v/>
      </c>
      <c r="BF181" t="str">
        <f>IF(ISBLANK('Slut 3.kl -Klasse'!BS42),"",VLOOKUP('Slut 3.kl -Klasse'!BS42,Assit_Atii_2c3b3c,AL$96,FALSE))</f>
        <v/>
      </c>
      <c r="BG181" t="str">
        <f>IF(ISBLANK('Slut 3.kl -Klasse'!BT42),"",VLOOKUP('Slut 3.kl -Klasse'!BT42,Assit_Atii_2c3b3c,AM$96,FALSE))</f>
        <v/>
      </c>
      <c r="BH181" t="str">
        <f>IF(ISBLANK('Slut 3.kl -Klasse'!BU42),"",VLOOKUP('Slut 3.kl -Klasse'!BU42,Assit_Atii_2c3b3c,AN$96,FALSE))</f>
        <v/>
      </c>
      <c r="BI181" t="str">
        <f>IF(ISBLANK('Slut 3.kl -Klasse'!BV42),"",VLOOKUP('Slut 3.kl -Klasse'!BV42,Assit_Atii_2c3b3c,AO$96,FALSE))</f>
        <v/>
      </c>
      <c r="BJ181" t="str">
        <f>IF(ISBLANK('Slut 3.kl -Klasse'!BW42),"",VLOOKUP('Slut 3.kl -Klasse'!BW42,Assit_Atii_2c3b3c,AP$96,FALSE))</f>
        <v/>
      </c>
      <c r="BK181" t="str">
        <f>IF(ISBLANK('Slut 3.kl -Klasse'!BX42),"",VLOOKUP('Slut 3.kl -Klasse'!BX42,Assit_Atii_2c3b3c,AQ$96,FALSE))</f>
        <v/>
      </c>
      <c r="BL181" t="str">
        <f>IF(ISBLANK('Slut 3.kl -Klasse'!BY42),"",VLOOKUP('Slut 3.kl -Klasse'!BY42,Assit_Atii_2c3b3c,AR$96,FALSE))</f>
        <v/>
      </c>
      <c r="BM181" t="str">
        <f>IF(ISBLANK('Slut 3.kl -Klasse'!BZ42),"",VLOOKUP('Slut 3.kl -Klasse'!BZ42,Assit_Atii_2c3b3c,AS$96,FALSE))</f>
        <v/>
      </c>
      <c r="BN181" t="str">
        <f>IF(ISBLANK('Slut 3.kl -Klasse'!CA42),"",VLOOKUP('Slut 3.kl -Klasse'!CA42,Assit_Atii_2c3b3c,AT$96,FALSE))</f>
        <v/>
      </c>
      <c r="BO181" t="str">
        <f>IF(ISBLANK('Slut 3.kl -Klasse'!CB42),"",VLOOKUP('Slut 3.kl -Klasse'!CB42,Assit_Atii_2c3b3c,AU$96,FALSE))</f>
        <v/>
      </c>
      <c r="BP181" t="str">
        <f>IF(ISBLANK('Slut 3.kl -Klasse'!CC42),"",VLOOKUP('Slut 3.kl -Klasse'!CC42,Assit_Atii_2c3b3c,AV$96,FALSE))</f>
        <v/>
      </c>
      <c r="BQ181" t="str">
        <f>IF(ISBLANK('Slut 3.kl -Klasse'!CD42),"",VLOOKUP('Slut 3.kl -Klasse'!CD42,Assit_Atii_2c3b3c,AW$96,FALSE))</f>
        <v/>
      </c>
      <c r="BR181" t="str">
        <f>IF(ISBLANK('Slut 3.kl -Klasse'!CE42),"",VLOOKUP('Slut 3.kl -Klasse'!CE42,Assit_Atii_2c3b3c,AX$96,FALSE))</f>
        <v/>
      </c>
      <c r="BS181" t="str">
        <f>IF(ISBLANK('Slut 3.kl -Klasse'!CF42),"",VLOOKUP('Slut 3.kl -Klasse'!CF42,Assit_Atii_2c3b3c,AY$96,FALSE))</f>
        <v/>
      </c>
      <c r="BT181" t="str">
        <f>IF(ISBLANK('Slut 3.kl -Klasse'!CG42),"",VLOOKUP('Slut 3.kl -Klasse'!CG42,Assit_Atii_2c3b3c,AZ$96,FALSE))</f>
        <v/>
      </c>
      <c r="BU181" t="str">
        <f>IF(ISBLANK('Slut 3.kl -Klasse'!CH42),"",VLOOKUP('Slut 3.kl -Klasse'!CH42,Assit_Atii_2c3b3c,BA$96,FALSE))</f>
        <v/>
      </c>
      <c r="BV181" t="str">
        <f>IF(ISBLANK('Slut 3.kl -Klasse'!CI42),"",VLOOKUP('Slut 3.kl -Klasse'!CI42,Assit_Atii_2c3b3c,BB$96,FALSE))</f>
        <v/>
      </c>
      <c r="BW181" t="str">
        <f>IF(ISBLANK('Slut 3.kl -Klasse'!CJ42),"",VLOOKUP('Slut 3.kl -Klasse'!CJ42,Assit_Atii_2c3b3c,BC$96,FALSE))</f>
        <v/>
      </c>
      <c r="BX181" t="str">
        <f>IF(ISBLANK('Slut 3.kl -Klasse'!CK42),"",VLOOKUP('Slut 3.kl -Klasse'!CK42,Assit_Atii_2c3b3c,BD$96,FALSE))</f>
        <v/>
      </c>
      <c r="BY181" t="str">
        <f>IF(ISBLANK('Slut 3.kl -Klasse'!CL42),"",VLOOKUP('Slut 3.kl -Klasse'!CL42,Assit_Atii_2c3b3c,BE$96,FALSE))</f>
        <v/>
      </c>
      <c r="BZ181" t="str">
        <f>IF(ISBLANK('Slut 3.kl -Klasse'!CM42),"",VLOOKUP('Slut 3.kl -Klasse'!CM42,Assit_Atii_2c3b3c,BF$96,FALSE))</f>
        <v/>
      </c>
      <c r="CA181" t="str">
        <f>IF(ISBLANK('Slut 3.kl -Klasse'!CN42),"",VLOOKUP('Slut 3.kl -Klasse'!CN42,Assit_Atii_2c3b3c,BG$96,FALSE))</f>
        <v/>
      </c>
      <c r="CB181" t="str">
        <f>IF(ISBLANK('Slut 3.kl -Klasse'!CO42),"",VLOOKUP('Slut 3.kl -Klasse'!CO42,Assit_Atii_2c3b3c,BH$96,FALSE))</f>
        <v/>
      </c>
      <c r="CC181" t="str">
        <f>IF(ISBLANK('Slut 3.kl -Klasse'!CP42),"",VLOOKUP('Slut 3.kl -Klasse'!CP42,Assit_Atii_2c3b3c,BI$96,FALSE))</f>
        <v/>
      </c>
      <c r="CD181" t="str">
        <f>IF(ISBLANK('Slut 3.kl -Klasse'!CQ42),"",VLOOKUP('Slut 3.kl -Klasse'!CQ42,Assit_Atii_2c3b3c,BJ$96,FALSE))</f>
        <v/>
      </c>
      <c r="CE181" t="str">
        <f>IF(ISBLANK('Slut 3.kl -Klasse'!CR42),"",VLOOKUP('Slut 3.kl -Klasse'!CR42,Assit_Atii_2c3b3c,BK$96,FALSE))</f>
        <v/>
      </c>
      <c r="CF181" t="str">
        <f>IF(ISBLANK('Slut 3.kl -Klasse'!CS42),"",VLOOKUP('Slut 3.kl -Klasse'!CS42,Assit_Atii_2c3b3c,BL$96,FALSE))</f>
        <v/>
      </c>
      <c r="CG181" t="str">
        <f>IF(ISBLANK('Slut 3.kl -Klasse'!CT42),"",VLOOKUP('Slut 3.kl -Klasse'!CT42,Assit_Atii_2c3b3c,BM$96,FALSE))</f>
        <v/>
      </c>
      <c r="CH181" t="str">
        <f>IF(ISBLANK('Slut 3.kl -Klasse'!CU42),"",VLOOKUP('Slut 3.kl -Klasse'!CU42,Assit_Atii_2c3b3c,BN$96,FALSE))</f>
        <v/>
      </c>
      <c r="CI181" t="str">
        <f>IF(ISBLANK('Slut 3.kl -Klasse'!CV42),"",VLOOKUP('Slut 3.kl -Klasse'!CV42,Assit_Atii_2c3b3c,BO$96,FALSE))</f>
        <v/>
      </c>
      <c r="CJ181" t="str">
        <f>IF(ISBLANK('Slut 3.kl -Klasse'!CW42),"",VLOOKUP('Slut 3.kl -Klasse'!CW42,Assit_Atii_2c3b3c,BP$96,FALSE))</f>
        <v/>
      </c>
      <c r="CK181" t="str">
        <f>IF(ISBLANK('Slut 3.kl -Klasse'!CX42),"",VLOOKUP('Slut 3.kl -Klasse'!CX42,Assit_Atii_2c3b3c,BQ$96,FALSE))</f>
        <v/>
      </c>
      <c r="CL181" t="str">
        <f>IF(ISBLANK('Slut 3.kl -Klasse'!CY42),"",VLOOKUP('Slut 3.kl -Klasse'!CY42,Assit_Atii_2c3b3c,BR$96,FALSE))</f>
        <v/>
      </c>
      <c r="CM181" t="str">
        <f>IF(ISBLANK('Slut 3.kl -Klasse'!CZ42),"",VLOOKUP('Slut 3.kl -Klasse'!CZ42,Assit_Atii_2c3b3c,BS$96,FALSE))</f>
        <v/>
      </c>
      <c r="CN181" t="str">
        <f>IF(ISBLANK('Slut 3.kl -Klasse'!DA42),"",VLOOKUP('Slut 3.kl -Klasse'!DA42,Assit_Atii_2c3b3c,BT$96,FALSE))</f>
        <v/>
      </c>
      <c r="CO181" t="str">
        <f>IF(ISBLANK('Slut 3.kl -Klasse'!DB42),"",VLOOKUP('Slut 3.kl -Klasse'!DB42,Assit_Atii_2c3b3c,BU$96,FALSE))</f>
        <v/>
      </c>
      <c r="CP181" t="str">
        <f>IF(ISBLANK('Slut 3.kl -Klasse'!DC42),"",VLOOKUP('Slut 3.kl -Klasse'!DC42,Assit_Atii_2c3b3c,BV$96,FALSE))</f>
        <v/>
      </c>
      <c r="CQ181" t="str">
        <f>IF(ISBLANK('Slut 3.kl -Klasse'!DD42),"",VLOOKUP('Slut 3.kl -Klasse'!DD42,Assit_Atii_2c3b3c,BW$96,FALSE))</f>
        <v/>
      </c>
      <c r="CR181" t="str">
        <f>IF(ISBLANK('Slut 3.kl -Klasse'!DE42),"",VLOOKUP('Slut 3.kl -Klasse'!DE42,Assit_Atii_2c3b3c,BX$96,FALSE))</f>
        <v/>
      </c>
      <c r="CS181" t="str">
        <f>IF(ISBLANK('Slut 3.kl -Klasse'!DF42),"",VLOOKUP('Slut 3.kl -Klasse'!DF42,Assit_Atii_2c3b3c,BY$96,FALSE))</f>
        <v/>
      </c>
      <c r="CT181" t="str">
        <f>IF(ISBLANK('Slut 3.kl -Klasse'!DG42),"",VLOOKUP('Slut 3.kl -Klasse'!DG42,Assit_Atii_2c3b3c,BZ$96,FALSE))</f>
        <v/>
      </c>
      <c r="CU181" t="str">
        <f>IF(ISBLANK('Slut 3.kl -Klasse'!DH42),"",VLOOKUP('Slut 3.kl -Klasse'!DH42,Assit_Atii_2c3b3c,CA$96,FALSE))</f>
        <v/>
      </c>
      <c r="CV181" t="str">
        <f>IF(ISBLANK('Slut 3.kl -Klasse'!DI42),"",VLOOKUP('Slut 3.kl -Klasse'!DI42,Assit_Atii_2c3b3c,CB$96,FALSE))</f>
        <v/>
      </c>
      <c r="CW181" t="str">
        <f>IF(ISBLANK('Slut 3.kl -Klasse'!DJ42),"",VLOOKUP('Slut 3.kl -Klasse'!DJ42,Assit_Atii_2c3b3c,CC$96,FALSE))</f>
        <v/>
      </c>
      <c r="CX181" t="str">
        <f>IF(ISBLANK('Slut 3.kl -Klasse'!DK42),"",VLOOKUP('Slut 3.kl -Klasse'!DK42,Assit_Atii_2c3b3c,CD$96,FALSE))</f>
        <v/>
      </c>
      <c r="CY181" t="str">
        <f>IF(ISBLANK('Slut 3.kl -Klasse'!DL42),"",VLOOKUP('Slut 3.kl -Klasse'!DL42,Assit_Atii_2c3b3c,CE$96,FALSE))</f>
        <v/>
      </c>
      <c r="CZ181" t="str">
        <f>IF(ISBLANK('Slut 3.kl -Klasse'!DM42),"",VLOOKUP('Slut 3.kl -Klasse'!DM42,Assit_Atii_2c3b3c,CF$96,FALSE))</f>
        <v/>
      </c>
      <c r="DA181" t="str">
        <f>IF(ISBLANK('Slut 3.kl -Klasse'!DN42),"",VLOOKUP('Slut 3.kl -Klasse'!DN42,Assit_Atii_2c3b3c,CG$96,FALSE))</f>
        <v/>
      </c>
      <c r="DB181" t="str">
        <f>IF(ISBLANK('Slut 3.kl -Klasse'!DO42),"",VLOOKUP('Slut 3.kl -Klasse'!DO42,Assit_Atii_2c3b3c,CH$96,FALSE))</f>
        <v/>
      </c>
      <c r="DC181" t="str">
        <f>IF(ISBLANK('Slut 3.kl -Klasse'!DP42),"",VLOOKUP('Slut 3.kl -Klasse'!DP42,Assit_Atii_2c3b3c,CI$96,FALSE))</f>
        <v/>
      </c>
      <c r="DD181" t="str">
        <f>IF(ISBLANK('Slut 3.kl -Klasse'!DQ42),"",VLOOKUP('Slut 3.kl -Klasse'!DQ42,Assit_Atii_2c3b3c,CJ$96,FALSE))</f>
        <v/>
      </c>
      <c r="DE181" t="str">
        <f>IF(ISBLANK('Slut 3.kl -Klasse'!DR42),"",VLOOKUP('Slut 3.kl -Klasse'!DR42,Assit_Atii_2c3b3c,CK$96,FALSE))</f>
        <v/>
      </c>
      <c r="DF181" t="str">
        <f>IF(ISBLANK('Slut 3.kl -Klasse'!DS42),"",VLOOKUP('Slut 3.kl -Klasse'!DS42,Assit_Atii_2c3b3c,CL$96,FALSE))</f>
        <v/>
      </c>
      <c r="DG181" t="str">
        <f>IF(ISBLANK('Slut 3.kl -Klasse'!DT42),"",VLOOKUP('Slut 3.kl -Klasse'!DT42,Assit_Atii_2c3b3c,CM$96,FALSE))</f>
        <v/>
      </c>
      <c r="DH181" t="str">
        <f>IF(ISBLANK('Slut 3.kl -Klasse'!DU42),"",VLOOKUP('Slut 3.kl -Klasse'!DU42,Assit_Atii_2c3b3c,CN$96,FALSE))</f>
        <v/>
      </c>
      <c r="DI181" t="str">
        <f>IF(ISBLANK('Slut 3.kl -Klasse'!DV42),"",VLOOKUP('Slut 3.kl -Klasse'!DV42,Assit_Atii_2c3b3c,CO$96,FALSE))</f>
        <v/>
      </c>
      <c r="DJ181" t="str">
        <f>IF(ISBLANK('Slut 3.kl -Klasse'!DW42),"",VLOOKUP('Slut 3.kl -Klasse'!DW42,Assit_Atii_2c3b3c,CP$96,FALSE))</f>
        <v/>
      </c>
      <c r="DK181" t="str">
        <f>IF(ISBLANK('Slut 3.kl -Klasse'!DX42),"",VLOOKUP('Slut 3.kl -Klasse'!DX42,Assit_Atii_2c3b3c,CQ$96,FALSE))</f>
        <v/>
      </c>
      <c r="DL181" t="str">
        <f>IF(ISBLANK('Slut 3.kl -Klasse'!DY42),"",VLOOKUP('Slut 3.kl -Klasse'!DY42,Assit_Atii_2c3b3c,CR$96,FALSE))</f>
        <v/>
      </c>
      <c r="DM181" t="str">
        <f>IF(ISBLANK('Slut 3.kl -Klasse'!DZ42),"",VLOOKUP('Slut 3.kl -Klasse'!DZ42,Assit_Atii_2c3b3c,CS$96,FALSE))</f>
        <v/>
      </c>
      <c r="DN181" t="str">
        <f>IF(ISBLANK('Slut 3.kl -Klasse'!EA42),"",VLOOKUP('Slut 3.kl -Klasse'!EA42,Assit_Atii_2c3b3c,CT$96,FALSE))</f>
        <v/>
      </c>
      <c r="DO181" t="str">
        <f>IF(ISBLANK('Slut 3.kl -Klasse'!EB42),"",VLOOKUP('Slut 3.kl -Klasse'!EB42,Assit_Atii_2c3b3c,CU$96,FALSE))</f>
        <v/>
      </c>
      <c r="DP181" t="str">
        <f>IF(ISBLANK('Slut 3.kl -Klasse'!EC42),"",VLOOKUP('Slut 3.kl -Klasse'!EC42,Assit_Atii_2c3b3c,CV$96,FALSE))</f>
        <v/>
      </c>
      <c r="DQ181" t="str">
        <f>IF(ISBLANK('Slut 3.kl -Klasse'!ED42),"",VLOOKUP('Slut 3.kl -Klasse'!ED42,Assit_Atii_2c3b3c,CW$96,FALSE))</f>
        <v/>
      </c>
      <c r="DR181" s="42" t="str">
        <f>IF(ISBLANK('Slut 3.kl -Klasse'!EE42),"",VLOOKUP('Slut 3.kl -Klasse'!EE42,Assit_Atii_2c3b3c,CX$96,FALSE))</f>
        <v/>
      </c>
      <c r="DS181" s="41" t="str">
        <f>IF(ISBLANK('Slut 3.kl -Klasse'!EF42),"",VLOOKUP('Slut 3.kl -Klasse'!EF42,Aap_Naam_2c3b3c,2,FALSE))</f>
        <v/>
      </c>
      <c r="DT181" t="str">
        <f>IF(ISBLANK('Slut 3.kl -Klasse'!EG42),"",VLOOKUP('Slut 3.kl -Klasse'!EG42,Aap_Naam_2c3b3c,2,FALSE))</f>
        <v/>
      </c>
      <c r="DU181" t="str">
        <f>IF(ISBLANK('Slut 3.kl -Klasse'!EH42),"",VLOOKUP('Slut 3.kl -Klasse'!EH42,Aap_Naam_2c3b3c,2,FALSE))</f>
        <v/>
      </c>
      <c r="DV181" t="str">
        <f>IF(ISBLANK('Slut 3.kl -Klasse'!EI42),"",VLOOKUP('Slut 3.kl -Klasse'!EI42,Aap_Naam_2c3b3c,2,FALSE))</f>
        <v/>
      </c>
      <c r="DW181" t="str">
        <f>IF(ISBLANK('Slut 3.kl -Klasse'!EJ42),"",VLOOKUP('Slut 3.kl -Klasse'!EJ42,Aap_Naam_2c3b3c,2,FALSE))</f>
        <v/>
      </c>
      <c r="DX181" t="str">
        <f>IF(ISBLANK('Slut 3.kl -Klasse'!EK42),"",VLOOKUP('Slut 3.kl -Klasse'!EK42,Aap_Naam_2c3b3c,2,FALSE))</f>
        <v/>
      </c>
      <c r="DY181" t="str">
        <f>IF(ISBLANK('Slut 3.kl -Klasse'!EL42),"",VLOOKUP('Slut 3.kl -Klasse'!EL42,Aap_Naam_2c3b3c,2,FALSE))</f>
        <v/>
      </c>
      <c r="DZ181" t="str">
        <f>IF(ISBLANK('Slut 3.kl -Klasse'!EM42),"",VLOOKUP('Slut 3.kl -Klasse'!EM42,Aap_Naam_2c3b3c,2,FALSE))</f>
        <v/>
      </c>
      <c r="EA181" t="str">
        <f>IF(ISBLANK('Slut 3.kl -Klasse'!EN42),"",VLOOKUP('Slut 3.kl -Klasse'!EN42,Aap_Naam_2c3b3c,2,FALSE))</f>
        <v/>
      </c>
      <c r="EB181" t="str">
        <f>IF(ISBLANK('Slut 3.kl -Klasse'!EO42),"",VLOOKUP('Slut 3.kl -Klasse'!EO42,Aap_Naam_2c3b3c,2,FALSE))</f>
        <v/>
      </c>
      <c r="EC181" t="str">
        <f>IF(ISBLANK('Slut 3.kl -Klasse'!EP42),"",VLOOKUP('Slut 3.kl -Klasse'!EP42,Aap_Naam_2c3b3c,2,FALSE))</f>
        <v/>
      </c>
      <c r="ED181" t="str">
        <f>IF(ISBLANK('Slut 3.kl -Klasse'!EQ42),"",VLOOKUP('Slut 3.kl -Klasse'!EQ42,Aap_Naam_2c3b3c,2,FALSE))</f>
        <v/>
      </c>
      <c r="EE181" t="str">
        <f>IF(ISBLANK('Slut 3.kl -Klasse'!ER42),"",VLOOKUP('Slut 3.kl -Klasse'!ER42,Aap_Naam_2c3b3c,2,FALSE))</f>
        <v/>
      </c>
      <c r="EF181" t="str">
        <f>IF(ISBLANK('Slut 3.kl -Klasse'!ES42),"",VLOOKUP('Slut 3.kl -Klasse'!ES42,Aap_Naam_2c3b3c,2,FALSE))</f>
        <v/>
      </c>
      <c r="EG181" t="str">
        <f>IF(ISBLANK('Slut 3.kl -Klasse'!ET42),"",VLOOKUP('Slut 3.kl -Klasse'!ET42,Aap_Naam_2c3b3c,2,FALSE))</f>
        <v/>
      </c>
      <c r="EH181" t="str">
        <f>IF(ISBLANK('Slut 3.kl -Klasse'!EU42),"",VLOOKUP('Slut 3.kl -Klasse'!EU42,Aap_Naam_2c3b3c,2,FALSE))</f>
        <v/>
      </c>
      <c r="EI181" t="str">
        <f>IF(ISBLANK('Slut 3.kl -Klasse'!EV42),"",VLOOKUP('Slut 3.kl -Klasse'!EV42,Aap_Naam_2c3b3c,2,FALSE))</f>
        <v/>
      </c>
      <c r="EJ181" t="str">
        <f>IF(ISBLANK('Slut 3.kl -Klasse'!EW42),"",VLOOKUP('Slut 3.kl -Klasse'!EW42,Aap_Naam_2c3b3c,2,FALSE))</f>
        <v/>
      </c>
      <c r="EK181" t="str">
        <f>IF(ISBLANK('Slut 3.kl -Klasse'!EX42),"",VLOOKUP('Slut 3.kl -Klasse'!EX42,Aap_Naam_2c3b3c,2,FALSE))</f>
        <v/>
      </c>
      <c r="EL181" t="str">
        <f>IF(ISBLANK('Slut 3.kl -Klasse'!EY42),"",VLOOKUP('Slut 3.kl -Klasse'!EY42,Aap_Naam_2c3b3c,2,FALSE))</f>
        <v/>
      </c>
      <c r="EM181" t="str">
        <f>IF(ISBLANK('Slut 3.kl -Klasse'!EZ42),"",VLOOKUP('Slut 3.kl -Klasse'!EZ42,Aap_Naam_2c3b3c,2,FALSE))</f>
        <v/>
      </c>
      <c r="EN181" t="str">
        <f>IF(ISBLANK('Slut 3.kl -Klasse'!FA42),"",VLOOKUP('Slut 3.kl -Klasse'!FA42,Aap_Naam_2c3b3c,2,FALSE))</f>
        <v/>
      </c>
      <c r="EO181" t="str">
        <f>IF(ISBLANK('Slut 3.kl -Klasse'!FB42),"",VLOOKUP('Slut 3.kl -Klasse'!FB42,Aap_Naam_2c3b3c,2,FALSE))</f>
        <v/>
      </c>
      <c r="EP181" t="str">
        <f>IF(ISBLANK('Slut 3.kl -Klasse'!FC42),"",VLOOKUP('Slut 3.kl -Klasse'!FC42,Aap_Naam_2c3b3c,2,FALSE))</f>
        <v/>
      </c>
      <c r="EQ181" t="str">
        <f>IF(ISBLANK('Slut 3.kl -Klasse'!FD42),"",VLOOKUP('Slut 3.kl -Klasse'!FD42,Aap_Naam_2c3b3c,2,FALSE))</f>
        <v/>
      </c>
      <c r="ER181" t="str">
        <f>IF(ISBLANK('Slut 3.kl -Klasse'!FE42),"",VLOOKUP('Slut 3.kl -Klasse'!FE42,Aap_Naam_2c3b3c,2,FALSE))</f>
        <v/>
      </c>
      <c r="ES181" t="str">
        <f>IF(ISBLANK('Slut 3.kl -Klasse'!FF42),"",VLOOKUP('Slut 3.kl -Klasse'!FF42,Aap_Naam_2c3b3c,2,FALSE))</f>
        <v/>
      </c>
      <c r="ET181" t="str">
        <f>IF(ISBLANK('Slut 3.kl -Klasse'!FG42),"",VLOOKUP('Slut 3.kl -Klasse'!FG42,Aap_Naam_2c3b3c,2,FALSE))</f>
        <v/>
      </c>
      <c r="EU181" t="str">
        <f>IF(ISBLANK('Slut 3.kl -Klasse'!FH42),"",VLOOKUP('Slut 3.kl -Klasse'!FH42,Aap_Naam_2c3b3c,2,FALSE))</f>
        <v/>
      </c>
      <c r="EV181" t="str">
        <f>IF(ISBLANK('Slut 3.kl -Klasse'!FI42),"",VLOOKUP('Slut 3.kl -Klasse'!FI42,Aap_Naam_2c3b3c,2,FALSE))</f>
        <v/>
      </c>
      <c r="EW181" t="str">
        <f>IF(ISBLANK('Slut 3.kl -Klasse'!FJ42),"",VLOOKUP('Slut 3.kl -Klasse'!FJ42,Aap_Naam_2c3b3c,2,FALSE))</f>
        <v/>
      </c>
      <c r="EX181" t="str">
        <f>IF(ISBLANK('Slut 3.kl -Klasse'!FK42),"",VLOOKUP('Slut 3.kl -Klasse'!FK42,Aap_Naam_2c3b3c,2,FALSE))</f>
        <v/>
      </c>
      <c r="EY181" t="str">
        <f>IF(ISBLANK('Slut 3.kl -Klasse'!FL42),"",VLOOKUP('Slut 3.kl -Klasse'!FL42,Aap_Naam_2c3b3c,2,FALSE))</f>
        <v/>
      </c>
      <c r="EZ181" t="str">
        <f>IF(ISBLANK('Slut 3.kl -Klasse'!FM42),"",VLOOKUP('Slut 3.kl -Klasse'!FM42,Aap_Naam_2c3b3c,2,FALSE))</f>
        <v/>
      </c>
      <c r="FA181" t="str">
        <f>IF(ISBLANK('Slut 3.kl -Klasse'!FN42),"",VLOOKUP('Slut 3.kl -Klasse'!FN42,Aap_Naam_2c3b3c,2,FALSE))</f>
        <v/>
      </c>
      <c r="FB181" t="str">
        <f>IF(ISBLANK('Slut 3.kl -Klasse'!FO42),"",VLOOKUP('Slut 3.kl -Klasse'!FO42,Aap_Naam_2c3b3c,2,FALSE))</f>
        <v/>
      </c>
      <c r="FC181" t="str">
        <f>IF(ISBLANK('Slut 3.kl -Klasse'!FP42),"",VLOOKUP('Slut 3.kl -Klasse'!FP42,Aap_Naam_2c3b3c,2,FALSE))</f>
        <v/>
      </c>
      <c r="FD181" t="str">
        <f>IF(ISBLANK('Slut 3.kl -Klasse'!FQ42),"",VLOOKUP('Slut 3.kl -Klasse'!FQ42,Aap_Naam_2c3b3c,2,FALSE))</f>
        <v/>
      </c>
      <c r="FE181" t="str">
        <f>IF(ISBLANK('Slut 3.kl -Klasse'!FR42),"",VLOOKUP('Slut 3.kl -Klasse'!FR42,Aap_Naam_2c3b3c,2,FALSE))</f>
        <v/>
      </c>
      <c r="FF181" t="str">
        <f>IF(ISBLANK('Slut 3.kl -Klasse'!FS42),"",VLOOKUP('Slut 3.kl -Klasse'!FS42,Aap_Naam_2c3b3c,2,FALSE))</f>
        <v/>
      </c>
      <c r="FG181" t="str">
        <f>IF(ISBLANK('Slut 3.kl -Klasse'!FT42),"",VLOOKUP('Slut 3.kl -Klasse'!FT42,Aap_Naam_2c3b3c,2,FALSE))</f>
        <v/>
      </c>
      <c r="FH181" t="str">
        <f>IF(ISBLANK('Slut 3.kl -Klasse'!FU42),"",VLOOKUP('Slut 3.kl -Klasse'!FU42,Aap_Naam_2c3b3c,2,FALSE))</f>
        <v/>
      </c>
      <c r="FI181" t="str">
        <f>IF(ISBLANK('Slut 3.kl -Klasse'!FV42),"",VLOOKUP('Slut 3.kl -Klasse'!FV42,Aap_Naam_2c3b3c,2,FALSE))</f>
        <v/>
      </c>
      <c r="FJ181" t="str">
        <f>IF(ISBLANK('Slut 3.kl -Klasse'!FW42),"",VLOOKUP('Slut 3.kl -Klasse'!FW42,Aap_Naam_2c3b3c,2,FALSE))</f>
        <v/>
      </c>
      <c r="FK181" t="str">
        <f>IF(ISBLANK('Slut 3.kl -Klasse'!FX42),"",VLOOKUP('Slut 3.kl -Klasse'!FX42,Aap_Naam_2c3b3c,2,FALSE))</f>
        <v/>
      </c>
      <c r="FL181" t="str">
        <f>IF(ISBLANK('Slut 3.kl -Klasse'!FY42),"",VLOOKUP('Slut 3.kl -Klasse'!FY42,Aap_Naam_2c3b3c,2,FALSE))</f>
        <v/>
      </c>
      <c r="FM181" t="str">
        <f>IF(ISBLANK('Slut 3.kl -Klasse'!FZ42),"",VLOOKUP('Slut 3.kl -Klasse'!FZ42,Aap_Naam_2c3b3c,2,FALSE))</f>
        <v/>
      </c>
      <c r="FN181" s="42" t="str">
        <f>IF(ISBLANK('Slut 3.kl -Klasse'!GA42),"",VLOOKUP('Slut 3.kl -Klasse'!GA42,Aap_Naam_2c3b3c,2,FALSE))</f>
        <v/>
      </c>
      <c r="FO181" s="41">
        <f>COUNTIF('Skole scoring'!B175:U175,1)</f>
        <v>0</v>
      </c>
      <c r="FP181">
        <f>COUNTIF('Skole scoring'!V175:DQ175,1)</f>
        <v>0</v>
      </c>
      <c r="FQ181">
        <f>COUNTIF('Skole scoring'!DR175:FM175,1)</f>
        <v>0</v>
      </c>
      <c r="FR181" s="42">
        <f t="shared" si="5"/>
        <v>0</v>
      </c>
      <c r="FS181">
        <f>COUNTIF('Skole scoring'!V175:AS175,1)</f>
        <v>0</v>
      </c>
      <c r="FT181">
        <f>COUNTIF('Skole scoring'!AT175:BQ175,1)</f>
        <v>0</v>
      </c>
      <c r="FU181">
        <f>COUNTIF('Skole scoring'!BR175:CO175,1)</f>
        <v>0</v>
      </c>
      <c r="FV181">
        <f>COUNTIF('Skole scoring'!CP175:DQ175,1)</f>
        <v>0</v>
      </c>
    </row>
    <row r="182" spans="2:178" x14ac:dyDescent="0.35">
      <c r="B182" s="41">
        <f>'Slut 3.kl -Klasse'!B43</f>
        <v>0</v>
      </c>
      <c r="C182" t="str">
        <f>IF(COUNTIF('Slut 3.kl -Klasse'!P43,5),"Ugyldig",(IF(ISBLANK('Slut 3.kl -Klasse'!P43),"",'Slut 3.kl -Klasse'!P43)))</f>
        <v/>
      </c>
      <c r="D182" t="str">
        <f>IF(COUNTIF('Slut 3.kl -Klasse'!Q43,5),"Ugyldig",(IF(ISBLANK('Slut 3.kl -Klasse'!Q43),"",'Slut 3.kl -Klasse'!Q43)))</f>
        <v/>
      </c>
      <c r="E182" t="str">
        <f>IF(COUNTIF('Slut 3.kl -Klasse'!R43,5),"Ugyldig",(IF(ISBLANK('Slut 3.kl -Klasse'!R43),"",'Slut 3.kl -Klasse'!R43)))</f>
        <v/>
      </c>
      <c r="F182" t="str">
        <f>IF(COUNTIF('Slut 3.kl -Klasse'!S43,5),"Ugyldig",(IF(ISBLANK('Slut 3.kl -Klasse'!S43),"",'Slut 3.kl -Klasse'!S43)))</f>
        <v/>
      </c>
      <c r="G182" t="str">
        <f>IF(COUNTIF('Slut 3.kl -Klasse'!T43,5),"Ugyldig",(IF(ISBLANK('Slut 3.kl -Klasse'!T43),"",'Slut 3.kl -Klasse'!T43)))</f>
        <v/>
      </c>
      <c r="H182" t="str">
        <f>IF(COUNTIF('Slut 3.kl -Klasse'!U43,5),"Ugyldig",(IF(ISBLANK('Slut 3.kl -Klasse'!U43),"",'Slut 3.kl -Klasse'!U43)))</f>
        <v/>
      </c>
      <c r="I182" t="str">
        <f>IF(COUNTIF('Slut 3.kl -Klasse'!V43,5),"Ugyldig",(IF(ISBLANK('Slut 3.kl -Klasse'!V43),"",'Slut 3.kl -Klasse'!V43)))</f>
        <v/>
      </c>
      <c r="J182" t="str">
        <f>IF(COUNTIF('Slut 3.kl -Klasse'!W43,5),"Ugyldig",(IF(ISBLANK('Slut 3.kl -Klasse'!W43),"",'Slut 3.kl -Klasse'!W43)))</f>
        <v/>
      </c>
      <c r="K182" t="str">
        <f>IF(COUNTIF('Slut 3.kl -Klasse'!X43,5),"Ugyldig",(IF(ISBLANK('Slut 3.kl -Klasse'!X43),"",'Slut 3.kl -Klasse'!X43)))</f>
        <v/>
      </c>
      <c r="L182" t="str">
        <f>IF(COUNTIF('Slut 3.kl -Klasse'!Y43,5),"Ugyldig",(IF(ISBLANK('Slut 3.kl -Klasse'!Y43),"",'Slut 3.kl -Klasse'!Y43)))</f>
        <v/>
      </c>
      <c r="M182" t="str">
        <f>IF(COUNTIF('Slut 3.kl -Klasse'!Z43,5),"Ugyldig",(IF(ISBLANK('Slut 3.kl -Klasse'!Z43),"",'Slut 3.kl -Klasse'!Z43)))</f>
        <v/>
      </c>
      <c r="N182" t="str">
        <f>IF(COUNTIF('Slut 3.kl -Klasse'!AA43,5),"Ugyldig",(IF(ISBLANK('Slut 3.kl -Klasse'!AA43),"",'Slut 3.kl -Klasse'!AA43)))</f>
        <v/>
      </c>
      <c r="O182" t="str">
        <f>IF(COUNTIF('Slut 3.kl -Klasse'!AB43,5),"Ugyldig",(IF(ISBLANK('Slut 3.kl -Klasse'!AB43),"",'Slut 3.kl -Klasse'!AB43)))</f>
        <v/>
      </c>
      <c r="P182" t="str">
        <f>IF(COUNTIF('Slut 3.kl -Klasse'!AC43,5),"Ugyldig",(IF(ISBLANK('Slut 3.kl -Klasse'!AC43),"",'Slut 3.kl -Klasse'!AC43)))</f>
        <v/>
      </c>
      <c r="Q182" t="str">
        <f>IF(COUNTIF('Slut 3.kl -Klasse'!AD43,5),"Ugyldig",(IF(ISBLANK('Slut 3.kl -Klasse'!AD43),"",'Slut 3.kl -Klasse'!AD43)))</f>
        <v/>
      </c>
      <c r="R182" t="str">
        <f>IF(COUNTIF('Slut 3.kl -Klasse'!AE43,5),"Ugyldig",(IF(ISBLANK('Slut 3.kl -Klasse'!AE43),"",'Slut 3.kl -Klasse'!AE43)))</f>
        <v/>
      </c>
      <c r="S182" t="str">
        <f>IF(COUNTIF('Slut 3.kl -Klasse'!AF43,5),"Ugyldig",(IF(ISBLANK('Slut 3.kl -Klasse'!AF43),"",'Slut 3.kl -Klasse'!AF43)))</f>
        <v/>
      </c>
      <c r="T182" t="str">
        <f>IF(COUNTIF('Slut 3.kl -Klasse'!AG43,5),"Ugyldig",(IF(ISBLANK('Slut 3.kl -Klasse'!AG43),"",'Slut 3.kl -Klasse'!AG43)))</f>
        <v/>
      </c>
      <c r="U182" t="str">
        <f>IF(COUNTIF('Slut 3.kl -Klasse'!AH43,5),"Ugyldig",(IF(ISBLANK('Slut 3.kl -Klasse'!AH43),"",'Slut 3.kl -Klasse'!AH43)))</f>
        <v/>
      </c>
      <c r="V182" t="str">
        <f>IF(COUNTIF('Slut 3.kl -Klasse'!AI43,5),"Ugyldig",(IF(ISBLANK('Slut 3.kl -Klasse'!AI43),"",'Slut 3.kl -Klasse'!AI43)))</f>
        <v/>
      </c>
      <c r="W182" t="str">
        <f>IF(ISBLANK('Slut 3.kl -Klasse'!AJ43),"",VLOOKUP('Slut 3.kl -Klasse'!AJ43,Assit_Atii_2c3b3c,C$96,FALSE))</f>
        <v/>
      </c>
      <c r="X182" t="str">
        <f>IF(ISBLANK('Slut 3.kl -Klasse'!AK43),"",VLOOKUP('Slut 3.kl -Klasse'!AK43,Assit_Atii_2c3b3c,D$96,FALSE))</f>
        <v/>
      </c>
      <c r="Y182" t="str">
        <f>IF(ISBLANK('Slut 3.kl -Klasse'!AL43),"",VLOOKUP('Slut 3.kl -Klasse'!AL43,Assit_Atii_2c3b3c,E$96,FALSE))</f>
        <v/>
      </c>
      <c r="Z182" t="str">
        <f>IF(ISBLANK('Slut 3.kl -Klasse'!AM43),"",VLOOKUP('Slut 3.kl -Klasse'!AM43,Assit_Atii_2c3b3c,F$96,FALSE))</f>
        <v/>
      </c>
      <c r="AA182" t="str">
        <f>IF(ISBLANK('Slut 3.kl -Klasse'!AN43),"",VLOOKUP('Slut 3.kl -Klasse'!AN43,Assit_Atii_2c3b3c,G$96,FALSE))</f>
        <v/>
      </c>
      <c r="AB182" t="str">
        <f>IF(ISBLANK('Slut 3.kl -Klasse'!AO43),"",VLOOKUP('Slut 3.kl -Klasse'!AO43,Assit_Atii_2c3b3c,H$96,FALSE))</f>
        <v/>
      </c>
      <c r="AC182" t="str">
        <f>IF(ISBLANK('Slut 3.kl -Klasse'!AP43),"",VLOOKUP('Slut 3.kl -Klasse'!AP43,Assit_Atii_2c3b3c,I$96,FALSE))</f>
        <v/>
      </c>
      <c r="AD182" t="str">
        <f>IF(ISBLANK('Slut 3.kl -Klasse'!AQ43),"",VLOOKUP('Slut 3.kl -Klasse'!AQ43,Assit_Atii_2c3b3c,J$96,FALSE))</f>
        <v/>
      </c>
      <c r="AE182" t="str">
        <f>IF(ISBLANK('Slut 3.kl -Klasse'!AR43),"",VLOOKUP('Slut 3.kl -Klasse'!AR43,Assit_Atii_2c3b3c,K$96,FALSE))</f>
        <v/>
      </c>
      <c r="AF182" t="str">
        <f>IF(ISBLANK('Slut 3.kl -Klasse'!AS43),"",VLOOKUP('Slut 3.kl -Klasse'!AS43,Assit_Atii_2c3b3c,L$96,FALSE))</f>
        <v/>
      </c>
      <c r="AG182" t="str">
        <f>IF(ISBLANK('Slut 3.kl -Klasse'!AT43),"",VLOOKUP('Slut 3.kl -Klasse'!AT43,Assit_Atii_2c3b3c,M$96,FALSE))</f>
        <v/>
      </c>
      <c r="AH182" t="str">
        <f>IF(ISBLANK('Slut 3.kl -Klasse'!AU43),"",VLOOKUP('Slut 3.kl -Klasse'!AU43,Assit_Atii_2c3b3c,N$96,FALSE))</f>
        <v/>
      </c>
      <c r="AI182" t="str">
        <f>IF(ISBLANK('Slut 3.kl -Klasse'!AV43),"",VLOOKUP('Slut 3.kl -Klasse'!AV43,Assit_Atii_2c3b3c,O$96,FALSE))</f>
        <v/>
      </c>
      <c r="AJ182" t="str">
        <f>IF(ISBLANK('Slut 3.kl -Klasse'!AW43),"",VLOOKUP('Slut 3.kl -Klasse'!AW43,Assit_Atii_2c3b3c,P$96,FALSE))</f>
        <v/>
      </c>
      <c r="AK182" t="str">
        <f>IF(ISBLANK('Slut 3.kl -Klasse'!AX43),"",VLOOKUP('Slut 3.kl -Klasse'!AX43,Assit_Atii_2c3b3c,Q$96,FALSE))</f>
        <v/>
      </c>
      <c r="AL182" t="str">
        <f>IF(ISBLANK('Slut 3.kl -Klasse'!AY43),"",VLOOKUP('Slut 3.kl -Klasse'!AY43,Assit_Atii_2c3b3c,R$96,FALSE))</f>
        <v/>
      </c>
      <c r="AM182" t="str">
        <f>IF(ISBLANK('Slut 3.kl -Klasse'!AZ43),"",VLOOKUP('Slut 3.kl -Klasse'!AZ43,Assit_Atii_2c3b3c,S$96,FALSE))</f>
        <v/>
      </c>
      <c r="AN182" t="str">
        <f>IF(ISBLANK('Slut 3.kl -Klasse'!BA43),"",VLOOKUP('Slut 3.kl -Klasse'!BA43,Assit_Atii_2c3b3c,T$96,FALSE))</f>
        <v/>
      </c>
      <c r="AO182" t="str">
        <f>IF(ISBLANK('Slut 3.kl -Klasse'!BB43),"",VLOOKUP('Slut 3.kl -Klasse'!BB43,Assit_Atii_2c3b3c,U$96,FALSE))</f>
        <v/>
      </c>
      <c r="AP182" t="str">
        <f>IF(ISBLANK('Slut 3.kl -Klasse'!BC43),"",VLOOKUP('Slut 3.kl -Klasse'!BC43,Assit_Atii_2c3b3c,V$96,FALSE))</f>
        <v/>
      </c>
      <c r="AQ182" t="str">
        <f>IF(ISBLANK('Slut 3.kl -Klasse'!BD43),"",VLOOKUP('Slut 3.kl -Klasse'!BD43,Assit_Atii_2c3b3c,W$96,FALSE))</f>
        <v/>
      </c>
      <c r="AR182" t="str">
        <f>IF(ISBLANK('Slut 3.kl -Klasse'!BE43),"",VLOOKUP('Slut 3.kl -Klasse'!BE43,Assit_Atii_2c3b3c,X$96,FALSE))</f>
        <v/>
      </c>
      <c r="AS182" t="str">
        <f>IF(ISBLANK('Slut 3.kl -Klasse'!BF43),"",VLOOKUP('Slut 3.kl -Klasse'!BF43,Assit_Atii_2c3b3c,Y$96,FALSE))</f>
        <v/>
      </c>
      <c r="AT182" t="str">
        <f>IF(ISBLANK('Slut 3.kl -Klasse'!BG43),"",VLOOKUP('Slut 3.kl -Klasse'!BG43,Assit_Atii_2c3b3c,Z$96,FALSE))</f>
        <v/>
      </c>
      <c r="AU182" t="str">
        <f>IF(ISBLANK('Slut 3.kl -Klasse'!BH43),"",VLOOKUP('Slut 3.kl -Klasse'!BH43,Assit_Atii_2c3b3c,AA$96,FALSE))</f>
        <v/>
      </c>
      <c r="AV182" t="str">
        <f>IF(ISBLANK('Slut 3.kl -Klasse'!BI43),"",VLOOKUP('Slut 3.kl -Klasse'!BI43,Assit_Atii_2c3b3c,AB$96,FALSE))</f>
        <v/>
      </c>
      <c r="AW182" t="str">
        <f>IF(ISBLANK('Slut 3.kl -Klasse'!BJ43),"",VLOOKUP('Slut 3.kl -Klasse'!BJ43,Assit_Atii_2c3b3c,AC$96,FALSE))</f>
        <v/>
      </c>
      <c r="AX182" t="str">
        <f>IF(ISBLANK('Slut 3.kl -Klasse'!BK43),"",VLOOKUP('Slut 3.kl -Klasse'!BK43,Assit_Atii_2c3b3c,AD$96,FALSE))</f>
        <v/>
      </c>
      <c r="AY182" t="str">
        <f>IF(ISBLANK('Slut 3.kl -Klasse'!BL43),"",VLOOKUP('Slut 3.kl -Klasse'!BL43,Assit_Atii_2c3b3c,AE$96,FALSE))</f>
        <v/>
      </c>
      <c r="AZ182" t="str">
        <f>IF(ISBLANK('Slut 3.kl -Klasse'!BM43),"",VLOOKUP('Slut 3.kl -Klasse'!BM43,Assit_Atii_2c3b3c,AF$96,FALSE))</f>
        <v/>
      </c>
      <c r="BA182" t="str">
        <f>IF(ISBLANK('Slut 3.kl -Klasse'!BN43),"",VLOOKUP('Slut 3.kl -Klasse'!BN43,Assit_Atii_2c3b3c,AG$96,FALSE))</f>
        <v/>
      </c>
      <c r="BB182" t="str">
        <f>IF(ISBLANK('Slut 3.kl -Klasse'!BO43),"",VLOOKUP('Slut 3.kl -Klasse'!BO43,Assit_Atii_2c3b3c,AH$96,FALSE))</f>
        <v/>
      </c>
      <c r="BC182" t="str">
        <f>IF(ISBLANK('Slut 3.kl -Klasse'!BP43),"",VLOOKUP('Slut 3.kl -Klasse'!BP43,Assit_Atii_2c3b3c,AI$96,FALSE))</f>
        <v/>
      </c>
      <c r="BD182" t="str">
        <f>IF(ISBLANK('Slut 3.kl -Klasse'!BQ43),"",VLOOKUP('Slut 3.kl -Klasse'!BQ43,Assit_Atii_2c3b3c,AJ$96,FALSE))</f>
        <v/>
      </c>
      <c r="BE182" t="str">
        <f>IF(ISBLANK('Slut 3.kl -Klasse'!BR43),"",VLOOKUP('Slut 3.kl -Klasse'!BR43,Assit_Atii_2c3b3c,AK$96,FALSE))</f>
        <v/>
      </c>
      <c r="BF182" t="str">
        <f>IF(ISBLANK('Slut 3.kl -Klasse'!BS43),"",VLOOKUP('Slut 3.kl -Klasse'!BS43,Assit_Atii_2c3b3c,AL$96,FALSE))</f>
        <v/>
      </c>
      <c r="BG182" t="str">
        <f>IF(ISBLANK('Slut 3.kl -Klasse'!BT43),"",VLOOKUP('Slut 3.kl -Klasse'!BT43,Assit_Atii_2c3b3c,AM$96,FALSE))</f>
        <v/>
      </c>
      <c r="BH182" t="str">
        <f>IF(ISBLANK('Slut 3.kl -Klasse'!BU43),"",VLOOKUP('Slut 3.kl -Klasse'!BU43,Assit_Atii_2c3b3c,AN$96,FALSE))</f>
        <v/>
      </c>
      <c r="BI182" t="str">
        <f>IF(ISBLANK('Slut 3.kl -Klasse'!BV43),"",VLOOKUP('Slut 3.kl -Klasse'!BV43,Assit_Atii_2c3b3c,AO$96,FALSE))</f>
        <v/>
      </c>
      <c r="BJ182" t="str">
        <f>IF(ISBLANK('Slut 3.kl -Klasse'!BW43),"",VLOOKUP('Slut 3.kl -Klasse'!BW43,Assit_Atii_2c3b3c,AP$96,FALSE))</f>
        <v/>
      </c>
      <c r="BK182" t="str">
        <f>IF(ISBLANK('Slut 3.kl -Klasse'!BX43),"",VLOOKUP('Slut 3.kl -Klasse'!BX43,Assit_Atii_2c3b3c,AQ$96,FALSE))</f>
        <v/>
      </c>
      <c r="BL182" t="str">
        <f>IF(ISBLANK('Slut 3.kl -Klasse'!BY43),"",VLOOKUP('Slut 3.kl -Klasse'!BY43,Assit_Atii_2c3b3c,AR$96,FALSE))</f>
        <v/>
      </c>
      <c r="BM182" t="str">
        <f>IF(ISBLANK('Slut 3.kl -Klasse'!BZ43),"",VLOOKUP('Slut 3.kl -Klasse'!BZ43,Assit_Atii_2c3b3c,AS$96,FALSE))</f>
        <v/>
      </c>
      <c r="BN182" t="str">
        <f>IF(ISBLANK('Slut 3.kl -Klasse'!CA43),"",VLOOKUP('Slut 3.kl -Klasse'!CA43,Assit_Atii_2c3b3c,AT$96,FALSE))</f>
        <v/>
      </c>
      <c r="BO182" t="str">
        <f>IF(ISBLANK('Slut 3.kl -Klasse'!CB43),"",VLOOKUP('Slut 3.kl -Klasse'!CB43,Assit_Atii_2c3b3c,AU$96,FALSE))</f>
        <v/>
      </c>
      <c r="BP182" t="str">
        <f>IF(ISBLANK('Slut 3.kl -Klasse'!CC43),"",VLOOKUP('Slut 3.kl -Klasse'!CC43,Assit_Atii_2c3b3c,AV$96,FALSE))</f>
        <v/>
      </c>
      <c r="BQ182" t="str">
        <f>IF(ISBLANK('Slut 3.kl -Klasse'!CD43),"",VLOOKUP('Slut 3.kl -Klasse'!CD43,Assit_Atii_2c3b3c,AW$96,FALSE))</f>
        <v/>
      </c>
      <c r="BR182" t="str">
        <f>IF(ISBLANK('Slut 3.kl -Klasse'!CE43),"",VLOOKUP('Slut 3.kl -Klasse'!CE43,Assit_Atii_2c3b3c,AX$96,FALSE))</f>
        <v/>
      </c>
      <c r="BS182" t="str">
        <f>IF(ISBLANK('Slut 3.kl -Klasse'!CF43),"",VLOOKUP('Slut 3.kl -Klasse'!CF43,Assit_Atii_2c3b3c,AY$96,FALSE))</f>
        <v/>
      </c>
      <c r="BT182" t="str">
        <f>IF(ISBLANK('Slut 3.kl -Klasse'!CG43),"",VLOOKUP('Slut 3.kl -Klasse'!CG43,Assit_Atii_2c3b3c,AZ$96,FALSE))</f>
        <v/>
      </c>
      <c r="BU182" t="str">
        <f>IF(ISBLANK('Slut 3.kl -Klasse'!CH43),"",VLOOKUP('Slut 3.kl -Klasse'!CH43,Assit_Atii_2c3b3c,BA$96,FALSE))</f>
        <v/>
      </c>
      <c r="BV182" t="str">
        <f>IF(ISBLANK('Slut 3.kl -Klasse'!CI43),"",VLOOKUP('Slut 3.kl -Klasse'!CI43,Assit_Atii_2c3b3c,BB$96,FALSE))</f>
        <v/>
      </c>
      <c r="BW182" t="str">
        <f>IF(ISBLANK('Slut 3.kl -Klasse'!CJ43),"",VLOOKUP('Slut 3.kl -Klasse'!CJ43,Assit_Atii_2c3b3c,BC$96,FALSE))</f>
        <v/>
      </c>
      <c r="BX182" t="str">
        <f>IF(ISBLANK('Slut 3.kl -Klasse'!CK43),"",VLOOKUP('Slut 3.kl -Klasse'!CK43,Assit_Atii_2c3b3c,BD$96,FALSE))</f>
        <v/>
      </c>
      <c r="BY182" t="str">
        <f>IF(ISBLANK('Slut 3.kl -Klasse'!CL43),"",VLOOKUP('Slut 3.kl -Klasse'!CL43,Assit_Atii_2c3b3c,BE$96,FALSE))</f>
        <v/>
      </c>
      <c r="BZ182" t="str">
        <f>IF(ISBLANK('Slut 3.kl -Klasse'!CM43),"",VLOOKUP('Slut 3.kl -Klasse'!CM43,Assit_Atii_2c3b3c,BF$96,FALSE))</f>
        <v/>
      </c>
      <c r="CA182" t="str">
        <f>IF(ISBLANK('Slut 3.kl -Klasse'!CN43),"",VLOOKUP('Slut 3.kl -Klasse'!CN43,Assit_Atii_2c3b3c,BG$96,FALSE))</f>
        <v/>
      </c>
      <c r="CB182" t="str">
        <f>IF(ISBLANK('Slut 3.kl -Klasse'!CO43),"",VLOOKUP('Slut 3.kl -Klasse'!CO43,Assit_Atii_2c3b3c,BH$96,FALSE))</f>
        <v/>
      </c>
      <c r="CC182" t="str">
        <f>IF(ISBLANK('Slut 3.kl -Klasse'!CP43),"",VLOOKUP('Slut 3.kl -Klasse'!CP43,Assit_Atii_2c3b3c,BI$96,FALSE))</f>
        <v/>
      </c>
      <c r="CD182" t="str">
        <f>IF(ISBLANK('Slut 3.kl -Klasse'!CQ43),"",VLOOKUP('Slut 3.kl -Klasse'!CQ43,Assit_Atii_2c3b3c,BJ$96,FALSE))</f>
        <v/>
      </c>
      <c r="CE182" t="str">
        <f>IF(ISBLANK('Slut 3.kl -Klasse'!CR43),"",VLOOKUP('Slut 3.kl -Klasse'!CR43,Assit_Atii_2c3b3c,BK$96,FALSE))</f>
        <v/>
      </c>
      <c r="CF182" t="str">
        <f>IF(ISBLANK('Slut 3.kl -Klasse'!CS43),"",VLOOKUP('Slut 3.kl -Klasse'!CS43,Assit_Atii_2c3b3c,BL$96,FALSE))</f>
        <v/>
      </c>
      <c r="CG182" t="str">
        <f>IF(ISBLANK('Slut 3.kl -Klasse'!CT43),"",VLOOKUP('Slut 3.kl -Klasse'!CT43,Assit_Atii_2c3b3c,BM$96,FALSE))</f>
        <v/>
      </c>
      <c r="CH182" t="str">
        <f>IF(ISBLANK('Slut 3.kl -Klasse'!CU43),"",VLOOKUP('Slut 3.kl -Klasse'!CU43,Assit_Atii_2c3b3c,BN$96,FALSE))</f>
        <v/>
      </c>
      <c r="CI182" t="str">
        <f>IF(ISBLANK('Slut 3.kl -Klasse'!CV43),"",VLOOKUP('Slut 3.kl -Klasse'!CV43,Assit_Atii_2c3b3c,BO$96,FALSE))</f>
        <v/>
      </c>
      <c r="CJ182" t="str">
        <f>IF(ISBLANK('Slut 3.kl -Klasse'!CW43),"",VLOOKUP('Slut 3.kl -Klasse'!CW43,Assit_Atii_2c3b3c,BP$96,FALSE))</f>
        <v/>
      </c>
      <c r="CK182" t="str">
        <f>IF(ISBLANK('Slut 3.kl -Klasse'!CX43),"",VLOOKUP('Slut 3.kl -Klasse'!CX43,Assit_Atii_2c3b3c,BQ$96,FALSE))</f>
        <v/>
      </c>
      <c r="CL182" t="str">
        <f>IF(ISBLANK('Slut 3.kl -Klasse'!CY43),"",VLOOKUP('Slut 3.kl -Klasse'!CY43,Assit_Atii_2c3b3c,BR$96,FALSE))</f>
        <v/>
      </c>
      <c r="CM182" t="str">
        <f>IF(ISBLANK('Slut 3.kl -Klasse'!CZ43),"",VLOOKUP('Slut 3.kl -Klasse'!CZ43,Assit_Atii_2c3b3c,BS$96,FALSE))</f>
        <v/>
      </c>
      <c r="CN182" t="str">
        <f>IF(ISBLANK('Slut 3.kl -Klasse'!DA43),"",VLOOKUP('Slut 3.kl -Klasse'!DA43,Assit_Atii_2c3b3c,BT$96,FALSE))</f>
        <v/>
      </c>
      <c r="CO182" t="str">
        <f>IF(ISBLANK('Slut 3.kl -Klasse'!DB43),"",VLOOKUP('Slut 3.kl -Klasse'!DB43,Assit_Atii_2c3b3c,BU$96,FALSE))</f>
        <v/>
      </c>
      <c r="CP182" t="str">
        <f>IF(ISBLANK('Slut 3.kl -Klasse'!DC43),"",VLOOKUP('Slut 3.kl -Klasse'!DC43,Assit_Atii_2c3b3c,BV$96,FALSE))</f>
        <v/>
      </c>
      <c r="CQ182" t="str">
        <f>IF(ISBLANK('Slut 3.kl -Klasse'!DD43),"",VLOOKUP('Slut 3.kl -Klasse'!DD43,Assit_Atii_2c3b3c,BW$96,FALSE))</f>
        <v/>
      </c>
      <c r="CR182" t="str">
        <f>IF(ISBLANK('Slut 3.kl -Klasse'!DE43),"",VLOOKUP('Slut 3.kl -Klasse'!DE43,Assit_Atii_2c3b3c,BX$96,FALSE))</f>
        <v/>
      </c>
      <c r="CS182" t="str">
        <f>IF(ISBLANK('Slut 3.kl -Klasse'!DF43),"",VLOOKUP('Slut 3.kl -Klasse'!DF43,Assit_Atii_2c3b3c,BY$96,FALSE))</f>
        <v/>
      </c>
      <c r="CT182" t="str">
        <f>IF(ISBLANK('Slut 3.kl -Klasse'!DG43),"",VLOOKUP('Slut 3.kl -Klasse'!DG43,Assit_Atii_2c3b3c,BZ$96,FALSE))</f>
        <v/>
      </c>
      <c r="CU182" t="str">
        <f>IF(ISBLANK('Slut 3.kl -Klasse'!DH43),"",VLOOKUP('Slut 3.kl -Klasse'!DH43,Assit_Atii_2c3b3c,CA$96,FALSE))</f>
        <v/>
      </c>
      <c r="CV182" t="str">
        <f>IF(ISBLANK('Slut 3.kl -Klasse'!DI43),"",VLOOKUP('Slut 3.kl -Klasse'!DI43,Assit_Atii_2c3b3c,CB$96,FALSE))</f>
        <v/>
      </c>
      <c r="CW182" t="str">
        <f>IF(ISBLANK('Slut 3.kl -Klasse'!DJ43),"",VLOOKUP('Slut 3.kl -Klasse'!DJ43,Assit_Atii_2c3b3c,CC$96,FALSE))</f>
        <v/>
      </c>
      <c r="CX182" t="str">
        <f>IF(ISBLANK('Slut 3.kl -Klasse'!DK43),"",VLOOKUP('Slut 3.kl -Klasse'!DK43,Assit_Atii_2c3b3c,CD$96,FALSE))</f>
        <v/>
      </c>
      <c r="CY182" t="str">
        <f>IF(ISBLANK('Slut 3.kl -Klasse'!DL43),"",VLOOKUP('Slut 3.kl -Klasse'!DL43,Assit_Atii_2c3b3c,CE$96,FALSE))</f>
        <v/>
      </c>
      <c r="CZ182" t="str">
        <f>IF(ISBLANK('Slut 3.kl -Klasse'!DM43),"",VLOOKUP('Slut 3.kl -Klasse'!DM43,Assit_Atii_2c3b3c,CF$96,FALSE))</f>
        <v/>
      </c>
      <c r="DA182" t="str">
        <f>IF(ISBLANK('Slut 3.kl -Klasse'!DN43),"",VLOOKUP('Slut 3.kl -Klasse'!DN43,Assit_Atii_2c3b3c,CG$96,FALSE))</f>
        <v/>
      </c>
      <c r="DB182" t="str">
        <f>IF(ISBLANK('Slut 3.kl -Klasse'!DO43),"",VLOOKUP('Slut 3.kl -Klasse'!DO43,Assit_Atii_2c3b3c,CH$96,FALSE))</f>
        <v/>
      </c>
      <c r="DC182" t="str">
        <f>IF(ISBLANK('Slut 3.kl -Klasse'!DP43),"",VLOOKUP('Slut 3.kl -Klasse'!DP43,Assit_Atii_2c3b3c,CI$96,FALSE))</f>
        <v/>
      </c>
      <c r="DD182" t="str">
        <f>IF(ISBLANK('Slut 3.kl -Klasse'!DQ43),"",VLOOKUP('Slut 3.kl -Klasse'!DQ43,Assit_Atii_2c3b3c,CJ$96,FALSE))</f>
        <v/>
      </c>
      <c r="DE182" t="str">
        <f>IF(ISBLANK('Slut 3.kl -Klasse'!DR43),"",VLOOKUP('Slut 3.kl -Klasse'!DR43,Assit_Atii_2c3b3c,CK$96,FALSE))</f>
        <v/>
      </c>
      <c r="DF182" t="str">
        <f>IF(ISBLANK('Slut 3.kl -Klasse'!DS43),"",VLOOKUP('Slut 3.kl -Klasse'!DS43,Assit_Atii_2c3b3c,CL$96,FALSE))</f>
        <v/>
      </c>
      <c r="DG182" t="str">
        <f>IF(ISBLANK('Slut 3.kl -Klasse'!DT43),"",VLOOKUP('Slut 3.kl -Klasse'!DT43,Assit_Atii_2c3b3c,CM$96,FALSE))</f>
        <v/>
      </c>
      <c r="DH182" t="str">
        <f>IF(ISBLANK('Slut 3.kl -Klasse'!DU43),"",VLOOKUP('Slut 3.kl -Klasse'!DU43,Assit_Atii_2c3b3c,CN$96,FALSE))</f>
        <v/>
      </c>
      <c r="DI182" t="str">
        <f>IF(ISBLANK('Slut 3.kl -Klasse'!DV43),"",VLOOKUP('Slut 3.kl -Klasse'!DV43,Assit_Atii_2c3b3c,CO$96,FALSE))</f>
        <v/>
      </c>
      <c r="DJ182" t="str">
        <f>IF(ISBLANK('Slut 3.kl -Klasse'!DW43),"",VLOOKUP('Slut 3.kl -Klasse'!DW43,Assit_Atii_2c3b3c,CP$96,FALSE))</f>
        <v/>
      </c>
      <c r="DK182" t="str">
        <f>IF(ISBLANK('Slut 3.kl -Klasse'!DX43),"",VLOOKUP('Slut 3.kl -Klasse'!DX43,Assit_Atii_2c3b3c,CQ$96,FALSE))</f>
        <v/>
      </c>
      <c r="DL182" t="str">
        <f>IF(ISBLANK('Slut 3.kl -Klasse'!DY43),"",VLOOKUP('Slut 3.kl -Klasse'!DY43,Assit_Atii_2c3b3c,CR$96,FALSE))</f>
        <v/>
      </c>
      <c r="DM182" t="str">
        <f>IF(ISBLANK('Slut 3.kl -Klasse'!DZ43),"",VLOOKUP('Slut 3.kl -Klasse'!DZ43,Assit_Atii_2c3b3c,CS$96,FALSE))</f>
        <v/>
      </c>
      <c r="DN182" t="str">
        <f>IF(ISBLANK('Slut 3.kl -Klasse'!EA43),"",VLOOKUP('Slut 3.kl -Klasse'!EA43,Assit_Atii_2c3b3c,CT$96,FALSE))</f>
        <v/>
      </c>
      <c r="DO182" t="str">
        <f>IF(ISBLANK('Slut 3.kl -Klasse'!EB43),"",VLOOKUP('Slut 3.kl -Klasse'!EB43,Assit_Atii_2c3b3c,CU$96,FALSE))</f>
        <v/>
      </c>
      <c r="DP182" t="str">
        <f>IF(ISBLANK('Slut 3.kl -Klasse'!EC43),"",VLOOKUP('Slut 3.kl -Klasse'!EC43,Assit_Atii_2c3b3c,CV$96,FALSE))</f>
        <v/>
      </c>
      <c r="DQ182" t="str">
        <f>IF(ISBLANK('Slut 3.kl -Klasse'!ED43),"",VLOOKUP('Slut 3.kl -Klasse'!ED43,Assit_Atii_2c3b3c,CW$96,FALSE))</f>
        <v/>
      </c>
      <c r="DR182" s="42" t="str">
        <f>IF(ISBLANK('Slut 3.kl -Klasse'!EE43),"",VLOOKUP('Slut 3.kl -Klasse'!EE43,Assit_Atii_2c3b3c,CX$96,FALSE))</f>
        <v/>
      </c>
      <c r="DS182" s="41" t="str">
        <f>IF(ISBLANK('Slut 3.kl -Klasse'!EF43),"",VLOOKUP('Slut 3.kl -Klasse'!EF43,Aap_Naam_2c3b3c,2,FALSE))</f>
        <v/>
      </c>
      <c r="DT182" t="str">
        <f>IF(ISBLANK('Slut 3.kl -Klasse'!EG43),"",VLOOKUP('Slut 3.kl -Klasse'!EG43,Aap_Naam_2c3b3c,2,FALSE))</f>
        <v/>
      </c>
      <c r="DU182" t="str">
        <f>IF(ISBLANK('Slut 3.kl -Klasse'!EH43),"",VLOOKUP('Slut 3.kl -Klasse'!EH43,Aap_Naam_2c3b3c,2,FALSE))</f>
        <v/>
      </c>
      <c r="DV182" t="str">
        <f>IF(ISBLANK('Slut 3.kl -Klasse'!EI43),"",VLOOKUP('Slut 3.kl -Klasse'!EI43,Aap_Naam_2c3b3c,2,FALSE))</f>
        <v/>
      </c>
      <c r="DW182" t="str">
        <f>IF(ISBLANK('Slut 3.kl -Klasse'!EJ43),"",VLOOKUP('Slut 3.kl -Klasse'!EJ43,Aap_Naam_2c3b3c,2,FALSE))</f>
        <v/>
      </c>
      <c r="DX182" t="str">
        <f>IF(ISBLANK('Slut 3.kl -Klasse'!EK43),"",VLOOKUP('Slut 3.kl -Klasse'!EK43,Aap_Naam_2c3b3c,2,FALSE))</f>
        <v/>
      </c>
      <c r="DY182" t="str">
        <f>IF(ISBLANK('Slut 3.kl -Klasse'!EL43),"",VLOOKUP('Slut 3.kl -Klasse'!EL43,Aap_Naam_2c3b3c,2,FALSE))</f>
        <v/>
      </c>
      <c r="DZ182" t="str">
        <f>IF(ISBLANK('Slut 3.kl -Klasse'!EM43),"",VLOOKUP('Slut 3.kl -Klasse'!EM43,Aap_Naam_2c3b3c,2,FALSE))</f>
        <v/>
      </c>
      <c r="EA182" t="str">
        <f>IF(ISBLANK('Slut 3.kl -Klasse'!EN43),"",VLOOKUP('Slut 3.kl -Klasse'!EN43,Aap_Naam_2c3b3c,2,FALSE))</f>
        <v/>
      </c>
      <c r="EB182" t="str">
        <f>IF(ISBLANK('Slut 3.kl -Klasse'!EO43),"",VLOOKUP('Slut 3.kl -Klasse'!EO43,Aap_Naam_2c3b3c,2,FALSE))</f>
        <v/>
      </c>
      <c r="EC182" t="str">
        <f>IF(ISBLANK('Slut 3.kl -Klasse'!EP43),"",VLOOKUP('Slut 3.kl -Klasse'!EP43,Aap_Naam_2c3b3c,2,FALSE))</f>
        <v/>
      </c>
      <c r="ED182" t="str">
        <f>IF(ISBLANK('Slut 3.kl -Klasse'!EQ43),"",VLOOKUP('Slut 3.kl -Klasse'!EQ43,Aap_Naam_2c3b3c,2,FALSE))</f>
        <v/>
      </c>
      <c r="EE182" t="str">
        <f>IF(ISBLANK('Slut 3.kl -Klasse'!ER43),"",VLOOKUP('Slut 3.kl -Klasse'!ER43,Aap_Naam_2c3b3c,2,FALSE))</f>
        <v/>
      </c>
      <c r="EF182" t="str">
        <f>IF(ISBLANK('Slut 3.kl -Klasse'!ES43),"",VLOOKUP('Slut 3.kl -Klasse'!ES43,Aap_Naam_2c3b3c,2,FALSE))</f>
        <v/>
      </c>
      <c r="EG182" t="str">
        <f>IF(ISBLANK('Slut 3.kl -Klasse'!ET43),"",VLOOKUP('Slut 3.kl -Klasse'!ET43,Aap_Naam_2c3b3c,2,FALSE))</f>
        <v/>
      </c>
      <c r="EH182" t="str">
        <f>IF(ISBLANK('Slut 3.kl -Klasse'!EU43),"",VLOOKUP('Slut 3.kl -Klasse'!EU43,Aap_Naam_2c3b3c,2,FALSE))</f>
        <v/>
      </c>
      <c r="EI182" t="str">
        <f>IF(ISBLANK('Slut 3.kl -Klasse'!EV43),"",VLOOKUP('Slut 3.kl -Klasse'!EV43,Aap_Naam_2c3b3c,2,FALSE))</f>
        <v/>
      </c>
      <c r="EJ182" t="str">
        <f>IF(ISBLANK('Slut 3.kl -Klasse'!EW43),"",VLOOKUP('Slut 3.kl -Klasse'!EW43,Aap_Naam_2c3b3c,2,FALSE))</f>
        <v/>
      </c>
      <c r="EK182" t="str">
        <f>IF(ISBLANK('Slut 3.kl -Klasse'!EX43),"",VLOOKUP('Slut 3.kl -Klasse'!EX43,Aap_Naam_2c3b3c,2,FALSE))</f>
        <v/>
      </c>
      <c r="EL182" t="str">
        <f>IF(ISBLANK('Slut 3.kl -Klasse'!EY43),"",VLOOKUP('Slut 3.kl -Klasse'!EY43,Aap_Naam_2c3b3c,2,FALSE))</f>
        <v/>
      </c>
      <c r="EM182" t="str">
        <f>IF(ISBLANK('Slut 3.kl -Klasse'!EZ43),"",VLOOKUP('Slut 3.kl -Klasse'!EZ43,Aap_Naam_2c3b3c,2,FALSE))</f>
        <v/>
      </c>
      <c r="EN182" t="str">
        <f>IF(ISBLANK('Slut 3.kl -Klasse'!FA43),"",VLOOKUP('Slut 3.kl -Klasse'!FA43,Aap_Naam_2c3b3c,2,FALSE))</f>
        <v/>
      </c>
      <c r="EO182" t="str">
        <f>IF(ISBLANK('Slut 3.kl -Klasse'!FB43),"",VLOOKUP('Slut 3.kl -Klasse'!FB43,Aap_Naam_2c3b3c,2,FALSE))</f>
        <v/>
      </c>
      <c r="EP182" t="str">
        <f>IF(ISBLANK('Slut 3.kl -Klasse'!FC43),"",VLOOKUP('Slut 3.kl -Klasse'!FC43,Aap_Naam_2c3b3c,2,FALSE))</f>
        <v/>
      </c>
      <c r="EQ182" t="str">
        <f>IF(ISBLANK('Slut 3.kl -Klasse'!FD43),"",VLOOKUP('Slut 3.kl -Klasse'!FD43,Aap_Naam_2c3b3c,2,FALSE))</f>
        <v/>
      </c>
      <c r="ER182" t="str">
        <f>IF(ISBLANK('Slut 3.kl -Klasse'!FE43),"",VLOOKUP('Slut 3.kl -Klasse'!FE43,Aap_Naam_2c3b3c,2,FALSE))</f>
        <v/>
      </c>
      <c r="ES182" t="str">
        <f>IF(ISBLANK('Slut 3.kl -Klasse'!FF43),"",VLOOKUP('Slut 3.kl -Klasse'!FF43,Aap_Naam_2c3b3c,2,FALSE))</f>
        <v/>
      </c>
      <c r="ET182" t="str">
        <f>IF(ISBLANK('Slut 3.kl -Klasse'!FG43),"",VLOOKUP('Slut 3.kl -Klasse'!FG43,Aap_Naam_2c3b3c,2,FALSE))</f>
        <v/>
      </c>
      <c r="EU182" t="str">
        <f>IF(ISBLANK('Slut 3.kl -Klasse'!FH43),"",VLOOKUP('Slut 3.kl -Klasse'!FH43,Aap_Naam_2c3b3c,2,FALSE))</f>
        <v/>
      </c>
      <c r="EV182" t="str">
        <f>IF(ISBLANK('Slut 3.kl -Klasse'!FI43),"",VLOOKUP('Slut 3.kl -Klasse'!FI43,Aap_Naam_2c3b3c,2,FALSE))</f>
        <v/>
      </c>
      <c r="EW182" t="str">
        <f>IF(ISBLANK('Slut 3.kl -Klasse'!FJ43),"",VLOOKUP('Slut 3.kl -Klasse'!FJ43,Aap_Naam_2c3b3c,2,FALSE))</f>
        <v/>
      </c>
      <c r="EX182" t="str">
        <f>IF(ISBLANK('Slut 3.kl -Klasse'!FK43),"",VLOOKUP('Slut 3.kl -Klasse'!FK43,Aap_Naam_2c3b3c,2,FALSE))</f>
        <v/>
      </c>
      <c r="EY182" t="str">
        <f>IF(ISBLANK('Slut 3.kl -Klasse'!FL43),"",VLOOKUP('Slut 3.kl -Klasse'!FL43,Aap_Naam_2c3b3c,2,FALSE))</f>
        <v/>
      </c>
      <c r="EZ182" t="str">
        <f>IF(ISBLANK('Slut 3.kl -Klasse'!FM43),"",VLOOKUP('Slut 3.kl -Klasse'!FM43,Aap_Naam_2c3b3c,2,FALSE))</f>
        <v/>
      </c>
      <c r="FA182" t="str">
        <f>IF(ISBLANK('Slut 3.kl -Klasse'!FN43),"",VLOOKUP('Slut 3.kl -Klasse'!FN43,Aap_Naam_2c3b3c,2,FALSE))</f>
        <v/>
      </c>
      <c r="FB182" t="str">
        <f>IF(ISBLANK('Slut 3.kl -Klasse'!FO43),"",VLOOKUP('Slut 3.kl -Klasse'!FO43,Aap_Naam_2c3b3c,2,FALSE))</f>
        <v/>
      </c>
      <c r="FC182" t="str">
        <f>IF(ISBLANK('Slut 3.kl -Klasse'!FP43),"",VLOOKUP('Slut 3.kl -Klasse'!FP43,Aap_Naam_2c3b3c,2,FALSE))</f>
        <v/>
      </c>
      <c r="FD182" t="str">
        <f>IF(ISBLANK('Slut 3.kl -Klasse'!FQ43),"",VLOOKUP('Slut 3.kl -Klasse'!FQ43,Aap_Naam_2c3b3c,2,FALSE))</f>
        <v/>
      </c>
      <c r="FE182" t="str">
        <f>IF(ISBLANK('Slut 3.kl -Klasse'!FR43),"",VLOOKUP('Slut 3.kl -Klasse'!FR43,Aap_Naam_2c3b3c,2,FALSE))</f>
        <v/>
      </c>
      <c r="FF182" t="str">
        <f>IF(ISBLANK('Slut 3.kl -Klasse'!FS43),"",VLOOKUP('Slut 3.kl -Klasse'!FS43,Aap_Naam_2c3b3c,2,FALSE))</f>
        <v/>
      </c>
      <c r="FG182" t="str">
        <f>IF(ISBLANK('Slut 3.kl -Klasse'!FT43),"",VLOOKUP('Slut 3.kl -Klasse'!FT43,Aap_Naam_2c3b3c,2,FALSE))</f>
        <v/>
      </c>
      <c r="FH182" t="str">
        <f>IF(ISBLANK('Slut 3.kl -Klasse'!FU43),"",VLOOKUP('Slut 3.kl -Klasse'!FU43,Aap_Naam_2c3b3c,2,FALSE))</f>
        <v/>
      </c>
      <c r="FI182" t="str">
        <f>IF(ISBLANK('Slut 3.kl -Klasse'!FV43),"",VLOOKUP('Slut 3.kl -Klasse'!FV43,Aap_Naam_2c3b3c,2,FALSE))</f>
        <v/>
      </c>
      <c r="FJ182" t="str">
        <f>IF(ISBLANK('Slut 3.kl -Klasse'!FW43),"",VLOOKUP('Slut 3.kl -Klasse'!FW43,Aap_Naam_2c3b3c,2,FALSE))</f>
        <v/>
      </c>
      <c r="FK182" t="str">
        <f>IF(ISBLANK('Slut 3.kl -Klasse'!FX43),"",VLOOKUP('Slut 3.kl -Klasse'!FX43,Aap_Naam_2c3b3c,2,FALSE))</f>
        <v/>
      </c>
      <c r="FL182" t="str">
        <f>IF(ISBLANK('Slut 3.kl -Klasse'!FY43),"",VLOOKUP('Slut 3.kl -Klasse'!FY43,Aap_Naam_2c3b3c,2,FALSE))</f>
        <v/>
      </c>
      <c r="FM182" t="str">
        <f>IF(ISBLANK('Slut 3.kl -Klasse'!FZ43),"",VLOOKUP('Slut 3.kl -Klasse'!FZ43,Aap_Naam_2c3b3c,2,FALSE))</f>
        <v/>
      </c>
      <c r="FN182" s="42" t="str">
        <f>IF(ISBLANK('Slut 3.kl -Klasse'!GA43),"",VLOOKUP('Slut 3.kl -Klasse'!GA43,Aap_Naam_2c3b3c,2,FALSE))</f>
        <v/>
      </c>
      <c r="FO182" s="41">
        <f>COUNTIF('Skole scoring'!B176:U176,1)</f>
        <v>0</v>
      </c>
      <c r="FP182">
        <f>COUNTIF('Skole scoring'!V176:DQ176,1)</f>
        <v>0</v>
      </c>
      <c r="FQ182">
        <f>COUNTIF('Skole scoring'!DR176:FM176,1)</f>
        <v>0</v>
      </c>
      <c r="FR182" s="42">
        <f t="shared" si="5"/>
        <v>0</v>
      </c>
      <c r="FS182">
        <f>COUNTIF('Skole scoring'!V176:AS176,1)</f>
        <v>0</v>
      </c>
      <c r="FT182">
        <f>COUNTIF('Skole scoring'!AT176:BQ176,1)</f>
        <v>0</v>
      </c>
      <c r="FU182">
        <f>COUNTIF('Skole scoring'!BR176:CO176,1)</f>
        <v>0</v>
      </c>
      <c r="FV182">
        <f>COUNTIF('Skole scoring'!CP176:DQ176,1)</f>
        <v>0</v>
      </c>
    </row>
    <row r="183" spans="2:178" x14ac:dyDescent="0.35">
      <c r="B183" s="41">
        <f>'Slut 3.kl -Klasse'!B44</f>
        <v>0</v>
      </c>
      <c r="C183" t="str">
        <f>IF(COUNTIF('Slut 3.kl -Klasse'!P44,5),"Ugyldig",(IF(ISBLANK('Slut 3.kl -Klasse'!P44),"",'Slut 3.kl -Klasse'!P44)))</f>
        <v/>
      </c>
      <c r="D183" t="str">
        <f>IF(COUNTIF('Slut 3.kl -Klasse'!Q44,5),"Ugyldig",(IF(ISBLANK('Slut 3.kl -Klasse'!Q44),"",'Slut 3.kl -Klasse'!Q44)))</f>
        <v/>
      </c>
      <c r="E183" t="str">
        <f>IF(COUNTIF('Slut 3.kl -Klasse'!R44,5),"Ugyldig",(IF(ISBLANK('Slut 3.kl -Klasse'!R44),"",'Slut 3.kl -Klasse'!R44)))</f>
        <v/>
      </c>
      <c r="F183" t="str">
        <f>IF(COUNTIF('Slut 3.kl -Klasse'!S44,5),"Ugyldig",(IF(ISBLANK('Slut 3.kl -Klasse'!S44),"",'Slut 3.kl -Klasse'!S44)))</f>
        <v/>
      </c>
      <c r="G183" t="str">
        <f>IF(COUNTIF('Slut 3.kl -Klasse'!T44,5),"Ugyldig",(IF(ISBLANK('Slut 3.kl -Klasse'!T44),"",'Slut 3.kl -Klasse'!T44)))</f>
        <v/>
      </c>
      <c r="H183" t="str">
        <f>IF(COUNTIF('Slut 3.kl -Klasse'!U44,5),"Ugyldig",(IF(ISBLANK('Slut 3.kl -Klasse'!U44),"",'Slut 3.kl -Klasse'!U44)))</f>
        <v/>
      </c>
      <c r="I183" t="str">
        <f>IF(COUNTIF('Slut 3.kl -Klasse'!V44,5),"Ugyldig",(IF(ISBLANK('Slut 3.kl -Klasse'!V44),"",'Slut 3.kl -Klasse'!V44)))</f>
        <v/>
      </c>
      <c r="J183" t="str">
        <f>IF(COUNTIF('Slut 3.kl -Klasse'!W44,5),"Ugyldig",(IF(ISBLANK('Slut 3.kl -Klasse'!W44),"",'Slut 3.kl -Klasse'!W44)))</f>
        <v/>
      </c>
      <c r="K183" t="str">
        <f>IF(COUNTIF('Slut 3.kl -Klasse'!X44,5),"Ugyldig",(IF(ISBLANK('Slut 3.kl -Klasse'!X44),"",'Slut 3.kl -Klasse'!X44)))</f>
        <v/>
      </c>
      <c r="L183" t="str">
        <f>IF(COUNTIF('Slut 3.kl -Klasse'!Y44,5),"Ugyldig",(IF(ISBLANK('Slut 3.kl -Klasse'!Y44),"",'Slut 3.kl -Klasse'!Y44)))</f>
        <v/>
      </c>
      <c r="M183" t="str">
        <f>IF(COUNTIF('Slut 3.kl -Klasse'!Z44,5),"Ugyldig",(IF(ISBLANK('Slut 3.kl -Klasse'!Z44),"",'Slut 3.kl -Klasse'!Z44)))</f>
        <v/>
      </c>
      <c r="N183" t="str">
        <f>IF(COUNTIF('Slut 3.kl -Klasse'!AA44,5),"Ugyldig",(IF(ISBLANK('Slut 3.kl -Klasse'!AA44),"",'Slut 3.kl -Klasse'!AA44)))</f>
        <v/>
      </c>
      <c r="O183" t="str">
        <f>IF(COUNTIF('Slut 3.kl -Klasse'!AB44,5),"Ugyldig",(IF(ISBLANK('Slut 3.kl -Klasse'!AB44),"",'Slut 3.kl -Klasse'!AB44)))</f>
        <v/>
      </c>
      <c r="P183" t="str">
        <f>IF(COUNTIF('Slut 3.kl -Klasse'!AC44,5),"Ugyldig",(IF(ISBLANK('Slut 3.kl -Klasse'!AC44),"",'Slut 3.kl -Klasse'!AC44)))</f>
        <v/>
      </c>
      <c r="Q183" t="str">
        <f>IF(COUNTIF('Slut 3.kl -Klasse'!AD44,5),"Ugyldig",(IF(ISBLANK('Slut 3.kl -Klasse'!AD44),"",'Slut 3.kl -Klasse'!AD44)))</f>
        <v/>
      </c>
      <c r="R183" t="str">
        <f>IF(COUNTIF('Slut 3.kl -Klasse'!AE44,5),"Ugyldig",(IF(ISBLANK('Slut 3.kl -Klasse'!AE44),"",'Slut 3.kl -Klasse'!AE44)))</f>
        <v/>
      </c>
      <c r="S183" t="str">
        <f>IF(COUNTIF('Slut 3.kl -Klasse'!AF44,5),"Ugyldig",(IF(ISBLANK('Slut 3.kl -Klasse'!AF44),"",'Slut 3.kl -Klasse'!AF44)))</f>
        <v/>
      </c>
      <c r="T183" t="str">
        <f>IF(COUNTIF('Slut 3.kl -Klasse'!AG44,5),"Ugyldig",(IF(ISBLANK('Slut 3.kl -Klasse'!AG44),"",'Slut 3.kl -Klasse'!AG44)))</f>
        <v/>
      </c>
      <c r="U183" t="str">
        <f>IF(COUNTIF('Slut 3.kl -Klasse'!AH44,5),"Ugyldig",(IF(ISBLANK('Slut 3.kl -Klasse'!AH44),"",'Slut 3.kl -Klasse'!AH44)))</f>
        <v/>
      </c>
      <c r="V183" t="str">
        <f>IF(COUNTIF('Slut 3.kl -Klasse'!AI44,5),"Ugyldig",(IF(ISBLANK('Slut 3.kl -Klasse'!AI44),"",'Slut 3.kl -Klasse'!AI44)))</f>
        <v/>
      </c>
      <c r="W183" t="str">
        <f>IF(ISBLANK('Slut 3.kl -Klasse'!AJ44),"",VLOOKUP('Slut 3.kl -Klasse'!AJ44,Assit_Atii_2c3b3c,C$96,FALSE))</f>
        <v/>
      </c>
      <c r="X183" t="str">
        <f>IF(ISBLANK('Slut 3.kl -Klasse'!AK44),"",VLOOKUP('Slut 3.kl -Klasse'!AK44,Assit_Atii_2c3b3c,D$96,FALSE))</f>
        <v/>
      </c>
      <c r="Y183" t="str">
        <f>IF(ISBLANK('Slut 3.kl -Klasse'!AL44),"",VLOOKUP('Slut 3.kl -Klasse'!AL44,Assit_Atii_2c3b3c,E$96,FALSE))</f>
        <v/>
      </c>
      <c r="Z183" t="str">
        <f>IF(ISBLANK('Slut 3.kl -Klasse'!AM44),"",VLOOKUP('Slut 3.kl -Klasse'!AM44,Assit_Atii_2c3b3c,F$96,FALSE))</f>
        <v/>
      </c>
      <c r="AA183" t="str">
        <f>IF(ISBLANK('Slut 3.kl -Klasse'!AN44),"",VLOOKUP('Slut 3.kl -Klasse'!AN44,Assit_Atii_2c3b3c,G$96,FALSE))</f>
        <v/>
      </c>
      <c r="AB183" t="str">
        <f>IF(ISBLANK('Slut 3.kl -Klasse'!AO44),"",VLOOKUP('Slut 3.kl -Klasse'!AO44,Assit_Atii_2c3b3c,H$96,FALSE))</f>
        <v/>
      </c>
      <c r="AC183" t="str">
        <f>IF(ISBLANK('Slut 3.kl -Klasse'!AP44),"",VLOOKUP('Slut 3.kl -Klasse'!AP44,Assit_Atii_2c3b3c,I$96,FALSE))</f>
        <v/>
      </c>
      <c r="AD183" t="str">
        <f>IF(ISBLANK('Slut 3.kl -Klasse'!AQ44),"",VLOOKUP('Slut 3.kl -Klasse'!AQ44,Assit_Atii_2c3b3c,J$96,FALSE))</f>
        <v/>
      </c>
      <c r="AE183" t="str">
        <f>IF(ISBLANK('Slut 3.kl -Klasse'!AR44),"",VLOOKUP('Slut 3.kl -Klasse'!AR44,Assit_Atii_2c3b3c,K$96,FALSE))</f>
        <v/>
      </c>
      <c r="AF183" t="str">
        <f>IF(ISBLANK('Slut 3.kl -Klasse'!AS44),"",VLOOKUP('Slut 3.kl -Klasse'!AS44,Assit_Atii_2c3b3c,L$96,FALSE))</f>
        <v/>
      </c>
      <c r="AG183" t="str">
        <f>IF(ISBLANK('Slut 3.kl -Klasse'!AT44),"",VLOOKUP('Slut 3.kl -Klasse'!AT44,Assit_Atii_2c3b3c,M$96,FALSE))</f>
        <v/>
      </c>
      <c r="AH183" t="str">
        <f>IF(ISBLANK('Slut 3.kl -Klasse'!AU44),"",VLOOKUP('Slut 3.kl -Klasse'!AU44,Assit_Atii_2c3b3c,N$96,FALSE))</f>
        <v/>
      </c>
      <c r="AI183" t="str">
        <f>IF(ISBLANK('Slut 3.kl -Klasse'!AV44),"",VLOOKUP('Slut 3.kl -Klasse'!AV44,Assit_Atii_2c3b3c,O$96,FALSE))</f>
        <v/>
      </c>
      <c r="AJ183" t="str">
        <f>IF(ISBLANK('Slut 3.kl -Klasse'!AW44),"",VLOOKUP('Slut 3.kl -Klasse'!AW44,Assit_Atii_2c3b3c,P$96,FALSE))</f>
        <v/>
      </c>
      <c r="AK183" t="str">
        <f>IF(ISBLANK('Slut 3.kl -Klasse'!AX44),"",VLOOKUP('Slut 3.kl -Klasse'!AX44,Assit_Atii_2c3b3c,Q$96,FALSE))</f>
        <v/>
      </c>
      <c r="AL183" t="str">
        <f>IF(ISBLANK('Slut 3.kl -Klasse'!AY44),"",VLOOKUP('Slut 3.kl -Klasse'!AY44,Assit_Atii_2c3b3c,R$96,FALSE))</f>
        <v/>
      </c>
      <c r="AM183" t="str">
        <f>IF(ISBLANK('Slut 3.kl -Klasse'!AZ44),"",VLOOKUP('Slut 3.kl -Klasse'!AZ44,Assit_Atii_2c3b3c,S$96,FALSE))</f>
        <v/>
      </c>
      <c r="AN183" t="str">
        <f>IF(ISBLANK('Slut 3.kl -Klasse'!BA44),"",VLOOKUP('Slut 3.kl -Klasse'!BA44,Assit_Atii_2c3b3c,T$96,FALSE))</f>
        <v/>
      </c>
      <c r="AO183" t="str">
        <f>IF(ISBLANK('Slut 3.kl -Klasse'!BB44),"",VLOOKUP('Slut 3.kl -Klasse'!BB44,Assit_Atii_2c3b3c,U$96,FALSE))</f>
        <v/>
      </c>
      <c r="AP183" t="str">
        <f>IF(ISBLANK('Slut 3.kl -Klasse'!BC44),"",VLOOKUP('Slut 3.kl -Klasse'!BC44,Assit_Atii_2c3b3c,V$96,FALSE))</f>
        <v/>
      </c>
      <c r="AQ183" t="str">
        <f>IF(ISBLANK('Slut 3.kl -Klasse'!BD44),"",VLOOKUP('Slut 3.kl -Klasse'!BD44,Assit_Atii_2c3b3c,W$96,FALSE))</f>
        <v/>
      </c>
      <c r="AR183" t="str">
        <f>IF(ISBLANK('Slut 3.kl -Klasse'!BE44),"",VLOOKUP('Slut 3.kl -Klasse'!BE44,Assit_Atii_2c3b3c,X$96,FALSE))</f>
        <v/>
      </c>
      <c r="AS183" t="str">
        <f>IF(ISBLANK('Slut 3.kl -Klasse'!BF44),"",VLOOKUP('Slut 3.kl -Klasse'!BF44,Assit_Atii_2c3b3c,Y$96,FALSE))</f>
        <v/>
      </c>
      <c r="AT183" t="str">
        <f>IF(ISBLANK('Slut 3.kl -Klasse'!BG44),"",VLOOKUP('Slut 3.kl -Klasse'!BG44,Assit_Atii_2c3b3c,Z$96,FALSE))</f>
        <v/>
      </c>
      <c r="AU183" t="str">
        <f>IF(ISBLANK('Slut 3.kl -Klasse'!BH44),"",VLOOKUP('Slut 3.kl -Klasse'!BH44,Assit_Atii_2c3b3c,AA$96,FALSE))</f>
        <v/>
      </c>
      <c r="AV183" t="str">
        <f>IF(ISBLANK('Slut 3.kl -Klasse'!BI44),"",VLOOKUP('Slut 3.kl -Klasse'!BI44,Assit_Atii_2c3b3c,AB$96,FALSE))</f>
        <v/>
      </c>
      <c r="AW183" t="str">
        <f>IF(ISBLANK('Slut 3.kl -Klasse'!BJ44),"",VLOOKUP('Slut 3.kl -Klasse'!BJ44,Assit_Atii_2c3b3c,AC$96,FALSE))</f>
        <v/>
      </c>
      <c r="AX183" t="str">
        <f>IF(ISBLANK('Slut 3.kl -Klasse'!BK44),"",VLOOKUP('Slut 3.kl -Klasse'!BK44,Assit_Atii_2c3b3c,AD$96,FALSE))</f>
        <v/>
      </c>
      <c r="AY183" t="str">
        <f>IF(ISBLANK('Slut 3.kl -Klasse'!BL44),"",VLOOKUP('Slut 3.kl -Klasse'!BL44,Assit_Atii_2c3b3c,AE$96,FALSE))</f>
        <v/>
      </c>
      <c r="AZ183" t="str">
        <f>IF(ISBLANK('Slut 3.kl -Klasse'!BM44),"",VLOOKUP('Slut 3.kl -Klasse'!BM44,Assit_Atii_2c3b3c,AF$96,FALSE))</f>
        <v/>
      </c>
      <c r="BA183" t="str">
        <f>IF(ISBLANK('Slut 3.kl -Klasse'!BN44),"",VLOOKUP('Slut 3.kl -Klasse'!BN44,Assit_Atii_2c3b3c,AG$96,FALSE))</f>
        <v/>
      </c>
      <c r="BB183" t="str">
        <f>IF(ISBLANK('Slut 3.kl -Klasse'!BO44),"",VLOOKUP('Slut 3.kl -Klasse'!BO44,Assit_Atii_2c3b3c,AH$96,FALSE))</f>
        <v/>
      </c>
      <c r="BC183" t="str">
        <f>IF(ISBLANK('Slut 3.kl -Klasse'!BP44),"",VLOOKUP('Slut 3.kl -Klasse'!BP44,Assit_Atii_2c3b3c,AI$96,FALSE))</f>
        <v/>
      </c>
      <c r="BD183" t="str">
        <f>IF(ISBLANK('Slut 3.kl -Klasse'!BQ44),"",VLOOKUP('Slut 3.kl -Klasse'!BQ44,Assit_Atii_2c3b3c,AJ$96,FALSE))</f>
        <v/>
      </c>
      <c r="BE183" t="str">
        <f>IF(ISBLANK('Slut 3.kl -Klasse'!BR44),"",VLOOKUP('Slut 3.kl -Klasse'!BR44,Assit_Atii_2c3b3c,AK$96,FALSE))</f>
        <v/>
      </c>
      <c r="BF183" t="str">
        <f>IF(ISBLANK('Slut 3.kl -Klasse'!BS44),"",VLOOKUP('Slut 3.kl -Klasse'!BS44,Assit_Atii_2c3b3c,AL$96,FALSE))</f>
        <v/>
      </c>
      <c r="BG183" t="str">
        <f>IF(ISBLANK('Slut 3.kl -Klasse'!BT44),"",VLOOKUP('Slut 3.kl -Klasse'!BT44,Assit_Atii_2c3b3c,AM$96,FALSE))</f>
        <v/>
      </c>
      <c r="BH183" t="str">
        <f>IF(ISBLANK('Slut 3.kl -Klasse'!BU44),"",VLOOKUP('Slut 3.kl -Klasse'!BU44,Assit_Atii_2c3b3c,AN$96,FALSE))</f>
        <v/>
      </c>
      <c r="BI183" t="str">
        <f>IF(ISBLANK('Slut 3.kl -Klasse'!BV44),"",VLOOKUP('Slut 3.kl -Klasse'!BV44,Assit_Atii_2c3b3c,AO$96,FALSE))</f>
        <v/>
      </c>
      <c r="BJ183" t="str">
        <f>IF(ISBLANK('Slut 3.kl -Klasse'!BW44),"",VLOOKUP('Slut 3.kl -Klasse'!BW44,Assit_Atii_2c3b3c,AP$96,FALSE))</f>
        <v/>
      </c>
      <c r="BK183" t="str">
        <f>IF(ISBLANK('Slut 3.kl -Klasse'!BX44),"",VLOOKUP('Slut 3.kl -Klasse'!BX44,Assit_Atii_2c3b3c,AQ$96,FALSE))</f>
        <v/>
      </c>
      <c r="BL183" t="str">
        <f>IF(ISBLANK('Slut 3.kl -Klasse'!BY44),"",VLOOKUP('Slut 3.kl -Klasse'!BY44,Assit_Atii_2c3b3c,AR$96,FALSE))</f>
        <v/>
      </c>
      <c r="BM183" t="str">
        <f>IF(ISBLANK('Slut 3.kl -Klasse'!BZ44),"",VLOOKUP('Slut 3.kl -Klasse'!BZ44,Assit_Atii_2c3b3c,AS$96,FALSE))</f>
        <v/>
      </c>
      <c r="BN183" t="str">
        <f>IF(ISBLANK('Slut 3.kl -Klasse'!CA44),"",VLOOKUP('Slut 3.kl -Klasse'!CA44,Assit_Atii_2c3b3c,AT$96,FALSE))</f>
        <v/>
      </c>
      <c r="BO183" t="str">
        <f>IF(ISBLANK('Slut 3.kl -Klasse'!CB44),"",VLOOKUP('Slut 3.kl -Klasse'!CB44,Assit_Atii_2c3b3c,AU$96,FALSE))</f>
        <v/>
      </c>
      <c r="BP183" t="str">
        <f>IF(ISBLANK('Slut 3.kl -Klasse'!CC44),"",VLOOKUP('Slut 3.kl -Klasse'!CC44,Assit_Atii_2c3b3c,AV$96,FALSE))</f>
        <v/>
      </c>
      <c r="BQ183" t="str">
        <f>IF(ISBLANK('Slut 3.kl -Klasse'!CD44),"",VLOOKUP('Slut 3.kl -Klasse'!CD44,Assit_Atii_2c3b3c,AW$96,FALSE))</f>
        <v/>
      </c>
      <c r="BR183" t="str">
        <f>IF(ISBLANK('Slut 3.kl -Klasse'!CE44),"",VLOOKUP('Slut 3.kl -Klasse'!CE44,Assit_Atii_2c3b3c,AX$96,FALSE))</f>
        <v/>
      </c>
      <c r="BS183" t="str">
        <f>IF(ISBLANK('Slut 3.kl -Klasse'!CF44),"",VLOOKUP('Slut 3.kl -Klasse'!CF44,Assit_Atii_2c3b3c,AY$96,FALSE))</f>
        <v/>
      </c>
      <c r="BT183" t="str">
        <f>IF(ISBLANK('Slut 3.kl -Klasse'!CG44),"",VLOOKUP('Slut 3.kl -Klasse'!CG44,Assit_Atii_2c3b3c,AZ$96,FALSE))</f>
        <v/>
      </c>
      <c r="BU183" t="str">
        <f>IF(ISBLANK('Slut 3.kl -Klasse'!CH44),"",VLOOKUP('Slut 3.kl -Klasse'!CH44,Assit_Atii_2c3b3c,BA$96,FALSE))</f>
        <v/>
      </c>
      <c r="BV183" t="str">
        <f>IF(ISBLANK('Slut 3.kl -Klasse'!CI44),"",VLOOKUP('Slut 3.kl -Klasse'!CI44,Assit_Atii_2c3b3c,BB$96,FALSE))</f>
        <v/>
      </c>
      <c r="BW183" t="str">
        <f>IF(ISBLANK('Slut 3.kl -Klasse'!CJ44),"",VLOOKUP('Slut 3.kl -Klasse'!CJ44,Assit_Atii_2c3b3c,BC$96,FALSE))</f>
        <v/>
      </c>
      <c r="BX183" t="str">
        <f>IF(ISBLANK('Slut 3.kl -Klasse'!CK44),"",VLOOKUP('Slut 3.kl -Klasse'!CK44,Assit_Atii_2c3b3c,BD$96,FALSE))</f>
        <v/>
      </c>
      <c r="BY183" t="str">
        <f>IF(ISBLANK('Slut 3.kl -Klasse'!CL44),"",VLOOKUP('Slut 3.kl -Klasse'!CL44,Assit_Atii_2c3b3c,BE$96,FALSE))</f>
        <v/>
      </c>
      <c r="BZ183" t="str">
        <f>IF(ISBLANK('Slut 3.kl -Klasse'!CM44),"",VLOOKUP('Slut 3.kl -Klasse'!CM44,Assit_Atii_2c3b3c,BF$96,FALSE))</f>
        <v/>
      </c>
      <c r="CA183" t="str">
        <f>IF(ISBLANK('Slut 3.kl -Klasse'!CN44),"",VLOOKUP('Slut 3.kl -Klasse'!CN44,Assit_Atii_2c3b3c,BG$96,FALSE))</f>
        <v/>
      </c>
      <c r="CB183" t="str">
        <f>IF(ISBLANK('Slut 3.kl -Klasse'!CO44),"",VLOOKUP('Slut 3.kl -Klasse'!CO44,Assit_Atii_2c3b3c,BH$96,FALSE))</f>
        <v/>
      </c>
      <c r="CC183" t="str">
        <f>IF(ISBLANK('Slut 3.kl -Klasse'!CP44),"",VLOOKUP('Slut 3.kl -Klasse'!CP44,Assit_Atii_2c3b3c,BI$96,FALSE))</f>
        <v/>
      </c>
      <c r="CD183" t="str">
        <f>IF(ISBLANK('Slut 3.kl -Klasse'!CQ44),"",VLOOKUP('Slut 3.kl -Klasse'!CQ44,Assit_Atii_2c3b3c,BJ$96,FALSE))</f>
        <v/>
      </c>
      <c r="CE183" t="str">
        <f>IF(ISBLANK('Slut 3.kl -Klasse'!CR44),"",VLOOKUP('Slut 3.kl -Klasse'!CR44,Assit_Atii_2c3b3c,BK$96,FALSE))</f>
        <v/>
      </c>
      <c r="CF183" t="str">
        <f>IF(ISBLANK('Slut 3.kl -Klasse'!CS44),"",VLOOKUP('Slut 3.kl -Klasse'!CS44,Assit_Atii_2c3b3c,BL$96,FALSE))</f>
        <v/>
      </c>
      <c r="CG183" t="str">
        <f>IF(ISBLANK('Slut 3.kl -Klasse'!CT44),"",VLOOKUP('Slut 3.kl -Klasse'!CT44,Assit_Atii_2c3b3c,BM$96,FALSE))</f>
        <v/>
      </c>
      <c r="CH183" t="str">
        <f>IF(ISBLANK('Slut 3.kl -Klasse'!CU44),"",VLOOKUP('Slut 3.kl -Klasse'!CU44,Assit_Atii_2c3b3c,BN$96,FALSE))</f>
        <v/>
      </c>
      <c r="CI183" t="str">
        <f>IF(ISBLANK('Slut 3.kl -Klasse'!CV44),"",VLOOKUP('Slut 3.kl -Klasse'!CV44,Assit_Atii_2c3b3c,BO$96,FALSE))</f>
        <v/>
      </c>
      <c r="CJ183" t="str">
        <f>IF(ISBLANK('Slut 3.kl -Klasse'!CW44),"",VLOOKUP('Slut 3.kl -Klasse'!CW44,Assit_Atii_2c3b3c,BP$96,FALSE))</f>
        <v/>
      </c>
      <c r="CK183" t="str">
        <f>IF(ISBLANK('Slut 3.kl -Klasse'!CX44),"",VLOOKUP('Slut 3.kl -Klasse'!CX44,Assit_Atii_2c3b3c,BQ$96,FALSE))</f>
        <v/>
      </c>
      <c r="CL183" t="str">
        <f>IF(ISBLANK('Slut 3.kl -Klasse'!CY44),"",VLOOKUP('Slut 3.kl -Klasse'!CY44,Assit_Atii_2c3b3c,BR$96,FALSE))</f>
        <v/>
      </c>
      <c r="CM183" t="str">
        <f>IF(ISBLANK('Slut 3.kl -Klasse'!CZ44),"",VLOOKUP('Slut 3.kl -Klasse'!CZ44,Assit_Atii_2c3b3c,BS$96,FALSE))</f>
        <v/>
      </c>
      <c r="CN183" t="str">
        <f>IF(ISBLANK('Slut 3.kl -Klasse'!DA44),"",VLOOKUP('Slut 3.kl -Klasse'!DA44,Assit_Atii_2c3b3c,BT$96,FALSE))</f>
        <v/>
      </c>
      <c r="CO183" t="str">
        <f>IF(ISBLANK('Slut 3.kl -Klasse'!DB44),"",VLOOKUP('Slut 3.kl -Klasse'!DB44,Assit_Atii_2c3b3c,BU$96,FALSE))</f>
        <v/>
      </c>
      <c r="CP183" t="str">
        <f>IF(ISBLANK('Slut 3.kl -Klasse'!DC44),"",VLOOKUP('Slut 3.kl -Klasse'!DC44,Assit_Atii_2c3b3c,BV$96,FALSE))</f>
        <v/>
      </c>
      <c r="CQ183" t="str">
        <f>IF(ISBLANK('Slut 3.kl -Klasse'!DD44),"",VLOOKUP('Slut 3.kl -Klasse'!DD44,Assit_Atii_2c3b3c,BW$96,FALSE))</f>
        <v/>
      </c>
      <c r="CR183" t="str">
        <f>IF(ISBLANK('Slut 3.kl -Klasse'!DE44),"",VLOOKUP('Slut 3.kl -Klasse'!DE44,Assit_Atii_2c3b3c,BX$96,FALSE))</f>
        <v/>
      </c>
      <c r="CS183" t="str">
        <f>IF(ISBLANK('Slut 3.kl -Klasse'!DF44),"",VLOOKUP('Slut 3.kl -Klasse'!DF44,Assit_Atii_2c3b3c,BY$96,FALSE))</f>
        <v/>
      </c>
      <c r="CT183" t="str">
        <f>IF(ISBLANK('Slut 3.kl -Klasse'!DG44),"",VLOOKUP('Slut 3.kl -Klasse'!DG44,Assit_Atii_2c3b3c,BZ$96,FALSE))</f>
        <v/>
      </c>
      <c r="CU183" t="str">
        <f>IF(ISBLANK('Slut 3.kl -Klasse'!DH44),"",VLOOKUP('Slut 3.kl -Klasse'!DH44,Assit_Atii_2c3b3c,CA$96,FALSE))</f>
        <v/>
      </c>
      <c r="CV183" t="str">
        <f>IF(ISBLANK('Slut 3.kl -Klasse'!DI44),"",VLOOKUP('Slut 3.kl -Klasse'!DI44,Assit_Atii_2c3b3c,CB$96,FALSE))</f>
        <v/>
      </c>
      <c r="CW183" t="str">
        <f>IF(ISBLANK('Slut 3.kl -Klasse'!DJ44),"",VLOOKUP('Slut 3.kl -Klasse'!DJ44,Assit_Atii_2c3b3c,CC$96,FALSE))</f>
        <v/>
      </c>
      <c r="CX183" t="str">
        <f>IF(ISBLANK('Slut 3.kl -Klasse'!DK44),"",VLOOKUP('Slut 3.kl -Klasse'!DK44,Assit_Atii_2c3b3c,CD$96,FALSE))</f>
        <v/>
      </c>
      <c r="CY183" t="str">
        <f>IF(ISBLANK('Slut 3.kl -Klasse'!DL44),"",VLOOKUP('Slut 3.kl -Klasse'!DL44,Assit_Atii_2c3b3c,CE$96,FALSE))</f>
        <v/>
      </c>
      <c r="CZ183" t="str">
        <f>IF(ISBLANK('Slut 3.kl -Klasse'!DM44),"",VLOOKUP('Slut 3.kl -Klasse'!DM44,Assit_Atii_2c3b3c,CF$96,FALSE))</f>
        <v/>
      </c>
      <c r="DA183" t="str">
        <f>IF(ISBLANK('Slut 3.kl -Klasse'!DN44),"",VLOOKUP('Slut 3.kl -Klasse'!DN44,Assit_Atii_2c3b3c,CG$96,FALSE))</f>
        <v/>
      </c>
      <c r="DB183" t="str">
        <f>IF(ISBLANK('Slut 3.kl -Klasse'!DO44),"",VLOOKUP('Slut 3.kl -Klasse'!DO44,Assit_Atii_2c3b3c,CH$96,FALSE))</f>
        <v/>
      </c>
      <c r="DC183" t="str">
        <f>IF(ISBLANK('Slut 3.kl -Klasse'!DP44),"",VLOOKUP('Slut 3.kl -Klasse'!DP44,Assit_Atii_2c3b3c,CI$96,FALSE))</f>
        <v/>
      </c>
      <c r="DD183" t="str">
        <f>IF(ISBLANK('Slut 3.kl -Klasse'!DQ44),"",VLOOKUP('Slut 3.kl -Klasse'!DQ44,Assit_Atii_2c3b3c,CJ$96,FALSE))</f>
        <v/>
      </c>
      <c r="DE183" t="str">
        <f>IF(ISBLANK('Slut 3.kl -Klasse'!DR44),"",VLOOKUP('Slut 3.kl -Klasse'!DR44,Assit_Atii_2c3b3c,CK$96,FALSE))</f>
        <v/>
      </c>
      <c r="DF183" t="str">
        <f>IF(ISBLANK('Slut 3.kl -Klasse'!DS44),"",VLOOKUP('Slut 3.kl -Klasse'!DS44,Assit_Atii_2c3b3c,CL$96,FALSE))</f>
        <v/>
      </c>
      <c r="DG183" t="str">
        <f>IF(ISBLANK('Slut 3.kl -Klasse'!DT44),"",VLOOKUP('Slut 3.kl -Klasse'!DT44,Assit_Atii_2c3b3c,CM$96,FALSE))</f>
        <v/>
      </c>
      <c r="DH183" t="str">
        <f>IF(ISBLANK('Slut 3.kl -Klasse'!DU44),"",VLOOKUP('Slut 3.kl -Klasse'!DU44,Assit_Atii_2c3b3c,CN$96,FALSE))</f>
        <v/>
      </c>
      <c r="DI183" t="str">
        <f>IF(ISBLANK('Slut 3.kl -Klasse'!DV44),"",VLOOKUP('Slut 3.kl -Klasse'!DV44,Assit_Atii_2c3b3c,CO$96,FALSE))</f>
        <v/>
      </c>
      <c r="DJ183" t="str">
        <f>IF(ISBLANK('Slut 3.kl -Klasse'!DW44),"",VLOOKUP('Slut 3.kl -Klasse'!DW44,Assit_Atii_2c3b3c,CP$96,FALSE))</f>
        <v/>
      </c>
      <c r="DK183" t="str">
        <f>IF(ISBLANK('Slut 3.kl -Klasse'!DX44),"",VLOOKUP('Slut 3.kl -Klasse'!DX44,Assit_Atii_2c3b3c,CQ$96,FALSE))</f>
        <v/>
      </c>
      <c r="DL183" t="str">
        <f>IF(ISBLANK('Slut 3.kl -Klasse'!DY44),"",VLOOKUP('Slut 3.kl -Klasse'!DY44,Assit_Atii_2c3b3c,CR$96,FALSE))</f>
        <v/>
      </c>
      <c r="DM183" t="str">
        <f>IF(ISBLANK('Slut 3.kl -Klasse'!DZ44),"",VLOOKUP('Slut 3.kl -Klasse'!DZ44,Assit_Atii_2c3b3c,CS$96,FALSE))</f>
        <v/>
      </c>
      <c r="DN183" t="str">
        <f>IF(ISBLANK('Slut 3.kl -Klasse'!EA44),"",VLOOKUP('Slut 3.kl -Klasse'!EA44,Assit_Atii_2c3b3c,CT$96,FALSE))</f>
        <v/>
      </c>
      <c r="DO183" t="str">
        <f>IF(ISBLANK('Slut 3.kl -Klasse'!EB44),"",VLOOKUP('Slut 3.kl -Klasse'!EB44,Assit_Atii_2c3b3c,CU$96,FALSE))</f>
        <v/>
      </c>
      <c r="DP183" t="str">
        <f>IF(ISBLANK('Slut 3.kl -Klasse'!EC44),"",VLOOKUP('Slut 3.kl -Klasse'!EC44,Assit_Atii_2c3b3c,CV$96,FALSE))</f>
        <v/>
      </c>
      <c r="DQ183" t="str">
        <f>IF(ISBLANK('Slut 3.kl -Klasse'!ED44),"",VLOOKUP('Slut 3.kl -Klasse'!ED44,Assit_Atii_2c3b3c,CW$96,FALSE))</f>
        <v/>
      </c>
      <c r="DR183" s="42" t="str">
        <f>IF(ISBLANK('Slut 3.kl -Klasse'!EE44),"",VLOOKUP('Slut 3.kl -Klasse'!EE44,Assit_Atii_2c3b3c,CX$96,FALSE))</f>
        <v/>
      </c>
      <c r="DS183" s="41" t="str">
        <f>IF(ISBLANK('Slut 3.kl -Klasse'!EF44),"",VLOOKUP('Slut 3.kl -Klasse'!EF44,Aap_Naam_2c3b3c,2,FALSE))</f>
        <v/>
      </c>
      <c r="DT183" t="str">
        <f>IF(ISBLANK('Slut 3.kl -Klasse'!EG44),"",VLOOKUP('Slut 3.kl -Klasse'!EG44,Aap_Naam_2c3b3c,2,FALSE))</f>
        <v/>
      </c>
      <c r="DU183" t="str">
        <f>IF(ISBLANK('Slut 3.kl -Klasse'!EH44),"",VLOOKUP('Slut 3.kl -Klasse'!EH44,Aap_Naam_2c3b3c,2,FALSE))</f>
        <v/>
      </c>
      <c r="DV183" t="str">
        <f>IF(ISBLANK('Slut 3.kl -Klasse'!EI44),"",VLOOKUP('Slut 3.kl -Klasse'!EI44,Aap_Naam_2c3b3c,2,FALSE))</f>
        <v/>
      </c>
      <c r="DW183" t="str">
        <f>IF(ISBLANK('Slut 3.kl -Klasse'!EJ44),"",VLOOKUP('Slut 3.kl -Klasse'!EJ44,Aap_Naam_2c3b3c,2,FALSE))</f>
        <v/>
      </c>
      <c r="DX183" t="str">
        <f>IF(ISBLANK('Slut 3.kl -Klasse'!EK44),"",VLOOKUP('Slut 3.kl -Klasse'!EK44,Aap_Naam_2c3b3c,2,FALSE))</f>
        <v/>
      </c>
      <c r="DY183" t="str">
        <f>IF(ISBLANK('Slut 3.kl -Klasse'!EL44),"",VLOOKUP('Slut 3.kl -Klasse'!EL44,Aap_Naam_2c3b3c,2,FALSE))</f>
        <v/>
      </c>
      <c r="DZ183" t="str">
        <f>IF(ISBLANK('Slut 3.kl -Klasse'!EM44),"",VLOOKUP('Slut 3.kl -Klasse'!EM44,Aap_Naam_2c3b3c,2,FALSE))</f>
        <v/>
      </c>
      <c r="EA183" t="str">
        <f>IF(ISBLANK('Slut 3.kl -Klasse'!EN44),"",VLOOKUP('Slut 3.kl -Klasse'!EN44,Aap_Naam_2c3b3c,2,FALSE))</f>
        <v/>
      </c>
      <c r="EB183" t="str">
        <f>IF(ISBLANK('Slut 3.kl -Klasse'!EO44),"",VLOOKUP('Slut 3.kl -Klasse'!EO44,Aap_Naam_2c3b3c,2,FALSE))</f>
        <v/>
      </c>
      <c r="EC183" t="str">
        <f>IF(ISBLANK('Slut 3.kl -Klasse'!EP44),"",VLOOKUP('Slut 3.kl -Klasse'!EP44,Aap_Naam_2c3b3c,2,FALSE))</f>
        <v/>
      </c>
      <c r="ED183" t="str">
        <f>IF(ISBLANK('Slut 3.kl -Klasse'!EQ44),"",VLOOKUP('Slut 3.kl -Klasse'!EQ44,Aap_Naam_2c3b3c,2,FALSE))</f>
        <v/>
      </c>
      <c r="EE183" t="str">
        <f>IF(ISBLANK('Slut 3.kl -Klasse'!ER44),"",VLOOKUP('Slut 3.kl -Klasse'!ER44,Aap_Naam_2c3b3c,2,FALSE))</f>
        <v/>
      </c>
      <c r="EF183" t="str">
        <f>IF(ISBLANK('Slut 3.kl -Klasse'!ES44),"",VLOOKUP('Slut 3.kl -Klasse'!ES44,Aap_Naam_2c3b3c,2,FALSE))</f>
        <v/>
      </c>
      <c r="EG183" t="str">
        <f>IF(ISBLANK('Slut 3.kl -Klasse'!ET44),"",VLOOKUP('Slut 3.kl -Klasse'!ET44,Aap_Naam_2c3b3c,2,FALSE))</f>
        <v/>
      </c>
      <c r="EH183" t="str">
        <f>IF(ISBLANK('Slut 3.kl -Klasse'!EU44),"",VLOOKUP('Slut 3.kl -Klasse'!EU44,Aap_Naam_2c3b3c,2,FALSE))</f>
        <v/>
      </c>
      <c r="EI183" t="str">
        <f>IF(ISBLANK('Slut 3.kl -Klasse'!EV44),"",VLOOKUP('Slut 3.kl -Klasse'!EV44,Aap_Naam_2c3b3c,2,FALSE))</f>
        <v/>
      </c>
      <c r="EJ183" t="str">
        <f>IF(ISBLANK('Slut 3.kl -Klasse'!EW44),"",VLOOKUP('Slut 3.kl -Klasse'!EW44,Aap_Naam_2c3b3c,2,FALSE))</f>
        <v/>
      </c>
      <c r="EK183" t="str">
        <f>IF(ISBLANK('Slut 3.kl -Klasse'!EX44),"",VLOOKUP('Slut 3.kl -Klasse'!EX44,Aap_Naam_2c3b3c,2,FALSE))</f>
        <v/>
      </c>
      <c r="EL183" t="str">
        <f>IF(ISBLANK('Slut 3.kl -Klasse'!EY44),"",VLOOKUP('Slut 3.kl -Klasse'!EY44,Aap_Naam_2c3b3c,2,FALSE))</f>
        <v/>
      </c>
      <c r="EM183" t="str">
        <f>IF(ISBLANK('Slut 3.kl -Klasse'!EZ44),"",VLOOKUP('Slut 3.kl -Klasse'!EZ44,Aap_Naam_2c3b3c,2,FALSE))</f>
        <v/>
      </c>
      <c r="EN183" t="str">
        <f>IF(ISBLANK('Slut 3.kl -Klasse'!FA44),"",VLOOKUP('Slut 3.kl -Klasse'!FA44,Aap_Naam_2c3b3c,2,FALSE))</f>
        <v/>
      </c>
      <c r="EO183" t="str">
        <f>IF(ISBLANK('Slut 3.kl -Klasse'!FB44),"",VLOOKUP('Slut 3.kl -Klasse'!FB44,Aap_Naam_2c3b3c,2,FALSE))</f>
        <v/>
      </c>
      <c r="EP183" t="str">
        <f>IF(ISBLANK('Slut 3.kl -Klasse'!FC44),"",VLOOKUP('Slut 3.kl -Klasse'!FC44,Aap_Naam_2c3b3c,2,FALSE))</f>
        <v/>
      </c>
      <c r="EQ183" t="str">
        <f>IF(ISBLANK('Slut 3.kl -Klasse'!FD44),"",VLOOKUP('Slut 3.kl -Klasse'!FD44,Aap_Naam_2c3b3c,2,FALSE))</f>
        <v/>
      </c>
      <c r="ER183" t="str">
        <f>IF(ISBLANK('Slut 3.kl -Klasse'!FE44),"",VLOOKUP('Slut 3.kl -Klasse'!FE44,Aap_Naam_2c3b3c,2,FALSE))</f>
        <v/>
      </c>
      <c r="ES183" t="str">
        <f>IF(ISBLANK('Slut 3.kl -Klasse'!FF44),"",VLOOKUP('Slut 3.kl -Klasse'!FF44,Aap_Naam_2c3b3c,2,FALSE))</f>
        <v/>
      </c>
      <c r="ET183" t="str">
        <f>IF(ISBLANK('Slut 3.kl -Klasse'!FG44),"",VLOOKUP('Slut 3.kl -Klasse'!FG44,Aap_Naam_2c3b3c,2,FALSE))</f>
        <v/>
      </c>
      <c r="EU183" t="str">
        <f>IF(ISBLANK('Slut 3.kl -Klasse'!FH44),"",VLOOKUP('Slut 3.kl -Klasse'!FH44,Aap_Naam_2c3b3c,2,FALSE))</f>
        <v/>
      </c>
      <c r="EV183" t="str">
        <f>IF(ISBLANK('Slut 3.kl -Klasse'!FI44),"",VLOOKUP('Slut 3.kl -Klasse'!FI44,Aap_Naam_2c3b3c,2,FALSE))</f>
        <v/>
      </c>
      <c r="EW183" t="str">
        <f>IF(ISBLANK('Slut 3.kl -Klasse'!FJ44),"",VLOOKUP('Slut 3.kl -Klasse'!FJ44,Aap_Naam_2c3b3c,2,FALSE))</f>
        <v/>
      </c>
      <c r="EX183" t="str">
        <f>IF(ISBLANK('Slut 3.kl -Klasse'!FK44),"",VLOOKUP('Slut 3.kl -Klasse'!FK44,Aap_Naam_2c3b3c,2,FALSE))</f>
        <v/>
      </c>
      <c r="EY183" t="str">
        <f>IF(ISBLANK('Slut 3.kl -Klasse'!FL44),"",VLOOKUP('Slut 3.kl -Klasse'!FL44,Aap_Naam_2c3b3c,2,FALSE))</f>
        <v/>
      </c>
      <c r="EZ183" t="str">
        <f>IF(ISBLANK('Slut 3.kl -Klasse'!FM44),"",VLOOKUP('Slut 3.kl -Klasse'!FM44,Aap_Naam_2c3b3c,2,FALSE))</f>
        <v/>
      </c>
      <c r="FA183" t="str">
        <f>IF(ISBLANK('Slut 3.kl -Klasse'!FN44),"",VLOOKUP('Slut 3.kl -Klasse'!FN44,Aap_Naam_2c3b3c,2,FALSE))</f>
        <v/>
      </c>
      <c r="FB183" t="str">
        <f>IF(ISBLANK('Slut 3.kl -Klasse'!FO44),"",VLOOKUP('Slut 3.kl -Klasse'!FO44,Aap_Naam_2c3b3c,2,FALSE))</f>
        <v/>
      </c>
      <c r="FC183" t="str">
        <f>IF(ISBLANK('Slut 3.kl -Klasse'!FP44),"",VLOOKUP('Slut 3.kl -Klasse'!FP44,Aap_Naam_2c3b3c,2,FALSE))</f>
        <v/>
      </c>
      <c r="FD183" t="str">
        <f>IF(ISBLANK('Slut 3.kl -Klasse'!FQ44),"",VLOOKUP('Slut 3.kl -Klasse'!FQ44,Aap_Naam_2c3b3c,2,FALSE))</f>
        <v/>
      </c>
      <c r="FE183" t="str">
        <f>IF(ISBLANK('Slut 3.kl -Klasse'!FR44),"",VLOOKUP('Slut 3.kl -Klasse'!FR44,Aap_Naam_2c3b3c,2,FALSE))</f>
        <v/>
      </c>
      <c r="FF183" t="str">
        <f>IF(ISBLANK('Slut 3.kl -Klasse'!FS44),"",VLOOKUP('Slut 3.kl -Klasse'!FS44,Aap_Naam_2c3b3c,2,FALSE))</f>
        <v/>
      </c>
      <c r="FG183" t="str">
        <f>IF(ISBLANK('Slut 3.kl -Klasse'!FT44),"",VLOOKUP('Slut 3.kl -Klasse'!FT44,Aap_Naam_2c3b3c,2,FALSE))</f>
        <v/>
      </c>
      <c r="FH183" t="str">
        <f>IF(ISBLANK('Slut 3.kl -Klasse'!FU44),"",VLOOKUP('Slut 3.kl -Klasse'!FU44,Aap_Naam_2c3b3c,2,FALSE))</f>
        <v/>
      </c>
      <c r="FI183" t="str">
        <f>IF(ISBLANK('Slut 3.kl -Klasse'!FV44),"",VLOOKUP('Slut 3.kl -Klasse'!FV44,Aap_Naam_2c3b3c,2,FALSE))</f>
        <v/>
      </c>
      <c r="FJ183" t="str">
        <f>IF(ISBLANK('Slut 3.kl -Klasse'!FW44),"",VLOOKUP('Slut 3.kl -Klasse'!FW44,Aap_Naam_2c3b3c,2,FALSE))</f>
        <v/>
      </c>
      <c r="FK183" t="str">
        <f>IF(ISBLANK('Slut 3.kl -Klasse'!FX44),"",VLOOKUP('Slut 3.kl -Klasse'!FX44,Aap_Naam_2c3b3c,2,FALSE))</f>
        <v/>
      </c>
      <c r="FL183" t="str">
        <f>IF(ISBLANK('Slut 3.kl -Klasse'!FY44),"",VLOOKUP('Slut 3.kl -Klasse'!FY44,Aap_Naam_2c3b3c,2,FALSE))</f>
        <v/>
      </c>
      <c r="FM183" t="str">
        <f>IF(ISBLANK('Slut 3.kl -Klasse'!FZ44),"",VLOOKUP('Slut 3.kl -Klasse'!FZ44,Aap_Naam_2c3b3c,2,FALSE))</f>
        <v/>
      </c>
      <c r="FN183" s="42" t="str">
        <f>IF(ISBLANK('Slut 3.kl -Klasse'!GA44),"",VLOOKUP('Slut 3.kl -Klasse'!GA44,Aap_Naam_2c3b3c,2,FALSE))</f>
        <v/>
      </c>
      <c r="FO183" s="41">
        <f>COUNTIF('Skole scoring'!B177:U177,1)</f>
        <v>0</v>
      </c>
      <c r="FP183">
        <f>COUNTIF('Skole scoring'!V177:DQ177,1)</f>
        <v>0</v>
      </c>
      <c r="FQ183">
        <f>COUNTIF('Skole scoring'!DR177:FM177,1)</f>
        <v>0</v>
      </c>
      <c r="FR183" s="42">
        <f t="shared" si="5"/>
        <v>0</v>
      </c>
      <c r="FS183">
        <f>COUNTIF('Skole scoring'!V177:AS177,1)</f>
        <v>0</v>
      </c>
      <c r="FT183">
        <f>COUNTIF('Skole scoring'!AT177:BQ177,1)</f>
        <v>0</v>
      </c>
      <c r="FU183">
        <f>COUNTIF('Skole scoring'!BR177:CO177,1)</f>
        <v>0</v>
      </c>
      <c r="FV183">
        <f>COUNTIF('Skole scoring'!CP177:DQ177,1)</f>
        <v>0</v>
      </c>
    </row>
    <row r="184" spans="2:178" x14ac:dyDescent="0.35">
      <c r="B184" s="41">
        <f>'Slut 3.kl -Klasse'!B45</f>
        <v>0</v>
      </c>
      <c r="C184" t="str">
        <f>IF(COUNTIF('Slut 3.kl -Klasse'!P45,5),"Ugyldig",(IF(ISBLANK('Slut 3.kl -Klasse'!P45),"",'Slut 3.kl -Klasse'!P45)))</f>
        <v/>
      </c>
      <c r="D184" t="str">
        <f>IF(COUNTIF('Slut 3.kl -Klasse'!Q45,5),"Ugyldig",(IF(ISBLANK('Slut 3.kl -Klasse'!Q45),"",'Slut 3.kl -Klasse'!Q45)))</f>
        <v/>
      </c>
      <c r="E184" t="str">
        <f>IF(COUNTIF('Slut 3.kl -Klasse'!R45,5),"Ugyldig",(IF(ISBLANK('Slut 3.kl -Klasse'!R45),"",'Slut 3.kl -Klasse'!R45)))</f>
        <v/>
      </c>
      <c r="F184" t="str">
        <f>IF(COUNTIF('Slut 3.kl -Klasse'!S45,5),"Ugyldig",(IF(ISBLANK('Slut 3.kl -Klasse'!S45),"",'Slut 3.kl -Klasse'!S45)))</f>
        <v/>
      </c>
      <c r="G184" t="str">
        <f>IF(COUNTIF('Slut 3.kl -Klasse'!T45,5),"Ugyldig",(IF(ISBLANK('Slut 3.kl -Klasse'!T45),"",'Slut 3.kl -Klasse'!T45)))</f>
        <v/>
      </c>
      <c r="H184" t="str">
        <f>IF(COUNTIF('Slut 3.kl -Klasse'!U45,5),"Ugyldig",(IF(ISBLANK('Slut 3.kl -Klasse'!U45),"",'Slut 3.kl -Klasse'!U45)))</f>
        <v/>
      </c>
      <c r="I184" t="str">
        <f>IF(COUNTIF('Slut 3.kl -Klasse'!V45,5),"Ugyldig",(IF(ISBLANK('Slut 3.kl -Klasse'!V45),"",'Slut 3.kl -Klasse'!V45)))</f>
        <v/>
      </c>
      <c r="J184" t="str">
        <f>IF(COUNTIF('Slut 3.kl -Klasse'!W45,5),"Ugyldig",(IF(ISBLANK('Slut 3.kl -Klasse'!W45),"",'Slut 3.kl -Klasse'!W45)))</f>
        <v/>
      </c>
      <c r="K184" t="str">
        <f>IF(COUNTIF('Slut 3.kl -Klasse'!X45,5),"Ugyldig",(IF(ISBLANK('Slut 3.kl -Klasse'!X45),"",'Slut 3.kl -Klasse'!X45)))</f>
        <v/>
      </c>
      <c r="L184" t="str">
        <f>IF(COUNTIF('Slut 3.kl -Klasse'!Y45,5),"Ugyldig",(IF(ISBLANK('Slut 3.kl -Klasse'!Y45),"",'Slut 3.kl -Klasse'!Y45)))</f>
        <v/>
      </c>
      <c r="M184" t="str">
        <f>IF(COUNTIF('Slut 3.kl -Klasse'!Z45,5),"Ugyldig",(IF(ISBLANK('Slut 3.kl -Klasse'!Z45),"",'Slut 3.kl -Klasse'!Z45)))</f>
        <v/>
      </c>
      <c r="N184" t="str">
        <f>IF(COUNTIF('Slut 3.kl -Klasse'!AA45,5),"Ugyldig",(IF(ISBLANK('Slut 3.kl -Klasse'!AA45),"",'Slut 3.kl -Klasse'!AA45)))</f>
        <v/>
      </c>
      <c r="O184" t="str">
        <f>IF(COUNTIF('Slut 3.kl -Klasse'!AB45,5),"Ugyldig",(IF(ISBLANK('Slut 3.kl -Klasse'!AB45),"",'Slut 3.kl -Klasse'!AB45)))</f>
        <v/>
      </c>
      <c r="P184" t="str">
        <f>IF(COUNTIF('Slut 3.kl -Klasse'!AC45,5),"Ugyldig",(IF(ISBLANK('Slut 3.kl -Klasse'!AC45),"",'Slut 3.kl -Klasse'!AC45)))</f>
        <v/>
      </c>
      <c r="Q184" t="str">
        <f>IF(COUNTIF('Slut 3.kl -Klasse'!AD45,5),"Ugyldig",(IF(ISBLANK('Slut 3.kl -Klasse'!AD45),"",'Slut 3.kl -Klasse'!AD45)))</f>
        <v/>
      </c>
      <c r="R184" t="str">
        <f>IF(COUNTIF('Slut 3.kl -Klasse'!AE45,5),"Ugyldig",(IF(ISBLANK('Slut 3.kl -Klasse'!AE45),"",'Slut 3.kl -Klasse'!AE45)))</f>
        <v/>
      </c>
      <c r="S184" t="str">
        <f>IF(COUNTIF('Slut 3.kl -Klasse'!AF45,5),"Ugyldig",(IF(ISBLANK('Slut 3.kl -Klasse'!AF45),"",'Slut 3.kl -Klasse'!AF45)))</f>
        <v/>
      </c>
      <c r="T184" t="str">
        <f>IF(COUNTIF('Slut 3.kl -Klasse'!AG45,5),"Ugyldig",(IF(ISBLANK('Slut 3.kl -Klasse'!AG45),"",'Slut 3.kl -Klasse'!AG45)))</f>
        <v/>
      </c>
      <c r="U184" t="str">
        <f>IF(COUNTIF('Slut 3.kl -Klasse'!AH45,5),"Ugyldig",(IF(ISBLANK('Slut 3.kl -Klasse'!AH45),"",'Slut 3.kl -Klasse'!AH45)))</f>
        <v/>
      </c>
      <c r="V184" t="str">
        <f>IF(COUNTIF('Slut 3.kl -Klasse'!AI45,5),"Ugyldig",(IF(ISBLANK('Slut 3.kl -Klasse'!AI45),"",'Slut 3.kl -Klasse'!AI45)))</f>
        <v/>
      </c>
      <c r="W184" t="str">
        <f>IF(ISBLANK('Slut 3.kl -Klasse'!AJ45),"",VLOOKUP('Slut 3.kl -Klasse'!AJ45,Assit_Atii_2c3b3c,C$96,FALSE))</f>
        <v/>
      </c>
      <c r="X184" t="str">
        <f>IF(ISBLANK('Slut 3.kl -Klasse'!AK45),"",VLOOKUP('Slut 3.kl -Klasse'!AK45,Assit_Atii_2c3b3c,D$96,FALSE))</f>
        <v/>
      </c>
      <c r="Y184" t="str">
        <f>IF(ISBLANK('Slut 3.kl -Klasse'!AL45),"",VLOOKUP('Slut 3.kl -Klasse'!AL45,Assit_Atii_2c3b3c,E$96,FALSE))</f>
        <v/>
      </c>
      <c r="Z184" t="str">
        <f>IF(ISBLANK('Slut 3.kl -Klasse'!AM45),"",VLOOKUP('Slut 3.kl -Klasse'!AM45,Assit_Atii_2c3b3c,F$96,FALSE))</f>
        <v/>
      </c>
      <c r="AA184" t="str">
        <f>IF(ISBLANK('Slut 3.kl -Klasse'!AN45),"",VLOOKUP('Slut 3.kl -Klasse'!AN45,Assit_Atii_2c3b3c,G$96,FALSE))</f>
        <v/>
      </c>
      <c r="AB184" t="str">
        <f>IF(ISBLANK('Slut 3.kl -Klasse'!AO45),"",VLOOKUP('Slut 3.kl -Klasse'!AO45,Assit_Atii_2c3b3c,H$96,FALSE))</f>
        <v/>
      </c>
      <c r="AC184" t="str">
        <f>IF(ISBLANK('Slut 3.kl -Klasse'!AP45),"",VLOOKUP('Slut 3.kl -Klasse'!AP45,Assit_Atii_2c3b3c,I$96,FALSE))</f>
        <v/>
      </c>
      <c r="AD184" t="str">
        <f>IF(ISBLANK('Slut 3.kl -Klasse'!AQ45),"",VLOOKUP('Slut 3.kl -Klasse'!AQ45,Assit_Atii_2c3b3c,J$96,FALSE))</f>
        <v/>
      </c>
      <c r="AE184" t="str">
        <f>IF(ISBLANK('Slut 3.kl -Klasse'!AR45),"",VLOOKUP('Slut 3.kl -Klasse'!AR45,Assit_Atii_2c3b3c,K$96,FALSE))</f>
        <v/>
      </c>
      <c r="AF184" t="str">
        <f>IF(ISBLANK('Slut 3.kl -Klasse'!AS45),"",VLOOKUP('Slut 3.kl -Klasse'!AS45,Assit_Atii_2c3b3c,L$96,FALSE))</f>
        <v/>
      </c>
      <c r="AG184" t="str">
        <f>IF(ISBLANK('Slut 3.kl -Klasse'!AT45),"",VLOOKUP('Slut 3.kl -Klasse'!AT45,Assit_Atii_2c3b3c,M$96,FALSE))</f>
        <v/>
      </c>
      <c r="AH184" t="str">
        <f>IF(ISBLANK('Slut 3.kl -Klasse'!AU45),"",VLOOKUP('Slut 3.kl -Klasse'!AU45,Assit_Atii_2c3b3c,N$96,FALSE))</f>
        <v/>
      </c>
      <c r="AI184" t="str">
        <f>IF(ISBLANK('Slut 3.kl -Klasse'!AV45),"",VLOOKUP('Slut 3.kl -Klasse'!AV45,Assit_Atii_2c3b3c,O$96,FALSE))</f>
        <v/>
      </c>
      <c r="AJ184" t="str">
        <f>IF(ISBLANK('Slut 3.kl -Klasse'!AW45),"",VLOOKUP('Slut 3.kl -Klasse'!AW45,Assit_Atii_2c3b3c,P$96,FALSE))</f>
        <v/>
      </c>
      <c r="AK184" t="str">
        <f>IF(ISBLANK('Slut 3.kl -Klasse'!AX45),"",VLOOKUP('Slut 3.kl -Klasse'!AX45,Assit_Atii_2c3b3c,Q$96,FALSE))</f>
        <v/>
      </c>
      <c r="AL184" t="str">
        <f>IF(ISBLANK('Slut 3.kl -Klasse'!AY45),"",VLOOKUP('Slut 3.kl -Klasse'!AY45,Assit_Atii_2c3b3c,R$96,FALSE))</f>
        <v/>
      </c>
      <c r="AM184" t="str">
        <f>IF(ISBLANK('Slut 3.kl -Klasse'!AZ45),"",VLOOKUP('Slut 3.kl -Klasse'!AZ45,Assit_Atii_2c3b3c,S$96,FALSE))</f>
        <v/>
      </c>
      <c r="AN184" t="str">
        <f>IF(ISBLANK('Slut 3.kl -Klasse'!BA45),"",VLOOKUP('Slut 3.kl -Klasse'!BA45,Assit_Atii_2c3b3c,T$96,FALSE))</f>
        <v/>
      </c>
      <c r="AO184" t="str">
        <f>IF(ISBLANK('Slut 3.kl -Klasse'!BB45),"",VLOOKUP('Slut 3.kl -Klasse'!BB45,Assit_Atii_2c3b3c,U$96,FALSE))</f>
        <v/>
      </c>
      <c r="AP184" t="str">
        <f>IF(ISBLANK('Slut 3.kl -Klasse'!BC45),"",VLOOKUP('Slut 3.kl -Klasse'!BC45,Assit_Atii_2c3b3c,V$96,FALSE))</f>
        <v/>
      </c>
      <c r="AQ184" t="str">
        <f>IF(ISBLANK('Slut 3.kl -Klasse'!BD45),"",VLOOKUP('Slut 3.kl -Klasse'!BD45,Assit_Atii_2c3b3c,W$96,FALSE))</f>
        <v/>
      </c>
      <c r="AR184" t="str">
        <f>IF(ISBLANK('Slut 3.kl -Klasse'!BE45),"",VLOOKUP('Slut 3.kl -Klasse'!BE45,Assit_Atii_2c3b3c,X$96,FALSE))</f>
        <v/>
      </c>
      <c r="AS184" t="str">
        <f>IF(ISBLANK('Slut 3.kl -Klasse'!BF45),"",VLOOKUP('Slut 3.kl -Klasse'!BF45,Assit_Atii_2c3b3c,Y$96,FALSE))</f>
        <v/>
      </c>
      <c r="AT184" t="str">
        <f>IF(ISBLANK('Slut 3.kl -Klasse'!BG45),"",VLOOKUP('Slut 3.kl -Klasse'!BG45,Assit_Atii_2c3b3c,Z$96,FALSE))</f>
        <v/>
      </c>
      <c r="AU184" t="str">
        <f>IF(ISBLANK('Slut 3.kl -Klasse'!BH45),"",VLOOKUP('Slut 3.kl -Klasse'!BH45,Assit_Atii_2c3b3c,AA$96,FALSE))</f>
        <v/>
      </c>
      <c r="AV184" t="str">
        <f>IF(ISBLANK('Slut 3.kl -Klasse'!BI45),"",VLOOKUP('Slut 3.kl -Klasse'!BI45,Assit_Atii_2c3b3c,AB$96,FALSE))</f>
        <v/>
      </c>
      <c r="AW184" t="str">
        <f>IF(ISBLANK('Slut 3.kl -Klasse'!BJ45),"",VLOOKUP('Slut 3.kl -Klasse'!BJ45,Assit_Atii_2c3b3c,AC$96,FALSE))</f>
        <v/>
      </c>
      <c r="AX184" t="str">
        <f>IF(ISBLANK('Slut 3.kl -Klasse'!BK45),"",VLOOKUP('Slut 3.kl -Klasse'!BK45,Assit_Atii_2c3b3c,AD$96,FALSE))</f>
        <v/>
      </c>
      <c r="AY184" t="str">
        <f>IF(ISBLANK('Slut 3.kl -Klasse'!BL45),"",VLOOKUP('Slut 3.kl -Klasse'!BL45,Assit_Atii_2c3b3c,AE$96,FALSE))</f>
        <v/>
      </c>
      <c r="AZ184" t="str">
        <f>IF(ISBLANK('Slut 3.kl -Klasse'!BM45),"",VLOOKUP('Slut 3.kl -Klasse'!BM45,Assit_Atii_2c3b3c,AF$96,FALSE))</f>
        <v/>
      </c>
      <c r="BA184" t="str">
        <f>IF(ISBLANK('Slut 3.kl -Klasse'!BN45),"",VLOOKUP('Slut 3.kl -Klasse'!BN45,Assit_Atii_2c3b3c,AG$96,FALSE))</f>
        <v/>
      </c>
      <c r="BB184" t="str">
        <f>IF(ISBLANK('Slut 3.kl -Klasse'!BO45),"",VLOOKUP('Slut 3.kl -Klasse'!BO45,Assit_Atii_2c3b3c,AH$96,FALSE))</f>
        <v/>
      </c>
      <c r="BC184" t="str">
        <f>IF(ISBLANK('Slut 3.kl -Klasse'!BP45),"",VLOOKUP('Slut 3.kl -Klasse'!BP45,Assit_Atii_2c3b3c,AI$96,FALSE))</f>
        <v/>
      </c>
      <c r="BD184" t="str">
        <f>IF(ISBLANK('Slut 3.kl -Klasse'!BQ45),"",VLOOKUP('Slut 3.kl -Klasse'!BQ45,Assit_Atii_2c3b3c,AJ$96,FALSE))</f>
        <v/>
      </c>
      <c r="BE184" t="str">
        <f>IF(ISBLANK('Slut 3.kl -Klasse'!BR45),"",VLOOKUP('Slut 3.kl -Klasse'!BR45,Assit_Atii_2c3b3c,AK$96,FALSE))</f>
        <v/>
      </c>
      <c r="BF184" t="str">
        <f>IF(ISBLANK('Slut 3.kl -Klasse'!BS45),"",VLOOKUP('Slut 3.kl -Klasse'!BS45,Assit_Atii_2c3b3c,AL$96,FALSE))</f>
        <v/>
      </c>
      <c r="BG184" t="str">
        <f>IF(ISBLANK('Slut 3.kl -Klasse'!BT45),"",VLOOKUP('Slut 3.kl -Klasse'!BT45,Assit_Atii_2c3b3c,AM$96,FALSE))</f>
        <v/>
      </c>
      <c r="BH184" t="str">
        <f>IF(ISBLANK('Slut 3.kl -Klasse'!BU45),"",VLOOKUP('Slut 3.kl -Klasse'!BU45,Assit_Atii_2c3b3c,AN$96,FALSE))</f>
        <v/>
      </c>
      <c r="BI184" t="str">
        <f>IF(ISBLANK('Slut 3.kl -Klasse'!BV45),"",VLOOKUP('Slut 3.kl -Klasse'!BV45,Assit_Atii_2c3b3c,AO$96,FALSE))</f>
        <v/>
      </c>
      <c r="BJ184" t="str">
        <f>IF(ISBLANK('Slut 3.kl -Klasse'!BW45),"",VLOOKUP('Slut 3.kl -Klasse'!BW45,Assit_Atii_2c3b3c,AP$96,FALSE))</f>
        <v/>
      </c>
      <c r="BK184" t="str">
        <f>IF(ISBLANK('Slut 3.kl -Klasse'!BX45),"",VLOOKUP('Slut 3.kl -Klasse'!BX45,Assit_Atii_2c3b3c,AQ$96,FALSE))</f>
        <v/>
      </c>
      <c r="BL184" t="str">
        <f>IF(ISBLANK('Slut 3.kl -Klasse'!BY45),"",VLOOKUP('Slut 3.kl -Klasse'!BY45,Assit_Atii_2c3b3c,AR$96,FALSE))</f>
        <v/>
      </c>
      <c r="BM184" t="str">
        <f>IF(ISBLANK('Slut 3.kl -Klasse'!BZ45),"",VLOOKUP('Slut 3.kl -Klasse'!BZ45,Assit_Atii_2c3b3c,AS$96,FALSE))</f>
        <v/>
      </c>
      <c r="BN184" t="str">
        <f>IF(ISBLANK('Slut 3.kl -Klasse'!CA45),"",VLOOKUP('Slut 3.kl -Klasse'!CA45,Assit_Atii_2c3b3c,AT$96,FALSE))</f>
        <v/>
      </c>
      <c r="BO184" t="str">
        <f>IF(ISBLANK('Slut 3.kl -Klasse'!CB45),"",VLOOKUP('Slut 3.kl -Klasse'!CB45,Assit_Atii_2c3b3c,AU$96,FALSE))</f>
        <v/>
      </c>
      <c r="BP184" t="str">
        <f>IF(ISBLANK('Slut 3.kl -Klasse'!CC45),"",VLOOKUP('Slut 3.kl -Klasse'!CC45,Assit_Atii_2c3b3c,AV$96,FALSE))</f>
        <v/>
      </c>
      <c r="BQ184" t="str">
        <f>IF(ISBLANK('Slut 3.kl -Klasse'!CD45),"",VLOOKUP('Slut 3.kl -Klasse'!CD45,Assit_Atii_2c3b3c,AW$96,FALSE))</f>
        <v/>
      </c>
      <c r="BR184" t="str">
        <f>IF(ISBLANK('Slut 3.kl -Klasse'!CE45),"",VLOOKUP('Slut 3.kl -Klasse'!CE45,Assit_Atii_2c3b3c,AX$96,FALSE))</f>
        <v/>
      </c>
      <c r="BS184" t="str">
        <f>IF(ISBLANK('Slut 3.kl -Klasse'!CF45),"",VLOOKUP('Slut 3.kl -Klasse'!CF45,Assit_Atii_2c3b3c,AY$96,FALSE))</f>
        <v/>
      </c>
      <c r="BT184" t="str">
        <f>IF(ISBLANK('Slut 3.kl -Klasse'!CG45),"",VLOOKUP('Slut 3.kl -Klasse'!CG45,Assit_Atii_2c3b3c,AZ$96,FALSE))</f>
        <v/>
      </c>
      <c r="BU184" t="str">
        <f>IF(ISBLANK('Slut 3.kl -Klasse'!CH45),"",VLOOKUP('Slut 3.kl -Klasse'!CH45,Assit_Atii_2c3b3c,BA$96,FALSE))</f>
        <v/>
      </c>
      <c r="BV184" t="str">
        <f>IF(ISBLANK('Slut 3.kl -Klasse'!CI45),"",VLOOKUP('Slut 3.kl -Klasse'!CI45,Assit_Atii_2c3b3c,BB$96,FALSE))</f>
        <v/>
      </c>
      <c r="BW184" t="str">
        <f>IF(ISBLANK('Slut 3.kl -Klasse'!CJ45),"",VLOOKUP('Slut 3.kl -Klasse'!CJ45,Assit_Atii_2c3b3c,BC$96,FALSE))</f>
        <v/>
      </c>
      <c r="BX184" t="str">
        <f>IF(ISBLANK('Slut 3.kl -Klasse'!CK45),"",VLOOKUP('Slut 3.kl -Klasse'!CK45,Assit_Atii_2c3b3c,BD$96,FALSE))</f>
        <v/>
      </c>
      <c r="BY184" t="str">
        <f>IF(ISBLANK('Slut 3.kl -Klasse'!CL45),"",VLOOKUP('Slut 3.kl -Klasse'!CL45,Assit_Atii_2c3b3c,BE$96,FALSE))</f>
        <v/>
      </c>
      <c r="BZ184" t="str">
        <f>IF(ISBLANK('Slut 3.kl -Klasse'!CM45),"",VLOOKUP('Slut 3.kl -Klasse'!CM45,Assit_Atii_2c3b3c,BF$96,FALSE))</f>
        <v/>
      </c>
      <c r="CA184" t="str">
        <f>IF(ISBLANK('Slut 3.kl -Klasse'!CN45),"",VLOOKUP('Slut 3.kl -Klasse'!CN45,Assit_Atii_2c3b3c,BG$96,FALSE))</f>
        <v/>
      </c>
      <c r="CB184" t="str">
        <f>IF(ISBLANK('Slut 3.kl -Klasse'!CO45),"",VLOOKUP('Slut 3.kl -Klasse'!CO45,Assit_Atii_2c3b3c,BH$96,FALSE))</f>
        <v/>
      </c>
      <c r="CC184" t="str">
        <f>IF(ISBLANK('Slut 3.kl -Klasse'!CP45),"",VLOOKUP('Slut 3.kl -Klasse'!CP45,Assit_Atii_2c3b3c,BI$96,FALSE))</f>
        <v/>
      </c>
      <c r="CD184" t="str">
        <f>IF(ISBLANK('Slut 3.kl -Klasse'!CQ45),"",VLOOKUP('Slut 3.kl -Klasse'!CQ45,Assit_Atii_2c3b3c,BJ$96,FALSE))</f>
        <v/>
      </c>
      <c r="CE184" t="str">
        <f>IF(ISBLANK('Slut 3.kl -Klasse'!CR45),"",VLOOKUP('Slut 3.kl -Klasse'!CR45,Assit_Atii_2c3b3c,BK$96,FALSE))</f>
        <v/>
      </c>
      <c r="CF184" t="str">
        <f>IF(ISBLANK('Slut 3.kl -Klasse'!CS45),"",VLOOKUP('Slut 3.kl -Klasse'!CS45,Assit_Atii_2c3b3c,BL$96,FALSE))</f>
        <v/>
      </c>
      <c r="CG184" t="str">
        <f>IF(ISBLANK('Slut 3.kl -Klasse'!CT45),"",VLOOKUP('Slut 3.kl -Klasse'!CT45,Assit_Atii_2c3b3c,BM$96,FALSE))</f>
        <v/>
      </c>
      <c r="CH184" t="str">
        <f>IF(ISBLANK('Slut 3.kl -Klasse'!CU45),"",VLOOKUP('Slut 3.kl -Klasse'!CU45,Assit_Atii_2c3b3c,BN$96,FALSE))</f>
        <v/>
      </c>
      <c r="CI184" t="str">
        <f>IF(ISBLANK('Slut 3.kl -Klasse'!CV45),"",VLOOKUP('Slut 3.kl -Klasse'!CV45,Assit_Atii_2c3b3c,BO$96,FALSE))</f>
        <v/>
      </c>
      <c r="CJ184" t="str">
        <f>IF(ISBLANK('Slut 3.kl -Klasse'!CW45),"",VLOOKUP('Slut 3.kl -Klasse'!CW45,Assit_Atii_2c3b3c,BP$96,FALSE))</f>
        <v/>
      </c>
      <c r="CK184" t="str">
        <f>IF(ISBLANK('Slut 3.kl -Klasse'!CX45),"",VLOOKUP('Slut 3.kl -Klasse'!CX45,Assit_Atii_2c3b3c,BQ$96,FALSE))</f>
        <v/>
      </c>
      <c r="CL184" t="str">
        <f>IF(ISBLANK('Slut 3.kl -Klasse'!CY45),"",VLOOKUP('Slut 3.kl -Klasse'!CY45,Assit_Atii_2c3b3c,BR$96,FALSE))</f>
        <v/>
      </c>
      <c r="CM184" t="str">
        <f>IF(ISBLANK('Slut 3.kl -Klasse'!CZ45),"",VLOOKUP('Slut 3.kl -Klasse'!CZ45,Assit_Atii_2c3b3c,BS$96,FALSE))</f>
        <v/>
      </c>
      <c r="CN184" t="str">
        <f>IF(ISBLANK('Slut 3.kl -Klasse'!DA45),"",VLOOKUP('Slut 3.kl -Klasse'!DA45,Assit_Atii_2c3b3c,BT$96,FALSE))</f>
        <v/>
      </c>
      <c r="CO184" t="str">
        <f>IF(ISBLANK('Slut 3.kl -Klasse'!DB45),"",VLOOKUP('Slut 3.kl -Klasse'!DB45,Assit_Atii_2c3b3c,BU$96,FALSE))</f>
        <v/>
      </c>
      <c r="CP184" t="str">
        <f>IF(ISBLANK('Slut 3.kl -Klasse'!DC45),"",VLOOKUP('Slut 3.kl -Klasse'!DC45,Assit_Atii_2c3b3c,BV$96,FALSE))</f>
        <v/>
      </c>
      <c r="CQ184" t="str">
        <f>IF(ISBLANK('Slut 3.kl -Klasse'!DD45),"",VLOOKUP('Slut 3.kl -Klasse'!DD45,Assit_Atii_2c3b3c,BW$96,FALSE))</f>
        <v/>
      </c>
      <c r="CR184" t="str">
        <f>IF(ISBLANK('Slut 3.kl -Klasse'!DE45),"",VLOOKUP('Slut 3.kl -Klasse'!DE45,Assit_Atii_2c3b3c,BX$96,FALSE))</f>
        <v/>
      </c>
      <c r="CS184" t="str">
        <f>IF(ISBLANK('Slut 3.kl -Klasse'!DF45),"",VLOOKUP('Slut 3.kl -Klasse'!DF45,Assit_Atii_2c3b3c,BY$96,FALSE))</f>
        <v/>
      </c>
      <c r="CT184" t="str">
        <f>IF(ISBLANK('Slut 3.kl -Klasse'!DG45),"",VLOOKUP('Slut 3.kl -Klasse'!DG45,Assit_Atii_2c3b3c,BZ$96,FALSE))</f>
        <v/>
      </c>
      <c r="CU184" t="str">
        <f>IF(ISBLANK('Slut 3.kl -Klasse'!DH45),"",VLOOKUP('Slut 3.kl -Klasse'!DH45,Assit_Atii_2c3b3c,CA$96,FALSE))</f>
        <v/>
      </c>
      <c r="CV184" t="str">
        <f>IF(ISBLANK('Slut 3.kl -Klasse'!DI45),"",VLOOKUP('Slut 3.kl -Klasse'!DI45,Assit_Atii_2c3b3c,CB$96,FALSE))</f>
        <v/>
      </c>
      <c r="CW184" t="str">
        <f>IF(ISBLANK('Slut 3.kl -Klasse'!DJ45),"",VLOOKUP('Slut 3.kl -Klasse'!DJ45,Assit_Atii_2c3b3c,CC$96,FALSE))</f>
        <v/>
      </c>
      <c r="CX184" t="str">
        <f>IF(ISBLANK('Slut 3.kl -Klasse'!DK45),"",VLOOKUP('Slut 3.kl -Klasse'!DK45,Assit_Atii_2c3b3c,CD$96,FALSE))</f>
        <v/>
      </c>
      <c r="CY184" t="str">
        <f>IF(ISBLANK('Slut 3.kl -Klasse'!DL45),"",VLOOKUP('Slut 3.kl -Klasse'!DL45,Assit_Atii_2c3b3c,CE$96,FALSE))</f>
        <v/>
      </c>
      <c r="CZ184" t="str">
        <f>IF(ISBLANK('Slut 3.kl -Klasse'!DM45),"",VLOOKUP('Slut 3.kl -Klasse'!DM45,Assit_Atii_2c3b3c,CF$96,FALSE))</f>
        <v/>
      </c>
      <c r="DA184" t="str">
        <f>IF(ISBLANK('Slut 3.kl -Klasse'!DN45),"",VLOOKUP('Slut 3.kl -Klasse'!DN45,Assit_Atii_2c3b3c,CG$96,FALSE))</f>
        <v/>
      </c>
      <c r="DB184" t="str">
        <f>IF(ISBLANK('Slut 3.kl -Klasse'!DO45),"",VLOOKUP('Slut 3.kl -Klasse'!DO45,Assit_Atii_2c3b3c,CH$96,FALSE))</f>
        <v/>
      </c>
      <c r="DC184" t="str">
        <f>IF(ISBLANK('Slut 3.kl -Klasse'!DP45),"",VLOOKUP('Slut 3.kl -Klasse'!DP45,Assit_Atii_2c3b3c,CI$96,FALSE))</f>
        <v/>
      </c>
      <c r="DD184" t="str">
        <f>IF(ISBLANK('Slut 3.kl -Klasse'!DQ45),"",VLOOKUP('Slut 3.kl -Klasse'!DQ45,Assit_Atii_2c3b3c,CJ$96,FALSE))</f>
        <v/>
      </c>
      <c r="DE184" t="str">
        <f>IF(ISBLANK('Slut 3.kl -Klasse'!DR45),"",VLOOKUP('Slut 3.kl -Klasse'!DR45,Assit_Atii_2c3b3c,CK$96,FALSE))</f>
        <v/>
      </c>
      <c r="DF184" t="str">
        <f>IF(ISBLANK('Slut 3.kl -Klasse'!DS45),"",VLOOKUP('Slut 3.kl -Klasse'!DS45,Assit_Atii_2c3b3c,CL$96,FALSE))</f>
        <v/>
      </c>
      <c r="DG184" t="str">
        <f>IF(ISBLANK('Slut 3.kl -Klasse'!DT45),"",VLOOKUP('Slut 3.kl -Klasse'!DT45,Assit_Atii_2c3b3c,CM$96,FALSE))</f>
        <v/>
      </c>
      <c r="DH184" t="str">
        <f>IF(ISBLANK('Slut 3.kl -Klasse'!DU45),"",VLOOKUP('Slut 3.kl -Klasse'!DU45,Assit_Atii_2c3b3c,CN$96,FALSE))</f>
        <v/>
      </c>
      <c r="DI184" t="str">
        <f>IF(ISBLANK('Slut 3.kl -Klasse'!DV45),"",VLOOKUP('Slut 3.kl -Klasse'!DV45,Assit_Atii_2c3b3c,CO$96,FALSE))</f>
        <v/>
      </c>
      <c r="DJ184" t="str">
        <f>IF(ISBLANK('Slut 3.kl -Klasse'!DW45),"",VLOOKUP('Slut 3.kl -Klasse'!DW45,Assit_Atii_2c3b3c,CP$96,FALSE))</f>
        <v/>
      </c>
      <c r="DK184" t="str">
        <f>IF(ISBLANK('Slut 3.kl -Klasse'!DX45),"",VLOOKUP('Slut 3.kl -Klasse'!DX45,Assit_Atii_2c3b3c,CQ$96,FALSE))</f>
        <v/>
      </c>
      <c r="DL184" t="str">
        <f>IF(ISBLANK('Slut 3.kl -Klasse'!DY45),"",VLOOKUP('Slut 3.kl -Klasse'!DY45,Assit_Atii_2c3b3c,CR$96,FALSE))</f>
        <v/>
      </c>
      <c r="DM184" t="str">
        <f>IF(ISBLANK('Slut 3.kl -Klasse'!DZ45),"",VLOOKUP('Slut 3.kl -Klasse'!DZ45,Assit_Atii_2c3b3c,CS$96,FALSE))</f>
        <v/>
      </c>
      <c r="DN184" t="str">
        <f>IF(ISBLANK('Slut 3.kl -Klasse'!EA45),"",VLOOKUP('Slut 3.kl -Klasse'!EA45,Assit_Atii_2c3b3c,CT$96,FALSE))</f>
        <v/>
      </c>
      <c r="DO184" t="str">
        <f>IF(ISBLANK('Slut 3.kl -Klasse'!EB45),"",VLOOKUP('Slut 3.kl -Klasse'!EB45,Assit_Atii_2c3b3c,CU$96,FALSE))</f>
        <v/>
      </c>
      <c r="DP184" t="str">
        <f>IF(ISBLANK('Slut 3.kl -Klasse'!EC45),"",VLOOKUP('Slut 3.kl -Klasse'!EC45,Assit_Atii_2c3b3c,CV$96,FALSE))</f>
        <v/>
      </c>
      <c r="DQ184" t="str">
        <f>IF(ISBLANK('Slut 3.kl -Klasse'!ED45),"",VLOOKUP('Slut 3.kl -Klasse'!ED45,Assit_Atii_2c3b3c,CW$96,FALSE))</f>
        <v/>
      </c>
      <c r="DR184" s="42" t="str">
        <f>IF(ISBLANK('Slut 3.kl -Klasse'!EE45),"",VLOOKUP('Slut 3.kl -Klasse'!EE45,Assit_Atii_2c3b3c,CX$96,FALSE))</f>
        <v/>
      </c>
      <c r="DS184" s="41" t="str">
        <f>IF(ISBLANK('Slut 3.kl -Klasse'!EF45),"",VLOOKUP('Slut 3.kl -Klasse'!EF45,Aap_Naam_2c3b3c,2,FALSE))</f>
        <v/>
      </c>
      <c r="DT184" t="str">
        <f>IF(ISBLANK('Slut 3.kl -Klasse'!EG45),"",VLOOKUP('Slut 3.kl -Klasse'!EG45,Aap_Naam_2c3b3c,2,FALSE))</f>
        <v/>
      </c>
      <c r="DU184" t="str">
        <f>IF(ISBLANK('Slut 3.kl -Klasse'!EH45),"",VLOOKUP('Slut 3.kl -Klasse'!EH45,Aap_Naam_2c3b3c,2,FALSE))</f>
        <v/>
      </c>
      <c r="DV184" t="str">
        <f>IF(ISBLANK('Slut 3.kl -Klasse'!EI45),"",VLOOKUP('Slut 3.kl -Klasse'!EI45,Aap_Naam_2c3b3c,2,FALSE))</f>
        <v/>
      </c>
      <c r="DW184" t="str">
        <f>IF(ISBLANK('Slut 3.kl -Klasse'!EJ45),"",VLOOKUP('Slut 3.kl -Klasse'!EJ45,Aap_Naam_2c3b3c,2,FALSE))</f>
        <v/>
      </c>
      <c r="DX184" t="str">
        <f>IF(ISBLANK('Slut 3.kl -Klasse'!EK45),"",VLOOKUP('Slut 3.kl -Klasse'!EK45,Aap_Naam_2c3b3c,2,FALSE))</f>
        <v/>
      </c>
      <c r="DY184" t="str">
        <f>IF(ISBLANK('Slut 3.kl -Klasse'!EL45),"",VLOOKUP('Slut 3.kl -Klasse'!EL45,Aap_Naam_2c3b3c,2,FALSE))</f>
        <v/>
      </c>
      <c r="DZ184" t="str">
        <f>IF(ISBLANK('Slut 3.kl -Klasse'!EM45),"",VLOOKUP('Slut 3.kl -Klasse'!EM45,Aap_Naam_2c3b3c,2,FALSE))</f>
        <v/>
      </c>
      <c r="EA184" t="str">
        <f>IF(ISBLANK('Slut 3.kl -Klasse'!EN45),"",VLOOKUP('Slut 3.kl -Klasse'!EN45,Aap_Naam_2c3b3c,2,FALSE))</f>
        <v/>
      </c>
      <c r="EB184" t="str">
        <f>IF(ISBLANK('Slut 3.kl -Klasse'!EO45),"",VLOOKUP('Slut 3.kl -Klasse'!EO45,Aap_Naam_2c3b3c,2,FALSE))</f>
        <v/>
      </c>
      <c r="EC184" t="str">
        <f>IF(ISBLANK('Slut 3.kl -Klasse'!EP45),"",VLOOKUP('Slut 3.kl -Klasse'!EP45,Aap_Naam_2c3b3c,2,FALSE))</f>
        <v/>
      </c>
      <c r="ED184" t="str">
        <f>IF(ISBLANK('Slut 3.kl -Klasse'!EQ45),"",VLOOKUP('Slut 3.kl -Klasse'!EQ45,Aap_Naam_2c3b3c,2,FALSE))</f>
        <v/>
      </c>
      <c r="EE184" t="str">
        <f>IF(ISBLANK('Slut 3.kl -Klasse'!ER45),"",VLOOKUP('Slut 3.kl -Klasse'!ER45,Aap_Naam_2c3b3c,2,FALSE))</f>
        <v/>
      </c>
      <c r="EF184" t="str">
        <f>IF(ISBLANK('Slut 3.kl -Klasse'!ES45),"",VLOOKUP('Slut 3.kl -Klasse'!ES45,Aap_Naam_2c3b3c,2,FALSE))</f>
        <v/>
      </c>
      <c r="EG184" t="str">
        <f>IF(ISBLANK('Slut 3.kl -Klasse'!ET45),"",VLOOKUP('Slut 3.kl -Klasse'!ET45,Aap_Naam_2c3b3c,2,FALSE))</f>
        <v/>
      </c>
      <c r="EH184" t="str">
        <f>IF(ISBLANK('Slut 3.kl -Klasse'!EU45),"",VLOOKUP('Slut 3.kl -Klasse'!EU45,Aap_Naam_2c3b3c,2,FALSE))</f>
        <v/>
      </c>
      <c r="EI184" t="str">
        <f>IF(ISBLANK('Slut 3.kl -Klasse'!EV45),"",VLOOKUP('Slut 3.kl -Klasse'!EV45,Aap_Naam_2c3b3c,2,FALSE))</f>
        <v/>
      </c>
      <c r="EJ184" t="str">
        <f>IF(ISBLANK('Slut 3.kl -Klasse'!EW45),"",VLOOKUP('Slut 3.kl -Klasse'!EW45,Aap_Naam_2c3b3c,2,FALSE))</f>
        <v/>
      </c>
      <c r="EK184" t="str">
        <f>IF(ISBLANK('Slut 3.kl -Klasse'!EX45),"",VLOOKUP('Slut 3.kl -Klasse'!EX45,Aap_Naam_2c3b3c,2,FALSE))</f>
        <v/>
      </c>
      <c r="EL184" t="str">
        <f>IF(ISBLANK('Slut 3.kl -Klasse'!EY45),"",VLOOKUP('Slut 3.kl -Klasse'!EY45,Aap_Naam_2c3b3c,2,FALSE))</f>
        <v/>
      </c>
      <c r="EM184" t="str">
        <f>IF(ISBLANK('Slut 3.kl -Klasse'!EZ45),"",VLOOKUP('Slut 3.kl -Klasse'!EZ45,Aap_Naam_2c3b3c,2,FALSE))</f>
        <v/>
      </c>
      <c r="EN184" t="str">
        <f>IF(ISBLANK('Slut 3.kl -Klasse'!FA45),"",VLOOKUP('Slut 3.kl -Klasse'!FA45,Aap_Naam_2c3b3c,2,FALSE))</f>
        <v/>
      </c>
      <c r="EO184" t="str">
        <f>IF(ISBLANK('Slut 3.kl -Klasse'!FB45),"",VLOOKUP('Slut 3.kl -Klasse'!FB45,Aap_Naam_2c3b3c,2,FALSE))</f>
        <v/>
      </c>
      <c r="EP184" t="str">
        <f>IF(ISBLANK('Slut 3.kl -Klasse'!FC45),"",VLOOKUP('Slut 3.kl -Klasse'!FC45,Aap_Naam_2c3b3c,2,FALSE))</f>
        <v/>
      </c>
      <c r="EQ184" t="str">
        <f>IF(ISBLANK('Slut 3.kl -Klasse'!FD45),"",VLOOKUP('Slut 3.kl -Klasse'!FD45,Aap_Naam_2c3b3c,2,FALSE))</f>
        <v/>
      </c>
      <c r="ER184" t="str">
        <f>IF(ISBLANK('Slut 3.kl -Klasse'!FE45),"",VLOOKUP('Slut 3.kl -Klasse'!FE45,Aap_Naam_2c3b3c,2,FALSE))</f>
        <v/>
      </c>
      <c r="ES184" t="str">
        <f>IF(ISBLANK('Slut 3.kl -Klasse'!FF45),"",VLOOKUP('Slut 3.kl -Klasse'!FF45,Aap_Naam_2c3b3c,2,FALSE))</f>
        <v/>
      </c>
      <c r="ET184" t="str">
        <f>IF(ISBLANK('Slut 3.kl -Klasse'!FG45),"",VLOOKUP('Slut 3.kl -Klasse'!FG45,Aap_Naam_2c3b3c,2,FALSE))</f>
        <v/>
      </c>
      <c r="EU184" t="str">
        <f>IF(ISBLANK('Slut 3.kl -Klasse'!FH45),"",VLOOKUP('Slut 3.kl -Klasse'!FH45,Aap_Naam_2c3b3c,2,FALSE))</f>
        <v/>
      </c>
      <c r="EV184" t="str">
        <f>IF(ISBLANK('Slut 3.kl -Klasse'!FI45),"",VLOOKUP('Slut 3.kl -Klasse'!FI45,Aap_Naam_2c3b3c,2,FALSE))</f>
        <v/>
      </c>
      <c r="EW184" t="str">
        <f>IF(ISBLANK('Slut 3.kl -Klasse'!FJ45),"",VLOOKUP('Slut 3.kl -Klasse'!FJ45,Aap_Naam_2c3b3c,2,FALSE))</f>
        <v/>
      </c>
      <c r="EX184" t="str">
        <f>IF(ISBLANK('Slut 3.kl -Klasse'!FK45),"",VLOOKUP('Slut 3.kl -Klasse'!FK45,Aap_Naam_2c3b3c,2,FALSE))</f>
        <v/>
      </c>
      <c r="EY184" t="str">
        <f>IF(ISBLANK('Slut 3.kl -Klasse'!FL45),"",VLOOKUP('Slut 3.kl -Klasse'!FL45,Aap_Naam_2c3b3c,2,FALSE))</f>
        <v/>
      </c>
      <c r="EZ184" t="str">
        <f>IF(ISBLANK('Slut 3.kl -Klasse'!FM45),"",VLOOKUP('Slut 3.kl -Klasse'!FM45,Aap_Naam_2c3b3c,2,FALSE))</f>
        <v/>
      </c>
      <c r="FA184" t="str">
        <f>IF(ISBLANK('Slut 3.kl -Klasse'!FN45),"",VLOOKUP('Slut 3.kl -Klasse'!FN45,Aap_Naam_2c3b3c,2,FALSE))</f>
        <v/>
      </c>
      <c r="FB184" t="str">
        <f>IF(ISBLANK('Slut 3.kl -Klasse'!FO45),"",VLOOKUP('Slut 3.kl -Klasse'!FO45,Aap_Naam_2c3b3c,2,FALSE))</f>
        <v/>
      </c>
      <c r="FC184" t="str">
        <f>IF(ISBLANK('Slut 3.kl -Klasse'!FP45),"",VLOOKUP('Slut 3.kl -Klasse'!FP45,Aap_Naam_2c3b3c,2,FALSE))</f>
        <v/>
      </c>
      <c r="FD184" t="str">
        <f>IF(ISBLANK('Slut 3.kl -Klasse'!FQ45),"",VLOOKUP('Slut 3.kl -Klasse'!FQ45,Aap_Naam_2c3b3c,2,FALSE))</f>
        <v/>
      </c>
      <c r="FE184" t="str">
        <f>IF(ISBLANK('Slut 3.kl -Klasse'!FR45),"",VLOOKUP('Slut 3.kl -Klasse'!FR45,Aap_Naam_2c3b3c,2,FALSE))</f>
        <v/>
      </c>
      <c r="FF184" t="str">
        <f>IF(ISBLANK('Slut 3.kl -Klasse'!FS45),"",VLOOKUP('Slut 3.kl -Klasse'!FS45,Aap_Naam_2c3b3c,2,FALSE))</f>
        <v/>
      </c>
      <c r="FG184" t="str">
        <f>IF(ISBLANK('Slut 3.kl -Klasse'!FT45),"",VLOOKUP('Slut 3.kl -Klasse'!FT45,Aap_Naam_2c3b3c,2,FALSE))</f>
        <v/>
      </c>
      <c r="FH184" t="str">
        <f>IF(ISBLANK('Slut 3.kl -Klasse'!FU45),"",VLOOKUP('Slut 3.kl -Klasse'!FU45,Aap_Naam_2c3b3c,2,FALSE))</f>
        <v/>
      </c>
      <c r="FI184" t="str">
        <f>IF(ISBLANK('Slut 3.kl -Klasse'!FV45),"",VLOOKUP('Slut 3.kl -Klasse'!FV45,Aap_Naam_2c3b3c,2,FALSE))</f>
        <v/>
      </c>
      <c r="FJ184" t="str">
        <f>IF(ISBLANK('Slut 3.kl -Klasse'!FW45),"",VLOOKUP('Slut 3.kl -Klasse'!FW45,Aap_Naam_2c3b3c,2,FALSE))</f>
        <v/>
      </c>
      <c r="FK184" t="str">
        <f>IF(ISBLANK('Slut 3.kl -Klasse'!FX45),"",VLOOKUP('Slut 3.kl -Klasse'!FX45,Aap_Naam_2c3b3c,2,FALSE))</f>
        <v/>
      </c>
      <c r="FL184" t="str">
        <f>IF(ISBLANK('Slut 3.kl -Klasse'!FY45),"",VLOOKUP('Slut 3.kl -Klasse'!FY45,Aap_Naam_2c3b3c,2,FALSE))</f>
        <v/>
      </c>
      <c r="FM184" t="str">
        <f>IF(ISBLANK('Slut 3.kl -Klasse'!FZ45),"",VLOOKUP('Slut 3.kl -Klasse'!FZ45,Aap_Naam_2c3b3c,2,FALSE))</f>
        <v/>
      </c>
      <c r="FN184" s="42" t="str">
        <f>IF(ISBLANK('Slut 3.kl -Klasse'!GA45),"",VLOOKUP('Slut 3.kl -Klasse'!GA45,Aap_Naam_2c3b3c,2,FALSE))</f>
        <v/>
      </c>
      <c r="FO184" s="41">
        <f>COUNTIF('Skole scoring'!B178:U178,1)</f>
        <v>0</v>
      </c>
      <c r="FP184">
        <f>COUNTIF('Skole scoring'!V178:DQ178,1)</f>
        <v>0</v>
      </c>
      <c r="FQ184">
        <f>COUNTIF('Skole scoring'!DR178:FM178,1)</f>
        <v>0</v>
      </c>
      <c r="FR184" s="42">
        <f t="shared" si="5"/>
        <v>0</v>
      </c>
      <c r="FS184">
        <f>COUNTIF('Skole scoring'!V178:AS178,1)</f>
        <v>0</v>
      </c>
      <c r="FT184">
        <f>COUNTIF('Skole scoring'!AT178:BQ178,1)</f>
        <v>0</v>
      </c>
      <c r="FU184">
        <f>COUNTIF('Skole scoring'!BR178:CO178,1)</f>
        <v>0</v>
      </c>
      <c r="FV184">
        <f>COUNTIF('Skole scoring'!CP178:DQ178,1)</f>
        <v>0</v>
      </c>
    </row>
    <row r="185" spans="2:178" ht="15" thickBot="1" x14ac:dyDescent="0.4">
      <c r="B185" s="43">
        <f>'Slut 3.kl -Klasse'!B46</f>
        <v>0</v>
      </c>
      <c r="C185" t="str">
        <f>IF(COUNTIF('Slut 3.kl -Klasse'!P46,5),"Ugyldig",(IF(ISBLANK('Slut 3.kl -Klasse'!P46),"",'Slut 3.kl -Klasse'!P46)))</f>
        <v/>
      </c>
      <c r="D185" t="str">
        <f>IF(COUNTIF('Slut 3.kl -Klasse'!Q46,5),"Ugyldig",(IF(ISBLANK('Slut 3.kl -Klasse'!Q46),"",'Slut 3.kl -Klasse'!Q46)))</f>
        <v/>
      </c>
      <c r="E185" t="str">
        <f>IF(COUNTIF('Slut 3.kl -Klasse'!R46,5),"Ugyldig",(IF(ISBLANK('Slut 3.kl -Klasse'!R46),"",'Slut 3.kl -Klasse'!R46)))</f>
        <v/>
      </c>
      <c r="F185" t="str">
        <f>IF(COUNTIF('Slut 3.kl -Klasse'!S46,5),"Ugyldig",(IF(ISBLANK('Slut 3.kl -Klasse'!S46),"",'Slut 3.kl -Klasse'!S46)))</f>
        <v/>
      </c>
      <c r="G185" t="str">
        <f>IF(COUNTIF('Slut 3.kl -Klasse'!T46,5),"Ugyldig",(IF(ISBLANK('Slut 3.kl -Klasse'!T46),"",'Slut 3.kl -Klasse'!T46)))</f>
        <v/>
      </c>
      <c r="H185" t="str">
        <f>IF(COUNTIF('Slut 3.kl -Klasse'!U46,5),"Ugyldig",(IF(ISBLANK('Slut 3.kl -Klasse'!U46),"",'Slut 3.kl -Klasse'!U46)))</f>
        <v/>
      </c>
      <c r="I185" t="str">
        <f>IF(COUNTIF('Slut 3.kl -Klasse'!V46,5),"Ugyldig",(IF(ISBLANK('Slut 3.kl -Klasse'!V46),"",'Slut 3.kl -Klasse'!V46)))</f>
        <v/>
      </c>
      <c r="J185" t="str">
        <f>IF(COUNTIF('Slut 3.kl -Klasse'!W46,5),"Ugyldig",(IF(ISBLANK('Slut 3.kl -Klasse'!W46),"",'Slut 3.kl -Klasse'!W46)))</f>
        <v/>
      </c>
      <c r="K185" t="str">
        <f>IF(COUNTIF('Slut 3.kl -Klasse'!X46,5),"Ugyldig",(IF(ISBLANK('Slut 3.kl -Klasse'!X46),"",'Slut 3.kl -Klasse'!X46)))</f>
        <v/>
      </c>
      <c r="L185" t="str">
        <f>IF(COUNTIF('Slut 3.kl -Klasse'!Y46,5),"Ugyldig",(IF(ISBLANK('Slut 3.kl -Klasse'!Y46),"",'Slut 3.kl -Klasse'!Y46)))</f>
        <v/>
      </c>
      <c r="M185" t="str">
        <f>IF(COUNTIF('Slut 3.kl -Klasse'!Z46,5),"Ugyldig",(IF(ISBLANK('Slut 3.kl -Klasse'!Z46),"",'Slut 3.kl -Klasse'!Z46)))</f>
        <v/>
      </c>
      <c r="N185" t="str">
        <f>IF(COUNTIF('Slut 3.kl -Klasse'!AA46,5),"Ugyldig",(IF(ISBLANK('Slut 3.kl -Klasse'!AA46),"",'Slut 3.kl -Klasse'!AA46)))</f>
        <v/>
      </c>
      <c r="O185" t="str">
        <f>IF(COUNTIF('Slut 3.kl -Klasse'!AB46,5),"Ugyldig",(IF(ISBLANK('Slut 3.kl -Klasse'!AB46),"",'Slut 3.kl -Klasse'!AB46)))</f>
        <v/>
      </c>
      <c r="P185" t="str">
        <f>IF(COUNTIF('Slut 3.kl -Klasse'!AC46,5),"Ugyldig",(IF(ISBLANK('Slut 3.kl -Klasse'!AC46),"",'Slut 3.kl -Klasse'!AC46)))</f>
        <v/>
      </c>
      <c r="Q185" t="str">
        <f>IF(COUNTIF('Slut 3.kl -Klasse'!AD46,5),"Ugyldig",(IF(ISBLANK('Slut 3.kl -Klasse'!AD46),"",'Slut 3.kl -Klasse'!AD46)))</f>
        <v/>
      </c>
      <c r="R185" t="str">
        <f>IF(COUNTIF('Slut 3.kl -Klasse'!AE46,5),"Ugyldig",(IF(ISBLANK('Slut 3.kl -Klasse'!AE46),"",'Slut 3.kl -Klasse'!AE46)))</f>
        <v/>
      </c>
      <c r="S185" t="str">
        <f>IF(COUNTIF('Slut 3.kl -Klasse'!AF46,5),"Ugyldig",(IF(ISBLANK('Slut 3.kl -Klasse'!AF46),"",'Slut 3.kl -Klasse'!AF46)))</f>
        <v/>
      </c>
      <c r="T185" t="str">
        <f>IF(COUNTIF('Slut 3.kl -Klasse'!AG46,5),"Ugyldig",(IF(ISBLANK('Slut 3.kl -Klasse'!AG46),"",'Slut 3.kl -Klasse'!AG46)))</f>
        <v/>
      </c>
      <c r="U185" t="str">
        <f>IF(COUNTIF('Slut 3.kl -Klasse'!AH46,5),"Ugyldig",(IF(ISBLANK('Slut 3.kl -Klasse'!AH46),"",'Slut 3.kl -Klasse'!AH46)))</f>
        <v/>
      </c>
      <c r="V185" t="str">
        <f>IF(COUNTIF('Slut 3.kl -Klasse'!AI46,5),"Ugyldig",(IF(ISBLANK('Slut 3.kl -Klasse'!AI46),"",'Slut 3.kl -Klasse'!AI46)))</f>
        <v/>
      </c>
      <c r="W185" s="44" t="str">
        <f>IF(ISBLANK('Slut 3.kl -Klasse'!AJ46),"",VLOOKUP('Slut 3.kl -Klasse'!AJ46,Assit_Atii_2c3b3c,C$96,FALSE))</f>
        <v/>
      </c>
      <c r="X185" s="44" t="str">
        <f>IF(ISBLANK('Slut 3.kl -Klasse'!AK46),"",VLOOKUP('Slut 3.kl -Klasse'!AK46,Assit_Atii_2c3b3c,D$96,FALSE))</f>
        <v/>
      </c>
      <c r="Y185" s="44" t="str">
        <f>IF(ISBLANK('Slut 3.kl -Klasse'!AL46),"",VLOOKUP('Slut 3.kl -Klasse'!AL46,Assit_Atii_2c3b3c,E$96,FALSE))</f>
        <v/>
      </c>
      <c r="Z185" s="44" t="str">
        <f>IF(ISBLANK('Slut 3.kl -Klasse'!AM46),"",VLOOKUP('Slut 3.kl -Klasse'!AM46,Assit_Atii_2c3b3c,F$96,FALSE))</f>
        <v/>
      </c>
      <c r="AA185" s="44" t="str">
        <f>IF(ISBLANK('Slut 3.kl -Klasse'!AN46),"",VLOOKUP('Slut 3.kl -Klasse'!AN46,Assit_Atii_2c3b3c,G$96,FALSE))</f>
        <v/>
      </c>
      <c r="AB185" s="44" t="str">
        <f>IF(ISBLANK('Slut 3.kl -Klasse'!AO46),"",VLOOKUP('Slut 3.kl -Klasse'!AO46,Assit_Atii_2c3b3c,H$96,FALSE))</f>
        <v/>
      </c>
      <c r="AC185" s="44" t="str">
        <f>IF(ISBLANK('Slut 3.kl -Klasse'!AP46),"",VLOOKUP('Slut 3.kl -Klasse'!AP46,Assit_Atii_2c3b3c,I$96,FALSE))</f>
        <v/>
      </c>
      <c r="AD185" s="44" t="str">
        <f>IF(ISBLANK('Slut 3.kl -Klasse'!AQ46),"",VLOOKUP('Slut 3.kl -Klasse'!AQ46,Assit_Atii_2c3b3c,J$96,FALSE))</f>
        <v/>
      </c>
      <c r="AE185" s="44" t="str">
        <f>IF(ISBLANK('Slut 3.kl -Klasse'!AR46),"",VLOOKUP('Slut 3.kl -Klasse'!AR46,Assit_Atii_2c3b3c,K$96,FALSE))</f>
        <v/>
      </c>
      <c r="AF185" s="44" t="str">
        <f>IF(ISBLANK('Slut 3.kl -Klasse'!AS46),"",VLOOKUP('Slut 3.kl -Klasse'!AS46,Assit_Atii_2c3b3c,L$96,FALSE))</f>
        <v/>
      </c>
      <c r="AG185" s="44" t="str">
        <f>IF(ISBLANK('Slut 3.kl -Klasse'!AT46),"",VLOOKUP('Slut 3.kl -Klasse'!AT46,Assit_Atii_2c3b3c,M$96,FALSE))</f>
        <v/>
      </c>
      <c r="AH185" s="44" t="str">
        <f>IF(ISBLANK('Slut 3.kl -Klasse'!AU46),"",VLOOKUP('Slut 3.kl -Klasse'!AU46,Assit_Atii_2c3b3c,N$96,FALSE))</f>
        <v/>
      </c>
      <c r="AI185" s="44" t="str">
        <f>IF(ISBLANK('Slut 3.kl -Klasse'!AV46),"",VLOOKUP('Slut 3.kl -Klasse'!AV46,Assit_Atii_2c3b3c,O$96,FALSE))</f>
        <v/>
      </c>
      <c r="AJ185" s="44" t="str">
        <f>IF(ISBLANK('Slut 3.kl -Klasse'!AW46),"",VLOOKUP('Slut 3.kl -Klasse'!AW46,Assit_Atii_2c3b3c,P$96,FALSE))</f>
        <v/>
      </c>
      <c r="AK185" s="44" t="str">
        <f>IF(ISBLANK('Slut 3.kl -Klasse'!AX46),"",VLOOKUP('Slut 3.kl -Klasse'!AX46,Assit_Atii_2c3b3c,Q$96,FALSE))</f>
        <v/>
      </c>
      <c r="AL185" s="44" t="str">
        <f>IF(ISBLANK('Slut 3.kl -Klasse'!AY46),"",VLOOKUP('Slut 3.kl -Klasse'!AY46,Assit_Atii_2c3b3c,R$96,FALSE))</f>
        <v/>
      </c>
      <c r="AM185" s="44" t="str">
        <f>IF(ISBLANK('Slut 3.kl -Klasse'!AZ46),"",VLOOKUP('Slut 3.kl -Klasse'!AZ46,Assit_Atii_2c3b3c,S$96,FALSE))</f>
        <v/>
      </c>
      <c r="AN185" s="44" t="str">
        <f>IF(ISBLANK('Slut 3.kl -Klasse'!BA46),"",VLOOKUP('Slut 3.kl -Klasse'!BA46,Assit_Atii_2c3b3c,T$96,FALSE))</f>
        <v/>
      </c>
      <c r="AO185" s="44" t="str">
        <f>IF(ISBLANK('Slut 3.kl -Klasse'!BB46),"",VLOOKUP('Slut 3.kl -Klasse'!BB46,Assit_Atii_2c3b3c,U$96,FALSE))</f>
        <v/>
      </c>
      <c r="AP185" s="44" t="str">
        <f>IF(ISBLANK('Slut 3.kl -Klasse'!BC46),"",VLOOKUP('Slut 3.kl -Klasse'!BC46,Assit_Atii_2c3b3c,V$96,FALSE))</f>
        <v/>
      </c>
      <c r="AQ185" s="44" t="str">
        <f>IF(ISBLANK('Slut 3.kl -Klasse'!BD46),"",VLOOKUP('Slut 3.kl -Klasse'!BD46,Assit_Atii_2c3b3c,W$96,FALSE))</f>
        <v/>
      </c>
      <c r="AR185" s="44" t="str">
        <f>IF(ISBLANK('Slut 3.kl -Klasse'!BE46),"",VLOOKUP('Slut 3.kl -Klasse'!BE46,Assit_Atii_2c3b3c,X$96,FALSE))</f>
        <v/>
      </c>
      <c r="AS185" s="44" t="str">
        <f>IF(ISBLANK('Slut 3.kl -Klasse'!BF46),"",VLOOKUP('Slut 3.kl -Klasse'!BF46,Assit_Atii_2c3b3c,Y$96,FALSE))</f>
        <v/>
      </c>
      <c r="AT185" s="44" t="str">
        <f>IF(ISBLANK('Slut 3.kl -Klasse'!BG46),"",VLOOKUP('Slut 3.kl -Klasse'!BG46,Assit_Atii_2c3b3c,Z$96,FALSE))</f>
        <v/>
      </c>
      <c r="AU185" s="44" t="str">
        <f>IF(ISBLANK('Slut 3.kl -Klasse'!BH46),"",VLOOKUP('Slut 3.kl -Klasse'!BH46,Assit_Atii_2c3b3c,AA$96,FALSE))</f>
        <v/>
      </c>
      <c r="AV185" s="44" t="str">
        <f>IF(ISBLANK('Slut 3.kl -Klasse'!BI46),"",VLOOKUP('Slut 3.kl -Klasse'!BI46,Assit_Atii_2c3b3c,AB$96,FALSE))</f>
        <v/>
      </c>
      <c r="AW185" s="44" t="str">
        <f>IF(ISBLANK('Slut 3.kl -Klasse'!BJ46),"",VLOOKUP('Slut 3.kl -Klasse'!BJ46,Assit_Atii_2c3b3c,AC$96,FALSE))</f>
        <v/>
      </c>
      <c r="AX185" s="44" t="str">
        <f>IF(ISBLANK('Slut 3.kl -Klasse'!BK46),"",VLOOKUP('Slut 3.kl -Klasse'!BK46,Assit_Atii_2c3b3c,AD$96,FALSE))</f>
        <v/>
      </c>
      <c r="AY185" s="44" t="str">
        <f>IF(ISBLANK('Slut 3.kl -Klasse'!BL46),"",VLOOKUP('Slut 3.kl -Klasse'!BL46,Assit_Atii_2c3b3c,AE$96,FALSE))</f>
        <v/>
      </c>
      <c r="AZ185" s="44" t="str">
        <f>IF(ISBLANK('Slut 3.kl -Klasse'!BM46),"",VLOOKUP('Slut 3.kl -Klasse'!BM46,Assit_Atii_2c3b3c,AF$96,FALSE))</f>
        <v/>
      </c>
      <c r="BA185" s="44" t="str">
        <f>IF(ISBLANK('Slut 3.kl -Klasse'!BN46),"",VLOOKUP('Slut 3.kl -Klasse'!BN46,Assit_Atii_2c3b3c,AG$96,FALSE))</f>
        <v/>
      </c>
      <c r="BB185" s="44" t="str">
        <f>IF(ISBLANK('Slut 3.kl -Klasse'!BO46),"",VLOOKUP('Slut 3.kl -Klasse'!BO46,Assit_Atii_2c3b3c,AH$96,FALSE))</f>
        <v/>
      </c>
      <c r="BC185" s="44" t="str">
        <f>IF(ISBLANK('Slut 3.kl -Klasse'!BP46),"",VLOOKUP('Slut 3.kl -Klasse'!BP46,Assit_Atii_2c3b3c,AI$96,FALSE))</f>
        <v/>
      </c>
      <c r="BD185" s="44" t="str">
        <f>IF(ISBLANK('Slut 3.kl -Klasse'!BQ46),"",VLOOKUP('Slut 3.kl -Klasse'!BQ46,Assit_Atii_2c3b3c,AJ$96,FALSE))</f>
        <v/>
      </c>
      <c r="BE185" s="44" t="str">
        <f>IF(ISBLANK('Slut 3.kl -Klasse'!BR46),"",VLOOKUP('Slut 3.kl -Klasse'!BR46,Assit_Atii_2c3b3c,AK$96,FALSE))</f>
        <v/>
      </c>
      <c r="BF185" s="44" t="str">
        <f>IF(ISBLANK('Slut 3.kl -Klasse'!BS46),"",VLOOKUP('Slut 3.kl -Klasse'!BS46,Assit_Atii_2c3b3c,AL$96,FALSE))</f>
        <v/>
      </c>
      <c r="BG185" s="44" t="str">
        <f>IF(ISBLANK('Slut 3.kl -Klasse'!BT46),"",VLOOKUP('Slut 3.kl -Klasse'!BT46,Assit_Atii_2c3b3c,AM$96,FALSE))</f>
        <v/>
      </c>
      <c r="BH185" s="44" t="str">
        <f>IF(ISBLANK('Slut 3.kl -Klasse'!BU46),"",VLOOKUP('Slut 3.kl -Klasse'!BU46,Assit_Atii_2c3b3c,AN$96,FALSE))</f>
        <v/>
      </c>
      <c r="BI185" s="44" t="str">
        <f>IF(ISBLANK('Slut 3.kl -Klasse'!BV46),"",VLOOKUP('Slut 3.kl -Klasse'!BV46,Assit_Atii_2c3b3c,AO$96,FALSE))</f>
        <v/>
      </c>
      <c r="BJ185" s="44" t="str">
        <f>IF(ISBLANK('Slut 3.kl -Klasse'!BW46),"",VLOOKUP('Slut 3.kl -Klasse'!BW46,Assit_Atii_2c3b3c,AP$96,FALSE))</f>
        <v/>
      </c>
      <c r="BK185" s="44" t="str">
        <f>IF(ISBLANK('Slut 3.kl -Klasse'!BX46),"",VLOOKUP('Slut 3.kl -Klasse'!BX46,Assit_Atii_2c3b3c,AQ$96,FALSE))</f>
        <v/>
      </c>
      <c r="BL185" s="44" t="str">
        <f>IF(ISBLANK('Slut 3.kl -Klasse'!BY46),"",VLOOKUP('Slut 3.kl -Klasse'!BY46,Assit_Atii_2c3b3c,AR$96,FALSE))</f>
        <v/>
      </c>
      <c r="BM185" s="44" t="str">
        <f>IF(ISBLANK('Slut 3.kl -Klasse'!BZ46),"",VLOOKUP('Slut 3.kl -Klasse'!BZ46,Assit_Atii_2c3b3c,AS$96,FALSE))</f>
        <v/>
      </c>
      <c r="BN185" s="44" t="str">
        <f>IF(ISBLANK('Slut 3.kl -Klasse'!CA46),"",VLOOKUP('Slut 3.kl -Klasse'!CA46,Assit_Atii_2c3b3c,AT$96,FALSE))</f>
        <v/>
      </c>
      <c r="BO185" s="44" t="str">
        <f>IF(ISBLANK('Slut 3.kl -Klasse'!CB46),"",VLOOKUP('Slut 3.kl -Klasse'!CB46,Assit_Atii_2c3b3c,AU$96,FALSE))</f>
        <v/>
      </c>
      <c r="BP185" s="44" t="str">
        <f>IF(ISBLANK('Slut 3.kl -Klasse'!CC46),"",VLOOKUP('Slut 3.kl -Klasse'!CC46,Assit_Atii_2c3b3c,AV$96,FALSE))</f>
        <v/>
      </c>
      <c r="BQ185" s="44" t="str">
        <f>IF(ISBLANK('Slut 3.kl -Klasse'!CD46),"",VLOOKUP('Slut 3.kl -Klasse'!CD46,Assit_Atii_2c3b3c,AW$96,FALSE))</f>
        <v/>
      </c>
      <c r="BR185" s="44" t="str">
        <f>IF(ISBLANK('Slut 3.kl -Klasse'!CE46),"",VLOOKUP('Slut 3.kl -Klasse'!CE46,Assit_Atii_2c3b3c,AX$96,FALSE))</f>
        <v/>
      </c>
      <c r="BS185" s="44" t="str">
        <f>IF(ISBLANK('Slut 3.kl -Klasse'!CF46),"",VLOOKUP('Slut 3.kl -Klasse'!CF46,Assit_Atii_2c3b3c,AY$96,FALSE))</f>
        <v/>
      </c>
      <c r="BT185" s="44" t="str">
        <f>IF(ISBLANK('Slut 3.kl -Klasse'!CG46),"",VLOOKUP('Slut 3.kl -Klasse'!CG46,Assit_Atii_2c3b3c,AZ$96,FALSE))</f>
        <v/>
      </c>
      <c r="BU185" s="44" t="str">
        <f>IF(ISBLANK('Slut 3.kl -Klasse'!CH46),"",VLOOKUP('Slut 3.kl -Klasse'!CH46,Assit_Atii_2c3b3c,BA$96,FALSE))</f>
        <v/>
      </c>
      <c r="BV185" s="44" t="str">
        <f>IF(ISBLANK('Slut 3.kl -Klasse'!CI46),"",VLOOKUP('Slut 3.kl -Klasse'!CI46,Assit_Atii_2c3b3c,BB$96,FALSE))</f>
        <v/>
      </c>
      <c r="BW185" s="44" t="str">
        <f>IF(ISBLANK('Slut 3.kl -Klasse'!CJ46),"",VLOOKUP('Slut 3.kl -Klasse'!CJ46,Assit_Atii_2c3b3c,BC$96,FALSE))</f>
        <v/>
      </c>
      <c r="BX185" s="44" t="str">
        <f>IF(ISBLANK('Slut 3.kl -Klasse'!CK46),"",VLOOKUP('Slut 3.kl -Klasse'!CK46,Assit_Atii_2c3b3c,BD$96,FALSE))</f>
        <v/>
      </c>
      <c r="BY185" s="44" t="str">
        <f>IF(ISBLANK('Slut 3.kl -Klasse'!CL46),"",VLOOKUP('Slut 3.kl -Klasse'!CL46,Assit_Atii_2c3b3c,BE$96,FALSE))</f>
        <v/>
      </c>
      <c r="BZ185" s="44" t="str">
        <f>IF(ISBLANK('Slut 3.kl -Klasse'!CM46),"",VLOOKUP('Slut 3.kl -Klasse'!CM46,Assit_Atii_2c3b3c,BF$96,FALSE))</f>
        <v/>
      </c>
      <c r="CA185" s="44" t="str">
        <f>IF(ISBLANK('Slut 3.kl -Klasse'!CN46),"",VLOOKUP('Slut 3.kl -Klasse'!CN46,Assit_Atii_2c3b3c,BG$96,FALSE))</f>
        <v/>
      </c>
      <c r="CB185" s="44" t="str">
        <f>IF(ISBLANK('Slut 3.kl -Klasse'!CO46),"",VLOOKUP('Slut 3.kl -Klasse'!CO46,Assit_Atii_2c3b3c,BH$96,FALSE))</f>
        <v/>
      </c>
      <c r="CC185" s="44" t="str">
        <f>IF(ISBLANK('Slut 3.kl -Klasse'!CP46),"",VLOOKUP('Slut 3.kl -Klasse'!CP46,Assit_Atii_2c3b3c,BI$96,FALSE))</f>
        <v/>
      </c>
      <c r="CD185" s="44" t="str">
        <f>IF(ISBLANK('Slut 3.kl -Klasse'!CQ46),"",VLOOKUP('Slut 3.kl -Klasse'!CQ46,Assit_Atii_2c3b3c,BJ$96,FALSE))</f>
        <v/>
      </c>
      <c r="CE185" s="44" t="str">
        <f>IF(ISBLANK('Slut 3.kl -Klasse'!CR46),"",VLOOKUP('Slut 3.kl -Klasse'!CR46,Assit_Atii_2c3b3c,BK$96,FALSE))</f>
        <v/>
      </c>
      <c r="CF185" s="44" t="str">
        <f>IF(ISBLANK('Slut 3.kl -Klasse'!CS46),"",VLOOKUP('Slut 3.kl -Klasse'!CS46,Assit_Atii_2c3b3c,BL$96,FALSE))</f>
        <v/>
      </c>
      <c r="CG185" s="44" t="str">
        <f>IF(ISBLANK('Slut 3.kl -Klasse'!CT46),"",VLOOKUP('Slut 3.kl -Klasse'!CT46,Assit_Atii_2c3b3c,BM$96,FALSE))</f>
        <v/>
      </c>
      <c r="CH185" s="44" t="str">
        <f>IF(ISBLANK('Slut 3.kl -Klasse'!CU46),"",VLOOKUP('Slut 3.kl -Klasse'!CU46,Assit_Atii_2c3b3c,BN$96,FALSE))</f>
        <v/>
      </c>
      <c r="CI185" s="44" t="str">
        <f>IF(ISBLANK('Slut 3.kl -Klasse'!CV46),"",VLOOKUP('Slut 3.kl -Klasse'!CV46,Assit_Atii_2c3b3c,BO$96,FALSE))</f>
        <v/>
      </c>
      <c r="CJ185" s="44" t="str">
        <f>IF(ISBLANK('Slut 3.kl -Klasse'!CW46),"",VLOOKUP('Slut 3.kl -Klasse'!CW46,Assit_Atii_2c3b3c,BP$96,FALSE))</f>
        <v/>
      </c>
      <c r="CK185" s="44" t="str">
        <f>IF(ISBLANK('Slut 3.kl -Klasse'!CX46),"",VLOOKUP('Slut 3.kl -Klasse'!CX46,Assit_Atii_2c3b3c,BQ$96,FALSE))</f>
        <v/>
      </c>
      <c r="CL185" s="44" t="str">
        <f>IF(ISBLANK('Slut 3.kl -Klasse'!CY46),"",VLOOKUP('Slut 3.kl -Klasse'!CY46,Assit_Atii_2c3b3c,BR$96,FALSE))</f>
        <v/>
      </c>
      <c r="CM185" s="44" t="str">
        <f>IF(ISBLANK('Slut 3.kl -Klasse'!CZ46),"",VLOOKUP('Slut 3.kl -Klasse'!CZ46,Assit_Atii_2c3b3c,BS$96,FALSE))</f>
        <v/>
      </c>
      <c r="CN185" s="44" t="str">
        <f>IF(ISBLANK('Slut 3.kl -Klasse'!DA46),"",VLOOKUP('Slut 3.kl -Klasse'!DA46,Assit_Atii_2c3b3c,BT$96,FALSE))</f>
        <v/>
      </c>
      <c r="CO185" s="44" t="str">
        <f>IF(ISBLANK('Slut 3.kl -Klasse'!DB46),"",VLOOKUP('Slut 3.kl -Klasse'!DB46,Assit_Atii_2c3b3c,BU$96,FALSE))</f>
        <v/>
      </c>
      <c r="CP185" s="44" t="str">
        <f>IF(ISBLANK('Slut 3.kl -Klasse'!DC46),"",VLOOKUP('Slut 3.kl -Klasse'!DC46,Assit_Atii_2c3b3c,BV$96,FALSE))</f>
        <v/>
      </c>
      <c r="CQ185" s="44" t="str">
        <f>IF(ISBLANK('Slut 3.kl -Klasse'!DD46),"",VLOOKUP('Slut 3.kl -Klasse'!DD46,Assit_Atii_2c3b3c,BW$96,FALSE))</f>
        <v/>
      </c>
      <c r="CR185" s="44" t="str">
        <f>IF(ISBLANK('Slut 3.kl -Klasse'!DE46),"",VLOOKUP('Slut 3.kl -Klasse'!DE46,Assit_Atii_2c3b3c,BX$96,FALSE))</f>
        <v/>
      </c>
      <c r="CS185" s="44" t="str">
        <f>IF(ISBLANK('Slut 3.kl -Klasse'!DF46),"",VLOOKUP('Slut 3.kl -Klasse'!DF46,Assit_Atii_2c3b3c,BY$96,FALSE))</f>
        <v/>
      </c>
      <c r="CT185" s="44" t="str">
        <f>IF(ISBLANK('Slut 3.kl -Klasse'!DG46),"",VLOOKUP('Slut 3.kl -Klasse'!DG46,Assit_Atii_2c3b3c,BZ$96,FALSE))</f>
        <v/>
      </c>
      <c r="CU185" s="44" t="str">
        <f>IF(ISBLANK('Slut 3.kl -Klasse'!DH46),"",VLOOKUP('Slut 3.kl -Klasse'!DH46,Assit_Atii_2c3b3c,CA$96,FALSE))</f>
        <v/>
      </c>
      <c r="CV185" s="44" t="str">
        <f>IF(ISBLANK('Slut 3.kl -Klasse'!DI46),"",VLOOKUP('Slut 3.kl -Klasse'!DI46,Assit_Atii_2c3b3c,CB$96,FALSE))</f>
        <v/>
      </c>
      <c r="CW185" s="44" t="str">
        <f>IF(ISBLANK('Slut 3.kl -Klasse'!DJ46),"",VLOOKUP('Slut 3.kl -Klasse'!DJ46,Assit_Atii_2c3b3c,CC$96,FALSE))</f>
        <v/>
      </c>
      <c r="CX185" s="44" t="str">
        <f>IF(ISBLANK('Slut 3.kl -Klasse'!DK46),"",VLOOKUP('Slut 3.kl -Klasse'!DK46,Assit_Atii_2c3b3c,CD$96,FALSE))</f>
        <v/>
      </c>
      <c r="CY185" s="44" t="str">
        <f>IF(ISBLANK('Slut 3.kl -Klasse'!DL46),"",VLOOKUP('Slut 3.kl -Klasse'!DL46,Assit_Atii_2c3b3c,CE$96,FALSE))</f>
        <v/>
      </c>
      <c r="CZ185" s="44" t="str">
        <f>IF(ISBLANK('Slut 3.kl -Klasse'!DM46),"",VLOOKUP('Slut 3.kl -Klasse'!DM46,Assit_Atii_2c3b3c,CF$96,FALSE))</f>
        <v/>
      </c>
      <c r="DA185" s="44" t="str">
        <f>IF(ISBLANK('Slut 3.kl -Klasse'!DN46),"",VLOOKUP('Slut 3.kl -Klasse'!DN46,Assit_Atii_2c3b3c,CG$96,FALSE))</f>
        <v/>
      </c>
      <c r="DB185" s="44" t="str">
        <f>IF(ISBLANK('Slut 3.kl -Klasse'!DO46),"",VLOOKUP('Slut 3.kl -Klasse'!DO46,Assit_Atii_2c3b3c,CH$96,FALSE))</f>
        <v/>
      </c>
      <c r="DC185" s="44" t="str">
        <f>IF(ISBLANK('Slut 3.kl -Klasse'!DP46),"",VLOOKUP('Slut 3.kl -Klasse'!DP46,Assit_Atii_2c3b3c,CI$96,FALSE))</f>
        <v/>
      </c>
      <c r="DD185" s="44" t="str">
        <f>IF(ISBLANK('Slut 3.kl -Klasse'!DQ46),"",VLOOKUP('Slut 3.kl -Klasse'!DQ46,Assit_Atii_2c3b3c,CJ$96,FALSE))</f>
        <v/>
      </c>
      <c r="DE185" s="44" t="str">
        <f>IF(ISBLANK('Slut 3.kl -Klasse'!DR46),"",VLOOKUP('Slut 3.kl -Klasse'!DR46,Assit_Atii_2c3b3c,CK$96,FALSE))</f>
        <v/>
      </c>
      <c r="DF185" s="44" t="str">
        <f>IF(ISBLANK('Slut 3.kl -Klasse'!DS46),"",VLOOKUP('Slut 3.kl -Klasse'!DS46,Assit_Atii_2c3b3c,CL$96,FALSE))</f>
        <v/>
      </c>
      <c r="DG185" s="44" t="str">
        <f>IF(ISBLANK('Slut 3.kl -Klasse'!DT46),"",VLOOKUP('Slut 3.kl -Klasse'!DT46,Assit_Atii_2c3b3c,CM$96,FALSE))</f>
        <v/>
      </c>
      <c r="DH185" s="44" t="str">
        <f>IF(ISBLANK('Slut 3.kl -Klasse'!DU46),"",VLOOKUP('Slut 3.kl -Klasse'!DU46,Assit_Atii_2c3b3c,CN$96,FALSE))</f>
        <v/>
      </c>
      <c r="DI185" s="44" t="str">
        <f>IF(ISBLANK('Slut 3.kl -Klasse'!DV46),"",VLOOKUP('Slut 3.kl -Klasse'!DV46,Assit_Atii_2c3b3c,CO$96,FALSE))</f>
        <v/>
      </c>
      <c r="DJ185" s="44" t="str">
        <f>IF(ISBLANK('Slut 3.kl -Klasse'!DW46),"",VLOOKUP('Slut 3.kl -Klasse'!DW46,Assit_Atii_2c3b3c,CP$96,FALSE))</f>
        <v/>
      </c>
      <c r="DK185" s="44" t="str">
        <f>IF(ISBLANK('Slut 3.kl -Klasse'!DX46),"",VLOOKUP('Slut 3.kl -Klasse'!DX46,Assit_Atii_2c3b3c,CQ$96,FALSE))</f>
        <v/>
      </c>
      <c r="DL185" s="44" t="str">
        <f>IF(ISBLANK('Slut 3.kl -Klasse'!DY46),"",VLOOKUP('Slut 3.kl -Klasse'!DY46,Assit_Atii_2c3b3c,CR$96,FALSE))</f>
        <v/>
      </c>
      <c r="DM185" s="44" t="str">
        <f>IF(ISBLANK('Slut 3.kl -Klasse'!DZ46),"",VLOOKUP('Slut 3.kl -Klasse'!DZ46,Assit_Atii_2c3b3c,CS$96,FALSE))</f>
        <v/>
      </c>
      <c r="DN185" s="44" t="str">
        <f>IF(ISBLANK('Slut 3.kl -Klasse'!EA46),"",VLOOKUP('Slut 3.kl -Klasse'!EA46,Assit_Atii_2c3b3c,CT$96,FALSE))</f>
        <v/>
      </c>
      <c r="DO185" s="44" t="str">
        <f>IF(ISBLANK('Slut 3.kl -Klasse'!EB46),"",VLOOKUP('Slut 3.kl -Klasse'!EB46,Assit_Atii_2c3b3c,CU$96,FALSE))</f>
        <v/>
      </c>
      <c r="DP185" s="44" t="str">
        <f>IF(ISBLANK('Slut 3.kl -Klasse'!EC46),"",VLOOKUP('Slut 3.kl -Klasse'!EC46,Assit_Atii_2c3b3c,CV$96,FALSE))</f>
        <v/>
      </c>
      <c r="DQ185" s="44" t="str">
        <f>IF(ISBLANK('Slut 3.kl -Klasse'!ED46),"",VLOOKUP('Slut 3.kl -Klasse'!ED46,Assit_Atii_2c3b3c,CW$96,FALSE))</f>
        <v/>
      </c>
      <c r="DR185" s="45" t="str">
        <f>IF(ISBLANK('Slut 3.kl -Klasse'!EE46),"",VLOOKUP('Slut 3.kl -Klasse'!EE46,Assit_Atii_2c3b3c,CX$96,FALSE))</f>
        <v/>
      </c>
      <c r="DS185" s="43" t="str">
        <f>IF(ISBLANK('Slut 3.kl -Klasse'!EF46),"",VLOOKUP('Slut 3.kl -Klasse'!EF46,Aap_Naam_2c3b3c,2,FALSE))</f>
        <v/>
      </c>
      <c r="DT185" s="44" t="str">
        <f>IF(ISBLANK('Slut 3.kl -Klasse'!EG46),"",VLOOKUP('Slut 3.kl -Klasse'!EG46,Aap_Naam_2c3b3c,2,FALSE))</f>
        <v/>
      </c>
      <c r="DU185" s="44" t="str">
        <f>IF(ISBLANK('Slut 3.kl -Klasse'!EH46),"",VLOOKUP('Slut 3.kl -Klasse'!EH46,Aap_Naam_2c3b3c,2,FALSE))</f>
        <v/>
      </c>
      <c r="DV185" s="44" t="str">
        <f>IF(ISBLANK('Slut 3.kl -Klasse'!EI46),"",VLOOKUP('Slut 3.kl -Klasse'!EI46,Aap_Naam_2c3b3c,2,FALSE))</f>
        <v/>
      </c>
      <c r="DW185" s="44" t="str">
        <f>IF(ISBLANK('Slut 3.kl -Klasse'!EJ46),"",VLOOKUP('Slut 3.kl -Klasse'!EJ46,Aap_Naam_2c3b3c,2,FALSE))</f>
        <v/>
      </c>
      <c r="DX185" s="44" t="str">
        <f>IF(ISBLANK('Slut 3.kl -Klasse'!EK46),"",VLOOKUP('Slut 3.kl -Klasse'!EK46,Aap_Naam_2c3b3c,2,FALSE))</f>
        <v/>
      </c>
      <c r="DY185" s="44" t="str">
        <f>IF(ISBLANK('Slut 3.kl -Klasse'!EL46),"",VLOOKUP('Slut 3.kl -Klasse'!EL46,Aap_Naam_2c3b3c,2,FALSE))</f>
        <v/>
      </c>
      <c r="DZ185" s="44" t="str">
        <f>IF(ISBLANK('Slut 3.kl -Klasse'!EM46),"",VLOOKUP('Slut 3.kl -Klasse'!EM46,Aap_Naam_2c3b3c,2,FALSE))</f>
        <v/>
      </c>
      <c r="EA185" s="44" t="str">
        <f>IF(ISBLANK('Slut 3.kl -Klasse'!EN46),"",VLOOKUP('Slut 3.kl -Klasse'!EN46,Aap_Naam_2c3b3c,2,FALSE))</f>
        <v/>
      </c>
      <c r="EB185" s="44" t="str">
        <f>IF(ISBLANK('Slut 3.kl -Klasse'!EO46),"",VLOOKUP('Slut 3.kl -Klasse'!EO46,Aap_Naam_2c3b3c,2,FALSE))</f>
        <v/>
      </c>
      <c r="EC185" s="44" t="str">
        <f>IF(ISBLANK('Slut 3.kl -Klasse'!EP46),"",VLOOKUP('Slut 3.kl -Klasse'!EP46,Aap_Naam_2c3b3c,2,FALSE))</f>
        <v/>
      </c>
      <c r="ED185" s="44" t="str">
        <f>IF(ISBLANK('Slut 3.kl -Klasse'!EQ46),"",VLOOKUP('Slut 3.kl -Klasse'!EQ46,Aap_Naam_2c3b3c,2,FALSE))</f>
        <v/>
      </c>
      <c r="EE185" s="44" t="str">
        <f>IF(ISBLANK('Slut 3.kl -Klasse'!ER46),"",VLOOKUP('Slut 3.kl -Klasse'!ER46,Aap_Naam_2c3b3c,2,FALSE))</f>
        <v/>
      </c>
      <c r="EF185" s="44" t="str">
        <f>IF(ISBLANK('Slut 3.kl -Klasse'!ES46),"",VLOOKUP('Slut 3.kl -Klasse'!ES46,Aap_Naam_2c3b3c,2,FALSE))</f>
        <v/>
      </c>
      <c r="EG185" s="44" t="str">
        <f>IF(ISBLANK('Slut 3.kl -Klasse'!ET46),"",VLOOKUP('Slut 3.kl -Klasse'!ET46,Aap_Naam_2c3b3c,2,FALSE))</f>
        <v/>
      </c>
      <c r="EH185" s="44" t="str">
        <f>IF(ISBLANK('Slut 3.kl -Klasse'!EU46),"",VLOOKUP('Slut 3.kl -Klasse'!EU46,Aap_Naam_2c3b3c,2,FALSE))</f>
        <v/>
      </c>
      <c r="EI185" s="44" t="str">
        <f>IF(ISBLANK('Slut 3.kl -Klasse'!EV46),"",VLOOKUP('Slut 3.kl -Klasse'!EV46,Aap_Naam_2c3b3c,2,FALSE))</f>
        <v/>
      </c>
      <c r="EJ185" s="44" t="str">
        <f>IF(ISBLANK('Slut 3.kl -Klasse'!EW46),"",VLOOKUP('Slut 3.kl -Klasse'!EW46,Aap_Naam_2c3b3c,2,FALSE))</f>
        <v/>
      </c>
      <c r="EK185" s="44" t="str">
        <f>IF(ISBLANK('Slut 3.kl -Klasse'!EX46),"",VLOOKUP('Slut 3.kl -Klasse'!EX46,Aap_Naam_2c3b3c,2,FALSE))</f>
        <v/>
      </c>
      <c r="EL185" s="44" t="str">
        <f>IF(ISBLANK('Slut 3.kl -Klasse'!EY46),"",VLOOKUP('Slut 3.kl -Klasse'!EY46,Aap_Naam_2c3b3c,2,FALSE))</f>
        <v/>
      </c>
      <c r="EM185" s="44" t="str">
        <f>IF(ISBLANK('Slut 3.kl -Klasse'!EZ46),"",VLOOKUP('Slut 3.kl -Klasse'!EZ46,Aap_Naam_2c3b3c,2,FALSE))</f>
        <v/>
      </c>
      <c r="EN185" s="44" t="str">
        <f>IF(ISBLANK('Slut 3.kl -Klasse'!FA46),"",VLOOKUP('Slut 3.kl -Klasse'!FA46,Aap_Naam_2c3b3c,2,FALSE))</f>
        <v/>
      </c>
      <c r="EO185" s="44" t="str">
        <f>IF(ISBLANK('Slut 3.kl -Klasse'!FB46),"",VLOOKUP('Slut 3.kl -Klasse'!FB46,Aap_Naam_2c3b3c,2,FALSE))</f>
        <v/>
      </c>
      <c r="EP185" s="44" t="str">
        <f>IF(ISBLANK('Slut 3.kl -Klasse'!FC46),"",VLOOKUP('Slut 3.kl -Klasse'!FC46,Aap_Naam_2c3b3c,2,FALSE))</f>
        <v/>
      </c>
      <c r="EQ185" s="44" t="str">
        <f>IF(ISBLANK('Slut 3.kl -Klasse'!FD46),"",VLOOKUP('Slut 3.kl -Klasse'!FD46,Aap_Naam_2c3b3c,2,FALSE))</f>
        <v/>
      </c>
      <c r="ER185" s="44" t="str">
        <f>IF(ISBLANK('Slut 3.kl -Klasse'!FE46),"",VLOOKUP('Slut 3.kl -Klasse'!FE46,Aap_Naam_2c3b3c,2,FALSE))</f>
        <v/>
      </c>
      <c r="ES185" s="44" t="str">
        <f>IF(ISBLANK('Slut 3.kl -Klasse'!FF46),"",VLOOKUP('Slut 3.kl -Klasse'!FF46,Aap_Naam_2c3b3c,2,FALSE))</f>
        <v/>
      </c>
      <c r="ET185" s="44" t="str">
        <f>IF(ISBLANK('Slut 3.kl -Klasse'!FG46),"",VLOOKUP('Slut 3.kl -Klasse'!FG46,Aap_Naam_2c3b3c,2,FALSE))</f>
        <v/>
      </c>
      <c r="EU185" s="44" t="str">
        <f>IF(ISBLANK('Slut 3.kl -Klasse'!FH46),"",VLOOKUP('Slut 3.kl -Klasse'!FH46,Aap_Naam_2c3b3c,2,FALSE))</f>
        <v/>
      </c>
      <c r="EV185" s="44" t="str">
        <f>IF(ISBLANK('Slut 3.kl -Klasse'!FI46),"",VLOOKUP('Slut 3.kl -Klasse'!FI46,Aap_Naam_2c3b3c,2,FALSE))</f>
        <v/>
      </c>
      <c r="EW185" s="44" t="str">
        <f>IF(ISBLANK('Slut 3.kl -Klasse'!FJ46),"",VLOOKUP('Slut 3.kl -Klasse'!FJ46,Aap_Naam_2c3b3c,2,FALSE))</f>
        <v/>
      </c>
      <c r="EX185" s="44" t="str">
        <f>IF(ISBLANK('Slut 3.kl -Klasse'!FK46),"",VLOOKUP('Slut 3.kl -Klasse'!FK46,Aap_Naam_2c3b3c,2,FALSE))</f>
        <v/>
      </c>
      <c r="EY185" s="44" t="str">
        <f>IF(ISBLANK('Slut 3.kl -Klasse'!FL46),"",VLOOKUP('Slut 3.kl -Klasse'!FL46,Aap_Naam_2c3b3c,2,FALSE))</f>
        <v/>
      </c>
      <c r="EZ185" s="44" t="str">
        <f>IF(ISBLANK('Slut 3.kl -Klasse'!FM46),"",VLOOKUP('Slut 3.kl -Klasse'!FM46,Aap_Naam_2c3b3c,2,FALSE))</f>
        <v/>
      </c>
      <c r="FA185" s="44" t="str">
        <f>IF(ISBLANK('Slut 3.kl -Klasse'!FN46),"",VLOOKUP('Slut 3.kl -Klasse'!FN46,Aap_Naam_2c3b3c,2,FALSE))</f>
        <v/>
      </c>
      <c r="FB185" s="44" t="str">
        <f>IF(ISBLANK('Slut 3.kl -Klasse'!FO46),"",VLOOKUP('Slut 3.kl -Klasse'!FO46,Aap_Naam_2c3b3c,2,FALSE))</f>
        <v/>
      </c>
      <c r="FC185" s="44" t="str">
        <f>IF(ISBLANK('Slut 3.kl -Klasse'!FP46),"",VLOOKUP('Slut 3.kl -Klasse'!FP46,Aap_Naam_2c3b3c,2,FALSE))</f>
        <v/>
      </c>
      <c r="FD185" s="44" t="str">
        <f>IF(ISBLANK('Slut 3.kl -Klasse'!FQ46),"",VLOOKUP('Slut 3.kl -Klasse'!FQ46,Aap_Naam_2c3b3c,2,FALSE))</f>
        <v/>
      </c>
      <c r="FE185" s="44" t="str">
        <f>IF(ISBLANK('Slut 3.kl -Klasse'!FR46),"",VLOOKUP('Slut 3.kl -Klasse'!FR46,Aap_Naam_2c3b3c,2,FALSE))</f>
        <v/>
      </c>
      <c r="FF185" s="44" t="str">
        <f>IF(ISBLANK('Slut 3.kl -Klasse'!FS46),"",VLOOKUP('Slut 3.kl -Klasse'!FS46,Aap_Naam_2c3b3c,2,FALSE))</f>
        <v/>
      </c>
      <c r="FG185" s="44" t="str">
        <f>IF(ISBLANK('Slut 3.kl -Klasse'!FT46),"",VLOOKUP('Slut 3.kl -Klasse'!FT46,Aap_Naam_2c3b3c,2,FALSE))</f>
        <v/>
      </c>
      <c r="FH185" s="44" t="str">
        <f>IF(ISBLANK('Slut 3.kl -Klasse'!FU46),"",VLOOKUP('Slut 3.kl -Klasse'!FU46,Aap_Naam_2c3b3c,2,FALSE))</f>
        <v/>
      </c>
      <c r="FI185" s="44" t="str">
        <f>IF(ISBLANK('Slut 3.kl -Klasse'!FV46),"",VLOOKUP('Slut 3.kl -Klasse'!FV46,Aap_Naam_2c3b3c,2,FALSE))</f>
        <v/>
      </c>
      <c r="FJ185" s="44" t="str">
        <f>IF(ISBLANK('Slut 3.kl -Klasse'!FW46),"",VLOOKUP('Slut 3.kl -Klasse'!FW46,Aap_Naam_2c3b3c,2,FALSE))</f>
        <v/>
      </c>
      <c r="FK185" s="44" t="str">
        <f>IF(ISBLANK('Slut 3.kl -Klasse'!FX46),"",VLOOKUP('Slut 3.kl -Klasse'!FX46,Aap_Naam_2c3b3c,2,FALSE))</f>
        <v/>
      </c>
      <c r="FL185" s="44" t="str">
        <f>IF(ISBLANK('Slut 3.kl -Klasse'!FY46),"",VLOOKUP('Slut 3.kl -Klasse'!FY46,Aap_Naam_2c3b3c,2,FALSE))</f>
        <v/>
      </c>
      <c r="FM185" s="44" t="str">
        <f>IF(ISBLANK('Slut 3.kl -Klasse'!FZ46),"",VLOOKUP('Slut 3.kl -Klasse'!FZ46,Aap_Naam_2c3b3c,2,FALSE))</f>
        <v/>
      </c>
      <c r="FN185" s="45" t="str">
        <f>IF(ISBLANK('Slut 3.kl -Klasse'!GA46),"",VLOOKUP('Slut 3.kl -Klasse'!GA46,Aap_Naam_2c3b3c,2,FALSE))</f>
        <v/>
      </c>
      <c r="FO185" s="43">
        <f>COUNTIF('Skole scoring'!B179:U179,1)</f>
        <v>0</v>
      </c>
      <c r="FP185" s="44">
        <f>COUNTIF('Skole scoring'!V179:DQ179,1)</f>
        <v>0</v>
      </c>
      <c r="FQ185" s="44">
        <f>COUNTIF('Skole scoring'!DR179:FM179,1)</f>
        <v>0</v>
      </c>
      <c r="FR185" s="45">
        <f t="shared" si="5"/>
        <v>0</v>
      </c>
      <c r="FS185">
        <f>COUNTIF('Skole scoring'!V179:AS179,1)</f>
        <v>0</v>
      </c>
      <c r="FT185">
        <f>COUNTIF('Skole scoring'!AT179:BQ179,1)</f>
        <v>0</v>
      </c>
      <c r="FU185">
        <f>COUNTIF('Skole scoring'!BR179:CO179,1)</f>
        <v>0</v>
      </c>
      <c r="FV185">
        <f>COUNTIF('Skole scoring'!CP179:DQ179,1)</f>
        <v>0</v>
      </c>
    </row>
    <row r="186" spans="2:178" x14ac:dyDescent="0.35">
      <c r="B186">
        <f>COUNTIF(B160:B185,0)</f>
        <v>26</v>
      </c>
      <c r="FO186">
        <f>COUNTA(C158:V158)</f>
        <v>20</v>
      </c>
      <c r="FP186">
        <f>COUNTA(W158:DR158)</f>
        <v>100</v>
      </c>
      <c r="FQ186">
        <f>COUNTA(DS158:FN158)</f>
        <v>48</v>
      </c>
      <c r="FR186" s="42">
        <f>SUM(FO186:FQ186)</f>
        <v>168</v>
      </c>
    </row>
    <row r="187" spans="2:178" x14ac:dyDescent="0.35">
      <c r="FO187" s="161" t="e">
        <f>(SUM(FO160:FO185)/(26-$B$186))/FO186</f>
        <v>#DIV/0!</v>
      </c>
      <c r="FP187" s="161" t="e">
        <f>(SUM(FP160:FP185)/(26-$B$186))/FP186</f>
        <v>#DIV/0!</v>
      </c>
      <c r="FQ187" s="161" t="e">
        <f>(SUM(FQ160:FQ185)/(26-$B$186))/FQ186</f>
        <v>#DIV/0!</v>
      </c>
      <c r="FR187" s="161" t="e">
        <f>(SUM(FR160:FR185)/(26-$B$186))/FR186</f>
        <v>#DIV/0!</v>
      </c>
    </row>
  </sheetData>
  <sheetProtection algorithmName="SHA-512" hashValue="a2Ogsfdui97y0y5Hofmtt7np6UGCfxZ5tp868f+N460oEvKj0zuYhWwX8sOw06FL3MC+63B+XJhJMG5u1oUZUA==" saltValue="nHk5FILJj0HbCN/J5nBl0w==" spinCount="100000" sheet="1" objects="1" scenarios="1"/>
  <mergeCells count="46">
    <mergeCell ref="B2:Z2"/>
    <mergeCell ref="AA2:AS2"/>
    <mergeCell ref="AT2:BG2"/>
    <mergeCell ref="C33:AN33"/>
    <mergeCell ref="AO33:BE33"/>
    <mergeCell ref="BF33:CD33"/>
    <mergeCell ref="CE33:CH33"/>
    <mergeCell ref="CE34:CE35"/>
    <mergeCell ref="CF34:CF35"/>
    <mergeCell ref="CG34:CG35"/>
    <mergeCell ref="BH2:BK2"/>
    <mergeCell ref="BH3:BH4"/>
    <mergeCell ref="BI3:BI4"/>
    <mergeCell ref="BJ3:BJ4"/>
    <mergeCell ref="BK3:BK4"/>
    <mergeCell ref="CH34:CH35"/>
    <mergeCell ref="C64:T64"/>
    <mergeCell ref="U64:CB64"/>
    <mergeCell ref="CC65:CC66"/>
    <mergeCell ref="CD65:CD66"/>
    <mergeCell ref="CE65:CE66"/>
    <mergeCell ref="CC64:CE64"/>
    <mergeCell ref="FO158:FO159"/>
    <mergeCell ref="FP158:FP159"/>
    <mergeCell ref="FQ158:FQ159"/>
    <mergeCell ref="FR158:FR159"/>
    <mergeCell ref="FO96:FO97"/>
    <mergeCell ref="FP96:FP97"/>
    <mergeCell ref="FR96:FR97"/>
    <mergeCell ref="FQ127:FQ128"/>
    <mergeCell ref="FO95:FR95"/>
    <mergeCell ref="FO126:FR126"/>
    <mergeCell ref="FO157:FR157"/>
    <mergeCell ref="C95:V95"/>
    <mergeCell ref="W95:DR95"/>
    <mergeCell ref="DS95:FN95"/>
    <mergeCell ref="C126:V126"/>
    <mergeCell ref="W126:DR126"/>
    <mergeCell ref="DS126:FN126"/>
    <mergeCell ref="FO127:FO128"/>
    <mergeCell ref="FP127:FP128"/>
    <mergeCell ref="FR127:FR128"/>
    <mergeCell ref="C157:V157"/>
    <mergeCell ref="W157:DR157"/>
    <mergeCell ref="DS157:FN157"/>
    <mergeCell ref="FQ96:FQ97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2060"/>
  </sheetPr>
  <dimension ref="B2:FO179"/>
  <sheetViews>
    <sheetView zoomScale="70" zoomScaleNormal="70" workbookViewId="0">
      <selection activeCell="G81" sqref="G81"/>
    </sheetView>
  </sheetViews>
  <sheetFormatPr defaultRowHeight="14.5" x14ac:dyDescent="0.35"/>
  <sheetData>
    <row r="2" spans="2:64" x14ac:dyDescent="0.35">
      <c r="B2" s="24">
        <v>1</v>
      </c>
      <c r="C2" s="24">
        <v>4</v>
      </c>
      <c r="D2" s="24">
        <v>3</v>
      </c>
      <c r="E2" s="24">
        <v>2</v>
      </c>
      <c r="F2" s="24">
        <v>3</v>
      </c>
      <c r="G2" s="24">
        <v>4</v>
      </c>
      <c r="H2" s="24">
        <v>1</v>
      </c>
      <c r="I2" s="24">
        <v>2</v>
      </c>
      <c r="J2" s="24">
        <v>2</v>
      </c>
      <c r="K2" s="24">
        <v>4</v>
      </c>
      <c r="L2" s="24">
        <v>1</v>
      </c>
      <c r="M2" s="24">
        <v>3</v>
      </c>
      <c r="N2" s="24">
        <v>2</v>
      </c>
      <c r="O2" s="24">
        <v>4</v>
      </c>
      <c r="P2" s="24">
        <v>1</v>
      </c>
      <c r="Q2" s="24">
        <v>3</v>
      </c>
      <c r="R2" s="24">
        <v>2</v>
      </c>
      <c r="S2" s="24">
        <v>1</v>
      </c>
      <c r="T2" s="24">
        <v>4</v>
      </c>
      <c r="U2" s="24">
        <v>2</v>
      </c>
      <c r="V2" s="24">
        <v>3</v>
      </c>
      <c r="W2" s="24">
        <v>4</v>
      </c>
      <c r="X2" s="24">
        <v>1</v>
      </c>
      <c r="Y2" s="24">
        <v>3</v>
      </c>
      <c r="Z2" s="24" t="str">
        <f>'Midt 1.kl. -Klasse'!AN1</f>
        <v>J</v>
      </c>
      <c r="AA2" s="24" t="str">
        <f>'Midt 1.kl. -Klasse'!AO1</f>
        <v>S</v>
      </c>
      <c r="AB2" s="24" t="str">
        <f>'Midt 1.kl. -Klasse'!AP1</f>
        <v>K</v>
      </c>
      <c r="AC2" s="24" t="str">
        <f>'Midt 1.kl. -Klasse'!AQ1</f>
        <v>V</v>
      </c>
      <c r="AD2" s="24" t="str">
        <f>'Midt 1.kl. -Klasse'!AR1</f>
        <v>U</v>
      </c>
      <c r="AE2" s="24" t="str">
        <f>'Midt 1.kl. -Klasse'!AS1</f>
        <v>P</v>
      </c>
      <c r="AF2" s="24" t="str">
        <f>'Midt 1.kl. -Klasse'!AT1</f>
        <v>M</v>
      </c>
      <c r="AG2" s="24" t="str">
        <f>'Midt 1.kl. -Klasse'!AU1</f>
        <v>I</v>
      </c>
      <c r="AH2" s="24" t="str">
        <f>'Midt 1.kl. -Klasse'!AV1</f>
        <v>T</v>
      </c>
      <c r="AI2" s="24" t="str">
        <f>'Midt 1.kl. -Klasse'!AW1</f>
        <v>H</v>
      </c>
      <c r="AJ2" s="24" t="str">
        <f>'Midt 1.kl. -Klasse'!AX1</f>
        <v>F</v>
      </c>
      <c r="AK2" s="24" t="str">
        <f>'Midt 1.kl. -Klasse'!AY1</f>
        <v>Q</v>
      </c>
      <c r="AL2" s="24" t="str">
        <f>'Midt 1.kl. -Klasse'!AZ1</f>
        <v>E</v>
      </c>
      <c r="AM2" s="24" t="str">
        <f>'Midt 1.kl. -Klasse'!BA1</f>
        <v>L</v>
      </c>
      <c r="AN2" s="24" t="str">
        <f>'Midt 1.kl. -Klasse'!BB1</f>
        <v>A</v>
      </c>
      <c r="AO2" s="24" t="str">
        <f>'Midt 1.kl. -Klasse'!BC1</f>
        <v>G</v>
      </c>
      <c r="AP2" s="24" t="str">
        <f>'Midt 1.kl. -Klasse'!BD1</f>
        <v>N</v>
      </c>
      <c r="AQ2" s="24" t="str">
        <f>'Midt 1.kl. -Klasse'!BE1</f>
        <v>R</v>
      </c>
      <c r="AR2" s="24" t="str">
        <f>'Midt 1.kl. -Klasse'!BF1</f>
        <v>O</v>
      </c>
      <c r="AS2" s="24">
        <v>4</v>
      </c>
      <c r="AT2" s="24">
        <v>2</v>
      </c>
      <c r="AU2" s="24">
        <v>3</v>
      </c>
      <c r="AV2" s="24">
        <v>2</v>
      </c>
      <c r="AW2" s="24">
        <v>4</v>
      </c>
      <c r="AX2" s="24">
        <v>1</v>
      </c>
      <c r="AY2" s="24">
        <v>3</v>
      </c>
      <c r="AZ2" s="24">
        <v>4</v>
      </c>
      <c r="BA2" s="24">
        <v>3</v>
      </c>
      <c r="BB2" s="24">
        <v>3</v>
      </c>
      <c r="BC2" s="24">
        <v>1</v>
      </c>
      <c r="BD2" s="24">
        <v>4</v>
      </c>
      <c r="BE2" s="24">
        <v>2</v>
      </c>
      <c r="BF2" s="24">
        <v>1</v>
      </c>
      <c r="BG2" s="24"/>
      <c r="BH2" s="24"/>
    </row>
    <row r="3" spans="2:64" x14ac:dyDescent="0.35">
      <c r="B3" s="24">
        <f>'Midt 1.kl. -Klasse'!P20</f>
        <v>1</v>
      </c>
      <c r="C3" s="24">
        <f>'Midt 1.kl. -Klasse'!Q20</f>
        <v>2</v>
      </c>
      <c r="D3" s="24">
        <f>'Midt 1.kl. -Klasse'!R20</f>
        <v>3</v>
      </c>
      <c r="E3" s="24">
        <f>'Midt 1.kl. -Klasse'!S20</f>
        <v>4</v>
      </c>
      <c r="F3" s="24">
        <f>'Midt 1.kl. -Klasse'!T20</f>
        <v>5</v>
      </c>
      <c r="G3" s="24">
        <f>'Midt 1.kl. -Klasse'!U20</f>
        <v>6</v>
      </c>
      <c r="H3" s="24">
        <f>'Midt 1.kl. -Klasse'!V20</f>
        <v>7</v>
      </c>
      <c r="I3" s="24">
        <f>'Midt 1.kl. -Klasse'!W20</f>
        <v>8</v>
      </c>
      <c r="J3" s="24">
        <f>'Midt 1.kl. -Klasse'!X20</f>
        <v>9</v>
      </c>
      <c r="K3" s="24">
        <f>'Midt 1.kl. -Klasse'!Y20</f>
        <v>10</v>
      </c>
      <c r="L3" s="24">
        <f>'Midt 1.kl. -Klasse'!Z20</f>
        <v>11</v>
      </c>
      <c r="M3" s="24">
        <f>'Midt 1.kl. -Klasse'!AA20</f>
        <v>12</v>
      </c>
      <c r="N3" s="24">
        <f>'Midt 1.kl. -Klasse'!AB20</f>
        <v>13</v>
      </c>
      <c r="O3" s="24">
        <f>'Midt 1.kl. -Klasse'!AC20</f>
        <v>14</v>
      </c>
      <c r="P3" s="24">
        <f>'Midt 1.kl. -Klasse'!AD20</f>
        <v>15</v>
      </c>
      <c r="Q3" s="24">
        <f>'Midt 1.kl. -Klasse'!AE20</f>
        <v>16</v>
      </c>
      <c r="R3" s="24">
        <f>'Midt 1.kl. -Klasse'!AF20</f>
        <v>17</v>
      </c>
      <c r="S3" s="24">
        <f>'Midt 1.kl. -Klasse'!AG20</f>
        <v>18</v>
      </c>
      <c r="T3" s="24">
        <f>'Midt 1.kl. -Klasse'!AH20</f>
        <v>19</v>
      </c>
      <c r="U3" s="24">
        <f>'Midt 1.kl. -Klasse'!AI20</f>
        <v>20</v>
      </c>
      <c r="V3" s="24">
        <f>'Midt 1.kl. -Klasse'!AJ20</f>
        <v>21</v>
      </c>
      <c r="W3" s="24">
        <f>'Midt 1.kl. -Klasse'!AK20</f>
        <v>22</v>
      </c>
      <c r="X3" s="24">
        <f>'Midt 1.kl. -Klasse'!AL20</f>
        <v>23</v>
      </c>
      <c r="Y3" s="24">
        <f>'Midt 1.kl. -Klasse'!AM20</f>
        <v>24</v>
      </c>
      <c r="Z3" s="24">
        <f>'Midt 1.kl. -Klasse'!AN20</f>
        <v>1</v>
      </c>
      <c r="AA3" s="24">
        <f>'Midt 1.kl. -Klasse'!AO20</f>
        <v>2</v>
      </c>
      <c r="AB3" s="24">
        <f>'Midt 1.kl. -Klasse'!AP20</f>
        <v>3</v>
      </c>
      <c r="AC3" s="24">
        <f>'Midt 1.kl. -Klasse'!AQ20</f>
        <v>4</v>
      </c>
      <c r="AD3" s="24">
        <f>'Midt 1.kl. -Klasse'!AR20</f>
        <v>5</v>
      </c>
      <c r="AE3" s="24">
        <f>'Midt 1.kl. -Klasse'!AS20</f>
        <v>6</v>
      </c>
      <c r="AF3" s="24">
        <f>'Midt 1.kl. -Klasse'!AT20</f>
        <v>7</v>
      </c>
      <c r="AG3" s="24">
        <f>'Midt 1.kl. -Klasse'!AU20</f>
        <v>8</v>
      </c>
      <c r="AH3" s="24">
        <f>'Midt 1.kl. -Klasse'!AV20</f>
        <v>9</v>
      </c>
      <c r="AI3" s="24">
        <f>'Midt 1.kl. -Klasse'!AW20</f>
        <v>10</v>
      </c>
      <c r="AJ3" s="24">
        <f>'Midt 1.kl. -Klasse'!AX20</f>
        <v>11</v>
      </c>
      <c r="AK3" s="24">
        <f>'Midt 1.kl. -Klasse'!AY20</f>
        <v>12</v>
      </c>
      <c r="AL3" s="24">
        <f>'Midt 1.kl. -Klasse'!AZ20</f>
        <v>13</v>
      </c>
      <c r="AM3" s="24">
        <f>'Midt 1.kl. -Klasse'!BA20</f>
        <v>14</v>
      </c>
      <c r="AN3" s="24">
        <f>'Midt 1.kl. -Klasse'!BB20</f>
        <v>15</v>
      </c>
      <c r="AO3" s="24">
        <f>'Midt 1.kl. -Klasse'!BC20</f>
        <v>16</v>
      </c>
      <c r="AP3" s="24">
        <f>'Midt 1.kl. -Klasse'!BD20</f>
        <v>17</v>
      </c>
      <c r="AQ3" s="24">
        <f>'Midt 1.kl. -Klasse'!BE20</f>
        <v>18</v>
      </c>
      <c r="AR3" s="24">
        <f>'Midt 1.kl. -Klasse'!BF20</f>
        <v>19</v>
      </c>
      <c r="AS3" s="24">
        <f>'Midt 1.kl. -Klasse'!BG20</f>
        <v>1</v>
      </c>
      <c r="AT3" s="24">
        <f>'Midt 1.kl. -Klasse'!BH20</f>
        <v>2</v>
      </c>
      <c r="AU3" s="24">
        <f>'Midt 1.kl. -Klasse'!BI20</f>
        <v>3</v>
      </c>
      <c r="AV3" s="24">
        <f>'Midt 1.kl. -Klasse'!BJ20</f>
        <v>4</v>
      </c>
      <c r="AW3" s="24">
        <f>'Midt 1.kl. -Klasse'!BK20</f>
        <v>5</v>
      </c>
      <c r="AX3" s="24">
        <f>'Midt 1.kl. -Klasse'!BL20</f>
        <v>6</v>
      </c>
      <c r="AY3" s="24">
        <f>'Midt 1.kl. -Klasse'!BM20</f>
        <v>7</v>
      </c>
      <c r="AZ3" s="24">
        <f>'Midt 1.kl. -Klasse'!BN20</f>
        <v>8</v>
      </c>
      <c r="BA3" s="24">
        <f>'Midt 1.kl. -Klasse'!BO20</f>
        <v>9</v>
      </c>
      <c r="BB3" s="24">
        <f>'Midt 1.kl. -Klasse'!BP20</f>
        <v>10</v>
      </c>
      <c r="BC3" s="24">
        <f>'Midt 1.kl. -Klasse'!BQ20</f>
        <v>11</v>
      </c>
      <c r="BD3" s="24">
        <f>'Midt 1.kl. -Klasse'!BR20</f>
        <v>12</v>
      </c>
      <c r="BE3" s="24">
        <f>'Midt 1.kl. -Klasse'!BS20</f>
        <v>13</v>
      </c>
      <c r="BF3" s="24">
        <f>'Midt 1.kl. -Klasse'!BT20</f>
        <v>14</v>
      </c>
      <c r="BG3" s="24" t="s">
        <v>65</v>
      </c>
      <c r="BH3" s="24"/>
      <c r="BL3" t="s">
        <v>597</v>
      </c>
    </row>
    <row r="4" spans="2:64" x14ac:dyDescent="0.35">
      <c r="B4" s="24" t="str">
        <f>IF('Midt 1.kl. -Klasse'!P21="","",IF('Midt 1.kl. -Klasse'!P21='Skole scoring'!B$2,1,0)+IF('Midt 1.kl. -Klasse'!P21=5,5,0))</f>
        <v/>
      </c>
      <c r="C4" s="24" t="str">
        <f>IF('Midt 1.kl. -Klasse'!Q21="","",IF('Midt 1.kl. -Klasse'!Q21='Skole scoring'!C$2,1,0)+IF('Midt 1.kl. -Klasse'!Q21=5,5,0))</f>
        <v/>
      </c>
      <c r="D4" s="24" t="str">
        <f>IF('Midt 1.kl. -Klasse'!R21="","",IF('Midt 1.kl. -Klasse'!R21='Skole scoring'!D$2,1,0)+IF('Midt 1.kl. -Klasse'!R21=5,5,0))</f>
        <v/>
      </c>
      <c r="E4" s="24" t="str">
        <f>IF('Midt 1.kl. -Klasse'!S21="","",IF('Midt 1.kl. -Klasse'!S21='Skole scoring'!E$2,1,0)+IF('Midt 1.kl. -Klasse'!S21=5,5,0))</f>
        <v/>
      </c>
      <c r="F4" s="24" t="str">
        <f>IF('Midt 1.kl. -Klasse'!T21="","",IF('Midt 1.kl. -Klasse'!T21='Skole scoring'!F$2,1,0)+IF('Midt 1.kl. -Klasse'!T21=5,5,0))</f>
        <v/>
      </c>
      <c r="G4" s="24" t="str">
        <f>IF('Midt 1.kl. -Klasse'!U21="","",IF('Midt 1.kl. -Klasse'!U21='Skole scoring'!G$2,1,0)+IF('Midt 1.kl. -Klasse'!U21=5,5,0))</f>
        <v/>
      </c>
      <c r="H4" s="24" t="str">
        <f>IF('Midt 1.kl. -Klasse'!V21="","",IF('Midt 1.kl. -Klasse'!V21='Skole scoring'!H$2,1,0)+IF('Midt 1.kl. -Klasse'!V21=5,5,0))</f>
        <v/>
      </c>
      <c r="I4" s="24" t="str">
        <f>IF('Midt 1.kl. -Klasse'!W21="","",IF('Midt 1.kl. -Klasse'!W21='Skole scoring'!I$2,1,0)+IF('Midt 1.kl. -Klasse'!W21=5,5,0))</f>
        <v/>
      </c>
      <c r="J4" s="24" t="str">
        <f>IF('Midt 1.kl. -Klasse'!X21="","",IF('Midt 1.kl. -Klasse'!X21='Skole scoring'!J$2,1,0)+IF('Midt 1.kl. -Klasse'!X21=5,5,0))</f>
        <v/>
      </c>
      <c r="K4" s="24" t="str">
        <f>IF('Midt 1.kl. -Klasse'!Y21="","",IF('Midt 1.kl. -Klasse'!Y21='Skole scoring'!K$2,1,0)+IF('Midt 1.kl. -Klasse'!Y21=5,5,0))</f>
        <v/>
      </c>
      <c r="L4" s="24" t="str">
        <f>IF('Midt 1.kl. -Klasse'!Z21="","",IF('Midt 1.kl. -Klasse'!Z21='Skole scoring'!L$2,1,0)+IF('Midt 1.kl. -Klasse'!Z21=5,5,0))</f>
        <v/>
      </c>
      <c r="M4" s="24" t="str">
        <f>IF('Midt 1.kl. -Klasse'!AA21="","",IF('Midt 1.kl. -Klasse'!AA21='Skole scoring'!M$2,1,0)+IF('Midt 1.kl. -Klasse'!AA21=5,5,0))</f>
        <v/>
      </c>
      <c r="N4" s="24" t="str">
        <f>IF('Midt 1.kl. -Klasse'!AB21="","",IF('Midt 1.kl. -Klasse'!AB21='Skole scoring'!N$2,1,0)+IF('Midt 1.kl. -Klasse'!AB21=5,5,0))</f>
        <v/>
      </c>
      <c r="O4" s="24" t="str">
        <f>IF('Midt 1.kl. -Klasse'!AC21="","",IF('Midt 1.kl. -Klasse'!AC21='Skole scoring'!O$2,1,0)+IF('Midt 1.kl. -Klasse'!AC21=5,5,0))</f>
        <v/>
      </c>
      <c r="P4" s="24" t="str">
        <f>IF('Midt 1.kl. -Klasse'!AD21="","",IF('Midt 1.kl. -Klasse'!AD21='Skole scoring'!P$2,1,0)+IF('Midt 1.kl. -Klasse'!AD21=5,5,0))</f>
        <v/>
      </c>
      <c r="Q4" s="24" t="str">
        <f>IF('Midt 1.kl. -Klasse'!AE21="","",IF('Midt 1.kl. -Klasse'!AE21='Skole scoring'!Q$2,1,0)+IF('Midt 1.kl. -Klasse'!AE21=5,5,0))</f>
        <v/>
      </c>
      <c r="R4" s="24" t="str">
        <f>IF('Midt 1.kl. -Klasse'!AF21="","",IF('Midt 1.kl. -Klasse'!AF21='Skole scoring'!R$2,1,0)+IF('Midt 1.kl. -Klasse'!AF21=5,5,0))</f>
        <v/>
      </c>
      <c r="S4" s="24" t="str">
        <f>IF('Midt 1.kl. -Klasse'!AG21="","",IF('Midt 1.kl. -Klasse'!AG21='Skole scoring'!S$2,1,0)+IF('Midt 1.kl. -Klasse'!AG21=5,5,0))</f>
        <v/>
      </c>
      <c r="T4" s="24" t="str">
        <f>IF('Midt 1.kl. -Klasse'!AH21="","",IF('Midt 1.kl. -Klasse'!AH21='Skole scoring'!T$2,1,0)+IF('Midt 1.kl. -Klasse'!AH21=5,5,0))</f>
        <v/>
      </c>
      <c r="U4" s="24" t="str">
        <f>IF('Midt 1.kl. -Klasse'!AI21="","",IF('Midt 1.kl. -Klasse'!AI21='Skole scoring'!U$2,1,0)+IF('Midt 1.kl. -Klasse'!AI21=5,5,0))</f>
        <v/>
      </c>
      <c r="V4" s="24" t="str">
        <f>IF('Midt 1.kl. -Klasse'!AJ21="","",IF('Midt 1.kl. -Klasse'!AJ21='Skole scoring'!V$2,1,0)+IF('Midt 1.kl. -Klasse'!AJ21=5,5,0))</f>
        <v/>
      </c>
      <c r="W4" s="24" t="str">
        <f>IF('Midt 1.kl. -Klasse'!AK21="","",IF('Midt 1.kl. -Klasse'!AK21='Skole scoring'!W$2,1,0)+IF('Midt 1.kl. -Klasse'!AK21=5,5,0))</f>
        <v/>
      </c>
      <c r="X4" s="24" t="str">
        <f>IF('Midt 1.kl. -Klasse'!AL21="","",IF('Midt 1.kl. -Klasse'!AL21='Skole scoring'!X$2,1,0)+IF('Midt 1.kl. -Klasse'!AL21=5,5,0))</f>
        <v/>
      </c>
      <c r="Y4" s="24" t="str">
        <f>IF('Midt 1.kl. -Klasse'!AM21="","",IF('Midt 1.kl. -Klasse'!AM21='Skole scoring'!Y$2,1,0)+IF('Midt 1.kl. -Klasse'!AM21=5,5,0))</f>
        <v/>
      </c>
      <c r="Z4" s="24" t="str">
        <f>IF('Midt 1.kl. -Klasse'!AN21="","",IF('Midt 1.kl. -Klasse'!AN21='Skole scoring'!Z$2,1,0)+IF('Midt 1.kl. -Klasse'!AN21=5,5,0))</f>
        <v/>
      </c>
      <c r="AA4" s="24" t="str">
        <f>IF('Midt 1.kl. -Klasse'!AO21="","",IF('Midt 1.kl. -Klasse'!AO21='Skole scoring'!AA$2,1,0)+IF('Midt 1.kl. -Klasse'!AO21=5,5,0))</f>
        <v/>
      </c>
      <c r="AB4" s="24" t="str">
        <f>IF('Midt 1.kl. -Klasse'!AP21="","",IF('Midt 1.kl. -Klasse'!AP21='Skole scoring'!AB$2,1,0)+IF('Midt 1.kl. -Klasse'!AP21=5,5,0))</f>
        <v/>
      </c>
      <c r="AC4" s="24" t="str">
        <f>IF('Midt 1.kl. -Klasse'!AQ21="","",IF('Midt 1.kl. -Klasse'!AQ21='Skole scoring'!AC$2,1,0)+IF('Midt 1.kl. -Klasse'!AQ21=5,5,0))</f>
        <v/>
      </c>
      <c r="AD4" s="24" t="str">
        <f>IF('Midt 1.kl. -Klasse'!AR21="","",IF('Midt 1.kl. -Klasse'!AR21='Skole scoring'!AD$2,1,0)+IF('Midt 1.kl. -Klasse'!AR21=5,5,0))</f>
        <v/>
      </c>
      <c r="AE4" s="24" t="str">
        <f>IF('Midt 1.kl. -Klasse'!AS21="","",IF('Midt 1.kl. -Klasse'!AS21='Skole scoring'!AE$2,1,0)+IF('Midt 1.kl. -Klasse'!AS21=5,5,0))</f>
        <v/>
      </c>
      <c r="AF4" s="24" t="str">
        <f>IF('Midt 1.kl. -Klasse'!AT21="","",IF('Midt 1.kl. -Klasse'!AT21='Skole scoring'!AF$2,1,0)+IF('Midt 1.kl. -Klasse'!AT21=5,5,0))</f>
        <v/>
      </c>
      <c r="AG4" s="24" t="str">
        <f>IF('Midt 1.kl. -Klasse'!AU21="","",IF('Midt 1.kl. -Klasse'!AU21='Skole scoring'!AG$2,1,0)+IF('Midt 1.kl. -Klasse'!AU21=5,5,0))</f>
        <v/>
      </c>
      <c r="AH4" s="24" t="str">
        <f>IF('Midt 1.kl. -Klasse'!AV21="","",IF('Midt 1.kl. -Klasse'!AV21='Skole scoring'!AH$2,1,0)+IF('Midt 1.kl. -Klasse'!AV21=5,5,0))</f>
        <v/>
      </c>
      <c r="AI4" s="24" t="str">
        <f>IF('Midt 1.kl. -Klasse'!AW21="","",IF('Midt 1.kl. -Klasse'!AW21='Skole scoring'!AI$2,1,0)+IF('Midt 1.kl. -Klasse'!AW21=5,5,0))</f>
        <v/>
      </c>
      <c r="AJ4" s="24" t="str">
        <f>IF('Midt 1.kl. -Klasse'!AX21="","",IF('Midt 1.kl. -Klasse'!AX21='Skole scoring'!AJ$2,1,0)+IF('Midt 1.kl. -Klasse'!AX21=5,5,0))</f>
        <v/>
      </c>
      <c r="AK4" s="24" t="str">
        <f>IF('Midt 1.kl. -Klasse'!AY21="","",IF('Midt 1.kl. -Klasse'!AY21='Skole scoring'!AK$2,1,0)+IF('Midt 1.kl. -Klasse'!AY21=5,5,0))</f>
        <v/>
      </c>
      <c r="AL4" s="24" t="str">
        <f>IF('Midt 1.kl. -Klasse'!AZ21="","",IF('Midt 1.kl. -Klasse'!AZ21='Skole scoring'!AL$2,1,0)+IF('Midt 1.kl. -Klasse'!AZ21=5,5,0))</f>
        <v/>
      </c>
      <c r="AM4" s="24" t="str">
        <f>IF('Midt 1.kl. -Klasse'!BA21="","",IF('Midt 1.kl. -Klasse'!BA21='Skole scoring'!AM$2,1,0)+IF('Midt 1.kl. -Klasse'!BA21=5,5,0))</f>
        <v/>
      </c>
      <c r="AN4" s="24" t="str">
        <f>IF('Midt 1.kl. -Klasse'!BB21="","",IF('Midt 1.kl. -Klasse'!BB21='Skole scoring'!AN$2,1,0)+IF('Midt 1.kl. -Klasse'!BB21=5,5,0))</f>
        <v/>
      </c>
      <c r="AO4" s="24" t="str">
        <f>IF('Midt 1.kl. -Klasse'!BC21="","",IF('Midt 1.kl. -Klasse'!BC21='Skole scoring'!AO$2,1,0)+IF('Midt 1.kl. -Klasse'!BC21=5,5,0))</f>
        <v/>
      </c>
      <c r="AP4" s="24" t="str">
        <f>IF('Midt 1.kl. -Klasse'!BD21="","",IF('Midt 1.kl. -Klasse'!BD21='Skole scoring'!AP$2,1,0)+IF('Midt 1.kl. -Klasse'!BD21=5,5,0))</f>
        <v/>
      </c>
      <c r="AQ4" s="24" t="str">
        <f>IF('Midt 1.kl. -Klasse'!BE21="","",IF('Midt 1.kl. -Klasse'!BE21='Skole scoring'!AQ$2,1,0)+IF('Midt 1.kl. -Klasse'!BE21=5,5,0))</f>
        <v/>
      </c>
      <c r="AR4" s="24" t="str">
        <f>IF('Midt 1.kl. -Klasse'!BF21="","",IF('Midt 1.kl. -Klasse'!BF21='Skole scoring'!AR$2,1,0)+IF('Midt 1.kl. -Klasse'!BF21=5,5,0))</f>
        <v/>
      </c>
      <c r="AS4" s="24" t="str">
        <f>IF('Midt 1.kl. -Klasse'!BG21="","",IF('Midt 1.kl. -Klasse'!BG21='Skole scoring'!AS$2,1,0)+IF('Midt 1.kl. -Klasse'!BG21=5,5,0))</f>
        <v/>
      </c>
      <c r="AT4" s="24" t="str">
        <f>IF('Midt 1.kl. -Klasse'!BH21="","",IF('Midt 1.kl. -Klasse'!BH21='Skole scoring'!AT$2,1,0)+IF('Midt 1.kl. -Klasse'!BH21=5,5,0))</f>
        <v/>
      </c>
      <c r="AU4" s="24" t="str">
        <f>IF('Midt 1.kl. -Klasse'!BI21="","",IF('Midt 1.kl. -Klasse'!BI21='Skole scoring'!AU$2,1,0)+IF('Midt 1.kl. -Klasse'!BI21=5,5,0))</f>
        <v/>
      </c>
      <c r="AV4" s="24" t="str">
        <f>IF('Midt 1.kl. -Klasse'!BJ21="","",IF('Midt 1.kl. -Klasse'!BJ21='Skole scoring'!AV$2,1,0)+IF('Midt 1.kl. -Klasse'!BJ21=5,5,0))</f>
        <v/>
      </c>
      <c r="AW4" s="24" t="str">
        <f>IF('Midt 1.kl. -Klasse'!BK21="","",IF('Midt 1.kl. -Klasse'!BK21='Skole scoring'!AW$2,1,0)+IF('Midt 1.kl. -Klasse'!BK21=5,5,0))</f>
        <v/>
      </c>
      <c r="AX4" s="24" t="str">
        <f>IF('Midt 1.kl. -Klasse'!BL21="","",IF('Midt 1.kl. -Klasse'!BL21='Skole scoring'!AX$2,1,0)+IF('Midt 1.kl. -Klasse'!BL21=5,5,0))</f>
        <v/>
      </c>
      <c r="AY4" s="24" t="str">
        <f>IF('Midt 1.kl. -Klasse'!BM21="","",IF('Midt 1.kl. -Klasse'!BM21='Skole scoring'!AY$2,1,0)+IF('Midt 1.kl. -Klasse'!BM21=5,5,0))</f>
        <v/>
      </c>
      <c r="AZ4" s="24" t="str">
        <f>IF('Midt 1.kl. -Klasse'!BN21="","",IF('Midt 1.kl. -Klasse'!BN21='Skole scoring'!AZ$2,1,0)+IF('Midt 1.kl. -Klasse'!BN21=5,5,0))</f>
        <v/>
      </c>
      <c r="BA4" s="24" t="str">
        <f>IF('Midt 1.kl. -Klasse'!BO21="","",IF('Midt 1.kl. -Klasse'!BO21='Skole scoring'!BA$2,1,0)+IF('Midt 1.kl. -Klasse'!BO21=5,5,0))</f>
        <v/>
      </c>
      <c r="BB4" s="24" t="str">
        <f>IF('Midt 1.kl. -Klasse'!BP21="","",IF('Midt 1.kl. -Klasse'!BP21='Skole scoring'!BB$2,1,0)+IF('Midt 1.kl. -Klasse'!BP21=5,5,0))</f>
        <v/>
      </c>
      <c r="BC4" s="24" t="str">
        <f>IF('Midt 1.kl. -Klasse'!BQ21="","",IF('Midt 1.kl. -Klasse'!BQ21='Skole scoring'!BC$2,1,0)+IF('Midt 1.kl. -Klasse'!BQ21=5,5,0))</f>
        <v/>
      </c>
      <c r="BD4" s="24" t="str">
        <f>IF('Midt 1.kl. -Klasse'!BR21="","",IF('Midt 1.kl. -Klasse'!BR21='Skole scoring'!BD$2,1,0)+IF('Midt 1.kl. -Klasse'!BR21=5,5,0))</f>
        <v/>
      </c>
      <c r="BE4" s="24" t="str">
        <f>IF('Midt 1.kl. -Klasse'!BS21="","",IF('Midt 1.kl. -Klasse'!BS21='Skole scoring'!BE$2,1,0)+IF('Midt 1.kl. -Klasse'!BS21=5,5,0))</f>
        <v/>
      </c>
      <c r="BF4" s="24" t="str">
        <f>IF('Midt 1.kl. -Klasse'!BT21="","",IF('Midt 1.kl. -Klasse'!BT21='Skole scoring'!BF$2,1,0)+IF('Midt 1.kl. -Klasse'!BT21=5,5,0))</f>
        <v/>
      </c>
      <c r="BG4" s="24">
        <f t="shared" ref="BG4:BG29" si="0">COUNTIF(B4:BF4,1)</f>
        <v>0</v>
      </c>
      <c r="BH4" s="25" t="str">
        <f>IF(ISBLANK('Midt 1.kl. -Klasse'!B21),"NA",(((COUNTIF('Skole scoring'!B4:Y4,1)-16.8)/6.6)+((COUNTIF('Skole scoring'!Z4:AR4,1)-8.4)/5.6)+((COUNTIF('Skole scoring'!AS4:BF4,1)-10)/3.9))/3)</f>
        <v>NA</v>
      </c>
      <c r="BL4" t="s">
        <v>598</v>
      </c>
    </row>
    <row r="5" spans="2:64" x14ac:dyDescent="0.35">
      <c r="B5" s="24" t="str">
        <f>IF('Midt 1.kl. -Klasse'!P22="","",IF('Midt 1.kl. -Klasse'!P22='Skole scoring'!B$2,1,0)+IF('Midt 1.kl. -Klasse'!P22=5,5,0))</f>
        <v/>
      </c>
      <c r="C5" s="24" t="str">
        <f>IF('Midt 1.kl. -Klasse'!Q22="","",IF('Midt 1.kl. -Klasse'!Q22='Skole scoring'!C$2,1,0)+IF('Midt 1.kl. -Klasse'!Q22=5,5,0))</f>
        <v/>
      </c>
      <c r="D5" s="24" t="str">
        <f>IF('Midt 1.kl. -Klasse'!R22="","",IF('Midt 1.kl. -Klasse'!R22='Skole scoring'!D$2,1,0)+IF('Midt 1.kl. -Klasse'!R22=5,5,0))</f>
        <v/>
      </c>
      <c r="E5" s="24" t="str">
        <f>IF('Midt 1.kl. -Klasse'!S22="","",IF('Midt 1.kl. -Klasse'!S22='Skole scoring'!E$2,1,0)+IF('Midt 1.kl. -Klasse'!S22=5,5,0))</f>
        <v/>
      </c>
      <c r="F5" s="24" t="str">
        <f>IF('Midt 1.kl. -Klasse'!T22="","",IF('Midt 1.kl. -Klasse'!T22='Skole scoring'!F$2,1,0)+IF('Midt 1.kl. -Klasse'!T22=5,5,0))</f>
        <v/>
      </c>
      <c r="G5" s="24" t="str">
        <f>IF('Midt 1.kl. -Klasse'!U22="","",IF('Midt 1.kl. -Klasse'!U22='Skole scoring'!G$2,1,0)+IF('Midt 1.kl. -Klasse'!U22=5,5,0))</f>
        <v/>
      </c>
      <c r="H5" s="24" t="str">
        <f>IF('Midt 1.kl. -Klasse'!V22="","",IF('Midt 1.kl. -Klasse'!V22='Skole scoring'!H$2,1,0)+IF('Midt 1.kl. -Klasse'!V22=5,5,0))</f>
        <v/>
      </c>
      <c r="I5" s="24" t="str">
        <f>IF('Midt 1.kl. -Klasse'!W22="","",IF('Midt 1.kl. -Klasse'!W22='Skole scoring'!I$2,1,0)+IF('Midt 1.kl. -Klasse'!W22=5,5,0))</f>
        <v/>
      </c>
      <c r="J5" s="24" t="str">
        <f>IF('Midt 1.kl. -Klasse'!X22="","",IF('Midt 1.kl. -Klasse'!X22='Skole scoring'!J$2,1,0)+IF('Midt 1.kl. -Klasse'!X22=5,5,0))</f>
        <v/>
      </c>
      <c r="K5" s="24" t="str">
        <f>IF('Midt 1.kl. -Klasse'!Y22="","",IF('Midt 1.kl. -Klasse'!Y22='Skole scoring'!K$2,1,0)+IF('Midt 1.kl. -Klasse'!Y22=5,5,0))</f>
        <v/>
      </c>
      <c r="L5" s="24" t="str">
        <f>IF('Midt 1.kl. -Klasse'!Z22="","",IF('Midt 1.kl. -Klasse'!Z22='Skole scoring'!L$2,1,0)+IF('Midt 1.kl. -Klasse'!Z22=5,5,0))</f>
        <v/>
      </c>
      <c r="M5" s="24" t="str">
        <f>IF('Midt 1.kl. -Klasse'!AA22="","",IF('Midt 1.kl. -Klasse'!AA22='Skole scoring'!M$2,1,0)+IF('Midt 1.kl. -Klasse'!AA22=5,5,0))</f>
        <v/>
      </c>
      <c r="N5" s="24" t="str">
        <f>IF('Midt 1.kl. -Klasse'!AB22="","",IF('Midt 1.kl. -Klasse'!AB22='Skole scoring'!N$2,1,0)+IF('Midt 1.kl. -Klasse'!AB22=5,5,0))</f>
        <v/>
      </c>
      <c r="O5" s="24" t="str">
        <f>IF('Midt 1.kl. -Klasse'!AC22="","",IF('Midt 1.kl. -Klasse'!AC22='Skole scoring'!O$2,1,0)+IF('Midt 1.kl. -Klasse'!AC22=5,5,0))</f>
        <v/>
      </c>
      <c r="P5" s="24" t="str">
        <f>IF('Midt 1.kl. -Klasse'!AD22="","",IF('Midt 1.kl. -Klasse'!AD22='Skole scoring'!P$2,1,0)+IF('Midt 1.kl. -Klasse'!AD22=5,5,0))</f>
        <v/>
      </c>
      <c r="Q5" s="24" t="str">
        <f>IF('Midt 1.kl. -Klasse'!AE22="","",IF('Midt 1.kl. -Klasse'!AE22='Skole scoring'!Q$2,1,0)+IF('Midt 1.kl. -Klasse'!AE22=5,5,0))</f>
        <v/>
      </c>
      <c r="R5" s="24" t="str">
        <f>IF('Midt 1.kl. -Klasse'!AF22="","",IF('Midt 1.kl. -Klasse'!AF22='Skole scoring'!R$2,1,0)+IF('Midt 1.kl. -Klasse'!AF22=5,5,0))</f>
        <v/>
      </c>
      <c r="S5" s="24" t="str">
        <f>IF('Midt 1.kl. -Klasse'!AG22="","",IF('Midt 1.kl. -Klasse'!AG22='Skole scoring'!S$2,1,0)+IF('Midt 1.kl. -Klasse'!AG22=5,5,0))</f>
        <v/>
      </c>
      <c r="T5" s="24" t="str">
        <f>IF('Midt 1.kl. -Klasse'!AH22="","",IF('Midt 1.kl. -Klasse'!AH22='Skole scoring'!T$2,1,0)+IF('Midt 1.kl. -Klasse'!AH22=5,5,0))</f>
        <v/>
      </c>
      <c r="U5" s="24" t="str">
        <f>IF('Midt 1.kl. -Klasse'!AI22="","",IF('Midt 1.kl. -Klasse'!AI22='Skole scoring'!U$2,1,0)+IF('Midt 1.kl. -Klasse'!AI22=5,5,0))</f>
        <v/>
      </c>
      <c r="V5" s="24" t="str">
        <f>IF('Midt 1.kl. -Klasse'!AJ22="","",IF('Midt 1.kl. -Klasse'!AJ22='Skole scoring'!V$2,1,0)+IF('Midt 1.kl. -Klasse'!AJ22=5,5,0))</f>
        <v/>
      </c>
      <c r="W5" s="24" t="str">
        <f>IF('Midt 1.kl. -Klasse'!AK22="","",IF('Midt 1.kl. -Klasse'!AK22='Skole scoring'!W$2,1,0)+IF('Midt 1.kl. -Klasse'!AK22=5,5,0))</f>
        <v/>
      </c>
      <c r="X5" s="24" t="str">
        <f>IF('Midt 1.kl. -Klasse'!AL22="","",IF('Midt 1.kl. -Klasse'!AL22='Skole scoring'!X$2,1,0)+IF('Midt 1.kl. -Klasse'!AL22=5,5,0))</f>
        <v/>
      </c>
      <c r="Y5" s="24" t="str">
        <f>IF('Midt 1.kl. -Klasse'!AM22="","",IF('Midt 1.kl. -Klasse'!AM22='Skole scoring'!Y$2,1,0)+IF('Midt 1.kl. -Klasse'!AM22=5,5,0))</f>
        <v/>
      </c>
      <c r="Z5" s="24" t="str">
        <f>IF('Midt 1.kl. -Klasse'!AN22="","",IF('Midt 1.kl. -Klasse'!AN22='Skole scoring'!Z$2,1,0)+IF('Midt 1.kl. -Klasse'!AN22=5,5,0))</f>
        <v/>
      </c>
      <c r="AA5" s="24" t="str">
        <f>IF('Midt 1.kl. -Klasse'!AO22="","",IF('Midt 1.kl. -Klasse'!AO22='Skole scoring'!AA$2,1,0)+IF('Midt 1.kl. -Klasse'!AO22=5,5,0))</f>
        <v/>
      </c>
      <c r="AB5" s="24" t="str">
        <f>IF('Midt 1.kl. -Klasse'!AP22="","",IF('Midt 1.kl. -Klasse'!AP22='Skole scoring'!AB$2,1,0)+IF('Midt 1.kl. -Klasse'!AP22=5,5,0))</f>
        <v/>
      </c>
      <c r="AC5" s="24" t="str">
        <f>IF('Midt 1.kl. -Klasse'!AQ22="","",IF('Midt 1.kl. -Klasse'!AQ22='Skole scoring'!AC$2,1,0)+IF('Midt 1.kl. -Klasse'!AQ22=5,5,0))</f>
        <v/>
      </c>
      <c r="AD5" s="24" t="str">
        <f>IF('Midt 1.kl. -Klasse'!AR22="","",IF('Midt 1.kl. -Klasse'!AR22='Skole scoring'!AD$2,1,0)+IF('Midt 1.kl. -Klasse'!AR22=5,5,0))</f>
        <v/>
      </c>
      <c r="AE5" s="24" t="str">
        <f>IF('Midt 1.kl. -Klasse'!AS22="","",IF('Midt 1.kl. -Klasse'!AS22='Skole scoring'!AE$2,1,0)+IF('Midt 1.kl. -Klasse'!AS22=5,5,0))</f>
        <v/>
      </c>
      <c r="AF5" s="24" t="str">
        <f>IF('Midt 1.kl. -Klasse'!AT22="","",IF('Midt 1.kl. -Klasse'!AT22='Skole scoring'!AF$2,1,0)+IF('Midt 1.kl. -Klasse'!AT22=5,5,0))</f>
        <v/>
      </c>
      <c r="AG5" s="24" t="str">
        <f>IF('Midt 1.kl. -Klasse'!AU22="","",IF('Midt 1.kl. -Klasse'!AU22='Skole scoring'!AG$2,1,0)+IF('Midt 1.kl. -Klasse'!AU22=5,5,0))</f>
        <v/>
      </c>
      <c r="AH5" s="24" t="str">
        <f>IF('Midt 1.kl. -Klasse'!AV22="","",IF('Midt 1.kl. -Klasse'!AV22='Skole scoring'!AH$2,1,0)+IF('Midt 1.kl. -Klasse'!AV22=5,5,0))</f>
        <v/>
      </c>
      <c r="AI5" s="24" t="str">
        <f>IF('Midt 1.kl. -Klasse'!AW22="","",IF('Midt 1.kl. -Klasse'!AW22='Skole scoring'!AI$2,1,0)+IF('Midt 1.kl. -Klasse'!AW22=5,5,0))</f>
        <v/>
      </c>
      <c r="AJ5" s="24" t="str">
        <f>IF('Midt 1.kl. -Klasse'!AX22="","",IF('Midt 1.kl. -Klasse'!AX22='Skole scoring'!AJ$2,1,0)+IF('Midt 1.kl. -Klasse'!AX22=5,5,0))</f>
        <v/>
      </c>
      <c r="AK5" s="24" t="str">
        <f>IF('Midt 1.kl. -Klasse'!AY22="","",IF('Midt 1.kl. -Klasse'!AY22='Skole scoring'!AK$2,1,0)+IF('Midt 1.kl. -Klasse'!AY22=5,5,0))</f>
        <v/>
      </c>
      <c r="AL5" s="24" t="str">
        <f>IF('Midt 1.kl. -Klasse'!AZ22="","",IF('Midt 1.kl. -Klasse'!AZ22='Skole scoring'!AL$2,1,0)+IF('Midt 1.kl. -Klasse'!AZ22=5,5,0))</f>
        <v/>
      </c>
      <c r="AM5" s="24" t="str">
        <f>IF('Midt 1.kl. -Klasse'!BA22="","",IF('Midt 1.kl. -Klasse'!BA22='Skole scoring'!AM$2,1,0)+IF('Midt 1.kl. -Klasse'!BA22=5,5,0))</f>
        <v/>
      </c>
      <c r="AN5" s="24" t="str">
        <f>IF('Midt 1.kl. -Klasse'!BB22="","",IF('Midt 1.kl. -Klasse'!BB22='Skole scoring'!AN$2,1,0)+IF('Midt 1.kl. -Klasse'!BB22=5,5,0))</f>
        <v/>
      </c>
      <c r="AO5" s="24" t="str">
        <f>IF('Midt 1.kl. -Klasse'!BC22="","",IF('Midt 1.kl. -Klasse'!BC22='Skole scoring'!AO$2,1,0)+IF('Midt 1.kl. -Klasse'!BC22=5,5,0))</f>
        <v/>
      </c>
      <c r="AP5" s="24" t="str">
        <f>IF('Midt 1.kl. -Klasse'!BD22="","",IF('Midt 1.kl. -Klasse'!BD22='Skole scoring'!AP$2,1,0)+IF('Midt 1.kl. -Klasse'!BD22=5,5,0))</f>
        <v/>
      </c>
      <c r="AQ5" s="24" t="str">
        <f>IF('Midt 1.kl. -Klasse'!BE22="","",IF('Midt 1.kl. -Klasse'!BE22='Skole scoring'!AQ$2,1,0)+IF('Midt 1.kl. -Klasse'!BE22=5,5,0))</f>
        <v/>
      </c>
      <c r="AR5" s="24" t="str">
        <f>IF('Midt 1.kl. -Klasse'!BF22="","",IF('Midt 1.kl. -Klasse'!BF22='Skole scoring'!AR$2,1,0)+IF('Midt 1.kl. -Klasse'!BF22=5,5,0))</f>
        <v/>
      </c>
      <c r="AS5" s="24" t="str">
        <f>IF('Midt 1.kl. -Klasse'!BG22="","",IF('Midt 1.kl. -Klasse'!BG22='Skole scoring'!AS$2,1,0)+IF('Midt 1.kl. -Klasse'!BG22=5,5,0))</f>
        <v/>
      </c>
      <c r="AT5" s="24" t="str">
        <f>IF('Midt 1.kl. -Klasse'!BH22="","",IF('Midt 1.kl. -Klasse'!BH22='Skole scoring'!AT$2,1,0)+IF('Midt 1.kl. -Klasse'!BH22=5,5,0))</f>
        <v/>
      </c>
      <c r="AU5" s="24" t="str">
        <f>IF('Midt 1.kl. -Klasse'!BI22="","",IF('Midt 1.kl. -Klasse'!BI22='Skole scoring'!AU$2,1,0)+IF('Midt 1.kl. -Klasse'!BI22=5,5,0))</f>
        <v/>
      </c>
      <c r="AV5" s="24" t="str">
        <f>IF('Midt 1.kl. -Klasse'!BJ22="","",IF('Midt 1.kl. -Klasse'!BJ22='Skole scoring'!AV$2,1,0)+IF('Midt 1.kl. -Klasse'!BJ22=5,5,0))</f>
        <v/>
      </c>
      <c r="AW5" s="24" t="str">
        <f>IF('Midt 1.kl. -Klasse'!BK22="","",IF('Midt 1.kl. -Klasse'!BK22='Skole scoring'!AW$2,1,0)+IF('Midt 1.kl. -Klasse'!BK22=5,5,0))</f>
        <v/>
      </c>
      <c r="AX5" s="24" t="str">
        <f>IF('Midt 1.kl. -Klasse'!BL22="","",IF('Midt 1.kl. -Klasse'!BL22='Skole scoring'!AX$2,1,0)+IF('Midt 1.kl. -Klasse'!BL22=5,5,0))</f>
        <v/>
      </c>
      <c r="AY5" s="24" t="str">
        <f>IF('Midt 1.kl. -Klasse'!BM22="","",IF('Midt 1.kl. -Klasse'!BM22='Skole scoring'!AY$2,1,0)+IF('Midt 1.kl. -Klasse'!BM22=5,5,0))</f>
        <v/>
      </c>
      <c r="AZ5" s="24" t="str">
        <f>IF('Midt 1.kl. -Klasse'!BN22="","",IF('Midt 1.kl. -Klasse'!BN22='Skole scoring'!AZ$2,1,0)+IF('Midt 1.kl. -Klasse'!BN22=5,5,0))</f>
        <v/>
      </c>
      <c r="BA5" s="24" t="str">
        <f>IF('Midt 1.kl. -Klasse'!BO22="","",IF('Midt 1.kl. -Klasse'!BO22='Skole scoring'!BA$2,1,0)+IF('Midt 1.kl. -Klasse'!BO22=5,5,0))</f>
        <v/>
      </c>
      <c r="BB5" s="24" t="str">
        <f>IF('Midt 1.kl. -Klasse'!BP22="","",IF('Midt 1.kl. -Klasse'!BP22='Skole scoring'!BB$2,1,0)+IF('Midt 1.kl. -Klasse'!BP22=5,5,0))</f>
        <v/>
      </c>
      <c r="BC5" s="24" t="str">
        <f>IF('Midt 1.kl. -Klasse'!BQ22="","",IF('Midt 1.kl. -Klasse'!BQ22='Skole scoring'!BC$2,1,0)+IF('Midt 1.kl. -Klasse'!BQ22=5,5,0))</f>
        <v/>
      </c>
      <c r="BD5" s="24" t="str">
        <f>IF('Midt 1.kl. -Klasse'!BR22="","",IF('Midt 1.kl. -Klasse'!BR22='Skole scoring'!BD$2,1,0)+IF('Midt 1.kl. -Klasse'!BR22=5,5,0))</f>
        <v/>
      </c>
      <c r="BE5" s="24" t="str">
        <f>IF('Midt 1.kl. -Klasse'!BS22="","",IF('Midt 1.kl. -Klasse'!BS22='Skole scoring'!BE$2,1,0)+IF('Midt 1.kl. -Klasse'!BS22=5,5,0))</f>
        <v/>
      </c>
      <c r="BF5" s="24" t="str">
        <f>IF('Midt 1.kl. -Klasse'!BT22="","",IF('Midt 1.kl. -Klasse'!BT22='Skole scoring'!BF$2,1,0)+IF('Midt 1.kl. -Klasse'!BT22=5,5,0))</f>
        <v/>
      </c>
      <c r="BG5" s="24">
        <f t="shared" si="0"/>
        <v>0</v>
      </c>
      <c r="BH5" s="25" t="str">
        <f>IF(ISBLANK('Midt 1.kl. -Klasse'!B22),"NA",(((COUNTIF('Skole scoring'!B5:Y5,1)-16.8)/6.6)+((COUNTIF('Skole scoring'!Z5:AR5,1)-8.4)/5.6)+((COUNTIF('Skole scoring'!AS5:BF5,1)-10)/3.9))/3)</f>
        <v>NA</v>
      </c>
      <c r="BL5" t="s">
        <v>599</v>
      </c>
    </row>
    <row r="6" spans="2:64" x14ac:dyDescent="0.35">
      <c r="B6" s="24" t="str">
        <f>IF('Midt 1.kl. -Klasse'!P23="","",IF('Midt 1.kl. -Klasse'!P23='Skole scoring'!B$2,1,0)+IF('Midt 1.kl. -Klasse'!P23=5,5,0))</f>
        <v/>
      </c>
      <c r="C6" s="24" t="str">
        <f>IF('Midt 1.kl. -Klasse'!Q23="","",IF('Midt 1.kl. -Klasse'!Q23='Skole scoring'!C$2,1,0)+IF('Midt 1.kl. -Klasse'!Q23=5,5,0))</f>
        <v/>
      </c>
      <c r="D6" s="24" t="str">
        <f>IF('Midt 1.kl. -Klasse'!R23="","",IF('Midt 1.kl. -Klasse'!R23='Skole scoring'!D$2,1,0)+IF('Midt 1.kl. -Klasse'!R23=5,5,0))</f>
        <v/>
      </c>
      <c r="E6" s="24" t="str">
        <f>IF('Midt 1.kl. -Klasse'!S23="","",IF('Midt 1.kl. -Klasse'!S23='Skole scoring'!E$2,1,0)+IF('Midt 1.kl. -Klasse'!S23=5,5,0))</f>
        <v/>
      </c>
      <c r="F6" s="24" t="str">
        <f>IF('Midt 1.kl. -Klasse'!T23="","",IF('Midt 1.kl. -Klasse'!T23='Skole scoring'!F$2,1,0)+IF('Midt 1.kl. -Klasse'!T23=5,5,0))</f>
        <v/>
      </c>
      <c r="G6" s="24" t="str">
        <f>IF('Midt 1.kl. -Klasse'!U23="","",IF('Midt 1.kl. -Klasse'!U23='Skole scoring'!G$2,1,0)+IF('Midt 1.kl. -Klasse'!U23=5,5,0))</f>
        <v/>
      </c>
      <c r="H6" s="24" t="str">
        <f>IF('Midt 1.kl. -Klasse'!V23="","",IF('Midt 1.kl. -Klasse'!V23='Skole scoring'!H$2,1,0)+IF('Midt 1.kl. -Klasse'!V23=5,5,0))</f>
        <v/>
      </c>
      <c r="I6" s="24" t="str">
        <f>IF('Midt 1.kl. -Klasse'!W23="","",IF('Midt 1.kl. -Klasse'!W23='Skole scoring'!I$2,1,0)+IF('Midt 1.kl. -Klasse'!W23=5,5,0))</f>
        <v/>
      </c>
      <c r="J6" s="24" t="str">
        <f>IF('Midt 1.kl. -Klasse'!X23="","",IF('Midt 1.kl. -Klasse'!X23='Skole scoring'!J$2,1,0)+IF('Midt 1.kl. -Klasse'!X23=5,5,0))</f>
        <v/>
      </c>
      <c r="K6" s="24" t="str">
        <f>IF('Midt 1.kl. -Klasse'!Y23="","",IF('Midt 1.kl. -Klasse'!Y23='Skole scoring'!K$2,1,0)+IF('Midt 1.kl. -Klasse'!Y23=5,5,0))</f>
        <v/>
      </c>
      <c r="L6" s="24" t="str">
        <f>IF('Midt 1.kl. -Klasse'!Z23="","",IF('Midt 1.kl. -Klasse'!Z23='Skole scoring'!L$2,1,0)+IF('Midt 1.kl. -Klasse'!Z23=5,5,0))</f>
        <v/>
      </c>
      <c r="M6" s="24" t="str">
        <f>IF('Midt 1.kl. -Klasse'!AA23="","",IF('Midt 1.kl. -Klasse'!AA23='Skole scoring'!M$2,1,0)+IF('Midt 1.kl. -Klasse'!AA23=5,5,0))</f>
        <v/>
      </c>
      <c r="N6" s="24" t="str">
        <f>IF('Midt 1.kl. -Klasse'!AB23="","",IF('Midt 1.kl. -Klasse'!AB23='Skole scoring'!N$2,1,0)+IF('Midt 1.kl. -Klasse'!AB23=5,5,0))</f>
        <v/>
      </c>
      <c r="O6" s="24" t="str">
        <f>IF('Midt 1.kl. -Klasse'!AC23="","",IF('Midt 1.kl. -Klasse'!AC23='Skole scoring'!O$2,1,0)+IF('Midt 1.kl. -Klasse'!AC23=5,5,0))</f>
        <v/>
      </c>
      <c r="P6" s="24" t="str">
        <f>IF('Midt 1.kl. -Klasse'!AD23="","",IF('Midt 1.kl. -Klasse'!AD23='Skole scoring'!P$2,1,0)+IF('Midt 1.kl. -Klasse'!AD23=5,5,0))</f>
        <v/>
      </c>
      <c r="Q6" s="24" t="str">
        <f>IF('Midt 1.kl. -Klasse'!AE23="","",IF('Midt 1.kl. -Klasse'!AE23='Skole scoring'!Q$2,1,0)+IF('Midt 1.kl. -Klasse'!AE23=5,5,0))</f>
        <v/>
      </c>
      <c r="R6" s="24" t="str">
        <f>IF('Midt 1.kl. -Klasse'!AF23="","",IF('Midt 1.kl. -Klasse'!AF23='Skole scoring'!R$2,1,0)+IF('Midt 1.kl. -Klasse'!AF23=5,5,0))</f>
        <v/>
      </c>
      <c r="S6" s="24" t="str">
        <f>IF('Midt 1.kl. -Klasse'!AG23="","",IF('Midt 1.kl. -Klasse'!AG23='Skole scoring'!S$2,1,0)+IF('Midt 1.kl. -Klasse'!AG23=5,5,0))</f>
        <v/>
      </c>
      <c r="T6" s="24" t="str">
        <f>IF('Midt 1.kl. -Klasse'!AH23="","",IF('Midt 1.kl. -Klasse'!AH23='Skole scoring'!T$2,1,0)+IF('Midt 1.kl. -Klasse'!AH23=5,5,0))</f>
        <v/>
      </c>
      <c r="U6" s="24" t="str">
        <f>IF('Midt 1.kl. -Klasse'!AI23="","",IF('Midt 1.kl. -Klasse'!AI23='Skole scoring'!U$2,1,0)+IF('Midt 1.kl. -Klasse'!AI23=5,5,0))</f>
        <v/>
      </c>
      <c r="V6" s="24" t="str">
        <f>IF('Midt 1.kl. -Klasse'!AJ23="","",IF('Midt 1.kl. -Klasse'!AJ23='Skole scoring'!V$2,1,0)+IF('Midt 1.kl. -Klasse'!AJ23=5,5,0))</f>
        <v/>
      </c>
      <c r="W6" s="24" t="str">
        <f>IF('Midt 1.kl. -Klasse'!AK23="","",IF('Midt 1.kl. -Klasse'!AK23='Skole scoring'!W$2,1,0)+IF('Midt 1.kl. -Klasse'!AK23=5,5,0))</f>
        <v/>
      </c>
      <c r="X6" s="24" t="str">
        <f>IF('Midt 1.kl. -Klasse'!AL23="","",IF('Midt 1.kl. -Klasse'!AL23='Skole scoring'!X$2,1,0)+IF('Midt 1.kl. -Klasse'!AL23=5,5,0))</f>
        <v/>
      </c>
      <c r="Y6" s="24" t="str">
        <f>IF('Midt 1.kl. -Klasse'!AM23="","",IF('Midt 1.kl. -Klasse'!AM23='Skole scoring'!Y$2,1,0)+IF('Midt 1.kl. -Klasse'!AM23=5,5,0))</f>
        <v/>
      </c>
      <c r="Z6" s="24" t="str">
        <f>IF('Midt 1.kl. -Klasse'!AN23="","",IF('Midt 1.kl. -Klasse'!AN23='Skole scoring'!Z$2,1,0)+IF('Midt 1.kl. -Klasse'!AN23=5,5,0))</f>
        <v/>
      </c>
      <c r="AA6" s="24" t="str">
        <f>IF('Midt 1.kl. -Klasse'!AO23="","",IF('Midt 1.kl. -Klasse'!AO23='Skole scoring'!AA$2,1,0)+IF('Midt 1.kl. -Klasse'!AO23=5,5,0))</f>
        <v/>
      </c>
      <c r="AB6" s="24" t="str">
        <f>IF('Midt 1.kl. -Klasse'!AP23="","",IF('Midt 1.kl. -Klasse'!AP23='Skole scoring'!AB$2,1,0)+IF('Midt 1.kl. -Klasse'!AP23=5,5,0))</f>
        <v/>
      </c>
      <c r="AC6" s="24" t="str">
        <f>IF('Midt 1.kl. -Klasse'!AQ23="","",IF('Midt 1.kl. -Klasse'!AQ23='Skole scoring'!AC$2,1,0)+IF('Midt 1.kl. -Klasse'!AQ23=5,5,0))</f>
        <v/>
      </c>
      <c r="AD6" s="24" t="str">
        <f>IF('Midt 1.kl. -Klasse'!AR23="","",IF('Midt 1.kl. -Klasse'!AR23='Skole scoring'!AD$2,1,0)+IF('Midt 1.kl. -Klasse'!AR23=5,5,0))</f>
        <v/>
      </c>
      <c r="AE6" s="24" t="str">
        <f>IF('Midt 1.kl. -Klasse'!AS23="","",IF('Midt 1.kl. -Klasse'!AS23='Skole scoring'!AE$2,1,0)+IF('Midt 1.kl. -Klasse'!AS23=5,5,0))</f>
        <v/>
      </c>
      <c r="AF6" s="24" t="str">
        <f>IF('Midt 1.kl. -Klasse'!AT23="","",IF('Midt 1.kl. -Klasse'!AT23='Skole scoring'!AF$2,1,0)+IF('Midt 1.kl. -Klasse'!AT23=5,5,0))</f>
        <v/>
      </c>
      <c r="AG6" s="24" t="str">
        <f>IF('Midt 1.kl. -Klasse'!AU23="","",IF('Midt 1.kl. -Klasse'!AU23='Skole scoring'!AG$2,1,0)+IF('Midt 1.kl. -Klasse'!AU23=5,5,0))</f>
        <v/>
      </c>
      <c r="AH6" s="24" t="str">
        <f>IF('Midt 1.kl. -Klasse'!AV23="","",IF('Midt 1.kl. -Klasse'!AV23='Skole scoring'!AH$2,1,0)+IF('Midt 1.kl. -Klasse'!AV23=5,5,0))</f>
        <v/>
      </c>
      <c r="AI6" s="24" t="str">
        <f>IF('Midt 1.kl. -Klasse'!AW23="","",IF('Midt 1.kl. -Klasse'!AW23='Skole scoring'!AI$2,1,0)+IF('Midt 1.kl. -Klasse'!AW23=5,5,0))</f>
        <v/>
      </c>
      <c r="AJ6" s="24" t="str">
        <f>IF('Midt 1.kl. -Klasse'!AX23="","",IF('Midt 1.kl. -Klasse'!AX23='Skole scoring'!AJ$2,1,0)+IF('Midt 1.kl. -Klasse'!AX23=5,5,0))</f>
        <v/>
      </c>
      <c r="AK6" s="24" t="str">
        <f>IF('Midt 1.kl. -Klasse'!AY23="","",IF('Midt 1.kl. -Klasse'!AY23='Skole scoring'!AK$2,1,0)+IF('Midt 1.kl. -Klasse'!AY23=5,5,0))</f>
        <v/>
      </c>
      <c r="AL6" s="24" t="str">
        <f>IF('Midt 1.kl. -Klasse'!AZ23="","",IF('Midt 1.kl. -Klasse'!AZ23='Skole scoring'!AL$2,1,0)+IF('Midt 1.kl. -Klasse'!AZ23=5,5,0))</f>
        <v/>
      </c>
      <c r="AM6" s="24" t="str">
        <f>IF('Midt 1.kl. -Klasse'!BA23="","",IF('Midt 1.kl. -Klasse'!BA23='Skole scoring'!AM$2,1,0)+IF('Midt 1.kl. -Klasse'!BA23=5,5,0))</f>
        <v/>
      </c>
      <c r="AN6" s="24" t="str">
        <f>IF('Midt 1.kl. -Klasse'!BB23="","",IF('Midt 1.kl. -Klasse'!BB23='Skole scoring'!AN$2,1,0)+IF('Midt 1.kl. -Klasse'!BB23=5,5,0))</f>
        <v/>
      </c>
      <c r="AO6" s="24" t="str">
        <f>IF('Midt 1.kl. -Klasse'!BC23="","",IF('Midt 1.kl. -Klasse'!BC23='Skole scoring'!AO$2,1,0)+IF('Midt 1.kl. -Klasse'!BC23=5,5,0))</f>
        <v/>
      </c>
      <c r="AP6" s="24" t="str">
        <f>IF('Midt 1.kl. -Klasse'!BD23="","",IF('Midt 1.kl. -Klasse'!BD23='Skole scoring'!AP$2,1,0)+IF('Midt 1.kl. -Klasse'!BD23=5,5,0))</f>
        <v/>
      </c>
      <c r="AQ6" s="24" t="str">
        <f>IF('Midt 1.kl. -Klasse'!BE23="","",IF('Midt 1.kl. -Klasse'!BE23='Skole scoring'!AQ$2,1,0)+IF('Midt 1.kl. -Klasse'!BE23=5,5,0))</f>
        <v/>
      </c>
      <c r="AR6" s="24" t="str">
        <f>IF('Midt 1.kl. -Klasse'!BF23="","",IF('Midt 1.kl. -Klasse'!BF23='Skole scoring'!AR$2,1,0)+IF('Midt 1.kl. -Klasse'!BF23=5,5,0))</f>
        <v/>
      </c>
      <c r="AS6" s="24" t="str">
        <f>IF('Midt 1.kl. -Klasse'!BG23="","",IF('Midt 1.kl. -Klasse'!BG23='Skole scoring'!AS$2,1,0)+IF('Midt 1.kl. -Klasse'!BG23=5,5,0))</f>
        <v/>
      </c>
      <c r="AT6" s="24" t="str">
        <f>IF('Midt 1.kl. -Klasse'!BH23="","",IF('Midt 1.kl. -Klasse'!BH23='Skole scoring'!AT$2,1,0)+IF('Midt 1.kl. -Klasse'!BH23=5,5,0))</f>
        <v/>
      </c>
      <c r="AU6" s="24" t="str">
        <f>IF('Midt 1.kl. -Klasse'!BI23="","",IF('Midt 1.kl. -Klasse'!BI23='Skole scoring'!AU$2,1,0)+IF('Midt 1.kl. -Klasse'!BI23=5,5,0))</f>
        <v/>
      </c>
      <c r="AV6" s="24" t="str">
        <f>IF('Midt 1.kl. -Klasse'!BJ23="","",IF('Midt 1.kl. -Klasse'!BJ23='Skole scoring'!AV$2,1,0)+IF('Midt 1.kl. -Klasse'!BJ23=5,5,0))</f>
        <v/>
      </c>
      <c r="AW6" s="24" t="str">
        <f>IF('Midt 1.kl. -Klasse'!BK23="","",IF('Midt 1.kl. -Klasse'!BK23='Skole scoring'!AW$2,1,0)+IF('Midt 1.kl. -Klasse'!BK23=5,5,0))</f>
        <v/>
      </c>
      <c r="AX6" s="24" t="str">
        <f>IF('Midt 1.kl. -Klasse'!BL23="","",IF('Midt 1.kl. -Klasse'!BL23='Skole scoring'!AX$2,1,0)+IF('Midt 1.kl. -Klasse'!BL23=5,5,0))</f>
        <v/>
      </c>
      <c r="AY6" s="24" t="str">
        <f>IF('Midt 1.kl. -Klasse'!BM23="","",IF('Midt 1.kl. -Klasse'!BM23='Skole scoring'!AY$2,1,0)+IF('Midt 1.kl. -Klasse'!BM23=5,5,0))</f>
        <v/>
      </c>
      <c r="AZ6" s="24" t="str">
        <f>IF('Midt 1.kl. -Klasse'!BN23="","",IF('Midt 1.kl. -Klasse'!BN23='Skole scoring'!AZ$2,1,0)+IF('Midt 1.kl. -Klasse'!BN23=5,5,0))</f>
        <v/>
      </c>
      <c r="BA6" s="24" t="str">
        <f>IF('Midt 1.kl. -Klasse'!BO23="","",IF('Midt 1.kl. -Klasse'!BO23='Skole scoring'!BA$2,1,0)+IF('Midt 1.kl. -Klasse'!BO23=5,5,0))</f>
        <v/>
      </c>
      <c r="BB6" s="24" t="str">
        <f>IF('Midt 1.kl. -Klasse'!BP23="","",IF('Midt 1.kl. -Klasse'!BP23='Skole scoring'!BB$2,1,0)+IF('Midt 1.kl. -Klasse'!BP23=5,5,0))</f>
        <v/>
      </c>
      <c r="BC6" s="24" t="str">
        <f>IF('Midt 1.kl. -Klasse'!BQ23="","",IF('Midt 1.kl. -Klasse'!BQ23='Skole scoring'!BC$2,1,0)+IF('Midt 1.kl. -Klasse'!BQ23=5,5,0))</f>
        <v/>
      </c>
      <c r="BD6" s="24" t="str">
        <f>IF('Midt 1.kl. -Klasse'!BR23="","",IF('Midt 1.kl. -Klasse'!BR23='Skole scoring'!BD$2,1,0)+IF('Midt 1.kl. -Klasse'!BR23=5,5,0))</f>
        <v/>
      </c>
      <c r="BE6" s="24" t="str">
        <f>IF('Midt 1.kl. -Klasse'!BS23="","",IF('Midt 1.kl. -Klasse'!BS23='Skole scoring'!BE$2,1,0)+IF('Midt 1.kl. -Klasse'!BS23=5,5,0))</f>
        <v/>
      </c>
      <c r="BF6" s="24" t="str">
        <f>IF('Midt 1.kl. -Klasse'!BT23="","",IF('Midt 1.kl. -Klasse'!BT23='Skole scoring'!BF$2,1,0)+IF('Midt 1.kl. -Klasse'!BT23=5,5,0))</f>
        <v/>
      </c>
      <c r="BG6" s="24">
        <f t="shared" si="0"/>
        <v>0</v>
      </c>
      <c r="BH6" s="25" t="str">
        <f>IF(ISBLANK('Midt 1.kl. -Klasse'!B23),"NA",(((COUNTIF('Skole scoring'!B6:Y6,1)-16.8)/6.6)+((COUNTIF('Skole scoring'!Z6:AR6,1)-8.4)/5.6)+((COUNTIF('Skole scoring'!AS6:BF6,1)-10)/3.9))/3)</f>
        <v>NA</v>
      </c>
      <c r="BL6" t="s">
        <v>600</v>
      </c>
    </row>
    <row r="7" spans="2:64" x14ac:dyDescent="0.35">
      <c r="B7" s="24" t="str">
        <f>IF('Midt 1.kl. -Klasse'!P24="","",IF('Midt 1.kl. -Klasse'!P24='Skole scoring'!B$2,1,0)+IF('Midt 1.kl. -Klasse'!P24=5,5,0))</f>
        <v/>
      </c>
      <c r="C7" s="24" t="str">
        <f>IF('Midt 1.kl. -Klasse'!Q24="","",IF('Midt 1.kl. -Klasse'!Q24='Skole scoring'!C$2,1,0)+IF('Midt 1.kl. -Klasse'!Q24=5,5,0))</f>
        <v/>
      </c>
      <c r="D7" s="24" t="str">
        <f>IF('Midt 1.kl. -Klasse'!R24="","",IF('Midt 1.kl. -Klasse'!R24='Skole scoring'!D$2,1,0)+IF('Midt 1.kl. -Klasse'!R24=5,5,0))</f>
        <v/>
      </c>
      <c r="E7" s="24" t="str">
        <f>IF('Midt 1.kl. -Klasse'!S24="","",IF('Midt 1.kl. -Klasse'!S24='Skole scoring'!E$2,1,0)+IF('Midt 1.kl. -Klasse'!S24=5,5,0))</f>
        <v/>
      </c>
      <c r="F7" s="24" t="str">
        <f>IF('Midt 1.kl. -Klasse'!T24="","",IF('Midt 1.kl. -Klasse'!T24='Skole scoring'!F$2,1,0)+IF('Midt 1.kl. -Klasse'!T24=5,5,0))</f>
        <v/>
      </c>
      <c r="G7" s="24" t="str">
        <f>IF('Midt 1.kl. -Klasse'!U24="","",IF('Midt 1.kl. -Klasse'!U24='Skole scoring'!G$2,1,0)+IF('Midt 1.kl. -Klasse'!U24=5,5,0))</f>
        <v/>
      </c>
      <c r="H7" s="24" t="str">
        <f>IF('Midt 1.kl. -Klasse'!V24="","",IF('Midt 1.kl. -Klasse'!V24='Skole scoring'!H$2,1,0)+IF('Midt 1.kl. -Klasse'!V24=5,5,0))</f>
        <v/>
      </c>
      <c r="I7" s="24" t="str">
        <f>IF('Midt 1.kl. -Klasse'!W24="","",IF('Midt 1.kl. -Klasse'!W24='Skole scoring'!I$2,1,0)+IF('Midt 1.kl. -Klasse'!W24=5,5,0))</f>
        <v/>
      </c>
      <c r="J7" s="24" t="str">
        <f>IF('Midt 1.kl. -Klasse'!X24="","",IF('Midt 1.kl. -Klasse'!X24='Skole scoring'!J$2,1,0)+IF('Midt 1.kl. -Klasse'!X24=5,5,0))</f>
        <v/>
      </c>
      <c r="K7" s="24" t="str">
        <f>IF('Midt 1.kl. -Klasse'!Y24="","",IF('Midt 1.kl. -Klasse'!Y24='Skole scoring'!K$2,1,0)+IF('Midt 1.kl. -Klasse'!Y24=5,5,0))</f>
        <v/>
      </c>
      <c r="L7" s="24" t="str">
        <f>IF('Midt 1.kl. -Klasse'!Z24="","",IF('Midt 1.kl. -Klasse'!Z24='Skole scoring'!L$2,1,0)+IF('Midt 1.kl. -Klasse'!Z24=5,5,0))</f>
        <v/>
      </c>
      <c r="M7" s="24" t="str">
        <f>IF('Midt 1.kl. -Klasse'!AA24="","",IF('Midt 1.kl. -Klasse'!AA24='Skole scoring'!M$2,1,0)+IF('Midt 1.kl. -Klasse'!AA24=5,5,0))</f>
        <v/>
      </c>
      <c r="N7" s="24" t="str">
        <f>IF('Midt 1.kl. -Klasse'!AB24="","",IF('Midt 1.kl. -Klasse'!AB24='Skole scoring'!N$2,1,0)+IF('Midt 1.kl. -Klasse'!AB24=5,5,0))</f>
        <v/>
      </c>
      <c r="O7" s="24" t="str">
        <f>IF('Midt 1.kl. -Klasse'!AC24="","",IF('Midt 1.kl. -Klasse'!AC24='Skole scoring'!O$2,1,0)+IF('Midt 1.kl. -Klasse'!AC24=5,5,0))</f>
        <v/>
      </c>
      <c r="P7" s="24" t="str">
        <f>IF('Midt 1.kl. -Klasse'!AD24="","",IF('Midt 1.kl. -Klasse'!AD24='Skole scoring'!P$2,1,0)+IF('Midt 1.kl. -Klasse'!AD24=5,5,0))</f>
        <v/>
      </c>
      <c r="Q7" s="24" t="str">
        <f>IF('Midt 1.kl. -Klasse'!AE24="","",IF('Midt 1.kl. -Klasse'!AE24='Skole scoring'!Q$2,1,0)+IF('Midt 1.kl. -Klasse'!AE24=5,5,0))</f>
        <v/>
      </c>
      <c r="R7" s="24" t="str">
        <f>IF('Midt 1.kl. -Klasse'!AF24="","",IF('Midt 1.kl. -Klasse'!AF24='Skole scoring'!R$2,1,0)+IF('Midt 1.kl. -Klasse'!AF24=5,5,0))</f>
        <v/>
      </c>
      <c r="S7" s="24" t="str">
        <f>IF('Midt 1.kl. -Klasse'!AG24="","",IF('Midt 1.kl. -Klasse'!AG24='Skole scoring'!S$2,1,0)+IF('Midt 1.kl. -Klasse'!AG24=5,5,0))</f>
        <v/>
      </c>
      <c r="T7" s="24" t="str">
        <f>IF('Midt 1.kl. -Klasse'!AH24="","",IF('Midt 1.kl. -Klasse'!AH24='Skole scoring'!T$2,1,0)+IF('Midt 1.kl. -Klasse'!AH24=5,5,0))</f>
        <v/>
      </c>
      <c r="U7" s="24" t="str">
        <f>IF('Midt 1.kl. -Klasse'!AI24="","",IF('Midt 1.kl. -Klasse'!AI24='Skole scoring'!U$2,1,0)+IF('Midt 1.kl. -Klasse'!AI24=5,5,0))</f>
        <v/>
      </c>
      <c r="V7" s="24" t="str">
        <f>IF('Midt 1.kl. -Klasse'!AJ24="","",IF('Midt 1.kl. -Klasse'!AJ24='Skole scoring'!V$2,1,0)+IF('Midt 1.kl. -Klasse'!AJ24=5,5,0))</f>
        <v/>
      </c>
      <c r="W7" s="24" t="str">
        <f>IF('Midt 1.kl. -Klasse'!AK24="","",IF('Midt 1.kl. -Klasse'!AK24='Skole scoring'!W$2,1,0)+IF('Midt 1.kl. -Klasse'!AK24=5,5,0))</f>
        <v/>
      </c>
      <c r="X7" s="24" t="str">
        <f>IF('Midt 1.kl. -Klasse'!AL24="","",IF('Midt 1.kl. -Klasse'!AL24='Skole scoring'!X$2,1,0)+IF('Midt 1.kl. -Klasse'!AL24=5,5,0))</f>
        <v/>
      </c>
      <c r="Y7" s="24" t="str">
        <f>IF('Midt 1.kl. -Klasse'!AM24="","",IF('Midt 1.kl. -Klasse'!AM24='Skole scoring'!Y$2,1,0)+IF('Midt 1.kl. -Klasse'!AM24=5,5,0))</f>
        <v/>
      </c>
      <c r="Z7" s="24" t="str">
        <f>IF('Midt 1.kl. -Klasse'!AN24="","",IF('Midt 1.kl. -Klasse'!AN24='Skole scoring'!Z$2,1,0)+IF('Midt 1.kl. -Klasse'!AN24=5,5,0))</f>
        <v/>
      </c>
      <c r="AA7" s="24" t="str">
        <f>IF('Midt 1.kl. -Klasse'!AO24="","",IF('Midt 1.kl. -Klasse'!AO24='Skole scoring'!AA$2,1,0)+IF('Midt 1.kl. -Klasse'!AO24=5,5,0))</f>
        <v/>
      </c>
      <c r="AB7" s="24" t="str">
        <f>IF('Midt 1.kl. -Klasse'!AP24="","",IF('Midt 1.kl. -Klasse'!AP24='Skole scoring'!AB$2,1,0)+IF('Midt 1.kl. -Klasse'!AP24=5,5,0))</f>
        <v/>
      </c>
      <c r="AC7" s="24" t="str">
        <f>IF('Midt 1.kl. -Klasse'!AQ24="","",IF('Midt 1.kl. -Klasse'!AQ24='Skole scoring'!AC$2,1,0)+IF('Midt 1.kl. -Klasse'!AQ24=5,5,0))</f>
        <v/>
      </c>
      <c r="AD7" s="24" t="str">
        <f>IF('Midt 1.kl. -Klasse'!AR24="","",IF('Midt 1.kl. -Klasse'!AR24='Skole scoring'!AD$2,1,0)+IF('Midt 1.kl. -Klasse'!AR24=5,5,0))</f>
        <v/>
      </c>
      <c r="AE7" s="24" t="str">
        <f>IF('Midt 1.kl. -Klasse'!AS24="","",IF('Midt 1.kl. -Klasse'!AS24='Skole scoring'!AE$2,1,0)+IF('Midt 1.kl. -Klasse'!AS24=5,5,0))</f>
        <v/>
      </c>
      <c r="AF7" s="24" t="str">
        <f>IF('Midt 1.kl. -Klasse'!AT24="","",IF('Midt 1.kl. -Klasse'!AT24='Skole scoring'!AF$2,1,0)+IF('Midt 1.kl. -Klasse'!AT24=5,5,0))</f>
        <v/>
      </c>
      <c r="AG7" s="24" t="str">
        <f>IF('Midt 1.kl. -Klasse'!AU24="","",IF('Midt 1.kl. -Klasse'!AU24='Skole scoring'!AG$2,1,0)+IF('Midt 1.kl. -Klasse'!AU24=5,5,0))</f>
        <v/>
      </c>
      <c r="AH7" s="24" t="str">
        <f>IF('Midt 1.kl. -Klasse'!AV24="","",IF('Midt 1.kl. -Klasse'!AV24='Skole scoring'!AH$2,1,0)+IF('Midt 1.kl. -Klasse'!AV24=5,5,0))</f>
        <v/>
      </c>
      <c r="AI7" s="24" t="str">
        <f>IF('Midt 1.kl. -Klasse'!AW24="","",IF('Midt 1.kl. -Klasse'!AW24='Skole scoring'!AI$2,1,0)+IF('Midt 1.kl. -Klasse'!AW24=5,5,0))</f>
        <v/>
      </c>
      <c r="AJ7" s="24" t="str">
        <f>IF('Midt 1.kl. -Klasse'!AX24="","",IF('Midt 1.kl. -Klasse'!AX24='Skole scoring'!AJ$2,1,0)+IF('Midt 1.kl. -Klasse'!AX24=5,5,0))</f>
        <v/>
      </c>
      <c r="AK7" s="24" t="str">
        <f>IF('Midt 1.kl. -Klasse'!AY24="","",IF('Midt 1.kl. -Klasse'!AY24='Skole scoring'!AK$2,1,0)+IF('Midt 1.kl. -Klasse'!AY24=5,5,0))</f>
        <v/>
      </c>
      <c r="AL7" s="24" t="str">
        <f>IF('Midt 1.kl. -Klasse'!AZ24="","",IF('Midt 1.kl. -Klasse'!AZ24='Skole scoring'!AL$2,1,0)+IF('Midt 1.kl. -Klasse'!AZ24=5,5,0))</f>
        <v/>
      </c>
      <c r="AM7" s="24" t="str">
        <f>IF('Midt 1.kl. -Klasse'!BA24="","",IF('Midt 1.kl. -Klasse'!BA24='Skole scoring'!AM$2,1,0)+IF('Midt 1.kl. -Klasse'!BA24=5,5,0))</f>
        <v/>
      </c>
      <c r="AN7" s="24" t="str">
        <f>IF('Midt 1.kl. -Klasse'!BB24="","",IF('Midt 1.kl. -Klasse'!BB24='Skole scoring'!AN$2,1,0)+IF('Midt 1.kl. -Klasse'!BB24=5,5,0))</f>
        <v/>
      </c>
      <c r="AO7" s="24" t="str">
        <f>IF('Midt 1.kl. -Klasse'!BC24="","",IF('Midt 1.kl. -Klasse'!BC24='Skole scoring'!AO$2,1,0)+IF('Midt 1.kl. -Klasse'!BC24=5,5,0))</f>
        <v/>
      </c>
      <c r="AP7" s="24" t="str">
        <f>IF('Midt 1.kl. -Klasse'!BD24="","",IF('Midt 1.kl. -Klasse'!BD24='Skole scoring'!AP$2,1,0)+IF('Midt 1.kl. -Klasse'!BD24=5,5,0))</f>
        <v/>
      </c>
      <c r="AQ7" s="24" t="str">
        <f>IF('Midt 1.kl. -Klasse'!BE24="","",IF('Midt 1.kl. -Klasse'!BE24='Skole scoring'!AQ$2,1,0)+IF('Midt 1.kl. -Klasse'!BE24=5,5,0))</f>
        <v/>
      </c>
      <c r="AR7" s="24" t="str">
        <f>IF('Midt 1.kl. -Klasse'!BF24="","",IF('Midt 1.kl. -Klasse'!BF24='Skole scoring'!AR$2,1,0)+IF('Midt 1.kl. -Klasse'!BF24=5,5,0))</f>
        <v/>
      </c>
      <c r="AS7" s="24" t="str">
        <f>IF('Midt 1.kl. -Klasse'!BG24="","",IF('Midt 1.kl. -Klasse'!BG24='Skole scoring'!AS$2,1,0)+IF('Midt 1.kl. -Klasse'!BG24=5,5,0))</f>
        <v/>
      </c>
      <c r="AT7" s="24" t="str">
        <f>IF('Midt 1.kl. -Klasse'!BH24="","",IF('Midt 1.kl. -Klasse'!BH24='Skole scoring'!AT$2,1,0)+IF('Midt 1.kl. -Klasse'!BH24=5,5,0))</f>
        <v/>
      </c>
      <c r="AU7" s="24" t="str">
        <f>IF('Midt 1.kl. -Klasse'!BI24="","",IF('Midt 1.kl. -Klasse'!BI24='Skole scoring'!AU$2,1,0)+IF('Midt 1.kl. -Klasse'!BI24=5,5,0))</f>
        <v/>
      </c>
      <c r="AV7" s="24" t="str">
        <f>IF('Midt 1.kl. -Klasse'!BJ24="","",IF('Midt 1.kl. -Klasse'!BJ24='Skole scoring'!AV$2,1,0)+IF('Midt 1.kl. -Klasse'!BJ24=5,5,0))</f>
        <v/>
      </c>
      <c r="AW7" s="24" t="str">
        <f>IF('Midt 1.kl. -Klasse'!BK24="","",IF('Midt 1.kl. -Klasse'!BK24='Skole scoring'!AW$2,1,0)+IF('Midt 1.kl. -Klasse'!BK24=5,5,0))</f>
        <v/>
      </c>
      <c r="AX7" s="24" t="str">
        <f>IF('Midt 1.kl. -Klasse'!BL24="","",IF('Midt 1.kl. -Klasse'!BL24='Skole scoring'!AX$2,1,0)+IF('Midt 1.kl. -Klasse'!BL24=5,5,0))</f>
        <v/>
      </c>
      <c r="AY7" s="24" t="str">
        <f>IF('Midt 1.kl. -Klasse'!BM24="","",IF('Midt 1.kl. -Klasse'!BM24='Skole scoring'!AY$2,1,0)+IF('Midt 1.kl. -Klasse'!BM24=5,5,0))</f>
        <v/>
      </c>
      <c r="AZ7" s="24" t="str">
        <f>IF('Midt 1.kl. -Klasse'!BN24="","",IF('Midt 1.kl. -Klasse'!BN24='Skole scoring'!AZ$2,1,0)+IF('Midt 1.kl. -Klasse'!BN24=5,5,0))</f>
        <v/>
      </c>
      <c r="BA7" s="24" t="str">
        <f>IF('Midt 1.kl. -Klasse'!BO24="","",IF('Midt 1.kl. -Klasse'!BO24='Skole scoring'!BA$2,1,0)+IF('Midt 1.kl. -Klasse'!BO24=5,5,0))</f>
        <v/>
      </c>
      <c r="BB7" s="24" t="str">
        <f>IF('Midt 1.kl. -Klasse'!BP24="","",IF('Midt 1.kl. -Klasse'!BP24='Skole scoring'!BB$2,1,0)+IF('Midt 1.kl. -Klasse'!BP24=5,5,0))</f>
        <v/>
      </c>
      <c r="BC7" s="24" t="str">
        <f>IF('Midt 1.kl. -Klasse'!BQ24="","",IF('Midt 1.kl. -Klasse'!BQ24='Skole scoring'!BC$2,1,0)+IF('Midt 1.kl. -Klasse'!BQ24=5,5,0))</f>
        <v/>
      </c>
      <c r="BD7" s="24" t="str">
        <f>IF('Midt 1.kl. -Klasse'!BR24="","",IF('Midt 1.kl. -Klasse'!BR24='Skole scoring'!BD$2,1,0)+IF('Midt 1.kl. -Klasse'!BR24=5,5,0))</f>
        <v/>
      </c>
      <c r="BE7" s="24" t="str">
        <f>IF('Midt 1.kl. -Klasse'!BS24="","",IF('Midt 1.kl. -Klasse'!BS24='Skole scoring'!BE$2,1,0)+IF('Midt 1.kl. -Klasse'!BS24=5,5,0))</f>
        <v/>
      </c>
      <c r="BF7" s="24" t="str">
        <f>IF('Midt 1.kl. -Klasse'!BT24="","",IF('Midt 1.kl. -Klasse'!BT24='Skole scoring'!BF$2,1,0)+IF('Midt 1.kl. -Klasse'!BT24=5,5,0))</f>
        <v/>
      </c>
      <c r="BG7" s="24">
        <f t="shared" si="0"/>
        <v>0</v>
      </c>
      <c r="BH7" s="25" t="str">
        <f>IF(ISBLANK('Midt 1.kl. -Klasse'!B24),"NA",(((COUNTIF('Skole scoring'!B7:Y7,1)-16.8)/6.6)+((COUNTIF('Skole scoring'!Z7:AR7,1)-8.4)/5.6)+((COUNTIF('Skole scoring'!AS7:BF7,1)-10)/3.9))/3)</f>
        <v>NA</v>
      </c>
    </row>
    <row r="8" spans="2:64" x14ac:dyDescent="0.35">
      <c r="B8" s="24" t="str">
        <f>IF('Midt 1.kl. -Klasse'!P25="","",IF('Midt 1.kl. -Klasse'!P25='Skole scoring'!B$2,1,0)+IF('Midt 1.kl. -Klasse'!P25=5,5,0))</f>
        <v/>
      </c>
      <c r="C8" s="24" t="str">
        <f>IF('Midt 1.kl. -Klasse'!Q25="","",IF('Midt 1.kl. -Klasse'!Q25='Skole scoring'!C$2,1,0)+IF('Midt 1.kl. -Klasse'!Q25=5,5,0))</f>
        <v/>
      </c>
      <c r="D8" s="24" t="str">
        <f>IF('Midt 1.kl. -Klasse'!R25="","",IF('Midt 1.kl. -Klasse'!R25='Skole scoring'!D$2,1,0)+IF('Midt 1.kl. -Klasse'!R25=5,5,0))</f>
        <v/>
      </c>
      <c r="E8" s="24" t="str">
        <f>IF('Midt 1.kl. -Klasse'!S25="","",IF('Midt 1.kl. -Klasse'!S25='Skole scoring'!E$2,1,0)+IF('Midt 1.kl. -Klasse'!S25=5,5,0))</f>
        <v/>
      </c>
      <c r="F8" s="24" t="str">
        <f>IF('Midt 1.kl. -Klasse'!T25="","",IF('Midt 1.kl. -Klasse'!T25='Skole scoring'!F$2,1,0)+IF('Midt 1.kl. -Klasse'!T25=5,5,0))</f>
        <v/>
      </c>
      <c r="G8" s="24" t="str">
        <f>IF('Midt 1.kl. -Klasse'!U25="","",IF('Midt 1.kl. -Klasse'!U25='Skole scoring'!G$2,1,0)+IF('Midt 1.kl. -Klasse'!U25=5,5,0))</f>
        <v/>
      </c>
      <c r="H8" s="24" t="str">
        <f>IF('Midt 1.kl. -Klasse'!V25="","",IF('Midt 1.kl. -Klasse'!V25='Skole scoring'!H$2,1,0)+IF('Midt 1.kl. -Klasse'!V25=5,5,0))</f>
        <v/>
      </c>
      <c r="I8" s="24" t="str">
        <f>IF('Midt 1.kl. -Klasse'!W25="","",IF('Midt 1.kl. -Klasse'!W25='Skole scoring'!I$2,1,0)+IF('Midt 1.kl. -Klasse'!W25=5,5,0))</f>
        <v/>
      </c>
      <c r="J8" s="24" t="str">
        <f>IF('Midt 1.kl. -Klasse'!X25="","",IF('Midt 1.kl. -Klasse'!X25='Skole scoring'!J$2,1,0)+IF('Midt 1.kl. -Klasse'!X25=5,5,0))</f>
        <v/>
      </c>
      <c r="K8" s="24" t="str">
        <f>IF('Midt 1.kl. -Klasse'!Y25="","",IF('Midt 1.kl. -Klasse'!Y25='Skole scoring'!K$2,1,0)+IF('Midt 1.kl. -Klasse'!Y25=5,5,0))</f>
        <v/>
      </c>
      <c r="L8" s="24" t="str">
        <f>IF('Midt 1.kl. -Klasse'!Z25="","",IF('Midt 1.kl. -Klasse'!Z25='Skole scoring'!L$2,1,0)+IF('Midt 1.kl. -Klasse'!Z25=5,5,0))</f>
        <v/>
      </c>
      <c r="M8" s="24" t="str">
        <f>IF('Midt 1.kl. -Klasse'!AA25="","",IF('Midt 1.kl. -Klasse'!AA25='Skole scoring'!M$2,1,0)+IF('Midt 1.kl. -Klasse'!AA25=5,5,0))</f>
        <v/>
      </c>
      <c r="N8" s="24" t="str">
        <f>IF('Midt 1.kl. -Klasse'!AB25="","",IF('Midt 1.kl. -Klasse'!AB25='Skole scoring'!N$2,1,0)+IF('Midt 1.kl. -Klasse'!AB25=5,5,0))</f>
        <v/>
      </c>
      <c r="O8" s="24" t="str">
        <f>IF('Midt 1.kl. -Klasse'!AC25="","",IF('Midt 1.kl. -Klasse'!AC25='Skole scoring'!O$2,1,0)+IF('Midt 1.kl. -Klasse'!AC25=5,5,0))</f>
        <v/>
      </c>
      <c r="P8" s="24" t="str">
        <f>IF('Midt 1.kl. -Klasse'!AD25="","",IF('Midt 1.kl. -Klasse'!AD25='Skole scoring'!P$2,1,0)+IF('Midt 1.kl. -Klasse'!AD25=5,5,0))</f>
        <v/>
      </c>
      <c r="Q8" s="24" t="str">
        <f>IF('Midt 1.kl. -Klasse'!AE25="","",IF('Midt 1.kl. -Klasse'!AE25='Skole scoring'!Q$2,1,0)+IF('Midt 1.kl. -Klasse'!AE25=5,5,0))</f>
        <v/>
      </c>
      <c r="R8" s="24" t="str">
        <f>IF('Midt 1.kl. -Klasse'!AF25="","",IF('Midt 1.kl. -Klasse'!AF25='Skole scoring'!R$2,1,0)+IF('Midt 1.kl. -Klasse'!AF25=5,5,0))</f>
        <v/>
      </c>
      <c r="S8" s="24" t="str">
        <f>IF('Midt 1.kl. -Klasse'!AG25="","",IF('Midt 1.kl. -Klasse'!AG25='Skole scoring'!S$2,1,0)+IF('Midt 1.kl. -Klasse'!AG25=5,5,0))</f>
        <v/>
      </c>
      <c r="T8" s="24" t="str">
        <f>IF('Midt 1.kl. -Klasse'!AH25="","",IF('Midt 1.kl. -Klasse'!AH25='Skole scoring'!T$2,1,0)+IF('Midt 1.kl. -Klasse'!AH25=5,5,0))</f>
        <v/>
      </c>
      <c r="U8" s="24" t="str">
        <f>IF('Midt 1.kl. -Klasse'!AI25="","",IF('Midt 1.kl. -Klasse'!AI25='Skole scoring'!U$2,1,0)+IF('Midt 1.kl. -Klasse'!AI25=5,5,0))</f>
        <v/>
      </c>
      <c r="V8" s="24" t="str">
        <f>IF('Midt 1.kl. -Klasse'!AJ25="","",IF('Midt 1.kl. -Klasse'!AJ25='Skole scoring'!V$2,1,0)+IF('Midt 1.kl. -Klasse'!AJ25=5,5,0))</f>
        <v/>
      </c>
      <c r="W8" s="24" t="str">
        <f>IF('Midt 1.kl. -Klasse'!AK25="","",IF('Midt 1.kl. -Klasse'!AK25='Skole scoring'!W$2,1,0)+IF('Midt 1.kl. -Klasse'!AK25=5,5,0))</f>
        <v/>
      </c>
      <c r="X8" s="24" t="str">
        <f>IF('Midt 1.kl. -Klasse'!AL25="","",IF('Midt 1.kl. -Klasse'!AL25='Skole scoring'!X$2,1,0)+IF('Midt 1.kl. -Klasse'!AL25=5,5,0))</f>
        <v/>
      </c>
      <c r="Y8" s="24" t="str">
        <f>IF('Midt 1.kl. -Klasse'!AM25="","",IF('Midt 1.kl. -Klasse'!AM25='Skole scoring'!Y$2,1,0)+IF('Midt 1.kl. -Klasse'!AM25=5,5,0))</f>
        <v/>
      </c>
      <c r="Z8" s="24" t="str">
        <f>IF('Midt 1.kl. -Klasse'!AN25="","",IF('Midt 1.kl. -Klasse'!AN25='Skole scoring'!Z$2,1,0)+IF('Midt 1.kl. -Klasse'!AN25=5,5,0))</f>
        <v/>
      </c>
      <c r="AA8" s="24" t="str">
        <f>IF('Midt 1.kl. -Klasse'!AO25="","",IF('Midt 1.kl. -Klasse'!AO25='Skole scoring'!AA$2,1,0)+IF('Midt 1.kl. -Klasse'!AO25=5,5,0))</f>
        <v/>
      </c>
      <c r="AB8" s="24" t="str">
        <f>IF('Midt 1.kl. -Klasse'!AP25="","",IF('Midt 1.kl. -Klasse'!AP25='Skole scoring'!AB$2,1,0)+IF('Midt 1.kl. -Klasse'!AP25=5,5,0))</f>
        <v/>
      </c>
      <c r="AC8" s="24" t="str">
        <f>IF('Midt 1.kl. -Klasse'!AQ25="","",IF('Midt 1.kl. -Klasse'!AQ25='Skole scoring'!AC$2,1,0)+IF('Midt 1.kl. -Klasse'!AQ25=5,5,0))</f>
        <v/>
      </c>
      <c r="AD8" s="24" t="str">
        <f>IF('Midt 1.kl. -Klasse'!AR25="","",IF('Midt 1.kl. -Klasse'!AR25='Skole scoring'!AD$2,1,0)+IF('Midt 1.kl. -Klasse'!AR25=5,5,0))</f>
        <v/>
      </c>
      <c r="AE8" s="24" t="str">
        <f>IF('Midt 1.kl. -Klasse'!AS25="","",IF('Midt 1.kl. -Klasse'!AS25='Skole scoring'!AE$2,1,0)+IF('Midt 1.kl. -Klasse'!AS25=5,5,0))</f>
        <v/>
      </c>
      <c r="AF8" s="24" t="str">
        <f>IF('Midt 1.kl. -Klasse'!AT25="","",IF('Midt 1.kl. -Klasse'!AT25='Skole scoring'!AF$2,1,0)+IF('Midt 1.kl. -Klasse'!AT25=5,5,0))</f>
        <v/>
      </c>
      <c r="AG8" s="24" t="str">
        <f>IF('Midt 1.kl. -Klasse'!AU25="","",IF('Midt 1.kl. -Klasse'!AU25='Skole scoring'!AG$2,1,0)+IF('Midt 1.kl. -Klasse'!AU25=5,5,0))</f>
        <v/>
      </c>
      <c r="AH8" s="24" t="str">
        <f>IF('Midt 1.kl. -Klasse'!AV25="","",IF('Midt 1.kl. -Klasse'!AV25='Skole scoring'!AH$2,1,0)+IF('Midt 1.kl. -Klasse'!AV25=5,5,0))</f>
        <v/>
      </c>
      <c r="AI8" s="24" t="str">
        <f>IF('Midt 1.kl. -Klasse'!AW25="","",IF('Midt 1.kl. -Klasse'!AW25='Skole scoring'!AI$2,1,0)+IF('Midt 1.kl. -Klasse'!AW25=5,5,0))</f>
        <v/>
      </c>
      <c r="AJ8" s="24" t="str">
        <f>IF('Midt 1.kl. -Klasse'!AX25="","",IF('Midt 1.kl. -Klasse'!AX25='Skole scoring'!AJ$2,1,0)+IF('Midt 1.kl. -Klasse'!AX25=5,5,0))</f>
        <v/>
      </c>
      <c r="AK8" s="24" t="str">
        <f>IF('Midt 1.kl. -Klasse'!AY25="","",IF('Midt 1.kl. -Klasse'!AY25='Skole scoring'!AK$2,1,0)+IF('Midt 1.kl. -Klasse'!AY25=5,5,0))</f>
        <v/>
      </c>
      <c r="AL8" s="24" t="str">
        <f>IF('Midt 1.kl. -Klasse'!AZ25="","",IF('Midt 1.kl. -Klasse'!AZ25='Skole scoring'!AL$2,1,0)+IF('Midt 1.kl. -Klasse'!AZ25=5,5,0))</f>
        <v/>
      </c>
      <c r="AM8" s="24" t="str">
        <f>IF('Midt 1.kl. -Klasse'!BA25="","",IF('Midt 1.kl. -Klasse'!BA25='Skole scoring'!AM$2,1,0)+IF('Midt 1.kl. -Klasse'!BA25=5,5,0))</f>
        <v/>
      </c>
      <c r="AN8" s="24" t="str">
        <f>IF('Midt 1.kl. -Klasse'!BB25="","",IF('Midt 1.kl. -Klasse'!BB25='Skole scoring'!AN$2,1,0)+IF('Midt 1.kl. -Klasse'!BB25=5,5,0))</f>
        <v/>
      </c>
      <c r="AO8" s="24" t="str">
        <f>IF('Midt 1.kl. -Klasse'!BC25="","",IF('Midt 1.kl. -Klasse'!BC25='Skole scoring'!AO$2,1,0)+IF('Midt 1.kl. -Klasse'!BC25=5,5,0))</f>
        <v/>
      </c>
      <c r="AP8" s="24" t="str">
        <f>IF('Midt 1.kl. -Klasse'!BD25="","",IF('Midt 1.kl. -Klasse'!BD25='Skole scoring'!AP$2,1,0)+IF('Midt 1.kl. -Klasse'!BD25=5,5,0))</f>
        <v/>
      </c>
      <c r="AQ8" s="24" t="str">
        <f>IF('Midt 1.kl. -Klasse'!BE25="","",IF('Midt 1.kl. -Klasse'!BE25='Skole scoring'!AQ$2,1,0)+IF('Midt 1.kl. -Klasse'!BE25=5,5,0))</f>
        <v/>
      </c>
      <c r="AR8" s="24" t="str">
        <f>IF('Midt 1.kl. -Klasse'!BF25="","",IF('Midt 1.kl. -Klasse'!BF25='Skole scoring'!AR$2,1,0)+IF('Midt 1.kl. -Klasse'!BF25=5,5,0))</f>
        <v/>
      </c>
      <c r="AS8" s="24" t="str">
        <f>IF('Midt 1.kl. -Klasse'!BG25="","",IF('Midt 1.kl. -Klasse'!BG25='Skole scoring'!AS$2,1,0)+IF('Midt 1.kl. -Klasse'!BG25=5,5,0))</f>
        <v/>
      </c>
      <c r="AT8" s="24" t="str">
        <f>IF('Midt 1.kl. -Klasse'!BH25="","",IF('Midt 1.kl. -Klasse'!BH25='Skole scoring'!AT$2,1,0)+IF('Midt 1.kl. -Klasse'!BH25=5,5,0))</f>
        <v/>
      </c>
      <c r="AU8" s="24" t="str">
        <f>IF('Midt 1.kl. -Klasse'!BI25="","",IF('Midt 1.kl. -Klasse'!BI25='Skole scoring'!AU$2,1,0)+IF('Midt 1.kl. -Klasse'!BI25=5,5,0))</f>
        <v/>
      </c>
      <c r="AV8" s="24" t="str">
        <f>IF('Midt 1.kl. -Klasse'!BJ25="","",IF('Midt 1.kl. -Klasse'!BJ25='Skole scoring'!AV$2,1,0)+IF('Midt 1.kl. -Klasse'!BJ25=5,5,0))</f>
        <v/>
      </c>
      <c r="AW8" s="24" t="str">
        <f>IF('Midt 1.kl. -Klasse'!BK25="","",IF('Midt 1.kl. -Klasse'!BK25='Skole scoring'!AW$2,1,0)+IF('Midt 1.kl. -Klasse'!BK25=5,5,0))</f>
        <v/>
      </c>
      <c r="AX8" s="24" t="str">
        <f>IF('Midt 1.kl. -Klasse'!BL25="","",IF('Midt 1.kl. -Klasse'!BL25='Skole scoring'!AX$2,1,0)+IF('Midt 1.kl. -Klasse'!BL25=5,5,0))</f>
        <v/>
      </c>
      <c r="AY8" s="24" t="str">
        <f>IF('Midt 1.kl. -Klasse'!BM25="","",IF('Midt 1.kl. -Klasse'!BM25='Skole scoring'!AY$2,1,0)+IF('Midt 1.kl. -Klasse'!BM25=5,5,0))</f>
        <v/>
      </c>
      <c r="AZ8" s="24" t="str">
        <f>IF('Midt 1.kl. -Klasse'!BN25="","",IF('Midt 1.kl. -Klasse'!BN25='Skole scoring'!AZ$2,1,0)+IF('Midt 1.kl. -Klasse'!BN25=5,5,0))</f>
        <v/>
      </c>
      <c r="BA8" s="24" t="str">
        <f>IF('Midt 1.kl. -Klasse'!BO25="","",IF('Midt 1.kl. -Klasse'!BO25='Skole scoring'!BA$2,1,0)+IF('Midt 1.kl. -Klasse'!BO25=5,5,0))</f>
        <v/>
      </c>
      <c r="BB8" s="24" t="str">
        <f>IF('Midt 1.kl. -Klasse'!BP25="","",IF('Midt 1.kl. -Klasse'!BP25='Skole scoring'!BB$2,1,0)+IF('Midt 1.kl. -Klasse'!BP25=5,5,0))</f>
        <v/>
      </c>
      <c r="BC8" s="24" t="str">
        <f>IF('Midt 1.kl. -Klasse'!BQ25="","",IF('Midt 1.kl. -Klasse'!BQ25='Skole scoring'!BC$2,1,0)+IF('Midt 1.kl. -Klasse'!BQ25=5,5,0))</f>
        <v/>
      </c>
      <c r="BD8" s="24" t="str">
        <f>IF('Midt 1.kl. -Klasse'!BR25="","",IF('Midt 1.kl. -Klasse'!BR25='Skole scoring'!BD$2,1,0)+IF('Midt 1.kl. -Klasse'!BR25=5,5,0))</f>
        <v/>
      </c>
      <c r="BE8" s="24" t="str">
        <f>IF('Midt 1.kl. -Klasse'!BS25="","",IF('Midt 1.kl. -Klasse'!BS25='Skole scoring'!BE$2,1,0)+IF('Midt 1.kl. -Klasse'!BS25=5,5,0))</f>
        <v/>
      </c>
      <c r="BF8" s="24" t="str">
        <f>IF('Midt 1.kl. -Klasse'!BT25="","",IF('Midt 1.kl. -Klasse'!BT25='Skole scoring'!BF$2,1,0)+IF('Midt 1.kl. -Klasse'!BT25=5,5,0))</f>
        <v/>
      </c>
      <c r="BG8" s="24">
        <f t="shared" si="0"/>
        <v>0</v>
      </c>
      <c r="BH8" s="25" t="str">
        <f>IF(ISBLANK('Midt 1.kl. -Klasse'!B25),"NA",(((COUNTIF('Skole scoring'!B8:Y8,1)-16.8)/6.6)+((COUNTIF('Skole scoring'!Z8:AR8,1)-8.4)/5.6)+((COUNTIF('Skole scoring'!AS8:BF8,1)-10)/3.9))/3)</f>
        <v>NA</v>
      </c>
    </row>
    <row r="9" spans="2:64" x14ac:dyDescent="0.35">
      <c r="B9" s="24" t="str">
        <f>IF('Midt 1.kl. -Klasse'!P26="","",IF('Midt 1.kl. -Klasse'!P26='Skole scoring'!B$2,1,0)+IF('Midt 1.kl. -Klasse'!P26=5,5,0))</f>
        <v/>
      </c>
      <c r="C9" s="24" t="str">
        <f>IF('Midt 1.kl. -Klasse'!Q26="","",IF('Midt 1.kl. -Klasse'!Q26='Skole scoring'!C$2,1,0)+IF('Midt 1.kl. -Klasse'!Q26=5,5,0))</f>
        <v/>
      </c>
      <c r="D9" s="24" t="str">
        <f>IF('Midt 1.kl. -Klasse'!R26="","",IF('Midt 1.kl. -Klasse'!R26='Skole scoring'!D$2,1,0)+IF('Midt 1.kl. -Klasse'!R26=5,5,0))</f>
        <v/>
      </c>
      <c r="E9" s="24" t="str">
        <f>IF('Midt 1.kl. -Klasse'!S26="","",IF('Midt 1.kl. -Klasse'!S26='Skole scoring'!E$2,1,0)+IF('Midt 1.kl. -Klasse'!S26=5,5,0))</f>
        <v/>
      </c>
      <c r="F9" s="24" t="str">
        <f>IF('Midt 1.kl. -Klasse'!T26="","",IF('Midt 1.kl. -Klasse'!T26='Skole scoring'!F$2,1,0)+IF('Midt 1.kl. -Klasse'!T26=5,5,0))</f>
        <v/>
      </c>
      <c r="G9" s="24" t="str">
        <f>IF('Midt 1.kl. -Klasse'!U26="","",IF('Midt 1.kl. -Klasse'!U26='Skole scoring'!G$2,1,0)+IF('Midt 1.kl. -Klasse'!U26=5,5,0))</f>
        <v/>
      </c>
      <c r="H9" s="24" t="str">
        <f>IF('Midt 1.kl. -Klasse'!V26="","",IF('Midt 1.kl. -Klasse'!V26='Skole scoring'!H$2,1,0)+IF('Midt 1.kl. -Klasse'!V26=5,5,0))</f>
        <v/>
      </c>
      <c r="I9" s="24" t="str">
        <f>IF('Midt 1.kl. -Klasse'!W26="","",IF('Midt 1.kl. -Klasse'!W26='Skole scoring'!I$2,1,0)+IF('Midt 1.kl. -Klasse'!W26=5,5,0))</f>
        <v/>
      </c>
      <c r="J9" s="24" t="str">
        <f>IF('Midt 1.kl. -Klasse'!X26="","",IF('Midt 1.kl. -Klasse'!X26='Skole scoring'!J$2,1,0)+IF('Midt 1.kl. -Klasse'!X26=5,5,0))</f>
        <v/>
      </c>
      <c r="K9" s="24" t="str">
        <f>IF('Midt 1.kl. -Klasse'!Y26="","",IF('Midt 1.kl. -Klasse'!Y26='Skole scoring'!K$2,1,0)+IF('Midt 1.kl. -Klasse'!Y26=5,5,0))</f>
        <v/>
      </c>
      <c r="L9" s="24" t="str">
        <f>IF('Midt 1.kl. -Klasse'!Z26="","",IF('Midt 1.kl. -Klasse'!Z26='Skole scoring'!L$2,1,0)+IF('Midt 1.kl. -Klasse'!Z26=5,5,0))</f>
        <v/>
      </c>
      <c r="M9" s="24" t="str">
        <f>IF('Midt 1.kl. -Klasse'!AA26="","",IF('Midt 1.kl. -Klasse'!AA26='Skole scoring'!M$2,1,0)+IF('Midt 1.kl. -Klasse'!AA26=5,5,0))</f>
        <v/>
      </c>
      <c r="N9" s="24" t="str">
        <f>IF('Midt 1.kl. -Klasse'!AB26="","",IF('Midt 1.kl. -Klasse'!AB26='Skole scoring'!N$2,1,0)+IF('Midt 1.kl. -Klasse'!AB26=5,5,0))</f>
        <v/>
      </c>
      <c r="O9" s="24" t="str">
        <f>IF('Midt 1.kl. -Klasse'!AC26="","",IF('Midt 1.kl. -Klasse'!AC26='Skole scoring'!O$2,1,0)+IF('Midt 1.kl. -Klasse'!AC26=5,5,0))</f>
        <v/>
      </c>
      <c r="P9" s="24" t="str">
        <f>IF('Midt 1.kl. -Klasse'!AD26="","",IF('Midt 1.kl. -Klasse'!AD26='Skole scoring'!P$2,1,0)+IF('Midt 1.kl. -Klasse'!AD26=5,5,0))</f>
        <v/>
      </c>
      <c r="Q9" s="24" t="str">
        <f>IF('Midt 1.kl. -Klasse'!AE26="","",IF('Midt 1.kl. -Klasse'!AE26='Skole scoring'!Q$2,1,0)+IF('Midt 1.kl. -Klasse'!AE26=5,5,0))</f>
        <v/>
      </c>
      <c r="R9" s="24" t="str">
        <f>IF('Midt 1.kl. -Klasse'!AF26="","",IF('Midt 1.kl. -Klasse'!AF26='Skole scoring'!R$2,1,0)+IF('Midt 1.kl. -Klasse'!AF26=5,5,0))</f>
        <v/>
      </c>
      <c r="S9" s="24" t="str">
        <f>IF('Midt 1.kl. -Klasse'!AG26="","",IF('Midt 1.kl. -Klasse'!AG26='Skole scoring'!S$2,1,0)+IF('Midt 1.kl. -Klasse'!AG26=5,5,0))</f>
        <v/>
      </c>
      <c r="T9" s="24" t="str">
        <f>IF('Midt 1.kl. -Klasse'!AH26="","",IF('Midt 1.kl. -Klasse'!AH26='Skole scoring'!T$2,1,0)+IF('Midt 1.kl. -Klasse'!AH26=5,5,0))</f>
        <v/>
      </c>
      <c r="U9" s="24" t="str">
        <f>IF('Midt 1.kl. -Klasse'!AI26="","",IF('Midt 1.kl. -Klasse'!AI26='Skole scoring'!U$2,1,0)+IF('Midt 1.kl. -Klasse'!AI26=5,5,0))</f>
        <v/>
      </c>
      <c r="V9" s="24" t="str">
        <f>IF('Midt 1.kl. -Klasse'!AJ26="","",IF('Midt 1.kl. -Klasse'!AJ26='Skole scoring'!V$2,1,0)+IF('Midt 1.kl. -Klasse'!AJ26=5,5,0))</f>
        <v/>
      </c>
      <c r="W9" s="24" t="str">
        <f>IF('Midt 1.kl. -Klasse'!AK26="","",IF('Midt 1.kl. -Klasse'!AK26='Skole scoring'!W$2,1,0)+IF('Midt 1.kl. -Klasse'!AK26=5,5,0))</f>
        <v/>
      </c>
      <c r="X9" s="24" t="str">
        <f>IF('Midt 1.kl. -Klasse'!AL26="","",IF('Midt 1.kl. -Klasse'!AL26='Skole scoring'!X$2,1,0)+IF('Midt 1.kl. -Klasse'!AL26=5,5,0))</f>
        <v/>
      </c>
      <c r="Y9" s="24" t="str">
        <f>IF('Midt 1.kl. -Klasse'!AM26="","",IF('Midt 1.kl. -Klasse'!AM26='Skole scoring'!Y$2,1,0)+IF('Midt 1.kl. -Klasse'!AM26=5,5,0))</f>
        <v/>
      </c>
      <c r="Z9" s="24" t="str">
        <f>IF('Midt 1.kl. -Klasse'!AN26="","",IF('Midt 1.kl. -Klasse'!AN26='Skole scoring'!Z$2,1,0)+IF('Midt 1.kl. -Klasse'!AN26=5,5,0))</f>
        <v/>
      </c>
      <c r="AA9" s="24" t="str">
        <f>IF('Midt 1.kl. -Klasse'!AO26="","",IF('Midt 1.kl. -Klasse'!AO26='Skole scoring'!AA$2,1,0)+IF('Midt 1.kl. -Klasse'!AO26=5,5,0))</f>
        <v/>
      </c>
      <c r="AB9" s="24" t="str">
        <f>IF('Midt 1.kl. -Klasse'!AP26="","",IF('Midt 1.kl. -Klasse'!AP26='Skole scoring'!AB$2,1,0)+IF('Midt 1.kl. -Klasse'!AP26=5,5,0))</f>
        <v/>
      </c>
      <c r="AC9" s="24" t="str">
        <f>IF('Midt 1.kl. -Klasse'!AQ26="","",IF('Midt 1.kl. -Klasse'!AQ26='Skole scoring'!AC$2,1,0)+IF('Midt 1.kl. -Klasse'!AQ26=5,5,0))</f>
        <v/>
      </c>
      <c r="AD9" s="24" t="str">
        <f>IF('Midt 1.kl. -Klasse'!AR26="","",IF('Midt 1.kl. -Klasse'!AR26='Skole scoring'!AD$2,1,0)+IF('Midt 1.kl. -Klasse'!AR26=5,5,0))</f>
        <v/>
      </c>
      <c r="AE9" s="24" t="str">
        <f>IF('Midt 1.kl. -Klasse'!AS26="","",IF('Midt 1.kl. -Klasse'!AS26='Skole scoring'!AE$2,1,0)+IF('Midt 1.kl. -Klasse'!AS26=5,5,0))</f>
        <v/>
      </c>
      <c r="AF9" s="24" t="str">
        <f>IF('Midt 1.kl. -Klasse'!AT26="","",IF('Midt 1.kl. -Klasse'!AT26='Skole scoring'!AF$2,1,0)+IF('Midt 1.kl. -Klasse'!AT26=5,5,0))</f>
        <v/>
      </c>
      <c r="AG9" s="24" t="str">
        <f>IF('Midt 1.kl. -Klasse'!AU26="","",IF('Midt 1.kl. -Klasse'!AU26='Skole scoring'!AG$2,1,0)+IF('Midt 1.kl. -Klasse'!AU26=5,5,0))</f>
        <v/>
      </c>
      <c r="AH9" s="24" t="str">
        <f>IF('Midt 1.kl. -Klasse'!AV26="","",IF('Midt 1.kl. -Klasse'!AV26='Skole scoring'!AH$2,1,0)+IF('Midt 1.kl. -Klasse'!AV26=5,5,0))</f>
        <v/>
      </c>
      <c r="AI9" s="24" t="str">
        <f>IF('Midt 1.kl. -Klasse'!AW26="","",IF('Midt 1.kl. -Klasse'!AW26='Skole scoring'!AI$2,1,0)+IF('Midt 1.kl. -Klasse'!AW26=5,5,0))</f>
        <v/>
      </c>
      <c r="AJ9" s="24" t="str">
        <f>IF('Midt 1.kl. -Klasse'!AX26="","",IF('Midt 1.kl. -Klasse'!AX26='Skole scoring'!AJ$2,1,0)+IF('Midt 1.kl. -Klasse'!AX26=5,5,0))</f>
        <v/>
      </c>
      <c r="AK9" s="24" t="str">
        <f>IF('Midt 1.kl. -Klasse'!AY26="","",IF('Midt 1.kl. -Klasse'!AY26='Skole scoring'!AK$2,1,0)+IF('Midt 1.kl. -Klasse'!AY26=5,5,0))</f>
        <v/>
      </c>
      <c r="AL9" s="24" t="str">
        <f>IF('Midt 1.kl. -Klasse'!AZ26="","",IF('Midt 1.kl. -Klasse'!AZ26='Skole scoring'!AL$2,1,0)+IF('Midt 1.kl. -Klasse'!AZ26=5,5,0))</f>
        <v/>
      </c>
      <c r="AM9" s="24" t="str">
        <f>IF('Midt 1.kl. -Klasse'!BA26="","",IF('Midt 1.kl. -Klasse'!BA26='Skole scoring'!AM$2,1,0)+IF('Midt 1.kl. -Klasse'!BA26=5,5,0))</f>
        <v/>
      </c>
      <c r="AN9" s="24" t="str">
        <f>IF('Midt 1.kl. -Klasse'!BB26="","",IF('Midt 1.kl. -Klasse'!BB26='Skole scoring'!AN$2,1,0)+IF('Midt 1.kl. -Klasse'!BB26=5,5,0))</f>
        <v/>
      </c>
      <c r="AO9" s="24" t="str">
        <f>IF('Midt 1.kl. -Klasse'!BC26="","",IF('Midt 1.kl. -Klasse'!BC26='Skole scoring'!AO$2,1,0)+IF('Midt 1.kl. -Klasse'!BC26=5,5,0))</f>
        <v/>
      </c>
      <c r="AP9" s="24" t="str">
        <f>IF('Midt 1.kl. -Klasse'!BD26="","",IF('Midt 1.kl. -Klasse'!BD26='Skole scoring'!AP$2,1,0)+IF('Midt 1.kl. -Klasse'!BD26=5,5,0))</f>
        <v/>
      </c>
      <c r="AQ9" s="24" t="str">
        <f>IF('Midt 1.kl. -Klasse'!BE26="","",IF('Midt 1.kl. -Klasse'!BE26='Skole scoring'!AQ$2,1,0)+IF('Midt 1.kl. -Klasse'!BE26=5,5,0))</f>
        <v/>
      </c>
      <c r="AR9" s="24" t="str">
        <f>IF('Midt 1.kl. -Klasse'!BF26="","",IF('Midt 1.kl. -Klasse'!BF26='Skole scoring'!AR$2,1,0)+IF('Midt 1.kl. -Klasse'!BF26=5,5,0))</f>
        <v/>
      </c>
      <c r="AS9" s="24" t="str">
        <f>IF('Midt 1.kl. -Klasse'!BG26="","",IF('Midt 1.kl. -Klasse'!BG26='Skole scoring'!AS$2,1,0)+IF('Midt 1.kl. -Klasse'!BG26=5,5,0))</f>
        <v/>
      </c>
      <c r="AT9" s="24" t="str">
        <f>IF('Midt 1.kl. -Klasse'!BH26="","",IF('Midt 1.kl. -Klasse'!BH26='Skole scoring'!AT$2,1,0)+IF('Midt 1.kl. -Klasse'!BH26=5,5,0))</f>
        <v/>
      </c>
      <c r="AU9" s="24" t="str">
        <f>IF('Midt 1.kl. -Klasse'!BI26="","",IF('Midt 1.kl. -Klasse'!BI26='Skole scoring'!AU$2,1,0)+IF('Midt 1.kl. -Klasse'!BI26=5,5,0))</f>
        <v/>
      </c>
      <c r="AV9" s="24" t="str">
        <f>IF('Midt 1.kl. -Klasse'!BJ26="","",IF('Midt 1.kl. -Klasse'!BJ26='Skole scoring'!AV$2,1,0)+IF('Midt 1.kl. -Klasse'!BJ26=5,5,0))</f>
        <v/>
      </c>
      <c r="AW9" s="24" t="str">
        <f>IF('Midt 1.kl. -Klasse'!BK26="","",IF('Midt 1.kl. -Klasse'!BK26='Skole scoring'!AW$2,1,0)+IF('Midt 1.kl. -Klasse'!BK26=5,5,0))</f>
        <v/>
      </c>
      <c r="AX9" s="24" t="str">
        <f>IF('Midt 1.kl. -Klasse'!BL26="","",IF('Midt 1.kl. -Klasse'!BL26='Skole scoring'!AX$2,1,0)+IF('Midt 1.kl. -Klasse'!BL26=5,5,0))</f>
        <v/>
      </c>
      <c r="AY9" s="24" t="str">
        <f>IF('Midt 1.kl. -Klasse'!BM26="","",IF('Midt 1.kl. -Klasse'!BM26='Skole scoring'!AY$2,1,0)+IF('Midt 1.kl. -Klasse'!BM26=5,5,0))</f>
        <v/>
      </c>
      <c r="AZ9" s="24" t="str">
        <f>IF('Midt 1.kl. -Klasse'!BN26="","",IF('Midt 1.kl. -Klasse'!BN26='Skole scoring'!AZ$2,1,0)+IF('Midt 1.kl. -Klasse'!BN26=5,5,0))</f>
        <v/>
      </c>
      <c r="BA9" s="24" t="str">
        <f>IF('Midt 1.kl. -Klasse'!BO26="","",IF('Midt 1.kl. -Klasse'!BO26='Skole scoring'!BA$2,1,0)+IF('Midt 1.kl. -Klasse'!BO26=5,5,0))</f>
        <v/>
      </c>
      <c r="BB9" s="24" t="str">
        <f>IF('Midt 1.kl. -Klasse'!BP26="","",IF('Midt 1.kl. -Klasse'!BP26='Skole scoring'!BB$2,1,0)+IF('Midt 1.kl. -Klasse'!BP26=5,5,0))</f>
        <v/>
      </c>
      <c r="BC9" s="24" t="str">
        <f>IF('Midt 1.kl. -Klasse'!BQ26="","",IF('Midt 1.kl. -Klasse'!BQ26='Skole scoring'!BC$2,1,0)+IF('Midt 1.kl. -Klasse'!BQ26=5,5,0))</f>
        <v/>
      </c>
      <c r="BD9" s="24" t="str">
        <f>IF('Midt 1.kl. -Klasse'!BR26="","",IF('Midt 1.kl. -Klasse'!BR26='Skole scoring'!BD$2,1,0)+IF('Midt 1.kl. -Klasse'!BR26=5,5,0))</f>
        <v/>
      </c>
      <c r="BE9" s="24" t="str">
        <f>IF('Midt 1.kl. -Klasse'!BS26="","",IF('Midt 1.kl. -Klasse'!BS26='Skole scoring'!BE$2,1,0)+IF('Midt 1.kl. -Klasse'!BS26=5,5,0))</f>
        <v/>
      </c>
      <c r="BF9" s="24" t="str">
        <f>IF('Midt 1.kl. -Klasse'!BT26="","",IF('Midt 1.kl. -Klasse'!BT26='Skole scoring'!BF$2,1,0)+IF('Midt 1.kl. -Klasse'!BT26=5,5,0))</f>
        <v/>
      </c>
      <c r="BG9" s="24">
        <f t="shared" si="0"/>
        <v>0</v>
      </c>
      <c r="BH9" s="25" t="str">
        <f>IF(ISBLANK('Midt 1.kl. -Klasse'!B26),"NA",(((COUNTIF('Skole scoring'!B9:Y9,1)-16.8)/6.6)+((COUNTIF('Skole scoring'!Z9:AR9,1)-8.4)/5.6)+((COUNTIF('Skole scoring'!AS9:BF9,1)-10)/3.9))/3)</f>
        <v>NA</v>
      </c>
    </row>
    <row r="10" spans="2:64" x14ac:dyDescent="0.35">
      <c r="B10" s="24" t="str">
        <f>IF('Midt 1.kl. -Klasse'!P27="","",IF('Midt 1.kl. -Klasse'!P27='Skole scoring'!B$2,1,0)+IF('Midt 1.kl. -Klasse'!P27=5,5,0))</f>
        <v/>
      </c>
      <c r="C10" s="24" t="str">
        <f>IF('Midt 1.kl. -Klasse'!Q27="","",IF('Midt 1.kl. -Klasse'!Q27='Skole scoring'!C$2,1,0)+IF('Midt 1.kl. -Klasse'!Q27=5,5,0))</f>
        <v/>
      </c>
      <c r="D10" s="24" t="str">
        <f>IF('Midt 1.kl. -Klasse'!R27="","",IF('Midt 1.kl. -Klasse'!R27='Skole scoring'!D$2,1,0)+IF('Midt 1.kl. -Klasse'!R27=5,5,0))</f>
        <v/>
      </c>
      <c r="E10" s="24" t="str">
        <f>IF('Midt 1.kl. -Klasse'!S27="","",IF('Midt 1.kl. -Klasse'!S27='Skole scoring'!E$2,1,0)+IF('Midt 1.kl. -Klasse'!S27=5,5,0))</f>
        <v/>
      </c>
      <c r="F10" s="24" t="str">
        <f>IF('Midt 1.kl. -Klasse'!T27="","",IF('Midt 1.kl. -Klasse'!T27='Skole scoring'!F$2,1,0)+IF('Midt 1.kl. -Klasse'!T27=5,5,0))</f>
        <v/>
      </c>
      <c r="G10" s="24" t="str">
        <f>IF('Midt 1.kl. -Klasse'!U27="","",IF('Midt 1.kl. -Klasse'!U27='Skole scoring'!G$2,1,0)+IF('Midt 1.kl. -Klasse'!U27=5,5,0))</f>
        <v/>
      </c>
      <c r="H10" s="24" t="str">
        <f>IF('Midt 1.kl. -Klasse'!V27="","",IF('Midt 1.kl. -Klasse'!V27='Skole scoring'!H$2,1,0)+IF('Midt 1.kl. -Klasse'!V27=5,5,0))</f>
        <v/>
      </c>
      <c r="I10" s="24" t="str">
        <f>IF('Midt 1.kl. -Klasse'!W27="","",IF('Midt 1.kl. -Klasse'!W27='Skole scoring'!I$2,1,0)+IF('Midt 1.kl. -Klasse'!W27=5,5,0))</f>
        <v/>
      </c>
      <c r="J10" s="24" t="str">
        <f>IF('Midt 1.kl. -Klasse'!X27="","",IF('Midt 1.kl. -Klasse'!X27='Skole scoring'!J$2,1,0)+IF('Midt 1.kl. -Klasse'!X27=5,5,0))</f>
        <v/>
      </c>
      <c r="K10" s="24" t="str">
        <f>IF('Midt 1.kl. -Klasse'!Y27="","",IF('Midt 1.kl. -Klasse'!Y27='Skole scoring'!K$2,1,0)+IF('Midt 1.kl. -Klasse'!Y27=5,5,0))</f>
        <v/>
      </c>
      <c r="L10" s="24" t="str">
        <f>IF('Midt 1.kl. -Klasse'!Z27="","",IF('Midt 1.kl. -Klasse'!Z27='Skole scoring'!L$2,1,0)+IF('Midt 1.kl. -Klasse'!Z27=5,5,0))</f>
        <v/>
      </c>
      <c r="M10" s="24" t="str">
        <f>IF('Midt 1.kl. -Klasse'!AA27="","",IF('Midt 1.kl. -Klasse'!AA27='Skole scoring'!M$2,1,0)+IF('Midt 1.kl. -Klasse'!AA27=5,5,0))</f>
        <v/>
      </c>
      <c r="N10" s="24" t="str">
        <f>IF('Midt 1.kl. -Klasse'!AB27="","",IF('Midt 1.kl. -Klasse'!AB27='Skole scoring'!N$2,1,0)+IF('Midt 1.kl. -Klasse'!AB27=5,5,0))</f>
        <v/>
      </c>
      <c r="O10" s="24" t="str">
        <f>IF('Midt 1.kl. -Klasse'!AC27="","",IF('Midt 1.kl. -Klasse'!AC27='Skole scoring'!O$2,1,0)+IF('Midt 1.kl. -Klasse'!AC27=5,5,0))</f>
        <v/>
      </c>
      <c r="P10" s="24" t="str">
        <f>IF('Midt 1.kl. -Klasse'!AD27="","",IF('Midt 1.kl. -Klasse'!AD27='Skole scoring'!P$2,1,0)+IF('Midt 1.kl. -Klasse'!AD27=5,5,0))</f>
        <v/>
      </c>
      <c r="Q10" s="24" t="str">
        <f>IF('Midt 1.kl. -Klasse'!AE27="","",IF('Midt 1.kl. -Klasse'!AE27='Skole scoring'!Q$2,1,0)+IF('Midt 1.kl. -Klasse'!AE27=5,5,0))</f>
        <v/>
      </c>
      <c r="R10" s="24" t="str">
        <f>IF('Midt 1.kl. -Klasse'!AF27="","",IF('Midt 1.kl. -Klasse'!AF27='Skole scoring'!R$2,1,0)+IF('Midt 1.kl. -Klasse'!AF27=5,5,0))</f>
        <v/>
      </c>
      <c r="S10" s="24" t="str">
        <f>IF('Midt 1.kl. -Klasse'!AG27="","",IF('Midt 1.kl. -Klasse'!AG27='Skole scoring'!S$2,1,0)+IF('Midt 1.kl. -Klasse'!AG27=5,5,0))</f>
        <v/>
      </c>
      <c r="T10" s="24" t="str">
        <f>IF('Midt 1.kl. -Klasse'!AH27="","",IF('Midt 1.kl. -Klasse'!AH27='Skole scoring'!T$2,1,0)+IF('Midt 1.kl. -Klasse'!AH27=5,5,0))</f>
        <v/>
      </c>
      <c r="U10" s="24" t="str">
        <f>IF('Midt 1.kl. -Klasse'!AI27="","",IF('Midt 1.kl. -Klasse'!AI27='Skole scoring'!U$2,1,0)+IF('Midt 1.kl. -Klasse'!AI27=5,5,0))</f>
        <v/>
      </c>
      <c r="V10" s="24" t="str">
        <f>IF('Midt 1.kl. -Klasse'!AJ27="","",IF('Midt 1.kl. -Klasse'!AJ27='Skole scoring'!V$2,1,0)+IF('Midt 1.kl. -Klasse'!AJ27=5,5,0))</f>
        <v/>
      </c>
      <c r="W10" s="24" t="str">
        <f>IF('Midt 1.kl. -Klasse'!AK27="","",IF('Midt 1.kl. -Klasse'!AK27='Skole scoring'!W$2,1,0)+IF('Midt 1.kl. -Klasse'!AK27=5,5,0))</f>
        <v/>
      </c>
      <c r="X10" s="24" t="str">
        <f>IF('Midt 1.kl. -Klasse'!AL27="","",IF('Midt 1.kl. -Klasse'!AL27='Skole scoring'!X$2,1,0)+IF('Midt 1.kl. -Klasse'!AL27=5,5,0))</f>
        <v/>
      </c>
      <c r="Y10" s="24" t="str">
        <f>IF('Midt 1.kl. -Klasse'!AM27="","",IF('Midt 1.kl. -Klasse'!AM27='Skole scoring'!Y$2,1,0)+IF('Midt 1.kl. -Klasse'!AM27=5,5,0))</f>
        <v/>
      </c>
      <c r="Z10" s="24" t="str">
        <f>IF('Midt 1.kl. -Klasse'!AN27="","",IF('Midt 1.kl. -Klasse'!AN27='Skole scoring'!Z$2,1,0)+IF('Midt 1.kl. -Klasse'!AN27=5,5,0))</f>
        <v/>
      </c>
      <c r="AA10" s="24" t="str">
        <f>IF('Midt 1.kl. -Klasse'!AO27="","",IF('Midt 1.kl. -Klasse'!AO27='Skole scoring'!AA$2,1,0)+IF('Midt 1.kl. -Klasse'!AO27=5,5,0))</f>
        <v/>
      </c>
      <c r="AB10" s="24" t="str">
        <f>IF('Midt 1.kl. -Klasse'!AP27="","",IF('Midt 1.kl. -Klasse'!AP27='Skole scoring'!AB$2,1,0)+IF('Midt 1.kl. -Klasse'!AP27=5,5,0))</f>
        <v/>
      </c>
      <c r="AC10" s="24" t="str">
        <f>IF('Midt 1.kl. -Klasse'!AQ27="","",IF('Midt 1.kl. -Klasse'!AQ27='Skole scoring'!AC$2,1,0)+IF('Midt 1.kl. -Klasse'!AQ27=5,5,0))</f>
        <v/>
      </c>
      <c r="AD10" s="24" t="str">
        <f>IF('Midt 1.kl. -Klasse'!AR27="","",IF('Midt 1.kl. -Klasse'!AR27='Skole scoring'!AD$2,1,0)+IF('Midt 1.kl. -Klasse'!AR27=5,5,0))</f>
        <v/>
      </c>
      <c r="AE10" s="24" t="str">
        <f>IF('Midt 1.kl. -Klasse'!AS27="","",IF('Midt 1.kl. -Klasse'!AS27='Skole scoring'!AE$2,1,0)+IF('Midt 1.kl. -Klasse'!AS27=5,5,0))</f>
        <v/>
      </c>
      <c r="AF10" s="24" t="str">
        <f>IF('Midt 1.kl. -Klasse'!AT27="","",IF('Midt 1.kl. -Klasse'!AT27='Skole scoring'!AF$2,1,0)+IF('Midt 1.kl. -Klasse'!AT27=5,5,0))</f>
        <v/>
      </c>
      <c r="AG10" s="24" t="str">
        <f>IF('Midt 1.kl. -Klasse'!AU27="","",IF('Midt 1.kl. -Klasse'!AU27='Skole scoring'!AG$2,1,0)+IF('Midt 1.kl. -Klasse'!AU27=5,5,0))</f>
        <v/>
      </c>
      <c r="AH10" s="24" t="str">
        <f>IF('Midt 1.kl. -Klasse'!AV27="","",IF('Midt 1.kl. -Klasse'!AV27='Skole scoring'!AH$2,1,0)+IF('Midt 1.kl. -Klasse'!AV27=5,5,0))</f>
        <v/>
      </c>
      <c r="AI10" s="24" t="str">
        <f>IF('Midt 1.kl. -Klasse'!AW27="","",IF('Midt 1.kl. -Klasse'!AW27='Skole scoring'!AI$2,1,0)+IF('Midt 1.kl. -Klasse'!AW27=5,5,0))</f>
        <v/>
      </c>
      <c r="AJ10" s="24" t="str">
        <f>IF('Midt 1.kl. -Klasse'!AX27="","",IF('Midt 1.kl. -Klasse'!AX27='Skole scoring'!AJ$2,1,0)+IF('Midt 1.kl. -Klasse'!AX27=5,5,0))</f>
        <v/>
      </c>
      <c r="AK10" s="24" t="str">
        <f>IF('Midt 1.kl. -Klasse'!AY27="","",IF('Midt 1.kl. -Klasse'!AY27='Skole scoring'!AK$2,1,0)+IF('Midt 1.kl. -Klasse'!AY27=5,5,0))</f>
        <v/>
      </c>
      <c r="AL10" s="24" t="str">
        <f>IF('Midt 1.kl. -Klasse'!AZ27="","",IF('Midt 1.kl. -Klasse'!AZ27='Skole scoring'!AL$2,1,0)+IF('Midt 1.kl. -Klasse'!AZ27=5,5,0))</f>
        <v/>
      </c>
      <c r="AM10" s="24" t="str">
        <f>IF('Midt 1.kl. -Klasse'!BA27="","",IF('Midt 1.kl. -Klasse'!BA27='Skole scoring'!AM$2,1,0)+IF('Midt 1.kl. -Klasse'!BA27=5,5,0))</f>
        <v/>
      </c>
      <c r="AN10" s="24" t="str">
        <f>IF('Midt 1.kl. -Klasse'!BB27="","",IF('Midt 1.kl. -Klasse'!BB27='Skole scoring'!AN$2,1,0)+IF('Midt 1.kl. -Klasse'!BB27=5,5,0))</f>
        <v/>
      </c>
      <c r="AO10" s="24" t="str">
        <f>IF('Midt 1.kl. -Klasse'!BC27="","",IF('Midt 1.kl. -Klasse'!BC27='Skole scoring'!AO$2,1,0)+IF('Midt 1.kl. -Klasse'!BC27=5,5,0))</f>
        <v/>
      </c>
      <c r="AP10" s="24" t="str">
        <f>IF('Midt 1.kl. -Klasse'!BD27="","",IF('Midt 1.kl. -Klasse'!BD27='Skole scoring'!AP$2,1,0)+IF('Midt 1.kl. -Klasse'!BD27=5,5,0))</f>
        <v/>
      </c>
      <c r="AQ10" s="24" t="str">
        <f>IF('Midt 1.kl. -Klasse'!BE27="","",IF('Midt 1.kl. -Klasse'!BE27='Skole scoring'!AQ$2,1,0)+IF('Midt 1.kl. -Klasse'!BE27=5,5,0))</f>
        <v/>
      </c>
      <c r="AR10" s="24" t="str">
        <f>IF('Midt 1.kl. -Klasse'!BF27="","",IF('Midt 1.kl. -Klasse'!BF27='Skole scoring'!AR$2,1,0)+IF('Midt 1.kl. -Klasse'!BF27=5,5,0))</f>
        <v/>
      </c>
      <c r="AS10" s="24" t="str">
        <f>IF('Midt 1.kl. -Klasse'!BG27="","",IF('Midt 1.kl. -Klasse'!BG27='Skole scoring'!AS$2,1,0)+IF('Midt 1.kl. -Klasse'!BG27=5,5,0))</f>
        <v/>
      </c>
      <c r="AT10" s="24" t="str">
        <f>IF('Midt 1.kl. -Klasse'!BH27="","",IF('Midt 1.kl. -Klasse'!BH27='Skole scoring'!AT$2,1,0)+IF('Midt 1.kl. -Klasse'!BH27=5,5,0))</f>
        <v/>
      </c>
      <c r="AU10" s="24" t="str">
        <f>IF('Midt 1.kl. -Klasse'!BI27="","",IF('Midt 1.kl. -Klasse'!BI27='Skole scoring'!AU$2,1,0)+IF('Midt 1.kl. -Klasse'!BI27=5,5,0))</f>
        <v/>
      </c>
      <c r="AV10" s="24" t="str">
        <f>IF('Midt 1.kl. -Klasse'!BJ27="","",IF('Midt 1.kl. -Klasse'!BJ27='Skole scoring'!AV$2,1,0)+IF('Midt 1.kl. -Klasse'!BJ27=5,5,0))</f>
        <v/>
      </c>
      <c r="AW10" s="24" t="str">
        <f>IF('Midt 1.kl. -Klasse'!BK27="","",IF('Midt 1.kl. -Klasse'!BK27='Skole scoring'!AW$2,1,0)+IF('Midt 1.kl. -Klasse'!BK27=5,5,0))</f>
        <v/>
      </c>
      <c r="AX10" s="24" t="str">
        <f>IF('Midt 1.kl. -Klasse'!BL27="","",IF('Midt 1.kl. -Klasse'!BL27='Skole scoring'!AX$2,1,0)+IF('Midt 1.kl. -Klasse'!BL27=5,5,0))</f>
        <v/>
      </c>
      <c r="AY10" s="24" t="str">
        <f>IF('Midt 1.kl. -Klasse'!BM27="","",IF('Midt 1.kl. -Klasse'!BM27='Skole scoring'!AY$2,1,0)+IF('Midt 1.kl. -Klasse'!BM27=5,5,0))</f>
        <v/>
      </c>
      <c r="AZ10" s="24" t="str">
        <f>IF('Midt 1.kl. -Klasse'!BN27="","",IF('Midt 1.kl. -Klasse'!BN27='Skole scoring'!AZ$2,1,0)+IF('Midt 1.kl. -Klasse'!BN27=5,5,0))</f>
        <v/>
      </c>
      <c r="BA10" s="24" t="str">
        <f>IF('Midt 1.kl. -Klasse'!BO27="","",IF('Midt 1.kl. -Klasse'!BO27='Skole scoring'!BA$2,1,0)+IF('Midt 1.kl. -Klasse'!BO27=5,5,0))</f>
        <v/>
      </c>
      <c r="BB10" s="24" t="str">
        <f>IF('Midt 1.kl. -Klasse'!BP27="","",IF('Midt 1.kl. -Klasse'!BP27='Skole scoring'!BB$2,1,0)+IF('Midt 1.kl. -Klasse'!BP27=5,5,0))</f>
        <v/>
      </c>
      <c r="BC10" s="24" t="str">
        <f>IF('Midt 1.kl. -Klasse'!BQ27="","",IF('Midt 1.kl. -Klasse'!BQ27='Skole scoring'!BC$2,1,0)+IF('Midt 1.kl. -Klasse'!BQ27=5,5,0))</f>
        <v/>
      </c>
      <c r="BD10" s="24" t="str">
        <f>IF('Midt 1.kl. -Klasse'!BR27="","",IF('Midt 1.kl. -Klasse'!BR27='Skole scoring'!BD$2,1,0)+IF('Midt 1.kl. -Klasse'!BR27=5,5,0))</f>
        <v/>
      </c>
      <c r="BE10" s="24" t="str">
        <f>IF('Midt 1.kl. -Klasse'!BS27="","",IF('Midt 1.kl. -Klasse'!BS27='Skole scoring'!BE$2,1,0)+IF('Midt 1.kl. -Klasse'!BS27=5,5,0))</f>
        <v/>
      </c>
      <c r="BF10" s="24" t="str">
        <f>IF('Midt 1.kl. -Klasse'!BT27="","",IF('Midt 1.kl. -Klasse'!BT27='Skole scoring'!BF$2,1,0)+IF('Midt 1.kl. -Klasse'!BT27=5,5,0))</f>
        <v/>
      </c>
      <c r="BG10" s="24">
        <f t="shared" si="0"/>
        <v>0</v>
      </c>
      <c r="BH10" s="25" t="str">
        <f>IF(ISBLANK('Midt 1.kl. -Klasse'!B27),"NA",(((COUNTIF('Skole scoring'!B10:Y10,1)-16.8)/6.6)+((COUNTIF('Skole scoring'!Z10:AR10,1)-8.4)/5.6)+((COUNTIF('Skole scoring'!AS10:BF10,1)-10)/3.9))/3)</f>
        <v>NA</v>
      </c>
    </row>
    <row r="11" spans="2:64" x14ac:dyDescent="0.35">
      <c r="B11" s="24" t="str">
        <f>IF('Midt 1.kl. -Klasse'!P28="","",IF('Midt 1.kl. -Klasse'!P28='Skole scoring'!B$2,1,0)+IF('Midt 1.kl. -Klasse'!P28=5,5,0))</f>
        <v/>
      </c>
      <c r="C11" s="24" t="str">
        <f>IF('Midt 1.kl. -Klasse'!Q28="","",IF('Midt 1.kl. -Klasse'!Q28='Skole scoring'!C$2,1,0)+IF('Midt 1.kl. -Klasse'!Q28=5,5,0))</f>
        <v/>
      </c>
      <c r="D11" s="24" t="str">
        <f>IF('Midt 1.kl. -Klasse'!R28="","",IF('Midt 1.kl. -Klasse'!R28='Skole scoring'!D$2,1,0)+IF('Midt 1.kl. -Klasse'!R28=5,5,0))</f>
        <v/>
      </c>
      <c r="E11" s="24" t="str">
        <f>IF('Midt 1.kl. -Klasse'!S28="","",IF('Midt 1.kl. -Klasse'!S28='Skole scoring'!E$2,1,0)+IF('Midt 1.kl. -Klasse'!S28=5,5,0))</f>
        <v/>
      </c>
      <c r="F11" s="24" t="str">
        <f>IF('Midt 1.kl. -Klasse'!T28="","",IF('Midt 1.kl. -Klasse'!T28='Skole scoring'!F$2,1,0)+IF('Midt 1.kl. -Klasse'!T28=5,5,0))</f>
        <v/>
      </c>
      <c r="G11" s="24" t="str">
        <f>IF('Midt 1.kl. -Klasse'!U28="","",IF('Midt 1.kl. -Klasse'!U28='Skole scoring'!G$2,1,0)+IF('Midt 1.kl. -Klasse'!U28=5,5,0))</f>
        <v/>
      </c>
      <c r="H11" s="24" t="str">
        <f>IF('Midt 1.kl. -Klasse'!V28="","",IF('Midt 1.kl. -Klasse'!V28='Skole scoring'!H$2,1,0)+IF('Midt 1.kl. -Klasse'!V28=5,5,0))</f>
        <v/>
      </c>
      <c r="I11" s="24" t="str">
        <f>IF('Midt 1.kl. -Klasse'!W28="","",IF('Midt 1.kl. -Klasse'!W28='Skole scoring'!I$2,1,0)+IF('Midt 1.kl. -Klasse'!W28=5,5,0))</f>
        <v/>
      </c>
      <c r="J11" s="24" t="str">
        <f>IF('Midt 1.kl. -Klasse'!X28="","",IF('Midt 1.kl. -Klasse'!X28='Skole scoring'!J$2,1,0)+IF('Midt 1.kl. -Klasse'!X28=5,5,0))</f>
        <v/>
      </c>
      <c r="K11" s="24" t="str">
        <f>IF('Midt 1.kl. -Klasse'!Y28="","",IF('Midt 1.kl. -Klasse'!Y28='Skole scoring'!K$2,1,0)+IF('Midt 1.kl. -Klasse'!Y28=5,5,0))</f>
        <v/>
      </c>
      <c r="L11" s="24" t="str">
        <f>IF('Midt 1.kl. -Klasse'!Z28="","",IF('Midt 1.kl. -Klasse'!Z28='Skole scoring'!L$2,1,0)+IF('Midt 1.kl. -Klasse'!Z28=5,5,0))</f>
        <v/>
      </c>
      <c r="M11" s="24" t="str">
        <f>IF('Midt 1.kl. -Klasse'!AA28="","",IF('Midt 1.kl. -Klasse'!AA28='Skole scoring'!M$2,1,0)+IF('Midt 1.kl. -Klasse'!AA28=5,5,0))</f>
        <v/>
      </c>
      <c r="N11" s="24" t="str">
        <f>IF('Midt 1.kl. -Klasse'!AB28="","",IF('Midt 1.kl. -Klasse'!AB28='Skole scoring'!N$2,1,0)+IF('Midt 1.kl. -Klasse'!AB28=5,5,0))</f>
        <v/>
      </c>
      <c r="O11" s="24" t="str">
        <f>IF('Midt 1.kl. -Klasse'!AC28="","",IF('Midt 1.kl. -Klasse'!AC28='Skole scoring'!O$2,1,0)+IF('Midt 1.kl. -Klasse'!AC28=5,5,0))</f>
        <v/>
      </c>
      <c r="P11" s="24" t="str">
        <f>IF('Midt 1.kl. -Klasse'!AD28="","",IF('Midt 1.kl. -Klasse'!AD28='Skole scoring'!P$2,1,0)+IF('Midt 1.kl. -Klasse'!AD28=5,5,0))</f>
        <v/>
      </c>
      <c r="Q11" s="24" t="str">
        <f>IF('Midt 1.kl. -Klasse'!AE28="","",IF('Midt 1.kl. -Klasse'!AE28='Skole scoring'!Q$2,1,0)+IF('Midt 1.kl. -Klasse'!AE28=5,5,0))</f>
        <v/>
      </c>
      <c r="R11" s="24" t="str">
        <f>IF('Midt 1.kl. -Klasse'!AF28="","",IF('Midt 1.kl. -Klasse'!AF28='Skole scoring'!R$2,1,0)+IF('Midt 1.kl. -Klasse'!AF28=5,5,0))</f>
        <v/>
      </c>
      <c r="S11" s="24" t="str">
        <f>IF('Midt 1.kl. -Klasse'!AG28="","",IF('Midt 1.kl. -Klasse'!AG28='Skole scoring'!S$2,1,0)+IF('Midt 1.kl. -Klasse'!AG28=5,5,0))</f>
        <v/>
      </c>
      <c r="T11" s="24" t="str">
        <f>IF('Midt 1.kl. -Klasse'!AH28="","",IF('Midt 1.kl. -Klasse'!AH28='Skole scoring'!T$2,1,0)+IF('Midt 1.kl. -Klasse'!AH28=5,5,0))</f>
        <v/>
      </c>
      <c r="U11" s="24" t="str">
        <f>IF('Midt 1.kl. -Klasse'!AI28="","",IF('Midt 1.kl. -Klasse'!AI28='Skole scoring'!U$2,1,0)+IF('Midt 1.kl. -Klasse'!AI28=5,5,0))</f>
        <v/>
      </c>
      <c r="V11" s="24" t="str">
        <f>IF('Midt 1.kl. -Klasse'!AJ28="","",IF('Midt 1.kl. -Klasse'!AJ28='Skole scoring'!V$2,1,0)+IF('Midt 1.kl. -Klasse'!AJ28=5,5,0))</f>
        <v/>
      </c>
      <c r="W11" s="24" t="str">
        <f>IF('Midt 1.kl. -Klasse'!AK28="","",IF('Midt 1.kl. -Klasse'!AK28='Skole scoring'!W$2,1,0)+IF('Midt 1.kl. -Klasse'!AK28=5,5,0))</f>
        <v/>
      </c>
      <c r="X11" s="24" t="str">
        <f>IF('Midt 1.kl. -Klasse'!AL28="","",IF('Midt 1.kl. -Klasse'!AL28='Skole scoring'!X$2,1,0)+IF('Midt 1.kl. -Klasse'!AL28=5,5,0))</f>
        <v/>
      </c>
      <c r="Y11" s="24" t="str">
        <f>IF('Midt 1.kl. -Klasse'!AM28="","",IF('Midt 1.kl. -Klasse'!AM28='Skole scoring'!Y$2,1,0)+IF('Midt 1.kl. -Klasse'!AM28=5,5,0))</f>
        <v/>
      </c>
      <c r="Z11" s="24" t="str">
        <f>IF('Midt 1.kl. -Klasse'!AN28="","",IF('Midt 1.kl. -Klasse'!AN28='Skole scoring'!Z$2,1,0)+IF('Midt 1.kl. -Klasse'!AN28=5,5,0))</f>
        <v/>
      </c>
      <c r="AA11" s="24" t="str">
        <f>IF('Midt 1.kl. -Klasse'!AO28="","",IF('Midt 1.kl. -Klasse'!AO28='Skole scoring'!AA$2,1,0)+IF('Midt 1.kl. -Klasse'!AO28=5,5,0))</f>
        <v/>
      </c>
      <c r="AB11" s="24" t="str">
        <f>IF('Midt 1.kl. -Klasse'!AP28="","",IF('Midt 1.kl. -Klasse'!AP28='Skole scoring'!AB$2,1,0)+IF('Midt 1.kl. -Klasse'!AP28=5,5,0))</f>
        <v/>
      </c>
      <c r="AC11" s="24" t="str">
        <f>IF('Midt 1.kl. -Klasse'!AQ28="","",IF('Midt 1.kl. -Klasse'!AQ28='Skole scoring'!AC$2,1,0)+IF('Midt 1.kl. -Klasse'!AQ28=5,5,0))</f>
        <v/>
      </c>
      <c r="AD11" s="24" t="str">
        <f>IF('Midt 1.kl. -Klasse'!AR28="","",IF('Midt 1.kl. -Klasse'!AR28='Skole scoring'!AD$2,1,0)+IF('Midt 1.kl. -Klasse'!AR28=5,5,0))</f>
        <v/>
      </c>
      <c r="AE11" s="24" t="str">
        <f>IF('Midt 1.kl. -Klasse'!AS28="","",IF('Midt 1.kl. -Klasse'!AS28='Skole scoring'!AE$2,1,0)+IF('Midt 1.kl. -Klasse'!AS28=5,5,0))</f>
        <v/>
      </c>
      <c r="AF11" s="24" t="str">
        <f>IF('Midt 1.kl. -Klasse'!AT28="","",IF('Midt 1.kl. -Klasse'!AT28='Skole scoring'!AF$2,1,0)+IF('Midt 1.kl. -Klasse'!AT28=5,5,0))</f>
        <v/>
      </c>
      <c r="AG11" s="24" t="str">
        <f>IF('Midt 1.kl. -Klasse'!AU28="","",IF('Midt 1.kl. -Klasse'!AU28='Skole scoring'!AG$2,1,0)+IF('Midt 1.kl. -Klasse'!AU28=5,5,0))</f>
        <v/>
      </c>
      <c r="AH11" s="24" t="str">
        <f>IF('Midt 1.kl. -Klasse'!AV28="","",IF('Midt 1.kl. -Klasse'!AV28='Skole scoring'!AH$2,1,0)+IF('Midt 1.kl. -Klasse'!AV28=5,5,0))</f>
        <v/>
      </c>
      <c r="AI11" s="24" t="str">
        <f>IF('Midt 1.kl. -Klasse'!AW28="","",IF('Midt 1.kl. -Klasse'!AW28='Skole scoring'!AI$2,1,0)+IF('Midt 1.kl. -Klasse'!AW28=5,5,0))</f>
        <v/>
      </c>
      <c r="AJ11" s="24" t="str">
        <f>IF('Midt 1.kl. -Klasse'!AX28="","",IF('Midt 1.kl. -Klasse'!AX28='Skole scoring'!AJ$2,1,0)+IF('Midt 1.kl. -Klasse'!AX28=5,5,0))</f>
        <v/>
      </c>
      <c r="AK11" s="24" t="str">
        <f>IF('Midt 1.kl. -Klasse'!AY28="","",IF('Midt 1.kl. -Klasse'!AY28='Skole scoring'!AK$2,1,0)+IF('Midt 1.kl. -Klasse'!AY28=5,5,0))</f>
        <v/>
      </c>
      <c r="AL11" s="24" t="str">
        <f>IF('Midt 1.kl. -Klasse'!AZ28="","",IF('Midt 1.kl. -Klasse'!AZ28='Skole scoring'!AL$2,1,0)+IF('Midt 1.kl. -Klasse'!AZ28=5,5,0))</f>
        <v/>
      </c>
      <c r="AM11" s="24" t="str">
        <f>IF('Midt 1.kl. -Klasse'!BA28="","",IF('Midt 1.kl. -Klasse'!BA28='Skole scoring'!AM$2,1,0)+IF('Midt 1.kl. -Klasse'!BA28=5,5,0))</f>
        <v/>
      </c>
      <c r="AN11" s="24" t="str">
        <f>IF('Midt 1.kl. -Klasse'!BB28="","",IF('Midt 1.kl. -Klasse'!BB28='Skole scoring'!AN$2,1,0)+IF('Midt 1.kl. -Klasse'!BB28=5,5,0))</f>
        <v/>
      </c>
      <c r="AO11" s="24" t="str">
        <f>IF('Midt 1.kl. -Klasse'!BC28="","",IF('Midt 1.kl. -Klasse'!BC28='Skole scoring'!AO$2,1,0)+IF('Midt 1.kl. -Klasse'!BC28=5,5,0))</f>
        <v/>
      </c>
      <c r="AP11" s="24" t="str">
        <f>IF('Midt 1.kl. -Klasse'!BD28="","",IF('Midt 1.kl. -Klasse'!BD28='Skole scoring'!AP$2,1,0)+IF('Midt 1.kl. -Klasse'!BD28=5,5,0))</f>
        <v/>
      </c>
      <c r="AQ11" s="24" t="str">
        <f>IF('Midt 1.kl. -Klasse'!BE28="","",IF('Midt 1.kl. -Klasse'!BE28='Skole scoring'!AQ$2,1,0)+IF('Midt 1.kl. -Klasse'!BE28=5,5,0))</f>
        <v/>
      </c>
      <c r="AR11" s="24" t="str">
        <f>IF('Midt 1.kl. -Klasse'!BF28="","",IF('Midt 1.kl. -Klasse'!BF28='Skole scoring'!AR$2,1,0)+IF('Midt 1.kl. -Klasse'!BF28=5,5,0))</f>
        <v/>
      </c>
      <c r="AS11" s="24" t="str">
        <f>IF('Midt 1.kl. -Klasse'!BG28="","",IF('Midt 1.kl. -Klasse'!BG28='Skole scoring'!AS$2,1,0)+IF('Midt 1.kl. -Klasse'!BG28=5,5,0))</f>
        <v/>
      </c>
      <c r="AT11" s="24" t="str">
        <f>IF('Midt 1.kl. -Klasse'!BH28="","",IF('Midt 1.kl. -Klasse'!BH28='Skole scoring'!AT$2,1,0)+IF('Midt 1.kl. -Klasse'!BH28=5,5,0))</f>
        <v/>
      </c>
      <c r="AU11" s="24" t="str">
        <f>IF('Midt 1.kl. -Klasse'!BI28="","",IF('Midt 1.kl. -Klasse'!BI28='Skole scoring'!AU$2,1,0)+IF('Midt 1.kl. -Klasse'!BI28=5,5,0))</f>
        <v/>
      </c>
      <c r="AV11" s="24" t="str">
        <f>IF('Midt 1.kl. -Klasse'!BJ28="","",IF('Midt 1.kl. -Klasse'!BJ28='Skole scoring'!AV$2,1,0)+IF('Midt 1.kl. -Klasse'!BJ28=5,5,0))</f>
        <v/>
      </c>
      <c r="AW11" s="24" t="str">
        <f>IF('Midt 1.kl. -Klasse'!BK28="","",IF('Midt 1.kl. -Klasse'!BK28='Skole scoring'!AW$2,1,0)+IF('Midt 1.kl. -Klasse'!BK28=5,5,0))</f>
        <v/>
      </c>
      <c r="AX11" s="24" t="str">
        <f>IF('Midt 1.kl. -Klasse'!BL28="","",IF('Midt 1.kl. -Klasse'!BL28='Skole scoring'!AX$2,1,0)+IF('Midt 1.kl. -Klasse'!BL28=5,5,0))</f>
        <v/>
      </c>
      <c r="AY11" s="24" t="str">
        <f>IF('Midt 1.kl. -Klasse'!BM28="","",IF('Midt 1.kl. -Klasse'!BM28='Skole scoring'!AY$2,1,0)+IF('Midt 1.kl. -Klasse'!BM28=5,5,0))</f>
        <v/>
      </c>
      <c r="AZ11" s="24" t="str">
        <f>IF('Midt 1.kl. -Klasse'!BN28="","",IF('Midt 1.kl. -Klasse'!BN28='Skole scoring'!AZ$2,1,0)+IF('Midt 1.kl. -Klasse'!BN28=5,5,0))</f>
        <v/>
      </c>
      <c r="BA11" s="24" t="str">
        <f>IF('Midt 1.kl. -Klasse'!BO28="","",IF('Midt 1.kl. -Klasse'!BO28='Skole scoring'!BA$2,1,0)+IF('Midt 1.kl. -Klasse'!BO28=5,5,0))</f>
        <v/>
      </c>
      <c r="BB11" s="24" t="str">
        <f>IF('Midt 1.kl. -Klasse'!BP28="","",IF('Midt 1.kl. -Klasse'!BP28='Skole scoring'!BB$2,1,0)+IF('Midt 1.kl. -Klasse'!BP28=5,5,0))</f>
        <v/>
      </c>
      <c r="BC11" s="24" t="str">
        <f>IF('Midt 1.kl. -Klasse'!BQ28="","",IF('Midt 1.kl. -Klasse'!BQ28='Skole scoring'!BC$2,1,0)+IF('Midt 1.kl. -Klasse'!BQ28=5,5,0))</f>
        <v/>
      </c>
      <c r="BD11" s="24" t="str">
        <f>IF('Midt 1.kl. -Klasse'!BR28="","",IF('Midt 1.kl. -Klasse'!BR28='Skole scoring'!BD$2,1,0)+IF('Midt 1.kl. -Klasse'!BR28=5,5,0))</f>
        <v/>
      </c>
      <c r="BE11" s="24" t="str">
        <f>IF('Midt 1.kl. -Klasse'!BS28="","",IF('Midt 1.kl. -Klasse'!BS28='Skole scoring'!BE$2,1,0)+IF('Midt 1.kl. -Klasse'!BS28=5,5,0))</f>
        <v/>
      </c>
      <c r="BF11" s="24" t="str">
        <f>IF('Midt 1.kl. -Klasse'!BT28="","",IF('Midt 1.kl. -Klasse'!BT28='Skole scoring'!BF$2,1,0)+IF('Midt 1.kl. -Klasse'!BT28=5,5,0))</f>
        <v/>
      </c>
      <c r="BG11" s="24">
        <f t="shared" si="0"/>
        <v>0</v>
      </c>
      <c r="BH11" s="25" t="str">
        <f>IF(ISBLANK('Midt 1.kl. -Klasse'!B28),"NA",(((COUNTIF('Skole scoring'!B11:Y11,1)-16.8)/6.6)+((COUNTIF('Skole scoring'!Z11:AR11,1)-8.4)/5.6)+((COUNTIF('Skole scoring'!AS11:BF11,1)-10)/3.9))/3)</f>
        <v>NA</v>
      </c>
    </row>
    <row r="12" spans="2:64" x14ac:dyDescent="0.35">
      <c r="B12" s="24" t="str">
        <f>IF('Midt 1.kl. -Klasse'!P29="","",IF('Midt 1.kl. -Klasse'!P29='Skole scoring'!B$2,1,0)+IF('Midt 1.kl. -Klasse'!P29=5,5,0))</f>
        <v/>
      </c>
      <c r="C12" s="24" t="str">
        <f>IF('Midt 1.kl. -Klasse'!Q29="","",IF('Midt 1.kl. -Klasse'!Q29='Skole scoring'!C$2,1,0)+IF('Midt 1.kl. -Klasse'!Q29=5,5,0))</f>
        <v/>
      </c>
      <c r="D12" s="24" t="str">
        <f>IF('Midt 1.kl. -Klasse'!R29="","",IF('Midt 1.kl. -Klasse'!R29='Skole scoring'!D$2,1,0)+IF('Midt 1.kl. -Klasse'!R29=5,5,0))</f>
        <v/>
      </c>
      <c r="E12" s="24" t="str">
        <f>IF('Midt 1.kl. -Klasse'!S29="","",IF('Midt 1.kl. -Klasse'!S29='Skole scoring'!E$2,1,0)+IF('Midt 1.kl. -Klasse'!S29=5,5,0))</f>
        <v/>
      </c>
      <c r="F12" s="24" t="str">
        <f>IF('Midt 1.kl. -Klasse'!T29="","",IF('Midt 1.kl. -Klasse'!T29='Skole scoring'!F$2,1,0)+IF('Midt 1.kl. -Klasse'!T29=5,5,0))</f>
        <v/>
      </c>
      <c r="G12" s="24" t="str">
        <f>IF('Midt 1.kl. -Klasse'!U29="","",IF('Midt 1.kl. -Klasse'!U29='Skole scoring'!G$2,1,0)+IF('Midt 1.kl. -Klasse'!U29=5,5,0))</f>
        <v/>
      </c>
      <c r="H12" s="24" t="str">
        <f>IF('Midt 1.kl. -Klasse'!V29="","",IF('Midt 1.kl. -Klasse'!V29='Skole scoring'!H$2,1,0)+IF('Midt 1.kl. -Klasse'!V29=5,5,0))</f>
        <v/>
      </c>
      <c r="I12" s="24" t="str">
        <f>IF('Midt 1.kl. -Klasse'!W29="","",IF('Midt 1.kl. -Klasse'!W29='Skole scoring'!I$2,1,0)+IF('Midt 1.kl. -Klasse'!W29=5,5,0))</f>
        <v/>
      </c>
      <c r="J12" s="24" t="str">
        <f>IF('Midt 1.kl. -Klasse'!X29="","",IF('Midt 1.kl. -Klasse'!X29='Skole scoring'!J$2,1,0)+IF('Midt 1.kl. -Klasse'!X29=5,5,0))</f>
        <v/>
      </c>
      <c r="K12" s="24" t="str">
        <f>IF('Midt 1.kl. -Klasse'!Y29="","",IF('Midt 1.kl. -Klasse'!Y29='Skole scoring'!K$2,1,0)+IF('Midt 1.kl. -Klasse'!Y29=5,5,0))</f>
        <v/>
      </c>
      <c r="L12" s="24" t="str">
        <f>IF('Midt 1.kl. -Klasse'!Z29="","",IF('Midt 1.kl. -Klasse'!Z29='Skole scoring'!L$2,1,0)+IF('Midt 1.kl. -Klasse'!Z29=5,5,0))</f>
        <v/>
      </c>
      <c r="M12" s="24" t="str">
        <f>IF('Midt 1.kl. -Klasse'!AA29="","",IF('Midt 1.kl. -Klasse'!AA29='Skole scoring'!M$2,1,0)+IF('Midt 1.kl. -Klasse'!AA29=5,5,0))</f>
        <v/>
      </c>
      <c r="N12" s="24" t="str">
        <f>IF('Midt 1.kl. -Klasse'!AB29="","",IF('Midt 1.kl. -Klasse'!AB29='Skole scoring'!N$2,1,0)+IF('Midt 1.kl. -Klasse'!AB29=5,5,0))</f>
        <v/>
      </c>
      <c r="O12" s="24" t="str">
        <f>IF('Midt 1.kl. -Klasse'!AC29="","",IF('Midt 1.kl. -Klasse'!AC29='Skole scoring'!O$2,1,0)+IF('Midt 1.kl. -Klasse'!AC29=5,5,0))</f>
        <v/>
      </c>
      <c r="P12" s="24" t="str">
        <f>IF('Midt 1.kl. -Klasse'!AD29="","",IF('Midt 1.kl. -Klasse'!AD29='Skole scoring'!P$2,1,0)+IF('Midt 1.kl. -Klasse'!AD29=5,5,0))</f>
        <v/>
      </c>
      <c r="Q12" s="24" t="str">
        <f>IF('Midt 1.kl. -Klasse'!AE29="","",IF('Midt 1.kl. -Klasse'!AE29='Skole scoring'!Q$2,1,0)+IF('Midt 1.kl. -Klasse'!AE29=5,5,0))</f>
        <v/>
      </c>
      <c r="R12" s="24" t="str">
        <f>IF('Midt 1.kl. -Klasse'!AF29="","",IF('Midt 1.kl. -Klasse'!AF29='Skole scoring'!R$2,1,0)+IF('Midt 1.kl. -Klasse'!AF29=5,5,0))</f>
        <v/>
      </c>
      <c r="S12" s="24" t="str">
        <f>IF('Midt 1.kl. -Klasse'!AG29="","",IF('Midt 1.kl. -Klasse'!AG29='Skole scoring'!S$2,1,0)+IF('Midt 1.kl. -Klasse'!AG29=5,5,0))</f>
        <v/>
      </c>
      <c r="T12" s="24" t="str">
        <f>IF('Midt 1.kl. -Klasse'!AH29="","",IF('Midt 1.kl. -Klasse'!AH29='Skole scoring'!T$2,1,0)+IF('Midt 1.kl. -Klasse'!AH29=5,5,0))</f>
        <v/>
      </c>
      <c r="U12" s="24" t="str">
        <f>IF('Midt 1.kl. -Klasse'!AI29="","",IF('Midt 1.kl. -Klasse'!AI29='Skole scoring'!U$2,1,0)+IF('Midt 1.kl. -Klasse'!AI29=5,5,0))</f>
        <v/>
      </c>
      <c r="V12" s="24" t="str">
        <f>IF('Midt 1.kl. -Klasse'!AJ29="","",IF('Midt 1.kl. -Klasse'!AJ29='Skole scoring'!V$2,1,0)+IF('Midt 1.kl. -Klasse'!AJ29=5,5,0))</f>
        <v/>
      </c>
      <c r="W12" s="24" t="str">
        <f>IF('Midt 1.kl. -Klasse'!AK29="","",IF('Midt 1.kl. -Klasse'!AK29='Skole scoring'!W$2,1,0)+IF('Midt 1.kl. -Klasse'!AK29=5,5,0))</f>
        <v/>
      </c>
      <c r="X12" s="24" t="str">
        <f>IF('Midt 1.kl. -Klasse'!AL29="","",IF('Midt 1.kl. -Klasse'!AL29='Skole scoring'!X$2,1,0)+IF('Midt 1.kl. -Klasse'!AL29=5,5,0))</f>
        <v/>
      </c>
      <c r="Y12" s="24" t="str">
        <f>IF('Midt 1.kl. -Klasse'!AM29="","",IF('Midt 1.kl. -Klasse'!AM29='Skole scoring'!Y$2,1,0)+IF('Midt 1.kl. -Klasse'!AM29=5,5,0))</f>
        <v/>
      </c>
      <c r="Z12" s="24" t="str">
        <f>IF('Midt 1.kl. -Klasse'!AN29="","",IF('Midt 1.kl. -Klasse'!AN29='Skole scoring'!Z$2,1,0)+IF('Midt 1.kl. -Klasse'!AN29=5,5,0))</f>
        <v/>
      </c>
      <c r="AA12" s="24" t="str">
        <f>IF('Midt 1.kl. -Klasse'!AO29="","",IF('Midt 1.kl. -Klasse'!AO29='Skole scoring'!AA$2,1,0)+IF('Midt 1.kl. -Klasse'!AO29=5,5,0))</f>
        <v/>
      </c>
      <c r="AB12" s="24" t="str">
        <f>IF('Midt 1.kl. -Klasse'!AP29="","",IF('Midt 1.kl. -Klasse'!AP29='Skole scoring'!AB$2,1,0)+IF('Midt 1.kl. -Klasse'!AP29=5,5,0))</f>
        <v/>
      </c>
      <c r="AC12" s="24" t="str">
        <f>IF('Midt 1.kl. -Klasse'!AQ29="","",IF('Midt 1.kl. -Klasse'!AQ29='Skole scoring'!AC$2,1,0)+IF('Midt 1.kl. -Klasse'!AQ29=5,5,0))</f>
        <v/>
      </c>
      <c r="AD12" s="24" t="str">
        <f>IF('Midt 1.kl. -Klasse'!AR29="","",IF('Midt 1.kl. -Klasse'!AR29='Skole scoring'!AD$2,1,0)+IF('Midt 1.kl. -Klasse'!AR29=5,5,0))</f>
        <v/>
      </c>
      <c r="AE12" s="24" t="str">
        <f>IF('Midt 1.kl. -Klasse'!AS29="","",IF('Midt 1.kl. -Klasse'!AS29='Skole scoring'!AE$2,1,0)+IF('Midt 1.kl. -Klasse'!AS29=5,5,0))</f>
        <v/>
      </c>
      <c r="AF12" s="24" t="str">
        <f>IF('Midt 1.kl. -Klasse'!AT29="","",IF('Midt 1.kl. -Klasse'!AT29='Skole scoring'!AF$2,1,0)+IF('Midt 1.kl. -Klasse'!AT29=5,5,0))</f>
        <v/>
      </c>
      <c r="AG12" s="24" t="str">
        <f>IF('Midt 1.kl. -Klasse'!AU29="","",IF('Midt 1.kl. -Klasse'!AU29='Skole scoring'!AG$2,1,0)+IF('Midt 1.kl. -Klasse'!AU29=5,5,0))</f>
        <v/>
      </c>
      <c r="AH12" s="24" t="str">
        <f>IF('Midt 1.kl. -Klasse'!AV29="","",IF('Midt 1.kl. -Klasse'!AV29='Skole scoring'!AH$2,1,0)+IF('Midt 1.kl. -Klasse'!AV29=5,5,0))</f>
        <v/>
      </c>
      <c r="AI12" s="24" t="str">
        <f>IF('Midt 1.kl. -Klasse'!AW29="","",IF('Midt 1.kl. -Klasse'!AW29='Skole scoring'!AI$2,1,0)+IF('Midt 1.kl. -Klasse'!AW29=5,5,0))</f>
        <v/>
      </c>
      <c r="AJ12" s="24" t="str">
        <f>IF('Midt 1.kl. -Klasse'!AX29="","",IF('Midt 1.kl. -Klasse'!AX29='Skole scoring'!AJ$2,1,0)+IF('Midt 1.kl. -Klasse'!AX29=5,5,0))</f>
        <v/>
      </c>
      <c r="AK12" s="24" t="str">
        <f>IF('Midt 1.kl. -Klasse'!AY29="","",IF('Midt 1.kl. -Klasse'!AY29='Skole scoring'!AK$2,1,0)+IF('Midt 1.kl. -Klasse'!AY29=5,5,0))</f>
        <v/>
      </c>
      <c r="AL12" s="24" t="str">
        <f>IF('Midt 1.kl. -Klasse'!AZ29="","",IF('Midt 1.kl. -Klasse'!AZ29='Skole scoring'!AL$2,1,0)+IF('Midt 1.kl. -Klasse'!AZ29=5,5,0))</f>
        <v/>
      </c>
      <c r="AM12" s="24" t="str">
        <f>IF('Midt 1.kl. -Klasse'!BA29="","",IF('Midt 1.kl. -Klasse'!BA29='Skole scoring'!AM$2,1,0)+IF('Midt 1.kl. -Klasse'!BA29=5,5,0))</f>
        <v/>
      </c>
      <c r="AN12" s="24" t="str">
        <f>IF('Midt 1.kl. -Klasse'!BB29="","",IF('Midt 1.kl. -Klasse'!BB29='Skole scoring'!AN$2,1,0)+IF('Midt 1.kl. -Klasse'!BB29=5,5,0))</f>
        <v/>
      </c>
      <c r="AO12" s="24" t="str">
        <f>IF('Midt 1.kl. -Klasse'!BC29="","",IF('Midt 1.kl. -Klasse'!BC29='Skole scoring'!AO$2,1,0)+IF('Midt 1.kl. -Klasse'!BC29=5,5,0))</f>
        <v/>
      </c>
      <c r="AP12" s="24" t="str">
        <f>IF('Midt 1.kl. -Klasse'!BD29="","",IF('Midt 1.kl. -Klasse'!BD29='Skole scoring'!AP$2,1,0)+IF('Midt 1.kl. -Klasse'!BD29=5,5,0))</f>
        <v/>
      </c>
      <c r="AQ12" s="24" t="str">
        <f>IF('Midt 1.kl. -Klasse'!BE29="","",IF('Midt 1.kl. -Klasse'!BE29='Skole scoring'!AQ$2,1,0)+IF('Midt 1.kl. -Klasse'!BE29=5,5,0))</f>
        <v/>
      </c>
      <c r="AR12" s="24" t="str">
        <f>IF('Midt 1.kl. -Klasse'!BF29="","",IF('Midt 1.kl. -Klasse'!BF29='Skole scoring'!AR$2,1,0)+IF('Midt 1.kl. -Klasse'!BF29=5,5,0))</f>
        <v/>
      </c>
      <c r="AS12" s="24" t="str">
        <f>IF('Midt 1.kl. -Klasse'!BG29="","",IF('Midt 1.kl. -Klasse'!BG29='Skole scoring'!AS$2,1,0)+IF('Midt 1.kl. -Klasse'!BG29=5,5,0))</f>
        <v/>
      </c>
      <c r="AT12" s="24" t="str">
        <f>IF('Midt 1.kl. -Klasse'!BH29="","",IF('Midt 1.kl. -Klasse'!BH29='Skole scoring'!AT$2,1,0)+IF('Midt 1.kl. -Klasse'!BH29=5,5,0))</f>
        <v/>
      </c>
      <c r="AU12" s="24" t="str">
        <f>IF('Midt 1.kl. -Klasse'!BI29="","",IF('Midt 1.kl. -Klasse'!BI29='Skole scoring'!AU$2,1,0)+IF('Midt 1.kl. -Klasse'!BI29=5,5,0))</f>
        <v/>
      </c>
      <c r="AV12" s="24" t="str">
        <f>IF('Midt 1.kl. -Klasse'!BJ29="","",IF('Midt 1.kl. -Klasse'!BJ29='Skole scoring'!AV$2,1,0)+IF('Midt 1.kl. -Klasse'!BJ29=5,5,0))</f>
        <v/>
      </c>
      <c r="AW12" s="24" t="str">
        <f>IF('Midt 1.kl. -Klasse'!BK29="","",IF('Midt 1.kl. -Klasse'!BK29='Skole scoring'!AW$2,1,0)+IF('Midt 1.kl. -Klasse'!BK29=5,5,0))</f>
        <v/>
      </c>
      <c r="AX12" s="24" t="str">
        <f>IF('Midt 1.kl. -Klasse'!BL29="","",IF('Midt 1.kl. -Klasse'!BL29='Skole scoring'!AX$2,1,0)+IF('Midt 1.kl. -Klasse'!BL29=5,5,0))</f>
        <v/>
      </c>
      <c r="AY12" s="24" t="str">
        <f>IF('Midt 1.kl. -Klasse'!BM29="","",IF('Midt 1.kl. -Klasse'!BM29='Skole scoring'!AY$2,1,0)+IF('Midt 1.kl. -Klasse'!BM29=5,5,0))</f>
        <v/>
      </c>
      <c r="AZ12" s="24" t="str">
        <f>IF('Midt 1.kl. -Klasse'!BN29="","",IF('Midt 1.kl. -Klasse'!BN29='Skole scoring'!AZ$2,1,0)+IF('Midt 1.kl. -Klasse'!BN29=5,5,0))</f>
        <v/>
      </c>
      <c r="BA12" s="24" t="str">
        <f>IF('Midt 1.kl. -Klasse'!BO29="","",IF('Midt 1.kl. -Klasse'!BO29='Skole scoring'!BA$2,1,0)+IF('Midt 1.kl. -Klasse'!BO29=5,5,0))</f>
        <v/>
      </c>
      <c r="BB12" s="24" t="str">
        <f>IF('Midt 1.kl. -Klasse'!BP29="","",IF('Midt 1.kl. -Klasse'!BP29='Skole scoring'!BB$2,1,0)+IF('Midt 1.kl. -Klasse'!BP29=5,5,0))</f>
        <v/>
      </c>
      <c r="BC12" s="24" t="str">
        <f>IF('Midt 1.kl. -Klasse'!BQ29="","",IF('Midt 1.kl. -Klasse'!BQ29='Skole scoring'!BC$2,1,0)+IF('Midt 1.kl. -Klasse'!BQ29=5,5,0))</f>
        <v/>
      </c>
      <c r="BD12" s="24" t="str">
        <f>IF('Midt 1.kl. -Klasse'!BR29="","",IF('Midt 1.kl. -Klasse'!BR29='Skole scoring'!BD$2,1,0)+IF('Midt 1.kl. -Klasse'!BR29=5,5,0))</f>
        <v/>
      </c>
      <c r="BE12" s="24" t="str">
        <f>IF('Midt 1.kl. -Klasse'!BS29="","",IF('Midt 1.kl. -Klasse'!BS29='Skole scoring'!BE$2,1,0)+IF('Midt 1.kl. -Klasse'!BS29=5,5,0))</f>
        <v/>
      </c>
      <c r="BF12" s="24" t="str">
        <f>IF('Midt 1.kl. -Klasse'!BT29="","",IF('Midt 1.kl. -Klasse'!BT29='Skole scoring'!BF$2,1,0)+IF('Midt 1.kl. -Klasse'!BT29=5,5,0))</f>
        <v/>
      </c>
      <c r="BG12" s="24">
        <f t="shared" si="0"/>
        <v>0</v>
      </c>
      <c r="BH12" s="25" t="str">
        <f>IF(ISBLANK('Midt 1.kl. -Klasse'!B29),"NA",(((COUNTIF('Skole scoring'!B12:Y12,1)-16.8)/6.6)+((COUNTIF('Skole scoring'!Z12:AR12,1)-8.4)/5.6)+((COUNTIF('Skole scoring'!AS12:BF12,1)-10)/3.9))/3)</f>
        <v>NA</v>
      </c>
    </row>
    <row r="13" spans="2:64" x14ac:dyDescent="0.35">
      <c r="B13" s="24" t="str">
        <f>IF('Midt 1.kl. -Klasse'!P30="","",IF('Midt 1.kl. -Klasse'!P30='Skole scoring'!B$2,1,0)+IF('Midt 1.kl. -Klasse'!P30=5,5,0))</f>
        <v/>
      </c>
      <c r="C13" s="24" t="str">
        <f>IF('Midt 1.kl. -Klasse'!Q30="","",IF('Midt 1.kl. -Klasse'!Q30='Skole scoring'!C$2,1,0)+IF('Midt 1.kl. -Klasse'!Q30=5,5,0))</f>
        <v/>
      </c>
      <c r="D13" s="24" t="str">
        <f>IF('Midt 1.kl. -Klasse'!R30="","",IF('Midt 1.kl. -Klasse'!R30='Skole scoring'!D$2,1,0)+IF('Midt 1.kl. -Klasse'!R30=5,5,0))</f>
        <v/>
      </c>
      <c r="E13" s="24" t="str">
        <f>IF('Midt 1.kl. -Klasse'!S30="","",IF('Midt 1.kl. -Klasse'!S30='Skole scoring'!E$2,1,0)+IF('Midt 1.kl. -Klasse'!S30=5,5,0))</f>
        <v/>
      </c>
      <c r="F13" s="24" t="str">
        <f>IF('Midt 1.kl. -Klasse'!T30="","",IF('Midt 1.kl. -Klasse'!T30='Skole scoring'!F$2,1,0)+IF('Midt 1.kl. -Klasse'!T30=5,5,0))</f>
        <v/>
      </c>
      <c r="G13" s="24" t="str">
        <f>IF('Midt 1.kl. -Klasse'!U30="","",IF('Midt 1.kl. -Klasse'!U30='Skole scoring'!G$2,1,0)+IF('Midt 1.kl. -Klasse'!U30=5,5,0))</f>
        <v/>
      </c>
      <c r="H13" s="24" t="str">
        <f>IF('Midt 1.kl. -Klasse'!V30="","",IF('Midt 1.kl. -Klasse'!V30='Skole scoring'!H$2,1,0)+IF('Midt 1.kl. -Klasse'!V30=5,5,0))</f>
        <v/>
      </c>
      <c r="I13" s="24" t="str">
        <f>IF('Midt 1.kl. -Klasse'!W30="","",IF('Midt 1.kl. -Klasse'!W30='Skole scoring'!I$2,1,0)+IF('Midt 1.kl. -Klasse'!W30=5,5,0))</f>
        <v/>
      </c>
      <c r="J13" s="24" t="str">
        <f>IF('Midt 1.kl. -Klasse'!X30="","",IF('Midt 1.kl. -Klasse'!X30='Skole scoring'!J$2,1,0)+IF('Midt 1.kl. -Klasse'!X30=5,5,0))</f>
        <v/>
      </c>
      <c r="K13" s="24" t="str">
        <f>IF('Midt 1.kl. -Klasse'!Y30="","",IF('Midt 1.kl. -Klasse'!Y30='Skole scoring'!K$2,1,0)+IF('Midt 1.kl. -Klasse'!Y30=5,5,0))</f>
        <v/>
      </c>
      <c r="L13" s="24" t="str">
        <f>IF('Midt 1.kl. -Klasse'!Z30="","",IF('Midt 1.kl. -Klasse'!Z30='Skole scoring'!L$2,1,0)+IF('Midt 1.kl. -Klasse'!Z30=5,5,0))</f>
        <v/>
      </c>
      <c r="M13" s="24" t="str">
        <f>IF('Midt 1.kl. -Klasse'!AA30="","",IF('Midt 1.kl. -Klasse'!AA30='Skole scoring'!M$2,1,0)+IF('Midt 1.kl. -Klasse'!AA30=5,5,0))</f>
        <v/>
      </c>
      <c r="N13" s="24" t="str">
        <f>IF('Midt 1.kl. -Klasse'!AB30="","",IF('Midt 1.kl. -Klasse'!AB30='Skole scoring'!N$2,1,0)+IF('Midt 1.kl. -Klasse'!AB30=5,5,0))</f>
        <v/>
      </c>
      <c r="O13" s="24" t="str">
        <f>IF('Midt 1.kl. -Klasse'!AC30="","",IF('Midt 1.kl. -Klasse'!AC30='Skole scoring'!O$2,1,0)+IF('Midt 1.kl. -Klasse'!AC30=5,5,0))</f>
        <v/>
      </c>
      <c r="P13" s="24" t="str">
        <f>IF('Midt 1.kl. -Klasse'!AD30="","",IF('Midt 1.kl. -Klasse'!AD30='Skole scoring'!P$2,1,0)+IF('Midt 1.kl. -Klasse'!AD30=5,5,0))</f>
        <v/>
      </c>
      <c r="Q13" s="24" t="str">
        <f>IF('Midt 1.kl. -Klasse'!AE30="","",IF('Midt 1.kl. -Klasse'!AE30='Skole scoring'!Q$2,1,0)+IF('Midt 1.kl. -Klasse'!AE30=5,5,0))</f>
        <v/>
      </c>
      <c r="R13" s="24" t="str">
        <f>IF('Midt 1.kl. -Klasse'!AF30="","",IF('Midt 1.kl. -Klasse'!AF30='Skole scoring'!R$2,1,0)+IF('Midt 1.kl. -Klasse'!AF30=5,5,0))</f>
        <v/>
      </c>
      <c r="S13" s="24" t="str">
        <f>IF('Midt 1.kl. -Klasse'!AG30="","",IF('Midt 1.kl. -Klasse'!AG30='Skole scoring'!S$2,1,0)+IF('Midt 1.kl. -Klasse'!AG30=5,5,0))</f>
        <v/>
      </c>
      <c r="T13" s="24" t="str">
        <f>IF('Midt 1.kl. -Klasse'!AH30="","",IF('Midt 1.kl. -Klasse'!AH30='Skole scoring'!T$2,1,0)+IF('Midt 1.kl. -Klasse'!AH30=5,5,0))</f>
        <v/>
      </c>
      <c r="U13" s="24" t="str">
        <f>IF('Midt 1.kl. -Klasse'!AI30="","",IF('Midt 1.kl. -Klasse'!AI30='Skole scoring'!U$2,1,0)+IF('Midt 1.kl. -Klasse'!AI30=5,5,0))</f>
        <v/>
      </c>
      <c r="V13" s="24" t="str">
        <f>IF('Midt 1.kl. -Klasse'!AJ30="","",IF('Midt 1.kl. -Klasse'!AJ30='Skole scoring'!V$2,1,0)+IF('Midt 1.kl. -Klasse'!AJ30=5,5,0))</f>
        <v/>
      </c>
      <c r="W13" s="24" t="str">
        <f>IF('Midt 1.kl. -Klasse'!AK30="","",IF('Midt 1.kl. -Klasse'!AK30='Skole scoring'!W$2,1,0)+IF('Midt 1.kl. -Klasse'!AK30=5,5,0))</f>
        <v/>
      </c>
      <c r="X13" s="24" t="str">
        <f>IF('Midt 1.kl. -Klasse'!AL30="","",IF('Midt 1.kl. -Klasse'!AL30='Skole scoring'!X$2,1,0)+IF('Midt 1.kl. -Klasse'!AL30=5,5,0))</f>
        <v/>
      </c>
      <c r="Y13" s="24" t="str">
        <f>IF('Midt 1.kl. -Klasse'!AM30="","",IF('Midt 1.kl. -Klasse'!AM30='Skole scoring'!Y$2,1,0)+IF('Midt 1.kl. -Klasse'!AM30=5,5,0))</f>
        <v/>
      </c>
      <c r="Z13" s="24" t="str">
        <f>IF('Midt 1.kl. -Klasse'!AN30="","",IF('Midt 1.kl. -Klasse'!AN30='Skole scoring'!Z$2,1,0)+IF('Midt 1.kl. -Klasse'!AN30=5,5,0))</f>
        <v/>
      </c>
      <c r="AA13" s="24" t="str">
        <f>IF('Midt 1.kl. -Klasse'!AO30="","",IF('Midt 1.kl. -Klasse'!AO30='Skole scoring'!AA$2,1,0)+IF('Midt 1.kl. -Klasse'!AO30=5,5,0))</f>
        <v/>
      </c>
      <c r="AB13" s="24" t="str">
        <f>IF('Midt 1.kl. -Klasse'!AP30="","",IF('Midt 1.kl. -Klasse'!AP30='Skole scoring'!AB$2,1,0)+IF('Midt 1.kl. -Klasse'!AP30=5,5,0))</f>
        <v/>
      </c>
      <c r="AC13" s="24" t="str">
        <f>IF('Midt 1.kl. -Klasse'!AQ30="","",IF('Midt 1.kl. -Klasse'!AQ30='Skole scoring'!AC$2,1,0)+IF('Midt 1.kl. -Klasse'!AQ30=5,5,0))</f>
        <v/>
      </c>
      <c r="AD13" s="24" t="str">
        <f>IF('Midt 1.kl. -Klasse'!AR30="","",IF('Midt 1.kl. -Klasse'!AR30='Skole scoring'!AD$2,1,0)+IF('Midt 1.kl. -Klasse'!AR30=5,5,0))</f>
        <v/>
      </c>
      <c r="AE13" s="24" t="str">
        <f>IF('Midt 1.kl. -Klasse'!AS30="","",IF('Midt 1.kl. -Klasse'!AS30='Skole scoring'!AE$2,1,0)+IF('Midt 1.kl. -Klasse'!AS30=5,5,0))</f>
        <v/>
      </c>
      <c r="AF13" s="24" t="str">
        <f>IF('Midt 1.kl. -Klasse'!AT30="","",IF('Midt 1.kl. -Klasse'!AT30='Skole scoring'!AF$2,1,0)+IF('Midt 1.kl. -Klasse'!AT30=5,5,0))</f>
        <v/>
      </c>
      <c r="AG13" s="24" t="str">
        <f>IF('Midt 1.kl. -Klasse'!AU30="","",IF('Midt 1.kl. -Klasse'!AU30='Skole scoring'!AG$2,1,0)+IF('Midt 1.kl. -Klasse'!AU30=5,5,0))</f>
        <v/>
      </c>
      <c r="AH13" s="24" t="str">
        <f>IF('Midt 1.kl. -Klasse'!AV30="","",IF('Midt 1.kl. -Klasse'!AV30='Skole scoring'!AH$2,1,0)+IF('Midt 1.kl. -Klasse'!AV30=5,5,0))</f>
        <v/>
      </c>
      <c r="AI13" s="24" t="str">
        <f>IF('Midt 1.kl. -Klasse'!AW30="","",IF('Midt 1.kl. -Klasse'!AW30='Skole scoring'!AI$2,1,0)+IF('Midt 1.kl. -Klasse'!AW30=5,5,0))</f>
        <v/>
      </c>
      <c r="AJ13" s="24" t="str">
        <f>IF('Midt 1.kl. -Klasse'!AX30="","",IF('Midt 1.kl. -Klasse'!AX30='Skole scoring'!AJ$2,1,0)+IF('Midt 1.kl. -Klasse'!AX30=5,5,0))</f>
        <v/>
      </c>
      <c r="AK13" s="24" t="str">
        <f>IF('Midt 1.kl. -Klasse'!AY30="","",IF('Midt 1.kl. -Klasse'!AY30='Skole scoring'!AK$2,1,0)+IF('Midt 1.kl. -Klasse'!AY30=5,5,0))</f>
        <v/>
      </c>
      <c r="AL13" s="24" t="str">
        <f>IF('Midt 1.kl. -Klasse'!AZ30="","",IF('Midt 1.kl. -Klasse'!AZ30='Skole scoring'!AL$2,1,0)+IF('Midt 1.kl. -Klasse'!AZ30=5,5,0))</f>
        <v/>
      </c>
      <c r="AM13" s="24" t="str">
        <f>IF('Midt 1.kl. -Klasse'!BA30="","",IF('Midt 1.kl. -Klasse'!BA30='Skole scoring'!AM$2,1,0)+IF('Midt 1.kl. -Klasse'!BA30=5,5,0))</f>
        <v/>
      </c>
      <c r="AN13" s="24" t="str">
        <f>IF('Midt 1.kl. -Klasse'!BB30="","",IF('Midt 1.kl. -Klasse'!BB30='Skole scoring'!AN$2,1,0)+IF('Midt 1.kl. -Klasse'!BB30=5,5,0))</f>
        <v/>
      </c>
      <c r="AO13" s="24" t="str">
        <f>IF('Midt 1.kl. -Klasse'!BC30="","",IF('Midt 1.kl. -Klasse'!BC30='Skole scoring'!AO$2,1,0)+IF('Midt 1.kl. -Klasse'!BC30=5,5,0))</f>
        <v/>
      </c>
      <c r="AP13" s="24" t="str">
        <f>IF('Midt 1.kl. -Klasse'!BD30="","",IF('Midt 1.kl. -Klasse'!BD30='Skole scoring'!AP$2,1,0)+IF('Midt 1.kl. -Klasse'!BD30=5,5,0))</f>
        <v/>
      </c>
      <c r="AQ13" s="24" t="str">
        <f>IF('Midt 1.kl. -Klasse'!BE30="","",IF('Midt 1.kl. -Klasse'!BE30='Skole scoring'!AQ$2,1,0)+IF('Midt 1.kl. -Klasse'!BE30=5,5,0))</f>
        <v/>
      </c>
      <c r="AR13" s="24" t="str">
        <f>IF('Midt 1.kl. -Klasse'!BF30="","",IF('Midt 1.kl. -Klasse'!BF30='Skole scoring'!AR$2,1,0)+IF('Midt 1.kl. -Klasse'!BF30=5,5,0))</f>
        <v/>
      </c>
      <c r="AS13" s="24" t="str">
        <f>IF('Midt 1.kl. -Klasse'!BG30="","",IF('Midt 1.kl. -Klasse'!BG30='Skole scoring'!AS$2,1,0)+IF('Midt 1.kl. -Klasse'!BG30=5,5,0))</f>
        <v/>
      </c>
      <c r="AT13" s="24" t="str">
        <f>IF('Midt 1.kl. -Klasse'!BH30="","",IF('Midt 1.kl. -Klasse'!BH30='Skole scoring'!AT$2,1,0)+IF('Midt 1.kl. -Klasse'!BH30=5,5,0))</f>
        <v/>
      </c>
      <c r="AU13" s="24" t="str">
        <f>IF('Midt 1.kl. -Klasse'!BI30="","",IF('Midt 1.kl. -Klasse'!BI30='Skole scoring'!AU$2,1,0)+IF('Midt 1.kl. -Klasse'!BI30=5,5,0))</f>
        <v/>
      </c>
      <c r="AV13" s="24" t="str">
        <f>IF('Midt 1.kl. -Klasse'!BJ30="","",IF('Midt 1.kl. -Klasse'!BJ30='Skole scoring'!AV$2,1,0)+IF('Midt 1.kl. -Klasse'!BJ30=5,5,0))</f>
        <v/>
      </c>
      <c r="AW13" s="24" t="str">
        <f>IF('Midt 1.kl. -Klasse'!BK30="","",IF('Midt 1.kl. -Klasse'!BK30='Skole scoring'!AW$2,1,0)+IF('Midt 1.kl. -Klasse'!BK30=5,5,0))</f>
        <v/>
      </c>
      <c r="AX13" s="24" t="str">
        <f>IF('Midt 1.kl. -Klasse'!BL30="","",IF('Midt 1.kl. -Klasse'!BL30='Skole scoring'!AX$2,1,0)+IF('Midt 1.kl. -Klasse'!BL30=5,5,0))</f>
        <v/>
      </c>
      <c r="AY13" s="24" t="str">
        <f>IF('Midt 1.kl. -Klasse'!BM30="","",IF('Midt 1.kl. -Klasse'!BM30='Skole scoring'!AY$2,1,0)+IF('Midt 1.kl. -Klasse'!BM30=5,5,0))</f>
        <v/>
      </c>
      <c r="AZ13" s="24" t="str">
        <f>IF('Midt 1.kl. -Klasse'!BN30="","",IF('Midt 1.kl. -Klasse'!BN30='Skole scoring'!AZ$2,1,0)+IF('Midt 1.kl. -Klasse'!BN30=5,5,0))</f>
        <v/>
      </c>
      <c r="BA13" s="24" t="str">
        <f>IF('Midt 1.kl. -Klasse'!BO30="","",IF('Midt 1.kl. -Klasse'!BO30='Skole scoring'!BA$2,1,0)+IF('Midt 1.kl. -Klasse'!BO30=5,5,0))</f>
        <v/>
      </c>
      <c r="BB13" s="24" t="str">
        <f>IF('Midt 1.kl. -Klasse'!BP30="","",IF('Midt 1.kl. -Klasse'!BP30='Skole scoring'!BB$2,1,0)+IF('Midt 1.kl. -Klasse'!BP30=5,5,0))</f>
        <v/>
      </c>
      <c r="BC13" s="24" t="str">
        <f>IF('Midt 1.kl. -Klasse'!BQ30="","",IF('Midt 1.kl. -Klasse'!BQ30='Skole scoring'!BC$2,1,0)+IF('Midt 1.kl. -Klasse'!BQ30=5,5,0))</f>
        <v/>
      </c>
      <c r="BD13" s="24" t="str">
        <f>IF('Midt 1.kl. -Klasse'!BR30="","",IF('Midt 1.kl. -Klasse'!BR30='Skole scoring'!BD$2,1,0)+IF('Midt 1.kl. -Klasse'!BR30=5,5,0))</f>
        <v/>
      </c>
      <c r="BE13" s="24" t="str">
        <f>IF('Midt 1.kl. -Klasse'!BS30="","",IF('Midt 1.kl. -Klasse'!BS30='Skole scoring'!BE$2,1,0)+IF('Midt 1.kl. -Klasse'!BS30=5,5,0))</f>
        <v/>
      </c>
      <c r="BF13" s="24" t="str">
        <f>IF('Midt 1.kl. -Klasse'!BT30="","",IF('Midt 1.kl. -Klasse'!BT30='Skole scoring'!BF$2,1,0)+IF('Midt 1.kl. -Klasse'!BT30=5,5,0))</f>
        <v/>
      </c>
      <c r="BG13" s="24">
        <f t="shared" si="0"/>
        <v>0</v>
      </c>
      <c r="BH13" s="25" t="str">
        <f>IF(ISBLANK('Midt 1.kl. -Klasse'!B30),"NA",(((COUNTIF('Skole scoring'!B13:Y13,1)-16.8)/6.6)+((COUNTIF('Skole scoring'!Z13:AR13,1)-8.4)/5.6)+((COUNTIF('Skole scoring'!AS13:BF13,1)-10)/3.9))/3)</f>
        <v>NA</v>
      </c>
    </row>
    <row r="14" spans="2:64" x14ac:dyDescent="0.35">
      <c r="B14" s="24" t="str">
        <f>IF('Midt 1.kl. -Klasse'!P31="","",IF('Midt 1.kl. -Klasse'!P31='Skole scoring'!B$2,1,0)+IF('Midt 1.kl. -Klasse'!P31=5,5,0))</f>
        <v/>
      </c>
      <c r="C14" s="24" t="str">
        <f>IF('Midt 1.kl. -Klasse'!Q31="","",IF('Midt 1.kl. -Klasse'!Q31='Skole scoring'!C$2,1,0)+IF('Midt 1.kl. -Klasse'!Q31=5,5,0))</f>
        <v/>
      </c>
      <c r="D14" s="24" t="str">
        <f>IF('Midt 1.kl. -Klasse'!R31="","",IF('Midt 1.kl. -Klasse'!R31='Skole scoring'!D$2,1,0)+IF('Midt 1.kl. -Klasse'!R31=5,5,0))</f>
        <v/>
      </c>
      <c r="E14" s="24" t="str">
        <f>IF('Midt 1.kl. -Klasse'!S31="","",IF('Midt 1.kl. -Klasse'!S31='Skole scoring'!E$2,1,0)+IF('Midt 1.kl. -Klasse'!S31=5,5,0))</f>
        <v/>
      </c>
      <c r="F14" s="24" t="str">
        <f>IF('Midt 1.kl. -Klasse'!T31="","",IF('Midt 1.kl. -Klasse'!T31='Skole scoring'!F$2,1,0)+IF('Midt 1.kl. -Klasse'!T31=5,5,0))</f>
        <v/>
      </c>
      <c r="G14" s="24" t="str">
        <f>IF('Midt 1.kl. -Klasse'!U31="","",IF('Midt 1.kl. -Klasse'!U31='Skole scoring'!G$2,1,0)+IF('Midt 1.kl. -Klasse'!U31=5,5,0))</f>
        <v/>
      </c>
      <c r="H14" s="24" t="str">
        <f>IF('Midt 1.kl. -Klasse'!V31="","",IF('Midt 1.kl. -Klasse'!V31='Skole scoring'!H$2,1,0)+IF('Midt 1.kl. -Klasse'!V31=5,5,0))</f>
        <v/>
      </c>
      <c r="I14" s="24" t="str">
        <f>IF('Midt 1.kl. -Klasse'!W31="","",IF('Midt 1.kl. -Klasse'!W31='Skole scoring'!I$2,1,0)+IF('Midt 1.kl. -Klasse'!W31=5,5,0))</f>
        <v/>
      </c>
      <c r="J14" s="24" t="str">
        <f>IF('Midt 1.kl. -Klasse'!X31="","",IF('Midt 1.kl. -Klasse'!X31='Skole scoring'!J$2,1,0)+IF('Midt 1.kl. -Klasse'!X31=5,5,0))</f>
        <v/>
      </c>
      <c r="K14" s="24" t="str">
        <f>IF('Midt 1.kl. -Klasse'!Y31="","",IF('Midt 1.kl. -Klasse'!Y31='Skole scoring'!K$2,1,0)+IF('Midt 1.kl. -Klasse'!Y31=5,5,0))</f>
        <v/>
      </c>
      <c r="L14" s="24" t="str">
        <f>IF('Midt 1.kl. -Klasse'!Z31="","",IF('Midt 1.kl. -Klasse'!Z31='Skole scoring'!L$2,1,0)+IF('Midt 1.kl. -Klasse'!Z31=5,5,0))</f>
        <v/>
      </c>
      <c r="M14" s="24" t="str">
        <f>IF('Midt 1.kl. -Klasse'!AA31="","",IF('Midt 1.kl. -Klasse'!AA31='Skole scoring'!M$2,1,0)+IF('Midt 1.kl. -Klasse'!AA31=5,5,0))</f>
        <v/>
      </c>
      <c r="N14" s="24" t="str">
        <f>IF('Midt 1.kl. -Klasse'!AB31="","",IF('Midt 1.kl. -Klasse'!AB31='Skole scoring'!N$2,1,0)+IF('Midt 1.kl. -Klasse'!AB31=5,5,0))</f>
        <v/>
      </c>
      <c r="O14" s="24" t="str">
        <f>IF('Midt 1.kl. -Klasse'!AC31="","",IF('Midt 1.kl. -Klasse'!AC31='Skole scoring'!O$2,1,0)+IF('Midt 1.kl. -Klasse'!AC31=5,5,0))</f>
        <v/>
      </c>
      <c r="P14" s="24" t="str">
        <f>IF('Midt 1.kl. -Klasse'!AD31="","",IF('Midt 1.kl. -Klasse'!AD31='Skole scoring'!P$2,1,0)+IF('Midt 1.kl. -Klasse'!AD31=5,5,0))</f>
        <v/>
      </c>
      <c r="Q14" s="24" t="str">
        <f>IF('Midt 1.kl. -Klasse'!AE31="","",IF('Midt 1.kl. -Klasse'!AE31='Skole scoring'!Q$2,1,0)+IF('Midt 1.kl. -Klasse'!AE31=5,5,0))</f>
        <v/>
      </c>
      <c r="R14" s="24" t="str">
        <f>IF('Midt 1.kl. -Klasse'!AF31="","",IF('Midt 1.kl. -Klasse'!AF31='Skole scoring'!R$2,1,0)+IF('Midt 1.kl. -Klasse'!AF31=5,5,0))</f>
        <v/>
      </c>
      <c r="S14" s="24" t="str">
        <f>IF('Midt 1.kl. -Klasse'!AG31="","",IF('Midt 1.kl. -Klasse'!AG31='Skole scoring'!S$2,1,0)+IF('Midt 1.kl. -Klasse'!AG31=5,5,0))</f>
        <v/>
      </c>
      <c r="T14" s="24" t="str">
        <f>IF('Midt 1.kl. -Klasse'!AH31="","",IF('Midt 1.kl. -Klasse'!AH31='Skole scoring'!T$2,1,0)+IF('Midt 1.kl. -Klasse'!AH31=5,5,0))</f>
        <v/>
      </c>
      <c r="U14" s="24" t="str">
        <f>IF('Midt 1.kl. -Klasse'!AI31="","",IF('Midt 1.kl. -Klasse'!AI31='Skole scoring'!U$2,1,0)+IF('Midt 1.kl. -Klasse'!AI31=5,5,0))</f>
        <v/>
      </c>
      <c r="V14" s="24" t="str">
        <f>IF('Midt 1.kl. -Klasse'!AJ31="","",IF('Midt 1.kl. -Klasse'!AJ31='Skole scoring'!V$2,1,0)+IF('Midt 1.kl. -Klasse'!AJ31=5,5,0))</f>
        <v/>
      </c>
      <c r="W14" s="24" t="str">
        <f>IF('Midt 1.kl. -Klasse'!AK31="","",IF('Midt 1.kl. -Klasse'!AK31='Skole scoring'!W$2,1,0)+IF('Midt 1.kl. -Klasse'!AK31=5,5,0))</f>
        <v/>
      </c>
      <c r="X14" s="24" t="str">
        <f>IF('Midt 1.kl. -Klasse'!AL31="","",IF('Midt 1.kl. -Klasse'!AL31='Skole scoring'!X$2,1,0)+IF('Midt 1.kl. -Klasse'!AL31=5,5,0))</f>
        <v/>
      </c>
      <c r="Y14" s="24" t="str">
        <f>IF('Midt 1.kl. -Klasse'!AM31="","",IF('Midt 1.kl. -Klasse'!AM31='Skole scoring'!Y$2,1,0)+IF('Midt 1.kl. -Klasse'!AM31=5,5,0))</f>
        <v/>
      </c>
      <c r="Z14" s="24" t="str">
        <f>IF('Midt 1.kl. -Klasse'!AN31="","",IF('Midt 1.kl. -Klasse'!AN31='Skole scoring'!Z$2,1,0)+IF('Midt 1.kl. -Klasse'!AN31=5,5,0))</f>
        <v/>
      </c>
      <c r="AA14" s="24" t="str">
        <f>IF('Midt 1.kl. -Klasse'!AO31="","",IF('Midt 1.kl. -Klasse'!AO31='Skole scoring'!AA$2,1,0)+IF('Midt 1.kl. -Klasse'!AO31=5,5,0))</f>
        <v/>
      </c>
      <c r="AB14" s="24" t="str">
        <f>IF('Midt 1.kl. -Klasse'!AP31="","",IF('Midt 1.kl. -Klasse'!AP31='Skole scoring'!AB$2,1,0)+IF('Midt 1.kl. -Klasse'!AP31=5,5,0))</f>
        <v/>
      </c>
      <c r="AC14" s="24" t="str">
        <f>IF('Midt 1.kl. -Klasse'!AQ31="","",IF('Midt 1.kl. -Klasse'!AQ31='Skole scoring'!AC$2,1,0)+IF('Midt 1.kl. -Klasse'!AQ31=5,5,0))</f>
        <v/>
      </c>
      <c r="AD14" s="24" t="str">
        <f>IF('Midt 1.kl. -Klasse'!AR31="","",IF('Midt 1.kl. -Klasse'!AR31='Skole scoring'!AD$2,1,0)+IF('Midt 1.kl. -Klasse'!AR31=5,5,0))</f>
        <v/>
      </c>
      <c r="AE14" s="24" t="str">
        <f>IF('Midt 1.kl. -Klasse'!AS31="","",IF('Midt 1.kl. -Klasse'!AS31='Skole scoring'!AE$2,1,0)+IF('Midt 1.kl. -Klasse'!AS31=5,5,0))</f>
        <v/>
      </c>
      <c r="AF14" s="24" t="str">
        <f>IF('Midt 1.kl. -Klasse'!AT31="","",IF('Midt 1.kl. -Klasse'!AT31='Skole scoring'!AF$2,1,0)+IF('Midt 1.kl. -Klasse'!AT31=5,5,0))</f>
        <v/>
      </c>
      <c r="AG14" s="24" t="str">
        <f>IF('Midt 1.kl. -Klasse'!AU31="","",IF('Midt 1.kl. -Klasse'!AU31='Skole scoring'!AG$2,1,0)+IF('Midt 1.kl. -Klasse'!AU31=5,5,0))</f>
        <v/>
      </c>
      <c r="AH14" s="24" t="str">
        <f>IF('Midt 1.kl. -Klasse'!AV31="","",IF('Midt 1.kl. -Klasse'!AV31='Skole scoring'!AH$2,1,0)+IF('Midt 1.kl. -Klasse'!AV31=5,5,0))</f>
        <v/>
      </c>
      <c r="AI14" s="24" t="str">
        <f>IF('Midt 1.kl. -Klasse'!AW31="","",IF('Midt 1.kl. -Klasse'!AW31='Skole scoring'!AI$2,1,0)+IF('Midt 1.kl. -Klasse'!AW31=5,5,0))</f>
        <v/>
      </c>
      <c r="AJ14" s="24" t="str">
        <f>IF('Midt 1.kl. -Klasse'!AX31="","",IF('Midt 1.kl. -Klasse'!AX31='Skole scoring'!AJ$2,1,0)+IF('Midt 1.kl. -Klasse'!AX31=5,5,0))</f>
        <v/>
      </c>
      <c r="AK14" s="24" t="str">
        <f>IF('Midt 1.kl. -Klasse'!AY31="","",IF('Midt 1.kl. -Klasse'!AY31='Skole scoring'!AK$2,1,0)+IF('Midt 1.kl. -Klasse'!AY31=5,5,0))</f>
        <v/>
      </c>
      <c r="AL14" s="24" t="str">
        <f>IF('Midt 1.kl. -Klasse'!AZ31="","",IF('Midt 1.kl. -Klasse'!AZ31='Skole scoring'!AL$2,1,0)+IF('Midt 1.kl. -Klasse'!AZ31=5,5,0))</f>
        <v/>
      </c>
      <c r="AM14" s="24" t="str">
        <f>IF('Midt 1.kl. -Klasse'!BA31="","",IF('Midt 1.kl. -Klasse'!BA31='Skole scoring'!AM$2,1,0)+IF('Midt 1.kl. -Klasse'!BA31=5,5,0))</f>
        <v/>
      </c>
      <c r="AN14" s="24" t="str">
        <f>IF('Midt 1.kl. -Klasse'!BB31="","",IF('Midt 1.kl. -Klasse'!BB31='Skole scoring'!AN$2,1,0)+IF('Midt 1.kl. -Klasse'!BB31=5,5,0))</f>
        <v/>
      </c>
      <c r="AO14" s="24" t="str">
        <f>IF('Midt 1.kl. -Klasse'!BC31="","",IF('Midt 1.kl. -Klasse'!BC31='Skole scoring'!AO$2,1,0)+IF('Midt 1.kl. -Klasse'!BC31=5,5,0))</f>
        <v/>
      </c>
      <c r="AP14" s="24" t="str">
        <f>IF('Midt 1.kl. -Klasse'!BD31="","",IF('Midt 1.kl. -Klasse'!BD31='Skole scoring'!AP$2,1,0)+IF('Midt 1.kl. -Klasse'!BD31=5,5,0))</f>
        <v/>
      </c>
      <c r="AQ14" s="24" t="str">
        <f>IF('Midt 1.kl. -Klasse'!BE31="","",IF('Midt 1.kl. -Klasse'!BE31='Skole scoring'!AQ$2,1,0)+IF('Midt 1.kl. -Klasse'!BE31=5,5,0))</f>
        <v/>
      </c>
      <c r="AR14" s="24" t="str">
        <f>IF('Midt 1.kl. -Klasse'!BF31="","",IF('Midt 1.kl. -Klasse'!BF31='Skole scoring'!AR$2,1,0)+IF('Midt 1.kl. -Klasse'!BF31=5,5,0))</f>
        <v/>
      </c>
      <c r="AS14" s="24" t="str">
        <f>IF('Midt 1.kl. -Klasse'!BG31="","",IF('Midt 1.kl. -Klasse'!BG31='Skole scoring'!AS$2,1,0)+IF('Midt 1.kl. -Klasse'!BG31=5,5,0))</f>
        <v/>
      </c>
      <c r="AT14" s="24" t="str">
        <f>IF('Midt 1.kl. -Klasse'!BH31="","",IF('Midt 1.kl. -Klasse'!BH31='Skole scoring'!AT$2,1,0)+IF('Midt 1.kl. -Klasse'!BH31=5,5,0))</f>
        <v/>
      </c>
      <c r="AU14" s="24" t="str">
        <f>IF('Midt 1.kl. -Klasse'!BI31="","",IF('Midt 1.kl. -Klasse'!BI31='Skole scoring'!AU$2,1,0)+IF('Midt 1.kl. -Klasse'!BI31=5,5,0))</f>
        <v/>
      </c>
      <c r="AV14" s="24" t="str">
        <f>IF('Midt 1.kl. -Klasse'!BJ31="","",IF('Midt 1.kl. -Klasse'!BJ31='Skole scoring'!AV$2,1,0)+IF('Midt 1.kl. -Klasse'!BJ31=5,5,0))</f>
        <v/>
      </c>
      <c r="AW14" s="24" t="str">
        <f>IF('Midt 1.kl. -Klasse'!BK31="","",IF('Midt 1.kl. -Klasse'!BK31='Skole scoring'!AW$2,1,0)+IF('Midt 1.kl. -Klasse'!BK31=5,5,0))</f>
        <v/>
      </c>
      <c r="AX14" s="24" t="str">
        <f>IF('Midt 1.kl. -Klasse'!BL31="","",IF('Midt 1.kl. -Klasse'!BL31='Skole scoring'!AX$2,1,0)+IF('Midt 1.kl. -Klasse'!BL31=5,5,0))</f>
        <v/>
      </c>
      <c r="AY14" s="24" t="str">
        <f>IF('Midt 1.kl. -Klasse'!BM31="","",IF('Midt 1.kl. -Klasse'!BM31='Skole scoring'!AY$2,1,0)+IF('Midt 1.kl. -Klasse'!BM31=5,5,0))</f>
        <v/>
      </c>
      <c r="AZ14" s="24" t="str">
        <f>IF('Midt 1.kl. -Klasse'!BN31="","",IF('Midt 1.kl. -Klasse'!BN31='Skole scoring'!AZ$2,1,0)+IF('Midt 1.kl. -Klasse'!BN31=5,5,0))</f>
        <v/>
      </c>
      <c r="BA14" s="24" t="str">
        <f>IF('Midt 1.kl. -Klasse'!BO31="","",IF('Midt 1.kl. -Klasse'!BO31='Skole scoring'!BA$2,1,0)+IF('Midt 1.kl. -Klasse'!BO31=5,5,0))</f>
        <v/>
      </c>
      <c r="BB14" s="24" t="str">
        <f>IF('Midt 1.kl. -Klasse'!BP31="","",IF('Midt 1.kl. -Klasse'!BP31='Skole scoring'!BB$2,1,0)+IF('Midt 1.kl. -Klasse'!BP31=5,5,0))</f>
        <v/>
      </c>
      <c r="BC14" s="24" t="str">
        <f>IF('Midt 1.kl. -Klasse'!BQ31="","",IF('Midt 1.kl. -Klasse'!BQ31='Skole scoring'!BC$2,1,0)+IF('Midt 1.kl. -Klasse'!BQ31=5,5,0))</f>
        <v/>
      </c>
      <c r="BD14" s="24" t="str">
        <f>IF('Midt 1.kl. -Klasse'!BR31="","",IF('Midt 1.kl. -Klasse'!BR31='Skole scoring'!BD$2,1,0)+IF('Midt 1.kl. -Klasse'!BR31=5,5,0))</f>
        <v/>
      </c>
      <c r="BE14" s="24" t="str">
        <f>IF('Midt 1.kl. -Klasse'!BS31="","",IF('Midt 1.kl. -Klasse'!BS31='Skole scoring'!BE$2,1,0)+IF('Midt 1.kl. -Klasse'!BS31=5,5,0))</f>
        <v/>
      </c>
      <c r="BF14" s="24" t="str">
        <f>IF('Midt 1.kl. -Klasse'!BT31="","",IF('Midt 1.kl. -Klasse'!BT31='Skole scoring'!BF$2,1,0)+IF('Midt 1.kl. -Klasse'!BT31=5,5,0))</f>
        <v/>
      </c>
      <c r="BG14" s="24">
        <f t="shared" si="0"/>
        <v>0</v>
      </c>
      <c r="BH14" s="25" t="str">
        <f>IF(ISBLANK('Midt 1.kl. -Klasse'!B31),"NA",(((COUNTIF('Skole scoring'!B14:Y14,1)-16.8)/6.6)+((COUNTIF('Skole scoring'!Z14:AR14,1)-8.4)/5.6)+((COUNTIF('Skole scoring'!AS14:BF14,1)-10)/3.9))/3)</f>
        <v>NA</v>
      </c>
    </row>
    <row r="15" spans="2:64" x14ac:dyDescent="0.35">
      <c r="B15" s="24" t="str">
        <f>IF('Midt 1.kl. -Klasse'!P32="","",IF('Midt 1.kl. -Klasse'!P32='Skole scoring'!B$2,1,0)+IF('Midt 1.kl. -Klasse'!P32=5,5,0))</f>
        <v/>
      </c>
      <c r="C15" s="24" t="str">
        <f>IF('Midt 1.kl. -Klasse'!Q32="","",IF('Midt 1.kl. -Klasse'!Q32='Skole scoring'!C$2,1,0)+IF('Midt 1.kl. -Klasse'!Q32=5,5,0))</f>
        <v/>
      </c>
      <c r="D15" s="24" t="str">
        <f>IF('Midt 1.kl. -Klasse'!R32="","",IF('Midt 1.kl. -Klasse'!R32='Skole scoring'!D$2,1,0)+IF('Midt 1.kl. -Klasse'!R32=5,5,0))</f>
        <v/>
      </c>
      <c r="E15" s="24" t="str">
        <f>IF('Midt 1.kl. -Klasse'!S32="","",IF('Midt 1.kl. -Klasse'!S32='Skole scoring'!E$2,1,0)+IF('Midt 1.kl. -Klasse'!S32=5,5,0))</f>
        <v/>
      </c>
      <c r="F15" s="24" t="str">
        <f>IF('Midt 1.kl. -Klasse'!T32="","",IF('Midt 1.kl. -Klasse'!T32='Skole scoring'!F$2,1,0)+IF('Midt 1.kl. -Klasse'!T32=5,5,0))</f>
        <v/>
      </c>
      <c r="G15" s="24" t="str">
        <f>IF('Midt 1.kl. -Klasse'!U32="","",IF('Midt 1.kl. -Klasse'!U32='Skole scoring'!G$2,1,0)+IF('Midt 1.kl. -Klasse'!U32=5,5,0))</f>
        <v/>
      </c>
      <c r="H15" s="24" t="str">
        <f>IF('Midt 1.kl. -Klasse'!V32="","",IF('Midt 1.kl. -Klasse'!V32='Skole scoring'!H$2,1,0)+IF('Midt 1.kl. -Klasse'!V32=5,5,0))</f>
        <v/>
      </c>
      <c r="I15" s="24" t="str">
        <f>IF('Midt 1.kl. -Klasse'!W32="","",IF('Midt 1.kl. -Klasse'!W32='Skole scoring'!I$2,1,0)+IF('Midt 1.kl. -Klasse'!W32=5,5,0))</f>
        <v/>
      </c>
      <c r="J15" s="24" t="str">
        <f>IF('Midt 1.kl. -Klasse'!X32="","",IF('Midt 1.kl. -Klasse'!X32='Skole scoring'!J$2,1,0)+IF('Midt 1.kl. -Klasse'!X32=5,5,0))</f>
        <v/>
      </c>
      <c r="K15" s="24" t="str">
        <f>IF('Midt 1.kl. -Klasse'!Y32="","",IF('Midt 1.kl. -Klasse'!Y32='Skole scoring'!K$2,1,0)+IF('Midt 1.kl. -Klasse'!Y32=5,5,0))</f>
        <v/>
      </c>
      <c r="L15" s="24" t="str">
        <f>IF('Midt 1.kl. -Klasse'!Z32="","",IF('Midt 1.kl. -Klasse'!Z32='Skole scoring'!L$2,1,0)+IF('Midt 1.kl. -Klasse'!Z32=5,5,0))</f>
        <v/>
      </c>
      <c r="M15" s="24" t="str">
        <f>IF('Midt 1.kl. -Klasse'!AA32="","",IF('Midt 1.kl. -Klasse'!AA32='Skole scoring'!M$2,1,0)+IF('Midt 1.kl. -Klasse'!AA32=5,5,0))</f>
        <v/>
      </c>
      <c r="N15" s="24" t="str">
        <f>IF('Midt 1.kl. -Klasse'!AB32="","",IF('Midt 1.kl. -Klasse'!AB32='Skole scoring'!N$2,1,0)+IF('Midt 1.kl. -Klasse'!AB32=5,5,0))</f>
        <v/>
      </c>
      <c r="O15" s="24" t="str">
        <f>IF('Midt 1.kl. -Klasse'!AC32="","",IF('Midt 1.kl. -Klasse'!AC32='Skole scoring'!O$2,1,0)+IF('Midt 1.kl. -Klasse'!AC32=5,5,0))</f>
        <v/>
      </c>
      <c r="P15" s="24" t="str">
        <f>IF('Midt 1.kl. -Klasse'!AD32="","",IF('Midt 1.kl. -Klasse'!AD32='Skole scoring'!P$2,1,0)+IF('Midt 1.kl. -Klasse'!AD32=5,5,0))</f>
        <v/>
      </c>
      <c r="Q15" s="24" t="str">
        <f>IF('Midt 1.kl. -Klasse'!AE32="","",IF('Midt 1.kl. -Klasse'!AE32='Skole scoring'!Q$2,1,0)+IF('Midt 1.kl. -Klasse'!AE32=5,5,0))</f>
        <v/>
      </c>
      <c r="R15" s="24" t="str">
        <f>IF('Midt 1.kl. -Klasse'!AF32="","",IF('Midt 1.kl. -Klasse'!AF32='Skole scoring'!R$2,1,0)+IF('Midt 1.kl. -Klasse'!AF32=5,5,0))</f>
        <v/>
      </c>
      <c r="S15" s="24" t="str">
        <f>IF('Midt 1.kl. -Klasse'!AG32="","",IF('Midt 1.kl. -Klasse'!AG32='Skole scoring'!S$2,1,0)+IF('Midt 1.kl. -Klasse'!AG32=5,5,0))</f>
        <v/>
      </c>
      <c r="T15" s="24" t="str">
        <f>IF('Midt 1.kl. -Klasse'!AH32="","",IF('Midt 1.kl. -Klasse'!AH32='Skole scoring'!T$2,1,0)+IF('Midt 1.kl. -Klasse'!AH32=5,5,0))</f>
        <v/>
      </c>
      <c r="U15" s="24" t="str">
        <f>IF('Midt 1.kl. -Klasse'!AI32="","",IF('Midt 1.kl. -Klasse'!AI32='Skole scoring'!U$2,1,0)+IF('Midt 1.kl. -Klasse'!AI32=5,5,0))</f>
        <v/>
      </c>
      <c r="V15" s="24" t="str">
        <f>IF('Midt 1.kl. -Klasse'!AJ32="","",IF('Midt 1.kl. -Klasse'!AJ32='Skole scoring'!V$2,1,0)+IF('Midt 1.kl. -Klasse'!AJ32=5,5,0))</f>
        <v/>
      </c>
      <c r="W15" s="24" t="str">
        <f>IF('Midt 1.kl. -Klasse'!AK32="","",IF('Midt 1.kl. -Klasse'!AK32='Skole scoring'!W$2,1,0)+IF('Midt 1.kl. -Klasse'!AK32=5,5,0))</f>
        <v/>
      </c>
      <c r="X15" s="24" t="str">
        <f>IF('Midt 1.kl. -Klasse'!AL32="","",IF('Midt 1.kl. -Klasse'!AL32='Skole scoring'!X$2,1,0)+IF('Midt 1.kl. -Klasse'!AL32=5,5,0))</f>
        <v/>
      </c>
      <c r="Y15" s="24" t="str">
        <f>IF('Midt 1.kl. -Klasse'!AM32="","",IF('Midt 1.kl. -Klasse'!AM32='Skole scoring'!Y$2,1,0)+IF('Midt 1.kl. -Klasse'!AM32=5,5,0))</f>
        <v/>
      </c>
      <c r="Z15" s="24" t="str">
        <f>IF('Midt 1.kl. -Klasse'!AN32="","",IF('Midt 1.kl. -Klasse'!AN32='Skole scoring'!Z$2,1,0)+IF('Midt 1.kl. -Klasse'!AN32=5,5,0))</f>
        <v/>
      </c>
      <c r="AA15" s="24" t="str">
        <f>IF('Midt 1.kl. -Klasse'!AO32="","",IF('Midt 1.kl. -Klasse'!AO32='Skole scoring'!AA$2,1,0)+IF('Midt 1.kl. -Klasse'!AO32=5,5,0))</f>
        <v/>
      </c>
      <c r="AB15" s="24" t="str">
        <f>IF('Midt 1.kl. -Klasse'!AP32="","",IF('Midt 1.kl. -Klasse'!AP32='Skole scoring'!AB$2,1,0)+IF('Midt 1.kl. -Klasse'!AP32=5,5,0))</f>
        <v/>
      </c>
      <c r="AC15" s="24" t="str">
        <f>IF('Midt 1.kl. -Klasse'!AQ32="","",IF('Midt 1.kl. -Klasse'!AQ32='Skole scoring'!AC$2,1,0)+IF('Midt 1.kl. -Klasse'!AQ32=5,5,0))</f>
        <v/>
      </c>
      <c r="AD15" s="24" t="str">
        <f>IF('Midt 1.kl. -Klasse'!AR32="","",IF('Midt 1.kl. -Klasse'!AR32='Skole scoring'!AD$2,1,0)+IF('Midt 1.kl. -Klasse'!AR32=5,5,0))</f>
        <v/>
      </c>
      <c r="AE15" s="24" t="str">
        <f>IF('Midt 1.kl. -Klasse'!AS32="","",IF('Midt 1.kl. -Klasse'!AS32='Skole scoring'!AE$2,1,0)+IF('Midt 1.kl. -Klasse'!AS32=5,5,0))</f>
        <v/>
      </c>
      <c r="AF15" s="24" t="str">
        <f>IF('Midt 1.kl. -Klasse'!AT32="","",IF('Midt 1.kl. -Klasse'!AT32='Skole scoring'!AF$2,1,0)+IF('Midt 1.kl. -Klasse'!AT32=5,5,0))</f>
        <v/>
      </c>
      <c r="AG15" s="24" t="str">
        <f>IF('Midt 1.kl. -Klasse'!AU32="","",IF('Midt 1.kl. -Klasse'!AU32='Skole scoring'!AG$2,1,0)+IF('Midt 1.kl. -Klasse'!AU32=5,5,0))</f>
        <v/>
      </c>
      <c r="AH15" s="24" t="str">
        <f>IF('Midt 1.kl. -Klasse'!AV32="","",IF('Midt 1.kl. -Klasse'!AV32='Skole scoring'!AH$2,1,0)+IF('Midt 1.kl. -Klasse'!AV32=5,5,0))</f>
        <v/>
      </c>
      <c r="AI15" s="24" t="str">
        <f>IF('Midt 1.kl. -Klasse'!AW32="","",IF('Midt 1.kl. -Klasse'!AW32='Skole scoring'!AI$2,1,0)+IF('Midt 1.kl. -Klasse'!AW32=5,5,0))</f>
        <v/>
      </c>
      <c r="AJ15" s="24" t="str">
        <f>IF('Midt 1.kl. -Klasse'!AX32="","",IF('Midt 1.kl. -Klasse'!AX32='Skole scoring'!AJ$2,1,0)+IF('Midt 1.kl. -Klasse'!AX32=5,5,0))</f>
        <v/>
      </c>
      <c r="AK15" s="24" t="str">
        <f>IF('Midt 1.kl. -Klasse'!AY32="","",IF('Midt 1.kl. -Klasse'!AY32='Skole scoring'!AK$2,1,0)+IF('Midt 1.kl. -Klasse'!AY32=5,5,0))</f>
        <v/>
      </c>
      <c r="AL15" s="24" t="str">
        <f>IF('Midt 1.kl. -Klasse'!AZ32="","",IF('Midt 1.kl. -Klasse'!AZ32='Skole scoring'!AL$2,1,0)+IF('Midt 1.kl. -Klasse'!AZ32=5,5,0))</f>
        <v/>
      </c>
      <c r="AM15" s="24" t="str">
        <f>IF('Midt 1.kl. -Klasse'!BA32="","",IF('Midt 1.kl. -Klasse'!BA32='Skole scoring'!AM$2,1,0)+IF('Midt 1.kl. -Klasse'!BA32=5,5,0))</f>
        <v/>
      </c>
      <c r="AN15" s="24" t="str">
        <f>IF('Midt 1.kl. -Klasse'!BB32="","",IF('Midt 1.kl. -Klasse'!BB32='Skole scoring'!AN$2,1,0)+IF('Midt 1.kl. -Klasse'!BB32=5,5,0))</f>
        <v/>
      </c>
      <c r="AO15" s="24" t="str">
        <f>IF('Midt 1.kl. -Klasse'!BC32="","",IF('Midt 1.kl. -Klasse'!BC32='Skole scoring'!AO$2,1,0)+IF('Midt 1.kl. -Klasse'!BC32=5,5,0))</f>
        <v/>
      </c>
      <c r="AP15" s="24" t="str">
        <f>IF('Midt 1.kl. -Klasse'!BD32="","",IF('Midt 1.kl. -Klasse'!BD32='Skole scoring'!AP$2,1,0)+IF('Midt 1.kl. -Klasse'!BD32=5,5,0))</f>
        <v/>
      </c>
      <c r="AQ15" s="24" t="str">
        <f>IF('Midt 1.kl. -Klasse'!BE32="","",IF('Midt 1.kl. -Klasse'!BE32='Skole scoring'!AQ$2,1,0)+IF('Midt 1.kl. -Klasse'!BE32=5,5,0))</f>
        <v/>
      </c>
      <c r="AR15" s="24" t="str">
        <f>IF('Midt 1.kl. -Klasse'!BF32="","",IF('Midt 1.kl. -Klasse'!BF32='Skole scoring'!AR$2,1,0)+IF('Midt 1.kl. -Klasse'!BF32=5,5,0))</f>
        <v/>
      </c>
      <c r="AS15" s="24" t="str">
        <f>IF('Midt 1.kl. -Klasse'!BG32="","",IF('Midt 1.kl. -Klasse'!BG32='Skole scoring'!AS$2,1,0)+IF('Midt 1.kl. -Klasse'!BG32=5,5,0))</f>
        <v/>
      </c>
      <c r="AT15" s="24" t="str">
        <f>IF('Midt 1.kl. -Klasse'!BH32="","",IF('Midt 1.kl. -Klasse'!BH32='Skole scoring'!AT$2,1,0)+IF('Midt 1.kl. -Klasse'!BH32=5,5,0))</f>
        <v/>
      </c>
      <c r="AU15" s="24" t="str">
        <f>IF('Midt 1.kl. -Klasse'!BI32="","",IF('Midt 1.kl. -Klasse'!BI32='Skole scoring'!AU$2,1,0)+IF('Midt 1.kl. -Klasse'!BI32=5,5,0))</f>
        <v/>
      </c>
      <c r="AV15" s="24" t="str">
        <f>IF('Midt 1.kl. -Klasse'!BJ32="","",IF('Midt 1.kl. -Klasse'!BJ32='Skole scoring'!AV$2,1,0)+IF('Midt 1.kl. -Klasse'!BJ32=5,5,0))</f>
        <v/>
      </c>
      <c r="AW15" s="24" t="str">
        <f>IF('Midt 1.kl. -Klasse'!BK32="","",IF('Midt 1.kl. -Klasse'!BK32='Skole scoring'!AW$2,1,0)+IF('Midt 1.kl. -Klasse'!BK32=5,5,0))</f>
        <v/>
      </c>
      <c r="AX15" s="24" t="str">
        <f>IF('Midt 1.kl. -Klasse'!BL32="","",IF('Midt 1.kl. -Klasse'!BL32='Skole scoring'!AX$2,1,0)+IF('Midt 1.kl. -Klasse'!BL32=5,5,0))</f>
        <v/>
      </c>
      <c r="AY15" s="24" t="str">
        <f>IF('Midt 1.kl. -Klasse'!BM32="","",IF('Midt 1.kl. -Klasse'!BM32='Skole scoring'!AY$2,1,0)+IF('Midt 1.kl. -Klasse'!BM32=5,5,0))</f>
        <v/>
      </c>
      <c r="AZ15" s="24" t="str">
        <f>IF('Midt 1.kl. -Klasse'!BN32="","",IF('Midt 1.kl. -Klasse'!BN32='Skole scoring'!AZ$2,1,0)+IF('Midt 1.kl. -Klasse'!BN32=5,5,0))</f>
        <v/>
      </c>
      <c r="BA15" s="24" t="str">
        <f>IF('Midt 1.kl. -Klasse'!BO32="","",IF('Midt 1.kl. -Klasse'!BO32='Skole scoring'!BA$2,1,0)+IF('Midt 1.kl. -Klasse'!BO32=5,5,0))</f>
        <v/>
      </c>
      <c r="BB15" s="24" t="str">
        <f>IF('Midt 1.kl. -Klasse'!BP32="","",IF('Midt 1.kl. -Klasse'!BP32='Skole scoring'!BB$2,1,0)+IF('Midt 1.kl. -Klasse'!BP32=5,5,0))</f>
        <v/>
      </c>
      <c r="BC15" s="24" t="str">
        <f>IF('Midt 1.kl. -Klasse'!BQ32="","",IF('Midt 1.kl. -Klasse'!BQ32='Skole scoring'!BC$2,1,0)+IF('Midt 1.kl. -Klasse'!BQ32=5,5,0))</f>
        <v/>
      </c>
      <c r="BD15" s="24" t="str">
        <f>IF('Midt 1.kl. -Klasse'!BR32="","",IF('Midt 1.kl. -Klasse'!BR32='Skole scoring'!BD$2,1,0)+IF('Midt 1.kl. -Klasse'!BR32=5,5,0))</f>
        <v/>
      </c>
      <c r="BE15" s="24" t="str">
        <f>IF('Midt 1.kl. -Klasse'!BS32="","",IF('Midt 1.kl. -Klasse'!BS32='Skole scoring'!BE$2,1,0)+IF('Midt 1.kl. -Klasse'!BS32=5,5,0))</f>
        <v/>
      </c>
      <c r="BF15" s="24" t="str">
        <f>IF('Midt 1.kl. -Klasse'!BT32="","",IF('Midt 1.kl. -Klasse'!BT32='Skole scoring'!BF$2,1,0)+IF('Midt 1.kl. -Klasse'!BT32=5,5,0))</f>
        <v/>
      </c>
      <c r="BG15" s="24">
        <f t="shared" si="0"/>
        <v>0</v>
      </c>
      <c r="BH15" s="25" t="str">
        <f>IF(ISBLANK('Midt 1.kl. -Klasse'!B32),"NA",(((COUNTIF('Skole scoring'!B15:Y15,1)-16.8)/6.6)+((COUNTIF('Skole scoring'!Z15:AR15,1)-8.4)/5.6)+((COUNTIF('Skole scoring'!AS15:BF15,1)-10)/3.9))/3)</f>
        <v>NA</v>
      </c>
    </row>
    <row r="16" spans="2:64" x14ac:dyDescent="0.35">
      <c r="B16" s="24" t="str">
        <f>IF('Midt 1.kl. -Klasse'!P33="","",IF('Midt 1.kl. -Klasse'!P33='Skole scoring'!B$2,1,0)+IF('Midt 1.kl. -Klasse'!P33=5,5,0))</f>
        <v/>
      </c>
      <c r="C16" s="24" t="str">
        <f>IF('Midt 1.kl. -Klasse'!Q33="","",IF('Midt 1.kl. -Klasse'!Q33='Skole scoring'!C$2,1,0)+IF('Midt 1.kl. -Klasse'!Q33=5,5,0))</f>
        <v/>
      </c>
      <c r="D16" s="24" t="str">
        <f>IF('Midt 1.kl. -Klasse'!R33="","",IF('Midt 1.kl. -Klasse'!R33='Skole scoring'!D$2,1,0)+IF('Midt 1.kl. -Klasse'!R33=5,5,0))</f>
        <v/>
      </c>
      <c r="E16" s="24" t="str">
        <f>IF('Midt 1.kl. -Klasse'!S33="","",IF('Midt 1.kl. -Klasse'!S33='Skole scoring'!E$2,1,0)+IF('Midt 1.kl. -Klasse'!S33=5,5,0))</f>
        <v/>
      </c>
      <c r="F16" s="24" t="str">
        <f>IF('Midt 1.kl. -Klasse'!T33="","",IF('Midt 1.kl. -Klasse'!T33='Skole scoring'!F$2,1,0)+IF('Midt 1.kl. -Klasse'!T33=5,5,0))</f>
        <v/>
      </c>
      <c r="G16" s="24" t="str">
        <f>IF('Midt 1.kl. -Klasse'!U33="","",IF('Midt 1.kl. -Klasse'!U33='Skole scoring'!G$2,1,0)+IF('Midt 1.kl. -Klasse'!U33=5,5,0))</f>
        <v/>
      </c>
      <c r="H16" s="24" t="str">
        <f>IF('Midt 1.kl. -Klasse'!V33="","",IF('Midt 1.kl. -Klasse'!V33='Skole scoring'!H$2,1,0)+IF('Midt 1.kl. -Klasse'!V33=5,5,0))</f>
        <v/>
      </c>
      <c r="I16" s="24" t="str">
        <f>IF('Midt 1.kl. -Klasse'!W33="","",IF('Midt 1.kl. -Klasse'!W33='Skole scoring'!I$2,1,0)+IF('Midt 1.kl. -Klasse'!W33=5,5,0))</f>
        <v/>
      </c>
      <c r="J16" s="24" t="str">
        <f>IF('Midt 1.kl. -Klasse'!X33="","",IF('Midt 1.kl. -Klasse'!X33='Skole scoring'!J$2,1,0)+IF('Midt 1.kl. -Klasse'!X33=5,5,0))</f>
        <v/>
      </c>
      <c r="K16" s="24" t="str">
        <f>IF('Midt 1.kl. -Klasse'!Y33="","",IF('Midt 1.kl. -Klasse'!Y33='Skole scoring'!K$2,1,0)+IF('Midt 1.kl. -Klasse'!Y33=5,5,0))</f>
        <v/>
      </c>
      <c r="L16" s="24" t="str">
        <f>IF('Midt 1.kl. -Klasse'!Z33="","",IF('Midt 1.kl. -Klasse'!Z33='Skole scoring'!L$2,1,0)+IF('Midt 1.kl. -Klasse'!Z33=5,5,0))</f>
        <v/>
      </c>
      <c r="M16" s="24" t="str">
        <f>IF('Midt 1.kl. -Klasse'!AA33="","",IF('Midt 1.kl. -Klasse'!AA33='Skole scoring'!M$2,1,0)+IF('Midt 1.kl. -Klasse'!AA33=5,5,0))</f>
        <v/>
      </c>
      <c r="N16" s="24" t="str">
        <f>IF('Midt 1.kl. -Klasse'!AB33="","",IF('Midt 1.kl. -Klasse'!AB33='Skole scoring'!N$2,1,0)+IF('Midt 1.kl. -Klasse'!AB33=5,5,0))</f>
        <v/>
      </c>
      <c r="O16" s="24" t="str">
        <f>IF('Midt 1.kl. -Klasse'!AC33="","",IF('Midt 1.kl. -Klasse'!AC33='Skole scoring'!O$2,1,0)+IF('Midt 1.kl. -Klasse'!AC33=5,5,0))</f>
        <v/>
      </c>
      <c r="P16" s="24" t="str">
        <f>IF('Midt 1.kl. -Klasse'!AD33="","",IF('Midt 1.kl. -Klasse'!AD33='Skole scoring'!P$2,1,0)+IF('Midt 1.kl. -Klasse'!AD33=5,5,0))</f>
        <v/>
      </c>
      <c r="Q16" s="24" t="str">
        <f>IF('Midt 1.kl. -Klasse'!AE33="","",IF('Midt 1.kl. -Klasse'!AE33='Skole scoring'!Q$2,1,0)+IF('Midt 1.kl. -Klasse'!AE33=5,5,0))</f>
        <v/>
      </c>
      <c r="R16" s="24" t="str">
        <f>IF('Midt 1.kl. -Klasse'!AF33="","",IF('Midt 1.kl. -Klasse'!AF33='Skole scoring'!R$2,1,0)+IF('Midt 1.kl. -Klasse'!AF33=5,5,0))</f>
        <v/>
      </c>
      <c r="S16" s="24" t="str">
        <f>IF('Midt 1.kl. -Klasse'!AG33="","",IF('Midt 1.kl. -Klasse'!AG33='Skole scoring'!S$2,1,0)+IF('Midt 1.kl. -Klasse'!AG33=5,5,0))</f>
        <v/>
      </c>
      <c r="T16" s="24" t="str">
        <f>IF('Midt 1.kl. -Klasse'!AH33="","",IF('Midt 1.kl. -Klasse'!AH33='Skole scoring'!T$2,1,0)+IF('Midt 1.kl. -Klasse'!AH33=5,5,0))</f>
        <v/>
      </c>
      <c r="U16" s="24" t="str">
        <f>IF('Midt 1.kl. -Klasse'!AI33="","",IF('Midt 1.kl. -Klasse'!AI33='Skole scoring'!U$2,1,0)+IF('Midt 1.kl. -Klasse'!AI33=5,5,0))</f>
        <v/>
      </c>
      <c r="V16" s="24" t="str">
        <f>IF('Midt 1.kl. -Klasse'!AJ33="","",IF('Midt 1.kl. -Klasse'!AJ33='Skole scoring'!V$2,1,0)+IF('Midt 1.kl. -Klasse'!AJ33=5,5,0))</f>
        <v/>
      </c>
      <c r="W16" s="24" t="str">
        <f>IF('Midt 1.kl. -Klasse'!AK33="","",IF('Midt 1.kl. -Klasse'!AK33='Skole scoring'!W$2,1,0)+IF('Midt 1.kl. -Klasse'!AK33=5,5,0))</f>
        <v/>
      </c>
      <c r="X16" s="24" t="str">
        <f>IF('Midt 1.kl. -Klasse'!AL33="","",IF('Midt 1.kl. -Klasse'!AL33='Skole scoring'!X$2,1,0)+IF('Midt 1.kl. -Klasse'!AL33=5,5,0))</f>
        <v/>
      </c>
      <c r="Y16" s="24" t="str">
        <f>IF('Midt 1.kl. -Klasse'!AM33="","",IF('Midt 1.kl. -Klasse'!AM33='Skole scoring'!Y$2,1,0)+IF('Midt 1.kl. -Klasse'!AM33=5,5,0))</f>
        <v/>
      </c>
      <c r="Z16" s="24" t="str">
        <f>IF('Midt 1.kl. -Klasse'!AN33="","",IF('Midt 1.kl. -Klasse'!AN33='Skole scoring'!Z$2,1,0)+IF('Midt 1.kl. -Klasse'!AN33=5,5,0))</f>
        <v/>
      </c>
      <c r="AA16" s="24" t="str">
        <f>IF('Midt 1.kl. -Klasse'!AO33="","",IF('Midt 1.kl. -Klasse'!AO33='Skole scoring'!AA$2,1,0)+IF('Midt 1.kl. -Klasse'!AO33=5,5,0))</f>
        <v/>
      </c>
      <c r="AB16" s="24" t="str">
        <f>IF('Midt 1.kl. -Klasse'!AP33="","",IF('Midt 1.kl. -Klasse'!AP33='Skole scoring'!AB$2,1,0)+IF('Midt 1.kl. -Klasse'!AP33=5,5,0))</f>
        <v/>
      </c>
      <c r="AC16" s="24" t="str">
        <f>IF('Midt 1.kl. -Klasse'!AQ33="","",IF('Midt 1.kl. -Klasse'!AQ33='Skole scoring'!AC$2,1,0)+IF('Midt 1.kl. -Klasse'!AQ33=5,5,0))</f>
        <v/>
      </c>
      <c r="AD16" s="24" t="str">
        <f>IF('Midt 1.kl. -Klasse'!AR33="","",IF('Midt 1.kl. -Klasse'!AR33='Skole scoring'!AD$2,1,0)+IF('Midt 1.kl. -Klasse'!AR33=5,5,0))</f>
        <v/>
      </c>
      <c r="AE16" s="24" t="str">
        <f>IF('Midt 1.kl. -Klasse'!AS33="","",IF('Midt 1.kl. -Klasse'!AS33='Skole scoring'!AE$2,1,0)+IF('Midt 1.kl. -Klasse'!AS33=5,5,0))</f>
        <v/>
      </c>
      <c r="AF16" s="24" t="str">
        <f>IF('Midt 1.kl. -Klasse'!AT33="","",IF('Midt 1.kl. -Klasse'!AT33='Skole scoring'!AF$2,1,0)+IF('Midt 1.kl. -Klasse'!AT33=5,5,0))</f>
        <v/>
      </c>
      <c r="AG16" s="24" t="str">
        <f>IF('Midt 1.kl. -Klasse'!AU33="","",IF('Midt 1.kl. -Klasse'!AU33='Skole scoring'!AG$2,1,0)+IF('Midt 1.kl. -Klasse'!AU33=5,5,0))</f>
        <v/>
      </c>
      <c r="AH16" s="24" t="str">
        <f>IF('Midt 1.kl. -Klasse'!AV33="","",IF('Midt 1.kl. -Klasse'!AV33='Skole scoring'!AH$2,1,0)+IF('Midt 1.kl. -Klasse'!AV33=5,5,0))</f>
        <v/>
      </c>
      <c r="AI16" s="24" t="str">
        <f>IF('Midt 1.kl. -Klasse'!AW33="","",IF('Midt 1.kl. -Klasse'!AW33='Skole scoring'!AI$2,1,0)+IF('Midt 1.kl. -Klasse'!AW33=5,5,0))</f>
        <v/>
      </c>
      <c r="AJ16" s="24" t="str">
        <f>IF('Midt 1.kl. -Klasse'!AX33="","",IF('Midt 1.kl. -Klasse'!AX33='Skole scoring'!AJ$2,1,0)+IF('Midt 1.kl. -Klasse'!AX33=5,5,0))</f>
        <v/>
      </c>
      <c r="AK16" s="24" t="str">
        <f>IF('Midt 1.kl. -Klasse'!AY33="","",IF('Midt 1.kl. -Klasse'!AY33='Skole scoring'!AK$2,1,0)+IF('Midt 1.kl. -Klasse'!AY33=5,5,0))</f>
        <v/>
      </c>
      <c r="AL16" s="24" t="str">
        <f>IF('Midt 1.kl. -Klasse'!AZ33="","",IF('Midt 1.kl. -Klasse'!AZ33='Skole scoring'!AL$2,1,0)+IF('Midt 1.kl. -Klasse'!AZ33=5,5,0))</f>
        <v/>
      </c>
      <c r="AM16" s="24" t="str">
        <f>IF('Midt 1.kl. -Klasse'!BA33="","",IF('Midt 1.kl. -Klasse'!BA33='Skole scoring'!AM$2,1,0)+IF('Midt 1.kl. -Klasse'!BA33=5,5,0))</f>
        <v/>
      </c>
      <c r="AN16" s="24" t="str">
        <f>IF('Midt 1.kl. -Klasse'!BB33="","",IF('Midt 1.kl. -Klasse'!BB33='Skole scoring'!AN$2,1,0)+IF('Midt 1.kl. -Klasse'!BB33=5,5,0))</f>
        <v/>
      </c>
      <c r="AO16" s="24" t="str">
        <f>IF('Midt 1.kl. -Klasse'!BC33="","",IF('Midt 1.kl. -Klasse'!BC33='Skole scoring'!AO$2,1,0)+IF('Midt 1.kl. -Klasse'!BC33=5,5,0))</f>
        <v/>
      </c>
      <c r="AP16" s="24" t="str">
        <f>IF('Midt 1.kl. -Klasse'!BD33="","",IF('Midt 1.kl. -Klasse'!BD33='Skole scoring'!AP$2,1,0)+IF('Midt 1.kl. -Klasse'!BD33=5,5,0))</f>
        <v/>
      </c>
      <c r="AQ16" s="24" t="str">
        <f>IF('Midt 1.kl. -Klasse'!BE33="","",IF('Midt 1.kl. -Klasse'!BE33='Skole scoring'!AQ$2,1,0)+IF('Midt 1.kl. -Klasse'!BE33=5,5,0))</f>
        <v/>
      </c>
      <c r="AR16" s="24" t="str">
        <f>IF('Midt 1.kl. -Klasse'!BF33="","",IF('Midt 1.kl. -Klasse'!BF33='Skole scoring'!AR$2,1,0)+IF('Midt 1.kl. -Klasse'!BF33=5,5,0))</f>
        <v/>
      </c>
      <c r="AS16" s="24" t="str">
        <f>IF('Midt 1.kl. -Klasse'!BG33="","",IF('Midt 1.kl. -Klasse'!BG33='Skole scoring'!AS$2,1,0)+IF('Midt 1.kl. -Klasse'!BG33=5,5,0))</f>
        <v/>
      </c>
      <c r="AT16" s="24" t="str">
        <f>IF('Midt 1.kl. -Klasse'!BH33="","",IF('Midt 1.kl. -Klasse'!BH33='Skole scoring'!AT$2,1,0)+IF('Midt 1.kl. -Klasse'!BH33=5,5,0))</f>
        <v/>
      </c>
      <c r="AU16" s="24" t="str">
        <f>IF('Midt 1.kl. -Klasse'!BI33="","",IF('Midt 1.kl. -Klasse'!BI33='Skole scoring'!AU$2,1,0)+IF('Midt 1.kl. -Klasse'!BI33=5,5,0))</f>
        <v/>
      </c>
      <c r="AV16" s="24" t="str">
        <f>IF('Midt 1.kl. -Klasse'!BJ33="","",IF('Midt 1.kl. -Klasse'!BJ33='Skole scoring'!AV$2,1,0)+IF('Midt 1.kl. -Klasse'!BJ33=5,5,0))</f>
        <v/>
      </c>
      <c r="AW16" s="24" t="str">
        <f>IF('Midt 1.kl. -Klasse'!BK33="","",IF('Midt 1.kl. -Klasse'!BK33='Skole scoring'!AW$2,1,0)+IF('Midt 1.kl. -Klasse'!BK33=5,5,0))</f>
        <v/>
      </c>
      <c r="AX16" s="24" t="str">
        <f>IF('Midt 1.kl. -Klasse'!BL33="","",IF('Midt 1.kl. -Klasse'!BL33='Skole scoring'!AX$2,1,0)+IF('Midt 1.kl. -Klasse'!BL33=5,5,0))</f>
        <v/>
      </c>
      <c r="AY16" s="24" t="str">
        <f>IF('Midt 1.kl. -Klasse'!BM33="","",IF('Midt 1.kl. -Klasse'!BM33='Skole scoring'!AY$2,1,0)+IF('Midt 1.kl. -Klasse'!BM33=5,5,0))</f>
        <v/>
      </c>
      <c r="AZ16" s="24" t="str">
        <f>IF('Midt 1.kl. -Klasse'!BN33="","",IF('Midt 1.kl. -Klasse'!BN33='Skole scoring'!AZ$2,1,0)+IF('Midt 1.kl. -Klasse'!BN33=5,5,0))</f>
        <v/>
      </c>
      <c r="BA16" s="24" t="str">
        <f>IF('Midt 1.kl. -Klasse'!BO33="","",IF('Midt 1.kl. -Klasse'!BO33='Skole scoring'!BA$2,1,0)+IF('Midt 1.kl. -Klasse'!BO33=5,5,0))</f>
        <v/>
      </c>
      <c r="BB16" s="24" t="str">
        <f>IF('Midt 1.kl. -Klasse'!BP33="","",IF('Midt 1.kl. -Klasse'!BP33='Skole scoring'!BB$2,1,0)+IF('Midt 1.kl. -Klasse'!BP33=5,5,0))</f>
        <v/>
      </c>
      <c r="BC16" s="24" t="str">
        <f>IF('Midt 1.kl. -Klasse'!BQ33="","",IF('Midt 1.kl. -Klasse'!BQ33='Skole scoring'!BC$2,1,0)+IF('Midt 1.kl. -Klasse'!BQ33=5,5,0))</f>
        <v/>
      </c>
      <c r="BD16" s="24" t="str">
        <f>IF('Midt 1.kl. -Klasse'!BR33="","",IF('Midt 1.kl. -Klasse'!BR33='Skole scoring'!BD$2,1,0)+IF('Midt 1.kl. -Klasse'!BR33=5,5,0))</f>
        <v/>
      </c>
      <c r="BE16" s="24" t="str">
        <f>IF('Midt 1.kl. -Klasse'!BS33="","",IF('Midt 1.kl. -Klasse'!BS33='Skole scoring'!BE$2,1,0)+IF('Midt 1.kl. -Klasse'!BS33=5,5,0))</f>
        <v/>
      </c>
      <c r="BF16" s="24" t="str">
        <f>IF('Midt 1.kl. -Klasse'!BT33="","",IF('Midt 1.kl. -Klasse'!BT33='Skole scoring'!BF$2,1,0)+IF('Midt 1.kl. -Klasse'!BT33=5,5,0))</f>
        <v/>
      </c>
      <c r="BG16" s="24">
        <f t="shared" si="0"/>
        <v>0</v>
      </c>
      <c r="BH16" s="25" t="str">
        <f>IF(ISBLANK('Midt 1.kl. -Klasse'!B33),"NA",(((COUNTIF('Skole scoring'!B16:Y16,1)-16.8)/6.6)+((COUNTIF('Skole scoring'!Z16:AR16,1)-8.4)/5.6)+((COUNTIF('Skole scoring'!AS16:BF16,1)-10)/3.9))/3)</f>
        <v>NA</v>
      </c>
    </row>
    <row r="17" spans="2:83" x14ac:dyDescent="0.35">
      <c r="B17" s="24" t="str">
        <f>IF('Midt 1.kl. -Klasse'!P34="","",IF('Midt 1.kl. -Klasse'!P34='Skole scoring'!B$2,1,0)+IF('Midt 1.kl. -Klasse'!P34=5,5,0))</f>
        <v/>
      </c>
      <c r="C17" s="24" t="str">
        <f>IF('Midt 1.kl. -Klasse'!Q34="","",IF('Midt 1.kl. -Klasse'!Q34='Skole scoring'!C$2,1,0)+IF('Midt 1.kl. -Klasse'!Q34=5,5,0))</f>
        <v/>
      </c>
      <c r="D17" s="24" t="str">
        <f>IF('Midt 1.kl. -Klasse'!R34="","",IF('Midt 1.kl. -Klasse'!R34='Skole scoring'!D$2,1,0)+IF('Midt 1.kl. -Klasse'!R34=5,5,0))</f>
        <v/>
      </c>
      <c r="E17" s="24" t="str">
        <f>IF('Midt 1.kl. -Klasse'!S34="","",IF('Midt 1.kl. -Klasse'!S34='Skole scoring'!E$2,1,0)+IF('Midt 1.kl. -Klasse'!S34=5,5,0))</f>
        <v/>
      </c>
      <c r="F17" s="24" t="str">
        <f>IF('Midt 1.kl. -Klasse'!T34="","",IF('Midt 1.kl. -Klasse'!T34='Skole scoring'!F$2,1,0)+IF('Midt 1.kl. -Klasse'!T34=5,5,0))</f>
        <v/>
      </c>
      <c r="G17" s="24" t="str">
        <f>IF('Midt 1.kl. -Klasse'!U34="","",IF('Midt 1.kl. -Klasse'!U34='Skole scoring'!G$2,1,0)+IF('Midt 1.kl. -Klasse'!U34=5,5,0))</f>
        <v/>
      </c>
      <c r="H17" s="24" t="str">
        <f>IF('Midt 1.kl. -Klasse'!V34="","",IF('Midt 1.kl. -Klasse'!V34='Skole scoring'!H$2,1,0)+IF('Midt 1.kl. -Klasse'!V34=5,5,0))</f>
        <v/>
      </c>
      <c r="I17" s="24" t="str">
        <f>IF('Midt 1.kl. -Klasse'!W34="","",IF('Midt 1.kl. -Klasse'!W34='Skole scoring'!I$2,1,0)+IF('Midt 1.kl. -Klasse'!W34=5,5,0))</f>
        <v/>
      </c>
      <c r="J17" s="24" t="str">
        <f>IF('Midt 1.kl. -Klasse'!X34="","",IF('Midt 1.kl. -Klasse'!X34='Skole scoring'!J$2,1,0)+IF('Midt 1.kl. -Klasse'!X34=5,5,0))</f>
        <v/>
      </c>
      <c r="K17" s="24" t="str">
        <f>IF('Midt 1.kl. -Klasse'!Y34="","",IF('Midt 1.kl. -Klasse'!Y34='Skole scoring'!K$2,1,0)+IF('Midt 1.kl. -Klasse'!Y34=5,5,0))</f>
        <v/>
      </c>
      <c r="L17" s="24" t="str">
        <f>IF('Midt 1.kl. -Klasse'!Z34="","",IF('Midt 1.kl. -Klasse'!Z34='Skole scoring'!L$2,1,0)+IF('Midt 1.kl. -Klasse'!Z34=5,5,0))</f>
        <v/>
      </c>
      <c r="M17" s="24" t="str">
        <f>IF('Midt 1.kl. -Klasse'!AA34="","",IF('Midt 1.kl. -Klasse'!AA34='Skole scoring'!M$2,1,0)+IF('Midt 1.kl. -Klasse'!AA34=5,5,0))</f>
        <v/>
      </c>
      <c r="N17" s="24" t="str">
        <f>IF('Midt 1.kl. -Klasse'!AB34="","",IF('Midt 1.kl. -Klasse'!AB34='Skole scoring'!N$2,1,0)+IF('Midt 1.kl. -Klasse'!AB34=5,5,0))</f>
        <v/>
      </c>
      <c r="O17" s="24" t="str">
        <f>IF('Midt 1.kl. -Klasse'!AC34="","",IF('Midt 1.kl. -Klasse'!AC34='Skole scoring'!O$2,1,0)+IF('Midt 1.kl. -Klasse'!AC34=5,5,0))</f>
        <v/>
      </c>
      <c r="P17" s="24" t="str">
        <f>IF('Midt 1.kl. -Klasse'!AD34="","",IF('Midt 1.kl. -Klasse'!AD34='Skole scoring'!P$2,1,0)+IF('Midt 1.kl. -Klasse'!AD34=5,5,0))</f>
        <v/>
      </c>
      <c r="Q17" s="24" t="str">
        <f>IF('Midt 1.kl. -Klasse'!AE34="","",IF('Midt 1.kl. -Klasse'!AE34='Skole scoring'!Q$2,1,0)+IF('Midt 1.kl. -Klasse'!AE34=5,5,0))</f>
        <v/>
      </c>
      <c r="R17" s="24" t="str">
        <f>IF('Midt 1.kl. -Klasse'!AF34="","",IF('Midt 1.kl. -Klasse'!AF34='Skole scoring'!R$2,1,0)+IF('Midt 1.kl. -Klasse'!AF34=5,5,0))</f>
        <v/>
      </c>
      <c r="S17" s="24" t="str">
        <f>IF('Midt 1.kl. -Klasse'!AG34="","",IF('Midt 1.kl. -Klasse'!AG34='Skole scoring'!S$2,1,0)+IF('Midt 1.kl. -Klasse'!AG34=5,5,0))</f>
        <v/>
      </c>
      <c r="T17" s="24" t="str">
        <f>IF('Midt 1.kl. -Klasse'!AH34="","",IF('Midt 1.kl. -Klasse'!AH34='Skole scoring'!T$2,1,0)+IF('Midt 1.kl. -Klasse'!AH34=5,5,0))</f>
        <v/>
      </c>
      <c r="U17" s="24" t="str">
        <f>IF('Midt 1.kl. -Klasse'!AI34="","",IF('Midt 1.kl. -Klasse'!AI34='Skole scoring'!U$2,1,0)+IF('Midt 1.kl. -Klasse'!AI34=5,5,0))</f>
        <v/>
      </c>
      <c r="V17" s="24" t="str">
        <f>IF('Midt 1.kl. -Klasse'!AJ34="","",IF('Midt 1.kl. -Klasse'!AJ34='Skole scoring'!V$2,1,0)+IF('Midt 1.kl. -Klasse'!AJ34=5,5,0))</f>
        <v/>
      </c>
      <c r="W17" s="24" t="str">
        <f>IF('Midt 1.kl. -Klasse'!AK34="","",IF('Midt 1.kl. -Klasse'!AK34='Skole scoring'!W$2,1,0)+IF('Midt 1.kl. -Klasse'!AK34=5,5,0))</f>
        <v/>
      </c>
      <c r="X17" s="24" t="str">
        <f>IF('Midt 1.kl. -Klasse'!AL34="","",IF('Midt 1.kl. -Klasse'!AL34='Skole scoring'!X$2,1,0)+IF('Midt 1.kl. -Klasse'!AL34=5,5,0))</f>
        <v/>
      </c>
      <c r="Y17" s="24" t="str">
        <f>IF('Midt 1.kl. -Klasse'!AM34="","",IF('Midt 1.kl. -Klasse'!AM34='Skole scoring'!Y$2,1,0)+IF('Midt 1.kl. -Klasse'!AM34=5,5,0))</f>
        <v/>
      </c>
      <c r="Z17" s="24" t="str">
        <f>IF('Midt 1.kl. -Klasse'!AN34="","",IF('Midt 1.kl. -Klasse'!AN34='Skole scoring'!Z$2,1,0)+IF('Midt 1.kl. -Klasse'!AN34=5,5,0))</f>
        <v/>
      </c>
      <c r="AA17" s="24" t="str">
        <f>IF('Midt 1.kl. -Klasse'!AO34="","",IF('Midt 1.kl. -Klasse'!AO34='Skole scoring'!AA$2,1,0)+IF('Midt 1.kl. -Klasse'!AO34=5,5,0))</f>
        <v/>
      </c>
      <c r="AB17" s="24" t="str">
        <f>IF('Midt 1.kl. -Klasse'!AP34="","",IF('Midt 1.kl. -Klasse'!AP34='Skole scoring'!AB$2,1,0)+IF('Midt 1.kl. -Klasse'!AP34=5,5,0))</f>
        <v/>
      </c>
      <c r="AC17" s="24" t="str">
        <f>IF('Midt 1.kl. -Klasse'!AQ34="","",IF('Midt 1.kl. -Klasse'!AQ34='Skole scoring'!AC$2,1,0)+IF('Midt 1.kl. -Klasse'!AQ34=5,5,0))</f>
        <v/>
      </c>
      <c r="AD17" s="24" t="str">
        <f>IF('Midt 1.kl. -Klasse'!AR34="","",IF('Midt 1.kl. -Klasse'!AR34='Skole scoring'!AD$2,1,0)+IF('Midt 1.kl. -Klasse'!AR34=5,5,0))</f>
        <v/>
      </c>
      <c r="AE17" s="24" t="str">
        <f>IF('Midt 1.kl. -Klasse'!AS34="","",IF('Midt 1.kl. -Klasse'!AS34='Skole scoring'!AE$2,1,0)+IF('Midt 1.kl. -Klasse'!AS34=5,5,0))</f>
        <v/>
      </c>
      <c r="AF17" s="24" t="str">
        <f>IF('Midt 1.kl. -Klasse'!AT34="","",IF('Midt 1.kl. -Klasse'!AT34='Skole scoring'!AF$2,1,0)+IF('Midt 1.kl. -Klasse'!AT34=5,5,0))</f>
        <v/>
      </c>
      <c r="AG17" s="24" t="str">
        <f>IF('Midt 1.kl. -Klasse'!AU34="","",IF('Midt 1.kl. -Klasse'!AU34='Skole scoring'!AG$2,1,0)+IF('Midt 1.kl. -Klasse'!AU34=5,5,0))</f>
        <v/>
      </c>
      <c r="AH17" s="24" t="str">
        <f>IF('Midt 1.kl. -Klasse'!AV34="","",IF('Midt 1.kl. -Klasse'!AV34='Skole scoring'!AH$2,1,0)+IF('Midt 1.kl. -Klasse'!AV34=5,5,0))</f>
        <v/>
      </c>
      <c r="AI17" s="24" t="str">
        <f>IF('Midt 1.kl. -Klasse'!AW34="","",IF('Midt 1.kl. -Klasse'!AW34='Skole scoring'!AI$2,1,0)+IF('Midt 1.kl. -Klasse'!AW34=5,5,0))</f>
        <v/>
      </c>
      <c r="AJ17" s="24" t="str">
        <f>IF('Midt 1.kl. -Klasse'!AX34="","",IF('Midt 1.kl. -Klasse'!AX34='Skole scoring'!AJ$2,1,0)+IF('Midt 1.kl. -Klasse'!AX34=5,5,0))</f>
        <v/>
      </c>
      <c r="AK17" s="24" t="str">
        <f>IF('Midt 1.kl. -Klasse'!AY34="","",IF('Midt 1.kl. -Klasse'!AY34='Skole scoring'!AK$2,1,0)+IF('Midt 1.kl. -Klasse'!AY34=5,5,0))</f>
        <v/>
      </c>
      <c r="AL17" s="24" t="str">
        <f>IF('Midt 1.kl. -Klasse'!AZ34="","",IF('Midt 1.kl. -Klasse'!AZ34='Skole scoring'!AL$2,1,0)+IF('Midt 1.kl. -Klasse'!AZ34=5,5,0))</f>
        <v/>
      </c>
      <c r="AM17" s="24" t="str">
        <f>IF('Midt 1.kl. -Klasse'!BA34="","",IF('Midt 1.kl. -Klasse'!BA34='Skole scoring'!AM$2,1,0)+IF('Midt 1.kl. -Klasse'!BA34=5,5,0))</f>
        <v/>
      </c>
      <c r="AN17" s="24" t="str">
        <f>IF('Midt 1.kl. -Klasse'!BB34="","",IF('Midt 1.kl. -Klasse'!BB34='Skole scoring'!AN$2,1,0)+IF('Midt 1.kl. -Klasse'!BB34=5,5,0))</f>
        <v/>
      </c>
      <c r="AO17" s="24" t="str">
        <f>IF('Midt 1.kl. -Klasse'!BC34="","",IF('Midt 1.kl. -Klasse'!BC34='Skole scoring'!AO$2,1,0)+IF('Midt 1.kl. -Klasse'!BC34=5,5,0))</f>
        <v/>
      </c>
      <c r="AP17" s="24" t="str">
        <f>IF('Midt 1.kl. -Klasse'!BD34="","",IF('Midt 1.kl. -Klasse'!BD34='Skole scoring'!AP$2,1,0)+IF('Midt 1.kl. -Klasse'!BD34=5,5,0))</f>
        <v/>
      </c>
      <c r="AQ17" s="24" t="str">
        <f>IF('Midt 1.kl. -Klasse'!BE34="","",IF('Midt 1.kl. -Klasse'!BE34='Skole scoring'!AQ$2,1,0)+IF('Midt 1.kl. -Klasse'!BE34=5,5,0))</f>
        <v/>
      </c>
      <c r="AR17" s="24" t="str">
        <f>IF('Midt 1.kl. -Klasse'!BF34="","",IF('Midt 1.kl. -Klasse'!BF34='Skole scoring'!AR$2,1,0)+IF('Midt 1.kl. -Klasse'!BF34=5,5,0))</f>
        <v/>
      </c>
      <c r="AS17" s="24" t="str">
        <f>IF('Midt 1.kl. -Klasse'!BG34="","",IF('Midt 1.kl. -Klasse'!BG34='Skole scoring'!AS$2,1,0)+IF('Midt 1.kl. -Klasse'!BG34=5,5,0))</f>
        <v/>
      </c>
      <c r="AT17" s="24" t="str">
        <f>IF('Midt 1.kl. -Klasse'!BH34="","",IF('Midt 1.kl. -Klasse'!BH34='Skole scoring'!AT$2,1,0)+IF('Midt 1.kl. -Klasse'!BH34=5,5,0))</f>
        <v/>
      </c>
      <c r="AU17" s="24" t="str">
        <f>IF('Midt 1.kl. -Klasse'!BI34="","",IF('Midt 1.kl. -Klasse'!BI34='Skole scoring'!AU$2,1,0)+IF('Midt 1.kl. -Klasse'!BI34=5,5,0))</f>
        <v/>
      </c>
      <c r="AV17" s="24" t="str">
        <f>IF('Midt 1.kl. -Klasse'!BJ34="","",IF('Midt 1.kl. -Klasse'!BJ34='Skole scoring'!AV$2,1,0)+IF('Midt 1.kl. -Klasse'!BJ34=5,5,0))</f>
        <v/>
      </c>
      <c r="AW17" s="24" t="str">
        <f>IF('Midt 1.kl. -Klasse'!BK34="","",IF('Midt 1.kl. -Klasse'!BK34='Skole scoring'!AW$2,1,0)+IF('Midt 1.kl. -Klasse'!BK34=5,5,0))</f>
        <v/>
      </c>
      <c r="AX17" s="24" t="str">
        <f>IF('Midt 1.kl. -Klasse'!BL34="","",IF('Midt 1.kl. -Klasse'!BL34='Skole scoring'!AX$2,1,0)+IF('Midt 1.kl. -Klasse'!BL34=5,5,0))</f>
        <v/>
      </c>
      <c r="AY17" s="24" t="str">
        <f>IF('Midt 1.kl. -Klasse'!BM34="","",IF('Midt 1.kl. -Klasse'!BM34='Skole scoring'!AY$2,1,0)+IF('Midt 1.kl. -Klasse'!BM34=5,5,0))</f>
        <v/>
      </c>
      <c r="AZ17" s="24" t="str">
        <f>IF('Midt 1.kl. -Klasse'!BN34="","",IF('Midt 1.kl. -Klasse'!BN34='Skole scoring'!AZ$2,1,0)+IF('Midt 1.kl. -Klasse'!BN34=5,5,0))</f>
        <v/>
      </c>
      <c r="BA17" s="24" t="str">
        <f>IF('Midt 1.kl. -Klasse'!BO34="","",IF('Midt 1.kl. -Klasse'!BO34='Skole scoring'!BA$2,1,0)+IF('Midt 1.kl. -Klasse'!BO34=5,5,0))</f>
        <v/>
      </c>
      <c r="BB17" s="24" t="str">
        <f>IF('Midt 1.kl. -Klasse'!BP34="","",IF('Midt 1.kl. -Klasse'!BP34='Skole scoring'!BB$2,1,0)+IF('Midt 1.kl. -Klasse'!BP34=5,5,0))</f>
        <v/>
      </c>
      <c r="BC17" s="24" t="str">
        <f>IF('Midt 1.kl. -Klasse'!BQ34="","",IF('Midt 1.kl. -Klasse'!BQ34='Skole scoring'!BC$2,1,0)+IF('Midt 1.kl. -Klasse'!BQ34=5,5,0))</f>
        <v/>
      </c>
      <c r="BD17" s="24" t="str">
        <f>IF('Midt 1.kl. -Klasse'!BR34="","",IF('Midt 1.kl. -Klasse'!BR34='Skole scoring'!BD$2,1,0)+IF('Midt 1.kl. -Klasse'!BR34=5,5,0))</f>
        <v/>
      </c>
      <c r="BE17" s="24" t="str">
        <f>IF('Midt 1.kl. -Klasse'!BS34="","",IF('Midt 1.kl. -Klasse'!BS34='Skole scoring'!BE$2,1,0)+IF('Midt 1.kl. -Klasse'!BS34=5,5,0))</f>
        <v/>
      </c>
      <c r="BF17" s="24" t="str">
        <f>IF('Midt 1.kl. -Klasse'!BT34="","",IF('Midt 1.kl. -Klasse'!BT34='Skole scoring'!BF$2,1,0)+IF('Midt 1.kl. -Klasse'!BT34=5,5,0))</f>
        <v/>
      </c>
      <c r="BG17" s="24">
        <f t="shared" si="0"/>
        <v>0</v>
      </c>
      <c r="BH17" s="25" t="str">
        <f>IF(ISBLANK('Midt 1.kl. -Klasse'!B34),"NA",(((COUNTIF('Skole scoring'!B17:Y17,1)-16.8)/6.6)+((COUNTIF('Skole scoring'!Z17:AR17,1)-8.4)/5.6)+((COUNTIF('Skole scoring'!AS17:BF17,1)-10)/3.9))/3)</f>
        <v>NA</v>
      </c>
    </row>
    <row r="18" spans="2:83" x14ac:dyDescent="0.35">
      <c r="B18" s="24" t="str">
        <f>IF('Midt 1.kl. -Klasse'!P35="","",IF('Midt 1.kl. -Klasse'!P35='Skole scoring'!B$2,1,0)+IF('Midt 1.kl. -Klasse'!P35=5,5,0))</f>
        <v/>
      </c>
      <c r="C18" s="24" t="str">
        <f>IF('Midt 1.kl. -Klasse'!Q35="","",IF('Midt 1.kl. -Klasse'!Q35='Skole scoring'!C$2,1,0)+IF('Midt 1.kl. -Klasse'!Q35=5,5,0))</f>
        <v/>
      </c>
      <c r="D18" s="24" t="str">
        <f>IF('Midt 1.kl. -Klasse'!R35="","",IF('Midt 1.kl. -Klasse'!R35='Skole scoring'!D$2,1,0)+IF('Midt 1.kl. -Klasse'!R35=5,5,0))</f>
        <v/>
      </c>
      <c r="E18" s="24" t="str">
        <f>IF('Midt 1.kl. -Klasse'!S35="","",IF('Midt 1.kl. -Klasse'!S35='Skole scoring'!E$2,1,0)+IF('Midt 1.kl. -Klasse'!S35=5,5,0))</f>
        <v/>
      </c>
      <c r="F18" s="24" t="str">
        <f>IF('Midt 1.kl. -Klasse'!T35="","",IF('Midt 1.kl. -Klasse'!T35='Skole scoring'!F$2,1,0)+IF('Midt 1.kl. -Klasse'!T35=5,5,0))</f>
        <v/>
      </c>
      <c r="G18" s="24" t="str">
        <f>IF('Midt 1.kl. -Klasse'!U35="","",IF('Midt 1.kl. -Klasse'!U35='Skole scoring'!G$2,1,0)+IF('Midt 1.kl. -Klasse'!U35=5,5,0))</f>
        <v/>
      </c>
      <c r="H18" s="24" t="str">
        <f>IF('Midt 1.kl. -Klasse'!V35="","",IF('Midt 1.kl. -Klasse'!V35='Skole scoring'!H$2,1,0)+IF('Midt 1.kl. -Klasse'!V35=5,5,0))</f>
        <v/>
      </c>
      <c r="I18" s="24" t="str">
        <f>IF('Midt 1.kl. -Klasse'!W35="","",IF('Midt 1.kl. -Klasse'!W35='Skole scoring'!I$2,1,0)+IF('Midt 1.kl. -Klasse'!W35=5,5,0))</f>
        <v/>
      </c>
      <c r="J18" s="24" t="str">
        <f>IF('Midt 1.kl. -Klasse'!X35="","",IF('Midt 1.kl. -Klasse'!X35='Skole scoring'!J$2,1,0)+IF('Midt 1.kl. -Klasse'!X35=5,5,0))</f>
        <v/>
      </c>
      <c r="K18" s="24" t="str">
        <f>IF('Midt 1.kl. -Klasse'!Y35="","",IF('Midt 1.kl. -Klasse'!Y35='Skole scoring'!K$2,1,0)+IF('Midt 1.kl. -Klasse'!Y35=5,5,0))</f>
        <v/>
      </c>
      <c r="L18" s="24" t="str">
        <f>IF('Midt 1.kl. -Klasse'!Z35="","",IF('Midt 1.kl. -Klasse'!Z35='Skole scoring'!L$2,1,0)+IF('Midt 1.kl. -Klasse'!Z35=5,5,0))</f>
        <v/>
      </c>
      <c r="M18" s="24" t="str">
        <f>IF('Midt 1.kl. -Klasse'!AA35="","",IF('Midt 1.kl. -Klasse'!AA35='Skole scoring'!M$2,1,0)+IF('Midt 1.kl. -Klasse'!AA35=5,5,0))</f>
        <v/>
      </c>
      <c r="N18" s="24" t="str">
        <f>IF('Midt 1.kl. -Klasse'!AB35="","",IF('Midt 1.kl. -Klasse'!AB35='Skole scoring'!N$2,1,0)+IF('Midt 1.kl. -Klasse'!AB35=5,5,0))</f>
        <v/>
      </c>
      <c r="O18" s="24" t="str">
        <f>IF('Midt 1.kl. -Klasse'!AC35="","",IF('Midt 1.kl. -Klasse'!AC35='Skole scoring'!O$2,1,0)+IF('Midt 1.kl. -Klasse'!AC35=5,5,0))</f>
        <v/>
      </c>
      <c r="P18" s="24" t="str">
        <f>IF('Midt 1.kl. -Klasse'!AD35="","",IF('Midt 1.kl. -Klasse'!AD35='Skole scoring'!P$2,1,0)+IF('Midt 1.kl. -Klasse'!AD35=5,5,0))</f>
        <v/>
      </c>
      <c r="Q18" s="24" t="str">
        <f>IF('Midt 1.kl. -Klasse'!AE35="","",IF('Midt 1.kl. -Klasse'!AE35='Skole scoring'!Q$2,1,0)+IF('Midt 1.kl. -Klasse'!AE35=5,5,0))</f>
        <v/>
      </c>
      <c r="R18" s="24" t="str">
        <f>IF('Midt 1.kl. -Klasse'!AF35="","",IF('Midt 1.kl. -Klasse'!AF35='Skole scoring'!R$2,1,0)+IF('Midt 1.kl. -Klasse'!AF35=5,5,0))</f>
        <v/>
      </c>
      <c r="S18" s="24" t="str">
        <f>IF('Midt 1.kl. -Klasse'!AG35="","",IF('Midt 1.kl. -Klasse'!AG35='Skole scoring'!S$2,1,0)+IF('Midt 1.kl. -Klasse'!AG35=5,5,0))</f>
        <v/>
      </c>
      <c r="T18" s="24" t="str">
        <f>IF('Midt 1.kl. -Klasse'!AH35="","",IF('Midt 1.kl. -Klasse'!AH35='Skole scoring'!T$2,1,0)+IF('Midt 1.kl. -Klasse'!AH35=5,5,0))</f>
        <v/>
      </c>
      <c r="U18" s="24" t="str">
        <f>IF('Midt 1.kl. -Klasse'!AI35="","",IF('Midt 1.kl. -Klasse'!AI35='Skole scoring'!U$2,1,0)+IF('Midt 1.kl. -Klasse'!AI35=5,5,0))</f>
        <v/>
      </c>
      <c r="V18" s="24" t="str">
        <f>IF('Midt 1.kl. -Klasse'!AJ35="","",IF('Midt 1.kl. -Klasse'!AJ35='Skole scoring'!V$2,1,0)+IF('Midt 1.kl. -Klasse'!AJ35=5,5,0))</f>
        <v/>
      </c>
      <c r="W18" s="24" t="str">
        <f>IF('Midt 1.kl. -Klasse'!AK35="","",IF('Midt 1.kl. -Klasse'!AK35='Skole scoring'!W$2,1,0)+IF('Midt 1.kl. -Klasse'!AK35=5,5,0))</f>
        <v/>
      </c>
      <c r="X18" s="24" t="str">
        <f>IF('Midt 1.kl. -Klasse'!AL35="","",IF('Midt 1.kl. -Klasse'!AL35='Skole scoring'!X$2,1,0)+IF('Midt 1.kl. -Klasse'!AL35=5,5,0))</f>
        <v/>
      </c>
      <c r="Y18" s="24" t="str">
        <f>IF('Midt 1.kl. -Klasse'!AM35="","",IF('Midt 1.kl. -Klasse'!AM35='Skole scoring'!Y$2,1,0)+IF('Midt 1.kl. -Klasse'!AM35=5,5,0))</f>
        <v/>
      </c>
      <c r="Z18" s="24" t="str">
        <f>IF('Midt 1.kl. -Klasse'!AN35="","",IF('Midt 1.kl. -Klasse'!AN35='Skole scoring'!Z$2,1,0)+IF('Midt 1.kl. -Klasse'!AN35=5,5,0))</f>
        <v/>
      </c>
      <c r="AA18" s="24" t="str">
        <f>IF('Midt 1.kl. -Klasse'!AO35="","",IF('Midt 1.kl. -Klasse'!AO35='Skole scoring'!AA$2,1,0)+IF('Midt 1.kl. -Klasse'!AO35=5,5,0))</f>
        <v/>
      </c>
      <c r="AB18" s="24" t="str">
        <f>IF('Midt 1.kl. -Klasse'!AP35="","",IF('Midt 1.kl. -Klasse'!AP35='Skole scoring'!AB$2,1,0)+IF('Midt 1.kl. -Klasse'!AP35=5,5,0))</f>
        <v/>
      </c>
      <c r="AC18" s="24" t="str">
        <f>IF('Midt 1.kl. -Klasse'!AQ35="","",IF('Midt 1.kl. -Klasse'!AQ35='Skole scoring'!AC$2,1,0)+IF('Midt 1.kl. -Klasse'!AQ35=5,5,0))</f>
        <v/>
      </c>
      <c r="AD18" s="24" t="str">
        <f>IF('Midt 1.kl. -Klasse'!AR35="","",IF('Midt 1.kl. -Klasse'!AR35='Skole scoring'!AD$2,1,0)+IF('Midt 1.kl. -Klasse'!AR35=5,5,0))</f>
        <v/>
      </c>
      <c r="AE18" s="24" t="str">
        <f>IF('Midt 1.kl. -Klasse'!AS35="","",IF('Midt 1.kl. -Klasse'!AS35='Skole scoring'!AE$2,1,0)+IF('Midt 1.kl. -Klasse'!AS35=5,5,0))</f>
        <v/>
      </c>
      <c r="AF18" s="24" t="str">
        <f>IF('Midt 1.kl. -Klasse'!AT35="","",IF('Midt 1.kl. -Klasse'!AT35='Skole scoring'!AF$2,1,0)+IF('Midt 1.kl. -Klasse'!AT35=5,5,0))</f>
        <v/>
      </c>
      <c r="AG18" s="24" t="str">
        <f>IF('Midt 1.kl. -Klasse'!AU35="","",IF('Midt 1.kl. -Klasse'!AU35='Skole scoring'!AG$2,1,0)+IF('Midt 1.kl. -Klasse'!AU35=5,5,0))</f>
        <v/>
      </c>
      <c r="AH18" s="24" t="str">
        <f>IF('Midt 1.kl. -Klasse'!AV35="","",IF('Midt 1.kl. -Klasse'!AV35='Skole scoring'!AH$2,1,0)+IF('Midt 1.kl. -Klasse'!AV35=5,5,0))</f>
        <v/>
      </c>
      <c r="AI18" s="24" t="str">
        <f>IF('Midt 1.kl. -Klasse'!AW35="","",IF('Midt 1.kl. -Klasse'!AW35='Skole scoring'!AI$2,1,0)+IF('Midt 1.kl. -Klasse'!AW35=5,5,0))</f>
        <v/>
      </c>
      <c r="AJ18" s="24" t="str">
        <f>IF('Midt 1.kl. -Klasse'!AX35="","",IF('Midt 1.kl. -Klasse'!AX35='Skole scoring'!AJ$2,1,0)+IF('Midt 1.kl. -Klasse'!AX35=5,5,0))</f>
        <v/>
      </c>
      <c r="AK18" s="24" t="str">
        <f>IF('Midt 1.kl. -Klasse'!AY35="","",IF('Midt 1.kl. -Klasse'!AY35='Skole scoring'!AK$2,1,0)+IF('Midt 1.kl. -Klasse'!AY35=5,5,0))</f>
        <v/>
      </c>
      <c r="AL18" s="24" t="str">
        <f>IF('Midt 1.kl. -Klasse'!AZ35="","",IF('Midt 1.kl. -Klasse'!AZ35='Skole scoring'!AL$2,1,0)+IF('Midt 1.kl. -Klasse'!AZ35=5,5,0))</f>
        <v/>
      </c>
      <c r="AM18" s="24" t="str">
        <f>IF('Midt 1.kl. -Klasse'!BA35="","",IF('Midt 1.kl. -Klasse'!BA35='Skole scoring'!AM$2,1,0)+IF('Midt 1.kl. -Klasse'!BA35=5,5,0))</f>
        <v/>
      </c>
      <c r="AN18" s="24" t="str">
        <f>IF('Midt 1.kl. -Klasse'!BB35="","",IF('Midt 1.kl. -Klasse'!BB35='Skole scoring'!AN$2,1,0)+IF('Midt 1.kl. -Klasse'!BB35=5,5,0))</f>
        <v/>
      </c>
      <c r="AO18" s="24" t="str">
        <f>IF('Midt 1.kl. -Klasse'!BC35="","",IF('Midt 1.kl. -Klasse'!BC35='Skole scoring'!AO$2,1,0)+IF('Midt 1.kl. -Klasse'!BC35=5,5,0))</f>
        <v/>
      </c>
      <c r="AP18" s="24" t="str">
        <f>IF('Midt 1.kl. -Klasse'!BD35="","",IF('Midt 1.kl. -Klasse'!BD35='Skole scoring'!AP$2,1,0)+IF('Midt 1.kl. -Klasse'!BD35=5,5,0))</f>
        <v/>
      </c>
      <c r="AQ18" s="24" t="str">
        <f>IF('Midt 1.kl. -Klasse'!BE35="","",IF('Midt 1.kl. -Klasse'!BE35='Skole scoring'!AQ$2,1,0)+IF('Midt 1.kl. -Klasse'!BE35=5,5,0))</f>
        <v/>
      </c>
      <c r="AR18" s="24" t="str">
        <f>IF('Midt 1.kl. -Klasse'!BF35="","",IF('Midt 1.kl. -Klasse'!BF35='Skole scoring'!AR$2,1,0)+IF('Midt 1.kl. -Klasse'!BF35=5,5,0))</f>
        <v/>
      </c>
      <c r="AS18" s="24" t="str">
        <f>IF('Midt 1.kl. -Klasse'!BG35="","",IF('Midt 1.kl. -Klasse'!BG35='Skole scoring'!AS$2,1,0)+IF('Midt 1.kl. -Klasse'!BG35=5,5,0))</f>
        <v/>
      </c>
      <c r="AT18" s="24" t="str">
        <f>IF('Midt 1.kl. -Klasse'!BH35="","",IF('Midt 1.kl. -Klasse'!BH35='Skole scoring'!AT$2,1,0)+IF('Midt 1.kl. -Klasse'!BH35=5,5,0))</f>
        <v/>
      </c>
      <c r="AU18" s="24" t="str">
        <f>IF('Midt 1.kl. -Klasse'!BI35="","",IF('Midt 1.kl. -Klasse'!BI35='Skole scoring'!AU$2,1,0)+IF('Midt 1.kl. -Klasse'!BI35=5,5,0))</f>
        <v/>
      </c>
      <c r="AV18" s="24" t="str">
        <f>IF('Midt 1.kl. -Klasse'!BJ35="","",IF('Midt 1.kl. -Klasse'!BJ35='Skole scoring'!AV$2,1,0)+IF('Midt 1.kl. -Klasse'!BJ35=5,5,0))</f>
        <v/>
      </c>
      <c r="AW18" s="24" t="str">
        <f>IF('Midt 1.kl. -Klasse'!BK35="","",IF('Midt 1.kl. -Klasse'!BK35='Skole scoring'!AW$2,1,0)+IF('Midt 1.kl. -Klasse'!BK35=5,5,0))</f>
        <v/>
      </c>
      <c r="AX18" s="24" t="str">
        <f>IF('Midt 1.kl. -Klasse'!BL35="","",IF('Midt 1.kl. -Klasse'!BL35='Skole scoring'!AX$2,1,0)+IF('Midt 1.kl. -Klasse'!BL35=5,5,0))</f>
        <v/>
      </c>
      <c r="AY18" s="24" t="str">
        <f>IF('Midt 1.kl. -Klasse'!BM35="","",IF('Midt 1.kl. -Klasse'!BM35='Skole scoring'!AY$2,1,0)+IF('Midt 1.kl. -Klasse'!BM35=5,5,0))</f>
        <v/>
      </c>
      <c r="AZ18" s="24" t="str">
        <f>IF('Midt 1.kl. -Klasse'!BN35="","",IF('Midt 1.kl. -Klasse'!BN35='Skole scoring'!AZ$2,1,0)+IF('Midt 1.kl. -Klasse'!BN35=5,5,0))</f>
        <v/>
      </c>
      <c r="BA18" s="24" t="str">
        <f>IF('Midt 1.kl. -Klasse'!BO35="","",IF('Midt 1.kl. -Klasse'!BO35='Skole scoring'!BA$2,1,0)+IF('Midt 1.kl. -Klasse'!BO35=5,5,0))</f>
        <v/>
      </c>
      <c r="BB18" s="24" t="str">
        <f>IF('Midt 1.kl. -Klasse'!BP35="","",IF('Midt 1.kl. -Klasse'!BP35='Skole scoring'!BB$2,1,0)+IF('Midt 1.kl. -Klasse'!BP35=5,5,0))</f>
        <v/>
      </c>
      <c r="BC18" s="24" t="str">
        <f>IF('Midt 1.kl. -Klasse'!BQ35="","",IF('Midt 1.kl. -Klasse'!BQ35='Skole scoring'!BC$2,1,0)+IF('Midt 1.kl. -Klasse'!BQ35=5,5,0))</f>
        <v/>
      </c>
      <c r="BD18" s="24" t="str">
        <f>IF('Midt 1.kl. -Klasse'!BR35="","",IF('Midt 1.kl. -Klasse'!BR35='Skole scoring'!BD$2,1,0)+IF('Midt 1.kl. -Klasse'!BR35=5,5,0))</f>
        <v/>
      </c>
      <c r="BE18" s="24" t="str">
        <f>IF('Midt 1.kl. -Klasse'!BS35="","",IF('Midt 1.kl. -Klasse'!BS35='Skole scoring'!BE$2,1,0)+IF('Midt 1.kl. -Klasse'!BS35=5,5,0))</f>
        <v/>
      </c>
      <c r="BF18" s="24" t="str">
        <f>IF('Midt 1.kl. -Klasse'!BT35="","",IF('Midt 1.kl. -Klasse'!BT35='Skole scoring'!BF$2,1,0)+IF('Midt 1.kl. -Klasse'!BT35=5,5,0))</f>
        <v/>
      </c>
      <c r="BG18" s="24">
        <f t="shared" si="0"/>
        <v>0</v>
      </c>
      <c r="BH18" s="25" t="str">
        <f>IF(ISBLANK('Midt 1.kl. -Klasse'!B35),"NA",(((COUNTIF('Skole scoring'!B18:Y18,1)-16.8)/6.6)+((COUNTIF('Skole scoring'!Z18:AR18,1)-8.4)/5.6)+((COUNTIF('Skole scoring'!AS18:BF18,1)-10)/3.9))/3)</f>
        <v>NA</v>
      </c>
    </row>
    <row r="19" spans="2:83" x14ac:dyDescent="0.35">
      <c r="B19" s="24" t="str">
        <f>IF('Midt 1.kl. -Klasse'!P36="","",IF('Midt 1.kl. -Klasse'!P36='Skole scoring'!B$2,1,0)+IF('Midt 1.kl. -Klasse'!P36=5,5,0))</f>
        <v/>
      </c>
      <c r="C19" s="24" t="str">
        <f>IF('Midt 1.kl. -Klasse'!Q36="","",IF('Midt 1.kl. -Klasse'!Q36='Skole scoring'!C$2,1,0)+IF('Midt 1.kl. -Klasse'!Q36=5,5,0))</f>
        <v/>
      </c>
      <c r="D19" s="24" t="str">
        <f>IF('Midt 1.kl. -Klasse'!R36="","",IF('Midt 1.kl. -Klasse'!R36='Skole scoring'!D$2,1,0)+IF('Midt 1.kl. -Klasse'!R36=5,5,0))</f>
        <v/>
      </c>
      <c r="E19" s="24" t="str">
        <f>IF('Midt 1.kl. -Klasse'!S36="","",IF('Midt 1.kl. -Klasse'!S36='Skole scoring'!E$2,1,0)+IF('Midt 1.kl. -Klasse'!S36=5,5,0))</f>
        <v/>
      </c>
      <c r="F19" s="24" t="str">
        <f>IF('Midt 1.kl. -Klasse'!T36="","",IF('Midt 1.kl. -Klasse'!T36='Skole scoring'!F$2,1,0)+IF('Midt 1.kl. -Klasse'!T36=5,5,0))</f>
        <v/>
      </c>
      <c r="G19" s="24" t="str">
        <f>IF('Midt 1.kl. -Klasse'!U36="","",IF('Midt 1.kl. -Klasse'!U36='Skole scoring'!G$2,1,0)+IF('Midt 1.kl. -Klasse'!U36=5,5,0))</f>
        <v/>
      </c>
      <c r="H19" s="24" t="str">
        <f>IF('Midt 1.kl. -Klasse'!V36="","",IF('Midt 1.kl. -Klasse'!V36='Skole scoring'!H$2,1,0)+IF('Midt 1.kl. -Klasse'!V36=5,5,0))</f>
        <v/>
      </c>
      <c r="I19" s="24" t="str">
        <f>IF('Midt 1.kl. -Klasse'!W36="","",IF('Midt 1.kl. -Klasse'!W36='Skole scoring'!I$2,1,0)+IF('Midt 1.kl. -Klasse'!W36=5,5,0))</f>
        <v/>
      </c>
      <c r="J19" s="24" t="str">
        <f>IF('Midt 1.kl. -Klasse'!X36="","",IF('Midt 1.kl. -Klasse'!X36='Skole scoring'!J$2,1,0)+IF('Midt 1.kl. -Klasse'!X36=5,5,0))</f>
        <v/>
      </c>
      <c r="K19" s="24" t="str">
        <f>IF('Midt 1.kl. -Klasse'!Y36="","",IF('Midt 1.kl. -Klasse'!Y36='Skole scoring'!K$2,1,0)+IF('Midt 1.kl. -Klasse'!Y36=5,5,0))</f>
        <v/>
      </c>
      <c r="L19" s="24" t="str">
        <f>IF('Midt 1.kl. -Klasse'!Z36="","",IF('Midt 1.kl. -Klasse'!Z36='Skole scoring'!L$2,1,0)+IF('Midt 1.kl. -Klasse'!Z36=5,5,0))</f>
        <v/>
      </c>
      <c r="M19" s="24" t="str">
        <f>IF('Midt 1.kl. -Klasse'!AA36="","",IF('Midt 1.kl. -Klasse'!AA36='Skole scoring'!M$2,1,0)+IF('Midt 1.kl. -Klasse'!AA36=5,5,0))</f>
        <v/>
      </c>
      <c r="N19" s="24" t="str">
        <f>IF('Midt 1.kl. -Klasse'!AB36="","",IF('Midt 1.kl. -Klasse'!AB36='Skole scoring'!N$2,1,0)+IF('Midt 1.kl. -Klasse'!AB36=5,5,0))</f>
        <v/>
      </c>
      <c r="O19" s="24" t="str">
        <f>IF('Midt 1.kl. -Klasse'!AC36="","",IF('Midt 1.kl. -Klasse'!AC36='Skole scoring'!O$2,1,0)+IF('Midt 1.kl. -Klasse'!AC36=5,5,0))</f>
        <v/>
      </c>
      <c r="P19" s="24" t="str">
        <f>IF('Midt 1.kl. -Klasse'!AD36="","",IF('Midt 1.kl. -Klasse'!AD36='Skole scoring'!P$2,1,0)+IF('Midt 1.kl. -Klasse'!AD36=5,5,0))</f>
        <v/>
      </c>
      <c r="Q19" s="24" t="str">
        <f>IF('Midt 1.kl. -Klasse'!AE36="","",IF('Midt 1.kl. -Klasse'!AE36='Skole scoring'!Q$2,1,0)+IF('Midt 1.kl. -Klasse'!AE36=5,5,0))</f>
        <v/>
      </c>
      <c r="R19" s="24" t="str">
        <f>IF('Midt 1.kl. -Klasse'!AF36="","",IF('Midt 1.kl. -Klasse'!AF36='Skole scoring'!R$2,1,0)+IF('Midt 1.kl. -Klasse'!AF36=5,5,0))</f>
        <v/>
      </c>
      <c r="S19" s="24" t="str">
        <f>IF('Midt 1.kl. -Klasse'!AG36="","",IF('Midt 1.kl. -Klasse'!AG36='Skole scoring'!S$2,1,0)+IF('Midt 1.kl. -Klasse'!AG36=5,5,0))</f>
        <v/>
      </c>
      <c r="T19" s="24" t="str">
        <f>IF('Midt 1.kl. -Klasse'!AH36="","",IF('Midt 1.kl. -Klasse'!AH36='Skole scoring'!T$2,1,0)+IF('Midt 1.kl. -Klasse'!AH36=5,5,0))</f>
        <v/>
      </c>
      <c r="U19" s="24" t="str">
        <f>IF('Midt 1.kl. -Klasse'!AI36="","",IF('Midt 1.kl. -Klasse'!AI36='Skole scoring'!U$2,1,0)+IF('Midt 1.kl. -Klasse'!AI36=5,5,0))</f>
        <v/>
      </c>
      <c r="V19" s="24" t="str">
        <f>IF('Midt 1.kl. -Klasse'!AJ36="","",IF('Midt 1.kl. -Klasse'!AJ36='Skole scoring'!V$2,1,0)+IF('Midt 1.kl. -Klasse'!AJ36=5,5,0))</f>
        <v/>
      </c>
      <c r="W19" s="24" t="str">
        <f>IF('Midt 1.kl. -Klasse'!AK36="","",IF('Midt 1.kl. -Klasse'!AK36='Skole scoring'!W$2,1,0)+IF('Midt 1.kl. -Klasse'!AK36=5,5,0))</f>
        <v/>
      </c>
      <c r="X19" s="24" t="str">
        <f>IF('Midt 1.kl. -Klasse'!AL36="","",IF('Midt 1.kl. -Klasse'!AL36='Skole scoring'!X$2,1,0)+IF('Midt 1.kl. -Klasse'!AL36=5,5,0))</f>
        <v/>
      </c>
      <c r="Y19" s="24" t="str">
        <f>IF('Midt 1.kl. -Klasse'!AM36="","",IF('Midt 1.kl. -Klasse'!AM36='Skole scoring'!Y$2,1,0)+IF('Midt 1.kl. -Klasse'!AM36=5,5,0))</f>
        <v/>
      </c>
      <c r="Z19" s="24" t="str">
        <f>IF('Midt 1.kl. -Klasse'!AN36="","",IF('Midt 1.kl. -Klasse'!AN36='Skole scoring'!Z$2,1,0)+IF('Midt 1.kl. -Klasse'!AN36=5,5,0))</f>
        <v/>
      </c>
      <c r="AA19" s="24" t="str">
        <f>IF('Midt 1.kl. -Klasse'!AO36="","",IF('Midt 1.kl. -Klasse'!AO36='Skole scoring'!AA$2,1,0)+IF('Midt 1.kl. -Klasse'!AO36=5,5,0))</f>
        <v/>
      </c>
      <c r="AB19" s="24" t="str">
        <f>IF('Midt 1.kl. -Klasse'!AP36="","",IF('Midt 1.kl. -Klasse'!AP36='Skole scoring'!AB$2,1,0)+IF('Midt 1.kl. -Klasse'!AP36=5,5,0))</f>
        <v/>
      </c>
      <c r="AC19" s="24" t="str">
        <f>IF('Midt 1.kl. -Klasse'!AQ36="","",IF('Midt 1.kl. -Klasse'!AQ36='Skole scoring'!AC$2,1,0)+IF('Midt 1.kl. -Klasse'!AQ36=5,5,0))</f>
        <v/>
      </c>
      <c r="AD19" s="24" t="str">
        <f>IF('Midt 1.kl. -Klasse'!AR36="","",IF('Midt 1.kl. -Klasse'!AR36='Skole scoring'!AD$2,1,0)+IF('Midt 1.kl. -Klasse'!AR36=5,5,0))</f>
        <v/>
      </c>
      <c r="AE19" s="24" t="str">
        <f>IF('Midt 1.kl. -Klasse'!AS36="","",IF('Midt 1.kl. -Klasse'!AS36='Skole scoring'!AE$2,1,0)+IF('Midt 1.kl. -Klasse'!AS36=5,5,0))</f>
        <v/>
      </c>
      <c r="AF19" s="24" t="str">
        <f>IF('Midt 1.kl. -Klasse'!AT36="","",IF('Midt 1.kl. -Klasse'!AT36='Skole scoring'!AF$2,1,0)+IF('Midt 1.kl. -Klasse'!AT36=5,5,0))</f>
        <v/>
      </c>
      <c r="AG19" s="24" t="str">
        <f>IF('Midt 1.kl. -Klasse'!AU36="","",IF('Midt 1.kl. -Klasse'!AU36='Skole scoring'!AG$2,1,0)+IF('Midt 1.kl. -Klasse'!AU36=5,5,0))</f>
        <v/>
      </c>
      <c r="AH19" s="24" t="str">
        <f>IF('Midt 1.kl. -Klasse'!AV36="","",IF('Midt 1.kl. -Klasse'!AV36='Skole scoring'!AH$2,1,0)+IF('Midt 1.kl. -Klasse'!AV36=5,5,0))</f>
        <v/>
      </c>
      <c r="AI19" s="24" t="str">
        <f>IF('Midt 1.kl. -Klasse'!AW36="","",IF('Midt 1.kl. -Klasse'!AW36='Skole scoring'!AI$2,1,0)+IF('Midt 1.kl. -Klasse'!AW36=5,5,0))</f>
        <v/>
      </c>
      <c r="AJ19" s="24" t="str">
        <f>IF('Midt 1.kl. -Klasse'!AX36="","",IF('Midt 1.kl. -Klasse'!AX36='Skole scoring'!AJ$2,1,0)+IF('Midt 1.kl. -Klasse'!AX36=5,5,0))</f>
        <v/>
      </c>
      <c r="AK19" s="24" t="str">
        <f>IF('Midt 1.kl. -Klasse'!AY36="","",IF('Midt 1.kl. -Klasse'!AY36='Skole scoring'!AK$2,1,0)+IF('Midt 1.kl. -Klasse'!AY36=5,5,0))</f>
        <v/>
      </c>
      <c r="AL19" s="24" t="str">
        <f>IF('Midt 1.kl. -Klasse'!AZ36="","",IF('Midt 1.kl. -Klasse'!AZ36='Skole scoring'!AL$2,1,0)+IF('Midt 1.kl. -Klasse'!AZ36=5,5,0))</f>
        <v/>
      </c>
      <c r="AM19" s="24" t="str">
        <f>IF('Midt 1.kl. -Klasse'!BA36="","",IF('Midt 1.kl. -Klasse'!BA36='Skole scoring'!AM$2,1,0)+IF('Midt 1.kl. -Klasse'!BA36=5,5,0))</f>
        <v/>
      </c>
      <c r="AN19" s="24" t="str">
        <f>IF('Midt 1.kl. -Klasse'!BB36="","",IF('Midt 1.kl. -Klasse'!BB36='Skole scoring'!AN$2,1,0)+IF('Midt 1.kl. -Klasse'!BB36=5,5,0))</f>
        <v/>
      </c>
      <c r="AO19" s="24" t="str">
        <f>IF('Midt 1.kl. -Klasse'!BC36="","",IF('Midt 1.kl. -Klasse'!BC36='Skole scoring'!AO$2,1,0)+IF('Midt 1.kl. -Klasse'!BC36=5,5,0))</f>
        <v/>
      </c>
      <c r="AP19" s="24" t="str">
        <f>IF('Midt 1.kl. -Klasse'!BD36="","",IF('Midt 1.kl. -Klasse'!BD36='Skole scoring'!AP$2,1,0)+IF('Midt 1.kl. -Klasse'!BD36=5,5,0))</f>
        <v/>
      </c>
      <c r="AQ19" s="24" t="str">
        <f>IF('Midt 1.kl. -Klasse'!BE36="","",IF('Midt 1.kl. -Klasse'!BE36='Skole scoring'!AQ$2,1,0)+IF('Midt 1.kl. -Klasse'!BE36=5,5,0))</f>
        <v/>
      </c>
      <c r="AR19" s="24" t="str">
        <f>IF('Midt 1.kl. -Klasse'!BF36="","",IF('Midt 1.kl. -Klasse'!BF36='Skole scoring'!AR$2,1,0)+IF('Midt 1.kl. -Klasse'!BF36=5,5,0))</f>
        <v/>
      </c>
      <c r="AS19" s="24" t="str">
        <f>IF('Midt 1.kl. -Klasse'!BG36="","",IF('Midt 1.kl. -Klasse'!BG36='Skole scoring'!AS$2,1,0)+IF('Midt 1.kl. -Klasse'!BG36=5,5,0))</f>
        <v/>
      </c>
      <c r="AT19" s="24" t="str">
        <f>IF('Midt 1.kl. -Klasse'!BH36="","",IF('Midt 1.kl. -Klasse'!BH36='Skole scoring'!AT$2,1,0)+IF('Midt 1.kl. -Klasse'!BH36=5,5,0))</f>
        <v/>
      </c>
      <c r="AU19" s="24" t="str">
        <f>IF('Midt 1.kl. -Klasse'!BI36="","",IF('Midt 1.kl. -Klasse'!BI36='Skole scoring'!AU$2,1,0)+IF('Midt 1.kl. -Klasse'!BI36=5,5,0))</f>
        <v/>
      </c>
      <c r="AV19" s="24" t="str">
        <f>IF('Midt 1.kl. -Klasse'!BJ36="","",IF('Midt 1.kl. -Klasse'!BJ36='Skole scoring'!AV$2,1,0)+IF('Midt 1.kl. -Klasse'!BJ36=5,5,0))</f>
        <v/>
      </c>
      <c r="AW19" s="24" t="str">
        <f>IF('Midt 1.kl. -Klasse'!BK36="","",IF('Midt 1.kl. -Klasse'!BK36='Skole scoring'!AW$2,1,0)+IF('Midt 1.kl. -Klasse'!BK36=5,5,0))</f>
        <v/>
      </c>
      <c r="AX19" s="24" t="str">
        <f>IF('Midt 1.kl. -Klasse'!BL36="","",IF('Midt 1.kl. -Klasse'!BL36='Skole scoring'!AX$2,1,0)+IF('Midt 1.kl. -Klasse'!BL36=5,5,0))</f>
        <v/>
      </c>
      <c r="AY19" s="24" t="str">
        <f>IF('Midt 1.kl. -Klasse'!BM36="","",IF('Midt 1.kl. -Klasse'!BM36='Skole scoring'!AY$2,1,0)+IF('Midt 1.kl. -Klasse'!BM36=5,5,0))</f>
        <v/>
      </c>
      <c r="AZ19" s="24" t="str">
        <f>IF('Midt 1.kl. -Klasse'!BN36="","",IF('Midt 1.kl. -Klasse'!BN36='Skole scoring'!AZ$2,1,0)+IF('Midt 1.kl. -Klasse'!BN36=5,5,0))</f>
        <v/>
      </c>
      <c r="BA19" s="24" t="str">
        <f>IF('Midt 1.kl. -Klasse'!BO36="","",IF('Midt 1.kl. -Klasse'!BO36='Skole scoring'!BA$2,1,0)+IF('Midt 1.kl. -Klasse'!BO36=5,5,0))</f>
        <v/>
      </c>
      <c r="BB19" s="24" t="str">
        <f>IF('Midt 1.kl. -Klasse'!BP36="","",IF('Midt 1.kl. -Klasse'!BP36='Skole scoring'!BB$2,1,0)+IF('Midt 1.kl. -Klasse'!BP36=5,5,0))</f>
        <v/>
      </c>
      <c r="BC19" s="24" t="str">
        <f>IF('Midt 1.kl. -Klasse'!BQ36="","",IF('Midt 1.kl. -Klasse'!BQ36='Skole scoring'!BC$2,1,0)+IF('Midt 1.kl. -Klasse'!BQ36=5,5,0))</f>
        <v/>
      </c>
      <c r="BD19" s="24" t="str">
        <f>IF('Midt 1.kl. -Klasse'!BR36="","",IF('Midt 1.kl. -Klasse'!BR36='Skole scoring'!BD$2,1,0)+IF('Midt 1.kl. -Klasse'!BR36=5,5,0))</f>
        <v/>
      </c>
      <c r="BE19" s="24" t="str">
        <f>IF('Midt 1.kl. -Klasse'!BS36="","",IF('Midt 1.kl. -Klasse'!BS36='Skole scoring'!BE$2,1,0)+IF('Midt 1.kl. -Klasse'!BS36=5,5,0))</f>
        <v/>
      </c>
      <c r="BF19" s="24" t="str">
        <f>IF('Midt 1.kl. -Klasse'!BT36="","",IF('Midt 1.kl. -Klasse'!BT36='Skole scoring'!BF$2,1,0)+IF('Midt 1.kl. -Klasse'!BT36=5,5,0))</f>
        <v/>
      </c>
      <c r="BG19" s="24">
        <f t="shared" si="0"/>
        <v>0</v>
      </c>
      <c r="BH19" s="25" t="str">
        <f>IF(ISBLANK('Midt 1.kl. -Klasse'!B36),"NA",(((COUNTIF('Skole scoring'!B19:Y19,1)-16.8)/6.6)+((COUNTIF('Skole scoring'!Z19:AR19,1)-8.4)/5.6)+((COUNTIF('Skole scoring'!AS19:BF19,1)-10)/3.9))/3)</f>
        <v>NA</v>
      </c>
    </row>
    <row r="20" spans="2:83" x14ac:dyDescent="0.35">
      <c r="B20" s="24" t="str">
        <f>IF('Midt 1.kl. -Klasse'!P37="","",IF('Midt 1.kl. -Klasse'!P37='Skole scoring'!B$2,1,0)+IF('Midt 1.kl. -Klasse'!P37=5,5,0))</f>
        <v/>
      </c>
      <c r="C20" s="24" t="str">
        <f>IF('Midt 1.kl. -Klasse'!Q37="","",IF('Midt 1.kl. -Klasse'!Q37='Skole scoring'!C$2,1,0)+IF('Midt 1.kl. -Klasse'!Q37=5,5,0))</f>
        <v/>
      </c>
      <c r="D20" s="24" t="str">
        <f>IF('Midt 1.kl. -Klasse'!R37="","",IF('Midt 1.kl. -Klasse'!R37='Skole scoring'!D$2,1,0)+IF('Midt 1.kl. -Klasse'!R37=5,5,0))</f>
        <v/>
      </c>
      <c r="E20" s="24" t="str">
        <f>IF('Midt 1.kl. -Klasse'!S37="","",IF('Midt 1.kl. -Klasse'!S37='Skole scoring'!E$2,1,0)+IF('Midt 1.kl. -Klasse'!S37=5,5,0))</f>
        <v/>
      </c>
      <c r="F20" s="24" t="str">
        <f>IF('Midt 1.kl. -Klasse'!T37="","",IF('Midt 1.kl. -Klasse'!T37='Skole scoring'!F$2,1,0)+IF('Midt 1.kl. -Klasse'!T37=5,5,0))</f>
        <v/>
      </c>
      <c r="G20" s="24" t="str">
        <f>IF('Midt 1.kl. -Klasse'!U37="","",IF('Midt 1.kl. -Klasse'!U37='Skole scoring'!G$2,1,0)+IF('Midt 1.kl. -Klasse'!U37=5,5,0))</f>
        <v/>
      </c>
      <c r="H20" s="24" t="str">
        <f>IF('Midt 1.kl. -Klasse'!V37="","",IF('Midt 1.kl. -Klasse'!V37='Skole scoring'!H$2,1,0)+IF('Midt 1.kl. -Klasse'!V37=5,5,0))</f>
        <v/>
      </c>
      <c r="I20" s="24" t="str">
        <f>IF('Midt 1.kl. -Klasse'!W37="","",IF('Midt 1.kl. -Klasse'!W37='Skole scoring'!I$2,1,0)+IF('Midt 1.kl. -Klasse'!W37=5,5,0))</f>
        <v/>
      </c>
      <c r="J20" s="24" t="str">
        <f>IF('Midt 1.kl. -Klasse'!X37="","",IF('Midt 1.kl. -Klasse'!X37='Skole scoring'!J$2,1,0)+IF('Midt 1.kl. -Klasse'!X37=5,5,0))</f>
        <v/>
      </c>
      <c r="K20" s="24" t="str">
        <f>IF('Midt 1.kl. -Klasse'!Y37="","",IF('Midt 1.kl. -Klasse'!Y37='Skole scoring'!K$2,1,0)+IF('Midt 1.kl. -Klasse'!Y37=5,5,0))</f>
        <v/>
      </c>
      <c r="L20" s="24" t="str">
        <f>IF('Midt 1.kl. -Klasse'!Z37="","",IF('Midt 1.kl. -Klasse'!Z37='Skole scoring'!L$2,1,0)+IF('Midt 1.kl. -Klasse'!Z37=5,5,0))</f>
        <v/>
      </c>
      <c r="M20" s="24" t="str">
        <f>IF('Midt 1.kl. -Klasse'!AA37="","",IF('Midt 1.kl. -Klasse'!AA37='Skole scoring'!M$2,1,0)+IF('Midt 1.kl. -Klasse'!AA37=5,5,0))</f>
        <v/>
      </c>
      <c r="N20" s="24" t="str">
        <f>IF('Midt 1.kl. -Klasse'!AB37="","",IF('Midt 1.kl. -Klasse'!AB37='Skole scoring'!N$2,1,0)+IF('Midt 1.kl. -Klasse'!AB37=5,5,0))</f>
        <v/>
      </c>
      <c r="O20" s="24" t="str">
        <f>IF('Midt 1.kl. -Klasse'!AC37="","",IF('Midt 1.kl. -Klasse'!AC37='Skole scoring'!O$2,1,0)+IF('Midt 1.kl. -Klasse'!AC37=5,5,0))</f>
        <v/>
      </c>
      <c r="P20" s="24" t="str">
        <f>IF('Midt 1.kl. -Klasse'!AD37="","",IF('Midt 1.kl. -Klasse'!AD37='Skole scoring'!P$2,1,0)+IF('Midt 1.kl. -Klasse'!AD37=5,5,0))</f>
        <v/>
      </c>
      <c r="Q20" s="24" t="str">
        <f>IF('Midt 1.kl. -Klasse'!AE37="","",IF('Midt 1.kl. -Klasse'!AE37='Skole scoring'!Q$2,1,0)+IF('Midt 1.kl. -Klasse'!AE37=5,5,0))</f>
        <v/>
      </c>
      <c r="R20" s="24" t="str">
        <f>IF('Midt 1.kl. -Klasse'!AF37="","",IF('Midt 1.kl. -Klasse'!AF37='Skole scoring'!R$2,1,0)+IF('Midt 1.kl. -Klasse'!AF37=5,5,0))</f>
        <v/>
      </c>
      <c r="S20" s="24" t="str">
        <f>IF('Midt 1.kl. -Klasse'!AG37="","",IF('Midt 1.kl. -Klasse'!AG37='Skole scoring'!S$2,1,0)+IF('Midt 1.kl. -Klasse'!AG37=5,5,0))</f>
        <v/>
      </c>
      <c r="T20" s="24" t="str">
        <f>IF('Midt 1.kl. -Klasse'!AH37="","",IF('Midt 1.kl. -Klasse'!AH37='Skole scoring'!T$2,1,0)+IF('Midt 1.kl. -Klasse'!AH37=5,5,0))</f>
        <v/>
      </c>
      <c r="U20" s="24" t="str">
        <f>IF('Midt 1.kl. -Klasse'!AI37="","",IF('Midt 1.kl. -Klasse'!AI37='Skole scoring'!U$2,1,0)+IF('Midt 1.kl. -Klasse'!AI37=5,5,0))</f>
        <v/>
      </c>
      <c r="V20" s="24" t="str">
        <f>IF('Midt 1.kl. -Klasse'!AJ37="","",IF('Midt 1.kl. -Klasse'!AJ37='Skole scoring'!V$2,1,0)+IF('Midt 1.kl. -Klasse'!AJ37=5,5,0))</f>
        <v/>
      </c>
      <c r="W20" s="24" t="str">
        <f>IF('Midt 1.kl. -Klasse'!AK37="","",IF('Midt 1.kl. -Klasse'!AK37='Skole scoring'!W$2,1,0)+IF('Midt 1.kl. -Klasse'!AK37=5,5,0))</f>
        <v/>
      </c>
      <c r="X20" s="24" t="str">
        <f>IF('Midt 1.kl. -Klasse'!AL37="","",IF('Midt 1.kl. -Klasse'!AL37='Skole scoring'!X$2,1,0)+IF('Midt 1.kl. -Klasse'!AL37=5,5,0))</f>
        <v/>
      </c>
      <c r="Y20" s="24" t="str">
        <f>IF('Midt 1.kl. -Klasse'!AM37="","",IF('Midt 1.kl. -Klasse'!AM37='Skole scoring'!Y$2,1,0)+IF('Midt 1.kl. -Klasse'!AM37=5,5,0))</f>
        <v/>
      </c>
      <c r="Z20" s="24" t="str">
        <f>IF('Midt 1.kl. -Klasse'!AN37="","",IF('Midt 1.kl. -Klasse'!AN37='Skole scoring'!Z$2,1,0)+IF('Midt 1.kl. -Klasse'!AN37=5,5,0))</f>
        <v/>
      </c>
      <c r="AA20" s="24" t="str">
        <f>IF('Midt 1.kl. -Klasse'!AO37="","",IF('Midt 1.kl. -Klasse'!AO37='Skole scoring'!AA$2,1,0)+IF('Midt 1.kl. -Klasse'!AO37=5,5,0))</f>
        <v/>
      </c>
      <c r="AB20" s="24" t="str">
        <f>IF('Midt 1.kl. -Klasse'!AP37="","",IF('Midt 1.kl. -Klasse'!AP37='Skole scoring'!AB$2,1,0)+IF('Midt 1.kl. -Klasse'!AP37=5,5,0))</f>
        <v/>
      </c>
      <c r="AC20" s="24" t="str">
        <f>IF('Midt 1.kl. -Klasse'!AQ37="","",IF('Midt 1.kl. -Klasse'!AQ37='Skole scoring'!AC$2,1,0)+IF('Midt 1.kl. -Klasse'!AQ37=5,5,0))</f>
        <v/>
      </c>
      <c r="AD20" s="24" t="str">
        <f>IF('Midt 1.kl. -Klasse'!AR37="","",IF('Midt 1.kl. -Klasse'!AR37='Skole scoring'!AD$2,1,0)+IF('Midt 1.kl. -Klasse'!AR37=5,5,0))</f>
        <v/>
      </c>
      <c r="AE20" s="24" t="str">
        <f>IF('Midt 1.kl. -Klasse'!AS37="","",IF('Midt 1.kl. -Klasse'!AS37='Skole scoring'!AE$2,1,0)+IF('Midt 1.kl. -Klasse'!AS37=5,5,0))</f>
        <v/>
      </c>
      <c r="AF20" s="24" t="str">
        <f>IF('Midt 1.kl. -Klasse'!AT37="","",IF('Midt 1.kl. -Klasse'!AT37='Skole scoring'!AF$2,1,0)+IF('Midt 1.kl. -Klasse'!AT37=5,5,0))</f>
        <v/>
      </c>
      <c r="AG20" s="24" t="str">
        <f>IF('Midt 1.kl. -Klasse'!AU37="","",IF('Midt 1.kl. -Klasse'!AU37='Skole scoring'!AG$2,1,0)+IF('Midt 1.kl. -Klasse'!AU37=5,5,0))</f>
        <v/>
      </c>
      <c r="AH20" s="24" t="str">
        <f>IF('Midt 1.kl. -Klasse'!AV37="","",IF('Midt 1.kl. -Klasse'!AV37='Skole scoring'!AH$2,1,0)+IF('Midt 1.kl. -Klasse'!AV37=5,5,0))</f>
        <v/>
      </c>
      <c r="AI20" s="24" t="str">
        <f>IF('Midt 1.kl. -Klasse'!AW37="","",IF('Midt 1.kl. -Klasse'!AW37='Skole scoring'!AI$2,1,0)+IF('Midt 1.kl. -Klasse'!AW37=5,5,0))</f>
        <v/>
      </c>
      <c r="AJ20" s="24" t="str">
        <f>IF('Midt 1.kl. -Klasse'!AX37="","",IF('Midt 1.kl. -Klasse'!AX37='Skole scoring'!AJ$2,1,0)+IF('Midt 1.kl. -Klasse'!AX37=5,5,0))</f>
        <v/>
      </c>
      <c r="AK20" s="24" t="str">
        <f>IF('Midt 1.kl. -Klasse'!AY37="","",IF('Midt 1.kl. -Klasse'!AY37='Skole scoring'!AK$2,1,0)+IF('Midt 1.kl. -Klasse'!AY37=5,5,0))</f>
        <v/>
      </c>
      <c r="AL20" s="24" t="str">
        <f>IF('Midt 1.kl. -Klasse'!AZ37="","",IF('Midt 1.kl. -Klasse'!AZ37='Skole scoring'!AL$2,1,0)+IF('Midt 1.kl. -Klasse'!AZ37=5,5,0))</f>
        <v/>
      </c>
      <c r="AM20" s="24" t="str">
        <f>IF('Midt 1.kl. -Klasse'!BA37="","",IF('Midt 1.kl. -Klasse'!BA37='Skole scoring'!AM$2,1,0)+IF('Midt 1.kl. -Klasse'!BA37=5,5,0))</f>
        <v/>
      </c>
      <c r="AN20" s="24" t="str">
        <f>IF('Midt 1.kl. -Klasse'!BB37="","",IF('Midt 1.kl. -Klasse'!BB37='Skole scoring'!AN$2,1,0)+IF('Midt 1.kl. -Klasse'!BB37=5,5,0))</f>
        <v/>
      </c>
      <c r="AO20" s="24" t="str">
        <f>IF('Midt 1.kl. -Klasse'!BC37="","",IF('Midt 1.kl. -Klasse'!BC37='Skole scoring'!AO$2,1,0)+IF('Midt 1.kl. -Klasse'!BC37=5,5,0))</f>
        <v/>
      </c>
      <c r="AP20" s="24" t="str">
        <f>IF('Midt 1.kl. -Klasse'!BD37="","",IF('Midt 1.kl. -Klasse'!BD37='Skole scoring'!AP$2,1,0)+IF('Midt 1.kl. -Klasse'!BD37=5,5,0))</f>
        <v/>
      </c>
      <c r="AQ20" s="24" t="str">
        <f>IF('Midt 1.kl. -Klasse'!BE37="","",IF('Midt 1.kl. -Klasse'!BE37='Skole scoring'!AQ$2,1,0)+IF('Midt 1.kl. -Klasse'!BE37=5,5,0))</f>
        <v/>
      </c>
      <c r="AR20" s="24" t="str">
        <f>IF('Midt 1.kl. -Klasse'!BF37="","",IF('Midt 1.kl. -Klasse'!BF37='Skole scoring'!AR$2,1,0)+IF('Midt 1.kl. -Klasse'!BF37=5,5,0))</f>
        <v/>
      </c>
      <c r="AS20" s="24" t="str">
        <f>IF('Midt 1.kl. -Klasse'!BG37="","",IF('Midt 1.kl. -Klasse'!BG37='Skole scoring'!AS$2,1,0)+IF('Midt 1.kl. -Klasse'!BG37=5,5,0))</f>
        <v/>
      </c>
      <c r="AT20" s="24" t="str">
        <f>IF('Midt 1.kl. -Klasse'!BH37="","",IF('Midt 1.kl. -Klasse'!BH37='Skole scoring'!AT$2,1,0)+IF('Midt 1.kl. -Klasse'!BH37=5,5,0))</f>
        <v/>
      </c>
      <c r="AU20" s="24" t="str">
        <f>IF('Midt 1.kl. -Klasse'!BI37="","",IF('Midt 1.kl. -Klasse'!BI37='Skole scoring'!AU$2,1,0)+IF('Midt 1.kl. -Klasse'!BI37=5,5,0))</f>
        <v/>
      </c>
      <c r="AV20" s="24" t="str">
        <f>IF('Midt 1.kl. -Klasse'!BJ37="","",IF('Midt 1.kl. -Klasse'!BJ37='Skole scoring'!AV$2,1,0)+IF('Midt 1.kl. -Klasse'!BJ37=5,5,0))</f>
        <v/>
      </c>
      <c r="AW20" s="24" t="str">
        <f>IF('Midt 1.kl. -Klasse'!BK37="","",IF('Midt 1.kl. -Klasse'!BK37='Skole scoring'!AW$2,1,0)+IF('Midt 1.kl. -Klasse'!BK37=5,5,0))</f>
        <v/>
      </c>
      <c r="AX20" s="24" t="str">
        <f>IF('Midt 1.kl. -Klasse'!BL37="","",IF('Midt 1.kl. -Klasse'!BL37='Skole scoring'!AX$2,1,0)+IF('Midt 1.kl. -Klasse'!BL37=5,5,0))</f>
        <v/>
      </c>
      <c r="AY20" s="24" t="str">
        <f>IF('Midt 1.kl. -Klasse'!BM37="","",IF('Midt 1.kl. -Klasse'!BM37='Skole scoring'!AY$2,1,0)+IF('Midt 1.kl. -Klasse'!BM37=5,5,0))</f>
        <v/>
      </c>
      <c r="AZ20" s="24" t="str">
        <f>IF('Midt 1.kl. -Klasse'!BN37="","",IF('Midt 1.kl. -Klasse'!BN37='Skole scoring'!AZ$2,1,0)+IF('Midt 1.kl. -Klasse'!BN37=5,5,0))</f>
        <v/>
      </c>
      <c r="BA20" s="24" t="str">
        <f>IF('Midt 1.kl. -Klasse'!BO37="","",IF('Midt 1.kl. -Klasse'!BO37='Skole scoring'!BA$2,1,0)+IF('Midt 1.kl. -Klasse'!BO37=5,5,0))</f>
        <v/>
      </c>
      <c r="BB20" s="24" t="str">
        <f>IF('Midt 1.kl. -Klasse'!BP37="","",IF('Midt 1.kl. -Klasse'!BP37='Skole scoring'!BB$2,1,0)+IF('Midt 1.kl. -Klasse'!BP37=5,5,0))</f>
        <v/>
      </c>
      <c r="BC20" s="24" t="str">
        <f>IF('Midt 1.kl. -Klasse'!BQ37="","",IF('Midt 1.kl. -Klasse'!BQ37='Skole scoring'!BC$2,1,0)+IF('Midt 1.kl. -Klasse'!BQ37=5,5,0))</f>
        <v/>
      </c>
      <c r="BD20" s="24" t="str">
        <f>IF('Midt 1.kl. -Klasse'!BR37="","",IF('Midt 1.kl. -Klasse'!BR37='Skole scoring'!BD$2,1,0)+IF('Midt 1.kl. -Klasse'!BR37=5,5,0))</f>
        <v/>
      </c>
      <c r="BE20" s="24" t="str">
        <f>IF('Midt 1.kl. -Klasse'!BS37="","",IF('Midt 1.kl. -Klasse'!BS37='Skole scoring'!BE$2,1,0)+IF('Midt 1.kl. -Klasse'!BS37=5,5,0))</f>
        <v/>
      </c>
      <c r="BF20" s="24" t="str">
        <f>IF('Midt 1.kl. -Klasse'!BT37="","",IF('Midt 1.kl. -Klasse'!BT37='Skole scoring'!BF$2,1,0)+IF('Midt 1.kl. -Klasse'!BT37=5,5,0))</f>
        <v/>
      </c>
      <c r="BG20" s="24">
        <f t="shared" si="0"/>
        <v>0</v>
      </c>
      <c r="BH20" s="25" t="str">
        <f>IF(ISBLANK('Midt 1.kl. -Klasse'!B37),"NA",(((COUNTIF('Skole scoring'!B20:Y20,1)-16.8)/6.6)+((COUNTIF('Skole scoring'!Z20:AR20,1)-8.4)/5.6)+((COUNTIF('Skole scoring'!AS20:BF20,1)-10)/3.9))/3)</f>
        <v>NA</v>
      </c>
    </row>
    <row r="21" spans="2:83" x14ac:dyDescent="0.35">
      <c r="B21" s="24" t="str">
        <f>IF('Midt 1.kl. -Klasse'!P38="","",IF('Midt 1.kl. -Klasse'!P38='Skole scoring'!B$2,1,0)+IF('Midt 1.kl. -Klasse'!P38=5,5,0))</f>
        <v/>
      </c>
      <c r="C21" s="24" t="str">
        <f>IF('Midt 1.kl. -Klasse'!Q38="","",IF('Midt 1.kl. -Klasse'!Q38='Skole scoring'!C$2,1,0)+IF('Midt 1.kl. -Klasse'!Q38=5,5,0))</f>
        <v/>
      </c>
      <c r="D21" s="24" t="str">
        <f>IF('Midt 1.kl. -Klasse'!R38="","",IF('Midt 1.kl. -Klasse'!R38='Skole scoring'!D$2,1,0)+IF('Midt 1.kl. -Klasse'!R38=5,5,0))</f>
        <v/>
      </c>
      <c r="E21" s="24" t="str">
        <f>IF('Midt 1.kl. -Klasse'!S38="","",IF('Midt 1.kl. -Klasse'!S38='Skole scoring'!E$2,1,0)+IF('Midt 1.kl. -Klasse'!S38=5,5,0))</f>
        <v/>
      </c>
      <c r="F21" s="24" t="str">
        <f>IF('Midt 1.kl. -Klasse'!T38="","",IF('Midt 1.kl. -Klasse'!T38='Skole scoring'!F$2,1,0)+IF('Midt 1.kl. -Klasse'!T38=5,5,0))</f>
        <v/>
      </c>
      <c r="G21" s="24" t="str">
        <f>IF('Midt 1.kl. -Klasse'!U38="","",IF('Midt 1.kl. -Klasse'!U38='Skole scoring'!G$2,1,0)+IF('Midt 1.kl. -Klasse'!U38=5,5,0))</f>
        <v/>
      </c>
      <c r="H21" s="24" t="str">
        <f>IF('Midt 1.kl. -Klasse'!V38="","",IF('Midt 1.kl. -Klasse'!V38='Skole scoring'!H$2,1,0)+IF('Midt 1.kl. -Klasse'!V38=5,5,0))</f>
        <v/>
      </c>
      <c r="I21" s="24" t="str">
        <f>IF('Midt 1.kl. -Klasse'!W38="","",IF('Midt 1.kl. -Klasse'!W38='Skole scoring'!I$2,1,0)+IF('Midt 1.kl. -Klasse'!W38=5,5,0))</f>
        <v/>
      </c>
      <c r="J21" s="24" t="str">
        <f>IF('Midt 1.kl. -Klasse'!X38="","",IF('Midt 1.kl. -Klasse'!X38='Skole scoring'!J$2,1,0)+IF('Midt 1.kl. -Klasse'!X38=5,5,0))</f>
        <v/>
      </c>
      <c r="K21" s="24" t="str">
        <f>IF('Midt 1.kl. -Klasse'!Y38="","",IF('Midt 1.kl. -Klasse'!Y38='Skole scoring'!K$2,1,0)+IF('Midt 1.kl. -Klasse'!Y38=5,5,0))</f>
        <v/>
      </c>
      <c r="L21" s="24" t="str">
        <f>IF('Midt 1.kl. -Klasse'!Z38="","",IF('Midt 1.kl. -Klasse'!Z38='Skole scoring'!L$2,1,0)+IF('Midt 1.kl. -Klasse'!Z38=5,5,0))</f>
        <v/>
      </c>
      <c r="M21" s="24" t="str">
        <f>IF('Midt 1.kl. -Klasse'!AA38="","",IF('Midt 1.kl. -Klasse'!AA38='Skole scoring'!M$2,1,0)+IF('Midt 1.kl. -Klasse'!AA38=5,5,0))</f>
        <v/>
      </c>
      <c r="N21" s="24" t="str">
        <f>IF('Midt 1.kl. -Klasse'!AB38="","",IF('Midt 1.kl. -Klasse'!AB38='Skole scoring'!N$2,1,0)+IF('Midt 1.kl. -Klasse'!AB38=5,5,0))</f>
        <v/>
      </c>
      <c r="O21" s="24" t="str">
        <f>IF('Midt 1.kl. -Klasse'!AC38="","",IF('Midt 1.kl. -Klasse'!AC38='Skole scoring'!O$2,1,0)+IF('Midt 1.kl. -Klasse'!AC38=5,5,0))</f>
        <v/>
      </c>
      <c r="P21" s="24" t="str">
        <f>IF('Midt 1.kl. -Klasse'!AD38="","",IF('Midt 1.kl. -Klasse'!AD38='Skole scoring'!P$2,1,0)+IF('Midt 1.kl. -Klasse'!AD38=5,5,0))</f>
        <v/>
      </c>
      <c r="Q21" s="24" t="str">
        <f>IF('Midt 1.kl. -Klasse'!AE38="","",IF('Midt 1.kl. -Klasse'!AE38='Skole scoring'!Q$2,1,0)+IF('Midt 1.kl. -Klasse'!AE38=5,5,0))</f>
        <v/>
      </c>
      <c r="R21" s="24" t="str">
        <f>IF('Midt 1.kl. -Klasse'!AF38="","",IF('Midt 1.kl. -Klasse'!AF38='Skole scoring'!R$2,1,0)+IF('Midt 1.kl. -Klasse'!AF38=5,5,0))</f>
        <v/>
      </c>
      <c r="S21" s="24" t="str">
        <f>IF('Midt 1.kl. -Klasse'!AG38="","",IF('Midt 1.kl. -Klasse'!AG38='Skole scoring'!S$2,1,0)+IF('Midt 1.kl. -Klasse'!AG38=5,5,0))</f>
        <v/>
      </c>
      <c r="T21" s="24" t="str">
        <f>IF('Midt 1.kl. -Klasse'!AH38="","",IF('Midt 1.kl. -Klasse'!AH38='Skole scoring'!T$2,1,0)+IF('Midt 1.kl. -Klasse'!AH38=5,5,0))</f>
        <v/>
      </c>
      <c r="U21" s="24" t="str">
        <f>IF('Midt 1.kl. -Klasse'!AI38="","",IF('Midt 1.kl. -Klasse'!AI38='Skole scoring'!U$2,1,0)+IF('Midt 1.kl. -Klasse'!AI38=5,5,0))</f>
        <v/>
      </c>
      <c r="V21" s="24" t="str">
        <f>IF('Midt 1.kl. -Klasse'!AJ38="","",IF('Midt 1.kl. -Klasse'!AJ38='Skole scoring'!V$2,1,0)+IF('Midt 1.kl. -Klasse'!AJ38=5,5,0))</f>
        <v/>
      </c>
      <c r="W21" s="24" t="str">
        <f>IF('Midt 1.kl. -Klasse'!AK38="","",IF('Midt 1.kl. -Klasse'!AK38='Skole scoring'!W$2,1,0)+IF('Midt 1.kl. -Klasse'!AK38=5,5,0))</f>
        <v/>
      </c>
      <c r="X21" s="24" t="str">
        <f>IF('Midt 1.kl. -Klasse'!AL38="","",IF('Midt 1.kl. -Klasse'!AL38='Skole scoring'!X$2,1,0)+IF('Midt 1.kl. -Klasse'!AL38=5,5,0))</f>
        <v/>
      </c>
      <c r="Y21" s="24" t="str">
        <f>IF('Midt 1.kl. -Klasse'!AM38="","",IF('Midt 1.kl. -Klasse'!AM38='Skole scoring'!Y$2,1,0)+IF('Midt 1.kl. -Klasse'!AM38=5,5,0))</f>
        <v/>
      </c>
      <c r="Z21" s="24" t="str">
        <f>IF('Midt 1.kl. -Klasse'!AN38="","",IF('Midt 1.kl. -Klasse'!AN38='Skole scoring'!Z$2,1,0)+IF('Midt 1.kl. -Klasse'!AN38=5,5,0))</f>
        <v/>
      </c>
      <c r="AA21" s="24" t="str">
        <f>IF('Midt 1.kl. -Klasse'!AO38="","",IF('Midt 1.kl. -Klasse'!AO38='Skole scoring'!AA$2,1,0)+IF('Midt 1.kl. -Klasse'!AO38=5,5,0))</f>
        <v/>
      </c>
      <c r="AB21" s="24" t="str">
        <f>IF('Midt 1.kl. -Klasse'!AP38="","",IF('Midt 1.kl. -Klasse'!AP38='Skole scoring'!AB$2,1,0)+IF('Midt 1.kl. -Klasse'!AP38=5,5,0))</f>
        <v/>
      </c>
      <c r="AC21" s="24" t="str">
        <f>IF('Midt 1.kl. -Klasse'!AQ38="","",IF('Midt 1.kl. -Klasse'!AQ38='Skole scoring'!AC$2,1,0)+IF('Midt 1.kl. -Klasse'!AQ38=5,5,0))</f>
        <v/>
      </c>
      <c r="AD21" s="24" t="str">
        <f>IF('Midt 1.kl. -Klasse'!AR38="","",IF('Midt 1.kl. -Klasse'!AR38='Skole scoring'!AD$2,1,0)+IF('Midt 1.kl. -Klasse'!AR38=5,5,0))</f>
        <v/>
      </c>
      <c r="AE21" s="24" t="str">
        <f>IF('Midt 1.kl. -Klasse'!AS38="","",IF('Midt 1.kl. -Klasse'!AS38='Skole scoring'!AE$2,1,0)+IF('Midt 1.kl. -Klasse'!AS38=5,5,0))</f>
        <v/>
      </c>
      <c r="AF21" s="24" t="str">
        <f>IF('Midt 1.kl. -Klasse'!AT38="","",IF('Midt 1.kl. -Klasse'!AT38='Skole scoring'!AF$2,1,0)+IF('Midt 1.kl. -Klasse'!AT38=5,5,0))</f>
        <v/>
      </c>
      <c r="AG21" s="24" t="str">
        <f>IF('Midt 1.kl. -Klasse'!AU38="","",IF('Midt 1.kl. -Klasse'!AU38='Skole scoring'!AG$2,1,0)+IF('Midt 1.kl. -Klasse'!AU38=5,5,0))</f>
        <v/>
      </c>
      <c r="AH21" s="24" t="str">
        <f>IF('Midt 1.kl. -Klasse'!AV38="","",IF('Midt 1.kl. -Klasse'!AV38='Skole scoring'!AH$2,1,0)+IF('Midt 1.kl. -Klasse'!AV38=5,5,0))</f>
        <v/>
      </c>
      <c r="AI21" s="24" t="str">
        <f>IF('Midt 1.kl. -Klasse'!AW38="","",IF('Midt 1.kl. -Klasse'!AW38='Skole scoring'!AI$2,1,0)+IF('Midt 1.kl. -Klasse'!AW38=5,5,0))</f>
        <v/>
      </c>
      <c r="AJ21" s="24" t="str">
        <f>IF('Midt 1.kl. -Klasse'!AX38="","",IF('Midt 1.kl. -Klasse'!AX38='Skole scoring'!AJ$2,1,0)+IF('Midt 1.kl. -Klasse'!AX38=5,5,0))</f>
        <v/>
      </c>
      <c r="AK21" s="24" t="str">
        <f>IF('Midt 1.kl. -Klasse'!AY38="","",IF('Midt 1.kl. -Klasse'!AY38='Skole scoring'!AK$2,1,0)+IF('Midt 1.kl. -Klasse'!AY38=5,5,0))</f>
        <v/>
      </c>
      <c r="AL21" s="24" t="str">
        <f>IF('Midt 1.kl. -Klasse'!AZ38="","",IF('Midt 1.kl. -Klasse'!AZ38='Skole scoring'!AL$2,1,0)+IF('Midt 1.kl. -Klasse'!AZ38=5,5,0))</f>
        <v/>
      </c>
      <c r="AM21" s="24" t="str">
        <f>IF('Midt 1.kl. -Klasse'!BA38="","",IF('Midt 1.kl. -Klasse'!BA38='Skole scoring'!AM$2,1,0)+IF('Midt 1.kl. -Klasse'!BA38=5,5,0))</f>
        <v/>
      </c>
      <c r="AN21" s="24" t="str">
        <f>IF('Midt 1.kl. -Klasse'!BB38="","",IF('Midt 1.kl. -Klasse'!BB38='Skole scoring'!AN$2,1,0)+IF('Midt 1.kl. -Klasse'!BB38=5,5,0))</f>
        <v/>
      </c>
      <c r="AO21" s="24" t="str">
        <f>IF('Midt 1.kl. -Klasse'!BC38="","",IF('Midt 1.kl. -Klasse'!BC38='Skole scoring'!AO$2,1,0)+IF('Midt 1.kl. -Klasse'!BC38=5,5,0))</f>
        <v/>
      </c>
      <c r="AP21" s="24" t="str">
        <f>IF('Midt 1.kl. -Klasse'!BD38="","",IF('Midt 1.kl. -Klasse'!BD38='Skole scoring'!AP$2,1,0)+IF('Midt 1.kl. -Klasse'!BD38=5,5,0))</f>
        <v/>
      </c>
      <c r="AQ21" s="24" t="str">
        <f>IF('Midt 1.kl. -Klasse'!BE38="","",IF('Midt 1.kl. -Klasse'!BE38='Skole scoring'!AQ$2,1,0)+IF('Midt 1.kl. -Klasse'!BE38=5,5,0))</f>
        <v/>
      </c>
      <c r="AR21" s="24" t="str">
        <f>IF('Midt 1.kl. -Klasse'!BF38="","",IF('Midt 1.kl. -Klasse'!BF38='Skole scoring'!AR$2,1,0)+IF('Midt 1.kl. -Klasse'!BF38=5,5,0))</f>
        <v/>
      </c>
      <c r="AS21" s="24" t="str">
        <f>IF('Midt 1.kl. -Klasse'!BG38="","",IF('Midt 1.kl. -Klasse'!BG38='Skole scoring'!AS$2,1,0)+IF('Midt 1.kl. -Klasse'!BG38=5,5,0))</f>
        <v/>
      </c>
      <c r="AT21" s="24" t="str">
        <f>IF('Midt 1.kl. -Klasse'!BH38="","",IF('Midt 1.kl. -Klasse'!BH38='Skole scoring'!AT$2,1,0)+IF('Midt 1.kl. -Klasse'!BH38=5,5,0))</f>
        <v/>
      </c>
      <c r="AU21" s="24" t="str">
        <f>IF('Midt 1.kl. -Klasse'!BI38="","",IF('Midt 1.kl. -Klasse'!BI38='Skole scoring'!AU$2,1,0)+IF('Midt 1.kl. -Klasse'!BI38=5,5,0))</f>
        <v/>
      </c>
      <c r="AV21" s="24" t="str">
        <f>IF('Midt 1.kl. -Klasse'!BJ38="","",IF('Midt 1.kl. -Klasse'!BJ38='Skole scoring'!AV$2,1,0)+IF('Midt 1.kl. -Klasse'!BJ38=5,5,0))</f>
        <v/>
      </c>
      <c r="AW21" s="24" t="str">
        <f>IF('Midt 1.kl. -Klasse'!BK38="","",IF('Midt 1.kl. -Klasse'!BK38='Skole scoring'!AW$2,1,0)+IF('Midt 1.kl. -Klasse'!BK38=5,5,0))</f>
        <v/>
      </c>
      <c r="AX21" s="24" t="str">
        <f>IF('Midt 1.kl. -Klasse'!BL38="","",IF('Midt 1.kl. -Klasse'!BL38='Skole scoring'!AX$2,1,0)+IF('Midt 1.kl. -Klasse'!BL38=5,5,0))</f>
        <v/>
      </c>
      <c r="AY21" s="24" t="str">
        <f>IF('Midt 1.kl. -Klasse'!BM38="","",IF('Midt 1.kl. -Klasse'!BM38='Skole scoring'!AY$2,1,0)+IF('Midt 1.kl. -Klasse'!BM38=5,5,0))</f>
        <v/>
      </c>
      <c r="AZ21" s="24" t="str">
        <f>IF('Midt 1.kl. -Klasse'!BN38="","",IF('Midt 1.kl. -Klasse'!BN38='Skole scoring'!AZ$2,1,0)+IF('Midt 1.kl. -Klasse'!BN38=5,5,0))</f>
        <v/>
      </c>
      <c r="BA21" s="24" t="str">
        <f>IF('Midt 1.kl. -Klasse'!BO38="","",IF('Midt 1.kl. -Klasse'!BO38='Skole scoring'!BA$2,1,0)+IF('Midt 1.kl. -Klasse'!BO38=5,5,0))</f>
        <v/>
      </c>
      <c r="BB21" s="24" t="str">
        <f>IF('Midt 1.kl. -Klasse'!BP38="","",IF('Midt 1.kl. -Klasse'!BP38='Skole scoring'!BB$2,1,0)+IF('Midt 1.kl. -Klasse'!BP38=5,5,0))</f>
        <v/>
      </c>
      <c r="BC21" s="24" t="str">
        <f>IF('Midt 1.kl. -Klasse'!BQ38="","",IF('Midt 1.kl. -Klasse'!BQ38='Skole scoring'!BC$2,1,0)+IF('Midt 1.kl. -Klasse'!BQ38=5,5,0))</f>
        <v/>
      </c>
      <c r="BD21" s="24" t="str">
        <f>IF('Midt 1.kl. -Klasse'!BR38="","",IF('Midt 1.kl. -Klasse'!BR38='Skole scoring'!BD$2,1,0)+IF('Midt 1.kl. -Klasse'!BR38=5,5,0))</f>
        <v/>
      </c>
      <c r="BE21" s="24" t="str">
        <f>IF('Midt 1.kl. -Klasse'!BS38="","",IF('Midt 1.kl. -Klasse'!BS38='Skole scoring'!BE$2,1,0)+IF('Midt 1.kl. -Klasse'!BS38=5,5,0))</f>
        <v/>
      </c>
      <c r="BF21" s="24" t="str">
        <f>IF('Midt 1.kl. -Klasse'!BT38="","",IF('Midt 1.kl. -Klasse'!BT38='Skole scoring'!BF$2,1,0)+IF('Midt 1.kl. -Klasse'!BT38=5,5,0))</f>
        <v/>
      </c>
      <c r="BG21" s="24">
        <f t="shared" si="0"/>
        <v>0</v>
      </c>
      <c r="BH21" s="25" t="str">
        <f>IF(ISBLANK('Midt 1.kl. -Klasse'!B38),"NA",(((COUNTIF('Skole scoring'!B21:Y21,1)-16.8)/6.6)+((COUNTIF('Skole scoring'!Z21:AR21,1)-8.4)/5.6)+((COUNTIF('Skole scoring'!AS21:BF21,1)-10)/3.9))/3)</f>
        <v>NA</v>
      </c>
    </row>
    <row r="22" spans="2:83" x14ac:dyDescent="0.35">
      <c r="B22" s="24" t="str">
        <f>IF('Midt 1.kl. -Klasse'!P39="","",IF('Midt 1.kl. -Klasse'!P39='Skole scoring'!B$2,1,0)+IF('Midt 1.kl. -Klasse'!P39=5,5,0))</f>
        <v/>
      </c>
      <c r="C22" s="24" t="str">
        <f>IF('Midt 1.kl. -Klasse'!Q39="","",IF('Midt 1.kl. -Klasse'!Q39='Skole scoring'!C$2,1,0)+IF('Midt 1.kl. -Klasse'!Q39=5,5,0))</f>
        <v/>
      </c>
      <c r="D22" s="24" t="str">
        <f>IF('Midt 1.kl. -Klasse'!R39="","",IF('Midt 1.kl. -Klasse'!R39='Skole scoring'!D$2,1,0)+IF('Midt 1.kl. -Klasse'!R39=5,5,0))</f>
        <v/>
      </c>
      <c r="E22" s="24" t="str">
        <f>IF('Midt 1.kl. -Klasse'!S39="","",IF('Midt 1.kl. -Klasse'!S39='Skole scoring'!E$2,1,0)+IF('Midt 1.kl. -Klasse'!S39=5,5,0))</f>
        <v/>
      </c>
      <c r="F22" s="24" t="str">
        <f>IF('Midt 1.kl. -Klasse'!T39="","",IF('Midt 1.kl. -Klasse'!T39='Skole scoring'!F$2,1,0)+IF('Midt 1.kl. -Klasse'!T39=5,5,0))</f>
        <v/>
      </c>
      <c r="G22" s="24" t="str">
        <f>IF('Midt 1.kl. -Klasse'!U39="","",IF('Midt 1.kl. -Klasse'!U39='Skole scoring'!G$2,1,0)+IF('Midt 1.kl. -Klasse'!U39=5,5,0))</f>
        <v/>
      </c>
      <c r="H22" s="24" t="str">
        <f>IF('Midt 1.kl. -Klasse'!V39="","",IF('Midt 1.kl. -Klasse'!V39='Skole scoring'!H$2,1,0)+IF('Midt 1.kl. -Klasse'!V39=5,5,0))</f>
        <v/>
      </c>
      <c r="I22" s="24" t="str">
        <f>IF('Midt 1.kl. -Klasse'!W39="","",IF('Midt 1.kl. -Klasse'!W39='Skole scoring'!I$2,1,0)+IF('Midt 1.kl. -Klasse'!W39=5,5,0))</f>
        <v/>
      </c>
      <c r="J22" s="24" t="str">
        <f>IF('Midt 1.kl. -Klasse'!X39="","",IF('Midt 1.kl. -Klasse'!X39='Skole scoring'!J$2,1,0)+IF('Midt 1.kl. -Klasse'!X39=5,5,0))</f>
        <v/>
      </c>
      <c r="K22" s="24" t="str">
        <f>IF('Midt 1.kl. -Klasse'!Y39="","",IF('Midt 1.kl. -Klasse'!Y39='Skole scoring'!K$2,1,0)+IF('Midt 1.kl. -Klasse'!Y39=5,5,0))</f>
        <v/>
      </c>
      <c r="L22" s="24" t="str">
        <f>IF('Midt 1.kl. -Klasse'!Z39="","",IF('Midt 1.kl. -Klasse'!Z39='Skole scoring'!L$2,1,0)+IF('Midt 1.kl. -Klasse'!Z39=5,5,0))</f>
        <v/>
      </c>
      <c r="M22" s="24" t="str">
        <f>IF('Midt 1.kl. -Klasse'!AA39="","",IF('Midt 1.kl. -Klasse'!AA39='Skole scoring'!M$2,1,0)+IF('Midt 1.kl. -Klasse'!AA39=5,5,0))</f>
        <v/>
      </c>
      <c r="N22" s="24" t="str">
        <f>IF('Midt 1.kl. -Klasse'!AB39="","",IF('Midt 1.kl. -Klasse'!AB39='Skole scoring'!N$2,1,0)+IF('Midt 1.kl. -Klasse'!AB39=5,5,0))</f>
        <v/>
      </c>
      <c r="O22" s="24" t="str">
        <f>IF('Midt 1.kl. -Klasse'!AC39="","",IF('Midt 1.kl. -Klasse'!AC39='Skole scoring'!O$2,1,0)+IF('Midt 1.kl. -Klasse'!AC39=5,5,0))</f>
        <v/>
      </c>
      <c r="P22" s="24" t="str">
        <f>IF('Midt 1.kl. -Klasse'!AD39="","",IF('Midt 1.kl. -Klasse'!AD39='Skole scoring'!P$2,1,0)+IF('Midt 1.kl. -Klasse'!AD39=5,5,0))</f>
        <v/>
      </c>
      <c r="Q22" s="24" t="str">
        <f>IF('Midt 1.kl. -Klasse'!AE39="","",IF('Midt 1.kl. -Klasse'!AE39='Skole scoring'!Q$2,1,0)+IF('Midt 1.kl. -Klasse'!AE39=5,5,0))</f>
        <v/>
      </c>
      <c r="R22" s="24" t="str">
        <f>IF('Midt 1.kl. -Klasse'!AF39="","",IF('Midt 1.kl. -Klasse'!AF39='Skole scoring'!R$2,1,0)+IF('Midt 1.kl. -Klasse'!AF39=5,5,0))</f>
        <v/>
      </c>
      <c r="S22" s="24" t="str">
        <f>IF('Midt 1.kl. -Klasse'!AG39="","",IF('Midt 1.kl. -Klasse'!AG39='Skole scoring'!S$2,1,0)+IF('Midt 1.kl. -Klasse'!AG39=5,5,0))</f>
        <v/>
      </c>
      <c r="T22" s="24" t="str">
        <f>IF('Midt 1.kl. -Klasse'!AH39="","",IF('Midt 1.kl. -Klasse'!AH39='Skole scoring'!T$2,1,0)+IF('Midt 1.kl. -Klasse'!AH39=5,5,0))</f>
        <v/>
      </c>
      <c r="U22" s="24" t="str">
        <f>IF('Midt 1.kl. -Klasse'!AI39="","",IF('Midt 1.kl. -Klasse'!AI39='Skole scoring'!U$2,1,0)+IF('Midt 1.kl. -Klasse'!AI39=5,5,0))</f>
        <v/>
      </c>
      <c r="V22" s="24" t="str">
        <f>IF('Midt 1.kl. -Klasse'!AJ39="","",IF('Midt 1.kl. -Klasse'!AJ39='Skole scoring'!V$2,1,0)+IF('Midt 1.kl. -Klasse'!AJ39=5,5,0))</f>
        <v/>
      </c>
      <c r="W22" s="24" t="str">
        <f>IF('Midt 1.kl. -Klasse'!AK39="","",IF('Midt 1.kl. -Klasse'!AK39='Skole scoring'!W$2,1,0)+IF('Midt 1.kl. -Klasse'!AK39=5,5,0))</f>
        <v/>
      </c>
      <c r="X22" s="24" t="str">
        <f>IF('Midt 1.kl. -Klasse'!AL39="","",IF('Midt 1.kl. -Klasse'!AL39='Skole scoring'!X$2,1,0)+IF('Midt 1.kl. -Klasse'!AL39=5,5,0))</f>
        <v/>
      </c>
      <c r="Y22" s="24" t="str">
        <f>IF('Midt 1.kl. -Klasse'!AM39="","",IF('Midt 1.kl. -Klasse'!AM39='Skole scoring'!Y$2,1,0)+IF('Midt 1.kl. -Klasse'!AM39=5,5,0))</f>
        <v/>
      </c>
      <c r="Z22" s="24" t="str">
        <f>IF('Midt 1.kl. -Klasse'!AN39="","",IF('Midt 1.kl. -Klasse'!AN39='Skole scoring'!Z$2,1,0)+IF('Midt 1.kl. -Klasse'!AN39=5,5,0))</f>
        <v/>
      </c>
      <c r="AA22" s="24" t="str">
        <f>IF('Midt 1.kl. -Klasse'!AO39="","",IF('Midt 1.kl. -Klasse'!AO39='Skole scoring'!AA$2,1,0)+IF('Midt 1.kl. -Klasse'!AO39=5,5,0))</f>
        <v/>
      </c>
      <c r="AB22" s="24" t="str">
        <f>IF('Midt 1.kl. -Klasse'!AP39="","",IF('Midt 1.kl. -Klasse'!AP39='Skole scoring'!AB$2,1,0)+IF('Midt 1.kl. -Klasse'!AP39=5,5,0))</f>
        <v/>
      </c>
      <c r="AC22" s="24" t="str">
        <f>IF('Midt 1.kl. -Klasse'!AQ39="","",IF('Midt 1.kl. -Klasse'!AQ39='Skole scoring'!AC$2,1,0)+IF('Midt 1.kl. -Klasse'!AQ39=5,5,0))</f>
        <v/>
      </c>
      <c r="AD22" s="24" t="str">
        <f>IF('Midt 1.kl. -Klasse'!AR39="","",IF('Midt 1.kl. -Klasse'!AR39='Skole scoring'!AD$2,1,0)+IF('Midt 1.kl. -Klasse'!AR39=5,5,0))</f>
        <v/>
      </c>
      <c r="AE22" s="24" t="str">
        <f>IF('Midt 1.kl. -Klasse'!AS39="","",IF('Midt 1.kl. -Klasse'!AS39='Skole scoring'!AE$2,1,0)+IF('Midt 1.kl. -Klasse'!AS39=5,5,0))</f>
        <v/>
      </c>
      <c r="AF22" s="24" t="str">
        <f>IF('Midt 1.kl. -Klasse'!AT39="","",IF('Midt 1.kl. -Klasse'!AT39='Skole scoring'!AF$2,1,0)+IF('Midt 1.kl. -Klasse'!AT39=5,5,0))</f>
        <v/>
      </c>
      <c r="AG22" s="24" t="str">
        <f>IF('Midt 1.kl. -Klasse'!AU39="","",IF('Midt 1.kl. -Klasse'!AU39='Skole scoring'!AG$2,1,0)+IF('Midt 1.kl. -Klasse'!AU39=5,5,0))</f>
        <v/>
      </c>
      <c r="AH22" s="24" t="str">
        <f>IF('Midt 1.kl. -Klasse'!AV39="","",IF('Midt 1.kl. -Klasse'!AV39='Skole scoring'!AH$2,1,0)+IF('Midt 1.kl. -Klasse'!AV39=5,5,0))</f>
        <v/>
      </c>
      <c r="AI22" s="24" t="str">
        <f>IF('Midt 1.kl. -Klasse'!AW39="","",IF('Midt 1.kl. -Klasse'!AW39='Skole scoring'!AI$2,1,0)+IF('Midt 1.kl. -Klasse'!AW39=5,5,0))</f>
        <v/>
      </c>
      <c r="AJ22" s="24" t="str">
        <f>IF('Midt 1.kl. -Klasse'!AX39="","",IF('Midt 1.kl. -Klasse'!AX39='Skole scoring'!AJ$2,1,0)+IF('Midt 1.kl. -Klasse'!AX39=5,5,0))</f>
        <v/>
      </c>
      <c r="AK22" s="24" t="str">
        <f>IF('Midt 1.kl. -Klasse'!AY39="","",IF('Midt 1.kl. -Klasse'!AY39='Skole scoring'!AK$2,1,0)+IF('Midt 1.kl. -Klasse'!AY39=5,5,0))</f>
        <v/>
      </c>
      <c r="AL22" s="24" t="str">
        <f>IF('Midt 1.kl. -Klasse'!AZ39="","",IF('Midt 1.kl. -Klasse'!AZ39='Skole scoring'!AL$2,1,0)+IF('Midt 1.kl. -Klasse'!AZ39=5,5,0))</f>
        <v/>
      </c>
      <c r="AM22" s="24" t="str">
        <f>IF('Midt 1.kl. -Klasse'!BA39="","",IF('Midt 1.kl. -Klasse'!BA39='Skole scoring'!AM$2,1,0)+IF('Midt 1.kl. -Klasse'!BA39=5,5,0))</f>
        <v/>
      </c>
      <c r="AN22" s="24" t="str">
        <f>IF('Midt 1.kl. -Klasse'!BB39="","",IF('Midt 1.kl. -Klasse'!BB39='Skole scoring'!AN$2,1,0)+IF('Midt 1.kl. -Klasse'!BB39=5,5,0))</f>
        <v/>
      </c>
      <c r="AO22" s="24" t="str">
        <f>IF('Midt 1.kl. -Klasse'!BC39="","",IF('Midt 1.kl. -Klasse'!BC39='Skole scoring'!AO$2,1,0)+IF('Midt 1.kl. -Klasse'!BC39=5,5,0))</f>
        <v/>
      </c>
      <c r="AP22" s="24" t="str">
        <f>IF('Midt 1.kl. -Klasse'!BD39="","",IF('Midt 1.kl. -Klasse'!BD39='Skole scoring'!AP$2,1,0)+IF('Midt 1.kl. -Klasse'!BD39=5,5,0))</f>
        <v/>
      </c>
      <c r="AQ22" s="24" t="str">
        <f>IF('Midt 1.kl. -Klasse'!BE39="","",IF('Midt 1.kl. -Klasse'!BE39='Skole scoring'!AQ$2,1,0)+IF('Midt 1.kl. -Klasse'!BE39=5,5,0))</f>
        <v/>
      </c>
      <c r="AR22" s="24" t="str">
        <f>IF('Midt 1.kl. -Klasse'!BF39="","",IF('Midt 1.kl. -Klasse'!BF39='Skole scoring'!AR$2,1,0)+IF('Midt 1.kl. -Klasse'!BF39=5,5,0))</f>
        <v/>
      </c>
      <c r="AS22" s="24" t="str">
        <f>IF('Midt 1.kl. -Klasse'!BG39="","",IF('Midt 1.kl. -Klasse'!BG39='Skole scoring'!AS$2,1,0)+IF('Midt 1.kl. -Klasse'!BG39=5,5,0))</f>
        <v/>
      </c>
      <c r="AT22" s="24" t="str">
        <f>IF('Midt 1.kl. -Klasse'!BH39="","",IF('Midt 1.kl. -Klasse'!BH39='Skole scoring'!AT$2,1,0)+IF('Midt 1.kl. -Klasse'!BH39=5,5,0))</f>
        <v/>
      </c>
      <c r="AU22" s="24" t="str">
        <f>IF('Midt 1.kl. -Klasse'!BI39="","",IF('Midt 1.kl. -Klasse'!BI39='Skole scoring'!AU$2,1,0)+IF('Midt 1.kl. -Klasse'!BI39=5,5,0))</f>
        <v/>
      </c>
      <c r="AV22" s="24" t="str">
        <f>IF('Midt 1.kl. -Klasse'!BJ39="","",IF('Midt 1.kl. -Klasse'!BJ39='Skole scoring'!AV$2,1,0)+IF('Midt 1.kl. -Klasse'!BJ39=5,5,0))</f>
        <v/>
      </c>
      <c r="AW22" s="24" t="str">
        <f>IF('Midt 1.kl. -Klasse'!BK39="","",IF('Midt 1.kl. -Klasse'!BK39='Skole scoring'!AW$2,1,0)+IF('Midt 1.kl. -Klasse'!BK39=5,5,0))</f>
        <v/>
      </c>
      <c r="AX22" s="24" t="str">
        <f>IF('Midt 1.kl. -Klasse'!BL39="","",IF('Midt 1.kl. -Klasse'!BL39='Skole scoring'!AX$2,1,0)+IF('Midt 1.kl. -Klasse'!BL39=5,5,0))</f>
        <v/>
      </c>
      <c r="AY22" s="24" t="str">
        <f>IF('Midt 1.kl. -Klasse'!BM39="","",IF('Midt 1.kl. -Klasse'!BM39='Skole scoring'!AY$2,1,0)+IF('Midt 1.kl. -Klasse'!BM39=5,5,0))</f>
        <v/>
      </c>
      <c r="AZ22" s="24" t="str">
        <f>IF('Midt 1.kl. -Klasse'!BN39="","",IF('Midt 1.kl. -Klasse'!BN39='Skole scoring'!AZ$2,1,0)+IF('Midt 1.kl. -Klasse'!BN39=5,5,0))</f>
        <v/>
      </c>
      <c r="BA22" s="24" t="str">
        <f>IF('Midt 1.kl. -Klasse'!BO39="","",IF('Midt 1.kl. -Klasse'!BO39='Skole scoring'!BA$2,1,0)+IF('Midt 1.kl. -Klasse'!BO39=5,5,0))</f>
        <v/>
      </c>
      <c r="BB22" s="24" t="str">
        <f>IF('Midt 1.kl. -Klasse'!BP39="","",IF('Midt 1.kl. -Klasse'!BP39='Skole scoring'!BB$2,1,0)+IF('Midt 1.kl. -Klasse'!BP39=5,5,0))</f>
        <v/>
      </c>
      <c r="BC22" s="24" t="str">
        <f>IF('Midt 1.kl. -Klasse'!BQ39="","",IF('Midt 1.kl. -Klasse'!BQ39='Skole scoring'!BC$2,1,0)+IF('Midt 1.kl. -Klasse'!BQ39=5,5,0))</f>
        <v/>
      </c>
      <c r="BD22" s="24" t="str">
        <f>IF('Midt 1.kl. -Klasse'!BR39="","",IF('Midt 1.kl. -Klasse'!BR39='Skole scoring'!BD$2,1,0)+IF('Midt 1.kl. -Klasse'!BR39=5,5,0))</f>
        <v/>
      </c>
      <c r="BE22" s="24" t="str">
        <f>IF('Midt 1.kl. -Klasse'!BS39="","",IF('Midt 1.kl. -Klasse'!BS39='Skole scoring'!BE$2,1,0)+IF('Midt 1.kl. -Klasse'!BS39=5,5,0))</f>
        <v/>
      </c>
      <c r="BF22" s="24" t="str">
        <f>IF('Midt 1.kl. -Klasse'!BT39="","",IF('Midt 1.kl. -Klasse'!BT39='Skole scoring'!BF$2,1,0)+IF('Midt 1.kl. -Klasse'!BT39=5,5,0))</f>
        <v/>
      </c>
      <c r="BG22" s="24">
        <f t="shared" si="0"/>
        <v>0</v>
      </c>
      <c r="BH22" s="25" t="str">
        <f>IF(ISBLANK('Midt 1.kl. -Klasse'!B39),"NA",(((COUNTIF('Skole scoring'!B22:Y22,1)-16.8)/6.6)+((COUNTIF('Skole scoring'!Z22:AR22,1)-8.4)/5.6)+((COUNTIF('Skole scoring'!AS22:BF22,1)-10)/3.9))/3)</f>
        <v>NA</v>
      </c>
    </row>
    <row r="23" spans="2:83" x14ac:dyDescent="0.35">
      <c r="B23" s="24" t="str">
        <f>IF('Midt 1.kl. -Klasse'!P40="","",IF('Midt 1.kl. -Klasse'!P40='Skole scoring'!B$2,1,0)+IF('Midt 1.kl. -Klasse'!P40=5,5,0))</f>
        <v/>
      </c>
      <c r="C23" s="24" t="str">
        <f>IF('Midt 1.kl. -Klasse'!Q40="","",IF('Midt 1.kl. -Klasse'!Q40='Skole scoring'!C$2,1,0)+IF('Midt 1.kl. -Klasse'!Q40=5,5,0))</f>
        <v/>
      </c>
      <c r="D23" s="24" t="str">
        <f>IF('Midt 1.kl. -Klasse'!R40="","",IF('Midt 1.kl. -Klasse'!R40='Skole scoring'!D$2,1,0)+IF('Midt 1.kl. -Klasse'!R40=5,5,0))</f>
        <v/>
      </c>
      <c r="E23" s="24" t="str">
        <f>IF('Midt 1.kl. -Klasse'!S40="","",IF('Midt 1.kl. -Klasse'!S40='Skole scoring'!E$2,1,0)+IF('Midt 1.kl. -Klasse'!S40=5,5,0))</f>
        <v/>
      </c>
      <c r="F23" s="24" t="str">
        <f>IF('Midt 1.kl. -Klasse'!T40="","",IF('Midt 1.kl. -Klasse'!T40='Skole scoring'!F$2,1,0)+IF('Midt 1.kl. -Klasse'!T40=5,5,0))</f>
        <v/>
      </c>
      <c r="G23" s="24" t="str">
        <f>IF('Midt 1.kl. -Klasse'!U40="","",IF('Midt 1.kl. -Klasse'!U40='Skole scoring'!G$2,1,0)+IF('Midt 1.kl. -Klasse'!U40=5,5,0))</f>
        <v/>
      </c>
      <c r="H23" s="24" t="str">
        <f>IF('Midt 1.kl. -Klasse'!V40="","",IF('Midt 1.kl. -Klasse'!V40='Skole scoring'!H$2,1,0)+IF('Midt 1.kl. -Klasse'!V40=5,5,0))</f>
        <v/>
      </c>
      <c r="I23" s="24" t="str">
        <f>IF('Midt 1.kl. -Klasse'!W40="","",IF('Midt 1.kl. -Klasse'!W40='Skole scoring'!I$2,1,0)+IF('Midt 1.kl. -Klasse'!W40=5,5,0))</f>
        <v/>
      </c>
      <c r="J23" s="24" t="str">
        <f>IF('Midt 1.kl. -Klasse'!X40="","",IF('Midt 1.kl. -Klasse'!X40='Skole scoring'!J$2,1,0)+IF('Midt 1.kl. -Klasse'!X40=5,5,0))</f>
        <v/>
      </c>
      <c r="K23" s="24" t="str">
        <f>IF('Midt 1.kl. -Klasse'!Y40="","",IF('Midt 1.kl. -Klasse'!Y40='Skole scoring'!K$2,1,0)+IF('Midt 1.kl. -Klasse'!Y40=5,5,0))</f>
        <v/>
      </c>
      <c r="L23" s="24" t="str">
        <f>IF('Midt 1.kl. -Klasse'!Z40="","",IF('Midt 1.kl. -Klasse'!Z40='Skole scoring'!L$2,1,0)+IF('Midt 1.kl. -Klasse'!Z40=5,5,0))</f>
        <v/>
      </c>
      <c r="M23" s="24" t="str">
        <f>IF('Midt 1.kl. -Klasse'!AA40="","",IF('Midt 1.kl. -Klasse'!AA40='Skole scoring'!M$2,1,0)+IF('Midt 1.kl. -Klasse'!AA40=5,5,0))</f>
        <v/>
      </c>
      <c r="N23" s="24" t="str">
        <f>IF('Midt 1.kl. -Klasse'!AB40="","",IF('Midt 1.kl. -Klasse'!AB40='Skole scoring'!N$2,1,0)+IF('Midt 1.kl. -Klasse'!AB40=5,5,0))</f>
        <v/>
      </c>
      <c r="O23" s="24" t="str">
        <f>IF('Midt 1.kl. -Klasse'!AC40="","",IF('Midt 1.kl. -Klasse'!AC40='Skole scoring'!O$2,1,0)+IF('Midt 1.kl. -Klasse'!AC40=5,5,0))</f>
        <v/>
      </c>
      <c r="P23" s="24" t="str">
        <f>IF('Midt 1.kl. -Klasse'!AD40="","",IF('Midt 1.kl. -Klasse'!AD40='Skole scoring'!P$2,1,0)+IF('Midt 1.kl. -Klasse'!AD40=5,5,0))</f>
        <v/>
      </c>
      <c r="Q23" s="24" t="str">
        <f>IF('Midt 1.kl. -Klasse'!AE40="","",IF('Midt 1.kl. -Klasse'!AE40='Skole scoring'!Q$2,1,0)+IF('Midt 1.kl. -Klasse'!AE40=5,5,0))</f>
        <v/>
      </c>
      <c r="R23" s="24" t="str">
        <f>IF('Midt 1.kl. -Klasse'!AF40="","",IF('Midt 1.kl. -Klasse'!AF40='Skole scoring'!R$2,1,0)+IF('Midt 1.kl. -Klasse'!AF40=5,5,0))</f>
        <v/>
      </c>
      <c r="S23" s="24" t="str">
        <f>IF('Midt 1.kl. -Klasse'!AG40="","",IF('Midt 1.kl. -Klasse'!AG40='Skole scoring'!S$2,1,0)+IF('Midt 1.kl. -Klasse'!AG40=5,5,0))</f>
        <v/>
      </c>
      <c r="T23" s="24" t="str">
        <f>IF('Midt 1.kl. -Klasse'!AH40="","",IF('Midt 1.kl. -Klasse'!AH40='Skole scoring'!T$2,1,0)+IF('Midt 1.kl. -Klasse'!AH40=5,5,0))</f>
        <v/>
      </c>
      <c r="U23" s="24" t="str">
        <f>IF('Midt 1.kl. -Klasse'!AI40="","",IF('Midt 1.kl. -Klasse'!AI40='Skole scoring'!U$2,1,0)+IF('Midt 1.kl. -Klasse'!AI40=5,5,0))</f>
        <v/>
      </c>
      <c r="V23" s="24" t="str">
        <f>IF('Midt 1.kl. -Klasse'!AJ40="","",IF('Midt 1.kl. -Klasse'!AJ40='Skole scoring'!V$2,1,0)+IF('Midt 1.kl. -Klasse'!AJ40=5,5,0))</f>
        <v/>
      </c>
      <c r="W23" s="24" t="str">
        <f>IF('Midt 1.kl. -Klasse'!AK40="","",IF('Midt 1.kl. -Klasse'!AK40='Skole scoring'!W$2,1,0)+IF('Midt 1.kl. -Klasse'!AK40=5,5,0))</f>
        <v/>
      </c>
      <c r="X23" s="24" t="str">
        <f>IF('Midt 1.kl. -Klasse'!AL40="","",IF('Midt 1.kl. -Klasse'!AL40='Skole scoring'!X$2,1,0)+IF('Midt 1.kl. -Klasse'!AL40=5,5,0))</f>
        <v/>
      </c>
      <c r="Y23" s="24" t="str">
        <f>IF('Midt 1.kl. -Klasse'!AM40="","",IF('Midt 1.kl. -Klasse'!AM40='Skole scoring'!Y$2,1,0)+IF('Midt 1.kl. -Klasse'!AM40=5,5,0))</f>
        <v/>
      </c>
      <c r="Z23" s="24" t="str">
        <f>IF('Midt 1.kl. -Klasse'!AN40="","",IF('Midt 1.kl. -Klasse'!AN40='Skole scoring'!Z$2,1,0)+IF('Midt 1.kl. -Klasse'!AN40=5,5,0))</f>
        <v/>
      </c>
      <c r="AA23" s="24" t="str">
        <f>IF('Midt 1.kl. -Klasse'!AO40="","",IF('Midt 1.kl. -Klasse'!AO40='Skole scoring'!AA$2,1,0)+IF('Midt 1.kl. -Klasse'!AO40=5,5,0))</f>
        <v/>
      </c>
      <c r="AB23" s="24" t="str">
        <f>IF('Midt 1.kl. -Klasse'!AP40="","",IF('Midt 1.kl. -Klasse'!AP40='Skole scoring'!AB$2,1,0)+IF('Midt 1.kl. -Klasse'!AP40=5,5,0))</f>
        <v/>
      </c>
      <c r="AC23" s="24" t="str">
        <f>IF('Midt 1.kl. -Klasse'!AQ40="","",IF('Midt 1.kl. -Klasse'!AQ40='Skole scoring'!AC$2,1,0)+IF('Midt 1.kl. -Klasse'!AQ40=5,5,0))</f>
        <v/>
      </c>
      <c r="AD23" s="24" t="str">
        <f>IF('Midt 1.kl. -Klasse'!AR40="","",IF('Midt 1.kl. -Klasse'!AR40='Skole scoring'!AD$2,1,0)+IF('Midt 1.kl. -Klasse'!AR40=5,5,0))</f>
        <v/>
      </c>
      <c r="AE23" s="24" t="str">
        <f>IF('Midt 1.kl. -Klasse'!AS40="","",IF('Midt 1.kl. -Klasse'!AS40='Skole scoring'!AE$2,1,0)+IF('Midt 1.kl. -Klasse'!AS40=5,5,0))</f>
        <v/>
      </c>
      <c r="AF23" s="24" t="str">
        <f>IF('Midt 1.kl. -Klasse'!AT40="","",IF('Midt 1.kl. -Klasse'!AT40='Skole scoring'!AF$2,1,0)+IF('Midt 1.kl. -Klasse'!AT40=5,5,0))</f>
        <v/>
      </c>
      <c r="AG23" s="24" t="str">
        <f>IF('Midt 1.kl. -Klasse'!AU40="","",IF('Midt 1.kl. -Klasse'!AU40='Skole scoring'!AG$2,1,0)+IF('Midt 1.kl. -Klasse'!AU40=5,5,0))</f>
        <v/>
      </c>
      <c r="AH23" s="24" t="str">
        <f>IF('Midt 1.kl. -Klasse'!AV40="","",IF('Midt 1.kl. -Klasse'!AV40='Skole scoring'!AH$2,1,0)+IF('Midt 1.kl. -Klasse'!AV40=5,5,0))</f>
        <v/>
      </c>
      <c r="AI23" s="24" t="str">
        <f>IF('Midt 1.kl. -Klasse'!AW40="","",IF('Midt 1.kl. -Klasse'!AW40='Skole scoring'!AI$2,1,0)+IF('Midt 1.kl. -Klasse'!AW40=5,5,0))</f>
        <v/>
      </c>
      <c r="AJ23" s="24" t="str">
        <f>IF('Midt 1.kl. -Klasse'!AX40="","",IF('Midt 1.kl. -Klasse'!AX40='Skole scoring'!AJ$2,1,0)+IF('Midt 1.kl. -Klasse'!AX40=5,5,0))</f>
        <v/>
      </c>
      <c r="AK23" s="24" t="str">
        <f>IF('Midt 1.kl. -Klasse'!AY40="","",IF('Midt 1.kl. -Klasse'!AY40='Skole scoring'!AK$2,1,0)+IF('Midt 1.kl. -Klasse'!AY40=5,5,0))</f>
        <v/>
      </c>
      <c r="AL23" s="24" t="str">
        <f>IF('Midt 1.kl. -Klasse'!AZ40="","",IF('Midt 1.kl. -Klasse'!AZ40='Skole scoring'!AL$2,1,0)+IF('Midt 1.kl. -Klasse'!AZ40=5,5,0))</f>
        <v/>
      </c>
      <c r="AM23" s="24" t="str">
        <f>IF('Midt 1.kl. -Klasse'!BA40="","",IF('Midt 1.kl. -Klasse'!BA40='Skole scoring'!AM$2,1,0)+IF('Midt 1.kl. -Klasse'!BA40=5,5,0))</f>
        <v/>
      </c>
      <c r="AN23" s="24" t="str">
        <f>IF('Midt 1.kl. -Klasse'!BB40="","",IF('Midt 1.kl. -Klasse'!BB40='Skole scoring'!AN$2,1,0)+IF('Midt 1.kl. -Klasse'!BB40=5,5,0))</f>
        <v/>
      </c>
      <c r="AO23" s="24" t="str">
        <f>IF('Midt 1.kl. -Klasse'!BC40="","",IF('Midt 1.kl. -Klasse'!BC40='Skole scoring'!AO$2,1,0)+IF('Midt 1.kl. -Klasse'!BC40=5,5,0))</f>
        <v/>
      </c>
      <c r="AP23" s="24" t="str">
        <f>IF('Midt 1.kl. -Klasse'!BD40="","",IF('Midt 1.kl. -Klasse'!BD40='Skole scoring'!AP$2,1,0)+IF('Midt 1.kl. -Klasse'!BD40=5,5,0))</f>
        <v/>
      </c>
      <c r="AQ23" s="24" t="str">
        <f>IF('Midt 1.kl. -Klasse'!BE40="","",IF('Midt 1.kl. -Klasse'!BE40='Skole scoring'!AQ$2,1,0)+IF('Midt 1.kl. -Klasse'!BE40=5,5,0))</f>
        <v/>
      </c>
      <c r="AR23" s="24" t="str">
        <f>IF('Midt 1.kl. -Klasse'!BF40="","",IF('Midt 1.kl. -Klasse'!BF40='Skole scoring'!AR$2,1,0)+IF('Midt 1.kl. -Klasse'!BF40=5,5,0))</f>
        <v/>
      </c>
      <c r="AS23" s="24" t="str">
        <f>IF('Midt 1.kl. -Klasse'!BG40="","",IF('Midt 1.kl. -Klasse'!BG40='Skole scoring'!AS$2,1,0)+IF('Midt 1.kl. -Klasse'!BG40=5,5,0))</f>
        <v/>
      </c>
      <c r="AT23" s="24" t="str">
        <f>IF('Midt 1.kl. -Klasse'!BH40="","",IF('Midt 1.kl. -Klasse'!BH40='Skole scoring'!AT$2,1,0)+IF('Midt 1.kl. -Klasse'!BH40=5,5,0))</f>
        <v/>
      </c>
      <c r="AU23" s="24" t="str">
        <f>IF('Midt 1.kl. -Klasse'!BI40="","",IF('Midt 1.kl. -Klasse'!BI40='Skole scoring'!AU$2,1,0)+IF('Midt 1.kl. -Klasse'!BI40=5,5,0))</f>
        <v/>
      </c>
      <c r="AV23" s="24" t="str">
        <f>IF('Midt 1.kl. -Klasse'!BJ40="","",IF('Midt 1.kl. -Klasse'!BJ40='Skole scoring'!AV$2,1,0)+IF('Midt 1.kl. -Klasse'!BJ40=5,5,0))</f>
        <v/>
      </c>
      <c r="AW23" s="24" t="str">
        <f>IF('Midt 1.kl. -Klasse'!BK40="","",IF('Midt 1.kl. -Klasse'!BK40='Skole scoring'!AW$2,1,0)+IF('Midt 1.kl. -Klasse'!BK40=5,5,0))</f>
        <v/>
      </c>
      <c r="AX23" s="24" t="str">
        <f>IF('Midt 1.kl. -Klasse'!BL40="","",IF('Midt 1.kl. -Klasse'!BL40='Skole scoring'!AX$2,1,0)+IF('Midt 1.kl. -Klasse'!BL40=5,5,0))</f>
        <v/>
      </c>
      <c r="AY23" s="24" t="str">
        <f>IF('Midt 1.kl. -Klasse'!BM40="","",IF('Midt 1.kl. -Klasse'!BM40='Skole scoring'!AY$2,1,0)+IF('Midt 1.kl. -Klasse'!BM40=5,5,0))</f>
        <v/>
      </c>
      <c r="AZ23" s="24" t="str">
        <f>IF('Midt 1.kl. -Klasse'!BN40="","",IF('Midt 1.kl. -Klasse'!BN40='Skole scoring'!AZ$2,1,0)+IF('Midt 1.kl. -Klasse'!BN40=5,5,0))</f>
        <v/>
      </c>
      <c r="BA23" s="24" t="str">
        <f>IF('Midt 1.kl. -Klasse'!BO40="","",IF('Midt 1.kl. -Klasse'!BO40='Skole scoring'!BA$2,1,0)+IF('Midt 1.kl. -Klasse'!BO40=5,5,0))</f>
        <v/>
      </c>
      <c r="BB23" s="24" t="str">
        <f>IF('Midt 1.kl. -Klasse'!BP40="","",IF('Midt 1.kl. -Klasse'!BP40='Skole scoring'!BB$2,1,0)+IF('Midt 1.kl. -Klasse'!BP40=5,5,0))</f>
        <v/>
      </c>
      <c r="BC23" s="24" t="str">
        <f>IF('Midt 1.kl. -Klasse'!BQ40="","",IF('Midt 1.kl. -Klasse'!BQ40='Skole scoring'!BC$2,1,0)+IF('Midt 1.kl. -Klasse'!BQ40=5,5,0))</f>
        <v/>
      </c>
      <c r="BD23" s="24" t="str">
        <f>IF('Midt 1.kl. -Klasse'!BR40="","",IF('Midt 1.kl. -Klasse'!BR40='Skole scoring'!BD$2,1,0)+IF('Midt 1.kl. -Klasse'!BR40=5,5,0))</f>
        <v/>
      </c>
      <c r="BE23" s="24" t="str">
        <f>IF('Midt 1.kl. -Klasse'!BS40="","",IF('Midt 1.kl. -Klasse'!BS40='Skole scoring'!BE$2,1,0)+IF('Midt 1.kl. -Klasse'!BS40=5,5,0))</f>
        <v/>
      </c>
      <c r="BF23" s="24" t="str">
        <f>IF('Midt 1.kl. -Klasse'!BT40="","",IF('Midt 1.kl. -Klasse'!BT40='Skole scoring'!BF$2,1,0)+IF('Midt 1.kl. -Klasse'!BT40=5,5,0))</f>
        <v/>
      </c>
      <c r="BG23" s="24">
        <f t="shared" si="0"/>
        <v>0</v>
      </c>
      <c r="BH23" s="25" t="str">
        <f>IF(ISBLANK('Midt 1.kl. -Klasse'!B40),"NA",(((COUNTIF('Skole scoring'!B23:Y23,1)-16.8)/6.6)+((COUNTIF('Skole scoring'!Z23:AR23,1)-8.4)/5.6)+((COUNTIF('Skole scoring'!AS23:BF23,1)-10)/3.9))/3)</f>
        <v>NA</v>
      </c>
    </row>
    <row r="24" spans="2:83" x14ac:dyDescent="0.35">
      <c r="B24" s="24" t="str">
        <f>IF('Midt 1.kl. -Klasse'!P41="","",IF('Midt 1.kl. -Klasse'!P41='Skole scoring'!B$2,1,0)+IF('Midt 1.kl. -Klasse'!P41=5,5,0))</f>
        <v/>
      </c>
      <c r="C24" s="24" t="str">
        <f>IF('Midt 1.kl. -Klasse'!Q41="","",IF('Midt 1.kl. -Klasse'!Q41='Skole scoring'!C$2,1,0)+IF('Midt 1.kl. -Klasse'!Q41=5,5,0))</f>
        <v/>
      </c>
      <c r="D24" s="24" t="str">
        <f>IF('Midt 1.kl. -Klasse'!R41="","",IF('Midt 1.kl. -Klasse'!R41='Skole scoring'!D$2,1,0)+IF('Midt 1.kl. -Klasse'!R41=5,5,0))</f>
        <v/>
      </c>
      <c r="E24" s="24" t="str">
        <f>IF('Midt 1.kl. -Klasse'!S41="","",IF('Midt 1.kl. -Klasse'!S41='Skole scoring'!E$2,1,0)+IF('Midt 1.kl. -Klasse'!S41=5,5,0))</f>
        <v/>
      </c>
      <c r="F24" s="24" t="str">
        <f>IF('Midt 1.kl. -Klasse'!T41="","",IF('Midt 1.kl. -Klasse'!T41='Skole scoring'!F$2,1,0)+IF('Midt 1.kl. -Klasse'!T41=5,5,0))</f>
        <v/>
      </c>
      <c r="G24" s="24" t="str">
        <f>IF('Midt 1.kl. -Klasse'!U41="","",IF('Midt 1.kl. -Klasse'!U41='Skole scoring'!G$2,1,0)+IF('Midt 1.kl. -Klasse'!U41=5,5,0))</f>
        <v/>
      </c>
      <c r="H24" s="24" t="str">
        <f>IF('Midt 1.kl. -Klasse'!V41="","",IF('Midt 1.kl. -Klasse'!V41='Skole scoring'!H$2,1,0)+IF('Midt 1.kl. -Klasse'!V41=5,5,0))</f>
        <v/>
      </c>
      <c r="I24" s="24" t="str">
        <f>IF('Midt 1.kl. -Klasse'!W41="","",IF('Midt 1.kl. -Klasse'!W41='Skole scoring'!I$2,1,0)+IF('Midt 1.kl. -Klasse'!W41=5,5,0))</f>
        <v/>
      </c>
      <c r="J24" s="24" t="str">
        <f>IF('Midt 1.kl. -Klasse'!X41="","",IF('Midt 1.kl. -Klasse'!X41='Skole scoring'!J$2,1,0)+IF('Midt 1.kl. -Klasse'!X41=5,5,0))</f>
        <v/>
      </c>
      <c r="K24" s="24" t="str">
        <f>IF('Midt 1.kl. -Klasse'!Y41="","",IF('Midt 1.kl. -Klasse'!Y41='Skole scoring'!K$2,1,0)+IF('Midt 1.kl. -Klasse'!Y41=5,5,0))</f>
        <v/>
      </c>
      <c r="L24" s="24" t="str">
        <f>IF('Midt 1.kl. -Klasse'!Z41="","",IF('Midt 1.kl. -Klasse'!Z41='Skole scoring'!L$2,1,0)+IF('Midt 1.kl. -Klasse'!Z41=5,5,0))</f>
        <v/>
      </c>
      <c r="M24" s="24" t="str">
        <f>IF('Midt 1.kl. -Klasse'!AA41="","",IF('Midt 1.kl. -Klasse'!AA41='Skole scoring'!M$2,1,0)+IF('Midt 1.kl. -Klasse'!AA41=5,5,0))</f>
        <v/>
      </c>
      <c r="N24" s="24" t="str">
        <f>IF('Midt 1.kl. -Klasse'!AB41="","",IF('Midt 1.kl. -Klasse'!AB41='Skole scoring'!N$2,1,0)+IF('Midt 1.kl. -Klasse'!AB41=5,5,0))</f>
        <v/>
      </c>
      <c r="O24" s="24" t="str">
        <f>IF('Midt 1.kl. -Klasse'!AC41="","",IF('Midt 1.kl. -Klasse'!AC41='Skole scoring'!O$2,1,0)+IF('Midt 1.kl. -Klasse'!AC41=5,5,0))</f>
        <v/>
      </c>
      <c r="P24" s="24" t="str">
        <f>IF('Midt 1.kl. -Klasse'!AD41="","",IF('Midt 1.kl. -Klasse'!AD41='Skole scoring'!P$2,1,0)+IF('Midt 1.kl. -Klasse'!AD41=5,5,0))</f>
        <v/>
      </c>
      <c r="Q24" s="24" t="str">
        <f>IF('Midt 1.kl. -Klasse'!AE41="","",IF('Midt 1.kl. -Klasse'!AE41='Skole scoring'!Q$2,1,0)+IF('Midt 1.kl. -Klasse'!AE41=5,5,0))</f>
        <v/>
      </c>
      <c r="R24" s="24" t="str">
        <f>IF('Midt 1.kl. -Klasse'!AF41="","",IF('Midt 1.kl. -Klasse'!AF41='Skole scoring'!R$2,1,0)+IF('Midt 1.kl. -Klasse'!AF41=5,5,0))</f>
        <v/>
      </c>
      <c r="S24" s="24" t="str">
        <f>IF('Midt 1.kl. -Klasse'!AG41="","",IF('Midt 1.kl. -Klasse'!AG41='Skole scoring'!S$2,1,0)+IF('Midt 1.kl. -Klasse'!AG41=5,5,0))</f>
        <v/>
      </c>
      <c r="T24" s="24" t="str">
        <f>IF('Midt 1.kl. -Klasse'!AH41="","",IF('Midt 1.kl. -Klasse'!AH41='Skole scoring'!T$2,1,0)+IF('Midt 1.kl. -Klasse'!AH41=5,5,0))</f>
        <v/>
      </c>
      <c r="U24" s="24" t="str">
        <f>IF('Midt 1.kl. -Klasse'!AI41="","",IF('Midt 1.kl. -Klasse'!AI41='Skole scoring'!U$2,1,0)+IF('Midt 1.kl. -Klasse'!AI41=5,5,0))</f>
        <v/>
      </c>
      <c r="V24" s="24" t="str">
        <f>IF('Midt 1.kl. -Klasse'!AJ41="","",IF('Midt 1.kl. -Klasse'!AJ41='Skole scoring'!V$2,1,0)+IF('Midt 1.kl. -Klasse'!AJ41=5,5,0))</f>
        <v/>
      </c>
      <c r="W24" s="24" t="str">
        <f>IF('Midt 1.kl. -Klasse'!AK41="","",IF('Midt 1.kl. -Klasse'!AK41='Skole scoring'!W$2,1,0)+IF('Midt 1.kl. -Klasse'!AK41=5,5,0))</f>
        <v/>
      </c>
      <c r="X24" s="24" t="str">
        <f>IF('Midt 1.kl. -Klasse'!AL41="","",IF('Midt 1.kl. -Klasse'!AL41='Skole scoring'!X$2,1,0)+IF('Midt 1.kl. -Klasse'!AL41=5,5,0))</f>
        <v/>
      </c>
      <c r="Y24" s="24" t="str">
        <f>IF('Midt 1.kl. -Klasse'!AM41="","",IF('Midt 1.kl. -Klasse'!AM41='Skole scoring'!Y$2,1,0)+IF('Midt 1.kl. -Klasse'!AM41=5,5,0))</f>
        <v/>
      </c>
      <c r="Z24" s="24" t="str">
        <f>IF('Midt 1.kl. -Klasse'!AN41="","",IF('Midt 1.kl. -Klasse'!AN41='Skole scoring'!Z$2,1,0)+IF('Midt 1.kl. -Klasse'!AN41=5,5,0))</f>
        <v/>
      </c>
      <c r="AA24" s="24" t="str">
        <f>IF('Midt 1.kl. -Klasse'!AO41="","",IF('Midt 1.kl. -Klasse'!AO41='Skole scoring'!AA$2,1,0)+IF('Midt 1.kl. -Klasse'!AO41=5,5,0))</f>
        <v/>
      </c>
      <c r="AB24" s="24" t="str">
        <f>IF('Midt 1.kl. -Klasse'!AP41="","",IF('Midt 1.kl. -Klasse'!AP41='Skole scoring'!AB$2,1,0)+IF('Midt 1.kl. -Klasse'!AP41=5,5,0))</f>
        <v/>
      </c>
      <c r="AC24" s="24" t="str">
        <f>IF('Midt 1.kl. -Klasse'!AQ41="","",IF('Midt 1.kl. -Klasse'!AQ41='Skole scoring'!AC$2,1,0)+IF('Midt 1.kl. -Klasse'!AQ41=5,5,0))</f>
        <v/>
      </c>
      <c r="AD24" s="24" t="str">
        <f>IF('Midt 1.kl. -Klasse'!AR41="","",IF('Midt 1.kl. -Klasse'!AR41='Skole scoring'!AD$2,1,0)+IF('Midt 1.kl. -Klasse'!AR41=5,5,0))</f>
        <v/>
      </c>
      <c r="AE24" s="24" t="str">
        <f>IF('Midt 1.kl. -Klasse'!AS41="","",IF('Midt 1.kl. -Klasse'!AS41='Skole scoring'!AE$2,1,0)+IF('Midt 1.kl. -Klasse'!AS41=5,5,0))</f>
        <v/>
      </c>
      <c r="AF24" s="24" t="str">
        <f>IF('Midt 1.kl. -Klasse'!AT41="","",IF('Midt 1.kl. -Klasse'!AT41='Skole scoring'!AF$2,1,0)+IF('Midt 1.kl. -Klasse'!AT41=5,5,0))</f>
        <v/>
      </c>
      <c r="AG24" s="24" t="str">
        <f>IF('Midt 1.kl. -Klasse'!AU41="","",IF('Midt 1.kl. -Klasse'!AU41='Skole scoring'!AG$2,1,0)+IF('Midt 1.kl. -Klasse'!AU41=5,5,0))</f>
        <v/>
      </c>
      <c r="AH24" s="24" t="str">
        <f>IF('Midt 1.kl. -Klasse'!AV41="","",IF('Midt 1.kl. -Klasse'!AV41='Skole scoring'!AH$2,1,0)+IF('Midt 1.kl. -Klasse'!AV41=5,5,0))</f>
        <v/>
      </c>
      <c r="AI24" s="24" t="str">
        <f>IF('Midt 1.kl. -Klasse'!AW41="","",IF('Midt 1.kl. -Klasse'!AW41='Skole scoring'!AI$2,1,0)+IF('Midt 1.kl. -Klasse'!AW41=5,5,0))</f>
        <v/>
      </c>
      <c r="AJ24" s="24" t="str">
        <f>IF('Midt 1.kl. -Klasse'!AX41="","",IF('Midt 1.kl. -Klasse'!AX41='Skole scoring'!AJ$2,1,0)+IF('Midt 1.kl. -Klasse'!AX41=5,5,0))</f>
        <v/>
      </c>
      <c r="AK24" s="24" t="str">
        <f>IF('Midt 1.kl. -Klasse'!AY41="","",IF('Midt 1.kl. -Klasse'!AY41='Skole scoring'!AK$2,1,0)+IF('Midt 1.kl. -Klasse'!AY41=5,5,0))</f>
        <v/>
      </c>
      <c r="AL24" s="24" t="str">
        <f>IF('Midt 1.kl. -Klasse'!AZ41="","",IF('Midt 1.kl. -Klasse'!AZ41='Skole scoring'!AL$2,1,0)+IF('Midt 1.kl. -Klasse'!AZ41=5,5,0))</f>
        <v/>
      </c>
      <c r="AM24" s="24" t="str">
        <f>IF('Midt 1.kl. -Klasse'!BA41="","",IF('Midt 1.kl. -Klasse'!BA41='Skole scoring'!AM$2,1,0)+IF('Midt 1.kl. -Klasse'!BA41=5,5,0))</f>
        <v/>
      </c>
      <c r="AN24" s="24" t="str">
        <f>IF('Midt 1.kl. -Klasse'!BB41="","",IF('Midt 1.kl. -Klasse'!BB41='Skole scoring'!AN$2,1,0)+IF('Midt 1.kl. -Klasse'!BB41=5,5,0))</f>
        <v/>
      </c>
      <c r="AO24" s="24" t="str">
        <f>IF('Midt 1.kl. -Klasse'!BC41="","",IF('Midt 1.kl. -Klasse'!BC41='Skole scoring'!AO$2,1,0)+IF('Midt 1.kl. -Klasse'!BC41=5,5,0))</f>
        <v/>
      </c>
      <c r="AP24" s="24" t="str">
        <f>IF('Midt 1.kl. -Klasse'!BD41="","",IF('Midt 1.kl. -Klasse'!BD41='Skole scoring'!AP$2,1,0)+IF('Midt 1.kl. -Klasse'!BD41=5,5,0))</f>
        <v/>
      </c>
      <c r="AQ24" s="24" t="str">
        <f>IF('Midt 1.kl. -Klasse'!BE41="","",IF('Midt 1.kl. -Klasse'!BE41='Skole scoring'!AQ$2,1,0)+IF('Midt 1.kl. -Klasse'!BE41=5,5,0))</f>
        <v/>
      </c>
      <c r="AR24" s="24" t="str">
        <f>IF('Midt 1.kl. -Klasse'!BF41="","",IF('Midt 1.kl. -Klasse'!BF41='Skole scoring'!AR$2,1,0)+IF('Midt 1.kl. -Klasse'!BF41=5,5,0))</f>
        <v/>
      </c>
      <c r="AS24" s="24" t="str">
        <f>IF('Midt 1.kl. -Klasse'!BG41="","",IF('Midt 1.kl. -Klasse'!BG41='Skole scoring'!AS$2,1,0)+IF('Midt 1.kl. -Klasse'!BG41=5,5,0))</f>
        <v/>
      </c>
      <c r="AT24" s="24" t="str">
        <f>IF('Midt 1.kl. -Klasse'!BH41="","",IF('Midt 1.kl. -Klasse'!BH41='Skole scoring'!AT$2,1,0)+IF('Midt 1.kl. -Klasse'!BH41=5,5,0))</f>
        <v/>
      </c>
      <c r="AU24" s="24" t="str">
        <f>IF('Midt 1.kl. -Klasse'!BI41="","",IF('Midt 1.kl. -Klasse'!BI41='Skole scoring'!AU$2,1,0)+IF('Midt 1.kl. -Klasse'!BI41=5,5,0))</f>
        <v/>
      </c>
      <c r="AV24" s="24" t="str">
        <f>IF('Midt 1.kl. -Klasse'!BJ41="","",IF('Midt 1.kl. -Klasse'!BJ41='Skole scoring'!AV$2,1,0)+IF('Midt 1.kl. -Klasse'!BJ41=5,5,0))</f>
        <v/>
      </c>
      <c r="AW24" s="24" t="str">
        <f>IF('Midt 1.kl. -Klasse'!BK41="","",IF('Midt 1.kl. -Klasse'!BK41='Skole scoring'!AW$2,1,0)+IF('Midt 1.kl. -Klasse'!BK41=5,5,0))</f>
        <v/>
      </c>
      <c r="AX24" s="24" t="str">
        <f>IF('Midt 1.kl. -Klasse'!BL41="","",IF('Midt 1.kl. -Klasse'!BL41='Skole scoring'!AX$2,1,0)+IF('Midt 1.kl. -Klasse'!BL41=5,5,0))</f>
        <v/>
      </c>
      <c r="AY24" s="24" t="str">
        <f>IF('Midt 1.kl. -Klasse'!BM41="","",IF('Midt 1.kl. -Klasse'!BM41='Skole scoring'!AY$2,1,0)+IF('Midt 1.kl. -Klasse'!BM41=5,5,0))</f>
        <v/>
      </c>
      <c r="AZ24" s="24" t="str">
        <f>IF('Midt 1.kl. -Klasse'!BN41="","",IF('Midt 1.kl. -Klasse'!BN41='Skole scoring'!AZ$2,1,0)+IF('Midt 1.kl. -Klasse'!BN41=5,5,0))</f>
        <v/>
      </c>
      <c r="BA24" s="24" t="str">
        <f>IF('Midt 1.kl. -Klasse'!BO41="","",IF('Midt 1.kl. -Klasse'!BO41='Skole scoring'!BA$2,1,0)+IF('Midt 1.kl. -Klasse'!BO41=5,5,0))</f>
        <v/>
      </c>
      <c r="BB24" s="24" t="str">
        <f>IF('Midt 1.kl. -Klasse'!BP41="","",IF('Midt 1.kl. -Klasse'!BP41='Skole scoring'!BB$2,1,0)+IF('Midt 1.kl. -Klasse'!BP41=5,5,0))</f>
        <v/>
      </c>
      <c r="BC24" s="24" t="str">
        <f>IF('Midt 1.kl. -Klasse'!BQ41="","",IF('Midt 1.kl. -Klasse'!BQ41='Skole scoring'!BC$2,1,0)+IF('Midt 1.kl. -Klasse'!BQ41=5,5,0))</f>
        <v/>
      </c>
      <c r="BD24" s="24" t="str">
        <f>IF('Midt 1.kl. -Klasse'!BR41="","",IF('Midt 1.kl. -Klasse'!BR41='Skole scoring'!BD$2,1,0)+IF('Midt 1.kl. -Klasse'!BR41=5,5,0))</f>
        <v/>
      </c>
      <c r="BE24" s="24" t="str">
        <f>IF('Midt 1.kl. -Klasse'!BS41="","",IF('Midt 1.kl. -Klasse'!BS41='Skole scoring'!BE$2,1,0)+IF('Midt 1.kl. -Klasse'!BS41=5,5,0))</f>
        <v/>
      </c>
      <c r="BF24" s="24" t="str">
        <f>IF('Midt 1.kl. -Klasse'!BT41="","",IF('Midt 1.kl. -Klasse'!BT41='Skole scoring'!BF$2,1,0)+IF('Midt 1.kl. -Klasse'!BT41=5,5,0))</f>
        <v/>
      </c>
      <c r="BG24" s="24">
        <f t="shared" si="0"/>
        <v>0</v>
      </c>
      <c r="BH24" s="25" t="str">
        <f>IF(ISBLANK('Midt 1.kl. -Klasse'!B41),"NA",(((COUNTIF('Skole scoring'!B24:Y24,1)-16.8)/6.6)+((COUNTIF('Skole scoring'!Z24:AR24,1)-8.4)/5.6)+((COUNTIF('Skole scoring'!AS24:BF24,1)-10)/3.9))/3)</f>
        <v>NA</v>
      </c>
    </row>
    <row r="25" spans="2:83" x14ac:dyDescent="0.35">
      <c r="B25" s="24" t="str">
        <f>IF('Midt 1.kl. -Klasse'!P42="","",IF('Midt 1.kl. -Klasse'!P42='Skole scoring'!B$2,1,0)+IF('Midt 1.kl. -Klasse'!P42=5,5,0))</f>
        <v/>
      </c>
      <c r="C25" s="24" t="str">
        <f>IF('Midt 1.kl. -Klasse'!Q42="","",IF('Midt 1.kl. -Klasse'!Q42='Skole scoring'!C$2,1,0)+IF('Midt 1.kl. -Klasse'!Q42=5,5,0))</f>
        <v/>
      </c>
      <c r="D25" s="24" t="str">
        <f>IF('Midt 1.kl. -Klasse'!R42="","",IF('Midt 1.kl. -Klasse'!R42='Skole scoring'!D$2,1,0)+IF('Midt 1.kl. -Klasse'!R42=5,5,0))</f>
        <v/>
      </c>
      <c r="E25" s="24" t="str">
        <f>IF('Midt 1.kl. -Klasse'!S42="","",IF('Midt 1.kl. -Klasse'!S42='Skole scoring'!E$2,1,0)+IF('Midt 1.kl. -Klasse'!S42=5,5,0))</f>
        <v/>
      </c>
      <c r="F25" s="24" t="str">
        <f>IF('Midt 1.kl. -Klasse'!T42="","",IF('Midt 1.kl. -Klasse'!T42='Skole scoring'!F$2,1,0)+IF('Midt 1.kl. -Klasse'!T42=5,5,0))</f>
        <v/>
      </c>
      <c r="G25" s="24" t="str">
        <f>IF('Midt 1.kl. -Klasse'!U42="","",IF('Midt 1.kl. -Klasse'!U42='Skole scoring'!G$2,1,0)+IF('Midt 1.kl. -Klasse'!U42=5,5,0))</f>
        <v/>
      </c>
      <c r="H25" s="24" t="str">
        <f>IF('Midt 1.kl. -Klasse'!V42="","",IF('Midt 1.kl. -Klasse'!V42='Skole scoring'!H$2,1,0)+IF('Midt 1.kl. -Klasse'!V42=5,5,0))</f>
        <v/>
      </c>
      <c r="I25" s="24" t="str">
        <f>IF('Midt 1.kl. -Klasse'!W42="","",IF('Midt 1.kl. -Klasse'!W42='Skole scoring'!I$2,1,0)+IF('Midt 1.kl. -Klasse'!W42=5,5,0))</f>
        <v/>
      </c>
      <c r="J25" s="24" t="str">
        <f>IF('Midt 1.kl. -Klasse'!X42="","",IF('Midt 1.kl. -Klasse'!X42='Skole scoring'!J$2,1,0)+IF('Midt 1.kl. -Klasse'!X42=5,5,0))</f>
        <v/>
      </c>
      <c r="K25" s="24" t="str">
        <f>IF('Midt 1.kl. -Klasse'!Y42="","",IF('Midt 1.kl. -Klasse'!Y42='Skole scoring'!K$2,1,0)+IF('Midt 1.kl. -Klasse'!Y42=5,5,0))</f>
        <v/>
      </c>
      <c r="L25" s="24" t="str">
        <f>IF('Midt 1.kl. -Klasse'!Z42="","",IF('Midt 1.kl. -Klasse'!Z42='Skole scoring'!L$2,1,0)+IF('Midt 1.kl. -Klasse'!Z42=5,5,0))</f>
        <v/>
      </c>
      <c r="M25" s="24" t="str">
        <f>IF('Midt 1.kl. -Klasse'!AA42="","",IF('Midt 1.kl. -Klasse'!AA42='Skole scoring'!M$2,1,0)+IF('Midt 1.kl. -Klasse'!AA42=5,5,0))</f>
        <v/>
      </c>
      <c r="N25" s="24" t="str">
        <f>IF('Midt 1.kl. -Klasse'!AB42="","",IF('Midt 1.kl. -Klasse'!AB42='Skole scoring'!N$2,1,0)+IF('Midt 1.kl. -Klasse'!AB42=5,5,0))</f>
        <v/>
      </c>
      <c r="O25" s="24" t="str">
        <f>IF('Midt 1.kl. -Klasse'!AC42="","",IF('Midt 1.kl. -Klasse'!AC42='Skole scoring'!O$2,1,0)+IF('Midt 1.kl. -Klasse'!AC42=5,5,0))</f>
        <v/>
      </c>
      <c r="P25" s="24" t="str">
        <f>IF('Midt 1.kl. -Klasse'!AD42="","",IF('Midt 1.kl. -Klasse'!AD42='Skole scoring'!P$2,1,0)+IF('Midt 1.kl. -Klasse'!AD42=5,5,0))</f>
        <v/>
      </c>
      <c r="Q25" s="24" t="str">
        <f>IF('Midt 1.kl. -Klasse'!AE42="","",IF('Midt 1.kl. -Klasse'!AE42='Skole scoring'!Q$2,1,0)+IF('Midt 1.kl. -Klasse'!AE42=5,5,0))</f>
        <v/>
      </c>
      <c r="R25" s="24" t="str">
        <f>IF('Midt 1.kl. -Klasse'!AF42="","",IF('Midt 1.kl. -Klasse'!AF42='Skole scoring'!R$2,1,0)+IF('Midt 1.kl. -Klasse'!AF42=5,5,0))</f>
        <v/>
      </c>
      <c r="S25" s="24" t="str">
        <f>IF('Midt 1.kl. -Klasse'!AG42="","",IF('Midt 1.kl. -Klasse'!AG42='Skole scoring'!S$2,1,0)+IF('Midt 1.kl. -Klasse'!AG42=5,5,0))</f>
        <v/>
      </c>
      <c r="T25" s="24" t="str">
        <f>IF('Midt 1.kl. -Klasse'!AH42="","",IF('Midt 1.kl. -Klasse'!AH42='Skole scoring'!T$2,1,0)+IF('Midt 1.kl. -Klasse'!AH42=5,5,0))</f>
        <v/>
      </c>
      <c r="U25" s="24" t="str">
        <f>IF('Midt 1.kl. -Klasse'!AI42="","",IF('Midt 1.kl. -Klasse'!AI42='Skole scoring'!U$2,1,0)+IF('Midt 1.kl. -Klasse'!AI42=5,5,0))</f>
        <v/>
      </c>
      <c r="V25" s="24" t="str">
        <f>IF('Midt 1.kl. -Klasse'!AJ42="","",IF('Midt 1.kl. -Klasse'!AJ42='Skole scoring'!V$2,1,0)+IF('Midt 1.kl. -Klasse'!AJ42=5,5,0))</f>
        <v/>
      </c>
      <c r="W25" s="24" t="str">
        <f>IF('Midt 1.kl. -Klasse'!AK42="","",IF('Midt 1.kl. -Klasse'!AK42='Skole scoring'!W$2,1,0)+IF('Midt 1.kl. -Klasse'!AK42=5,5,0))</f>
        <v/>
      </c>
      <c r="X25" s="24" t="str">
        <f>IF('Midt 1.kl. -Klasse'!AL42="","",IF('Midt 1.kl. -Klasse'!AL42='Skole scoring'!X$2,1,0)+IF('Midt 1.kl. -Klasse'!AL42=5,5,0))</f>
        <v/>
      </c>
      <c r="Y25" s="24" t="str">
        <f>IF('Midt 1.kl. -Klasse'!AM42="","",IF('Midt 1.kl. -Klasse'!AM42='Skole scoring'!Y$2,1,0)+IF('Midt 1.kl. -Klasse'!AM42=5,5,0))</f>
        <v/>
      </c>
      <c r="Z25" s="24" t="str">
        <f>IF('Midt 1.kl. -Klasse'!AN42="","",IF('Midt 1.kl. -Klasse'!AN42='Skole scoring'!Z$2,1,0)+IF('Midt 1.kl. -Klasse'!AN42=5,5,0))</f>
        <v/>
      </c>
      <c r="AA25" s="24" t="str">
        <f>IF('Midt 1.kl. -Klasse'!AO42="","",IF('Midt 1.kl. -Klasse'!AO42='Skole scoring'!AA$2,1,0)+IF('Midt 1.kl. -Klasse'!AO42=5,5,0))</f>
        <v/>
      </c>
      <c r="AB25" s="24" t="str">
        <f>IF('Midt 1.kl. -Klasse'!AP42="","",IF('Midt 1.kl. -Klasse'!AP42='Skole scoring'!AB$2,1,0)+IF('Midt 1.kl. -Klasse'!AP42=5,5,0))</f>
        <v/>
      </c>
      <c r="AC25" s="24" t="str">
        <f>IF('Midt 1.kl. -Klasse'!AQ42="","",IF('Midt 1.kl. -Klasse'!AQ42='Skole scoring'!AC$2,1,0)+IF('Midt 1.kl. -Klasse'!AQ42=5,5,0))</f>
        <v/>
      </c>
      <c r="AD25" s="24" t="str">
        <f>IF('Midt 1.kl. -Klasse'!AR42="","",IF('Midt 1.kl. -Klasse'!AR42='Skole scoring'!AD$2,1,0)+IF('Midt 1.kl. -Klasse'!AR42=5,5,0))</f>
        <v/>
      </c>
      <c r="AE25" s="24" t="str">
        <f>IF('Midt 1.kl. -Klasse'!AS42="","",IF('Midt 1.kl. -Klasse'!AS42='Skole scoring'!AE$2,1,0)+IF('Midt 1.kl. -Klasse'!AS42=5,5,0))</f>
        <v/>
      </c>
      <c r="AF25" s="24" t="str">
        <f>IF('Midt 1.kl. -Klasse'!AT42="","",IF('Midt 1.kl. -Klasse'!AT42='Skole scoring'!AF$2,1,0)+IF('Midt 1.kl. -Klasse'!AT42=5,5,0))</f>
        <v/>
      </c>
      <c r="AG25" s="24" t="str">
        <f>IF('Midt 1.kl. -Klasse'!AU42="","",IF('Midt 1.kl. -Klasse'!AU42='Skole scoring'!AG$2,1,0)+IF('Midt 1.kl. -Klasse'!AU42=5,5,0))</f>
        <v/>
      </c>
      <c r="AH25" s="24" t="str">
        <f>IF('Midt 1.kl. -Klasse'!AV42="","",IF('Midt 1.kl. -Klasse'!AV42='Skole scoring'!AH$2,1,0)+IF('Midt 1.kl. -Klasse'!AV42=5,5,0))</f>
        <v/>
      </c>
      <c r="AI25" s="24" t="str">
        <f>IF('Midt 1.kl. -Klasse'!AW42="","",IF('Midt 1.kl. -Klasse'!AW42='Skole scoring'!AI$2,1,0)+IF('Midt 1.kl. -Klasse'!AW42=5,5,0))</f>
        <v/>
      </c>
      <c r="AJ25" s="24" t="str">
        <f>IF('Midt 1.kl. -Klasse'!AX42="","",IF('Midt 1.kl. -Klasse'!AX42='Skole scoring'!AJ$2,1,0)+IF('Midt 1.kl. -Klasse'!AX42=5,5,0))</f>
        <v/>
      </c>
      <c r="AK25" s="24" t="str">
        <f>IF('Midt 1.kl. -Klasse'!AY42="","",IF('Midt 1.kl. -Klasse'!AY42='Skole scoring'!AK$2,1,0)+IF('Midt 1.kl. -Klasse'!AY42=5,5,0))</f>
        <v/>
      </c>
      <c r="AL25" s="24" t="str">
        <f>IF('Midt 1.kl. -Klasse'!AZ42="","",IF('Midt 1.kl. -Klasse'!AZ42='Skole scoring'!AL$2,1,0)+IF('Midt 1.kl. -Klasse'!AZ42=5,5,0))</f>
        <v/>
      </c>
      <c r="AM25" s="24" t="str">
        <f>IF('Midt 1.kl. -Klasse'!BA42="","",IF('Midt 1.kl. -Klasse'!BA42='Skole scoring'!AM$2,1,0)+IF('Midt 1.kl. -Klasse'!BA42=5,5,0))</f>
        <v/>
      </c>
      <c r="AN25" s="24" t="str">
        <f>IF('Midt 1.kl. -Klasse'!BB42="","",IF('Midt 1.kl. -Klasse'!BB42='Skole scoring'!AN$2,1,0)+IF('Midt 1.kl. -Klasse'!BB42=5,5,0))</f>
        <v/>
      </c>
      <c r="AO25" s="24" t="str">
        <f>IF('Midt 1.kl. -Klasse'!BC42="","",IF('Midt 1.kl. -Klasse'!BC42='Skole scoring'!AO$2,1,0)+IF('Midt 1.kl. -Klasse'!BC42=5,5,0))</f>
        <v/>
      </c>
      <c r="AP25" s="24" t="str">
        <f>IF('Midt 1.kl. -Klasse'!BD42="","",IF('Midt 1.kl. -Klasse'!BD42='Skole scoring'!AP$2,1,0)+IF('Midt 1.kl. -Klasse'!BD42=5,5,0))</f>
        <v/>
      </c>
      <c r="AQ25" s="24" t="str">
        <f>IF('Midt 1.kl. -Klasse'!BE42="","",IF('Midt 1.kl. -Klasse'!BE42='Skole scoring'!AQ$2,1,0)+IF('Midt 1.kl. -Klasse'!BE42=5,5,0))</f>
        <v/>
      </c>
      <c r="AR25" s="24" t="str">
        <f>IF('Midt 1.kl. -Klasse'!BF42="","",IF('Midt 1.kl. -Klasse'!BF42='Skole scoring'!AR$2,1,0)+IF('Midt 1.kl. -Klasse'!BF42=5,5,0))</f>
        <v/>
      </c>
      <c r="AS25" s="24" t="str">
        <f>IF('Midt 1.kl. -Klasse'!BG42="","",IF('Midt 1.kl. -Klasse'!BG42='Skole scoring'!AS$2,1,0)+IF('Midt 1.kl. -Klasse'!BG42=5,5,0))</f>
        <v/>
      </c>
      <c r="AT25" s="24" t="str">
        <f>IF('Midt 1.kl. -Klasse'!BH42="","",IF('Midt 1.kl. -Klasse'!BH42='Skole scoring'!AT$2,1,0)+IF('Midt 1.kl. -Klasse'!BH42=5,5,0))</f>
        <v/>
      </c>
      <c r="AU25" s="24" t="str">
        <f>IF('Midt 1.kl. -Klasse'!BI42="","",IF('Midt 1.kl. -Klasse'!BI42='Skole scoring'!AU$2,1,0)+IF('Midt 1.kl. -Klasse'!BI42=5,5,0))</f>
        <v/>
      </c>
      <c r="AV25" s="24" t="str">
        <f>IF('Midt 1.kl. -Klasse'!BJ42="","",IF('Midt 1.kl. -Klasse'!BJ42='Skole scoring'!AV$2,1,0)+IF('Midt 1.kl. -Klasse'!BJ42=5,5,0))</f>
        <v/>
      </c>
      <c r="AW25" s="24" t="str">
        <f>IF('Midt 1.kl. -Klasse'!BK42="","",IF('Midt 1.kl. -Klasse'!BK42='Skole scoring'!AW$2,1,0)+IF('Midt 1.kl. -Klasse'!BK42=5,5,0))</f>
        <v/>
      </c>
      <c r="AX25" s="24" t="str">
        <f>IF('Midt 1.kl. -Klasse'!BL42="","",IF('Midt 1.kl. -Klasse'!BL42='Skole scoring'!AX$2,1,0)+IF('Midt 1.kl. -Klasse'!BL42=5,5,0))</f>
        <v/>
      </c>
      <c r="AY25" s="24" t="str">
        <f>IF('Midt 1.kl. -Klasse'!BM42="","",IF('Midt 1.kl. -Klasse'!BM42='Skole scoring'!AY$2,1,0)+IF('Midt 1.kl. -Klasse'!BM42=5,5,0))</f>
        <v/>
      </c>
      <c r="AZ25" s="24" t="str">
        <f>IF('Midt 1.kl. -Klasse'!BN42="","",IF('Midt 1.kl. -Klasse'!BN42='Skole scoring'!AZ$2,1,0)+IF('Midt 1.kl. -Klasse'!BN42=5,5,0))</f>
        <v/>
      </c>
      <c r="BA25" s="24" t="str">
        <f>IF('Midt 1.kl. -Klasse'!BO42="","",IF('Midt 1.kl. -Klasse'!BO42='Skole scoring'!BA$2,1,0)+IF('Midt 1.kl. -Klasse'!BO42=5,5,0))</f>
        <v/>
      </c>
      <c r="BB25" s="24" t="str">
        <f>IF('Midt 1.kl. -Klasse'!BP42="","",IF('Midt 1.kl. -Klasse'!BP42='Skole scoring'!BB$2,1,0)+IF('Midt 1.kl. -Klasse'!BP42=5,5,0))</f>
        <v/>
      </c>
      <c r="BC25" s="24" t="str">
        <f>IF('Midt 1.kl. -Klasse'!BQ42="","",IF('Midt 1.kl. -Klasse'!BQ42='Skole scoring'!BC$2,1,0)+IF('Midt 1.kl. -Klasse'!BQ42=5,5,0))</f>
        <v/>
      </c>
      <c r="BD25" s="24" t="str">
        <f>IF('Midt 1.kl. -Klasse'!BR42="","",IF('Midt 1.kl. -Klasse'!BR42='Skole scoring'!BD$2,1,0)+IF('Midt 1.kl. -Klasse'!BR42=5,5,0))</f>
        <v/>
      </c>
      <c r="BE25" s="24" t="str">
        <f>IF('Midt 1.kl. -Klasse'!BS42="","",IF('Midt 1.kl. -Klasse'!BS42='Skole scoring'!BE$2,1,0)+IF('Midt 1.kl. -Klasse'!BS42=5,5,0))</f>
        <v/>
      </c>
      <c r="BF25" s="24" t="str">
        <f>IF('Midt 1.kl. -Klasse'!BT42="","",IF('Midt 1.kl. -Klasse'!BT42='Skole scoring'!BF$2,1,0)+IF('Midt 1.kl. -Klasse'!BT42=5,5,0))</f>
        <v/>
      </c>
      <c r="BG25" s="24">
        <f t="shared" si="0"/>
        <v>0</v>
      </c>
      <c r="BH25" s="25" t="str">
        <f>IF(ISBLANK('Midt 1.kl. -Klasse'!B42),"NA",(((COUNTIF('Skole scoring'!B25:Y25,1)-16.8)/6.6)+((COUNTIF('Skole scoring'!Z25:AR25,1)-8.4)/5.6)+((COUNTIF('Skole scoring'!AS25:BF25,1)-10)/3.9))/3)</f>
        <v>NA</v>
      </c>
    </row>
    <row r="26" spans="2:83" x14ac:dyDescent="0.35">
      <c r="B26" s="24" t="str">
        <f>IF('Midt 1.kl. -Klasse'!P43="","",IF('Midt 1.kl. -Klasse'!P43='Skole scoring'!B$2,1,0)+IF('Midt 1.kl. -Klasse'!P43=5,5,0))</f>
        <v/>
      </c>
      <c r="C26" s="24" t="str">
        <f>IF('Midt 1.kl. -Klasse'!Q43="","",IF('Midt 1.kl. -Klasse'!Q43='Skole scoring'!C$2,1,0)+IF('Midt 1.kl. -Klasse'!Q43=5,5,0))</f>
        <v/>
      </c>
      <c r="D26" s="24" t="str">
        <f>IF('Midt 1.kl. -Klasse'!R43="","",IF('Midt 1.kl. -Klasse'!R43='Skole scoring'!D$2,1,0)+IF('Midt 1.kl. -Klasse'!R43=5,5,0))</f>
        <v/>
      </c>
      <c r="E26" s="24" t="str">
        <f>IF('Midt 1.kl. -Klasse'!S43="","",IF('Midt 1.kl. -Klasse'!S43='Skole scoring'!E$2,1,0)+IF('Midt 1.kl. -Klasse'!S43=5,5,0))</f>
        <v/>
      </c>
      <c r="F26" s="24" t="str">
        <f>IF('Midt 1.kl. -Klasse'!T43="","",IF('Midt 1.kl. -Klasse'!T43='Skole scoring'!F$2,1,0)+IF('Midt 1.kl. -Klasse'!T43=5,5,0))</f>
        <v/>
      </c>
      <c r="G26" s="24" t="str">
        <f>IF('Midt 1.kl. -Klasse'!U43="","",IF('Midt 1.kl. -Klasse'!U43='Skole scoring'!G$2,1,0)+IF('Midt 1.kl. -Klasse'!U43=5,5,0))</f>
        <v/>
      </c>
      <c r="H26" s="24" t="str">
        <f>IF('Midt 1.kl. -Klasse'!V43="","",IF('Midt 1.kl. -Klasse'!V43='Skole scoring'!H$2,1,0)+IF('Midt 1.kl. -Klasse'!V43=5,5,0))</f>
        <v/>
      </c>
      <c r="I26" s="24" t="str">
        <f>IF('Midt 1.kl. -Klasse'!W43="","",IF('Midt 1.kl. -Klasse'!W43='Skole scoring'!I$2,1,0)+IF('Midt 1.kl. -Klasse'!W43=5,5,0))</f>
        <v/>
      </c>
      <c r="J26" s="24" t="str">
        <f>IF('Midt 1.kl. -Klasse'!X43="","",IF('Midt 1.kl. -Klasse'!X43='Skole scoring'!J$2,1,0)+IF('Midt 1.kl. -Klasse'!X43=5,5,0))</f>
        <v/>
      </c>
      <c r="K26" s="24" t="str">
        <f>IF('Midt 1.kl. -Klasse'!Y43="","",IF('Midt 1.kl. -Klasse'!Y43='Skole scoring'!K$2,1,0)+IF('Midt 1.kl. -Klasse'!Y43=5,5,0))</f>
        <v/>
      </c>
      <c r="L26" s="24" t="str">
        <f>IF('Midt 1.kl. -Klasse'!Z43="","",IF('Midt 1.kl. -Klasse'!Z43='Skole scoring'!L$2,1,0)+IF('Midt 1.kl. -Klasse'!Z43=5,5,0))</f>
        <v/>
      </c>
      <c r="M26" s="24" t="str">
        <f>IF('Midt 1.kl. -Klasse'!AA43="","",IF('Midt 1.kl. -Klasse'!AA43='Skole scoring'!M$2,1,0)+IF('Midt 1.kl. -Klasse'!AA43=5,5,0))</f>
        <v/>
      </c>
      <c r="N26" s="24" t="str">
        <f>IF('Midt 1.kl. -Klasse'!AB43="","",IF('Midt 1.kl. -Klasse'!AB43='Skole scoring'!N$2,1,0)+IF('Midt 1.kl. -Klasse'!AB43=5,5,0))</f>
        <v/>
      </c>
      <c r="O26" s="24" t="str">
        <f>IF('Midt 1.kl. -Klasse'!AC43="","",IF('Midt 1.kl. -Klasse'!AC43='Skole scoring'!O$2,1,0)+IF('Midt 1.kl. -Klasse'!AC43=5,5,0))</f>
        <v/>
      </c>
      <c r="P26" s="24" t="str">
        <f>IF('Midt 1.kl. -Klasse'!AD43="","",IF('Midt 1.kl. -Klasse'!AD43='Skole scoring'!P$2,1,0)+IF('Midt 1.kl. -Klasse'!AD43=5,5,0))</f>
        <v/>
      </c>
      <c r="Q26" s="24" t="str">
        <f>IF('Midt 1.kl. -Klasse'!AE43="","",IF('Midt 1.kl. -Klasse'!AE43='Skole scoring'!Q$2,1,0)+IF('Midt 1.kl. -Klasse'!AE43=5,5,0))</f>
        <v/>
      </c>
      <c r="R26" s="24" t="str">
        <f>IF('Midt 1.kl. -Klasse'!AF43="","",IF('Midt 1.kl. -Klasse'!AF43='Skole scoring'!R$2,1,0)+IF('Midt 1.kl. -Klasse'!AF43=5,5,0))</f>
        <v/>
      </c>
      <c r="S26" s="24" t="str">
        <f>IF('Midt 1.kl. -Klasse'!AG43="","",IF('Midt 1.kl. -Klasse'!AG43='Skole scoring'!S$2,1,0)+IF('Midt 1.kl. -Klasse'!AG43=5,5,0))</f>
        <v/>
      </c>
      <c r="T26" s="24" t="str">
        <f>IF('Midt 1.kl. -Klasse'!AH43="","",IF('Midt 1.kl. -Klasse'!AH43='Skole scoring'!T$2,1,0)+IF('Midt 1.kl. -Klasse'!AH43=5,5,0))</f>
        <v/>
      </c>
      <c r="U26" s="24" t="str">
        <f>IF('Midt 1.kl. -Klasse'!AI43="","",IF('Midt 1.kl. -Klasse'!AI43='Skole scoring'!U$2,1,0)+IF('Midt 1.kl. -Klasse'!AI43=5,5,0))</f>
        <v/>
      </c>
      <c r="V26" s="24" t="str">
        <f>IF('Midt 1.kl. -Klasse'!AJ43="","",IF('Midt 1.kl. -Klasse'!AJ43='Skole scoring'!V$2,1,0)+IF('Midt 1.kl. -Klasse'!AJ43=5,5,0))</f>
        <v/>
      </c>
      <c r="W26" s="24" t="str">
        <f>IF('Midt 1.kl. -Klasse'!AK43="","",IF('Midt 1.kl. -Klasse'!AK43='Skole scoring'!W$2,1,0)+IF('Midt 1.kl. -Klasse'!AK43=5,5,0))</f>
        <v/>
      </c>
      <c r="X26" s="24" t="str">
        <f>IF('Midt 1.kl. -Klasse'!AL43="","",IF('Midt 1.kl. -Klasse'!AL43='Skole scoring'!X$2,1,0)+IF('Midt 1.kl. -Klasse'!AL43=5,5,0))</f>
        <v/>
      </c>
      <c r="Y26" s="24" t="str">
        <f>IF('Midt 1.kl. -Klasse'!AM43="","",IF('Midt 1.kl. -Klasse'!AM43='Skole scoring'!Y$2,1,0)+IF('Midt 1.kl. -Klasse'!AM43=5,5,0))</f>
        <v/>
      </c>
      <c r="Z26" s="24" t="str">
        <f>IF('Midt 1.kl. -Klasse'!AN43="","",IF('Midt 1.kl. -Klasse'!AN43='Skole scoring'!Z$2,1,0)+IF('Midt 1.kl. -Klasse'!AN43=5,5,0))</f>
        <v/>
      </c>
      <c r="AA26" s="24" t="str">
        <f>IF('Midt 1.kl. -Klasse'!AO43="","",IF('Midt 1.kl. -Klasse'!AO43='Skole scoring'!AA$2,1,0)+IF('Midt 1.kl. -Klasse'!AO43=5,5,0))</f>
        <v/>
      </c>
      <c r="AB26" s="24" t="str">
        <f>IF('Midt 1.kl. -Klasse'!AP43="","",IF('Midt 1.kl. -Klasse'!AP43='Skole scoring'!AB$2,1,0)+IF('Midt 1.kl. -Klasse'!AP43=5,5,0))</f>
        <v/>
      </c>
      <c r="AC26" s="24" t="str">
        <f>IF('Midt 1.kl. -Klasse'!AQ43="","",IF('Midt 1.kl. -Klasse'!AQ43='Skole scoring'!AC$2,1,0)+IF('Midt 1.kl. -Klasse'!AQ43=5,5,0))</f>
        <v/>
      </c>
      <c r="AD26" s="24" t="str">
        <f>IF('Midt 1.kl. -Klasse'!AR43="","",IF('Midt 1.kl. -Klasse'!AR43='Skole scoring'!AD$2,1,0)+IF('Midt 1.kl. -Klasse'!AR43=5,5,0))</f>
        <v/>
      </c>
      <c r="AE26" s="24" t="str">
        <f>IF('Midt 1.kl. -Klasse'!AS43="","",IF('Midt 1.kl. -Klasse'!AS43='Skole scoring'!AE$2,1,0)+IF('Midt 1.kl. -Klasse'!AS43=5,5,0))</f>
        <v/>
      </c>
      <c r="AF26" s="24" t="str">
        <f>IF('Midt 1.kl. -Klasse'!AT43="","",IF('Midt 1.kl. -Klasse'!AT43='Skole scoring'!AF$2,1,0)+IF('Midt 1.kl. -Klasse'!AT43=5,5,0))</f>
        <v/>
      </c>
      <c r="AG26" s="24" t="str">
        <f>IF('Midt 1.kl. -Klasse'!AU43="","",IF('Midt 1.kl. -Klasse'!AU43='Skole scoring'!AG$2,1,0)+IF('Midt 1.kl. -Klasse'!AU43=5,5,0))</f>
        <v/>
      </c>
      <c r="AH26" s="24" t="str">
        <f>IF('Midt 1.kl. -Klasse'!AV43="","",IF('Midt 1.kl. -Klasse'!AV43='Skole scoring'!AH$2,1,0)+IF('Midt 1.kl. -Klasse'!AV43=5,5,0))</f>
        <v/>
      </c>
      <c r="AI26" s="24" t="str">
        <f>IF('Midt 1.kl. -Klasse'!AW43="","",IF('Midt 1.kl. -Klasse'!AW43='Skole scoring'!AI$2,1,0)+IF('Midt 1.kl. -Klasse'!AW43=5,5,0))</f>
        <v/>
      </c>
      <c r="AJ26" s="24" t="str">
        <f>IF('Midt 1.kl. -Klasse'!AX43="","",IF('Midt 1.kl. -Klasse'!AX43='Skole scoring'!AJ$2,1,0)+IF('Midt 1.kl. -Klasse'!AX43=5,5,0))</f>
        <v/>
      </c>
      <c r="AK26" s="24" t="str">
        <f>IF('Midt 1.kl. -Klasse'!AY43="","",IF('Midt 1.kl. -Klasse'!AY43='Skole scoring'!AK$2,1,0)+IF('Midt 1.kl. -Klasse'!AY43=5,5,0))</f>
        <v/>
      </c>
      <c r="AL26" s="24" t="str">
        <f>IF('Midt 1.kl. -Klasse'!AZ43="","",IF('Midt 1.kl. -Klasse'!AZ43='Skole scoring'!AL$2,1,0)+IF('Midt 1.kl. -Klasse'!AZ43=5,5,0))</f>
        <v/>
      </c>
      <c r="AM26" s="24" t="str">
        <f>IF('Midt 1.kl. -Klasse'!BA43="","",IF('Midt 1.kl. -Klasse'!BA43='Skole scoring'!AM$2,1,0)+IF('Midt 1.kl. -Klasse'!BA43=5,5,0))</f>
        <v/>
      </c>
      <c r="AN26" s="24" t="str">
        <f>IF('Midt 1.kl. -Klasse'!BB43="","",IF('Midt 1.kl. -Klasse'!BB43='Skole scoring'!AN$2,1,0)+IF('Midt 1.kl. -Klasse'!BB43=5,5,0))</f>
        <v/>
      </c>
      <c r="AO26" s="24" t="str">
        <f>IF('Midt 1.kl. -Klasse'!BC43="","",IF('Midt 1.kl. -Klasse'!BC43='Skole scoring'!AO$2,1,0)+IF('Midt 1.kl. -Klasse'!BC43=5,5,0))</f>
        <v/>
      </c>
      <c r="AP26" s="24" t="str">
        <f>IF('Midt 1.kl. -Klasse'!BD43="","",IF('Midt 1.kl. -Klasse'!BD43='Skole scoring'!AP$2,1,0)+IF('Midt 1.kl. -Klasse'!BD43=5,5,0))</f>
        <v/>
      </c>
      <c r="AQ26" s="24" t="str">
        <f>IF('Midt 1.kl. -Klasse'!BE43="","",IF('Midt 1.kl. -Klasse'!BE43='Skole scoring'!AQ$2,1,0)+IF('Midt 1.kl. -Klasse'!BE43=5,5,0))</f>
        <v/>
      </c>
      <c r="AR26" s="24" t="str">
        <f>IF('Midt 1.kl. -Klasse'!BF43="","",IF('Midt 1.kl. -Klasse'!BF43='Skole scoring'!AR$2,1,0)+IF('Midt 1.kl. -Klasse'!BF43=5,5,0))</f>
        <v/>
      </c>
      <c r="AS26" s="24" t="str">
        <f>IF('Midt 1.kl. -Klasse'!BG43="","",IF('Midt 1.kl. -Klasse'!BG43='Skole scoring'!AS$2,1,0)+IF('Midt 1.kl. -Klasse'!BG43=5,5,0))</f>
        <v/>
      </c>
      <c r="AT26" s="24" t="str">
        <f>IF('Midt 1.kl. -Klasse'!BH43="","",IF('Midt 1.kl. -Klasse'!BH43='Skole scoring'!AT$2,1,0)+IF('Midt 1.kl. -Klasse'!BH43=5,5,0))</f>
        <v/>
      </c>
      <c r="AU26" s="24" t="str">
        <f>IF('Midt 1.kl. -Klasse'!BI43="","",IF('Midt 1.kl. -Klasse'!BI43='Skole scoring'!AU$2,1,0)+IF('Midt 1.kl. -Klasse'!BI43=5,5,0))</f>
        <v/>
      </c>
      <c r="AV26" s="24" t="str">
        <f>IF('Midt 1.kl. -Klasse'!BJ43="","",IF('Midt 1.kl. -Klasse'!BJ43='Skole scoring'!AV$2,1,0)+IF('Midt 1.kl. -Klasse'!BJ43=5,5,0))</f>
        <v/>
      </c>
      <c r="AW26" s="24" t="str">
        <f>IF('Midt 1.kl. -Klasse'!BK43="","",IF('Midt 1.kl. -Klasse'!BK43='Skole scoring'!AW$2,1,0)+IF('Midt 1.kl. -Klasse'!BK43=5,5,0))</f>
        <v/>
      </c>
      <c r="AX26" s="24" t="str">
        <f>IF('Midt 1.kl. -Klasse'!BL43="","",IF('Midt 1.kl. -Klasse'!BL43='Skole scoring'!AX$2,1,0)+IF('Midt 1.kl. -Klasse'!BL43=5,5,0))</f>
        <v/>
      </c>
      <c r="AY26" s="24" t="str">
        <f>IF('Midt 1.kl. -Klasse'!BM43="","",IF('Midt 1.kl. -Klasse'!BM43='Skole scoring'!AY$2,1,0)+IF('Midt 1.kl. -Klasse'!BM43=5,5,0))</f>
        <v/>
      </c>
      <c r="AZ26" s="24" t="str">
        <f>IF('Midt 1.kl. -Klasse'!BN43="","",IF('Midt 1.kl. -Klasse'!BN43='Skole scoring'!AZ$2,1,0)+IF('Midt 1.kl. -Klasse'!BN43=5,5,0))</f>
        <v/>
      </c>
      <c r="BA26" s="24" t="str">
        <f>IF('Midt 1.kl. -Klasse'!BO43="","",IF('Midt 1.kl. -Klasse'!BO43='Skole scoring'!BA$2,1,0)+IF('Midt 1.kl. -Klasse'!BO43=5,5,0))</f>
        <v/>
      </c>
      <c r="BB26" s="24" t="str">
        <f>IF('Midt 1.kl. -Klasse'!BP43="","",IF('Midt 1.kl. -Klasse'!BP43='Skole scoring'!BB$2,1,0)+IF('Midt 1.kl. -Klasse'!BP43=5,5,0))</f>
        <v/>
      </c>
      <c r="BC26" s="24" t="str">
        <f>IF('Midt 1.kl. -Klasse'!BQ43="","",IF('Midt 1.kl. -Klasse'!BQ43='Skole scoring'!BC$2,1,0)+IF('Midt 1.kl. -Klasse'!BQ43=5,5,0))</f>
        <v/>
      </c>
      <c r="BD26" s="24" t="str">
        <f>IF('Midt 1.kl. -Klasse'!BR43="","",IF('Midt 1.kl. -Klasse'!BR43='Skole scoring'!BD$2,1,0)+IF('Midt 1.kl. -Klasse'!BR43=5,5,0))</f>
        <v/>
      </c>
      <c r="BE26" s="24" t="str">
        <f>IF('Midt 1.kl. -Klasse'!BS43="","",IF('Midt 1.kl. -Klasse'!BS43='Skole scoring'!BE$2,1,0)+IF('Midt 1.kl. -Klasse'!BS43=5,5,0))</f>
        <v/>
      </c>
      <c r="BF26" s="24" t="str">
        <f>IF('Midt 1.kl. -Klasse'!BT43="","",IF('Midt 1.kl. -Klasse'!BT43='Skole scoring'!BF$2,1,0)+IF('Midt 1.kl. -Klasse'!BT43=5,5,0))</f>
        <v/>
      </c>
      <c r="BG26" s="24">
        <f t="shared" si="0"/>
        <v>0</v>
      </c>
      <c r="BH26" s="25" t="str">
        <f>IF(ISBLANK('Midt 1.kl. -Klasse'!B43),"NA",(((COUNTIF('Skole scoring'!B26:Y26,1)-16.8)/6.6)+((COUNTIF('Skole scoring'!Z26:AR26,1)-8.4)/5.6)+((COUNTIF('Skole scoring'!AS26:BF26,1)-10)/3.9))/3)</f>
        <v>NA</v>
      </c>
    </row>
    <row r="27" spans="2:83" x14ac:dyDescent="0.35">
      <c r="B27" s="24" t="str">
        <f>IF('Midt 1.kl. -Klasse'!P44="","",IF('Midt 1.kl. -Klasse'!P44='Skole scoring'!B$2,1,0)+IF('Midt 1.kl. -Klasse'!P44=5,5,0))</f>
        <v/>
      </c>
      <c r="C27" s="24" t="str">
        <f>IF('Midt 1.kl. -Klasse'!Q44="","",IF('Midt 1.kl. -Klasse'!Q44='Skole scoring'!C$2,1,0)+IF('Midt 1.kl. -Klasse'!Q44=5,5,0))</f>
        <v/>
      </c>
      <c r="D27" s="24" t="str">
        <f>IF('Midt 1.kl. -Klasse'!R44="","",IF('Midt 1.kl. -Klasse'!R44='Skole scoring'!D$2,1,0)+IF('Midt 1.kl. -Klasse'!R44=5,5,0))</f>
        <v/>
      </c>
      <c r="E27" s="24" t="str">
        <f>IF('Midt 1.kl. -Klasse'!S44="","",IF('Midt 1.kl. -Klasse'!S44='Skole scoring'!E$2,1,0)+IF('Midt 1.kl. -Klasse'!S44=5,5,0))</f>
        <v/>
      </c>
      <c r="F27" s="24" t="str">
        <f>IF('Midt 1.kl. -Klasse'!T44="","",IF('Midt 1.kl. -Klasse'!T44='Skole scoring'!F$2,1,0)+IF('Midt 1.kl. -Klasse'!T44=5,5,0))</f>
        <v/>
      </c>
      <c r="G27" s="24" t="str">
        <f>IF('Midt 1.kl. -Klasse'!U44="","",IF('Midt 1.kl. -Klasse'!U44='Skole scoring'!G$2,1,0)+IF('Midt 1.kl. -Klasse'!U44=5,5,0))</f>
        <v/>
      </c>
      <c r="H27" s="24" t="str">
        <f>IF('Midt 1.kl. -Klasse'!V44="","",IF('Midt 1.kl. -Klasse'!V44='Skole scoring'!H$2,1,0)+IF('Midt 1.kl. -Klasse'!V44=5,5,0))</f>
        <v/>
      </c>
      <c r="I27" s="24" t="str">
        <f>IF('Midt 1.kl. -Klasse'!W44="","",IF('Midt 1.kl. -Klasse'!W44='Skole scoring'!I$2,1,0)+IF('Midt 1.kl. -Klasse'!W44=5,5,0))</f>
        <v/>
      </c>
      <c r="J27" s="24" t="str">
        <f>IF('Midt 1.kl. -Klasse'!X44="","",IF('Midt 1.kl. -Klasse'!X44='Skole scoring'!J$2,1,0)+IF('Midt 1.kl. -Klasse'!X44=5,5,0))</f>
        <v/>
      </c>
      <c r="K27" s="24" t="str">
        <f>IF('Midt 1.kl. -Klasse'!Y44="","",IF('Midt 1.kl. -Klasse'!Y44='Skole scoring'!K$2,1,0)+IF('Midt 1.kl. -Klasse'!Y44=5,5,0))</f>
        <v/>
      </c>
      <c r="L27" s="24" t="str">
        <f>IF('Midt 1.kl. -Klasse'!Z44="","",IF('Midt 1.kl. -Klasse'!Z44='Skole scoring'!L$2,1,0)+IF('Midt 1.kl. -Klasse'!Z44=5,5,0))</f>
        <v/>
      </c>
      <c r="M27" s="24" t="str">
        <f>IF('Midt 1.kl. -Klasse'!AA44="","",IF('Midt 1.kl. -Klasse'!AA44='Skole scoring'!M$2,1,0)+IF('Midt 1.kl. -Klasse'!AA44=5,5,0))</f>
        <v/>
      </c>
      <c r="N27" s="24" t="str">
        <f>IF('Midt 1.kl. -Klasse'!AB44="","",IF('Midt 1.kl. -Klasse'!AB44='Skole scoring'!N$2,1,0)+IF('Midt 1.kl. -Klasse'!AB44=5,5,0))</f>
        <v/>
      </c>
      <c r="O27" s="24" t="str">
        <f>IF('Midt 1.kl. -Klasse'!AC44="","",IF('Midt 1.kl. -Klasse'!AC44='Skole scoring'!O$2,1,0)+IF('Midt 1.kl. -Klasse'!AC44=5,5,0))</f>
        <v/>
      </c>
      <c r="P27" s="24" t="str">
        <f>IF('Midt 1.kl. -Klasse'!AD44="","",IF('Midt 1.kl. -Klasse'!AD44='Skole scoring'!P$2,1,0)+IF('Midt 1.kl. -Klasse'!AD44=5,5,0))</f>
        <v/>
      </c>
      <c r="Q27" s="24" t="str">
        <f>IF('Midt 1.kl. -Klasse'!AE44="","",IF('Midt 1.kl. -Klasse'!AE44='Skole scoring'!Q$2,1,0)+IF('Midt 1.kl. -Klasse'!AE44=5,5,0))</f>
        <v/>
      </c>
      <c r="R27" s="24" t="str">
        <f>IF('Midt 1.kl. -Klasse'!AF44="","",IF('Midt 1.kl. -Klasse'!AF44='Skole scoring'!R$2,1,0)+IF('Midt 1.kl. -Klasse'!AF44=5,5,0))</f>
        <v/>
      </c>
      <c r="S27" s="24" t="str">
        <f>IF('Midt 1.kl. -Klasse'!AG44="","",IF('Midt 1.kl. -Klasse'!AG44='Skole scoring'!S$2,1,0)+IF('Midt 1.kl. -Klasse'!AG44=5,5,0))</f>
        <v/>
      </c>
      <c r="T27" s="24" t="str">
        <f>IF('Midt 1.kl. -Klasse'!AH44="","",IF('Midt 1.kl. -Klasse'!AH44='Skole scoring'!T$2,1,0)+IF('Midt 1.kl. -Klasse'!AH44=5,5,0))</f>
        <v/>
      </c>
      <c r="U27" s="24" t="str">
        <f>IF('Midt 1.kl. -Klasse'!AI44="","",IF('Midt 1.kl. -Klasse'!AI44='Skole scoring'!U$2,1,0)+IF('Midt 1.kl. -Klasse'!AI44=5,5,0))</f>
        <v/>
      </c>
      <c r="V27" s="24" t="str">
        <f>IF('Midt 1.kl. -Klasse'!AJ44="","",IF('Midt 1.kl. -Klasse'!AJ44='Skole scoring'!V$2,1,0)+IF('Midt 1.kl. -Klasse'!AJ44=5,5,0))</f>
        <v/>
      </c>
      <c r="W27" s="24" t="str">
        <f>IF('Midt 1.kl. -Klasse'!AK44="","",IF('Midt 1.kl. -Klasse'!AK44='Skole scoring'!W$2,1,0)+IF('Midt 1.kl. -Klasse'!AK44=5,5,0))</f>
        <v/>
      </c>
      <c r="X27" s="24" t="str">
        <f>IF('Midt 1.kl. -Klasse'!AL44="","",IF('Midt 1.kl. -Klasse'!AL44='Skole scoring'!X$2,1,0)+IF('Midt 1.kl. -Klasse'!AL44=5,5,0))</f>
        <v/>
      </c>
      <c r="Y27" s="24" t="str">
        <f>IF('Midt 1.kl. -Klasse'!AM44="","",IF('Midt 1.kl. -Klasse'!AM44='Skole scoring'!Y$2,1,0)+IF('Midt 1.kl. -Klasse'!AM44=5,5,0))</f>
        <v/>
      </c>
      <c r="Z27" s="24" t="str">
        <f>IF('Midt 1.kl. -Klasse'!AN44="","",IF('Midt 1.kl. -Klasse'!AN44='Skole scoring'!Z$2,1,0)+IF('Midt 1.kl. -Klasse'!AN44=5,5,0))</f>
        <v/>
      </c>
      <c r="AA27" s="24" t="str">
        <f>IF('Midt 1.kl. -Klasse'!AO44="","",IF('Midt 1.kl. -Klasse'!AO44='Skole scoring'!AA$2,1,0)+IF('Midt 1.kl. -Klasse'!AO44=5,5,0))</f>
        <v/>
      </c>
      <c r="AB27" s="24" t="str">
        <f>IF('Midt 1.kl. -Klasse'!AP44="","",IF('Midt 1.kl. -Klasse'!AP44='Skole scoring'!AB$2,1,0)+IF('Midt 1.kl. -Klasse'!AP44=5,5,0))</f>
        <v/>
      </c>
      <c r="AC27" s="24" t="str">
        <f>IF('Midt 1.kl. -Klasse'!AQ44="","",IF('Midt 1.kl. -Klasse'!AQ44='Skole scoring'!AC$2,1,0)+IF('Midt 1.kl. -Klasse'!AQ44=5,5,0))</f>
        <v/>
      </c>
      <c r="AD27" s="24" t="str">
        <f>IF('Midt 1.kl. -Klasse'!AR44="","",IF('Midt 1.kl. -Klasse'!AR44='Skole scoring'!AD$2,1,0)+IF('Midt 1.kl. -Klasse'!AR44=5,5,0))</f>
        <v/>
      </c>
      <c r="AE27" s="24" t="str">
        <f>IF('Midt 1.kl. -Klasse'!AS44="","",IF('Midt 1.kl. -Klasse'!AS44='Skole scoring'!AE$2,1,0)+IF('Midt 1.kl. -Klasse'!AS44=5,5,0))</f>
        <v/>
      </c>
      <c r="AF27" s="24" t="str">
        <f>IF('Midt 1.kl. -Klasse'!AT44="","",IF('Midt 1.kl. -Klasse'!AT44='Skole scoring'!AF$2,1,0)+IF('Midt 1.kl. -Klasse'!AT44=5,5,0))</f>
        <v/>
      </c>
      <c r="AG27" s="24" t="str">
        <f>IF('Midt 1.kl. -Klasse'!AU44="","",IF('Midt 1.kl. -Klasse'!AU44='Skole scoring'!AG$2,1,0)+IF('Midt 1.kl. -Klasse'!AU44=5,5,0))</f>
        <v/>
      </c>
      <c r="AH27" s="24" t="str">
        <f>IF('Midt 1.kl. -Klasse'!AV44="","",IF('Midt 1.kl. -Klasse'!AV44='Skole scoring'!AH$2,1,0)+IF('Midt 1.kl. -Klasse'!AV44=5,5,0))</f>
        <v/>
      </c>
      <c r="AI27" s="24" t="str">
        <f>IF('Midt 1.kl. -Klasse'!AW44="","",IF('Midt 1.kl. -Klasse'!AW44='Skole scoring'!AI$2,1,0)+IF('Midt 1.kl. -Klasse'!AW44=5,5,0))</f>
        <v/>
      </c>
      <c r="AJ27" s="24" t="str">
        <f>IF('Midt 1.kl. -Klasse'!AX44="","",IF('Midt 1.kl. -Klasse'!AX44='Skole scoring'!AJ$2,1,0)+IF('Midt 1.kl. -Klasse'!AX44=5,5,0))</f>
        <v/>
      </c>
      <c r="AK27" s="24" t="str">
        <f>IF('Midt 1.kl. -Klasse'!AY44="","",IF('Midt 1.kl. -Klasse'!AY44='Skole scoring'!AK$2,1,0)+IF('Midt 1.kl. -Klasse'!AY44=5,5,0))</f>
        <v/>
      </c>
      <c r="AL27" s="24" t="str">
        <f>IF('Midt 1.kl. -Klasse'!AZ44="","",IF('Midt 1.kl. -Klasse'!AZ44='Skole scoring'!AL$2,1,0)+IF('Midt 1.kl. -Klasse'!AZ44=5,5,0))</f>
        <v/>
      </c>
      <c r="AM27" s="24" t="str">
        <f>IF('Midt 1.kl. -Klasse'!BA44="","",IF('Midt 1.kl. -Klasse'!BA44='Skole scoring'!AM$2,1,0)+IF('Midt 1.kl. -Klasse'!BA44=5,5,0))</f>
        <v/>
      </c>
      <c r="AN27" s="24" t="str">
        <f>IF('Midt 1.kl. -Klasse'!BB44="","",IF('Midt 1.kl. -Klasse'!BB44='Skole scoring'!AN$2,1,0)+IF('Midt 1.kl. -Klasse'!BB44=5,5,0))</f>
        <v/>
      </c>
      <c r="AO27" s="24" t="str">
        <f>IF('Midt 1.kl. -Klasse'!BC44="","",IF('Midt 1.kl. -Klasse'!BC44='Skole scoring'!AO$2,1,0)+IF('Midt 1.kl. -Klasse'!BC44=5,5,0))</f>
        <v/>
      </c>
      <c r="AP27" s="24" t="str">
        <f>IF('Midt 1.kl. -Klasse'!BD44="","",IF('Midt 1.kl. -Klasse'!BD44='Skole scoring'!AP$2,1,0)+IF('Midt 1.kl. -Klasse'!BD44=5,5,0))</f>
        <v/>
      </c>
      <c r="AQ27" s="24" t="str">
        <f>IF('Midt 1.kl. -Klasse'!BE44="","",IF('Midt 1.kl. -Klasse'!BE44='Skole scoring'!AQ$2,1,0)+IF('Midt 1.kl. -Klasse'!BE44=5,5,0))</f>
        <v/>
      </c>
      <c r="AR27" s="24" t="str">
        <f>IF('Midt 1.kl. -Klasse'!BF44="","",IF('Midt 1.kl. -Klasse'!BF44='Skole scoring'!AR$2,1,0)+IF('Midt 1.kl. -Klasse'!BF44=5,5,0))</f>
        <v/>
      </c>
      <c r="AS27" s="24" t="str">
        <f>IF('Midt 1.kl. -Klasse'!BG44="","",IF('Midt 1.kl. -Klasse'!BG44='Skole scoring'!AS$2,1,0)+IF('Midt 1.kl. -Klasse'!BG44=5,5,0))</f>
        <v/>
      </c>
      <c r="AT27" s="24" t="str">
        <f>IF('Midt 1.kl. -Klasse'!BH44="","",IF('Midt 1.kl. -Klasse'!BH44='Skole scoring'!AT$2,1,0)+IF('Midt 1.kl. -Klasse'!BH44=5,5,0))</f>
        <v/>
      </c>
      <c r="AU27" s="24" t="str">
        <f>IF('Midt 1.kl. -Klasse'!BI44="","",IF('Midt 1.kl. -Klasse'!BI44='Skole scoring'!AU$2,1,0)+IF('Midt 1.kl. -Klasse'!BI44=5,5,0))</f>
        <v/>
      </c>
      <c r="AV27" s="24" t="str">
        <f>IF('Midt 1.kl. -Klasse'!BJ44="","",IF('Midt 1.kl. -Klasse'!BJ44='Skole scoring'!AV$2,1,0)+IF('Midt 1.kl. -Klasse'!BJ44=5,5,0))</f>
        <v/>
      </c>
      <c r="AW27" s="24" t="str">
        <f>IF('Midt 1.kl. -Klasse'!BK44="","",IF('Midt 1.kl. -Klasse'!BK44='Skole scoring'!AW$2,1,0)+IF('Midt 1.kl. -Klasse'!BK44=5,5,0))</f>
        <v/>
      </c>
      <c r="AX27" s="24" t="str">
        <f>IF('Midt 1.kl. -Klasse'!BL44="","",IF('Midt 1.kl. -Klasse'!BL44='Skole scoring'!AX$2,1,0)+IF('Midt 1.kl. -Klasse'!BL44=5,5,0))</f>
        <v/>
      </c>
      <c r="AY27" s="24" t="str">
        <f>IF('Midt 1.kl. -Klasse'!BM44="","",IF('Midt 1.kl. -Klasse'!BM44='Skole scoring'!AY$2,1,0)+IF('Midt 1.kl. -Klasse'!BM44=5,5,0))</f>
        <v/>
      </c>
      <c r="AZ27" s="24" t="str">
        <f>IF('Midt 1.kl. -Klasse'!BN44="","",IF('Midt 1.kl. -Klasse'!BN44='Skole scoring'!AZ$2,1,0)+IF('Midt 1.kl. -Klasse'!BN44=5,5,0))</f>
        <v/>
      </c>
      <c r="BA27" s="24" t="str">
        <f>IF('Midt 1.kl. -Klasse'!BO44="","",IF('Midt 1.kl. -Klasse'!BO44='Skole scoring'!BA$2,1,0)+IF('Midt 1.kl. -Klasse'!BO44=5,5,0))</f>
        <v/>
      </c>
      <c r="BB27" s="24" t="str">
        <f>IF('Midt 1.kl. -Klasse'!BP44="","",IF('Midt 1.kl. -Klasse'!BP44='Skole scoring'!BB$2,1,0)+IF('Midt 1.kl. -Klasse'!BP44=5,5,0))</f>
        <v/>
      </c>
      <c r="BC27" s="24" t="str">
        <f>IF('Midt 1.kl. -Klasse'!BQ44="","",IF('Midt 1.kl. -Klasse'!BQ44='Skole scoring'!BC$2,1,0)+IF('Midt 1.kl. -Klasse'!BQ44=5,5,0))</f>
        <v/>
      </c>
      <c r="BD27" s="24" t="str">
        <f>IF('Midt 1.kl. -Klasse'!BR44="","",IF('Midt 1.kl. -Klasse'!BR44='Skole scoring'!BD$2,1,0)+IF('Midt 1.kl. -Klasse'!BR44=5,5,0))</f>
        <v/>
      </c>
      <c r="BE27" s="24" t="str">
        <f>IF('Midt 1.kl. -Klasse'!BS44="","",IF('Midt 1.kl. -Klasse'!BS44='Skole scoring'!BE$2,1,0)+IF('Midt 1.kl. -Klasse'!BS44=5,5,0))</f>
        <v/>
      </c>
      <c r="BF27" s="24" t="str">
        <f>IF('Midt 1.kl. -Klasse'!BT44="","",IF('Midt 1.kl. -Klasse'!BT44='Skole scoring'!BF$2,1,0)+IF('Midt 1.kl. -Klasse'!BT44=5,5,0))</f>
        <v/>
      </c>
      <c r="BG27" s="24">
        <f t="shared" si="0"/>
        <v>0</v>
      </c>
      <c r="BH27" s="25" t="str">
        <f>IF(ISBLANK('Midt 1.kl. -Klasse'!B44),"NA",(((COUNTIF('Skole scoring'!B27:Y27,1)-16.8)/6.6)+((COUNTIF('Skole scoring'!Z27:AR27,1)-8.4)/5.6)+((COUNTIF('Skole scoring'!AS27:BF27,1)-10)/3.9))/3)</f>
        <v>NA</v>
      </c>
    </row>
    <row r="28" spans="2:83" x14ac:dyDescent="0.35">
      <c r="B28" s="24" t="str">
        <f>IF('Midt 1.kl. -Klasse'!P45="","",IF('Midt 1.kl. -Klasse'!P45='Skole scoring'!B$2,1,0)+IF('Midt 1.kl. -Klasse'!P45=5,5,0))</f>
        <v/>
      </c>
      <c r="C28" s="24" t="str">
        <f>IF('Midt 1.kl. -Klasse'!Q45="","",IF('Midt 1.kl. -Klasse'!Q45='Skole scoring'!C$2,1,0)+IF('Midt 1.kl. -Klasse'!Q45=5,5,0))</f>
        <v/>
      </c>
      <c r="D28" s="24" t="str">
        <f>IF('Midt 1.kl. -Klasse'!R45="","",IF('Midt 1.kl. -Klasse'!R45='Skole scoring'!D$2,1,0)+IF('Midt 1.kl. -Klasse'!R45=5,5,0))</f>
        <v/>
      </c>
      <c r="E28" s="24" t="str">
        <f>IF('Midt 1.kl. -Klasse'!S45="","",IF('Midt 1.kl. -Klasse'!S45='Skole scoring'!E$2,1,0)+IF('Midt 1.kl. -Klasse'!S45=5,5,0))</f>
        <v/>
      </c>
      <c r="F28" s="24" t="str">
        <f>IF('Midt 1.kl. -Klasse'!T45="","",IF('Midt 1.kl. -Klasse'!T45='Skole scoring'!F$2,1,0)+IF('Midt 1.kl. -Klasse'!T45=5,5,0))</f>
        <v/>
      </c>
      <c r="G28" s="24" t="str">
        <f>IF('Midt 1.kl. -Klasse'!U45="","",IF('Midt 1.kl. -Klasse'!U45='Skole scoring'!G$2,1,0)+IF('Midt 1.kl. -Klasse'!U45=5,5,0))</f>
        <v/>
      </c>
      <c r="H28" s="24" t="str">
        <f>IF('Midt 1.kl. -Klasse'!V45="","",IF('Midt 1.kl. -Klasse'!V45='Skole scoring'!H$2,1,0)+IF('Midt 1.kl. -Klasse'!V45=5,5,0))</f>
        <v/>
      </c>
      <c r="I28" s="24" t="str">
        <f>IF('Midt 1.kl. -Klasse'!W45="","",IF('Midt 1.kl. -Klasse'!W45='Skole scoring'!I$2,1,0)+IF('Midt 1.kl. -Klasse'!W45=5,5,0))</f>
        <v/>
      </c>
      <c r="J28" s="24" t="str">
        <f>IF('Midt 1.kl. -Klasse'!X45="","",IF('Midt 1.kl. -Klasse'!X45='Skole scoring'!J$2,1,0)+IF('Midt 1.kl. -Klasse'!X45=5,5,0))</f>
        <v/>
      </c>
      <c r="K28" s="24" t="str">
        <f>IF('Midt 1.kl. -Klasse'!Y45="","",IF('Midt 1.kl. -Klasse'!Y45='Skole scoring'!K$2,1,0)+IF('Midt 1.kl. -Klasse'!Y45=5,5,0))</f>
        <v/>
      </c>
      <c r="L28" s="24" t="str">
        <f>IF('Midt 1.kl. -Klasse'!Z45="","",IF('Midt 1.kl. -Klasse'!Z45='Skole scoring'!L$2,1,0)+IF('Midt 1.kl. -Klasse'!Z45=5,5,0))</f>
        <v/>
      </c>
      <c r="M28" s="24" t="str">
        <f>IF('Midt 1.kl. -Klasse'!AA45="","",IF('Midt 1.kl. -Klasse'!AA45='Skole scoring'!M$2,1,0)+IF('Midt 1.kl. -Klasse'!AA45=5,5,0))</f>
        <v/>
      </c>
      <c r="N28" s="24" t="str">
        <f>IF('Midt 1.kl. -Klasse'!AB45="","",IF('Midt 1.kl. -Klasse'!AB45='Skole scoring'!N$2,1,0)+IF('Midt 1.kl. -Klasse'!AB45=5,5,0))</f>
        <v/>
      </c>
      <c r="O28" s="24" t="str">
        <f>IF('Midt 1.kl. -Klasse'!AC45="","",IF('Midt 1.kl. -Klasse'!AC45='Skole scoring'!O$2,1,0)+IF('Midt 1.kl. -Klasse'!AC45=5,5,0))</f>
        <v/>
      </c>
      <c r="P28" s="24" t="str">
        <f>IF('Midt 1.kl. -Klasse'!AD45="","",IF('Midt 1.kl. -Klasse'!AD45='Skole scoring'!P$2,1,0)+IF('Midt 1.kl. -Klasse'!AD45=5,5,0))</f>
        <v/>
      </c>
      <c r="Q28" s="24" t="str">
        <f>IF('Midt 1.kl. -Klasse'!AE45="","",IF('Midt 1.kl. -Klasse'!AE45='Skole scoring'!Q$2,1,0)+IF('Midt 1.kl. -Klasse'!AE45=5,5,0))</f>
        <v/>
      </c>
      <c r="R28" s="24" t="str">
        <f>IF('Midt 1.kl. -Klasse'!AF45="","",IF('Midt 1.kl. -Klasse'!AF45='Skole scoring'!R$2,1,0)+IF('Midt 1.kl. -Klasse'!AF45=5,5,0))</f>
        <v/>
      </c>
      <c r="S28" s="24" t="str">
        <f>IF('Midt 1.kl. -Klasse'!AG45="","",IF('Midt 1.kl. -Klasse'!AG45='Skole scoring'!S$2,1,0)+IF('Midt 1.kl. -Klasse'!AG45=5,5,0))</f>
        <v/>
      </c>
      <c r="T28" s="24" t="str">
        <f>IF('Midt 1.kl. -Klasse'!AH45="","",IF('Midt 1.kl. -Klasse'!AH45='Skole scoring'!T$2,1,0)+IF('Midt 1.kl. -Klasse'!AH45=5,5,0))</f>
        <v/>
      </c>
      <c r="U28" s="24" t="str">
        <f>IF('Midt 1.kl. -Klasse'!AI45="","",IF('Midt 1.kl. -Klasse'!AI45='Skole scoring'!U$2,1,0)+IF('Midt 1.kl. -Klasse'!AI45=5,5,0))</f>
        <v/>
      </c>
      <c r="V28" s="24" t="str">
        <f>IF('Midt 1.kl. -Klasse'!AJ45="","",IF('Midt 1.kl. -Klasse'!AJ45='Skole scoring'!V$2,1,0)+IF('Midt 1.kl. -Klasse'!AJ45=5,5,0))</f>
        <v/>
      </c>
      <c r="W28" s="24" t="str">
        <f>IF('Midt 1.kl. -Klasse'!AK45="","",IF('Midt 1.kl. -Klasse'!AK45='Skole scoring'!W$2,1,0)+IF('Midt 1.kl. -Klasse'!AK45=5,5,0))</f>
        <v/>
      </c>
      <c r="X28" s="24" t="str">
        <f>IF('Midt 1.kl. -Klasse'!AL45="","",IF('Midt 1.kl. -Klasse'!AL45='Skole scoring'!X$2,1,0)+IF('Midt 1.kl. -Klasse'!AL45=5,5,0))</f>
        <v/>
      </c>
      <c r="Y28" s="24" t="str">
        <f>IF('Midt 1.kl. -Klasse'!AM45="","",IF('Midt 1.kl. -Klasse'!AM45='Skole scoring'!Y$2,1,0)+IF('Midt 1.kl. -Klasse'!AM45=5,5,0))</f>
        <v/>
      </c>
      <c r="Z28" s="24" t="str">
        <f>IF('Midt 1.kl. -Klasse'!AN45="","",IF('Midt 1.kl. -Klasse'!AN45='Skole scoring'!Z$2,1,0)+IF('Midt 1.kl. -Klasse'!AN45=5,5,0))</f>
        <v/>
      </c>
      <c r="AA28" s="24" t="str">
        <f>IF('Midt 1.kl. -Klasse'!AO45="","",IF('Midt 1.kl. -Klasse'!AO45='Skole scoring'!AA$2,1,0)+IF('Midt 1.kl. -Klasse'!AO45=5,5,0))</f>
        <v/>
      </c>
      <c r="AB28" s="24" t="str">
        <f>IF('Midt 1.kl. -Klasse'!AP45="","",IF('Midt 1.kl. -Klasse'!AP45='Skole scoring'!AB$2,1,0)+IF('Midt 1.kl. -Klasse'!AP45=5,5,0))</f>
        <v/>
      </c>
      <c r="AC28" s="24" t="str">
        <f>IF('Midt 1.kl. -Klasse'!AQ45="","",IF('Midt 1.kl. -Klasse'!AQ45='Skole scoring'!AC$2,1,0)+IF('Midt 1.kl. -Klasse'!AQ45=5,5,0))</f>
        <v/>
      </c>
      <c r="AD28" s="24" t="str">
        <f>IF('Midt 1.kl. -Klasse'!AR45="","",IF('Midt 1.kl. -Klasse'!AR45='Skole scoring'!AD$2,1,0)+IF('Midt 1.kl. -Klasse'!AR45=5,5,0))</f>
        <v/>
      </c>
      <c r="AE28" s="24" t="str">
        <f>IF('Midt 1.kl. -Klasse'!AS45="","",IF('Midt 1.kl. -Klasse'!AS45='Skole scoring'!AE$2,1,0)+IF('Midt 1.kl. -Klasse'!AS45=5,5,0))</f>
        <v/>
      </c>
      <c r="AF28" s="24" t="str">
        <f>IF('Midt 1.kl. -Klasse'!AT45="","",IF('Midt 1.kl. -Klasse'!AT45='Skole scoring'!AF$2,1,0)+IF('Midt 1.kl. -Klasse'!AT45=5,5,0))</f>
        <v/>
      </c>
      <c r="AG28" s="24" t="str">
        <f>IF('Midt 1.kl. -Klasse'!AU45="","",IF('Midt 1.kl. -Klasse'!AU45='Skole scoring'!AG$2,1,0)+IF('Midt 1.kl. -Klasse'!AU45=5,5,0))</f>
        <v/>
      </c>
      <c r="AH28" s="24" t="str">
        <f>IF('Midt 1.kl. -Klasse'!AV45="","",IF('Midt 1.kl. -Klasse'!AV45='Skole scoring'!AH$2,1,0)+IF('Midt 1.kl. -Klasse'!AV45=5,5,0))</f>
        <v/>
      </c>
      <c r="AI28" s="24" t="str">
        <f>IF('Midt 1.kl. -Klasse'!AW45="","",IF('Midt 1.kl. -Klasse'!AW45='Skole scoring'!AI$2,1,0)+IF('Midt 1.kl. -Klasse'!AW45=5,5,0))</f>
        <v/>
      </c>
      <c r="AJ28" s="24" t="str">
        <f>IF('Midt 1.kl. -Klasse'!AX45="","",IF('Midt 1.kl. -Klasse'!AX45='Skole scoring'!AJ$2,1,0)+IF('Midt 1.kl. -Klasse'!AX45=5,5,0))</f>
        <v/>
      </c>
      <c r="AK28" s="24" t="str">
        <f>IF('Midt 1.kl. -Klasse'!AY45="","",IF('Midt 1.kl. -Klasse'!AY45='Skole scoring'!AK$2,1,0)+IF('Midt 1.kl. -Klasse'!AY45=5,5,0))</f>
        <v/>
      </c>
      <c r="AL28" s="24" t="str">
        <f>IF('Midt 1.kl. -Klasse'!AZ45="","",IF('Midt 1.kl. -Klasse'!AZ45='Skole scoring'!AL$2,1,0)+IF('Midt 1.kl. -Klasse'!AZ45=5,5,0))</f>
        <v/>
      </c>
      <c r="AM28" s="24" t="str">
        <f>IF('Midt 1.kl. -Klasse'!BA45="","",IF('Midt 1.kl. -Klasse'!BA45='Skole scoring'!AM$2,1,0)+IF('Midt 1.kl. -Klasse'!BA45=5,5,0))</f>
        <v/>
      </c>
      <c r="AN28" s="24" t="str">
        <f>IF('Midt 1.kl. -Klasse'!BB45="","",IF('Midt 1.kl. -Klasse'!BB45='Skole scoring'!AN$2,1,0)+IF('Midt 1.kl. -Klasse'!BB45=5,5,0))</f>
        <v/>
      </c>
      <c r="AO28" s="24" t="str">
        <f>IF('Midt 1.kl. -Klasse'!BC45="","",IF('Midt 1.kl. -Klasse'!BC45='Skole scoring'!AO$2,1,0)+IF('Midt 1.kl. -Klasse'!BC45=5,5,0))</f>
        <v/>
      </c>
      <c r="AP28" s="24" t="str">
        <f>IF('Midt 1.kl. -Klasse'!BD45="","",IF('Midt 1.kl. -Klasse'!BD45='Skole scoring'!AP$2,1,0)+IF('Midt 1.kl. -Klasse'!BD45=5,5,0))</f>
        <v/>
      </c>
      <c r="AQ28" s="24" t="str">
        <f>IF('Midt 1.kl. -Klasse'!BE45="","",IF('Midt 1.kl. -Klasse'!BE45='Skole scoring'!AQ$2,1,0)+IF('Midt 1.kl. -Klasse'!BE45=5,5,0))</f>
        <v/>
      </c>
      <c r="AR28" s="24" t="str">
        <f>IF('Midt 1.kl. -Klasse'!BF45="","",IF('Midt 1.kl. -Klasse'!BF45='Skole scoring'!AR$2,1,0)+IF('Midt 1.kl. -Klasse'!BF45=5,5,0))</f>
        <v/>
      </c>
      <c r="AS28" s="24" t="str">
        <f>IF('Midt 1.kl. -Klasse'!BG45="","",IF('Midt 1.kl. -Klasse'!BG45='Skole scoring'!AS$2,1,0)+IF('Midt 1.kl. -Klasse'!BG45=5,5,0))</f>
        <v/>
      </c>
      <c r="AT28" s="24" t="str">
        <f>IF('Midt 1.kl. -Klasse'!BH45="","",IF('Midt 1.kl. -Klasse'!BH45='Skole scoring'!AT$2,1,0)+IF('Midt 1.kl. -Klasse'!BH45=5,5,0))</f>
        <v/>
      </c>
      <c r="AU28" s="24" t="str">
        <f>IF('Midt 1.kl. -Klasse'!BI45="","",IF('Midt 1.kl. -Klasse'!BI45='Skole scoring'!AU$2,1,0)+IF('Midt 1.kl. -Klasse'!BI45=5,5,0))</f>
        <v/>
      </c>
      <c r="AV28" s="24" t="str">
        <f>IF('Midt 1.kl. -Klasse'!BJ45="","",IF('Midt 1.kl. -Klasse'!BJ45='Skole scoring'!AV$2,1,0)+IF('Midt 1.kl. -Klasse'!BJ45=5,5,0))</f>
        <v/>
      </c>
      <c r="AW28" s="24" t="str">
        <f>IF('Midt 1.kl. -Klasse'!BK45="","",IF('Midt 1.kl. -Klasse'!BK45='Skole scoring'!AW$2,1,0)+IF('Midt 1.kl. -Klasse'!BK45=5,5,0))</f>
        <v/>
      </c>
      <c r="AX28" s="24" t="str">
        <f>IF('Midt 1.kl. -Klasse'!BL45="","",IF('Midt 1.kl. -Klasse'!BL45='Skole scoring'!AX$2,1,0)+IF('Midt 1.kl. -Klasse'!BL45=5,5,0))</f>
        <v/>
      </c>
      <c r="AY28" s="24" t="str">
        <f>IF('Midt 1.kl. -Klasse'!BM45="","",IF('Midt 1.kl. -Klasse'!BM45='Skole scoring'!AY$2,1,0)+IF('Midt 1.kl. -Klasse'!BM45=5,5,0))</f>
        <v/>
      </c>
      <c r="AZ28" s="24" t="str">
        <f>IF('Midt 1.kl. -Klasse'!BN45="","",IF('Midt 1.kl. -Klasse'!BN45='Skole scoring'!AZ$2,1,0)+IF('Midt 1.kl. -Klasse'!BN45=5,5,0))</f>
        <v/>
      </c>
      <c r="BA28" s="24" t="str">
        <f>IF('Midt 1.kl. -Klasse'!BO45="","",IF('Midt 1.kl. -Klasse'!BO45='Skole scoring'!BA$2,1,0)+IF('Midt 1.kl. -Klasse'!BO45=5,5,0))</f>
        <v/>
      </c>
      <c r="BB28" s="24" t="str">
        <f>IF('Midt 1.kl. -Klasse'!BP45="","",IF('Midt 1.kl. -Klasse'!BP45='Skole scoring'!BB$2,1,0)+IF('Midt 1.kl. -Klasse'!BP45=5,5,0))</f>
        <v/>
      </c>
      <c r="BC28" s="24" t="str">
        <f>IF('Midt 1.kl. -Klasse'!BQ45="","",IF('Midt 1.kl. -Klasse'!BQ45='Skole scoring'!BC$2,1,0)+IF('Midt 1.kl. -Klasse'!BQ45=5,5,0))</f>
        <v/>
      </c>
      <c r="BD28" s="24" t="str">
        <f>IF('Midt 1.kl. -Klasse'!BR45="","",IF('Midt 1.kl. -Klasse'!BR45='Skole scoring'!BD$2,1,0)+IF('Midt 1.kl. -Klasse'!BR45=5,5,0))</f>
        <v/>
      </c>
      <c r="BE28" s="24" t="str">
        <f>IF('Midt 1.kl. -Klasse'!BS45="","",IF('Midt 1.kl. -Klasse'!BS45='Skole scoring'!BE$2,1,0)+IF('Midt 1.kl. -Klasse'!BS45=5,5,0))</f>
        <v/>
      </c>
      <c r="BF28" s="24" t="str">
        <f>IF('Midt 1.kl. -Klasse'!BT45="","",IF('Midt 1.kl. -Klasse'!BT45='Skole scoring'!BF$2,1,0)+IF('Midt 1.kl. -Klasse'!BT45=5,5,0))</f>
        <v/>
      </c>
      <c r="BG28" s="24">
        <f t="shared" si="0"/>
        <v>0</v>
      </c>
      <c r="BH28" s="25" t="str">
        <f>IF(ISBLANK('Midt 1.kl. -Klasse'!B45),"NA",(((COUNTIF('Skole scoring'!B28:Y28,1)-16.8)/6.6)+((COUNTIF('Skole scoring'!Z28:AR28,1)-8.4)/5.6)+((COUNTIF('Skole scoring'!AS28:BF28,1)-10)/3.9))/3)</f>
        <v>NA</v>
      </c>
    </row>
    <row r="29" spans="2:83" x14ac:dyDescent="0.35">
      <c r="B29" s="24" t="str">
        <f>IF('Midt 1.kl. -Klasse'!P46="","",IF('Midt 1.kl. -Klasse'!P46='Skole scoring'!B$2,1,0)+IF('Midt 1.kl. -Klasse'!P46=5,5,0))</f>
        <v/>
      </c>
      <c r="C29" s="24" t="str">
        <f>IF('Midt 1.kl. -Klasse'!Q46="","",IF('Midt 1.kl. -Klasse'!Q46='Skole scoring'!C$2,1,0)+IF('Midt 1.kl. -Klasse'!Q46=5,5,0))</f>
        <v/>
      </c>
      <c r="D29" s="24" t="str">
        <f>IF('Midt 1.kl. -Klasse'!R46="","",IF('Midt 1.kl. -Klasse'!R46='Skole scoring'!D$2,1,0)+IF('Midt 1.kl. -Klasse'!R46=5,5,0))</f>
        <v/>
      </c>
      <c r="E29" s="24" t="str">
        <f>IF('Midt 1.kl. -Klasse'!S46="","",IF('Midt 1.kl. -Klasse'!S46='Skole scoring'!E$2,1,0)+IF('Midt 1.kl. -Klasse'!S46=5,5,0))</f>
        <v/>
      </c>
      <c r="F29" s="24" t="str">
        <f>IF('Midt 1.kl. -Klasse'!T46="","",IF('Midt 1.kl. -Klasse'!T46='Skole scoring'!F$2,1,0)+IF('Midt 1.kl. -Klasse'!T46=5,5,0))</f>
        <v/>
      </c>
      <c r="G29" s="24" t="str">
        <f>IF('Midt 1.kl. -Klasse'!U46="","",IF('Midt 1.kl. -Klasse'!U46='Skole scoring'!G$2,1,0)+IF('Midt 1.kl. -Klasse'!U46=5,5,0))</f>
        <v/>
      </c>
      <c r="H29" s="24" t="str">
        <f>IF('Midt 1.kl. -Klasse'!V46="","",IF('Midt 1.kl. -Klasse'!V46='Skole scoring'!H$2,1,0)+IF('Midt 1.kl. -Klasse'!V46=5,5,0))</f>
        <v/>
      </c>
      <c r="I29" s="24" t="str">
        <f>IF('Midt 1.kl. -Klasse'!W46="","",IF('Midt 1.kl. -Klasse'!W46='Skole scoring'!I$2,1,0)+IF('Midt 1.kl. -Klasse'!W46=5,5,0))</f>
        <v/>
      </c>
      <c r="J29" s="24" t="str">
        <f>IF('Midt 1.kl. -Klasse'!X46="","",IF('Midt 1.kl. -Klasse'!X46='Skole scoring'!J$2,1,0)+IF('Midt 1.kl. -Klasse'!X46=5,5,0))</f>
        <v/>
      </c>
      <c r="K29" s="24" t="str">
        <f>IF('Midt 1.kl. -Klasse'!Y46="","",IF('Midt 1.kl. -Klasse'!Y46='Skole scoring'!K$2,1,0)+IF('Midt 1.kl. -Klasse'!Y46=5,5,0))</f>
        <v/>
      </c>
      <c r="L29" s="24" t="str">
        <f>IF('Midt 1.kl. -Klasse'!Z46="","",IF('Midt 1.kl. -Klasse'!Z46='Skole scoring'!L$2,1,0)+IF('Midt 1.kl. -Klasse'!Z46=5,5,0))</f>
        <v/>
      </c>
      <c r="M29" s="24" t="str">
        <f>IF('Midt 1.kl. -Klasse'!AA46="","",IF('Midt 1.kl. -Klasse'!AA46='Skole scoring'!M$2,1,0)+IF('Midt 1.kl. -Klasse'!AA46=5,5,0))</f>
        <v/>
      </c>
      <c r="N29" s="24" t="str">
        <f>IF('Midt 1.kl. -Klasse'!AB46="","",IF('Midt 1.kl. -Klasse'!AB46='Skole scoring'!N$2,1,0)+IF('Midt 1.kl. -Klasse'!AB46=5,5,0))</f>
        <v/>
      </c>
      <c r="O29" s="24" t="str">
        <f>IF('Midt 1.kl. -Klasse'!AC46="","",IF('Midt 1.kl. -Klasse'!AC46='Skole scoring'!O$2,1,0)+IF('Midt 1.kl. -Klasse'!AC46=5,5,0))</f>
        <v/>
      </c>
      <c r="P29" s="24" t="str">
        <f>IF('Midt 1.kl. -Klasse'!AD46="","",IF('Midt 1.kl. -Klasse'!AD46='Skole scoring'!P$2,1,0)+IF('Midt 1.kl. -Klasse'!AD46=5,5,0))</f>
        <v/>
      </c>
      <c r="Q29" s="24" t="str">
        <f>IF('Midt 1.kl. -Klasse'!AE46="","",IF('Midt 1.kl. -Klasse'!AE46='Skole scoring'!Q$2,1,0)+IF('Midt 1.kl. -Klasse'!AE46=5,5,0))</f>
        <v/>
      </c>
      <c r="R29" s="24" t="str">
        <f>IF('Midt 1.kl. -Klasse'!AF46="","",IF('Midt 1.kl. -Klasse'!AF46='Skole scoring'!R$2,1,0)+IF('Midt 1.kl. -Klasse'!AF46=5,5,0))</f>
        <v/>
      </c>
      <c r="S29" s="24" t="str">
        <f>IF('Midt 1.kl. -Klasse'!AG46="","",IF('Midt 1.kl. -Klasse'!AG46='Skole scoring'!S$2,1,0)+IF('Midt 1.kl. -Klasse'!AG46=5,5,0))</f>
        <v/>
      </c>
      <c r="T29" s="24" t="str">
        <f>IF('Midt 1.kl. -Klasse'!AH46="","",IF('Midt 1.kl. -Klasse'!AH46='Skole scoring'!T$2,1,0)+IF('Midt 1.kl. -Klasse'!AH46=5,5,0))</f>
        <v/>
      </c>
      <c r="U29" s="24" t="str">
        <f>IF('Midt 1.kl. -Klasse'!AI46="","",IF('Midt 1.kl. -Klasse'!AI46='Skole scoring'!U$2,1,0)+IF('Midt 1.kl. -Klasse'!AI46=5,5,0))</f>
        <v/>
      </c>
      <c r="V29" s="24" t="str">
        <f>IF('Midt 1.kl. -Klasse'!AJ46="","",IF('Midt 1.kl. -Klasse'!AJ46='Skole scoring'!V$2,1,0)+IF('Midt 1.kl. -Klasse'!AJ46=5,5,0))</f>
        <v/>
      </c>
      <c r="W29" s="24" t="str">
        <f>IF('Midt 1.kl. -Klasse'!AK46="","",IF('Midt 1.kl. -Klasse'!AK46='Skole scoring'!W$2,1,0)+IF('Midt 1.kl. -Klasse'!AK46=5,5,0))</f>
        <v/>
      </c>
      <c r="X29" s="24" t="str">
        <f>IF('Midt 1.kl. -Klasse'!AL46="","",IF('Midt 1.kl. -Klasse'!AL46='Skole scoring'!X$2,1,0)+IF('Midt 1.kl. -Klasse'!AL46=5,5,0))</f>
        <v/>
      </c>
      <c r="Y29" s="24" t="str">
        <f>IF('Midt 1.kl. -Klasse'!AM46="","",IF('Midt 1.kl. -Klasse'!AM46='Skole scoring'!Y$2,1,0)+IF('Midt 1.kl. -Klasse'!AM46=5,5,0))</f>
        <v/>
      </c>
      <c r="Z29" s="24" t="str">
        <f>IF('Midt 1.kl. -Klasse'!AN46="","",IF('Midt 1.kl. -Klasse'!AN46='Skole scoring'!Z$2,1,0)+IF('Midt 1.kl. -Klasse'!AN46=5,5,0))</f>
        <v/>
      </c>
      <c r="AA29" s="24" t="str">
        <f>IF('Midt 1.kl. -Klasse'!AO46="","",IF('Midt 1.kl. -Klasse'!AO46='Skole scoring'!AA$2,1,0)+IF('Midt 1.kl. -Klasse'!AO46=5,5,0))</f>
        <v/>
      </c>
      <c r="AB29" s="24" t="str">
        <f>IF('Midt 1.kl. -Klasse'!AP46="","",IF('Midt 1.kl. -Klasse'!AP46='Skole scoring'!AB$2,1,0)+IF('Midt 1.kl. -Klasse'!AP46=5,5,0))</f>
        <v/>
      </c>
      <c r="AC29" s="24" t="str">
        <f>IF('Midt 1.kl. -Klasse'!AQ46="","",IF('Midt 1.kl. -Klasse'!AQ46='Skole scoring'!AC$2,1,0)+IF('Midt 1.kl. -Klasse'!AQ46=5,5,0))</f>
        <v/>
      </c>
      <c r="AD29" s="24" t="str">
        <f>IF('Midt 1.kl. -Klasse'!AR46="","",IF('Midt 1.kl. -Klasse'!AR46='Skole scoring'!AD$2,1,0)+IF('Midt 1.kl. -Klasse'!AR46=5,5,0))</f>
        <v/>
      </c>
      <c r="AE29" s="24" t="str">
        <f>IF('Midt 1.kl. -Klasse'!AS46="","",IF('Midt 1.kl. -Klasse'!AS46='Skole scoring'!AE$2,1,0)+IF('Midt 1.kl. -Klasse'!AS46=5,5,0))</f>
        <v/>
      </c>
      <c r="AF29" s="24" t="str">
        <f>IF('Midt 1.kl. -Klasse'!AT46="","",IF('Midt 1.kl. -Klasse'!AT46='Skole scoring'!AF$2,1,0)+IF('Midt 1.kl. -Klasse'!AT46=5,5,0))</f>
        <v/>
      </c>
      <c r="AG29" s="24" t="str">
        <f>IF('Midt 1.kl. -Klasse'!AU46="","",IF('Midt 1.kl. -Klasse'!AU46='Skole scoring'!AG$2,1,0)+IF('Midt 1.kl. -Klasse'!AU46=5,5,0))</f>
        <v/>
      </c>
      <c r="AH29" s="24" t="str">
        <f>IF('Midt 1.kl. -Klasse'!AV46="","",IF('Midt 1.kl. -Klasse'!AV46='Skole scoring'!AH$2,1,0)+IF('Midt 1.kl. -Klasse'!AV46=5,5,0))</f>
        <v/>
      </c>
      <c r="AI29" s="24" t="str">
        <f>IF('Midt 1.kl. -Klasse'!AW46="","",IF('Midt 1.kl. -Klasse'!AW46='Skole scoring'!AI$2,1,0)+IF('Midt 1.kl. -Klasse'!AW46=5,5,0))</f>
        <v/>
      </c>
      <c r="AJ29" s="24" t="str">
        <f>IF('Midt 1.kl. -Klasse'!AX46="","",IF('Midt 1.kl. -Klasse'!AX46='Skole scoring'!AJ$2,1,0)+IF('Midt 1.kl. -Klasse'!AX46=5,5,0))</f>
        <v/>
      </c>
      <c r="AK29" s="24" t="str">
        <f>IF('Midt 1.kl. -Klasse'!AY46="","",IF('Midt 1.kl. -Klasse'!AY46='Skole scoring'!AK$2,1,0)+IF('Midt 1.kl. -Klasse'!AY46=5,5,0))</f>
        <v/>
      </c>
      <c r="AL29" s="24" t="str">
        <f>IF('Midt 1.kl. -Klasse'!AZ46="","",IF('Midt 1.kl. -Klasse'!AZ46='Skole scoring'!AL$2,1,0)+IF('Midt 1.kl. -Klasse'!AZ46=5,5,0))</f>
        <v/>
      </c>
      <c r="AM29" s="24" t="str">
        <f>IF('Midt 1.kl. -Klasse'!BA46="","",IF('Midt 1.kl. -Klasse'!BA46='Skole scoring'!AM$2,1,0)+IF('Midt 1.kl. -Klasse'!BA46=5,5,0))</f>
        <v/>
      </c>
      <c r="AN29" s="24" t="str">
        <f>IF('Midt 1.kl. -Klasse'!BB46="","",IF('Midt 1.kl. -Klasse'!BB46='Skole scoring'!AN$2,1,0)+IF('Midt 1.kl. -Klasse'!BB46=5,5,0))</f>
        <v/>
      </c>
      <c r="AO29" s="24" t="str">
        <f>IF('Midt 1.kl. -Klasse'!BC46="","",IF('Midt 1.kl. -Klasse'!BC46='Skole scoring'!AO$2,1,0)+IF('Midt 1.kl. -Klasse'!BC46=5,5,0))</f>
        <v/>
      </c>
      <c r="AP29" s="24" t="str">
        <f>IF('Midt 1.kl. -Klasse'!BD46="","",IF('Midt 1.kl. -Klasse'!BD46='Skole scoring'!AP$2,1,0)+IF('Midt 1.kl. -Klasse'!BD46=5,5,0))</f>
        <v/>
      </c>
      <c r="AQ29" s="24" t="str">
        <f>IF('Midt 1.kl. -Klasse'!BE46="","",IF('Midt 1.kl. -Klasse'!BE46='Skole scoring'!AQ$2,1,0)+IF('Midt 1.kl. -Klasse'!BE46=5,5,0))</f>
        <v/>
      </c>
      <c r="AR29" s="24" t="str">
        <f>IF('Midt 1.kl. -Klasse'!BF46="","",IF('Midt 1.kl. -Klasse'!BF46='Skole scoring'!AR$2,1,0)+IF('Midt 1.kl. -Klasse'!BF46=5,5,0))</f>
        <v/>
      </c>
      <c r="AS29" s="24" t="str">
        <f>IF('Midt 1.kl. -Klasse'!BG46="","",IF('Midt 1.kl. -Klasse'!BG46='Skole scoring'!AS$2,1,0)+IF('Midt 1.kl. -Klasse'!BG46=5,5,0))</f>
        <v/>
      </c>
      <c r="AT29" s="24" t="str">
        <f>IF('Midt 1.kl. -Klasse'!BH46="","",IF('Midt 1.kl. -Klasse'!BH46='Skole scoring'!AT$2,1,0)+IF('Midt 1.kl. -Klasse'!BH46=5,5,0))</f>
        <v/>
      </c>
      <c r="AU29" s="24" t="str">
        <f>IF('Midt 1.kl. -Klasse'!BI46="","",IF('Midt 1.kl. -Klasse'!BI46='Skole scoring'!AU$2,1,0)+IF('Midt 1.kl. -Klasse'!BI46=5,5,0))</f>
        <v/>
      </c>
      <c r="AV29" s="24" t="str">
        <f>IF('Midt 1.kl. -Klasse'!BJ46="","",IF('Midt 1.kl. -Klasse'!BJ46='Skole scoring'!AV$2,1,0)+IF('Midt 1.kl. -Klasse'!BJ46=5,5,0))</f>
        <v/>
      </c>
      <c r="AW29" s="24" t="str">
        <f>IF('Midt 1.kl. -Klasse'!BK46="","",IF('Midt 1.kl. -Klasse'!BK46='Skole scoring'!AW$2,1,0)+IF('Midt 1.kl. -Klasse'!BK46=5,5,0))</f>
        <v/>
      </c>
      <c r="AX29" s="24" t="str">
        <f>IF('Midt 1.kl. -Klasse'!BL46="","",IF('Midt 1.kl. -Klasse'!BL46='Skole scoring'!AX$2,1,0)+IF('Midt 1.kl. -Klasse'!BL46=5,5,0))</f>
        <v/>
      </c>
      <c r="AY29" s="24" t="str">
        <f>IF('Midt 1.kl. -Klasse'!BM46="","",IF('Midt 1.kl. -Klasse'!BM46='Skole scoring'!AY$2,1,0)+IF('Midt 1.kl. -Klasse'!BM46=5,5,0))</f>
        <v/>
      </c>
      <c r="AZ29" s="24" t="str">
        <f>IF('Midt 1.kl. -Klasse'!BN46="","",IF('Midt 1.kl. -Klasse'!BN46='Skole scoring'!AZ$2,1,0)+IF('Midt 1.kl. -Klasse'!BN46=5,5,0))</f>
        <v/>
      </c>
      <c r="BA29" s="24" t="str">
        <f>IF('Midt 1.kl. -Klasse'!BO46="","",IF('Midt 1.kl. -Klasse'!BO46='Skole scoring'!BA$2,1,0)+IF('Midt 1.kl. -Klasse'!BO46=5,5,0))</f>
        <v/>
      </c>
      <c r="BB29" s="24" t="str">
        <f>IF('Midt 1.kl. -Klasse'!BP46="","",IF('Midt 1.kl. -Klasse'!BP46='Skole scoring'!BB$2,1,0)+IF('Midt 1.kl. -Klasse'!BP46=5,5,0))</f>
        <v/>
      </c>
      <c r="BC29" s="24" t="str">
        <f>IF('Midt 1.kl. -Klasse'!BQ46="","",IF('Midt 1.kl. -Klasse'!BQ46='Skole scoring'!BC$2,1,0)+IF('Midt 1.kl. -Klasse'!BQ46=5,5,0))</f>
        <v/>
      </c>
      <c r="BD29" s="24" t="str">
        <f>IF('Midt 1.kl. -Klasse'!BR46="","",IF('Midt 1.kl. -Klasse'!BR46='Skole scoring'!BD$2,1,0)+IF('Midt 1.kl. -Klasse'!BR46=5,5,0))</f>
        <v/>
      </c>
      <c r="BE29" s="24" t="str">
        <f>IF('Midt 1.kl. -Klasse'!BS46="","",IF('Midt 1.kl. -Klasse'!BS46='Skole scoring'!BE$2,1,0)+IF('Midt 1.kl. -Klasse'!BS46=5,5,0))</f>
        <v/>
      </c>
      <c r="BF29" s="24" t="str">
        <f>IF('Midt 1.kl. -Klasse'!BT46="","",IF('Midt 1.kl. -Klasse'!BT46='Skole scoring'!BF$2,1,0)+IF('Midt 1.kl. -Klasse'!BT46=5,5,0))</f>
        <v/>
      </c>
      <c r="BG29" s="24">
        <f t="shared" si="0"/>
        <v>0</v>
      </c>
      <c r="BH29" s="25" t="str">
        <f>IF(ISBLANK('Midt 1.kl. -Klasse'!B46),"NA",(((COUNTIF('Skole scoring'!B29:Y29,1)-16.8)/6.6)+((COUNTIF('Skole scoring'!Z29:AR29,1)-8.4)/5.6)+((COUNTIF('Skole scoring'!AS29:BF29,1)-10)/3.9))/3)</f>
        <v>NA</v>
      </c>
    </row>
    <row r="32" spans="2:83" x14ac:dyDescent="0.35">
      <c r="B32" s="17" t="str">
        <f>'Slut 1.kl. -Klasse'!P1</f>
        <v>R</v>
      </c>
      <c r="C32" s="17" t="str">
        <f>'Slut 1.kl. -Klasse'!Q1</f>
        <v>r</v>
      </c>
      <c r="D32" s="17" t="str">
        <f>'Slut 1.kl. -Klasse'!R1</f>
        <v>S</v>
      </c>
      <c r="E32" s="17" t="str">
        <f>'Slut 1.kl. -Klasse'!S1</f>
        <v>s</v>
      </c>
      <c r="F32" s="17" t="str">
        <f>'Slut 1.kl. -Klasse'!T1</f>
        <v>K</v>
      </c>
      <c r="G32" s="17" t="str">
        <f>'Slut 1.kl. -Klasse'!U1</f>
        <v>k</v>
      </c>
      <c r="H32" s="17" t="str">
        <f>'Slut 1.kl. -Klasse'!V1</f>
        <v>V</v>
      </c>
      <c r="I32" s="17" t="str">
        <f>'Slut 1.kl. -Klasse'!W1</f>
        <v>v</v>
      </c>
      <c r="J32" s="17" t="str">
        <f>'Slut 1.kl. -Klasse'!X1</f>
        <v>U</v>
      </c>
      <c r="K32" s="17" t="str">
        <f>'Slut 1.kl. -Klasse'!Y1</f>
        <v>u</v>
      </c>
      <c r="L32" s="17" t="str">
        <f>'Slut 1.kl. -Klasse'!Z1</f>
        <v>P</v>
      </c>
      <c r="M32" s="17" t="str">
        <f>'Slut 1.kl. -Klasse'!AA1</f>
        <v>p</v>
      </c>
      <c r="N32" s="17" t="str">
        <f>'Slut 1.kl. -Klasse'!AB1</f>
        <v>M</v>
      </c>
      <c r="O32" s="17" t="str">
        <f>'Slut 1.kl. -Klasse'!AC1</f>
        <v>m</v>
      </c>
      <c r="P32" s="17" t="str">
        <f>'Slut 1.kl. -Klasse'!AD1</f>
        <v>I</v>
      </c>
      <c r="Q32" s="17" t="str">
        <f>'Slut 1.kl. -Klasse'!AE1</f>
        <v>i</v>
      </c>
      <c r="R32" s="17" t="str">
        <f>'Slut 1.kl. -Klasse'!AF1</f>
        <v>Q</v>
      </c>
      <c r="S32" s="17" t="str">
        <f>'Slut 1.kl. -Klasse'!AG1</f>
        <v>q</v>
      </c>
      <c r="T32" s="17" t="str">
        <f>'Slut 1.kl. -Klasse'!AH1</f>
        <v>H</v>
      </c>
      <c r="U32" s="17" t="str">
        <f>'Slut 1.kl. -Klasse'!AI1</f>
        <v>h</v>
      </c>
      <c r="V32" s="17" t="str">
        <f>'Slut 1.kl. -Klasse'!AJ1</f>
        <v>F</v>
      </c>
      <c r="W32" s="17" t="str">
        <f>'Slut 1.kl. -Klasse'!AK1</f>
        <v>f</v>
      </c>
      <c r="X32" s="17" t="str">
        <f>'Slut 1.kl. -Klasse'!AL1</f>
        <v>T</v>
      </c>
      <c r="Y32" s="17" t="str">
        <f>'Slut 1.kl. -Klasse'!AM1</f>
        <v>t</v>
      </c>
      <c r="Z32" s="17" t="str">
        <f>'Slut 1.kl. -Klasse'!AN1</f>
        <v>E</v>
      </c>
      <c r="AA32" s="17" t="str">
        <f>'Slut 1.kl. -Klasse'!AO1</f>
        <v>e</v>
      </c>
      <c r="AB32" s="17" t="str">
        <f>'Slut 1.kl. -Klasse'!AP1</f>
        <v>L</v>
      </c>
      <c r="AC32" s="17" t="str">
        <f>'Slut 1.kl. -Klasse'!AQ1</f>
        <v>l</v>
      </c>
      <c r="AD32" s="17" t="str">
        <f>'Slut 1.kl. -Klasse'!AR1</f>
        <v>G</v>
      </c>
      <c r="AE32" s="17" t="str">
        <f>'Slut 1.kl. -Klasse'!AS1</f>
        <v>g</v>
      </c>
      <c r="AF32" s="17" t="str">
        <f>'Slut 1.kl. -Klasse'!AT1</f>
        <v>N</v>
      </c>
      <c r="AG32" s="17" t="str">
        <f>'Slut 1.kl. -Klasse'!AU1</f>
        <v>n</v>
      </c>
      <c r="AH32" s="17" t="str">
        <f>'Slut 1.kl. -Klasse'!AV1</f>
        <v>J</v>
      </c>
      <c r="AI32" s="17" t="str">
        <f>'Slut 1.kl. -Klasse'!AW1</f>
        <v>j</v>
      </c>
      <c r="AJ32" s="17" t="str">
        <f>'Slut 1.kl. -Klasse'!AX1</f>
        <v>O</v>
      </c>
      <c r="AK32" s="17" t="str">
        <f>'Slut 1.kl. -Klasse'!AY1</f>
        <v>o</v>
      </c>
      <c r="AL32" s="17" t="str">
        <f>'Slut 1.kl. -Klasse'!AZ1</f>
        <v>A</v>
      </c>
      <c r="AM32" s="17" t="str">
        <f>'Slut 1.kl. -Klasse'!BA1</f>
        <v>a</v>
      </c>
      <c r="AN32" s="17" t="str">
        <f>'Slut 1.kl. -Klasse'!BB1</f>
        <v>Ma</v>
      </c>
      <c r="AO32" s="17" t="str">
        <f>'Slut 1.kl. -Klasse'!BC1</f>
        <v>Pu</v>
      </c>
      <c r="AP32" s="17" t="str">
        <f>'Slut 1.kl. -Klasse'!BD1</f>
        <v>Ni</v>
      </c>
      <c r="AQ32" s="17" t="str">
        <f>'Slut 1.kl. -Klasse'!BE1</f>
        <v>Aq</v>
      </c>
      <c r="AR32" s="17" t="str">
        <f>'Slut 1.kl. -Klasse'!BF1</f>
        <v>Uu</v>
      </c>
      <c r="AS32" s="17" t="str">
        <f>'Slut 1.kl. -Klasse'!BG1</f>
        <v>Ua</v>
      </c>
      <c r="AT32" s="17" t="str">
        <f>'Slut 1.kl. -Klasse'!BH1</f>
        <v>Toq</v>
      </c>
      <c r="AU32" s="17" t="str">
        <f>'Slut 1.kl. -Klasse'!BI1</f>
        <v>Nut</v>
      </c>
      <c r="AV32" s="17" t="str">
        <f>'Slut 1.kl. -Klasse'!BJ1</f>
        <v>Sak</v>
      </c>
      <c r="AW32" s="17" t="str">
        <f>'Slut 1.kl. -Klasse'!BK1</f>
        <v>Miu</v>
      </c>
      <c r="AX32" s="17" t="str">
        <f>'Slut 1.kl. -Klasse'!BL1</f>
        <v>Laa</v>
      </c>
      <c r="AY32" s="17" t="str">
        <f>'Slut 1.kl. -Klasse'!BM1</f>
        <v>Isa</v>
      </c>
      <c r="AZ32" s="17" t="str">
        <f>'Slut 1.kl. -Klasse'!BN1</f>
        <v>Ara</v>
      </c>
      <c r="BA32" s="17" t="str">
        <f>'Slut 1.kl. -Klasse'!BO1</f>
        <v>Puli</v>
      </c>
      <c r="BB32" s="17" t="str">
        <f>'Slut 1.kl. -Klasse'!BP1</f>
        <v>Alli</v>
      </c>
      <c r="BC32" s="17" t="str">
        <f>'Slut 1.kl. -Klasse'!BQ1</f>
        <v>Ikka</v>
      </c>
      <c r="BD32" s="17" t="str">
        <f>'Slut 1.kl. -Klasse'!BR1</f>
        <v>Ammi</v>
      </c>
      <c r="BE32" s="17">
        <f>'Slut 1.kl. -Klasse'!BS3</f>
        <v>4</v>
      </c>
      <c r="BF32" s="17">
        <f>'Slut 1.kl. -Klasse'!BT3</f>
        <v>1</v>
      </c>
      <c r="BG32" s="17">
        <f>'Slut 1.kl. -Klasse'!BU3</f>
        <v>3</v>
      </c>
      <c r="BH32" s="17">
        <f>'Slut 1.kl. -Klasse'!BV3</f>
        <v>4</v>
      </c>
      <c r="BI32" s="17">
        <f>'Slut 1.kl. -Klasse'!BW3</f>
        <v>2</v>
      </c>
      <c r="BJ32" s="17">
        <f>'Slut 1.kl. -Klasse'!BX3</f>
        <v>1</v>
      </c>
      <c r="BK32" s="17">
        <f>'Slut 1.kl. -Klasse'!BY3</f>
        <v>3</v>
      </c>
      <c r="BL32" s="17">
        <f>'Slut 1.kl. -Klasse'!BZ3</f>
        <v>2</v>
      </c>
      <c r="BM32" s="17">
        <f>'Slut 1.kl. -Klasse'!CA3</f>
        <v>4</v>
      </c>
      <c r="BN32" s="17">
        <f>'Slut 1.kl. -Klasse'!CB3</f>
        <v>3</v>
      </c>
      <c r="BO32" s="17">
        <f>'Slut 1.kl. -Klasse'!CC3</f>
        <v>1</v>
      </c>
      <c r="BP32" s="17">
        <f>'Slut 1.kl. -Klasse'!CD3</f>
        <v>2</v>
      </c>
      <c r="BQ32" s="17">
        <f>'Slut 1.kl. -Klasse'!CE3</f>
        <v>3</v>
      </c>
      <c r="BR32" s="17">
        <f>'Slut 1.kl. -Klasse'!CF3</f>
        <v>4</v>
      </c>
      <c r="BS32" s="17">
        <f>'Slut 1.kl. -Klasse'!CG3</f>
        <v>2</v>
      </c>
      <c r="BT32" s="17">
        <f>'Slut 1.kl. -Klasse'!CH3</f>
        <v>4</v>
      </c>
      <c r="BU32" s="17">
        <f>'Slut 1.kl. -Klasse'!CI3</f>
        <v>1</v>
      </c>
      <c r="BV32" s="17">
        <f>'Slut 1.kl. -Klasse'!CJ3</f>
        <v>3</v>
      </c>
      <c r="BW32" s="17">
        <f>'Slut 1.kl. -Klasse'!CK3</f>
        <v>2</v>
      </c>
      <c r="BX32" s="17">
        <f>'Slut 1.kl. -Klasse'!CL3</f>
        <v>4</v>
      </c>
      <c r="BY32" s="17">
        <f>'Slut 1.kl. -Klasse'!CM3</f>
        <v>3</v>
      </c>
      <c r="BZ32" s="17">
        <f>'Slut 1.kl. -Klasse'!CN3</f>
        <v>1</v>
      </c>
      <c r="CA32" s="17">
        <f>'Slut 1.kl. -Klasse'!CO3</f>
        <v>4</v>
      </c>
      <c r="CB32" s="17">
        <f>'Slut 1.kl. -Klasse'!CP3</f>
        <v>2</v>
      </c>
      <c r="CC32" s="17">
        <f>'Slut 1.kl. -Klasse'!CQ3</f>
        <v>1</v>
      </c>
      <c r="CD32" s="17"/>
      <c r="CE32" s="17"/>
    </row>
    <row r="33" spans="2:83" x14ac:dyDescent="0.35">
      <c r="B33" s="17">
        <f>'Slut 1.kl. -Klasse'!P20</f>
        <v>1</v>
      </c>
      <c r="C33" s="17">
        <f>'Slut 1.kl. -Klasse'!Q20</f>
        <v>2</v>
      </c>
      <c r="D33" s="17">
        <f>'Slut 1.kl. -Klasse'!R20</f>
        <v>3</v>
      </c>
      <c r="E33" s="17">
        <f>'Slut 1.kl. -Klasse'!S20</f>
        <v>4</v>
      </c>
      <c r="F33" s="17">
        <f>'Slut 1.kl. -Klasse'!T20</f>
        <v>5</v>
      </c>
      <c r="G33" s="17">
        <f>'Slut 1.kl. -Klasse'!U20</f>
        <v>6</v>
      </c>
      <c r="H33" s="17">
        <f>'Slut 1.kl. -Klasse'!V20</f>
        <v>7</v>
      </c>
      <c r="I33" s="17">
        <f>'Slut 1.kl. -Klasse'!W20</f>
        <v>8</v>
      </c>
      <c r="J33" s="17">
        <f>'Slut 1.kl. -Klasse'!X20</f>
        <v>9</v>
      </c>
      <c r="K33" s="17">
        <f>'Slut 1.kl. -Klasse'!Y20</f>
        <v>10</v>
      </c>
      <c r="L33" s="17">
        <f>'Slut 1.kl. -Klasse'!Z20</f>
        <v>11</v>
      </c>
      <c r="M33" s="17">
        <f>'Slut 1.kl. -Klasse'!AA20</f>
        <v>12</v>
      </c>
      <c r="N33" s="17">
        <f>'Slut 1.kl. -Klasse'!AB20</f>
        <v>13</v>
      </c>
      <c r="O33" s="17">
        <f>'Slut 1.kl. -Klasse'!AC20</f>
        <v>14</v>
      </c>
      <c r="P33" s="17">
        <f>'Slut 1.kl. -Klasse'!AD20</f>
        <v>15</v>
      </c>
      <c r="Q33" s="17">
        <f>'Slut 1.kl. -Klasse'!AE20</f>
        <v>16</v>
      </c>
      <c r="R33" s="17">
        <f>'Slut 1.kl. -Klasse'!AF20</f>
        <v>17</v>
      </c>
      <c r="S33" s="17">
        <f>'Slut 1.kl. -Klasse'!AG20</f>
        <v>18</v>
      </c>
      <c r="T33" s="17">
        <f>'Slut 1.kl. -Klasse'!AH20</f>
        <v>19</v>
      </c>
      <c r="U33" s="17">
        <f>'Slut 1.kl. -Klasse'!AI20</f>
        <v>20</v>
      </c>
      <c r="V33" s="17">
        <f>'Slut 1.kl. -Klasse'!AJ20</f>
        <v>21</v>
      </c>
      <c r="W33" s="17">
        <f>'Slut 1.kl. -Klasse'!AK20</f>
        <v>22</v>
      </c>
      <c r="X33" s="17">
        <f>'Slut 1.kl. -Klasse'!AL20</f>
        <v>23</v>
      </c>
      <c r="Y33" s="17">
        <f>'Slut 1.kl. -Klasse'!AM20</f>
        <v>24</v>
      </c>
      <c r="Z33" s="17">
        <f>'Slut 1.kl. -Klasse'!AN20</f>
        <v>25</v>
      </c>
      <c r="AA33" s="17">
        <f>'Slut 1.kl. -Klasse'!AO20</f>
        <v>26</v>
      </c>
      <c r="AB33" s="17">
        <f>'Slut 1.kl. -Klasse'!AP20</f>
        <v>27</v>
      </c>
      <c r="AC33" s="17">
        <f>'Slut 1.kl. -Klasse'!AQ20</f>
        <v>28</v>
      </c>
      <c r="AD33" s="17">
        <f>'Slut 1.kl. -Klasse'!AR20</f>
        <v>29</v>
      </c>
      <c r="AE33" s="17">
        <f>'Slut 1.kl. -Klasse'!AS20</f>
        <v>30</v>
      </c>
      <c r="AF33" s="17">
        <f>'Slut 1.kl. -Klasse'!AT20</f>
        <v>31</v>
      </c>
      <c r="AG33" s="17">
        <f>'Slut 1.kl. -Klasse'!AU20</f>
        <v>32</v>
      </c>
      <c r="AH33" s="17">
        <f>'Slut 1.kl. -Klasse'!AV20</f>
        <v>33</v>
      </c>
      <c r="AI33" s="17">
        <f>'Slut 1.kl. -Klasse'!AW20</f>
        <v>34</v>
      </c>
      <c r="AJ33" s="17">
        <f>'Slut 1.kl. -Klasse'!AX20</f>
        <v>35</v>
      </c>
      <c r="AK33" s="17">
        <f>'Slut 1.kl. -Klasse'!AY20</f>
        <v>36</v>
      </c>
      <c r="AL33" s="17">
        <f>'Slut 1.kl. -Klasse'!AZ20</f>
        <v>37</v>
      </c>
      <c r="AM33" s="17">
        <f>'Slut 1.kl. -Klasse'!BA20</f>
        <v>38</v>
      </c>
      <c r="AN33" s="17">
        <f>'Slut 1.kl. -Klasse'!BB20</f>
        <v>1</v>
      </c>
      <c r="AO33" s="17">
        <f>'Slut 1.kl. -Klasse'!BC20</f>
        <v>2</v>
      </c>
      <c r="AP33" s="17">
        <f>'Slut 1.kl. -Klasse'!BD20</f>
        <v>3</v>
      </c>
      <c r="AQ33" s="17">
        <f>'Slut 1.kl. -Klasse'!BE20</f>
        <v>4</v>
      </c>
      <c r="AR33" s="17">
        <f>'Slut 1.kl. -Klasse'!BF20</f>
        <v>5</v>
      </c>
      <c r="AS33" s="17">
        <f>'Slut 1.kl. -Klasse'!BG20</f>
        <v>6</v>
      </c>
      <c r="AT33" s="17">
        <f>'Slut 1.kl. -Klasse'!BH20</f>
        <v>7</v>
      </c>
      <c r="AU33" s="17">
        <f>'Slut 1.kl. -Klasse'!BI20</f>
        <v>8</v>
      </c>
      <c r="AV33" s="17">
        <f>'Slut 1.kl. -Klasse'!BJ20</f>
        <v>9</v>
      </c>
      <c r="AW33" s="17">
        <f>'Slut 1.kl. -Klasse'!BK20</f>
        <v>10</v>
      </c>
      <c r="AX33" s="17">
        <f>'Slut 1.kl. -Klasse'!BL20</f>
        <v>11</v>
      </c>
      <c r="AY33" s="17">
        <f>'Slut 1.kl. -Klasse'!BM20</f>
        <v>12</v>
      </c>
      <c r="AZ33" s="17">
        <f>'Slut 1.kl. -Klasse'!BN20</f>
        <v>13</v>
      </c>
      <c r="BA33" s="17">
        <f>'Slut 1.kl. -Klasse'!BO20</f>
        <v>14</v>
      </c>
      <c r="BB33" s="17">
        <f>'Slut 1.kl. -Klasse'!BP20</f>
        <v>15</v>
      </c>
      <c r="BC33" s="17">
        <f>'Slut 1.kl. -Klasse'!BQ20</f>
        <v>16</v>
      </c>
      <c r="BD33" s="17">
        <f>'Slut 1.kl. -Klasse'!BR20</f>
        <v>17</v>
      </c>
      <c r="BE33" s="17">
        <f>'Slut 1.kl. -Klasse'!BS20</f>
        <v>1</v>
      </c>
      <c r="BF33" s="17">
        <f>'Slut 1.kl. -Klasse'!BT20</f>
        <v>2</v>
      </c>
      <c r="BG33" s="17">
        <f>'Slut 1.kl. -Klasse'!BU20</f>
        <v>3</v>
      </c>
      <c r="BH33" s="17">
        <f>'Slut 1.kl. -Klasse'!BV20</f>
        <v>4</v>
      </c>
      <c r="BI33" s="17">
        <f>'Slut 1.kl. -Klasse'!BW20</f>
        <v>5</v>
      </c>
      <c r="BJ33" s="17">
        <f>'Slut 1.kl. -Klasse'!BX20</f>
        <v>6</v>
      </c>
      <c r="BK33" s="17">
        <f>'Slut 1.kl. -Klasse'!BY20</f>
        <v>7</v>
      </c>
      <c r="BL33" s="17">
        <f>'Slut 1.kl. -Klasse'!BZ20</f>
        <v>8</v>
      </c>
      <c r="BM33" s="17">
        <f>'Slut 1.kl. -Klasse'!CA20</f>
        <v>9</v>
      </c>
      <c r="BN33" s="17">
        <f>'Slut 1.kl. -Klasse'!CB20</f>
        <v>10</v>
      </c>
      <c r="BO33" s="17">
        <f>'Slut 1.kl. -Klasse'!CC20</f>
        <v>11</v>
      </c>
      <c r="BP33" s="17">
        <f>'Slut 1.kl. -Klasse'!CD20</f>
        <v>12</v>
      </c>
      <c r="BQ33" s="17">
        <f>'Slut 1.kl. -Klasse'!CE20</f>
        <v>13</v>
      </c>
      <c r="BR33" s="17">
        <f>'Slut 1.kl. -Klasse'!CF20</f>
        <v>14</v>
      </c>
      <c r="BS33" s="17">
        <f>'Slut 1.kl. -Klasse'!CG20</f>
        <v>15</v>
      </c>
      <c r="BT33" s="17">
        <f>'Slut 1.kl. -Klasse'!CH20</f>
        <v>16</v>
      </c>
      <c r="BU33" s="17">
        <f>'Slut 1.kl. -Klasse'!CI20</f>
        <v>17</v>
      </c>
      <c r="BV33" s="17">
        <f>'Slut 1.kl. -Klasse'!CJ20</f>
        <v>18</v>
      </c>
      <c r="BW33" s="17">
        <f>'Slut 1.kl. -Klasse'!CK20</f>
        <v>19</v>
      </c>
      <c r="BX33" s="17">
        <f>'Slut 1.kl. -Klasse'!CL20</f>
        <v>20</v>
      </c>
      <c r="BY33" s="17">
        <f>'Slut 1.kl. -Klasse'!CM20</f>
        <v>21</v>
      </c>
      <c r="BZ33" s="17">
        <f>'Slut 1.kl. -Klasse'!CN20</f>
        <v>22</v>
      </c>
      <c r="CA33" s="17">
        <f>'Slut 1.kl. -Klasse'!CO20</f>
        <v>23</v>
      </c>
      <c r="CB33" s="17">
        <f>'Slut 1.kl. -Klasse'!CP20</f>
        <v>24</v>
      </c>
      <c r="CC33" s="17">
        <f>'Slut 1.kl. -Klasse'!CQ20</f>
        <v>25</v>
      </c>
      <c r="CD33" s="17" t="s">
        <v>65</v>
      </c>
      <c r="CE33" s="17"/>
    </row>
    <row r="34" spans="2:83" x14ac:dyDescent="0.35">
      <c r="B34" s="17" t="str">
        <f>IF('Slut 1.kl. -Klasse'!P21="","",IF('Slut 1.kl. -Klasse'!P21='Skole scoring'!B$32,1,0)+IF('Slut 1.kl. -Klasse'!P21=5,5,0))</f>
        <v/>
      </c>
      <c r="C34" s="17" t="str">
        <f>IF('Slut 1.kl. -Klasse'!Q21="","",IF('Slut 1.kl. -Klasse'!Q21='Skole scoring'!C$32,1,0)+IF('Slut 1.kl. -Klasse'!Q21=5,5,0))</f>
        <v/>
      </c>
      <c r="D34" s="17" t="str">
        <f>IF('Slut 1.kl. -Klasse'!R21="","",IF('Slut 1.kl. -Klasse'!R21='Skole scoring'!D$32,1,0)+IF('Slut 1.kl. -Klasse'!R21=5,5,0))</f>
        <v/>
      </c>
      <c r="E34" s="17" t="str">
        <f>IF('Slut 1.kl. -Klasse'!S21="","",IF('Slut 1.kl. -Klasse'!S21='Skole scoring'!E$32,1,0)+IF('Slut 1.kl. -Klasse'!S21=5,5,0))</f>
        <v/>
      </c>
      <c r="F34" s="17" t="str">
        <f>IF('Slut 1.kl. -Klasse'!T21="","",IF('Slut 1.kl. -Klasse'!T21='Skole scoring'!F$32,1,0)+IF('Slut 1.kl. -Klasse'!T21=5,5,0))</f>
        <v/>
      </c>
      <c r="G34" s="17" t="str">
        <f>IF('Slut 1.kl. -Klasse'!U21="","",IF('Slut 1.kl. -Klasse'!U21='Skole scoring'!G$32,1,0)+IF('Slut 1.kl. -Klasse'!U21=5,5,0))</f>
        <v/>
      </c>
      <c r="H34" s="17" t="str">
        <f>IF('Slut 1.kl. -Klasse'!V21="","",IF('Slut 1.kl. -Klasse'!V21='Skole scoring'!H$32,1,0)+IF('Slut 1.kl. -Klasse'!V21=5,5,0))</f>
        <v/>
      </c>
      <c r="I34" s="17" t="str">
        <f>IF('Slut 1.kl. -Klasse'!W21="","",IF('Slut 1.kl. -Klasse'!W21='Skole scoring'!I$32,1,0)+IF('Slut 1.kl. -Klasse'!W21=5,5,0))</f>
        <v/>
      </c>
      <c r="J34" s="17" t="str">
        <f>IF('Slut 1.kl. -Klasse'!X21="","",IF('Slut 1.kl. -Klasse'!X21='Skole scoring'!J$32,1,0)+IF('Slut 1.kl. -Klasse'!X21=5,5,0))</f>
        <v/>
      </c>
      <c r="K34" s="17" t="str">
        <f>IF('Slut 1.kl. -Klasse'!Y21="","",IF('Slut 1.kl. -Klasse'!Y21='Skole scoring'!K$32,1,0)+IF('Slut 1.kl. -Klasse'!Y21=5,5,0))</f>
        <v/>
      </c>
      <c r="L34" s="17" t="str">
        <f>IF('Slut 1.kl. -Klasse'!Z21="","",IF('Slut 1.kl. -Klasse'!Z21='Skole scoring'!L$32,1,0)+IF('Slut 1.kl. -Klasse'!Z21=5,5,0))</f>
        <v/>
      </c>
      <c r="M34" s="17" t="str">
        <f>IF('Slut 1.kl. -Klasse'!AA21="","",IF('Slut 1.kl. -Klasse'!AA21='Skole scoring'!M$32,1,0)+IF('Slut 1.kl. -Klasse'!AA21=5,5,0))</f>
        <v/>
      </c>
      <c r="N34" s="17" t="str">
        <f>IF('Slut 1.kl. -Klasse'!AB21="","",IF('Slut 1.kl. -Klasse'!AB21='Skole scoring'!N$32,1,0)+IF('Slut 1.kl. -Klasse'!AB21=5,5,0))</f>
        <v/>
      </c>
      <c r="O34" s="17" t="str">
        <f>IF('Slut 1.kl. -Klasse'!AC21="","",IF('Slut 1.kl. -Klasse'!AC21='Skole scoring'!O$32,1,0)+IF('Slut 1.kl. -Klasse'!AC21=5,5,0))</f>
        <v/>
      </c>
      <c r="P34" s="17" t="str">
        <f>IF('Slut 1.kl. -Klasse'!AD21="","",IF('Slut 1.kl. -Klasse'!AD21='Skole scoring'!P$32,1,0)+IF('Slut 1.kl. -Klasse'!AD21=5,5,0))</f>
        <v/>
      </c>
      <c r="Q34" s="17" t="str">
        <f>IF('Slut 1.kl. -Klasse'!AE21="","",IF('Slut 1.kl. -Klasse'!AE21='Skole scoring'!Q$32,1,0)+IF('Slut 1.kl. -Klasse'!AE21=5,5,0))</f>
        <v/>
      </c>
      <c r="R34" s="17" t="str">
        <f>IF('Slut 1.kl. -Klasse'!AF21="","",IF('Slut 1.kl. -Klasse'!AF21='Skole scoring'!R$32,1,0)+IF('Slut 1.kl. -Klasse'!AF21=5,5,0))</f>
        <v/>
      </c>
      <c r="S34" s="17" t="str">
        <f>IF('Slut 1.kl. -Klasse'!AG21="","",IF('Slut 1.kl. -Klasse'!AG21='Skole scoring'!S$32,1,0)+IF('Slut 1.kl. -Klasse'!AG21=5,5,0))</f>
        <v/>
      </c>
      <c r="T34" s="17" t="str">
        <f>IF('Slut 1.kl. -Klasse'!AH21="","",IF('Slut 1.kl. -Klasse'!AH21='Skole scoring'!T$32,1,0)+IF('Slut 1.kl. -Klasse'!AH21=5,5,0))</f>
        <v/>
      </c>
      <c r="U34" s="17" t="str">
        <f>IF('Slut 1.kl. -Klasse'!AI21="","",IF('Slut 1.kl. -Klasse'!AI21='Skole scoring'!U$32,1,0)+IF('Slut 1.kl. -Klasse'!AI21=5,5,0))</f>
        <v/>
      </c>
      <c r="V34" s="17" t="str">
        <f>IF('Slut 1.kl. -Klasse'!AJ21="","",IF('Slut 1.kl. -Klasse'!AJ21='Skole scoring'!V$32,1,0)+IF('Slut 1.kl. -Klasse'!AJ21=5,5,0))</f>
        <v/>
      </c>
      <c r="W34" s="17" t="str">
        <f>IF('Slut 1.kl. -Klasse'!AK21="","",IF('Slut 1.kl. -Klasse'!AK21='Skole scoring'!W$32,1,0)+IF('Slut 1.kl. -Klasse'!AK21=5,5,0))</f>
        <v/>
      </c>
      <c r="X34" s="17" t="str">
        <f>IF('Slut 1.kl. -Klasse'!AL21="","",IF('Slut 1.kl. -Klasse'!AL21='Skole scoring'!X$32,1,0)+IF('Slut 1.kl. -Klasse'!AL21=5,5,0))</f>
        <v/>
      </c>
      <c r="Y34" s="17" t="str">
        <f>IF('Slut 1.kl. -Klasse'!AM21="","",IF('Slut 1.kl. -Klasse'!AM21='Skole scoring'!Y$32,1,0)+IF('Slut 1.kl. -Klasse'!AM21=5,5,0))</f>
        <v/>
      </c>
      <c r="Z34" s="17" t="str">
        <f>IF('Slut 1.kl. -Klasse'!AN21="","",IF('Slut 1.kl. -Klasse'!AN21='Skole scoring'!Z$32,1,0)+IF('Slut 1.kl. -Klasse'!AN21=5,5,0))</f>
        <v/>
      </c>
      <c r="AA34" s="17" t="str">
        <f>IF('Slut 1.kl. -Klasse'!AO21="","",IF('Slut 1.kl. -Klasse'!AO21='Skole scoring'!AA$32,1,0)+IF('Slut 1.kl. -Klasse'!AO21=5,5,0))</f>
        <v/>
      </c>
      <c r="AB34" s="17" t="str">
        <f>IF('Slut 1.kl. -Klasse'!AP21="","",IF('Slut 1.kl. -Klasse'!AP21='Skole scoring'!AB$32,1,0)+IF('Slut 1.kl. -Klasse'!AP21=5,5,0))</f>
        <v/>
      </c>
      <c r="AC34" s="17" t="str">
        <f>IF('Slut 1.kl. -Klasse'!AQ21="","",IF('Slut 1.kl. -Klasse'!AQ21='Skole scoring'!AC$32,1,0)+IF('Slut 1.kl. -Klasse'!AQ21=5,5,0))</f>
        <v/>
      </c>
      <c r="AD34" s="17" t="str">
        <f>IF('Slut 1.kl. -Klasse'!AR21="","",IF('Slut 1.kl. -Klasse'!AR21='Skole scoring'!AD$32,1,0)+IF('Slut 1.kl. -Klasse'!AR21=5,5,0))</f>
        <v/>
      </c>
      <c r="AE34" s="17" t="str">
        <f>IF('Slut 1.kl. -Klasse'!AS21="","",IF('Slut 1.kl. -Klasse'!AS21='Skole scoring'!AE$32,1,0)+IF('Slut 1.kl. -Klasse'!AS21=5,5,0))</f>
        <v/>
      </c>
      <c r="AF34" s="17" t="str">
        <f>IF('Slut 1.kl. -Klasse'!AT21="","",IF('Slut 1.kl. -Klasse'!AT21='Skole scoring'!AF$32,1,0)+IF('Slut 1.kl. -Klasse'!AT21=5,5,0))</f>
        <v/>
      </c>
      <c r="AG34" s="17" t="str">
        <f>IF('Slut 1.kl. -Klasse'!AU21="","",IF('Slut 1.kl. -Klasse'!AU21='Skole scoring'!AG$32,1,0)+IF('Slut 1.kl. -Klasse'!AU21=5,5,0))</f>
        <v/>
      </c>
      <c r="AH34" s="17" t="str">
        <f>IF('Slut 1.kl. -Klasse'!AV21="","",IF('Slut 1.kl. -Klasse'!AV21='Skole scoring'!AH$32,1,0)+IF('Slut 1.kl. -Klasse'!AV21=5,5,0))</f>
        <v/>
      </c>
      <c r="AI34" s="17" t="str">
        <f>IF('Slut 1.kl. -Klasse'!AW21="","",IF('Slut 1.kl. -Klasse'!AW21='Skole scoring'!AI$32,1,0)+IF('Slut 1.kl. -Klasse'!AW21=5,5,0))</f>
        <v/>
      </c>
      <c r="AJ34" s="17" t="str">
        <f>IF('Slut 1.kl. -Klasse'!AX21="","",IF('Slut 1.kl. -Klasse'!AX21='Skole scoring'!AJ$32,1,0)+IF('Slut 1.kl. -Klasse'!AX21=5,5,0))</f>
        <v/>
      </c>
      <c r="AK34" s="17" t="str">
        <f>IF('Slut 1.kl. -Klasse'!AY21="","",IF('Slut 1.kl. -Klasse'!AY21='Skole scoring'!AK$32,1,0)+IF('Slut 1.kl. -Klasse'!AY21=5,5,0))</f>
        <v/>
      </c>
      <c r="AL34" s="17" t="str">
        <f>IF('Slut 1.kl. -Klasse'!AZ21="","",IF('Slut 1.kl. -Klasse'!AZ21='Skole scoring'!AL$32,1,0)+IF('Slut 1.kl. -Klasse'!AZ21=5,5,0))</f>
        <v/>
      </c>
      <c r="AM34" s="17" t="str">
        <f>IF('Slut 1.kl. -Klasse'!BA21="","",IF('Slut 1.kl. -Klasse'!BA21='Skole scoring'!AM$32,1,0)+IF('Slut 1.kl. -Klasse'!BA21=5,5,0))</f>
        <v/>
      </c>
      <c r="AN34" s="17" t="str">
        <f>IF('Slut 1.kl. -Klasse'!BB21="","",IF('Slut 1.kl. -Klasse'!BB21='Skole scoring'!AN$32,1,0)+IF('Slut 1.kl. -Klasse'!BB21=5,5,0))</f>
        <v/>
      </c>
      <c r="AO34" s="17" t="str">
        <f>IF('Slut 1.kl. -Klasse'!BC21="","",IF('Slut 1.kl. -Klasse'!BC21='Skole scoring'!AO$32,1,0)+IF('Slut 1.kl. -Klasse'!BC21=5,5,0))</f>
        <v/>
      </c>
      <c r="AP34" s="17" t="str">
        <f>IF('Slut 1.kl. -Klasse'!BD21="","",IF('Slut 1.kl. -Klasse'!BD21='Skole scoring'!AP$32,1,0)+IF('Slut 1.kl. -Klasse'!BD21=5,5,0))</f>
        <v/>
      </c>
      <c r="AQ34" s="17" t="str">
        <f>IF('Slut 1.kl. -Klasse'!BE21="","",IF('Slut 1.kl. -Klasse'!BE21='Skole scoring'!AQ$32,1,0)+IF('Slut 1.kl. -Klasse'!BE21=5,5,0))</f>
        <v/>
      </c>
      <c r="AR34" s="17" t="str">
        <f>IF('Slut 1.kl. -Klasse'!BF21="","",IF('Slut 1.kl. -Klasse'!BF21='Skole scoring'!AR$32,1,0)+IF('Slut 1.kl. -Klasse'!BF21=5,5,0))</f>
        <v/>
      </c>
      <c r="AS34" s="17" t="str">
        <f>IF('Slut 1.kl. -Klasse'!BG21="","",IF('Slut 1.kl. -Klasse'!BG21='Skole scoring'!AS$32,1,0)+IF('Slut 1.kl. -Klasse'!BG21=5,5,0))</f>
        <v/>
      </c>
      <c r="AT34" s="17" t="str">
        <f>IF('Slut 1.kl. -Klasse'!BH21="","",IF('Slut 1.kl. -Klasse'!BH21='Skole scoring'!AT$32,1,0)+IF('Slut 1.kl. -Klasse'!BH21=5,5,0))</f>
        <v/>
      </c>
      <c r="AU34" s="17" t="str">
        <f>IF('Slut 1.kl. -Klasse'!BI21="","",IF('Slut 1.kl. -Klasse'!BI21='Skole scoring'!AU$32,1,0)+IF('Slut 1.kl. -Klasse'!BI21=5,5,0))</f>
        <v/>
      </c>
      <c r="AV34" s="17" t="str">
        <f>IF('Slut 1.kl. -Klasse'!BJ21="","",IF('Slut 1.kl. -Klasse'!BJ21='Skole scoring'!AV$32,1,0)+IF('Slut 1.kl. -Klasse'!BJ21=5,5,0))</f>
        <v/>
      </c>
      <c r="AW34" s="17" t="str">
        <f>IF('Slut 1.kl. -Klasse'!BK21="","",IF('Slut 1.kl. -Klasse'!BK21='Skole scoring'!AW$32,1,0)+IF('Slut 1.kl. -Klasse'!BK21=5,5,0))</f>
        <v/>
      </c>
      <c r="AX34" s="17" t="str">
        <f>IF('Slut 1.kl. -Klasse'!BL21="","",IF('Slut 1.kl. -Klasse'!BL21='Skole scoring'!AX$32,1,0)+IF('Slut 1.kl. -Klasse'!BL21=5,5,0))</f>
        <v/>
      </c>
      <c r="AY34" s="17" t="str">
        <f>IF('Slut 1.kl. -Klasse'!BM21="","",IF('Slut 1.kl. -Klasse'!BM21='Skole scoring'!AY$32,1,0)+IF('Slut 1.kl. -Klasse'!BM21=5,5,0))</f>
        <v/>
      </c>
      <c r="AZ34" s="17" t="str">
        <f>IF('Slut 1.kl. -Klasse'!BN21="","",IF('Slut 1.kl. -Klasse'!BN21='Skole scoring'!AZ$32,1,0)+IF('Slut 1.kl. -Klasse'!BN21=5,5,0))</f>
        <v/>
      </c>
      <c r="BA34" s="17" t="str">
        <f>IF('Slut 1.kl. -Klasse'!BO21="","",IF('Slut 1.kl. -Klasse'!BO21='Skole scoring'!BA$32,1,0)+IF('Slut 1.kl. -Klasse'!BO21=5,5,0))</f>
        <v/>
      </c>
      <c r="BB34" s="17" t="str">
        <f>IF('Slut 1.kl. -Klasse'!BP21="","",IF('Slut 1.kl. -Klasse'!BP21='Skole scoring'!BB$32,1,0)+IF('Slut 1.kl. -Klasse'!BP21=5,5,0))</f>
        <v/>
      </c>
      <c r="BC34" s="17" t="str">
        <f>IF('Slut 1.kl. -Klasse'!BQ21="","",IF('Slut 1.kl. -Klasse'!BQ21='Skole scoring'!BC$32,1,0)+IF('Slut 1.kl. -Klasse'!BQ21=5,5,0))</f>
        <v/>
      </c>
      <c r="BD34" s="17" t="str">
        <f>IF('Slut 1.kl. -Klasse'!BR21="","",IF('Slut 1.kl. -Klasse'!BR21='Skole scoring'!BD$32,1,0)+IF('Slut 1.kl. -Klasse'!BR21=5,5,0))</f>
        <v/>
      </c>
      <c r="BE34" s="17" t="str">
        <f>IF('Slut 1.kl. -Klasse'!BS21="","",IF('Slut 1.kl. -Klasse'!BS21='Skole scoring'!BE$32,1,0)+IF('Slut 1.kl. -Klasse'!BS21=5,5,0))</f>
        <v/>
      </c>
      <c r="BF34" s="17" t="str">
        <f>IF('Slut 1.kl. -Klasse'!BT21="","",IF('Slut 1.kl. -Klasse'!BT21='Skole scoring'!BF$32,1,0)+IF('Slut 1.kl. -Klasse'!BT21=5,5,0))</f>
        <v/>
      </c>
      <c r="BG34" s="17" t="str">
        <f>IF('Slut 1.kl. -Klasse'!BU21="","",IF('Slut 1.kl. -Klasse'!BU21='Skole scoring'!BG$32,1,0)+IF('Slut 1.kl. -Klasse'!BU21=5,5,0))</f>
        <v/>
      </c>
      <c r="BH34" s="17" t="str">
        <f>IF('Slut 1.kl. -Klasse'!BV21="","",IF('Slut 1.kl. -Klasse'!BV21='Skole scoring'!BH$32,1,0)+IF('Slut 1.kl. -Klasse'!BV21=5,5,0))</f>
        <v/>
      </c>
      <c r="BI34" s="17" t="str">
        <f>IF('Slut 1.kl. -Klasse'!BW21="","",IF('Slut 1.kl. -Klasse'!BW21='Skole scoring'!BI$32,1,0)+IF('Slut 1.kl. -Klasse'!BW21=5,5,0))</f>
        <v/>
      </c>
      <c r="BJ34" s="17" t="str">
        <f>IF('Slut 1.kl. -Klasse'!BX21="","",IF('Slut 1.kl. -Klasse'!BX21='Skole scoring'!BJ$32,1,0)+IF('Slut 1.kl. -Klasse'!BX21=5,5,0))</f>
        <v/>
      </c>
      <c r="BK34" s="17" t="str">
        <f>IF('Slut 1.kl. -Klasse'!BY21="","",IF('Slut 1.kl. -Klasse'!BY21='Skole scoring'!BK$32,1,0)+IF('Slut 1.kl. -Klasse'!BY21=5,5,0))</f>
        <v/>
      </c>
      <c r="BL34" s="17" t="str">
        <f>IF('Slut 1.kl. -Klasse'!BZ21="","",IF('Slut 1.kl. -Klasse'!BZ21='Skole scoring'!BL$32,1,0)+IF('Slut 1.kl. -Klasse'!BZ21=5,5,0))</f>
        <v/>
      </c>
      <c r="BM34" s="17" t="str">
        <f>IF('Slut 1.kl. -Klasse'!CA21="","",IF('Slut 1.kl. -Klasse'!CA21='Skole scoring'!BM$32,1,0)+IF('Slut 1.kl. -Klasse'!CA21=5,5,0))</f>
        <v/>
      </c>
      <c r="BN34" s="17" t="str">
        <f>IF('Slut 1.kl. -Klasse'!CB21="","",IF('Slut 1.kl. -Klasse'!CB21='Skole scoring'!BN$32,1,0)+IF('Slut 1.kl. -Klasse'!CB21=5,5,0))</f>
        <v/>
      </c>
      <c r="BO34" s="17" t="str">
        <f>IF('Slut 1.kl. -Klasse'!CC21="","",IF('Slut 1.kl. -Klasse'!CC21='Skole scoring'!BO$32,1,0)+IF('Slut 1.kl. -Klasse'!CC21=5,5,0))</f>
        <v/>
      </c>
      <c r="BP34" s="17" t="str">
        <f>IF('Slut 1.kl. -Klasse'!CD21="","",IF('Slut 1.kl. -Klasse'!CD21='Skole scoring'!BP$32,1,0)+IF('Slut 1.kl. -Klasse'!CD21=5,5,0))</f>
        <v/>
      </c>
      <c r="BQ34" s="17" t="str">
        <f>IF('Slut 1.kl. -Klasse'!CE21="","",IF('Slut 1.kl. -Klasse'!CE21='Skole scoring'!BQ$32,1,0)+IF('Slut 1.kl. -Klasse'!CE21=5,5,0))</f>
        <v/>
      </c>
      <c r="BR34" s="17" t="str">
        <f>IF('Slut 1.kl. -Klasse'!CF21="","",IF('Slut 1.kl. -Klasse'!CF21='Skole scoring'!BR$32,1,0)+IF('Slut 1.kl. -Klasse'!CF21=5,5,0))</f>
        <v/>
      </c>
      <c r="BS34" s="17" t="str">
        <f>IF('Slut 1.kl. -Klasse'!CG21="","",IF('Slut 1.kl. -Klasse'!CG21='Skole scoring'!BS$32,1,0)+IF('Slut 1.kl. -Klasse'!CG21=5,5,0))</f>
        <v/>
      </c>
      <c r="BT34" s="17" t="str">
        <f>IF('Slut 1.kl. -Klasse'!CH21="","",IF('Slut 1.kl. -Klasse'!CH21='Skole scoring'!BT$32,1,0)+IF('Slut 1.kl. -Klasse'!CH21=5,5,0))</f>
        <v/>
      </c>
      <c r="BU34" s="17" t="str">
        <f>IF('Slut 1.kl. -Klasse'!CI21="","",IF('Slut 1.kl. -Klasse'!CI21='Skole scoring'!BU$32,1,0)+IF('Slut 1.kl. -Klasse'!CI21=5,5,0))</f>
        <v/>
      </c>
      <c r="BV34" s="17" t="str">
        <f>IF('Slut 1.kl. -Klasse'!CJ21="","",IF('Slut 1.kl. -Klasse'!CJ21='Skole scoring'!BV$32,1,0)+IF('Slut 1.kl. -Klasse'!CJ21=5,5,0))</f>
        <v/>
      </c>
      <c r="BW34" s="17" t="str">
        <f>IF('Slut 1.kl. -Klasse'!CK21="","",IF('Slut 1.kl. -Klasse'!CK21='Skole scoring'!BW$32,1,0)+IF('Slut 1.kl. -Klasse'!CK21=5,5,0))</f>
        <v/>
      </c>
      <c r="BX34" s="17" t="str">
        <f>IF('Slut 1.kl. -Klasse'!CL21="","",IF('Slut 1.kl. -Klasse'!CL21='Skole scoring'!BX$32,1,0)+IF('Slut 1.kl. -Klasse'!CL21=5,5,0))</f>
        <v/>
      </c>
      <c r="BY34" s="17" t="str">
        <f>IF('Slut 1.kl. -Klasse'!CM21="","",IF('Slut 1.kl. -Klasse'!CM21='Skole scoring'!BY$32,1,0)+IF('Slut 1.kl. -Klasse'!CM21=5,5,0))</f>
        <v/>
      </c>
      <c r="BZ34" s="17" t="str">
        <f>IF('Slut 1.kl. -Klasse'!CN21="","",IF('Slut 1.kl. -Klasse'!CN21='Skole scoring'!BZ$32,1,0)+IF('Slut 1.kl. -Klasse'!CN21=5,5,0))</f>
        <v/>
      </c>
      <c r="CA34" s="17" t="str">
        <f>IF('Slut 1.kl. -Klasse'!CO21="","",IF('Slut 1.kl. -Klasse'!CO21='Skole scoring'!CA$32,1,0)+IF('Slut 1.kl. -Klasse'!CO21=5,5,0))</f>
        <v/>
      </c>
      <c r="CB34" s="17" t="str">
        <f>IF('Slut 1.kl. -Klasse'!CP21="","",IF('Slut 1.kl. -Klasse'!CP21='Skole scoring'!CB$32,1,0)+IF('Slut 1.kl. -Klasse'!CP21=5,5,0))</f>
        <v/>
      </c>
      <c r="CC34" s="17" t="str">
        <f>IF('Slut 1.kl. -Klasse'!CQ21="","",IF('Slut 1.kl. -Klasse'!CQ21='Skole scoring'!CC$32,1,0)+IF('Slut 1.kl. -Klasse'!CQ21=5,5,0))</f>
        <v/>
      </c>
      <c r="CD34" s="17">
        <f>COUNTIF(B34:CC34,1)</f>
        <v>0</v>
      </c>
      <c r="CE34" s="23" t="str">
        <f>IF(ISBLANK('Slut 1.kl. -Klasse'!B21),"NA",(((COUNTIF('Skole scoring'!B34:AM34,1)-17.5)/7.3)+((COUNTIF('Skole scoring'!AN34:BD34,1)-4.5)/4.4)+((COUNTIF('Skole scoring'!BE34:CC34,1)-11.4)/7.9))/3)</f>
        <v>NA</v>
      </c>
    </row>
    <row r="35" spans="2:83" x14ac:dyDescent="0.35">
      <c r="B35" s="17" t="str">
        <f>IF('Slut 1.kl. -Klasse'!P22="","",IF('Slut 1.kl. -Klasse'!P22='Skole scoring'!B$32,1,0)+IF('Slut 1.kl. -Klasse'!P22=5,5,0))</f>
        <v/>
      </c>
      <c r="C35" s="17" t="str">
        <f>IF('Slut 1.kl. -Klasse'!Q22="","",IF('Slut 1.kl. -Klasse'!Q22='Skole scoring'!C$32,1,0)+IF('Slut 1.kl. -Klasse'!Q22=5,5,0))</f>
        <v/>
      </c>
      <c r="D35" s="17" t="str">
        <f>IF('Slut 1.kl. -Klasse'!R22="","",IF('Slut 1.kl. -Klasse'!R22='Skole scoring'!D$32,1,0)+IF('Slut 1.kl. -Klasse'!R22=5,5,0))</f>
        <v/>
      </c>
      <c r="E35" s="17" t="str">
        <f>IF('Slut 1.kl. -Klasse'!S22="","",IF('Slut 1.kl. -Klasse'!S22='Skole scoring'!E$32,1,0)+IF('Slut 1.kl. -Klasse'!S22=5,5,0))</f>
        <v/>
      </c>
      <c r="F35" s="17" t="str">
        <f>IF('Slut 1.kl. -Klasse'!T22="","",IF('Slut 1.kl. -Klasse'!T22='Skole scoring'!F$32,1,0)+IF('Slut 1.kl. -Klasse'!T22=5,5,0))</f>
        <v/>
      </c>
      <c r="G35" s="17" t="str">
        <f>IF('Slut 1.kl. -Klasse'!U22="","",IF('Slut 1.kl. -Klasse'!U22='Skole scoring'!G$32,1,0)+IF('Slut 1.kl. -Klasse'!U22=5,5,0))</f>
        <v/>
      </c>
      <c r="H35" s="17" t="str">
        <f>IF('Slut 1.kl. -Klasse'!V22="","",IF('Slut 1.kl. -Klasse'!V22='Skole scoring'!H$32,1,0)+IF('Slut 1.kl. -Klasse'!V22=5,5,0))</f>
        <v/>
      </c>
      <c r="I35" s="17" t="str">
        <f>IF('Slut 1.kl. -Klasse'!W22="","",IF('Slut 1.kl. -Klasse'!W22='Skole scoring'!I$32,1,0)+IF('Slut 1.kl. -Klasse'!W22=5,5,0))</f>
        <v/>
      </c>
      <c r="J35" s="17" t="str">
        <f>IF('Slut 1.kl. -Klasse'!X22="","",IF('Slut 1.kl. -Klasse'!X22='Skole scoring'!J$32,1,0)+IF('Slut 1.kl. -Klasse'!X22=5,5,0))</f>
        <v/>
      </c>
      <c r="K35" s="17" t="str">
        <f>IF('Slut 1.kl. -Klasse'!Y22="","",IF('Slut 1.kl. -Klasse'!Y22='Skole scoring'!K$32,1,0)+IF('Slut 1.kl. -Klasse'!Y22=5,5,0))</f>
        <v/>
      </c>
      <c r="L35" s="17" t="str">
        <f>IF('Slut 1.kl. -Klasse'!Z22="","",IF('Slut 1.kl. -Klasse'!Z22='Skole scoring'!L$32,1,0)+IF('Slut 1.kl. -Klasse'!Z22=5,5,0))</f>
        <v/>
      </c>
      <c r="M35" s="17" t="str">
        <f>IF('Slut 1.kl. -Klasse'!AA22="","",IF('Slut 1.kl. -Klasse'!AA22='Skole scoring'!M$32,1,0)+IF('Slut 1.kl. -Klasse'!AA22=5,5,0))</f>
        <v/>
      </c>
      <c r="N35" s="17" t="str">
        <f>IF('Slut 1.kl. -Klasse'!AB22="","",IF('Slut 1.kl. -Klasse'!AB22='Skole scoring'!N$32,1,0)+IF('Slut 1.kl. -Klasse'!AB22=5,5,0))</f>
        <v/>
      </c>
      <c r="O35" s="17" t="str">
        <f>IF('Slut 1.kl. -Klasse'!AC22="","",IF('Slut 1.kl. -Klasse'!AC22='Skole scoring'!O$32,1,0)+IF('Slut 1.kl. -Klasse'!AC22=5,5,0))</f>
        <v/>
      </c>
      <c r="P35" s="17" t="str">
        <f>IF('Slut 1.kl. -Klasse'!AD22="","",IF('Slut 1.kl. -Klasse'!AD22='Skole scoring'!P$32,1,0)+IF('Slut 1.kl. -Klasse'!AD22=5,5,0))</f>
        <v/>
      </c>
      <c r="Q35" s="17" t="str">
        <f>IF('Slut 1.kl. -Klasse'!AE22="","",IF('Slut 1.kl. -Klasse'!AE22='Skole scoring'!Q$32,1,0)+IF('Slut 1.kl. -Klasse'!AE22=5,5,0))</f>
        <v/>
      </c>
      <c r="R35" s="17" t="str">
        <f>IF('Slut 1.kl. -Klasse'!AF22="","",IF('Slut 1.kl. -Klasse'!AF22='Skole scoring'!R$32,1,0)+IF('Slut 1.kl. -Klasse'!AF22=5,5,0))</f>
        <v/>
      </c>
      <c r="S35" s="17" t="str">
        <f>IF('Slut 1.kl. -Klasse'!AG22="","",IF('Slut 1.kl. -Klasse'!AG22='Skole scoring'!S$32,1,0)+IF('Slut 1.kl. -Klasse'!AG22=5,5,0))</f>
        <v/>
      </c>
      <c r="T35" s="17" t="str">
        <f>IF('Slut 1.kl. -Klasse'!AH22="","",IF('Slut 1.kl. -Klasse'!AH22='Skole scoring'!T$32,1,0)+IF('Slut 1.kl. -Klasse'!AH22=5,5,0))</f>
        <v/>
      </c>
      <c r="U35" s="17" t="str">
        <f>IF('Slut 1.kl. -Klasse'!AI22="","",IF('Slut 1.kl. -Klasse'!AI22='Skole scoring'!U$32,1,0)+IF('Slut 1.kl. -Klasse'!AI22=5,5,0))</f>
        <v/>
      </c>
      <c r="V35" s="17" t="str">
        <f>IF('Slut 1.kl. -Klasse'!AJ22="","",IF('Slut 1.kl. -Klasse'!AJ22='Skole scoring'!V$32,1,0)+IF('Slut 1.kl. -Klasse'!AJ22=5,5,0))</f>
        <v/>
      </c>
      <c r="W35" s="17" t="str">
        <f>IF('Slut 1.kl. -Klasse'!AK22="","",IF('Slut 1.kl. -Klasse'!AK22='Skole scoring'!W$32,1,0)+IF('Slut 1.kl. -Klasse'!AK22=5,5,0))</f>
        <v/>
      </c>
      <c r="X35" s="17" t="str">
        <f>IF('Slut 1.kl. -Klasse'!AL22="","",IF('Slut 1.kl. -Klasse'!AL22='Skole scoring'!X$32,1,0)+IF('Slut 1.kl. -Klasse'!AL22=5,5,0))</f>
        <v/>
      </c>
      <c r="Y35" s="17" t="str">
        <f>IF('Slut 1.kl. -Klasse'!AM22="","",IF('Slut 1.kl. -Klasse'!AM22='Skole scoring'!Y$32,1,0)+IF('Slut 1.kl. -Klasse'!AM22=5,5,0))</f>
        <v/>
      </c>
      <c r="Z35" s="17" t="str">
        <f>IF('Slut 1.kl. -Klasse'!AN22="","",IF('Slut 1.kl. -Klasse'!AN22='Skole scoring'!Z$32,1,0)+IF('Slut 1.kl. -Klasse'!AN22=5,5,0))</f>
        <v/>
      </c>
      <c r="AA35" s="17" t="str">
        <f>IF('Slut 1.kl. -Klasse'!AO22="","",IF('Slut 1.kl. -Klasse'!AO22='Skole scoring'!AA$32,1,0)+IF('Slut 1.kl. -Klasse'!AO22=5,5,0))</f>
        <v/>
      </c>
      <c r="AB35" s="17" t="str">
        <f>IF('Slut 1.kl. -Klasse'!AP22="","",IF('Slut 1.kl. -Klasse'!AP22='Skole scoring'!AB$32,1,0)+IF('Slut 1.kl. -Klasse'!AP22=5,5,0))</f>
        <v/>
      </c>
      <c r="AC35" s="17" t="str">
        <f>IF('Slut 1.kl. -Klasse'!AQ22="","",IF('Slut 1.kl. -Klasse'!AQ22='Skole scoring'!AC$32,1,0)+IF('Slut 1.kl. -Klasse'!AQ22=5,5,0))</f>
        <v/>
      </c>
      <c r="AD35" s="17" t="str">
        <f>IF('Slut 1.kl. -Klasse'!AR22="","",IF('Slut 1.kl. -Klasse'!AR22='Skole scoring'!AD$32,1,0)+IF('Slut 1.kl. -Klasse'!AR22=5,5,0))</f>
        <v/>
      </c>
      <c r="AE35" s="17" t="str">
        <f>IF('Slut 1.kl. -Klasse'!AS22="","",IF('Slut 1.kl. -Klasse'!AS22='Skole scoring'!AE$32,1,0)+IF('Slut 1.kl. -Klasse'!AS22=5,5,0))</f>
        <v/>
      </c>
      <c r="AF35" s="17" t="str">
        <f>IF('Slut 1.kl. -Klasse'!AT22="","",IF('Slut 1.kl. -Klasse'!AT22='Skole scoring'!AF$32,1,0)+IF('Slut 1.kl. -Klasse'!AT22=5,5,0))</f>
        <v/>
      </c>
      <c r="AG35" s="17" t="str">
        <f>IF('Slut 1.kl. -Klasse'!AU22="","",IF('Slut 1.kl. -Klasse'!AU22='Skole scoring'!AG$32,1,0)+IF('Slut 1.kl. -Klasse'!AU22=5,5,0))</f>
        <v/>
      </c>
      <c r="AH35" s="17" t="str">
        <f>IF('Slut 1.kl. -Klasse'!AV22="","",IF('Slut 1.kl. -Klasse'!AV22='Skole scoring'!AH$32,1,0)+IF('Slut 1.kl. -Klasse'!AV22=5,5,0))</f>
        <v/>
      </c>
      <c r="AI35" s="17" t="str">
        <f>IF('Slut 1.kl. -Klasse'!AW22="","",IF('Slut 1.kl. -Klasse'!AW22='Skole scoring'!AI$32,1,0)+IF('Slut 1.kl. -Klasse'!AW22=5,5,0))</f>
        <v/>
      </c>
      <c r="AJ35" s="17" t="str">
        <f>IF('Slut 1.kl. -Klasse'!AX22="","",IF('Slut 1.kl. -Klasse'!AX22='Skole scoring'!AJ$32,1,0)+IF('Slut 1.kl. -Klasse'!AX22=5,5,0))</f>
        <v/>
      </c>
      <c r="AK35" s="17" t="str">
        <f>IF('Slut 1.kl. -Klasse'!AY22="","",IF('Slut 1.kl. -Klasse'!AY22='Skole scoring'!AK$32,1,0)+IF('Slut 1.kl. -Klasse'!AY22=5,5,0))</f>
        <v/>
      </c>
      <c r="AL35" s="17" t="str">
        <f>IF('Slut 1.kl. -Klasse'!AZ22="","",IF('Slut 1.kl. -Klasse'!AZ22='Skole scoring'!AL$32,1,0)+IF('Slut 1.kl. -Klasse'!AZ22=5,5,0))</f>
        <v/>
      </c>
      <c r="AM35" s="17" t="str">
        <f>IF('Slut 1.kl. -Klasse'!BA22="","",IF('Slut 1.kl. -Klasse'!BA22='Skole scoring'!AM$32,1,0)+IF('Slut 1.kl. -Klasse'!BA22=5,5,0))</f>
        <v/>
      </c>
      <c r="AN35" s="17" t="str">
        <f>IF('Slut 1.kl. -Klasse'!BB22="","",IF('Slut 1.kl. -Klasse'!BB22='Skole scoring'!AN$32,1,0)+IF('Slut 1.kl. -Klasse'!BB22=5,5,0))</f>
        <v/>
      </c>
      <c r="AO35" s="17" t="str">
        <f>IF('Slut 1.kl. -Klasse'!BC22="","",IF('Slut 1.kl. -Klasse'!BC22='Skole scoring'!AO$32,1,0)+IF('Slut 1.kl. -Klasse'!BC22=5,5,0))</f>
        <v/>
      </c>
      <c r="AP35" s="17" t="str">
        <f>IF('Slut 1.kl. -Klasse'!BD22="","",IF('Slut 1.kl. -Klasse'!BD22='Skole scoring'!AP$32,1,0)+IF('Slut 1.kl. -Klasse'!BD22=5,5,0))</f>
        <v/>
      </c>
      <c r="AQ35" s="17" t="str">
        <f>IF('Slut 1.kl. -Klasse'!BE22="","",IF('Slut 1.kl. -Klasse'!BE22='Skole scoring'!AQ$32,1,0)+IF('Slut 1.kl. -Klasse'!BE22=5,5,0))</f>
        <v/>
      </c>
      <c r="AR35" s="17" t="str">
        <f>IF('Slut 1.kl. -Klasse'!BF22="","",IF('Slut 1.kl. -Klasse'!BF22='Skole scoring'!AR$32,1,0)+IF('Slut 1.kl. -Klasse'!BF22=5,5,0))</f>
        <v/>
      </c>
      <c r="AS35" s="17" t="str">
        <f>IF('Slut 1.kl. -Klasse'!BG22="","",IF('Slut 1.kl. -Klasse'!BG22='Skole scoring'!AS$32,1,0)+IF('Slut 1.kl. -Klasse'!BG22=5,5,0))</f>
        <v/>
      </c>
      <c r="AT35" s="17" t="str">
        <f>IF('Slut 1.kl. -Klasse'!BH22="","",IF('Slut 1.kl. -Klasse'!BH22='Skole scoring'!AT$32,1,0)+IF('Slut 1.kl. -Klasse'!BH22=5,5,0))</f>
        <v/>
      </c>
      <c r="AU35" s="17" t="str">
        <f>IF('Slut 1.kl. -Klasse'!BI22="","",IF('Slut 1.kl. -Klasse'!BI22='Skole scoring'!AU$32,1,0)+IF('Slut 1.kl. -Klasse'!BI22=5,5,0))</f>
        <v/>
      </c>
      <c r="AV35" s="17" t="str">
        <f>IF('Slut 1.kl. -Klasse'!BJ22="","",IF('Slut 1.kl. -Klasse'!BJ22='Skole scoring'!AV$32,1,0)+IF('Slut 1.kl. -Klasse'!BJ22=5,5,0))</f>
        <v/>
      </c>
      <c r="AW35" s="17" t="str">
        <f>IF('Slut 1.kl. -Klasse'!BK22="","",IF('Slut 1.kl. -Klasse'!BK22='Skole scoring'!AW$32,1,0)+IF('Slut 1.kl. -Klasse'!BK22=5,5,0))</f>
        <v/>
      </c>
      <c r="AX35" s="17" t="str">
        <f>IF('Slut 1.kl. -Klasse'!BL22="","",IF('Slut 1.kl. -Klasse'!BL22='Skole scoring'!AX$32,1,0)+IF('Slut 1.kl. -Klasse'!BL22=5,5,0))</f>
        <v/>
      </c>
      <c r="AY35" s="17" t="str">
        <f>IF('Slut 1.kl. -Klasse'!BM22="","",IF('Slut 1.kl. -Klasse'!BM22='Skole scoring'!AY$32,1,0)+IF('Slut 1.kl. -Klasse'!BM22=5,5,0))</f>
        <v/>
      </c>
      <c r="AZ35" s="17" t="str">
        <f>IF('Slut 1.kl. -Klasse'!BN22="","",IF('Slut 1.kl. -Klasse'!BN22='Skole scoring'!AZ$32,1,0)+IF('Slut 1.kl. -Klasse'!BN22=5,5,0))</f>
        <v/>
      </c>
      <c r="BA35" s="17" t="str">
        <f>IF('Slut 1.kl. -Klasse'!BO22="","",IF('Slut 1.kl. -Klasse'!BO22='Skole scoring'!BA$32,1,0)+IF('Slut 1.kl. -Klasse'!BO22=5,5,0))</f>
        <v/>
      </c>
      <c r="BB35" s="17" t="str">
        <f>IF('Slut 1.kl. -Klasse'!BP22="","",IF('Slut 1.kl. -Klasse'!BP22='Skole scoring'!BB$32,1,0)+IF('Slut 1.kl. -Klasse'!BP22=5,5,0))</f>
        <v/>
      </c>
      <c r="BC35" s="17" t="str">
        <f>IF('Slut 1.kl. -Klasse'!BQ22="","",IF('Slut 1.kl. -Klasse'!BQ22='Skole scoring'!BC$32,1,0)+IF('Slut 1.kl. -Klasse'!BQ22=5,5,0))</f>
        <v/>
      </c>
      <c r="BD35" s="17" t="str">
        <f>IF('Slut 1.kl. -Klasse'!BR22="","",IF('Slut 1.kl. -Klasse'!BR22='Skole scoring'!BD$32,1,0)+IF('Slut 1.kl. -Klasse'!BR22=5,5,0))</f>
        <v/>
      </c>
      <c r="BE35" s="17" t="str">
        <f>IF('Slut 1.kl. -Klasse'!BS22="","",IF('Slut 1.kl. -Klasse'!BS22='Skole scoring'!BE$32,1,0)+IF('Slut 1.kl. -Klasse'!BS22=5,5,0))</f>
        <v/>
      </c>
      <c r="BF35" s="17" t="str">
        <f>IF('Slut 1.kl. -Klasse'!BT22="","",IF('Slut 1.kl. -Klasse'!BT22='Skole scoring'!BF$32,1,0)+IF('Slut 1.kl. -Klasse'!BT22=5,5,0))</f>
        <v/>
      </c>
      <c r="BG35" s="17" t="str">
        <f>IF('Slut 1.kl. -Klasse'!BU22="","",IF('Slut 1.kl. -Klasse'!BU22='Skole scoring'!BG$32,1,0)+IF('Slut 1.kl. -Klasse'!BU22=5,5,0))</f>
        <v/>
      </c>
      <c r="BH35" s="17" t="str">
        <f>IF('Slut 1.kl. -Klasse'!BV22="","",IF('Slut 1.kl. -Klasse'!BV22='Skole scoring'!BH$32,1,0)+IF('Slut 1.kl. -Klasse'!BV22=5,5,0))</f>
        <v/>
      </c>
      <c r="BI35" s="17" t="str">
        <f>IF('Slut 1.kl. -Klasse'!BW22="","",IF('Slut 1.kl. -Klasse'!BW22='Skole scoring'!BI$32,1,0)+IF('Slut 1.kl. -Klasse'!BW22=5,5,0))</f>
        <v/>
      </c>
      <c r="BJ35" s="17" t="str">
        <f>IF('Slut 1.kl. -Klasse'!BX22="","",IF('Slut 1.kl. -Klasse'!BX22='Skole scoring'!BJ$32,1,0)+IF('Slut 1.kl. -Klasse'!BX22=5,5,0))</f>
        <v/>
      </c>
      <c r="BK35" s="17" t="str">
        <f>IF('Slut 1.kl. -Klasse'!BY22="","",IF('Slut 1.kl. -Klasse'!BY22='Skole scoring'!BK$32,1,0)+IF('Slut 1.kl. -Klasse'!BY22=5,5,0))</f>
        <v/>
      </c>
      <c r="BL35" s="17" t="str">
        <f>IF('Slut 1.kl. -Klasse'!BZ22="","",IF('Slut 1.kl. -Klasse'!BZ22='Skole scoring'!BL$32,1,0)+IF('Slut 1.kl. -Klasse'!BZ22=5,5,0))</f>
        <v/>
      </c>
      <c r="BM35" s="17" t="str">
        <f>IF('Slut 1.kl. -Klasse'!CA22="","",IF('Slut 1.kl. -Klasse'!CA22='Skole scoring'!BM$32,1,0)+IF('Slut 1.kl. -Klasse'!CA22=5,5,0))</f>
        <v/>
      </c>
      <c r="BN35" s="17" t="str">
        <f>IF('Slut 1.kl. -Klasse'!CB22="","",IF('Slut 1.kl. -Klasse'!CB22='Skole scoring'!BN$32,1,0)+IF('Slut 1.kl. -Klasse'!CB22=5,5,0))</f>
        <v/>
      </c>
      <c r="BO35" s="17" t="str">
        <f>IF('Slut 1.kl. -Klasse'!CC22="","",IF('Slut 1.kl. -Klasse'!CC22='Skole scoring'!BO$32,1,0)+IF('Slut 1.kl. -Klasse'!CC22=5,5,0))</f>
        <v/>
      </c>
      <c r="BP35" s="17" t="str">
        <f>IF('Slut 1.kl. -Klasse'!CD22="","",IF('Slut 1.kl. -Klasse'!CD22='Skole scoring'!BP$32,1,0)+IF('Slut 1.kl. -Klasse'!CD22=5,5,0))</f>
        <v/>
      </c>
      <c r="BQ35" s="17" t="str">
        <f>IF('Slut 1.kl. -Klasse'!CE22="","",IF('Slut 1.kl. -Klasse'!CE22='Skole scoring'!BQ$32,1,0)+IF('Slut 1.kl. -Klasse'!CE22=5,5,0))</f>
        <v/>
      </c>
      <c r="BR35" s="17" t="str">
        <f>IF('Slut 1.kl. -Klasse'!CF22="","",IF('Slut 1.kl. -Klasse'!CF22='Skole scoring'!BR$32,1,0)+IF('Slut 1.kl. -Klasse'!CF22=5,5,0))</f>
        <v/>
      </c>
      <c r="BS35" s="17" t="str">
        <f>IF('Slut 1.kl. -Klasse'!CG22="","",IF('Slut 1.kl. -Klasse'!CG22='Skole scoring'!BS$32,1,0)+IF('Slut 1.kl. -Klasse'!CG22=5,5,0))</f>
        <v/>
      </c>
      <c r="BT35" s="17" t="str">
        <f>IF('Slut 1.kl. -Klasse'!CH22="","",IF('Slut 1.kl. -Klasse'!CH22='Skole scoring'!BT$32,1,0)+IF('Slut 1.kl. -Klasse'!CH22=5,5,0))</f>
        <v/>
      </c>
      <c r="BU35" s="17" t="str">
        <f>IF('Slut 1.kl. -Klasse'!CI22="","",IF('Slut 1.kl. -Klasse'!CI22='Skole scoring'!BU$32,1,0)+IF('Slut 1.kl. -Klasse'!CI22=5,5,0))</f>
        <v/>
      </c>
      <c r="BV35" s="17" t="str">
        <f>IF('Slut 1.kl. -Klasse'!CJ22="","",IF('Slut 1.kl. -Klasse'!CJ22='Skole scoring'!BV$32,1,0)+IF('Slut 1.kl. -Klasse'!CJ22=5,5,0))</f>
        <v/>
      </c>
      <c r="BW35" s="17" t="str">
        <f>IF('Slut 1.kl. -Klasse'!CK22="","",IF('Slut 1.kl. -Klasse'!CK22='Skole scoring'!BW$32,1,0)+IF('Slut 1.kl. -Klasse'!CK22=5,5,0))</f>
        <v/>
      </c>
      <c r="BX35" s="17" t="str">
        <f>IF('Slut 1.kl. -Klasse'!CL22="","",IF('Slut 1.kl. -Klasse'!CL22='Skole scoring'!BX$32,1,0)+IF('Slut 1.kl. -Klasse'!CL22=5,5,0))</f>
        <v/>
      </c>
      <c r="BY35" s="17" t="str">
        <f>IF('Slut 1.kl. -Klasse'!CM22="","",IF('Slut 1.kl. -Klasse'!CM22='Skole scoring'!BY$32,1,0)+IF('Slut 1.kl. -Klasse'!CM22=5,5,0))</f>
        <v/>
      </c>
      <c r="BZ35" s="17" t="str">
        <f>IF('Slut 1.kl. -Klasse'!CN22="","",IF('Slut 1.kl. -Klasse'!CN22='Skole scoring'!BZ$32,1,0)+IF('Slut 1.kl. -Klasse'!CN22=5,5,0))</f>
        <v/>
      </c>
      <c r="CA35" s="17" t="str">
        <f>IF('Slut 1.kl. -Klasse'!CO22="","",IF('Slut 1.kl. -Klasse'!CO22='Skole scoring'!CA$32,1,0)+IF('Slut 1.kl. -Klasse'!CO22=5,5,0))</f>
        <v/>
      </c>
      <c r="CB35" s="17" t="str">
        <f>IF('Slut 1.kl. -Klasse'!CP22="","",IF('Slut 1.kl. -Klasse'!CP22='Skole scoring'!CB$32,1,0)+IF('Slut 1.kl. -Klasse'!CP22=5,5,0))</f>
        <v/>
      </c>
      <c r="CC35" s="17" t="str">
        <f>IF('Slut 1.kl. -Klasse'!CQ22="","",IF('Slut 1.kl. -Klasse'!CQ22='Skole scoring'!CC$32,1,0)+IF('Slut 1.kl. -Klasse'!CQ22=5,5,0))</f>
        <v/>
      </c>
      <c r="CD35" s="17">
        <f t="shared" ref="CD35:CD59" si="1">COUNTIF(B35:CC35,1)</f>
        <v>0</v>
      </c>
      <c r="CE35" s="23" t="str">
        <f>IF(ISBLANK('Slut 1.kl. -Klasse'!B22),"NA",(((COUNTIF('Skole scoring'!B35:AM35,1)-17.5)/7.3)+((COUNTIF('Skole scoring'!AN35:BD35,1)-4.5)/4.4)+((COUNTIF('Skole scoring'!BE35:CC35,1)-11.4)/7.9))/3)</f>
        <v>NA</v>
      </c>
    </row>
    <row r="36" spans="2:83" x14ac:dyDescent="0.35">
      <c r="B36" s="17" t="str">
        <f>IF('Slut 1.kl. -Klasse'!P23="","",IF('Slut 1.kl. -Klasse'!P23='Skole scoring'!B$32,1,0)+IF('Slut 1.kl. -Klasse'!P23=5,5,0))</f>
        <v/>
      </c>
      <c r="C36" s="17" t="str">
        <f>IF('Slut 1.kl. -Klasse'!Q23="","",IF('Slut 1.kl. -Klasse'!Q23='Skole scoring'!C$32,1,0)+IF('Slut 1.kl. -Klasse'!Q23=5,5,0))</f>
        <v/>
      </c>
      <c r="D36" s="17" t="str">
        <f>IF('Slut 1.kl. -Klasse'!R23="","",IF('Slut 1.kl. -Klasse'!R23='Skole scoring'!D$32,1,0)+IF('Slut 1.kl. -Klasse'!R23=5,5,0))</f>
        <v/>
      </c>
      <c r="E36" s="17" t="str">
        <f>IF('Slut 1.kl. -Klasse'!S23="","",IF('Slut 1.kl. -Klasse'!S23='Skole scoring'!E$32,1,0)+IF('Slut 1.kl. -Klasse'!S23=5,5,0))</f>
        <v/>
      </c>
      <c r="F36" s="17" t="str">
        <f>IF('Slut 1.kl. -Klasse'!T23="","",IF('Slut 1.kl. -Klasse'!T23='Skole scoring'!F$32,1,0)+IF('Slut 1.kl. -Klasse'!T23=5,5,0))</f>
        <v/>
      </c>
      <c r="G36" s="17" t="str">
        <f>IF('Slut 1.kl. -Klasse'!U23="","",IF('Slut 1.kl. -Klasse'!U23='Skole scoring'!G$32,1,0)+IF('Slut 1.kl. -Klasse'!U23=5,5,0))</f>
        <v/>
      </c>
      <c r="H36" s="17" t="str">
        <f>IF('Slut 1.kl. -Klasse'!V23="","",IF('Slut 1.kl. -Klasse'!V23='Skole scoring'!H$32,1,0)+IF('Slut 1.kl. -Klasse'!V23=5,5,0))</f>
        <v/>
      </c>
      <c r="I36" s="17" t="str">
        <f>IF('Slut 1.kl. -Klasse'!W23="","",IF('Slut 1.kl. -Klasse'!W23='Skole scoring'!I$32,1,0)+IF('Slut 1.kl. -Klasse'!W23=5,5,0))</f>
        <v/>
      </c>
      <c r="J36" s="17" t="str">
        <f>IF('Slut 1.kl. -Klasse'!X23="","",IF('Slut 1.kl. -Klasse'!X23='Skole scoring'!J$32,1,0)+IF('Slut 1.kl. -Klasse'!X23=5,5,0))</f>
        <v/>
      </c>
      <c r="K36" s="17" t="str">
        <f>IF('Slut 1.kl. -Klasse'!Y23="","",IF('Slut 1.kl. -Klasse'!Y23='Skole scoring'!K$32,1,0)+IF('Slut 1.kl. -Klasse'!Y23=5,5,0))</f>
        <v/>
      </c>
      <c r="L36" s="17" t="str">
        <f>IF('Slut 1.kl. -Klasse'!Z23="","",IF('Slut 1.kl. -Klasse'!Z23='Skole scoring'!L$32,1,0)+IF('Slut 1.kl. -Klasse'!Z23=5,5,0))</f>
        <v/>
      </c>
      <c r="M36" s="17" t="str">
        <f>IF('Slut 1.kl. -Klasse'!AA23="","",IF('Slut 1.kl. -Klasse'!AA23='Skole scoring'!M$32,1,0)+IF('Slut 1.kl. -Klasse'!AA23=5,5,0))</f>
        <v/>
      </c>
      <c r="N36" s="17" t="str">
        <f>IF('Slut 1.kl. -Klasse'!AB23="","",IF('Slut 1.kl. -Klasse'!AB23='Skole scoring'!N$32,1,0)+IF('Slut 1.kl. -Klasse'!AB23=5,5,0))</f>
        <v/>
      </c>
      <c r="O36" s="17" t="str">
        <f>IF('Slut 1.kl. -Klasse'!AC23="","",IF('Slut 1.kl. -Klasse'!AC23='Skole scoring'!O$32,1,0)+IF('Slut 1.kl. -Klasse'!AC23=5,5,0))</f>
        <v/>
      </c>
      <c r="P36" s="17" t="str">
        <f>IF('Slut 1.kl. -Klasse'!AD23="","",IF('Slut 1.kl. -Klasse'!AD23='Skole scoring'!P$32,1,0)+IF('Slut 1.kl. -Klasse'!AD23=5,5,0))</f>
        <v/>
      </c>
      <c r="Q36" s="17" t="str">
        <f>IF('Slut 1.kl. -Klasse'!AE23="","",IF('Slut 1.kl. -Klasse'!AE23='Skole scoring'!Q$32,1,0)+IF('Slut 1.kl. -Klasse'!AE23=5,5,0))</f>
        <v/>
      </c>
      <c r="R36" s="17" t="str">
        <f>IF('Slut 1.kl. -Klasse'!AF23="","",IF('Slut 1.kl. -Klasse'!AF23='Skole scoring'!R$32,1,0)+IF('Slut 1.kl. -Klasse'!AF23=5,5,0))</f>
        <v/>
      </c>
      <c r="S36" s="17" t="str">
        <f>IF('Slut 1.kl. -Klasse'!AG23="","",IF('Slut 1.kl. -Klasse'!AG23='Skole scoring'!S$32,1,0)+IF('Slut 1.kl. -Klasse'!AG23=5,5,0))</f>
        <v/>
      </c>
      <c r="T36" s="17" t="str">
        <f>IF('Slut 1.kl. -Klasse'!AH23="","",IF('Slut 1.kl. -Klasse'!AH23='Skole scoring'!T$32,1,0)+IF('Slut 1.kl. -Klasse'!AH23=5,5,0))</f>
        <v/>
      </c>
      <c r="U36" s="17" t="str">
        <f>IF('Slut 1.kl. -Klasse'!AI23="","",IF('Slut 1.kl. -Klasse'!AI23='Skole scoring'!U$32,1,0)+IF('Slut 1.kl. -Klasse'!AI23=5,5,0))</f>
        <v/>
      </c>
      <c r="V36" s="17" t="str">
        <f>IF('Slut 1.kl. -Klasse'!AJ23="","",IF('Slut 1.kl. -Klasse'!AJ23='Skole scoring'!V$32,1,0)+IF('Slut 1.kl. -Klasse'!AJ23=5,5,0))</f>
        <v/>
      </c>
      <c r="W36" s="17" t="str">
        <f>IF('Slut 1.kl. -Klasse'!AK23="","",IF('Slut 1.kl. -Klasse'!AK23='Skole scoring'!W$32,1,0)+IF('Slut 1.kl. -Klasse'!AK23=5,5,0))</f>
        <v/>
      </c>
      <c r="X36" s="17" t="str">
        <f>IF('Slut 1.kl. -Klasse'!AL23="","",IF('Slut 1.kl. -Klasse'!AL23='Skole scoring'!X$32,1,0)+IF('Slut 1.kl. -Klasse'!AL23=5,5,0))</f>
        <v/>
      </c>
      <c r="Y36" s="17" t="str">
        <f>IF('Slut 1.kl. -Klasse'!AM23="","",IF('Slut 1.kl. -Klasse'!AM23='Skole scoring'!Y$32,1,0)+IF('Slut 1.kl. -Klasse'!AM23=5,5,0))</f>
        <v/>
      </c>
      <c r="Z36" s="17" t="str">
        <f>IF('Slut 1.kl. -Klasse'!AN23="","",IF('Slut 1.kl. -Klasse'!AN23='Skole scoring'!Z$32,1,0)+IF('Slut 1.kl. -Klasse'!AN23=5,5,0))</f>
        <v/>
      </c>
      <c r="AA36" s="17" t="str">
        <f>IF('Slut 1.kl. -Klasse'!AO23="","",IF('Slut 1.kl. -Klasse'!AO23='Skole scoring'!AA$32,1,0)+IF('Slut 1.kl. -Klasse'!AO23=5,5,0))</f>
        <v/>
      </c>
      <c r="AB36" s="17" t="str">
        <f>IF('Slut 1.kl. -Klasse'!AP23="","",IF('Slut 1.kl. -Klasse'!AP23='Skole scoring'!AB$32,1,0)+IF('Slut 1.kl. -Klasse'!AP23=5,5,0))</f>
        <v/>
      </c>
      <c r="AC36" s="17" t="str">
        <f>IF('Slut 1.kl. -Klasse'!AQ23="","",IF('Slut 1.kl. -Klasse'!AQ23='Skole scoring'!AC$32,1,0)+IF('Slut 1.kl. -Klasse'!AQ23=5,5,0))</f>
        <v/>
      </c>
      <c r="AD36" s="17" t="str">
        <f>IF('Slut 1.kl. -Klasse'!AR23="","",IF('Slut 1.kl. -Klasse'!AR23='Skole scoring'!AD$32,1,0)+IF('Slut 1.kl. -Klasse'!AR23=5,5,0))</f>
        <v/>
      </c>
      <c r="AE36" s="17" t="str">
        <f>IF('Slut 1.kl. -Klasse'!AS23="","",IF('Slut 1.kl. -Klasse'!AS23='Skole scoring'!AE$32,1,0)+IF('Slut 1.kl. -Klasse'!AS23=5,5,0))</f>
        <v/>
      </c>
      <c r="AF36" s="17" t="str">
        <f>IF('Slut 1.kl. -Klasse'!AT23="","",IF('Slut 1.kl. -Klasse'!AT23='Skole scoring'!AF$32,1,0)+IF('Slut 1.kl. -Klasse'!AT23=5,5,0))</f>
        <v/>
      </c>
      <c r="AG36" s="17" t="str">
        <f>IF('Slut 1.kl. -Klasse'!AU23="","",IF('Slut 1.kl. -Klasse'!AU23='Skole scoring'!AG$32,1,0)+IF('Slut 1.kl. -Klasse'!AU23=5,5,0))</f>
        <v/>
      </c>
      <c r="AH36" s="17" t="str">
        <f>IF('Slut 1.kl. -Klasse'!AV23="","",IF('Slut 1.kl. -Klasse'!AV23='Skole scoring'!AH$32,1,0)+IF('Slut 1.kl. -Klasse'!AV23=5,5,0))</f>
        <v/>
      </c>
      <c r="AI36" s="17" t="str">
        <f>IF('Slut 1.kl. -Klasse'!AW23="","",IF('Slut 1.kl. -Klasse'!AW23='Skole scoring'!AI$32,1,0)+IF('Slut 1.kl. -Klasse'!AW23=5,5,0))</f>
        <v/>
      </c>
      <c r="AJ36" s="17" t="str">
        <f>IF('Slut 1.kl. -Klasse'!AX23="","",IF('Slut 1.kl. -Klasse'!AX23='Skole scoring'!AJ$32,1,0)+IF('Slut 1.kl. -Klasse'!AX23=5,5,0))</f>
        <v/>
      </c>
      <c r="AK36" s="17" t="str">
        <f>IF('Slut 1.kl. -Klasse'!AY23="","",IF('Slut 1.kl. -Klasse'!AY23='Skole scoring'!AK$32,1,0)+IF('Slut 1.kl. -Klasse'!AY23=5,5,0))</f>
        <v/>
      </c>
      <c r="AL36" s="17" t="str">
        <f>IF('Slut 1.kl. -Klasse'!AZ23="","",IF('Slut 1.kl. -Klasse'!AZ23='Skole scoring'!AL$32,1,0)+IF('Slut 1.kl. -Klasse'!AZ23=5,5,0))</f>
        <v/>
      </c>
      <c r="AM36" s="17" t="str">
        <f>IF('Slut 1.kl. -Klasse'!BA23="","",IF('Slut 1.kl. -Klasse'!BA23='Skole scoring'!AM$32,1,0)+IF('Slut 1.kl. -Klasse'!BA23=5,5,0))</f>
        <v/>
      </c>
      <c r="AN36" s="17" t="str">
        <f>IF('Slut 1.kl. -Klasse'!BB23="","",IF('Slut 1.kl. -Klasse'!BB23='Skole scoring'!AN$32,1,0)+IF('Slut 1.kl. -Klasse'!BB23=5,5,0))</f>
        <v/>
      </c>
      <c r="AO36" s="17" t="str">
        <f>IF('Slut 1.kl. -Klasse'!BC23="","",IF('Slut 1.kl. -Klasse'!BC23='Skole scoring'!AO$32,1,0)+IF('Slut 1.kl. -Klasse'!BC23=5,5,0))</f>
        <v/>
      </c>
      <c r="AP36" s="17" t="str">
        <f>IF('Slut 1.kl. -Klasse'!BD23="","",IF('Slut 1.kl. -Klasse'!BD23='Skole scoring'!AP$32,1,0)+IF('Slut 1.kl. -Klasse'!BD23=5,5,0))</f>
        <v/>
      </c>
      <c r="AQ36" s="17" t="str">
        <f>IF('Slut 1.kl. -Klasse'!BE23="","",IF('Slut 1.kl. -Klasse'!BE23='Skole scoring'!AQ$32,1,0)+IF('Slut 1.kl. -Klasse'!BE23=5,5,0))</f>
        <v/>
      </c>
      <c r="AR36" s="17" t="str">
        <f>IF('Slut 1.kl. -Klasse'!BF23="","",IF('Slut 1.kl. -Klasse'!BF23='Skole scoring'!AR$32,1,0)+IF('Slut 1.kl. -Klasse'!BF23=5,5,0))</f>
        <v/>
      </c>
      <c r="AS36" s="17" t="str">
        <f>IF('Slut 1.kl. -Klasse'!BG23="","",IF('Slut 1.kl. -Klasse'!BG23='Skole scoring'!AS$32,1,0)+IF('Slut 1.kl. -Klasse'!BG23=5,5,0))</f>
        <v/>
      </c>
      <c r="AT36" s="17" t="str">
        <f>IF('Slut 1.kl. -Klasse'!BH23="","",IF('Slut 1.kl. -Klasse'!BH23='Skole scoring'!AT$32,1,0)+IF('Slut 1.kl. -Klasse'!BH23=5,5,0))</f>
        <v/>
      </c>
      <c r="AU36" s="17" t="str">
        <f>IF('Slut 1.kl. -Klasse'!BI23="","",IF('Slut 1.kl. -Klasse'!BI23='Skole scoring'!AU$32,1,0)+IF('Slut 1.kl. -Klasse'!BI23=5,5,0))</f>
        <v/>
      </c>
      <c r="AV36" s="17" t="str">
        <f>IF('Slut 1.kl. -Klasse'!BJ23="","",IF('Slut 1.kl. -Klasse'!BJ23='Skole scoring'!AV$32,1,0)+IF('Slut 1.kl. -Klasse'!BJ23=5,5,0))</f>
        <v/>
      </c>
      <c r="AW36" s="17" t="str">
        <f>IF('Slut 1.kl. -Klasse'!BK23="","",IF('Slut 1.kl. -Klasse'!BK23='Skole scoring'!AW$32,1,0)+IF('Slut 1.kl. -Klasse'!BK23=5,5,0))</f>
        <v/>
      </c>
      <c r="AX36" s="17" t="str">
        <f>IF('Slut 1.kl. -Klasse'!BL23="","",IF('Slut 1.kl. -Klasse'!BL23='Skole scoring'!AX$32,1,0)+IF('Slut 1.kl. -Klasse'!BL23=5,5,0))</f>
        <v/>
      </c>
      <c r="AY36" s="17" t="str">
        <f>IF('Slut 1.kl. -Klasse'!BM23="","",IF('Slut 1.kl. -Klasse'!BM23='Skole scoring'!AY$32,1,0)+IF('Slut 1.kl. -Klasse'!BM23=5,5,0))</f>
        <v/>
      </c>
      <c r="AZ36" s="17" t="str">
        <f>IF('Slut 1.kl. -Klasse'!BN23="","",IF('Slut 1.kl. -Klasse'!BN23='Skole scoring'!AZ$32,1,0)+IF('Slut 1.kl. -Klasse'!BN23=5,5,0))</f>
        <v/>
      </c>
      <c r="BA36" s="17" t="str">
        <f>IF('Slut 1.kl. -Klasse'!BO23="","",IF('Slut 1.kl. -Klasse'!BO23='Skole scoring'!BA$32,1,0)+IF('Slut 1.kl. -Klasse'!BO23=5,5,0))</f>
        <v/>
      </c>
      <c r="BB36" s="17" t="str">
        <f>IF('Slut 1.kl. -Klasse'!BP23="","",IF('Slut 1.kl. -Klasse'!BP23='Skole scoring'!BB$32,1,0)+IF('Slut 1.kl. -Klasse'!BP23=5,5,0))</f>
        <v/>
      </c>
      <c r="BC36" s="17" t="str">
        <f>IF('Slut 1.kl. -Klasse'!BQ23="","",IF('Slut 1.kl. -Klasse'!BQ23='Skole scoring'!BC$32,1,0)+IF('Slut 1.kl. -Klasse'!BQ23=5,5,0))</f>
        <v/>
      </c>
      <c r="BD36" s="17" t="str">
        <f>IF('Slut 1.kl. -Klasse'!BR23="","",IF('Slut 1.kl. -Klasse'!BR23='Skole scoring'!BD$32,1,0)+IF('Slut 1.kl. -Klasse'!BR23=5,5,0))</f>
        <v/>
      </c>
      <c r="BE36" s="17" t="str">
        <f>IF('Slut 1.kl. -Klasse'!BS23="","",IF('Slut 1.kl. -Klasse'!BS23='Skole scoring'!BE$32,1,0)+IF('Slut 1.kl. -Klasse'!BS23=5,5,0))</f>
        <v/>
      </c>
      <c r="BF36" s="17" t="str">
        <f>IF('Slut 1.kl. -Klasse'!BT23="","",IF('Slut 1.kl. -Klasse'!BT23='Skole scoring'!BF$32,1,0)+IF('Slut 1.kl. -Klasse'!BT23=5,5,0))</f>
        <v/>
      </c>
      <c r="BG36" s="17" t="str">
        <f>IF('Slut 1.kl. -Klasse'!BU23="","",IF('Slut 1.kl. -Klasse'!BU23='Skole scoring'!BG$32,1,0)+IF('Slut 1.kl. -Klasse'!BU23=5,5,0))</f>
        <v/>
      </c>
      <c r="BH36" s="17" t="str">
        <f>IF('Slut 1.kl. -Klasse'!BV23="","",IF('Slut 1.kl. -Klasse'!BV23='Skole scoring'!BH$32,1,0)+IF('Slut 1.kl. -Klasse'!BV23=5,5,0))</f>
        <v/>
      </c>
      <c r="BI36" s="17" t="str">
        <f>IF('Slut 1.kl. -Klasse'!BW23="","",IF('Slut 1.kl. -Klasse'!BW23='Skole scoring'!BI$32,1,0)+IF('Slut 1.kl. -Klasse'!BW23=5,5,0))</f>
        <v/>
      </c>
      <c r="BJ36" s="17" t="str">
        <f>IF('Slut 1.kl. -Klasse'!BX23="","",IF('Slut 1.kl. -Klasse'!BX23='Skole scoring'!BJ$32,1,0)+IF('Slut 1.kl. -Klasse'!BX23=5,5,0))</f>
        <v/>
      </c>
      <c r="BK36" s="17" t="str">
        <f>IF('Slut 1.kl. -Klasse'!BY23="","",IF('Slut 1.kl. -Klasse'!BY23='Skole scoring'!BK$32,1,0)+IF('Slut 1.kl. -Klasse'!BY23=5,5,0))</f>
        <v/>
      </c>
      <c r="BL36" s="17" t="str">
        <f>IF('Slut 1.kl. -Klasse'!BZ23="","",IF('Slut 1.kl. -Klasse'!BZ23='Skole scoring'!BL$32,1,0)+IF('Slut 1.kl. -Klasse'!BZ23=5,5,0))</f>
        <v/>
      </c>
      <c r="BM36" s="17" t="str">
        <f>IF('Slut 1.kl. -Klasse'!CA23="","",IF('Slut 1.kl. -Klasse'!CA23='Skole scoring'!BM$32,1,0)+IF('Slut 1.kl. -Klasse'!CA23=5,5,0))</f>
        <v/>
      </c>
      <c r="BN36" s="17" t="str">
        <f>IF('Slut 1.kl. -Klasse'!CB23="","",IF('Slut 1.kl. -Klasse'!CB23='Skole scoring'!BN$32,1,0)+IF('Slut 1.kl. -Klasse'!CB23=5,5,0))</f>
        <v/>
      </c>
      <c r="BO36" s="17" t="str">
        <f>IF('Slut 1.kl. -Klasse'!CC23="","",IF('Slut 1.kl. -Klasse'!CC23='Skole scoring'!BO$32,1,0)+IF('Slut 1.kl. -Klasse'!CC23=5,5,0))</f>
        <v/>
      </c>
      <c r="BP36" s="17" t="str">
        <f>IF('Slut 1.kl. -Klasse'!CD23="","",IF('Slut 1.kl. -Klasse'!CD23='Skole scoring'!BP$32,1,0)+IF('Slut 1.kl. -Klasse'!CD23=5,5,0))</f>
        <v/>
      </c>
      <c r="BQ36" s="17" t="str">
        <f>IF('Slut 1.kl. -Klasse'!CE23="","",IF('Slut 1.kl. -Klasse'!CE23='Skole scoring'!BQ$32,1,0)+IF('Slut 1.kl. -Klasse'!CE23=5,5,0))</f>
        <v/>
      </c>
      <c r="BR36" s="17" t="str">
        <f>IF('Slut 1.kl. -Klasse'!CF23="","",IF('Slut 1.kl. -Klasse'!CF23='Skole scoring'!BR$32,1,0)+IF('Slut 1.kl. -Klasse'!CF23=5,5,0))</f>
        <v/>
      </c>
      <c r="BS36" s="17" t="str">
        <f>IF('Slut 1.kl. -Klasse'!CG23="","",IF('Slut 1.kl. -Klasse'!CG23='Skole scoring'!BS$32,1,0)+IF('Slut 1.kl. -Klasse'!CG23=5,5,0))</f>
        <v/>
      </c>
      <c r="BT36" s="17" t="str">
        <f>IF('Slut 1.kl. -Klasse'!CH23="","",IF('Slut 1.kl. -Klasse'!CH23='Skole scoring'!BT$32,1,0)+IF('Slut 1.kl. -Klasse'!CH23=5,5,0))</f>
        <v/>
      </c>
      <c r="BU36" s="17" t="str">
        <f>IF('Slut 1.kl. -Klasse'!CI23="","",IF('Slut 1.kl. -Klasse'!CI23='Skole scoring'!BU$32,1,0)+IF('Slut 1.kl. -Klasse'!CI23=5,5,0))</f>
        <v/>
      </c>
      <c r="BV36" s="17" t="str">
        <f>IF('Slut 1.kl. -Klasse'!CJ23="","",IF('Slut 1.kl. -Klasse'!CJ23='Skole scoring'!BV$32,1,0)+IF('Slut 1.kl. -Klasse'!CJ23=5,5,0))</f>
        <v/>
      </c>
      <c r="BW36" s="17" t="str">
        <f>IF('Slut 1.kl. -Klasse'!CK23="","",IF('Slut 1.kl. -Klasse'!CK23='Skole scoring'!BW$32,1,0)+IF('Slut 1.kl. -Klasse'!CK23=5,5,0))</f>
        <v/>
      </c>
      <c r="BX36" s="17" t="str">
        <f>IF('Slut 1.kl. -Klasse'!CL23="","",IF('Slut 1.kl. -Klasse'!CL23='Skole scoring'!BX$32,1,0)+IF('Slut 1.kl. -Klasse'!CL23=5,5,0))</f>
        <v/>
      </c>
      <c r="BY36" s="17" t="str">
        <f>IF('Slut 1.kl. -Klasse'!CM23="","",IF('Slut 1.kl. -Klasse'!CM23='Skole scoring'!BY$32,1,0)+IF('Slut 1.kl. -Klasse'!CM23=5,5,0))</f>
        <v/>
      </c>
      <c r="BZ36" s="17" t="str">
        <f>IF('Slut 1.kl. -Klasse'!CN23="","",IF('Slut 1.kl. -Klasse'!CN23='Skole scoring'!BZ$32,1,0)+IF('Slut 1.kl. -Klasse'!CN23=5,5,0))</f>
        <v/>
      </c>
      <c r="CA36" s="17" t="str">
        <f>IF('Slut 1.kl. -Klasse'!CO23="","",IF('Slut 1.kl. -Klasse'!CO23='Skole scoring'!CA$32,1,0)+IF('Slut 1.kl. -Klasse'!CO23=5,5,0))</f>
        <v/>
      </c>
      <c r="CB36" s="17" t="str">
        <f>IF('Slut 1.kl. -Klasse'!CP23="","",IF('Slut 1.kl. -Klasse'!CP23='Skole scoring'!CB$32,1,0)+IF('Slut 1.kl. -Klasse'!CP23=5,5,0))</f>
        <v/>
      </c>
      <c r="CC36" s="17" t="str">
        <f>IF('Slut 1.kl. -Klasse'!CQ23="","",IF('Slut 1.kl. -Klasse'!CQ23='Skole scoring'!CC$32,1,0)+IF('Slut 1.kl. -Klasse'!CQ23=5,5,0))</f>
        <v/>
      </c>
      <c r="CD36" s="17">
        <f t="shared" si="1"/>
        <v>0</v>
      </c>
      <c r="CE36" s="23" t="str">
        <f>IF(ISBLANK('Slut 1.kl. -Klasse'!B23),"NA",(((COUNTIF('Skole scoring'!B36:AM36,1)-17.5)/7.3)+((COUNTIF('Skole scoring'!AN36:BD36,1)-4.5)/4.4)+((COUNTIF('Skole scoring'!BE36:CC36,1)-11.4)/7.9))/3)</f>
        <v>NA</v>
      </c>
    </row>
    <row r="37" spans="2:83" x14ac:dyDescent="0.35">
      <c r="B37" s="17" t="str">
        <f>IF('Slut 1.kl. -Klasse'!P24="","",IF('Slut 1.kl. -Klasse'!P24='Skole scoring'!B$32,1,0)+IF('Slut 1.kl. -Klasse'!P24=5,5,0))</f>
        <v/>
      </c>
      <c r="C37" s="17" t="str">
        <f>IF('Slut 1.kl. -Klasse'!Q24="","",IF('Slut 1.kl. -Klasse'!Q24='Skole scoring'!C$32,1,0)+IF('Slut 1.kl. -Klasse'!Q24=5,5,0))</f>
        <v/>
      </c>
      <c r="D37" s="17" t="str">
        <f>IF('Slut 1.kl. -Klasse'!R24="","",IF('Slut 1.kl. -Klasse'!R24='Skole scoring'!D$32,1,0)+IF('Slut 1.kl. -Klasse'!R24=5,5,0))</f>
        <v/>
      </c>
      <c r="E37" s="17" t="str">
        <f>IF('Slut 1.kl. -Klasse'!S24="","",IF('Slut 1.kl. -Klasse'!S24='Skole scoring'!E$32,1,0)+IF('Slut 1.kl. -Klasse'!S24=5,5,0))</f>
        <v/>
      </c>
      <c r="F37" s="17" t="str">
        <f>IF('Slut 1.kl. -Klasse'!T24="","",IF('Slut 1.kl. -Klasse'!T24='Skole scoring'!F$32,1,0)+IF('Slut 1.kl. -Klasse'!T24=5,5,0))</f>
        <v/>
      </c>
      <c r="G37" s="17" t="str">
        <f>IF('Slut 1.kl. -Klasse'!U24="","",IF('Slut 1.kl. -Klasse'!U24='Skole scoring'!G$32,1,0)+IF('Slut 1.kl. -Klasse'!U24=5,5,0))</f>
        <v/>
      </c>
      <c r="H37" s="17" t="str">
        <f>IF('Slut 1.kl. -Klasse'!V24="","",IF('Slut 1.kl. -Klasse'!V24='Skole scoring'!H$32,1,0)+IF('Slut 1.kl. -Klasse'!V24=5,5,0))</f>
        <v/>
      </c>
      <c r="I37" s="17" t="str">
        <f>IF('Slut 1.kl. -Klasse'!W24="","",IF('Slut 1.kl. -Klasse'!W24='Skole scoring'!I$32,1,0)+IF('Slut 1.kl. -Klasse'!W24=5,5,0))</f>
        <v/>
      </c>
      <c r="J37" s="17" t="str">
        <f>IF('Slut 1.kl. -Klasse'!X24="","",IF('Slut 1.kl. -Klasse'!X24='Skole scoring'!J$32,1,0)+IF('Slut 1.kl. -Klasse'!X24=5,5,0))</f>
        <v/>
      </c>
      <c r="K37" s="17" t="str">
        <f>IF('Slut 1.kl. -Klasse'!Y24="","",IF('Slut 1.kl. -Klasse'!Y24='Skole scoring'!K$32,1,0)+IF('Slut 1.kl. -Klasse'!Y24=5,5,0))</f>
        <v/>
      </c>
      <c r="L37" s="17" t="str">
        <f>IF('Slut 1.kl. -Klasse'!Z24="","",IF('Slut 1.kl. -Klasse'!Z24='Skole scoring'!L$32,1,0)+IF('Slut 1.kl. -Klasse'!Z24=5,5,0))</f>
        <v/>
      </c>
      <c r="M37" s="17" t="str">
        <f>IF('Slut 1.kl. -Klasse'!AA24="","",IF('Slut 1.kl. -Klasse'!AA24='Skole scoring'!M$32,1,0)+IF('Slut 1.kl. -Klasse'!AA24=5,5,0))</f>
        <v/>
      </c>
      <c r="N37" s="17" t="str">
        <f>IF('Slut 1.kl. -Klasse'!AB24="","",IF('Slut 1.kl. -Klasse'!AB24='Skole scoring'!N$32,1,0)+IF('Slut 1.kl. -Klasse'!AB24=5,5,0))</f>
        <v/>
      </c>
      <c r="O37" s="17" t="str">
        <f>IF('Slut 1.kl. -Klasse'!AC24="","",IF('Slut 1.kl. -Klasse'!AC24='Skole scoring'!O$32,1,0)+IF('Slut 1.kl. -Klasse'!AC24=5,5,0))</f>
        <v/>
      </c>
      <c r="P37" s="17" t="str">
        <f>IF('Slut 1.kl. -Klasse'!AD24="","",IF('Slut 1.kl. -Klasse'!AD24='Skole scoring'!P$32,1,0)+IF('Slut 1.kl. -Klasse'!AD24=5,5,0))</f>
        <v/>
      </c>
      <c r="Q37" s="17" t="str">
        <f>IF('Slut 1.kl. -Klasse'!AE24="","",IF('Slut 1.kl. -Klasse'!AE24='Skole scoring'!Q$32,1,0)+IF('Slut 1.kl. -Klasse'!AE24=5,5,0))</f>
        <v/>
      </c>
      <c r="R37" s="17" t="str">
        <f>IF('Slut 1.kl. -Klasse'!AF24="","",IF('Slut 1.kl. -Klasse'!AF24='Skole scoring'!R$32,1,0)+IF('Slut 1.kl. -Klasse'!AF24=5,5,0))</f>
        <v/>
      </c>
      <c r="S37" s="17" t="str">
        <f>IF('Slut 1.kl. -Klasse'!AG24="","",IF('Slut 1.kl. -Klasse'!AG24='Skole scoring'!S$32,1,0)+IF('Slut 1.kl. -Klasse'!AG24=5,5,0))</f>
        <v/>
      </c>
      <c r="T37" s="17" t="str">
        <f>IF('Slut 1.kl. -Klasse'!AH24="","",IF('Slut 1.kl. -Klasse'!AH24='Skole scoring'!T$32,1,0)+IF('Slut 1.kl. -Klasse'!AH24=5,5,0))</f>
        <v/>
      </c>
      <c r="U37" s="17" t="str">
        <f>IF('Slut 1.kl. -Klasse'!AI24="","",IF('Slut 1.kl. -Klasse'!AI24='Skole scoring'!U$32,1,0)+IF('Slut 1.kl. -Klasse'!AI24=5,5,0))</f>
        <v/>
      </c>
      <c r="V37" s="17" t="str">
        <f>IF('Slut 1.kl. -Klasse'!AJ24="","",IF('Slut 1.kl. -Klasse'!AJ24='Skole scoring'!V$32,1,0)+IF('Slut 1.kl. -Klasse'!AJ24=5,5,0))</f>
        <v/>
      </c>
      <c r="W37" s="17" t="str">
        <f>IF('Slut 1.kl. -Klasse'!AK24="","",IF('Slut 1.kl. -Klasse'!AK24='Skole scoring'!W$32,1,0)+IF('Slut 1.kl. -Klasse'!AK24=5,5,0))</f>
        <v/>
      </c>
      <c r="X37" s="17" t="str">
        <f>IF('Slut 1.kl. -Klasse'!AL24="","",IF('Slut 1.kl. -Klasse'!AL24='Skole scoring'!X$32,1,0)+IF('Slut 1.kl. -Klasse'!AL24=5,5,0))</f>
        <v/>
      </c>
      <c r="Y37" s="17" t="str">
        <f>IF('Slut 1.kl. -Klasse'!AM24="","",IF('Slut 1.kl. -Klasse'!AM24='Skole scoring'!Y$32,1,0)+IF('Slut 1.kl. -Klasse'!AM24=5,5,0))</f>
        <v/>
      </c>
      <c r="Z37" s="17" t="str">
        <f>IF('Slut 1.kl. -Klasse'!AN24="","",IF('Slut 1.kl. -Klasse'!AN24='Skole scoring'!Z$32,1,0)+IF('Slut 1.kl. -Klasse'!AN24=5,5,0))</f>
        <v/>
      </c>
      <c r="AA37" s="17" t="str">
        <f>IF('Slut 1.kl. -Klasse'!AO24="","",IF('Slut 1.kl. -Klasse'!AO24='Skole scoring'!AA$32,1,0)+IF('Slut 1.kl. -Klasse'!AO24=5,5,0))</f>
        <v/>
      </c>
      <c r="AB37" s="17" t="str">
        <f>IF('Slut 1.kl. -Klasse'!AP24="","",IF('Slut 1.kl. -Klasse'!AP24='Skole scoring'!AB$32,1,0)+IF('Slut 1.kl. -Klasse'!AP24=5,5,0))</f>
        <v/>
      </c>
      <c r="AC37" s="17" t="str">
        <f>IF('Slut 1.kl. -Klasse'!AQ24="","",IF('Slut 1.kl. -Klasse'!AQ24='Skole scoring'!AC$32,1,0)+IF('Slut 1.kl. -Klasse'!AQ24=5,5,0))</f>
        <v/>
      </c>
      <c r="AD37" s="17" t="str">
        <f>IF('Slut 1.kl. -Klasse'!AR24="","",IF('Slut 1.kl. -Klasse'!AR24='Skole scoring'!AD$32,1,0)+IF('Slut 1.kl. -Klasse'!AR24=5,5,0))</f>
        <v/>
      </c>
      <c r="AE37" s="17" t="str">
        <f>IF('Slut 1.kl. -Klasse'!AS24="","",IF('Slut 1.kl. -Klasse'!AS24='Skole scoring'!AE$32,1,0)+IF('Slut 1.kl. -Klasse'!AS24=5,5,0))</f>
        <v/>
      </c>
      <c r="AF37" s="17" t="str">
        <f>IF('Slut 1.kl. -Klasse'!AT24="","",IF('Slut 1.kl. -Klasse'!AT24='Skole scoring'!AF$32,1,0)+IF('Slut 1.kl. -Klasse'!AT24=5,5,0))</f>
        <v/>
      </c>
      <c r="AG37" s="17" t="str">
        <f>IF('Slut 1.kl. -Klasse'!AU24="","",IF('Slut 1.kl. -Klasse'!AU24='Skole scoring'!AG$32,1,0)+IF('Slut 1.kl. -Klasse'!AU24=5,5,0))</f>
        <v/>
      </c>
      <c r="AH37" s="17" t="str">
        <f>IF('Slut 1.kl. -Klasse'!AV24="","",IF('Slut 1.kl. -Klasse'!AV24='Skole scoring'!AH$32,1,0)+IF('Slut 1.kl. -Klasse'!AV24=5,5,0))</f>
        <v/>
      </c>
      <c r="AI37" s="17" t="str">
        <f>IF('Slut 1.kl. -Klasse'!AW24="","",IF('Slut 1.kl. -Klasse'!AW24='Skole scoring'!AI$32,1,0)+IF('Slut 1.kl. -Klasse'!AW24=5,5,0))</f>
        <v/>
      </c>
      <c r="AJ37" s="17" t="str">
        <f>IF('Slut 1.kl. -Klasse'!AX24="","",IF('Slut 1.kl. -Klasse'!AX24='Skole scoring'!AJ$32,1,0)+IF('Slut 1.kl. -Klasse'!AX24=5,5,0))</f>
        <v/>
      </c>
      <c r="AK37" s="17" t="str">
        <f>IF('Slut 1.kl. -Klasse'!AY24="","",IF('Slut 1.kl. -Klasse'!AY24='Skole scoring'!AK$32,1,0)+IF('Slut 1.kl. -Klasse'!AY24=5,5,0))</f>
        <v/>
      </c>
      <c r="AL37" s="17" t="str">
        <f>IF('Slut 1.kl. -Klasse'!AZ24="","",IF('Slut 1.kl. -Klasse'!AZ24='Skole scoring'!AL$32,1,0)+IF('Slut 1.kl. -Klasse'!AZ24=5,5,0))</f>
        <v/>
      </c>
      <c r="AM37" s="17" t="str">
        <f>IF('Slut 1.kl. -Klasse'!BA24="","",IF('Slut 1.kl. -Klasse'!BA24='Skole scoring'!AM$32,1,0)+IF('Slut 1.kl. -Klasse'!BA24=5,5,0))</f>
        <v/>
      </c>
      <c r="AN37" s="17" t="str">
        <f>IF('Slut 1.kl. -Klasse'!BB24="","",IF('Slut 1.kl. -Klasse'!BB24='Skole scoring'!AN$32,1,0)+IF('Slut 1.kl. -Klasse'!BB24=5,5,0))</f>
        <v/>
      </c>
      <c r="AO37" s="17" t="str">
        <f>IF('Slut 1.kl. -Klasse'!BC24="","",IF('Slut 1.kl. -Klasse'!BC24='Skole scoring'!AO$32,1,0)+IF('Slut 1.kl. -Klasse'!BC24=5,5,0))</f>
        <v/>
      </c>
      <c r="AP37" s="17" t="str">
        <f>IF('Slut 1.kl. -Klasse'!BD24="","",IF('Slut 1.kl. -Klasse'!BD24='Skole scoring'!AP$32,1,0)+IF('Slut 1.kl. -Klasse'!BD24=5,5,0))</f>
        <v/>
      </c>
      <c r="AQ37" s="17" t="str">
        <f>IF('Slut 1.kl. -Klasse'!BE24="","",IF('Slut 1.kl. -Klasse'!BE24='Skole scoring'!AQ$32,1,0)+IF('Slut 1.kl. -Klasse'!BE24=5,5,0))</f>
        <v/>
      </c>
      <c r="AR37" s="17" t="str">
        <f>IF('Slut 1.kl. -Klasse'!BF24="","",IF('Slut 1.kl. -Klasse'!BF24='Skole scoring'!AR$32,1,0)+IF('Slut 1.kl. -Klasse'!BF24=5,5,0))</f>
        <v/>
      </c>
      <c r="AS37" s="17" t="str">
        <f>IF('Slut 1.kl. -Klasse'!BG24="","",IF('Slut 1.kl. -Klasse'!BG24='Skole scoring'!AS$32,1,0)+IF('Slut 1.kl. -Klasse'!BG24=5,5,0))</f>
        <v/>
      </c>
      <c r="AT37" s="17" t="str">
        <f>IF('Slut 1.kl. -Klasse'!BH24="","",IF('Slut 1.kl. -Klasse'!BH24='Skole scoring'!AT$32,1,0)+IF('Slut 1.kl. -Klasse'!BH24=5,5,0))</f>
        <v/>
      </c>
      <c r="AU37" s="17" t="str">
        <f>IF('Slut 1.kl. -Klasse'!BI24="","",IF('Slut 1.kl. -Klasse'!BI24='Skole scoring'!AU$32,1,0)+IF('Slut 1.kl. -Klasse'!BI24=5,5,0))</f>
        <v/>
      </c>
      <c r="AV37" s="17" t="str">
        <f>IF('Slut 1.kl. -Klasse'!BJ24="","",IF('Slut 1.kl. -Klasse'!BJ24='Skole scoring'!AV$32,1,0)+IF('Slut 1.kl. -Klasse'!BJ24=5,5,0))</f>
        <v/>
      </c>
      <c r="AW37" s="17" t="str">
        <f>IF('Slut 1.kl. -Klasse'!BK24="","",IF('Slut 1.kl. -Klasse'!BK24='Skole scoring'!AW$32,1,0)+IF('Slut 1.kl. -Klasse'!BK24=5,5,0))</f>
        <v/>
      </c>
      <c r="AX37" s="17" t="str">
        <f>IF('Slut 1.kl. -Klasse'!BL24="","",IF('Slut 1.kl. -Klasse'!BL24='Skole scoring'!AX$32,1,0)+IF('Slut 1.kl. -Klasse'!BL24=5,5,0))</f>
        <v/>
      </c>
      <c r="AY37" s="17" t="str">
        <f>IF('Slut 1.kl. -Klasse'!BM24="","",IF('Slut 1.kl. -Klasse'!BM24='Skole scoring'!AY$32,1,0)+IF('Slut 1.kl. -Klasse'!BM24=5,5,0))</f>
        <v/>
      </c>
      <c r="AZ37" s="17" t="str">
        <f>IF('Slut 1.kl. -Klasse'!BN24="","",IF('Slut 1.kl. -Klasse'!BN24='Skole scoring'!AZ$32,1,0)+IF('Slut 1.kl. -Klasse'!BN24=5,5,0))</f>
        <v/>
      </c>
      <c r="BA37" s="17" t="str">
        <f>IF('Slut 1.kl. -Klasse'!BO24="","",IF('Slut 1.kl. -Klasse'!BO24='Skole scoring'!BA$32,1,0)+IF('Slut 1.kl. -Klasse'!BO24=5,5,0))</f>
        <v/>
      </c>
      <c r="BB37" s="17" t="str">
        <f>IF('Slut 1.kl. -Klasse'!BP24="","",IF('Slut 1.kl. -Klasse'!BP24='Skole scoring'!BB$32,1,0)+IF('Slut 1.kl. -Klasse'!BP24=5,5,0))</f>
        <v/>
      </c>
      <c r="BC37" s="17" t="str">
        <f>IF('Slut 1.kl. -Klasse'!BQ24="","",IF('Slut 1.kl. -Klasse'!BQ24='Skole scoring'!BC$32,1,0)+IF('Slut 1.kl. -Klasse'!BQ24=5,5,0))</f>
        <v/>
      </c>
      <c r="BD37" s="17" t="str">
        <f>IF('Slut 1.kl. -Klasse'!BR24="","",IF('Slut 1.kl. -Klasse'!BR24='Skole scoring'!BD$32,1,0)+IF('Slut 1.kl. -Klasse'!BR24=5,5,0))</f>
        <v/>
      </c>
      <c r="BE37" s="17" t="str">
        <f>IF('Slut 1.kl. -Klasse'!BS24="","",IF('Slut 1.kl. -Klasse'!BS24='Skole scoring'!BE$32,1,0)+IF('Slut 1.kl. -Klasse'!BS24=5,5,0))</f>
        <v/>
      </c>
      <c r="BF37" s="17" t="str">
        <f>IF('Slut 1.kl. -Klasse'!BT24="","",IF('Slut 1.kl. -Klasse'!BT24='Skole scoring'!BF$32,1,0)+IF('Slut 1.kl. -Klasse'!BT24=5,5,0))</f>
        <v/>
      </c>
      <c r="BG37" s="17" t="str">
        <f>IF('Slut 1.kl. -Klasse'!BU24="","",IF('Slut 1.kl. -Klasse'!BU24='Skole scoring'!BG$32,1,0)+IF('Slut 1.kl. -Klasse'!BU24=5,5,0))</f>
        <v/>
      </c>
      <c r="BH37" s="17" t="str">
        <f>IF('Slut 1.kl. -Klasse'!BV24="","",IF('Slut 1.kl. -Klasse'!BV24='Skole scoring'!BH$32,1,0)+IF('Slut 1.kl. -Klasse'!BV24=5,5,0))</f>
        <v/>
      </c>
      <c r="BI37" s="17" t="str">
        <f>IF('Slut 1.kl. -Klasse'!BW24="","",IF('Slut 1.kl. -Klasse'!BW24='Skole scoring'!BI$32,1,0)+IF('Slut 1.kl. -Klasse'!BW24=5,5,0))</f>
        <v/>
      </c>
      <c r="BJ37" s="17" t="str">
        <f>IF('Slut 1.kl. -Klasse'!BX24="","",IF('Slut 1.kl. -Klasse'!BX24='Skole scoring'!BJ$32,1,0)+IF('Slut 1.kl. -Klasse'!BX24=5,5,0))</f>
        <v/>
      </c>
      <c r="BK37" s="17" t="str">
        <f>IF('Slut 1.kl. -Klasse'!BY24="","",IF('Slut 1.kl. -Klasse'!BY24='Skole scoring'!BK$32,1,0)+IF('Slut 1.kl. -Klasse'!BY24=5,5,0))</f>
        <v/>
      </c>
      <c r="BL37" s="17" t="str">
        <f>IF('Slut 1.kl. -Klasse'!BZ24="","",IF('Slut 1.kl. -Klasse'!BZ24='Skole scoring'!BL$32,1,0)+IF('Slut 1.kl. -Klasse'!BZ24=5,5,0))</f>
        <v/>
      </c>
      <c r="BM37" s="17" t="str">
        <f>IF('Slut 1.kl. -Klasse'!CA24="","",IF('Slut 1.kl. -Klasse'!CA24='Skole scoring'!BM$32,1,0)+IF('Slut 1.kl. -Klasse'!CA24=5,5,0))</f>
        <v/>
      </c>
      <c r="BN37" s="17" t="str">
        <f>IF('Slut 1.kl. -Klasse'!CB24="","",IF('Slut 1.kl. -Klasse'!CB24='Skole scoring'!BN$32,1,0)+IF('Slut 1.kl. -Klasse'!CB24=5,5,0))</f>
        <v/>
      </c>
      <c r="BO37" s="17" t="str">
        <f>IF('Slut 1.kl. -Klasse'!CC24="","",IF('Slut 1.kl. -Klasse'!CC24='Skole scoring'!BO$32,1,0)+IF('Slut 1.kl. -Klasse'!CC24=5,5,0))</f>
        <v/>
      </c>
      <c r="BP37" s="17" t="str">
        <f>IF('Slut 1.kl. -Klasse'!CD24="","",IF('Slut 1.kl. -Klasse'!CD24='Skole scoring'!BP$32,1,0)+IF('Slut 1.kl. -Klasse'!CD24=5,5,0))</f>
        <v/>
      </c>
      <c r="BQ37" s="17" t="str">
        <f>IF('Slut 1.kl. -Klasse'!CE24="","",IF('Slut 1.kl. -Klasse'!CE24='Skole scoring'!BQ$32,1,0)+IF('Slut 1.kl. -Klasse'!CE24=5,5,0))</f>
        <v/>
      </c>
      <c r="BR37" s="17" t="str">
        <f>IF('Slut 1.kl. -Klasse'!CF24="","",IF('Slut 1.kl. -Klasse'!CF24='Skole scoring'!BR$32,1,0)+IF('Slut 1.kl. -Klasse'!CF24=5,5,0))</f>
        <v/>
      </c>
      <c r="BS37" s="17" t="str">
        <f>IF('Slut 1.kl. -Klasse'!CG24="","",IF('Slut 1.kl. -Klasse'!CG24='Skole scoring'!BS$32,1,0)+IF('Slut 1.kl. -Klasse'!CG24=5,5,0))</f>
        <v/>
      </c>
      <c r="BT37" s="17" t="str">
        <f>IF('Slut 1.kl. -Klasse'!CH24="","",IF('Slut 1.kl. -Klasse'!CH24='Skole scoring'!BT$32,1,0)+IF('Slut 1.kl. -Klasse'!CH24=5,5,0))</f>
        <v/>
      </c>
      <c r="BU37" s="17" t="str">
        <f>IF('Slut 1.kl. -Klasse'!CI24="","",IF('Slut 1.kl. -Klasse'!CI24='Skole scoring'!BU$32,1,0)+IF('Slut 1.kl. -Klasse'!CI24=5,5,0))</f>
        <v/>
      </c>
      <c r="BV37" s="17" t="str">
        <f>IF('Slut 1.kl. -Klasse'!CJ24="","",IF('Slut 1.kl. -Klasse'!CJ24='Skole scoring'!BV$32,1,0)+IF('Slut 1.kl. -Klasse'!CJ24=5,5,0))</f>
        <v/>
      </c>
      <c r="BW37" s="17" t="str">
        <f>IF('Slut 1.kl. -Klasse'!CK24="","",IF('Slut 1.kl. -Klasse'!CK24='Skole scoring'!BW$32,1,0)+IF('Slut 1.kl. -Klasse'!CK24=5,5,0))</f>
        <v/>
      </c>
      <c r="BX37" s="17" t="str">
        <f>IF('Slut 1.kl. -Klasse'!CL24="","",IF('Slut 1.kl. -Klasse'!CL24='Skole scoring'!BX$32,1,0)+IF('Slut 1.kl. -Klasse'!CL24=5,5,0))</f>
        <v/>
      </c>
      <c r="BY37" s="17" t="str">
        <f>IF('Slut 1.kl. -Klasse'!CM24="","",IF('Slut 1.kl. -Klasse'!CM24='Skole scoring'!BY$32,1,0)+IF('Slut 1.kl. -Klasse'!CM24=5,5,0))</f>
        <v/>
      </c>
      <c r="BZ37" s="17" t="str">
        <f>IF('Slut 1.kl. -Klasse'!CN24="","",IF('Slut 1.kl. -Klasse'!CN24='Skole scoring'!BZ$32,1,0)+IF('Slut 1.kl. -Klasse'!CN24=5,5,0))</f>
        <v/>
      </c>
      <c r="CA37" s="17" t="str">
        <f>IF('Slut 1.kl. -Klasse'!CO24="","",IF('Slut 1.kl. -Klasse'!CO24='Skole scoring'!CA$32,1,0)+IF('Slut 1.kl. -Klasse'!CO24=5,5,0))</f>
        <v/>
      </c>
      <c r="CB37" s="17" t="str">
        <f>IF('Slut 1.kl. -Klasse'!CP24="","",IF('Slut 1.kl. -Klasse'!CP24='Skole scoring'!CB$32,1,0)+IF('Slut 1.kl. -Klasse'!CP24=5,5,0))</f>
        <v/>
      </c>
      <c r="CC37" s="17" t="str">
        <f>IF('Slut 1.kl. -Klasse'!CQ24="","",IF('Slut 1.kl. -Klasse'!CQ24='Skole scoring'!CC$32,1,0)+IF('Slut 1.kl. -Klasse'!CQ24=5,5,0))</f>
        <v/>
      </c>
      <c r="CD37" s="17">
        <f t="shared" si="1"/>
        <v>0</v>
      </c>
      <c r="CE37" s="23" t="str">
        <f>IF(ISBLANK('Slut 1.kl. -Klasse'!B24),"NA",(((COUNTIF('Skole scoring'!B37:AM37,1)-17.5)/7.3)+((COUNTIF('Skole scoring'!AN37:BD37,1)-4.5)/4.4)+((COUNTIF('Skole scoring'!BE37:CC37,1)-11.4)/7.9))/3)</f>
        <v>NA</v>
      </c>
    </row>
    <row r="38" spans="2:83" x14ac:dyDescent="0.35">
      <c r="B38" s="17" t="str">
        <f>IF('Slut 1.kl. -Klasse'!P25="","",IF('Slut 1.kl. -Klasse'!P25='Skole scoring'!B$32,1,0)+IF('Slut 1.kl. -Klasse'!P25=5,5,0))</f>
        <v/>
      </c>
      <c r="C38" s="17" t="str">
        <f>IF('Slut 1.kl. -Klasse'!Q25="","",IF('Slut 1.kl. -Klasse'!Q25='Skole scoring'!C$32,1,0)+IF('Slut 1.kl. -Klasse'!Q25=5,5,0))</f>
        <v/>
      </c>
      <c r="D38" s="17" t="str">
        <f>IF('Slut 1.kl. -Klasse'!R25="","",IF('Slut 1.kl. -Klasse'!R25='Skole scoring'!D$32,1,0)+IF('Slut 1.kl. -Klasse'!R25=5,5,0))</f>
        <v/>
      </c>
      <c r="E38" s="17" t="str">
        <f>IF('Slut 1.kl. -Klasse'!S25="","",IF('Slut 1.kl. -Klasse'!S25='Skole scoring'!E$32,1,0)+IF('Slut 1.kl. -Klasse'!S25=5,5,0))</f>
        <v/>
      </c>
      <c r="F38" s="17" t="str">
        <f>IF('Slut 1.kl. -Klasse'!T25="","",IF('Slut 1.kl. -Klasse'!T25='Skole scoring'!F$32,1,0)+IF('Slut 1.kl. -Klasse'!T25=5,5,0))</f>
        <v/>
      </c>
      <c r="G38" s="17" t="str">
        <f>IF('Slut 1.kl. -Klasse'!U25="","",IF('Slut 1.kl. -Klasse'!U25='Skole scoring'!G$32,1,0)+IF('Slut 1.kl. -Klasse'!U25=5,5,0))</f>
        <v/>
      </c>
      <c r="H38" s="17" t="str">
        <f>IF('Slut 1.kl. -Klasse'!V25="","",IF('Slut 1.kl. -Klasse'!V25='Skole scoring'!H$32,1,0)+IF('Slut 1.kl. -Klasse'!V25=5,5,0))</f>
        <v/>
      </c>
      <c r="I38" s="17" t="str">
        <f>IF('Slut 1.kl. -Klasse'!W25="","",IF('Slut 1.kl. -Klasse'!W25='Skole scoring'!I$32,1,0)+IF('Slut 1.kl. -Klasse'!W25=5,5,0))</f>
        <v/>
      </c>
      <c r="J38" s="17" t="str">
        <f>IF('Slut 1.kl. -Klasse'!X25="","",IF('Slut 1.kl. -Klasse'!X25='Skole scoring'!J$32,1,0)+IF('Slut 1.kl. -Klasse'!X25=5,5,0))</f>
        <v/>
      </c>
      <c r="K38" s="17" t="str">
        <f>IF('Slut 1.kl. -Klasse'!Y25="","",IF('Slut 1.kl. -Klasse'!Y25='Skole scoring'!K$32,1,0)+IF('Slut 1.kl. -Klasse'!Y25=5,5,0))</f>
        <v/>
      </c>
      <c r="L38" s="17" t="str">
        <f>IF('Slut 1.kl. -Klasse'!Z25="","",IF('Slut 1.kl. -Klasse'!Z25='Skole scoring'!L$32,1,0)+IF('Slut 1.kl. -Klasse'!Z25=5,5,0))</f>
        <v/>
      </c>
      <c r="M38" s="17" t="str">
        <f>IF('Slut 1.kl. -Klasse'!AA25="","",IF('Slut 1.kl. -Klasse'!AA25='Skole scoring'!M$32,1,0)+IF('Slut 1.kl. -Klasse'!AA25=5,5,0))</f>
        <v/>
      </c>
      <c r="N38" s="17" t="str">
        <f>IF('Slut 1.kl. -Klasse'!AB25="","",IF('Slut 1.kl. -Klasse'!AB25='Skole scoring'!N$32,1,0)+IF('Slut 1.kl. -Klasse'!AB25=5,5,0))</f>
        <v/>
      </c>
      <c r="O38" s="17" t="str">
        <f>IF('Slut 1.kl. -Klasse'!AC25="","",IF('Slut 1.kl. -Klasse'!AC25='Skole scoring'!O$32,1,0)+IF('Slut 1.kl. -Klasse'!AC25=5,5,0))</f>
        <v/>
      </c>
      <c r="P38" s="17" t="str">
        <f>IF('Slut 1.kl. -Klasse'!AD25="","",IF('Slut 1.kl. -Klasse'!AD25='Skole scoring'!P$32,1,0)+IF('Slut 1.kl. -Klasse'!AD25=5,5,0))</f>
        <v/>
      </c>
      <c r="Q38" s="17" t="str">
        <f>IF('Slut 1.kl. -Klasse'!AE25="","",IF('Slut 1.kl. -Klasse'!AE25='Skole scoring'!Q$32,1,0)+IF('Slut 1.kl. -Klasse'!AE25=5,5,0))</f>
        <v/>
      </c>
      <c r="R38" s="17" t="str">
        <f>IF('Slut 1.kl. -Klasse'!AF25="","",IF('Slut 1.kl. -Klasse'!AF25='Skole scoring'!R$32,1,0)+IF('Slut 1.kl. -Klasse'!AF25=5,5,0))</f>
        <v/>
      </c>
      <c r="S38" s="17" t="str">
        <f>IF('Slut 1.kl. -Klasse'!AG25="","",IF('Slut 1.kl. -Klasse'!AG25='Skole scoring'!S$32,1,0)+IF('Slut 1.kl. -Klasse'!AG25=5,5,0))</f>
        <v/>
      </c>
      <c r="T38" s="17" t="str">
        <f>IF('Slut 1.kl. -Klasse'!AH25="","",IF('Slut 1.kl. -Klasse'!AH25='Skole scoring'!T$32,1,0)+IF('Slut 1.kl. -Klasse'!AH25=5,5,0))</f>
        <v/>
      </c>
      <c r="U38" s="17" t="str">
        <f>IF('Slut 1.kl. -Klasse'!AI25="","",IF('Slut 1.kl. -Klasse'!AI25='Skole scoring'!U$32,1,0)+IF('Slut 1.kl. -Klasse'!AI25=5,5,0))</f>
        <v/>
      </c>
      <c r="V38" s="17" t="str">
        <f>IF('Slut 1.kl. -Klasse'!AJ25="","",IF('Slut 1.kl. -Klasse'!AJ25='Skole scoring'!V$32,1,0)+IF('Slut 1.kl. -Klasse'!AJ25=5,5,0))</f>
        <v/>
      </c>
      <c r="W38" s="17" t="str">
        <f>IF('Slut 1.kl. -Klasse'!AK25="","",IF('Slut 1.kl. -Klasse'!AK25='Skole scoring'!W$32,1,0)+IF('Slut 1.kl. -Klasse'!AK25=5,5,0))</f>
        <v/>
      </c>
      <c r="X38" s="17" t="str">
        <f>IF('Slut 1.kl. -Klasse'!AL25="","",IF('Slut 1.kl. -Klasse'!AL25='Skole scoring'!X$32,1,0)+IF('Slut 1.kl. -Klasse'!AL25=5,5,0))</f>
        <v/>
      </c>
      <c r="Y38" s="17" t="str">
        <f>IF('Slut 1.kl. -Klasse'!AM25="","",IF('Slut 1.kl. -Klasse'!AM25='Skole scoring'!Y$32,1,0)+IF('Slut 1.kl. -Klasse'!AM25=5,5,0))</f>
        <v/>
      </c>
      <c r="Z38" s="17" t="str">
        <f>IF('Slut 1.kl. -Klasse'!AN25="","",IF('Slut 1.kl. -Klasse'!AN25='Skole scoring'!Z$32,1,0)+IF('Slut 1.kl. -Klasse'!AN25=5,5,0))</f>
        <v/>
      </c>
      <c r="AA38" s="17" t="str">
        <f>IF('Slut 1.kl. -Klasse'!AO25="","",IF('Slut 1.kl. -Klasse'!AO25='Skole scoring'!AA$32,1,0)+IF('Slut 1.kl. -Klasse'!AO25=5,5,0))</f>
        <v/>
      </c>
      <c r="AB38" s="17" t="str">
        <f>IF('Slut 1.kl. -Klasse'!AP25="","",IF('Slut 1.kl. -Klasse'!AP25='Skole scoring'!AB$32,1,0)+IF('Slut 1.kl. -Klasse'!AP25=5,5,0))</f>
        <v/>
      </c>
      <c r="AC38" s="17" t="str">
        <f>IF('Slut 1.kl. -Klasse'!AQ25="","",IF('Slut 1.kl. -Klasse'!AQ25='Skole scoring'!AC$32,1,0)+IF('Slut 1.kl. -Klasse'!AQ25=5,5,0))</f>
        <v/>
      </c>
      <c r="AD38" s="17" t="str">
        <f>IF('Slut 1.kl. -Klasse'!AR25="","",IF('Slut 1.kl. -Klasse'!AR25='Skole scoring'!AD$32,1,0)+IF('Slut 1.kl. -Klasse'!AR25=5,5,0))</f>
        <v/>
      </c>
      <c r="AE38" s="17" t="str">
        <f>IF('Slut 1.kl. -Klasse'!AS25="","",IF('Slut 1.kl. -Klasse'!AS25='Skole scoring'!AE$32,1,0)+IF('Slut 1.kl. -Klasse'!AS25=5,5,0))</f>
        <v/>
      </c>
      <c r="AF38" s="17" t="str">
        <f>IF('Slut 1.kl. -Klasse'!AT25="","",IF('Slut 1.kl. -Klasse'!AT25='Skole scoring'!AF$32,1,0)+IF('Slut 1.kl. -Klasse'!AT25=5,5,0))</f>
        <v/>
      </c>
      <c r="AG38" s="17" t="str">
        <f>IF('Slut 1.kl. -Klasse'!AU25="","",IF('Slut 1.kl. -Klasse'!AU25='Skole scoring'!AG$32,1,0)+IF('Slut 1.kl. -Klasse'!AU25=5,5,0))</f>
        <v/>
      </c>
      <c r="AH38" s="17" t="str">
        <f>IF('Slut 1.kl. -Klasse'!AV25="","",IF('Slut 1.kl. -Klasse'!AV25='Skole scoring'!AH$32,1,0)+IF('Slut 1.kl. -Klasse'!AV25=5,5,0))</f>
        <v/>
      </c>
      <c r="AI38" s="17" t="str">
        <f>IF('Slut 1.kl. -Klasse'!AW25="","",IF('Slut 1.kl. -Klasse'!AW25='Skole scoring'!AI$32,1,0)+IF('Slut 1.kl. -Klasse'!AW25=5,5,0))</f>
        <v/>
      </c>
      <c r="AJ38" s="17" t="str">
        <f>IF('Slut 1.kl. -Klasse'!AX25="","",IF('Slut 1.kl. -Klasse'!AX25='Skole scoring'!AJ$32,1,0)+IF('Slut 1.kl. -Klasse'!AX25=5,5,0))</f>
        <v/>
      </c>
      <c r="AK38" s="17" t="str">
        <f>IF('Slut 1.kl. -Klasse'!AY25="","",IF('Slut 1.kl. -Klasse'!AY25='Skole scoring'!AK$32,1,0)+IF('Slut 1.kl. -Klasse'!AY25=5,5,0))</f>
        <v/>
      </c>
      <c r="AL38" s="17" t="str">
        <f>IF('Slut 1.kl. -Klasse'!AZ25="","",IF('Slut 1.kl. -Klasse'!AZ25='Skole scoring'!AL$32,1,0)+IF('Slut 1.kl. -Klasse'!AZ25=5,5,0))</f>
        <v/>
      </c>
      <c r="AM38" s="17" t="str">
        <f>IF('Slut 1.kl. -Klasse'!BA25="","",IF('Slut 1.kl. -Klasse'!BA25='Skole scoring'!AM$32,1,0)+IF('Slut 1.kl. -Klasse'!BA25=5,5,0))</f>
        <v/>
      </c>
      <c r="AN38" s="17" t="str">
        <f>IF('Slut 1.kl. -Klasse'!BB25="","",IF('Slut 1.kl. -Klasse'!BB25='Skole scoring'!AN$32,1,0)+IF('Slut 1.kl. -Klasse'!BB25=5,5,0))</f>
        <v/>
      </c>
      <c r="AO38" s="17" t="str">
        <f>IF('Slut 1.kl. -Klasse'!BC25="","",IF('Slut 1.kl. -Klasse'!BC25='Skole scoring'!AO$32,1,0)+IF('Slut 1.kl. -Klasse'!BC25=5,5,0))</f>
        <v/>
      </c>
      <c r="AP38" s="17" t="str">
        <f>IF('Slut 1.kl. -Klasse'!BD25="","",IF('Slut 1.kl. -Klasse'!BD25='Skole scoring'!AP$32,1,0)+IF('Slut 1.kl. -Klasse'!BD25=5,5,0))</f>
        <v/>
      </c>
      <c r="AQ38" s="17" t="str">
        <f>IF('Slut 1.kl. -Klasse'!BE25="","",IF('Slut 1.kl. -Klasse'!BE25='Skole scoring'!AQ$32,1,0)+IF('Slut 1.kl. -Klasse'!BE25=5,5,0))</f>
        <v/>
      </c>
      <c r="AR38" s="17" t="str">
        <f>IF('Slut 1.kl. -Klasse'!BF25="","",IF('Slut 1.kl. -Klasse'!BF25='Skole scoring'!AR$32,1,0)+IF('Slut 1.kl. -Klasse'!BF25=5,5,0))</f>
        <v/>
      </c>
      <c r="AS38" s="17" t="str">
        <f>IF('Slut 1.kl. -Klasse'!BG25="","",IF('Slut 1.kl. -Klasse'!BG25='Skole scoring'!AS$32,1,0)+IF('Slut 1.kl. -Klasse'!BG25=5,5,0))</f>
        <v/>
      </c>
      <c r="AT38" s="17" t="str">
        <f>IF('Slut 1.kl. -Klasse'!BH25="","",IF('Slut 1.kl. -Klasse'!BH25='Skole scoring'!AT$32,1,0)+IF('Slut 1.kl. -Klasse'!BH25=5,5,0))</f>
        <v/>
      </c>
      <c r="AU38" s="17" t="str">
        <f>IF('Slut 1.kl. -Klasse'!BI25="","",IF('Slut 1.kl. -Klasse'!BI25='Skole scoring'!AU$32,1,0)+IF('Slut 1.kl. -Klasse'!BI25=5,5,0))</f>
        <v/>
      </c>
      <c r="AV38" s="17" t="str">
        <f>IF('Slut 1.kl. -Klasse'!BJ25="","",IF('Slut 1.kl. -Klasse'!BJ25='Skole scoring'!AV$32,1,0)+IF('Slut 1.kl. -Klasse'!BJ25=5,5,0))</f>
        <v/>
      </c>
      <c r="AW38" s="17" t="str">
        <f>IF('Slut 1.kl. -Klasse'!BK25="","",IF('Slut 1.kl. -Klasse'!BK25='Skole scoring'!AW$32,1,0)+IF('Slut 1.kl. -Klasse'!BK25=5,5,0))</f>
        <v/>
      </c>
      <c r="AX38" s="17" t="str">
        <f>IF('Slut 1.kl. -Klasse'!BL25="","",IF('Slut 1.kl. -Klasse'!BL25='Skole scoring'!AX$32,1,0)+IF('Slut 1.kl. -Klasse'!BL25=5,5,0))</f>
        <v/>
      </c>
      <c r="AY38" s="17" t="str">
        <f>IF('Slut 1.kl. -Klasse'!BM25="","",IF('Slut 1.kl. -Klasse'!BM25='Skole scoring'!AY$32,1,0)+IF('Slut 1.kl. -Klasse'!BM25=5,5,0))</f>
        <v/>
      </c>
      <c r="AZ38" s="17" t="str">
        <f>IF('Slut 1.kl. -Klasse'!BN25="","",IF('Slut 1.kl. -Klasse'!BN25='Skole scoring'!AZ$32,1,0)+IF('Slut 1.kl. -Klasse'!BN25=5,5,0))</f>
        <v/>
      </c>
      <c r="BA38" s="17" t="str">
        <f>IF('Slut 1.kl. -Klasse'!BO25="","",IF('Slut 1.kl. -Klasse'!BO25='Skole scoring'!BA$32,1,0)+IF('Slut 1.kl. -Klasse'!BO25=5,5,0))</f>
        <v/>
      </c>
      <c r="BB38" s="17" t="str">
        <f>IF('Slut 1.kl. -Klasse'!BP25="","",IF('Slut 1.kl. -Klasse'!BP25='Skole scoring'!BB$32,1,0)+IF('Slut 1.kl. -Klasse'!BP25=5,5,0))</f>
        <v/>
      </c>
      <c r="BC38" s="17" t="str">
        <f>IF('Slut 1.kl. -Klasse'!BQ25="","",IF('Slut 1.kl. -Klasse'!BQ25='Skole scoring'!BC$32,1,0)+IF('Slut 1.kl. -Klasse'!BQ25=5,5,0))</f>
        <v/>
      </c>
      <c r="BD38" s="17" t="str">
        <f>IF('Slut 1.kl. -Klasse'!BR25="","",IF('Slut 1.kl. -Klasse'!BR25='Skole scoring'!BD$32,1,0)+IF('Slut 1.kl. -Klasse'!BR25=5,5,0))</f>
        <v/>
      </c>
      <c r="BE38" s="17" t="str">
        <f>IF('Slut 1.kl. -Klasse'!BS25="","",IF('Slut 1.kl. -Klasse'!BS25='Skole scoring'!BE$32,1,0)+IF('Slut 1.kl. -Klasse'!BS25=5,5,0))</f>
        <v/>
      </c>
      <c r="BF38" s="17" t="str">
        <f>IF('Slut 1.kl. -Klasse'!BT25="","",IF('Slut 1.kl. -Klasse'!BT25='Skole scoring'!BF$32,1,0)+IF('Slut 1.kl. -Klasse'!BT25=5,5,0))</f>
        <v/>
      </c>
      <c r="BG38" s="17" t="str">
        <f>IF('Slut 1.kl. -Klasse'!BU25="","",IF('Slut 1.kl. -Klasse'!BU25='Skole scoring'!BG$32,1,0)+IF('Slut 1.kl. -Klasse'!BU25=5,5,0))</f>
        <v/>
      </c>
      <c r="BH38" s="17" t="str">
        <f>IF('Slut 1.kl. -Klasse'!BV25="","",IF('Slut 1.kl. -Klasse'!BV25='Skole scoring'!BH$32,1,0)+IF('Slut 1.kl. -Klasse'!BV25=5,5,0))</f>
        <v/>
      </c>
      <c r="BI38" s="17" t="str">
        <f>IF('Slut 1.kl. -Klasse'!BW25="","",IF('Slut 1.kl. -Klasse'!BW25='Skole scoring'!BI$32,1,0)+IF('Slut 1.kl. -Klasse'!BW25=5,5,0))</f>
        <v/>
      </c>
      <c r="BJ38" s="17" t="str">
        <f>IF('Slut 1.kl. -Klasse'!BX25="","",IF('Slut 1.kl. -Klasse'!BX25='Skole scoring'!BJ$32,1,0)+IF('Slut 1.kl. -Klasse'!BX25=5,5,0))</f>
        <v/>
      </c>
      <c r="BK38" s="17" t="str">
        <f>IF('Slut 1.kl. -Klasse'!BY25="","",IF('Slut 1.kl. -Klasse'!BY25='Skole scoring'!BK$32,1,0)+IF('Slut 1.kl. -Klasse'!BY25=5,5,0))</f>
        <v/>
      </c>
      <c r="BL38" s="17" t="str">
        <f>IF('Slut 1.kl. -Klasse'!BZ25="","",IF('Slut 1.kl. -Klasse'!BZ25='Skole scoring'!BL$32,1,0)+IF('Slut 1.kl. -Klasse'!BZ25=5,5,0))</f>
        <v/>
      </c>
      <c r="BM38" s="17" t="str">
        <f>IF('Slut 1.kl. -Klasse'!CA25="","",IF('Slut 1.kl. -Klasse'!CA25='Skole scoring'!BM$32,1,0)+IF('Slut 1.kl. -Klasse'!CA25=5,5,0))</f>
        <v/>
      </c>
      <c r="BN38" s="17" t="str">
        <f>IF('Slut 1.kl. -Klasse'!CB25="","",IF('Slut 1.kl. -Klasse'!CB25='Skole scoring'!BN$32,1,0)+IF('Slut 1.kl. -Klasse'!CB25=5,5,0))</f>
        <v/>
      </c>
      <c r="BO38" s="17" t="str">
        <f>IF('Slut 1.kl. -Klasse'!CC25="","",IF('Slut 1.kl. -Klasse'!CC25='Skole scoring'!BO$32,1,0)+IF('Slut 1.kl. -Klasse'!CC25=5,5,0))</f>
        <v/>
      </c>
      <c r="BP38" s="17" t="str">
        <f>IF('Slut 1.kl. -Klasse'!CD25="","",IF('Slut 1.kl. -Klasse'!CD25='Skole scoring'!BP$32,1,0)+IF('Slut 1.kl. -Klasse'!CD25=5,5,0))</f>
        <v/>
      </c>
      <c r="BQ38" s="17" t="str">
        <f>IF('Slut 1.kl. -Klasse'!CE25="","",IF('Slut 1.kl. -Klasse'!CE25='Skole scoring'!BQ$32,1,0)+IF('Slut 1.kl. -Klasse'!CE25=5,5,0))</f>
        <v/>
      </c>
      <c r="BR38" s="17" t="str">
        <f>IF('Slut 1.kl. -Klasse'!CF25="","",IF('Slut 1.kl. -Klasse'!CF25='Skole scoring'!BR$32,1,0)+IF('Slut 1.kl. -Klasse'!CF25=5,5,0))</f>
        <v/>
      </c>
      <c r="BS38" s="17" t="str">
        <f>IF('Slut 1.kl. -Klasse'!CG25="","",IF('Slut 1.kl. -Klasse'!CG25='Skole scoring'!BS$32,1,0)+IF('Slut 1.kl. -Klasse'!CG25=5,5,0))</f>
        <v/>
      </c>
      <c r="BT38" s="17" t="str">
        <f>IF('Slut 1.kl. -Klasse'!CH25="","",IF('Slut 1.kl. -Klasse'!CH25='Skole scoring'!BT$32,1,0)+IF('Slut 1.kl. -Klasse'!CH25=5,5,0))</f>
        <v/>
      </c>
      <c r="BU38" s="17" t="str">
        <f>IF('Slut 1.kl. -Klasse'!CI25="","",IF('Slut 1.kl. -Klasse'!CI25='Skole scoring'!BU$32,1,0)+IF('Slut 1.kl. -Klasse'!CI25=5,5,0))</f>
        <v/>
      </c>
      <c r="BV38" s="17" t="str">
        <f>IF('Slut 1.kl. -Klasse'!CJ25="","",IF('Slut 1.kl. -Klasse'!CJ25='Skole scoring'!BV$32,1,0)+IF('Slut 1.kl. -Klasse'!CJ25=5,5,0))</f>
        <v/>
      </c>
      <c r="BW38" s="17" t="str">
        <f>IF('Slut 1.kl. -Klasse'!CK25="","",IF('Slut 1.kl. -Klasse'!CK25='Skole scoring'!BW$32,1,0)+IF('Slut 1.kl. -Klasse'!CK25=5,5,0))</f>
        <v/>
      </c>
      <c r="BX38" s="17" t="str">
        <f>IF('Slut 1.kl. -Klasse'!CL25="","",IF('Slut 1.kl. -Klasse'!CL25='Skole scoring'!BX$32,1,0)+IF('Slut 1.kl. -Klasse'!CL25=5,5,0))</f>
        <v/>
      </c>
      <c r="BY38" s="17" t="str">
        <f>IF('Slut 1.kl. -Klasse'!CM25="","",IF('Slut 1.kl. -Klasse'!CM25='Skole scoring'!BY$32,1,0)+IF('Slut 1.kl. -Klasse'!CM25=5,5,0))</f>
        <v/>
      </c>
      <c r="BZ38" s="17" t="str">
        <f>IF('Slut 1.kl. -Klasse'!CN25="","",IF('Slut 1.kl. -Klasse'!CN25='Skole scoring'!BZ$32,1,0)+IF('Slut 1.kl. -Klasse'!CN25=5,5,0))</f>
        <v/>
      </c>
      <c r="CA38" s="17" t="str">
        <f>IF('Slut 1.kl. -Klasse'!CO25="","",IF('Slut 1.kl. -Klasse'!CO25='Skole scoring'!CA$32,1,0)+IF('Slut 1.kl. -Klasse'!CO25=5,5,0))</f>
        <v/>
      </c>
      <c r="CB38" s="17" t="str">
        <f>IF('Slut 1.kl. -Klasse'!CP25="","",IF('Slut 1.kl. -Klasse'!CP25='Skole scoring'!CB$32,1,0)+IF('Slut 1.kl. -Klasse'!CP25=5,5,0))</f>
        <v/>
      </c>
      <c r="CC38" s="17" t="str">
        <f>IF('Slut 1.kl. -Klasse'!CQ25="","",IF('Slut 1.kl. -Klasse'!CQ25='Skole scoring'!CC$32,1,0)+IF('Slut 1.kl. -Klasse'!CQ25=5,5,0))</f>
        <v/>
      </c>
      <c r="CD38" s="17">
        <f t="shared" si="1"/>
        <v>0</v>
      </c>
      <c r="CE38" s="23" t="str">
        <f>IF(ISBLANK('Slut 1.kl. -Klasse'!B25),"NA",(((COUNTIF('Skole scoring'!B38:AM38,1)-17.5)/7.3)+((COUNTIF('Skole scoring'!AN38:BD38,1)-4.5)/4.4)+((COUNTIF('Skole scoring'!BE38:CC38,1)-11.4)/7.9))/3)</f>
        <v>NA</v>
      </c>
    </row>
    <row r="39" spans="2:83" x14ac:dyDescent="0.35">
      <c r="B39" s="17" t="str">
        <f>IF('Slut 1.kl. -Klasse'!P26="","",IF('Slut 1.kl. -Klasse'!P26='Skole scoring'!B$32,1,0)+IF('Slut 1.kl. -Klasse'!P26=5,5,0))</f>
        <v/>
      </c>
      <c r="C39" s="17" t="str">
        <f>IF('Slut 1.kl. -Klasse'!Q26="","",IF('Slut 1.kl. -Klasse'!Q26='Skole scoring'!C$32,1,0)+IF('Slut 1.kl. -Klasse'!Q26=5,5,0))</f>
        <v/>
      </c>
      <c r="D39" s="17" t="str">
        <f>IF('Slut 1.kl. -Klasse'!R26="","",IF('Slut 1.kl. -Klasse'!R26='Skole scoring'!D$32,1,0)+IF('Slut 1.kl. -Klasse'!R26=5,5,0))</f>
        <v/>
      </c>
      <c r="E39" s="17" t="str">
        <f>IF('Slut 1.kl. -Klasse'!S26="","",IF('Slut 1.kl. -Klasse'!S26='Skole scoring'!E$32,1,0)+IF('Slut 1.kl. -Klasse'!S26=5,5,0))</f>
        <v/>
      </c>
      <c r="F39" s="17" t="str">
        <f>IF('Slut 1.kl. -Klasse'!T26="","",IF('Slut 1.kl. -Klasse'!T26='Skole scoring'!F$32,1,0)+IF('Slut 1.kl. -Klasse'!T26=5,5,0))</f>
        <v/>
      </c>
      <c r="G39" s="17" t="str">
        <f>IF('Slut 1.kl. -Klasse'!U26="","",IF('Slut 1.kl. -Klasse'!U26='Skole scoring'!G$32,1,0)+IF('Slut 1.kl. -Klasse'!U26=5,5,0))</f>
        <v/>
      </c>
      <c r="H39" s="17" t="str">
        <f>IF('Slut 1.kl. -Klasse'!V26="","",IF('Slut 1.kl. -Klasse'!V26='Skole scoring'!H$32,1,0)+IF('Slut 1.kl. -Klasse'!V26=5,5,0))</f>
        <v/>
      </c>
      <c r="I39" s="17" t="str">
        <f>IF('Slut 1.kl. -Klasse'!W26="","",IF('Slut 1.kl. -Klasse'!W26='Skole scoring'!I$32,1,0)+IF('Slut 1.kl. -Klasse'!W26=5,5,0))</f>
        <v/>
      </c>
      <c r="J39" s="17" t="str">
        <f>IF('Slut 1.kl. -Klasse'!X26="","",IF('Slut 1.kl. -Klasse'!X26='Skole scoring'!J$32,1,0)+IF('Slut 1.kl. -Klasse'!X26=5,5,0))</f>
        <v/>
      </c>
      <c r="K39" s="17" t="str">
        <f>IF('Slut 1.kl. -Klasse'!Y26="","",IF('Slut 1.kl. -Klasse'!Y26='Skole scoring'!K$32,1,0)+IF('Slut 1.kl. -Klasse'!Y26=5,5,0))</f>
        <v/>
      </c>
      <c r="L39" s="17" t="str">
        <f>IF('Slut 1.kl. -Klasse'!Z26="","",IF('Slut 1.kl. -Klasse'!Z26='Skole scoring'!L$32,1,0)+IF('Slut 1.kl. -Klasse'!Z26=5,5,0))</f>
        <v/>
      </c>
      <c r="M39" s="17" t="str">
        <f>IF('Slut 1.kl. -Klasse'!AA26="","",IF('Slut 1.kl. -Klasse'!AA26='Skole scoring'!M$32,1,0)+IF('Slut 1.kl. -Klasse'!AA26=5,5,0))</f>
        <v/>
      </c>
      <c r="N39" s="17" t="str">
        <f>IF('Slut 1.kl. -Klasse'!AB26="","",IF('Slut 1.kl. -Klasse'!AB26='Skole scoring'!N$32,1,0)+IF('Slut 1.kl. -Klasse'!AB26=5,5,0))</f>
        <v/>
      </c>
      <c r="O39" s="17" t="str">
        <f>IF('Slut 1.kl. -Klasse'!AC26="","",IF('Slut 1.kl. -Klasse'!AC26='Skole scoring'!O$32,1,0)+IF('Slut 1.kl. -Klasse'!AC26=5,5,0))</f>
        <v/>
      </c>
      <c r="P39" s="17" t="str">
        <f>IF('Slut 1.kl. -Klasse'!AD26="","",IF('Slut 1.kl. -Klasse'!AD26='Skole scoring'!P$32,1,0)+IF('Slut 1.kl. -Klasse'!AD26=5,5,0))</f>
        <v/>
      </c>
      <c r="Q39" s="17" t="str">
        <f>IF('Slut 1.kl. -Klasse'!AE26="","",IF('Slut 1.kl. -Klasse'!AE26='Skole scoring'!Q$32,1,0)+IF('Slut 1.kl. -Klasse'!AE26=5,5,0))</f>
        <v/>
      </c>
      <c r="R39" s="17" t="str">
        <f>IF('Slut 1.kl. -Klasse'!AF26="","",IF('Slut 1.kl. -Klasse'!AF26='Skole scoring'!R$32,1,0)+IF('Slut 1.kl. -Klasse'!AF26=5,5,0))</f>
        <v/>
      </c>
      <c r="S39" s="17" t="str">
        <f>IF('Slut 1.kl. -Klasse'!AG26="","",IF('Slut 1.kl. -Klasse'!AG26='Skole scoring'!S$32,1,0)+IF('Slut 1.kl. -Klasse'!AG26=5,5,0))</f>
        <v/>
      </c>
      <c r="T39" s="17" t="str">
        <f>IF('Slut 1.kl. -Klasse'!AH26="","",IF('Slut 1.kl. -Klasse'!AH26='Skole scoring'!T$32,1,0)+IF('Slut 1.kl. -Klasse'!AH26=5,5,0))</f>
        <v/>
      </c>
      <c r="U39" s="17" t="str">
        <f>IF('Slut 1.kl. -Klasse'!AI26="","",IF('Slut 1.kl. -Klasse'!AI26='Skole scoring'!U$32,1,0)+IF('Slut 1.kl. -Klasse'!AI26=5,5,0))</f>
        <v/>
      </c>
      <c r="V39" s="17" t="str">
        <f>IF('Slut 1.kl. -Klasse'!AJ26="","",IF('Slut 1.kl. -Klasse'!AJ26='Skole scoring'!V$32,1,0)+IF('Slut 1.kl. -Klasse'!AJ26=5,5,0))</f>
        <v/>
      </c>
      <c r="W39" s="17" t="str">
        <f>IF('Slut 1.kl. -Klasse'!AK26="","",IF('Slut 1.kl. -Klasse'!AK26='Skole scoring'!W$32,1,0)+IF('Slut 1.kl. -Klasse'!AK26=5,5,0))</f>
        <v/>
      </c>
      <c r="X39" s="17" t="str">
        <f>IF('Slut 1.kl. -Klasse'!AL26="","",IF('Slut 1.kl. -Klasse'!AL26='Skole scoring'!X$32,1,0)+IF('Slut 1.kl. -Klasse'!AL26=5,5,0))</f>
        <v/>
      </c>
      <c r="Y39" s="17" t="str">
        <f>IF('Slut 1.kl. -Klasse'!AM26="","",IF('Slut 1.kl. -Klasse'!AM26='Skole scoring'!Y$32,1,0)+IF('Slut 1.kl. -Klasse'!AM26=5,5,0))</f>
        <v/>
      </c>
      <c r="Z39" s="17" t="str">
        <f>IF('Slut 1.kl. -Klasse'!AN26="","",IF('Slut 1.kl. -Klasse'!AN26='Skole scoring'!Z$32,1,0)+IF('Slut 1.kl. -Klasse'!AN26=5,5,0))</f>
        <v/>
      </c>
      <c r="AA39" s="17" t="str">
        <f>IF('Slut 1.kl. -Klasse'!AO26="","",IF('Slut 1.kl. -Klasse'!AO26='Skole scoring'!AA$32,1,0)+IF('Slut 1.kl. -Klasse'!AO26=5,5,0))</f>
        <v/>
      </c>
      <c r="AB39" s="17" t="str">
        <f>IF('Slut 1.kl. -Klasse'!AP26="","",IF('Slut 1.kl. -Klasse'!AP26='Skole scoring'!AB$32,1,0)+IF('Slut 1.kl. -Klasse'!AP26=5,5,0))</f>
        <v/>
      </c>
      <c r="AC39" s="17" t="str">
        <f>IF('Slut 1.kl. -Klasse'!AQ26="","",IF('Slut 1.kl. -Klasse'!AQ26='Skole scoring'!AC$32,1,0)+IF('Slut 1.kl. -Klasse'!AQ26=5,5,0))</f>
        <v/>
      </c>
      <c r="AD39" s="17" t="str">
        <f>IF('Slut 1.kl. -Klasse'!AR26="","",IF('Slut 1.kl. -Klasse'!AR26='Skole scoring'!AD$32,1,0)+IF('Slut 1.kl. -Klasse'!AR26=5,5,0))</f>
        <v/>
      </c>
      <c r="AE39" s="17" t="str">
        <f>IF('Slut 1.kl. -Klasse'!AS26="","",IF('Slut 1.kl. -Klasse'!AS26='Skole scoring'!AE$32,1,0)+IF('Slut 1.kl. -Klasse'!AS26=5,5,0))</f>
        <v/>
      </c>
      <c r="AF39" s="17" t="str">
        <f>IF('Slut 1.kl. -Klasse'!AT26="","",IF('Slut 1.kl. -Klasse'!AT26='Skole scoring'!AF$32,1,0)+IF('Slut 1.kl. -Klasse'!AT26=5,5,0))</f>
        <v/>
      </c>
      <c r="AG39" s="17" t="str">
        <f>IF('Slut 1.kl. -Klasse'!AU26="","",IF('Slut 1.kl. -Klasse'!AU26='Skole scoring'!AG$32,1,0)+IF('Slut 1.kl. -Klasse'!AU26=5,5,0))</f>
        <v/>
      </c>
      <c r="AH39" s="17" t="str">
        <f>IF('Slut 1.kl. -Klasse'!AV26="","",IF('Slut 1.kl. -Klasse'!AV26='Skole scoring'!AH$32,1,0)+IF('Slut 1.kl. -Klasse'!AV26=5,5,0))</f>
        <v/>
      </c>
      <c r="AI39" s="17" t="str">
        <f>IF('Slut 1.kl. -Klasse'!AW26="","",IF('Slut 1.kl. -Klasse'!AW26='Skole scoring'!AI$32,1,0)+IF('Slut 1.kl. -Klasse'!AW26=5,5,0))</f>
        <v/>
      </c>
      <c r="AJ39" s="17" t="str">
        <f>IF('Slut 1.kl. -Klasse'!AX26="","",IF('Slut 1.kl. -Klasse'!AX26='Skole scoring'!AJ$32,1,0)+IF('Slut 1.kl. -Klasse'!AX26=5,5,0))</f>
        <v/>
      </c>
      <c r="AK39" s="17" t="str">
        <f>IF('Slut 1.kl. -Klasse'!AY26="","",IF('Slut 1.kl. -Klasse'!AY26='Skole scoring'!AK$32,1,0)+IF('Slut 1.kl. -Klasse'!AY26=5,5,0))</f>
        <v/>
      </c>
      <c r="AL39" s="17" t="str">
        <f>IF('Slut 1.kl. -Klasse'!AZ26="","",IF('Slut 1.kl. -Klasse'!AZ26='Skole scoring'!AL$32,1,0)+IF('Slut 1.kl. -Klasse'!AZ26=5,5,0))</f>
        <v/>
      </c>
      <c r="AM39" s="17" t="str">
        <f>IF('Slut 1.kl. -Klasse'!BA26="","",IF('Slut 1.kl. -Klasse'!BA26='Skole scoring'!AM$32,1,0)+IF('Slut 1.kl. -Klasse'!BA26=5,5,0))</f>
        <v/>
      </c>
      <c r="AN39" s="17" t="str">
        <f>IF('Slut 1.kl. -Klasse'!BB26="","",IF('Slut 1.kl. -Klasse'!BB26='Skole scoring'!AN$32,1,0)+IF('Slut 1.kl. -Klasse'!BB26=5,5,0))</f>
        <v/>
      </c>
      <c r="AO39" s="17" t="str">
        <f>IF('Slut 1.kl. -Klasse'!BC26="","",IF('Slut 1.kl. -Klasse'!BC26='Skole scoring'!AO$32,1,0)+IF('Slut 1.kl. -Klasse'!BC26=5,5,0))</f>
        <v/>
      </c>
      <c r="AP39" s="17" t="str">
        <f>IF('Slut 1.kl. -Klasse'!BD26="","",IF('Slut 1.kl. -Klasse'!BD26='Skole scoring'!AP$32,1,0)+IF('Slut 1.kl. -Klasse'!BD26=5,5,0))</f>
        <v/>
      </c>
      <c r="AQ39" s="17" t="str">
        <f>IF('Slut 1.kl. -Klasse'!BE26="","",IF('Slut 1.kl. -Klasse'!BE26='Skole scoring'!AQ$32,1,0)+IF('Slut 1.kl. -Klasse'!BE26=5,5,0))</f>
        <v/>
      </c>
      <c r="AR39" s="17" t="str">
        <f>IF('Slut 1.kl. -Klasse'!BF26="","",IF('Slut 1.kl. -Klasse'!BF26='Skole scoring'!AR$32,1,0)+IF('Slut 1.kl. -Klasse'!BF26=5,5,0))</f>
        <v/>
      </c>
      <c r="AS39" s="17" t="str">
        <f>IF('Slut 1.kl. -Klasse'!BG26="","",IF('Slut 1.kl. -Klasse'!BG26='Skole scoring'!AS$32,1,0)+IF('Slut 1.kl. -Klasse'!BG26=5,5,0))</f>
        <v/>
      </c>
      <c r="AT39" s="17" t="str">
        <f>IF('Slut 1.kl. -Klasse'!BH26="","",IF('Slut 1.kl. -Klasse'!BH26='Skole scoring'!AT$32,1,0)+IF('Slut 1.kl. -Klasse'!BH26=5,5,0))</f>
        <v/>
      </c>
      <c r="AU39" s="17" t="str">
        <f>IF('Slut 1.kl. -Klasse'!BI26="","",IF('Slut 1.kl. -Klasse'!BI26='Skole scoring'!AU$32,1,0)+IF('Slut 1.kl. -Klasse'!BI26=5,5,0))</f>
        <v/>
      </c>
      <c r="AV39" s="17" t="str">
        <f>IF('Slut 1.kl. -Klasse'!BJ26="","",IF('Slut 1.kl. -Klasse'!BJ26='Skole scoring'!AV$32,1,0)+IF('Slut 1.kl. -Klasse'!BJ26=5,5,0))</f>
        <v/>
      </c>
      <c r="AW39" s="17" t="str">
        <f>IF('Slut 1.kl. -Klasse'!BK26="","",IF('Slut 1.kl. -Klasse'!BK26='Skole scoring'!AW$32,1,0)+IF('Slut 1.kl. -Klasse'!BK26=5,5,0))</f>
        <v/>
      </c>
      <c r="AX39" s="17" t="str">
        <f>IF('Slut 1.kl. -Klasse'!BL26="","",IF('Slut 1.kl. -Klasse'!BL26='Skole scoring'!AX$32,1,0)+IF('Slut 1.kl. -Klasse'!BL26=5,5,0))</f>
        <v/>
      </c>
      <c r="AY39" s="17" t="str">
        <f>IF('Slut 1.kl. -Klasse'!BM26="","",IF('Slut 1.kl. -Klasse'!BM26='Skole scoring'!AY$32,1,0)+IF('Slut 1.kl. -Klasse'!BM26=5,5,0))</f>
        <v/>
      </c>
      <c r="AZ39" s="17" t="str">
        <f>IF('Slut 1.kl. -Klasse'!BN26="","",IF('Slut 1.kl. -Klasse'!BN26='Skole scoring'!AZ$32,1,0)+IF('Slut 1.kl. -Klasse'!BN26=5,5,0))</f>
        <v/>
      </c>
      <c r="BA39" s="17" t="str">
        <f>IF('Slut 1.kl. -Klasse'!BO26="","",IF('Slut 1.kl. -Klasse'!BO26='Skole scoring'!BA$32,1,0)+IF('Slut 1.kl. -Klasse'!BO26=5,5,0))</f>
        <v/>
      </c>
      <c r="BB39" s="17" t="str">
        <f>IF('Slut 1.kl. -Klasse'!BP26="","",IF('Slut 1.kl. -Klasse'!BP26='Skole scoring'!BB$32,1,0)+IF('Slut 1.kl. -Klasse'!BP26=5,5,0))</f>
        <v/>
      </c>
      <c r="BC39" s="17" t="str">
        <f>IF('Slut 1.kl. -Klasse'!BQ26="","",IF('Slut 1.kl. -Klasse'!BQ26='Skole scoring'!BC$32,1,0)+IF('Slut 1.kl. -Klasse'!BQ26=5,5,0))</f>
        <v/>
      </c>
      <c r="BD39" s="17" t="str">
        <f>IF('Slut 1.kl. -Klasse'!BR26="","",IF('Slut 1.kl. -Klasse'!BR26='Skole scoring'!BD$32,1,0)+IF('Slut 1.kl. -Klasse'!BR26=5,5,0))</f>
        <v/>
      </c>
      <c r="BE39" s="17" t="str">
        <f>IF('Slut 1.kl. -Klasse'!BS26="","",IF('Slut 1.kl. -Klasse'!BS26='Skole scoring'!BE$32,1,0)+IF('Slut 1.kl. -Klasse'!BS26=5,5,0))</f>
        <v/>
      </c>
      <c r="BF39" s="17" t="str">
        <f>IF('Slut 1.kl. -Klasse'!BT26="","",IF('Slut 1.kl. -Klasse'!BT26='Skole scoring'!BF$32,1,0)+IF('Slut 1.kl. -Klasse'!BT26=5,5,0))</f>
        <v/>
      </c>
      <c r="BG39" s="17" t="str">
        <f>IF('Slut 1.kl. -Klasse'!BU26="","",IF('Slut 1.kl. -Klasse'!BU26='Skole scoring'!BG$32,1,0)+IF('Slut 1.kl. -Klasse'!BU26=5,5,0))</f>
        <v/>
      </c>
      <c r="BH39" s="17" t="str">
        <f>IF('Slut 1.kl. -Klasse'!BV26="","",IF('Slut 1.kl. -Klasse'!BV26='Skole scoring'!BH$32,1,0)+IF('Slut 1.kl. -Klasse'!BV26=5,5,0))</f>
        <v/>
      </c>
      <c r="BI39" s="17" t="str">
        <f>IF('Slut 1.kl. -Klasse'!BW26="","",IF('Slut 1.kl. -Klasse'!BW26='Skole scoring'!BI$32,1,0)+IF('Slut 1.kl. -Klasse'!BW26=5,5,0))</f>
        <v/>
      </c>
      <c r="BJ39" s="17" t="str">
        <f>IF('Slut 1.kl. -Klasse'!BX26="","",IF('Slut 1.kl. -Klasse'!BX26='Skole scoring'!BJ$32,1,0)+IF('Slut 1.kl. -Klasse'!BX26=5,5,0))</f>
        <v/>
      </c>
      <c r="BK39" s="17" t="str">
        <f>IF('Slut 1.kl. -Klasse'!BY26="","",IF('Slut 1.kl. -Klasse'!BY26='Skole scoring'!BK$32,1,0)+IF('Slut 1.kl. -Klasse'!BY26=5,5,0))</f>
        <v/>
      </c>
      <c r="BL39" s="17" t="str">
        <f>IF('Slut 1.kl. -Klasse'!BZ26="","",IF('Slut 1.kl. -Klasse'!BZ26='Skole scoring'!BL$32,1,0)+IF('Slut 1.kl. -Klasse'!BZ26=5,5,0))</f>
        <v/>
      </c>
      <c r="BM39" s="17" t="str">
        <f>IF('Slut 1.kl. -Klasse'!CA26="","",IF('Slut 1.kl. -Klasse'!CA26='Skole scoring'!BM$32,1,0)+IF('Slut 1.kl. -Klasse'!CA26=5,5,0))</f>
        <v/>
      </c>
      <c r="BN39" s="17" t="str">
        <f>IF('Slut 1.kl. -Klasse'!CB26="","",IF('Slut 1.kl. -Klasse'!CB26='Skole scoring'!BN$32,1,0)+IF('Slut 1.kl. -Klasse'!CB26=5,5,0))</f>
        <v/>
      </c>
      <c r="BO39" s="17" t="str">
        <f>IF('Slut 1.kl. -Klasse'!CC26="","",IF('Slut 1.kl. -Klasse'!CC26='Skole scoring'!BO$32,1,0)+IF('Slut 1.kl. -Klasse'!CC26=5,5,0))</f>
        <v/>
      </c>
      <c r="BP39" s="17" t="str">
        <f>IF('Slut 1.kl. -Klasse'!CD26="","",IF('Slut 1.kl. -Klasse'!CD26='Skole scoring'!BP$32,1,0)+IF('Slut 1.kl. -Klasse'!CD26=5,5,0))</f>
        <v/>
      </c>
      <c r="BQ39" s="17" t="str">
        <f>IF('Slut 1.kl. -Klasse'!CE26="","",IF('Slut 1.kl. -Klasse'!CE26='Skole scoring'!BQ$32,1,0)+IF('Slut 1.kl. -Klasse'!CE26=5,5,0))</f>
        <v/>
      </c>
      <c r="BR39" s="17" t="str">
        <f>IF('Slut 1.kl. -Klasse'!CF26="","",IF('Slut 1.kl. -Klasse'!CF26='Skole scoring'!BR$32,1,0)+IF('Slut 1.kl. -Klasse'!CF26=5,5,0))</f>
        <v/>
      </c>
      <c r="BS39" s="17" t="str">
        <f>IF('Slut 1.kl. -Klasse'!CG26="","",IF('Slut 1.kl. -Klasse'!CG26='Skole scoring'!BS$32,1,0)+IF('Slut 1.kl. -Klasse'!CG26=5,5,0))</f>
        <v/>
      </c>
      <c r="BT39" s="17" t="str">
        <f>IF('Slut 1.kl. -Klasse'!CH26="","",IF('Slut 1.kl. -Klasse'!CH26='Skole scoring'!BT$32,1,0)+IF('Slut 1.kl. -Klasse'!CH26=5,5,0))</f>
        <v/>
      </c>
      <c r="BU39" s="17" t="str">
        <f>IF('Slut 1.kl. -Klasse'!CI26="","",IF('Slut 1.kl. -Klasse'!CI26='Skole scoring'!BU$32,1,0)+IF('Slut 1.kl. -Klasse'!CI26=5,5,0))</f>
        <v/>
      </c>
      <c r="BV39" s="17" t="str">
        <f>IF('Slut 1.kl. -Klasse'!CJ26="","",IF('Slut 1.kl. -Klasse'!CJ26='Skole scoring'!BV$32,1,0)+IF('Slut 1.kl. -Klasse'!CJ26=5,5,0))</f>
        <v/>
      </c>
      <c r="BW39" s="17" t="str">
        <f>IF('Slut 1.kl. -Klasse'!CK26="","",IF('Slut 1.kl. -Klasse'!CK26='Skole scoring'!BW$32,1,0)+IF('Slut 1.kl. -Klasse'!CK26=5,5,0))</f>
        <v/>
      </c>
      <c r="BX39" s="17" t="str">
        <f>IF('Slut 1.kl. -Klasse'!CL26="","",IF('Slut 1.kl. -Klasse'!CL26='Skole scoring'!BX$32,1,0)+IF('Slut 1.kl. -Klasse'!CL26=5,5,0))</f>
        <v/>
      </c>
      <c r="BY39" s="17" t="str">
        <f>IF('Slut 1.kl. -Klasse'!CM26="","",IF('Slut 1.kl. -Klasse'!CM26='Skole scoring'!BY$32,1,0)+IF('Slut 1.kl. -Klasse'!CM26=5,5,0))</f>
        <v/>
      </c>
      <c r="BZ39" s="17" t="str">
        <f>IF('Slut 1.kl. -Klasse'!CN26="","",IF('Slut 1.kl. -Klasse'!CN26='Skole scoring'!BZ$32,1,0)+IF('Slut 1.kl. -Klasse'!CN26=5,5,0))</f>
        <v/>
      </c>
      <c r="CA39" s="17" t="str">
        <f>IF('Slut 1.kl. -Klasse'!CO26="","",IF('Slut 1.kl. -Klasse'!CO26='Skole scoring'!CA$32,1,0)+IF('Slut 1.kl. -Klasse'!CO26=5,5,0))</f>
        <v/>
      </c>
      <c r="CB39" s="17" t="str">
        <f>IF('Slut 1.kl. -Klasse'!CP26="","",IF('Slut 1.kl. -Klasse'!CP26='Skole scoring'!CB$32,1,0)+IF('Slut 1.kl. -Klasse'!CP26=5,5,0))</f>
        <v/>
      </c>
      <c r="CC39" s="17" t="str">
        <f>IF('Slut 1.kl. -Klasse'!CQ26="","",IF('Slut 1.kl. -Klasse'!CQ26='Skole scoring'!CC$32,1,0)+IF('Slut 1.kl. -Klasse'!CQ26=5,5,0))</f>
        <v/>
      </c>
      <c r="CD39" s="17">
        <f t="shared" si="1"/>
        <v>0</v>
      </c>
      <c r="CE39" s="23" t="str">
        <f>IF(ISBLANK('Slut 1.kl. -Klasse'!B26),"NA",(((COUNTIF('Skole scoring'!B39:AM39,1)-17.5)/7.3)+((COUNTIF('Skole scoring'!AN39:BD39,1)-4.5)/4.4)+((COUNTIF('Skole scoring'!BE39:CC39,1)-11.4)/7.9))/3)</f>
        <v>NA</v>
      </c>
    </row>
    <row r="40" spans="2:83" x14ac:dyDescent="0.35">
      <c r="B40" s="17" t="str">
        <f>IF('Slut 1.kl. -Klasse'!P27="","",IF('Slut 1.kl. -Klasse'!P27='Skole scoring'!B$32,1,0)+IF('Slut 1.kl. -Klasse'!P27=5,5,0))</f>
        <v/>
      </c>
      <c r="C40" s="17" t="str">
        <f>IF('Slut 1.kl. -Klasse'!Q27="","",IF('Slut 1.kl. -Klasse'!Q27='Skole scoring'!C$32,1,0)+IF('Slut 1.kl. -Klasse'!Q27=5,5,0))</f>
        <v/>
      </c>
      <c r="D40" s="17" t="str">
        <f>IF('Slut 1.kl. -Klasse'!R27="","",IF('Slut 1.kl. -Klasse'!R27='Skole scoring'!D$32,1,0)+IF('Slut 1.kl. -Klasse'!R27=5,5,0))</f>
        <v/>
      </c>
      <c r="E40" s="17" t="str">
        <f>IF('Slut 1.kl. -Klasse'!S27="","",IF('Slut 1.kl. -Klasse'!S27='Skole scoring'!E$32,1,0)+IF('Slut 1.kl. -Klasse'!S27=5,5,0))</f>
        <v/>
      </c>
      <c r="F40" s="17" t="str">
        <f>IF('Slut 1.kl. -Klasse'!T27="","",IF('Slut 1.kl. -Klasse'!T27='Skole scoring'!F$32,1,0)+IF('Slut 1.kl. -Klasse'!T27=5,5,0))</f>
        <v/>
      </c>
      <c r="G40" s="17" t="str">
        <f>IF('Slut 1.kl. -Klasse'!U27="","",IF('Slut 1.kl. -Klasse'!U27='Skole scoring'!G$32,1,0)+IF('Slut 1.kl. -Klasse'!U27=5,5,0))</f>
        <v/>
      </c>
      <c r="H40" s="17" t="str">
        <f>IF('Slut 1.kl. -Klasse'!V27="","",IF('Slut 1.kl. -Klasse'!V27='Skole scoring'!H$32,1,0)+IF('Slut 1.kl. -Klasse'!V27=5,5,0))</f>
        <v/>
      </c>
      <c r="I40" s="17" t="str">
        <f>IF('Slut 1.kl. -Klasse'!W27="","",IF('Slut 1.kl. -Klasse'!W27='Skole scoring'!I$32,1,0)+IF('Slut 1.kl. -Klasse'!W27=5,5,0))</f>
        <v/>
      </c>
      <c r="J40" s="17" t="str">
        <f>IF('Slut 1.kl. -Klasse'!X27="","",IF('Slut 1.kl. -Klasse'!X27='Skole scoring'!J$32,1,0)+IF('Slut 1.kl. -Klasse'!X27=5,5,0))</f>
        <v/>
      </c>
      <c r="K40" s="17" t="str">
        <f>IF('Slut 1.kl. -Klasse'!Y27="","",IF('Slut 1.kl. -Klasse'!Y27='Skole scoring'!K$32,1,0)+IF('Slut 1.kl. -Klasse'!Y27=5,5,0))</f>
        <v/>
      </c>
      <c r="L40" s="17" t="str">
        <f>IF('Slut 1.kl. -Klasse'!Z27="","",IF('Slut 1.kl. -Klasse'!Z27='Skole scoring'!L$32,1,0)+IF('Slut 1.kl. -Klasse'!Z27=5,5,0))</f>
        <v/>
      </c>
      <c r="M40" s="17" t="str">
        <f>IF('Slut 1.kl. -Klasse'!AA27="","",IF('Slut 1.kl. -Klasse'!AA27='Skole scoring'!M$32,1,0)+IF('Slut 1.kl. -Klasse'!AA27=5,5,0))</f>
        <v/>
      </c>
      <c r="N40" s="17" t="str">
        <f>IF('Slut 1.kl. -Klasse'!AB27="","",IF('Slut 1.kl. -Klasse'!AB27='Skole scoring'!N$32,1,0)+IF('Slut 1.kl. -Klasse'!AB27=5,5,0))</f>
        <v/>
      </c>
      <c r="O40" s="17" t="str">
        <f>IF('Slut 1.kl. -Klasse'!AC27="","",IF('Slut 1.kl. -Klasse'!AC27='Skole scoring'!O$32,1,0)+IF('Slut 1.kl. -Klasse'!AC27=5,5,0))</f>
        <v/>
      </c>
      <c r="P40" s="17" t="str">
        <f>IF('Slut 1.kl. -Klasse'!AD27="","",IF('Slut 1.kl. -Klasse'!AD27='Skole scoring'!P$32,1,0)+IF('Slut 1.kl. -Klasse'!AD27=5,5,0))</f>
        <v/>
      </c>
      <c r="Q40" s="17" t="str">
        <f>IF('Slut 1.kl. -Klasse'!AE27="","",IF('Slut 1.kl. -Klasse'!AE27='Skole scoring'!Q$32,1,0)+IF('Slut 1.kl. -Klasse'!AE27=5,5,0))</f>
        <v/>
      </c>
      <c r="R40" s="17" t="str">
        <f>IF('Slut 1.kl. -Klasse'!AF27="","",IF('Slut 1.kl. -Klasse'!AF27='Skole scoring'!R$32,1,0)+IF('Slut 1.kl. -Klasse'!AF27=5,5,0))</f>
        <v/>
      </c>
      <c r="S40" s="17" t="str">
        <f>IF('Slut 1.kl. -Klasse'!AG27="","",IF('Slut 1.kl. -Klasse'!AG27='Skole scoring'!S$32,1,0)+IF('Slut 1.kl. -Klasse'!AG27=5,5,0))</f>
        <v/>
      </c>
      <c r="T40" s="17" t="str">
        <f>IF('Slut 1.kl. -Klasse'!AH27="","",IF('Slut 1.kl. -Klasse'!AH27='Skole scoring'!T$32,1,0)+IF('Slut 1.kl. -Klasse'!AH27=5,5,0))</f>
        <v/>
      </c>
      <c r="U40" s="17" t="str">
        <f>IF('Slut 1.kl. -Klasse'!AI27="","",IF('Slut 1.kl. -Klasse'!AI27='Skole scoring'!U$32,1,0)+IF('Slut 1.kl. -Klasse'!AI27=5,5,0))</f>
        <v/>
      </c>
      <c r="V40" s="17" t="str">
        <f>IF('Slut 1.kl. -Klasse'!AJ27="","",IF('Slut 1.kl. -Klasse'!AJ27='Skole scoring'!V$32,1,0)+IF('Slut 1.kl. -Klasse'!AJ27=5,5,0))</f>
        <v/>
      </c>
      <c r="W40" s="17" t="str">
        <f>IF('Slut 1.kl. -Klasse'!AK27="","",IF('Slut 1.kl. -Klasse'!AK27='Skole scoring'!W$32,1,0)+IF('Slut 1.kl. -Klasse'!AK27=5,5,0))</f>
        <v/>
      </c>
      <c r="X40" s="17" t="str">
        <f>IF('Slut 1.kl. -Klasse'!AL27="","",IF('Slut 1.kl. -Klasse'!AL27='Skole scoring'!X$32,1,0)+IF('Slut 1.kl. -Klasse'!AL27=5,5,0))</f>
        <v/>
      </c>
      <c r="Y40" s="17" t="str">
        <f>IF('Slut 1.kl. -Klasse'!AM27="","",IF('Slut 1.kl. -Klasse'!AM27='Skole scoring'!Y$32,1,0)+IF('Slut 1.kl. -Klasse'!AM27=5,5,0))</f>
        <v/>
      </c>
      <c r="Z40" s="17" t="str">
        <f>IF('Slut 1.kl. -Klasse'!AN27="","",IF('Slut 1.kl. -Klasse'!AN27='Skole scoring'!Z$32,1,0)+IF('Slut 1.kl. -Klasse'!AN27=5,5,0))</f>
        <v/>
      </c>
      <c r="AA40" s="17" t="str">
        <f>IF('Slut 1.kl. -Klasse'!AO27="","",IF('Slut 1.kl. -Klasse'!AO27='Skole scoring'!AA$32,1,0)+IF('Slut 1.kl. -Klasse'!AO27=5,5,0))</f>
        <v/>
      </c>
      <c r="AB40" s="17" t="str">
        <f>IF('Slut 1.kl. -Klasse'!AP27="","",IF('Slut 1.kl. -Klasse'!AP27='Skole scoring'!AB$32,1,0)+IF('Slut 1.kl. -Klasse'!AP27=5,5,0))</f>
        <v/>
      </c>
      <c r="AC40" s="17" t="str">
        <f>IF('Slut 1.kl. -Klasse'!AQ27="","",IF('Slut 1.kl. -Klasse'!AQ27='Skole scoring'!AC$32,1,0)+IF('Slut 1.kl. -Klasse'!AQ27=5,5,0))</f>
        <v/>
      </c>
      <c r="AD40" s="17" t="str">
        <f>IF('Slut 1.kl. -Klasse'!AR27="","",IF('Slut 1.kl. -Klasse'!AR27='Skole scoring'!AD$32,1,0)+IF('Slut 1.kl. -Klasse'!AR27=5,5,0))</f>
        <v/>
      </c>
      <c r="AE40" s="17" t="str">
        <f>IF('Slut 1.kl. -Klasse'!AS27="","",IF('Slut 1.kl. -Klasse'!AS27='Skole scoring'!AE$32,1,0)+IF('Slut 1.kl. -Klasse'!AS27=5,5,0))</f>
        <v/>
      </c>
      <c r="AF40" s="17" t="str">
        <f>IF('Slut 1.kl. -Klasse'!AT27="","",IF('Slut 1.kl. -Klasse'!AT27='Skole scoring'!AF$32,1,0)+IF('Slut 1.kl. -Klasse'!AT27=5,5,0))</f>
        <v/>
      </c>
      <c r="AG40" s="17" t="str">
        <f>IF('Slut 1.kl. -Klasse'!AU27="","",IF('Slut 1.kl. -Klasse'!AU27='Skole scoring'!AG$32,1,0)+IF('Slut 1.kl. -Klasse'!AU27=5,5,0))</f>
        <v/>
      </c>
      <c r="AH40" s="17" t="str">
        <f>IF('Slut 1.kl. -Klasse'!AV27="","",IF('Slut 1.kl. -Klasse'!AV27='Skole scoring'!AH$32,1,0)+IF('Slut 1.kl. -Klasse'!AV27=5,5,0))</f>
        <v/>
      </c>
      <c r="AI40" s="17" t="str">
        <f>IF('Slut 1.kl. -Klasse'!AW27="","",IF('Slut 1.kl. -Klasse'!AW27='Skole scoring'!AI$32,1,0)+IF('Slut 1.kl. -Klasse'!AW27=5,5,0))</f>
        <v/>
      </c>
      <c r="AJ40" s="17" t="str">
        <f>IF('Slut 1.kl. -Klasse'!AX27="","",IF('Slut 1.kl. -Klasse'!AX27='Skole scoring'!AJ$32,1,0)+IF('Slut 1.kl. -Klasse'!AX27=5,5,0))</f>
        <v/>
      </c>
      <c r="AK40" s="17" t="str">
        <f>IF('Slut 1.kl. -Klasse'!AY27="","",IF('Slut 1.kl. -Klasse'!AY27='Skole scoring'!AK$32,1,0)+IF('Slut 1.kl. -Klasse'!AY27=5,5,0))</f>
        <v/>
      </c>
      <c r="AL40" s="17" t="str">
        <f>IF('Slut 1.kl. -Klasse'!AZ27="","",IF('Slut 1.kl. -Klasse'!AZ27='Skole scoring'!AL$32,1,0)+IF('Slut 1.kl. -Klasse'!AZ27=5,5,0))</f>
        <v/>
      </c>
      <c r="AM40" s="17" t="str">
        <f>IF('Slut 1.kl. -Klasse'!BA27="","",IF('Slut 1.kl. -Klasse'!BA27='Skole scoring'!AM$32,1,0)+IF('Slut 1.kl. -Klasse'!BA27=5,5,0))</f>
        <v/>
      </c>
      <c r="AN40" s="17" t="str">
        <f>IF('Slut 1.kl. -Klasse'!BB27="","",IF('Slut 1.kl. -Klasse'!BB27='Skole scoring'!AN$32,1,0)+IF('Slut 1.kl. -Klasse'!BB27=5,5,0))</f>
        <v/>
      </c>
      <c r="AO40" s="17" t="str">
        <f>IF('Slut 1.kl. -Klasse'!BC27="","",IF('Slut 1.kl. -Klasse'!BC27='Skole scoring'!AO$32,1,0)+IF('Slut 1.kl. -Klasse'!BC27=5,5,0))</f>
        <v/>
      </c>
      <c r="AP40" s="17" t="str">
        <f>IF('Slut 1.kl. -Klasse'!BD27="","",IF('Slut 1.kl. -Klasse'!BD27='Skole scoring'!AP$32,1,0)+IF('Slut 1.kl. -Klasse'!BD27=5,5,0))</f>
        <v/>
      </c>
      <c r="AQ40" s="17" t="str">
        <f>IF('Slut 1.kl. -Klasse'!BE27="","",IF('Slut 1.kl. -Klasse'!BE27='Skole scoring'!AQ$32,1,0)+IF('Slut 1.kl. -Klasse'!BE27=5,5,0))</f>
        <v/>
      </c>
      <c r="AR40" s="17" t="str">
        <f>IF('Slut 1.kl. -Klasse'!BF27="","",IF('Slut 1.kl. -Klasse'!BF27='Skole scoring'!AR$32,1,0)+IF('Slut 1.kl. -Klasse'!BF27=5,5,0))</f>
        <v/>
      </c>
      <c r="AS40" s="17" t="str">
        <f>IF('Slut 1.kl. -Klasse'!BG27="","",IF('Slut 1.kl. -Klasse'!BG27='Skole scoring'!AS$32,1,0)+IF('Slut 1.kl. -Klasse'!BG27=5,5,0))</f>
        <v/>
      </c>
      <c r="AT40" s="17" t="str">
        <f>IF('Slut 1.kl. -Klasse'!BH27="","",IF('Slut 1.kl. -Klasse'!BH27='Skole scoring'!AT$32,1,0)+IF('Slut 1.kl. -Klasse'!BH27=5,5,0))</f>
        <v/>
      </c>
      <c r="AU40" s="17" t="str">
        <f>IF('Slut 1.kl. -Klasse'!BI27="","",IF('Slut 1.kl. -Klasse'!BI27='Skole scoring'!AU$32,1,0)+IF('Slut 1.kl. -Klasse'!BI27=5,5,0))</f>
        <v/>
      </c>
      <c r="AV40" s="17" t="str">
        <f>IF('Slut 1.kl. -Klasse'!BJ27="","",IF('Slut 1.kl. -Klasse'!BJ27='Skole scoring'!AV$32,1,0)+IF('Slut 1.kl. -Klasse'!BJ27=5,5,0))</f>
        <v/>
      </c>
      <c r="AW40" s="17" t="str">
        <f>IF('Slut 1.kl. -Klasse'!BK27="","",IF('Slut 1.kl. -Klasse'!BK27='Skole scoring'!AW$32,1,0)+IF('Slut 1.kl. -Klasse'!BK27=5,5,0))</f>
        <v/>
      </c>
      <c r="AX40" s="17" t="str">
        <f>IF('Slut 1.kl. -Klasse'!BL27="","",IF('Slut 1.kl. -Klasse'!BL27='Skole scoring'!AX$32,1,0)+IF('Slut 1.kl. -Klasse'!BL27=5,5,0))</f>
        <v/>
      </c>
      <c r="AY40" s="17" t="str">
        <f>IF('Slut 1.kl. -Klasse'!BM27="","",IF('Slut 1.kl. -Klasse'!BM27='Skole scoring'!AY$32,1,0)+IF('Slut 1.kl. -Klasse'!BM27=5,5,0))</f>
        <v/>
      </c>
      <c r="AZ40" s="17" t="str">
        <f>IF('Slut 1.kl. -Klasse'!BN27="","",IF('Slut 1.kl. -Klasse'!BN27='Skole scoring'!AZ$32,1,0)+IF('Slut 1.kl. -Klasse'!BN27=5,5,0))</f>
        <v/>
      </c>
      <c r="BA40" s="17" t="str">
        <f>IF('Slut 1.kl. -Klasse'!BO27="","",IF('Slut 1.kl. -Klasse'!BO27='Skole scoring'!BA$32,1,0)+IF('Slut 1.kl. -Klasse'!BO27=5,5,0))</f>
        <v/>
      </c>
      <c r="BB40" s="17" t="str">
        <f>IF('Slut 1.kl. -Klasse'!BP27="","",IF('Slut 1.kl. -Klasse'!BP27='Skole scoring'!BB$32,1,0)+IF('Slut 1.kl. -Klasse'!BP27=5,5,0))</f>
        <v/>
      </c>
      <c r="BC40" s="17" t="str">
        <f>IF('Slut 1.kl. -Klasse'!BQ27="","",IF('Slut 1.kl. -Klasse'!BQ27='Skole scoring'!BC$32,1,0)+IF('Slut 1.kl. -Klasse'!BQ27=5,5,0))</f>
        <v/>
      </c>
      <c r="BD40" s="17" t="str">
        <f>IF('Slut 1.kl. -Klasse'!BR27="","",IF('Slut 1.kl. -Klasse'!BR27='Skole scoring'!BD$32,1,0)+IF('Slut 1.kl. -Klasse'!BR27=5,5,0))</f>
        <v/>
      </c>
      <c r="BE40" s="17" t="str">
        <f>IF('Slut 1.kl. -Klasse'!BS27="","",IF('Slut 1.kl. -Klasse'!BS27='Skole scoring'!BE$32,1,0)+IF('Slut 1.kl. -Klasse'!BS27=5,5,0))</f>
        <v/>
      </c>
      <c r="BF40" s="17" t="str">
        <f>IF('Slut 1.kl. -Klasse'!BT27="","",IF('Slut 1.kl. -Klasse'!BT27='Skole scoring'!BF$32,1,0)+IF('Slut 1.kl. -Klasse'!BT27=5,5,0))</f>
        <v/>
      </c>
      <c r="BG40" s="17" t="str">
        <f>IF('Slut 1.kl. -Klasse'!BU27="","",IF('Slut 1.kl. -Klasse'!BU27='Skole scoring'!BG$32,1,0)+IF('Slut 1.kl. -Klasse'!BU27=5,5,0))</f>
        <v/>
      </c>
      <c r="BH40" s="17" t="str">
        <f>IF('Slut 1.kl. -Klasse'!BV27="","",IF('Slut 1.kl. -Klasse'!BV27='Skole scoring'!BH$32,1,0)+IF('Slut 1.kl. -Klasse'!BV27=5,5,0))</f>
        <v/>
      </c>
      <c r="BI40" s="17" t="str">
        <f>IF('Slut 1.kl. -Klasse'!BW27="","",IF('Slut 1.kl. -Klasse'!BW27='Skole scoring'!BI$32,1,0)+IF('Slut 1.kl. -Klasse'!BW27=5,5,0))</f>
        <v/>
      </c>
      <c r="BJ40" s="17" t="str">
        <f>IF('Slut 1.kl. -Klasse'!BX27="","",IF('Slut 1.kl. -Klasse'!BX27='Skole scoring'!BJ$32,1,0)+IF('Slut 1.kl. -Klasse'!BX27=5,5,0))</f>
        <v/>
      </c>
      <c r="BK40" s="17" t="str">
        <f>IF('Slut 1.kl. -Klasse'!BY27="","",IF('Slut 1.kl. -Klasse'!BY27='Skole scoring'!BK$32,1,0)+IF('Slut 1.kl. -Klasse'!BY27=5,5,0))</f>
        <v/>
      </c>
      <c r="BL40" s="17" t="str">
        <f>IF('Slut 1.kl. -Klasse'!BZ27="","",IF('Slut 1.kl. -Klasse'!BZ27='Skole scoring'!BL$32,1,0)+IF('Slut 1.kl. -Klasse'!BZ27=5,5,0))</f>
        <v/>
      </c>
      <c r="BM40" s="17" t="str">
        <f>IF('Slut 1.kl. -Klasse'!CA27="","",IF('Slut 1.kl. -Klasse'!CA27='Skole scoring'!BM$32,1,0)+IF('Slut 1.kl. -Klasse'!CA27=5,5,0))</f>
        <v/>
      </c>
      <c r="BN40" s="17" t="str">
        <f>IF('Slut 1.kl. -Klasse'!CB27="","",IF('Slut 1.kl. -Klasse'!CB27='Skole scoring'!BN$32,1,0)+IF('Slut 1.kl. -Klasse'!CB27=5,5,0))</f>
        <v/>
      </c>
      <c r="BO40" s="17" t="str">
        <f>IF('Slut 1.kl. -Klasse'!CC27="","",IF('Slut 1.kl. -Klasse'!CC27='Skole scoring'!BO$32,1,0)+IF('Slut 1.kl. -Klasse'!CC27=5,5,0))</f>
        <v/>
      </c>
      <c r="BP40" s="17" t="str">
        <f>IF('Slut 1.kl. -Klasse'!CD27="","",IF('Slut 1.kl. -Klasse'!CD27='Skole scoring'!BP$32,1,0)+IF('Slut 1.kl. -Klasse'!CD27=5,5,0))</f>
        <v/>
      </c>
      <c r="BQ40" s="17" t="str">
        <f>IF('Slut 1.kl. -Klasse'!CE27="","",IF('Slut 1.kl. -Klasse'!CE27='Skole scoring'!BQ$32,1,0)+IF('Slut 1.kl. -Klasse'!CE27=5,5,0))</f>
        <v/>
      </c>
      <c r="BR40" s="17" t="str">
        <f>IF('Slut 1.kl. -Klasse'!CF27="","",IF('Slut 1.kl. -Klasse'!CF27='Skole scoring'!BR$32,1,0)+IF('Slut 1.kl. -Klasse'!CF27=5,5,0))</f>
        <v/>
      </c>
      <c r="BS40" s="17" t="str">
        <f>IF('Slut 1.kl. -Klasse'!CG27="","",IF('Slut 1.kl. -Klasse'!CG27='Skole scoring'!BS$32,1,0)+IF('Slut 1.kl. -Klasse'!CG27=5,5,0))</f>
        <v/>
      </c>
      <c r="BT40" s="17" t="str">
        <f>IF('Slut 1.kl. -Klasse'!CH27="","",IF('Slut 1.kl. -Klasse'!CH27='Skole scoring'!BT$32,1,0)+IF('Slut 1.kl. -Klasse'!CH27=5,5,0))</f>
        <v/>
      </c>
      <c r="BU40" s="17" t="str">
        <f>IF('Slut 1.kl. -Klasse'!CI27="","",IF('Slut 1.kl. -Klasse'!CI27='Skole scoring'!BU$32,1,0)+IF('Slut 1.kl. -Klasse'!CI27=5,5,0))</f>
        <v/>
      </c>
      <c r="BV40" s="17" t="str">
        <f>IF('Slut 1.kl. -Klasse'!CJ27="","",IF('Slut 1.kl. -Klasse'!CJ27='Skole scoring'!BV$32,1,0)+IF('Slut 1.kl. -Klasse'!CJ27=5,5,0))</f>
        <v/>
      </c>
      <c r="BW40" s="17" t="str">
        <f>IF('Slut 1.kl. -Klasse'!CK27="","",IF('Slut 1.kl. -Klasse'!CK27='Skole scoring'!BW$32,1,0)+IF('Slut 1.kl. -Klasse'!CK27=5,5,0))</f>
        <v/>
      </c>
      <c r="BX40" s="17" t="str">
        <f>IF('Slut 1.kl. -Klasse'!CL27="","",IF('Slut 1.kl. -Klasse'!CL27='Skole scoring'!BX$32,1,0)+IF('Slut 1.kl. -Klasse'!CL27=5,5,0))</f>
        <v/>
      </c>
      <c r="BY40" s="17" t="str">
        <f>IF('Slut 1.kl. -Klasse'!CM27="","",IF('Slut 1.kl. -Klasse'!CM27='Skole scoring'!BY$32,1,0)+IF('Slut 1.kl. -Klasse'!CM27=5,5,0))</f>
        <v/>
      </c>
      <c r="BZ40" s="17" t="str">
        <f>IF('Slut 1.kl. -Klasse'!CN27="","",IF('Slut 1.kl. -Klasse'!CN27='Skole scoring'!BZ$32,1,0)+IF('Slut 1.kl. -Klasse'!CN27=5,5,0))</f>
        <v/>
      </c>
      <c r="CA40" s="17" t="str">
        <f>IF('Slut 1.kl. -Klasse'!CO27="","",IF('Slut 1.kl. -Klasse'!CO27='Skole scoring'!CA$32,1,0)+IF('Slut 1.kl. -Klasse'!CO27=5,5,0))</f>
        <v/>
      </c>
      <c r="CB40" s="17" t="str">
        <f>IF('Slut 1.kl. -Klasse'!CP27="","",IF('Slut 1.kl. -Klasse'!CP27='Skole scoring'!CB$32,1,0)+IF('Slut 1.kl. -Klasse'!CP27=5,5,0))</f>
        <v/>
      </c>
      <c r="CC40" s="17" t="str">
        <f>IF('Slut 1.kl. -Klasse'!CQ27="","",IF('Slut 1.kl. -Klasse'!CQ27='Skole scoring'!CC$32,1,0)+IF('Slut 1.kl. -Klasse'!CQ27=5,5,0))</f>
        <v/>
      </c>
      <c r="CD40" s="17">
        <f t="shared" si="1"/>
        <v>0</v>
      </c>
      <c r="CE40" s="23" t="str">
        <f>IF(ISBLANK('Slut 1.kl. -Klasse'!B27),"NA",(((COUNTIF('Skole scoring'!B40:AM40,1)-17.5)/7.3)+((COUNTIF('Skole scoring'!AN40:BD40,1)-4.5)/4.4)+((COUNTIF('Skole scoring'!BE40:CC40,1)-11.4)/7.9))/3)</f>
        <v>NA</v>
      </c>
    </row>
    <row r="41" spans="2:83" x14ac:dyDescent="0.35">
      <c r="B41" s="17" t="str">
        <f>IF('Slut 1.kl. -Klasse'!P28="","",IF('Slut 1.kl. -Klasse'!P28='Skole scoring'!B$32,1,0)+IF('Slut 1.kl. -Klasse'!P28=5,5,0))</f>
        <v/>
      </c>
      <c r="C41" s="17" t="str">
        <f>IF('Slut 1.kl. -Klasse'!Q28="","",IF('Slut 1.kl. -Klasse'!Q28='Skole scoring'!C$32,1,0)+IF('Slut 1.kl. -Klasse'!Q28=5,5,0))</f>
        <v/>
      </c>
      <c r="D41" s="17" t="str">
        <f>IF('Slut 1.kl. -Klasse'!R28="","",IF('Slut 1.kl. -Klasse'!R28='Skole scoring'!D$32,1,0)+IF('Slut 1.kl. -Klasse'!R28=5,5,0))</f>
        <v/>
      </c>
      <c r="E41" s="17" t="str">
        <f>IF('Slut 1.kl. -Klasse'!S28="","",IF('Slut 1.kl. -Klasse'!S28='Skole scoring'!E$32,1,0)+IF('Slut 1.kl. -Klasse'!S28=5,5,0))</f>
        <v/>
      </c>
      <c r="F41" s="17" t="str">
        <f>IF('Slut 1.kl. -Klasse'!T28="","",IF('Slut 1.kl. -Klasse'!T28='Skole scoring'!F$32,1,0)+IF('Slut 1.kl. -Klasse'!T28=5,5,0))</f>
        <v/>
      </c>
      <c r="G41" s="17" t="str">
        <f>IF('Slut 1.kl. -Klasse'!U28="","",IF('Slut 1.kl. -Klasse'!U28='Skole scoring'!G$32,1,0)+IF('Slut 1.kl. -Klasse'!U28=5,5,0))</f>
        <v/>
      </c>
      <c r="H41" s="17" t="str">
        <f>IF('Slut 1.kl. -Klasse'!V28="","",IF('Slut 1.kl. -Klasse'!V28='Skole scoring'!H$32,1,0)+IF('Slut 1.kl. -Klasse'!V28=5,5,0))</f>
        <v/>
      </c>
      <c r="I41" s="17" t="str">
        <f>IF('Slut 1.kl. -Klasse'!W28="","",IF('Slut 1.kl. -Klasse'!W28='Skole scoring'!I$32,1,0)+IF('Slut 1.kl. -Klasse'!W28=5,5,0))</f>
        <v/>
      </c>
      <c r="J41" s="17" t="str">
        <f>IF('Slut 1.kl. -Klasse'!X28="","",IF('Slut 1.kl. -Klasse'!X28='Skole scoring'!J$32,1,0)+IF('Slut 1.kl. -Klasse'!X28=5,5,0))</f>
        <v/>
      </c>
      <c r="K41" s="17" t="str">
        <f>IF('Slut 1.kl. -Klasse'!Y28="","",IF('Slut 1.kl. -Klasse'!Y28='Skole scoring'!K$32,1,0)+IF('Slut 1.kl. -Klasse'!Y28=5,5,0))</f>
        <v/>
      </c>
      <c r="L41" s="17" t="str">
        <f>IF('Slut 1.kl. -Klasse'!Z28="","",IF('Slut 1.kl. -Klasse'!Z28='Skole scoring'!L$32,1,0)+IF('Slut 1.kl. -Klasse'!Z28=5,5,0))</f>
        <v/>
      </c>
      <c r="M41" s="17" t="str">
        <f>IF('Slut 1.kl. -Klasse'!AA28="","",IF('Slut 1.kl. -Klasse'!AA28='Skole scoring'!M$32,1,0)+IF('Slut 1.kl. -Klasse'!AA28=5,5,0))</f>
        <v/>
      </c>
      <c r="N41" s="17" t="str">
        <f>IF('Slut 1.kl. -Klasse'!AB28="","",IF('Slut 1.kl. -Klasse'!AB28='Skole scoring'!N$32,1,0)+IF('Slut 1.kl. -Klasse'!AB28=5,5,0))</f>
        <v/>
      </c>
      <c r="O41" s="17" t="str">
        <f>IF('Slut 1.kl. -Klasse'!AC28="","",IF('Slut 1.kl. -Klasse'!AC28='Skole scoring'!O$32,1,0)+IF('Slut 1.kl. -Klasse'!AC28=5,5,0))</f>
        <v/>
      </c>
      <c r="P41" s="17" t="str">
        <f>IF('Slut 1.kl. -Klasse'!AD28="","",IF('Slut 1.kl. -Klasse'!AD28='Skole scoring'!P$32,1,0)+IF('Slut 1.kl. -Klasse'!AD28=5,5,0))</f>
        <v/>
      </c>
      <c r="Q41" s="17" t="str">
        <f>IF('Slut 1.kl. -Klasse'!AE28="","",IF('Slut 1.kl. -Klasse'!AE28='Skole scoring'!Q$32,1,0)+IF('Slut 1.kl. -Klasse'!AE28=5,5,0))</f>
        <v/>
      </c>
      <c r="R41" s="17" t="str">
        <f>IF('Slut 1.kl. -Klasse'!AF28="","",IF('Slut 1.kl. -Klasse'!AF28='Skole scoring'!R$32,1,0)+IF('Slut 1.kl. -Klasse'!AF28=5,5,0))</f>
        <v/>
      </c>
      <c r="S41" s="17" t="str">
        <f>IF('Slut 1.kl. -Klasse'!AG28="","",IF('Slut 1.kl. -Klasse'!AG28='Skole scoring'!S$32,1,0)+IF('Slut 1.kl. -Klasse'!AG28=5,5,0))</f>
        <v/>
      </c>
      <c r="T41" s="17" t="str">
        <f>IF('Slut 1.kl. -Klasse'!AH28="","",IF('Slut 1.kl. -Klasse'!AH28='Skole scoring'!T$32,1,0)+IF('Slut 1.kl. -Klasse'!AH28=5,5,0))</f>
        <v/>
      </c>
      <c r="U41" s="17" t="str">
        <f>IF('Slut 1.kl. -Klasse'!AI28="","",IF('Slut 1.kl. -Klasse'!AI28='Skole scoring'!U$32,1,0)+IF('Slut 1.kl. -Klasse'!AI28=5,5,0))</f>
        <v/>
      </c>
      <c r="V41" s="17" t="str">
        <f>IF('Slut 1.kl. -Klasse'!AJ28="","",IF('Slut 1.kl. -Klasse'!AJ28='Skole scoring'!V$32,1,0)+IF('Slut 1.kl. -Klasse'!AJ28=5,5,0))</f>
        <v/>
      </c>
      <c r="W41" s="17" t="str">
        <f>IF('Slut 1.kl. -Klasse'!AK28="","",IF('Slut 1.kl. -Klasse'!AK28='Skole scoring'!W$32,1,0)+IF('Slut 1.kl. -Klasse'!AK28=5,5,0))</f>
        <v/>
      </c>
      <c r="X41" s="17" t="str">
        <f>IF('Slut 1.kl. -Klasse'!AL28="","",IF('Slut 1.kl. -Klasse'!AL28='Skole scoring'!X$32,1,0)+IF('Slut 1.kl. -Klasse'!AL28=5,5,0))</f>
        <v/>
      </c>
      <c r="Y41" s="17" t="str">
        <f>IF('Slut 1.kl. -Klasse'!AM28="","",IF('Slut 1.kl. -Klasse'!AM28='Skole scoring'!Y$32,1,0)+IF('Slut 1.kl. -Klasse'!AM28=5,5,0))</f>
        <v/>
      </c>
      <c r="Z41" s="17" t="str">
        <f>IF('Slut 1.kl. -Klasse'!AN28="","",IF('Slut 1.kl. -Klasse'!AN28='Skole scoring'!Z$32,1,0)+IF('Slut 1.kl. -Klasse'!AN28=5,5,0))</f>
        <v/>
      </c>
      <c r="AA41" s="17" t="str">
        <f>IF('Slut 1.kl. -Klasse'!AO28="","",IF('Slut 1.kl. -Klasse'!AO28='Skole scoring'!AA$32,1,0)+IF('Slut 1.kl. -Klasse'!AO28=5,5,0))</f>
        <v/>
      </c>
      <c r="AB41" s="17" t="str">
        <f>IF('Slut 1.kl. -Klasse'!AP28="","",IF('Slut 1.kl. -Klasse'!AP28='Skole scoring'!AB$32,1,0)+IF('Slut 1.kl. -Klasse'!AP28=5,5,0))</f>
        <v/>
      </c>
      <c r="AC41" s="17" t="str">
        <f>IF('Slut 1.kl. -Klasse'!AQ28="","",IF('Slut 1.kl. -Klasse'!AQ28='Skole scoring'!AC$32,1,0)+IF('Slut 1.kl. -Klasse'!AQ28=5,5,0))</f>
        <v/>
      </c>
      <c r="AD41" s="17" t="str">
        <f>IF('Slut 1.kl. -Klasse'!AR28="","",IF('Slut 1.kl. -Klasse'!AR28='Skole scoring'!AD$32,1,0)+IF('Slut 1.kl. -Klasse'!AR28=5,5,0))</f>
        <v/>
      </c>
      <c r="AE41" s="17" t="str">
        <f>IF('Slut 1.kl. -Klasse'!AS28="","",IF('Slut 1.kl. -Klasse'!AS28='Skole scoring'!AE$32,1,0)+IF('Slut 1.kl. -Klasse'!AS28=5,5,0))</f>
        <v/>
      </c>
      <c r="AF41" s="17" t="str">
        <f>IF('Slut 1.kl. -Klasse'!AT28="","",IF('Slut 1.kl. -Klasse'!AT28='Skole scoring'!AF$32,1,0)+IF('Slut 1.kl. -Klasse'!AT28=5,5,0))</f>
        <v/>
      </c>
      <c r="AG41" s="17" t="str">
        <f>IF('Slut 1.kl. -Klasse'!AU28="","",IF('Slut 1.kl. -Klasse'!AU28='Skole scoring'!AG$32,1,0)+IF('Slut 1.kl. -Klasse'!AU28=5,5,0))</f>
        <v/>
      </c>
      <c r="AH41" s="17" t="str">
        <f>IF('Slut 1.kl. -Klasse'!AV28="","",IF('Slut 1.kl. -Klasse'!AV28='Skole scoring'!AH$32,1,0)+IF('Slut 1.kl. -Klasse'!AV28=5,5,0))</f>
        <v/>
      </c>
      <c r="AI41" s="17" t="str">
        <f>IF('Slut 1.kl. -Klasse'!AW28="","",IF('Slut 1.kl. -Klasse'!AW28='Skole scoring'!AI$32,1,0)+IF('Slut 1.kl. -Klasse'!AW28=5,5,0))</f>
        <v/>
      </c>
      <c r="AJ41" s="17" t="str">
        <f>IF('Slut 1.kl. -Klasse'!AX28="","",IF('Slut 1.kl. -Klasse'!AX28='Skole scoring'!AJ$32,1,0)+IF('Slut 1.kl. -Klasse'!AX28=5,5,0))</f>
        <v/>
      </c>
      <c r="AK41" s="17" t="str">
        <f>IF('Slut 1.kl. -Klasse'!AY28="","",IF('Slut 1.kl. -Klasse'!AY28='Skole scoring'!AK$32,1,0)+IF('Slut 1.kl. -Klasse'!AY28=5,5,0))</f>
        <v/>
      </c>
      <c r="AL41" s="17" t="str">
        <f>IF('Slut 1.kl. -Klasse'!AZ28="","",IF('Slut 1.kl. -Klasse'!AZ28='Skole scoring'!AL$32,1,0)+IF('Slut 1.kl. -Klasse'!AZ28=5,5,0))</f>
        <v/>
      </c>
      <c r="AM41" s="17" t="str">
        <f>IF('Slut 1.kl. -Klasse'!BA28="","",IF('Slut 1.kl. -Klasse'!BA28='Skole scoring'!AM$32,1,0)+IF('Slut 1.kl. -Klasse'!BA28=5,5,0))</f>
        <v/>
      </c>
      <c r="AN41" s="17" t="str">
        <f>IF('Slut 1.kl. -Klasse'!BB28="","",IF('Slut 1.kl. -Klasse'!BB28='Skole scoring'!AN$32,1,0)+IF('Slut 1.kl. -Klasse'!BB28=5,5,0))</f>
        <v/>
      </c>
      <c r="AO41" s="17" t="str">
        <f>IF('Slut 1.kl. -Klasse'!BC28="","",IF('Slut 1.kl. -Klasse'!BC28='Skole scoring'!AO$32,1,0)+IF('Slut 1.kl. -Klasse'!BC28=5,5,0))</f>
        <v/>
      </c>
      <c r="AP41" s="17" t="str">
        <f>IF('Slut 1.kl. -Klasse'!BD28="","",IF('Slut 1.kl. -Klasse'!BD28='Skole scoring'!AP$32,1,0)+IF('Slut 1.kl. -Klasse'!BD28=5,5,0))</f>
        <v/>
      </c>
      <c r="AQ41" s="17" t="str">
        <f>IF('Slut 1.kl. -Klasse'!BE28="","",IF('Slut 1.kl. -Klasse'!BE28='Skole scoring'!AQ$32,1,0)+IF('Slut 1.kl. -Klasse'!BE28=5,5,0))</f>
        <v/>
      </c>
      <c r="AR41" s="17" t="str">
        <f>IF('Slut 1.kl. -Klasse'!BF28="","",IF('Slut 1.kl. -Klasse'!BF28='Skole scoring'!AR$32,1,0)+IF('Slut 1.kl. -Klasse'!BF28=5,5,0))</f>
        <v/>
      </c>
      <c r="AS41" s="17" t="str">
        <f>IF('Slut 1.kl. -Klasse'!BG28="","",IF('Slut 1.kl. -Klasse'!BG28='Skole scoring'!AS$32,1,0)+IF('Slut 1.kl. -Klasse'!BG28=5,5,0))</f>
        <v/>
      </c>
      <c r="AT41" s="17" t="str">
        <f>IF('Slut 1.kl. -Klasse'!BH28="","",IF('Slut 1.kl. -Klasse'!BH28='Skole scoring'!AT$32,1,0)+IF('Slut 1.kl. -Klasse'!BH28=5,5,0))</f>
        <v/>
      </c>
      <c r="AU41" s="17" t="str">
        <f>IF('Slut 1.kl. -Klasse'!BI28="","",IF('Slut 1.kl. -Klasse'!BI28='Skole scoring'!AU$32,1,0)+IF('Slut 1.kl. -Klasse'!BI28=5,5,0))</f>
        <v/>
      </c>
      <c r="AV41" s="17" t="str">
        <f>IF('Slut 1.kl. -Klasse'!BJ28="","",IF('Slut 1.kl. -Klasse'!BJ28='Skole scoring'!AV$32,1,0)+IF('Slut 1.kl. -Klasse'!BJ28=5,5,0))</f>
        <v/>
      </c>
      <c r="AW41" s="17" t="str">
        <f>IF('Slut 1.kl. -Klasse'!BK28="","",IF('Slut 1.kl. -Klasse'!BK28='Skole scoring'!AW$32,1,0)+IF('Slut 1.kl. -Klasse'!BK28=5,5,0))</f>
        <v/>
      </c>
      <c r="AX41" s="17" t="str">
        <f>IF('Slut 1.kl. -Klasse'!BL28="","",IF('Slut 1.kl. -Klasse'!BL28='Skole scoring'!AX$32,1,0)+IF('Slut 1.kl. -Klasse'!BL28=5,5,0))</f>
        <v/>
      </c>
      <c r="AY41" s="17" t="str">
        <f>IF('Slut 1.kl. -Klasse'!BM28="","",IF('Slut 1.kl. -Klasse'!BM28='Skole scoring'!AY$32,1,0)+IF('Slut 1.kl. -Klasse'!BM28=5,5,0))</f>
        <v/>
      </c>
      <c r="AZ41" s="17" t="str">
        <f>IF('Slut 1.kl. -Klasse'!BN28="","",IF('Slut 1.kl. -Klasse'!BN28='Skole scoring'!AZ$32,1,0)+IF('Slut 1.kl. -Klasse'!BN28=5,5,0))</f>
        <v/>
      </c>
      <c r="BA41" s="17" t="str">
        <f>IF('Slut 1.kl. -Klasse'!BO28="","",IF('Slut 1.kl. -Klasse'!BO28='Skole scoring'!BA$32,1,0)+IF('Slut 1.kl. -Klasse'!BO28=5,5,0))</f>
        <v/>
      </c>
      <c r="BB41" s="17" t="str">
        <f>IF('Slut 1.kl. -Klasse'!BP28="","",IF('Slut 1.kl. -Klasse'!BP28='Skole scoring'!BB$32,1,0)+IF('Slut 1.kl. -Klasse'!BP28=5,5,0))</f>
        <v/>
      </c>
      <c r="BC41" s="17" t="str">
        <f>IF('Slut 1.kl. -Klasse'!BQ28="","",IF('Slut 1.kl. -Klasse'!BQ28='Skole scoring'!BC$32,1,0)+IF('Slut 1.kl. -Klasse'!BQ28=5,5,0))</f>
        <v/>
      </c>
      <c r="BD41" s="17" t="str">
        <f>IF('Slut 1.kl. -Klasse'!BR28="","",IF('Slut 1.kl. -Klasse'!BR28='Skole scoring'!BD$32,1,0)+IF('Slut 1.kl. -Klasse'!BR28=5,5,0))</f>
        <v/>
      </c>
      <c r="BE41" s="17" t="str">
        <f>IF('Slut 1.kl. -Klasse'!BS28="","",IF('Slut 1.kl. -Klasse'!BS28='Skole scoring'!BE$32,1,0)+IF('Slut 1.kl. -Klasse'!BS28=5,5,0))</f>
        <v/>
      </c>
      <c r="BF41" s="17" t="str">
        <f>IF('Slut 1.kl. -Klasse'!BT28="","",IF('Slut 1.kl. -Klasse'!BT28='Skole scoring'!BF$32,1,0)+IF('Slut 1.kl. -Klasse'!BT28=5,5,0))</f>
        <v/>
      </c>
      <c r="BG41" s="17" t="str">
        <f>IF('Slut 1.kl. -Klasse'!BU28="","",IF('Slut 1.kl. -Klasse'!BU28='Skole scoring'!BG$32,1,0)+IF('Slut 1.kl. -Klasse'!BU28=5,5,0))</f>
        <v/>
      </c>
      <c r="BH41" s="17" t="str">
        <f>IF('Slut 1.kl. -Klasse'!BV28="","",IF('Slut 1.kl. -Klasse'!BV28='Skole scoring'!BH$32,1,0)+IF('Slut 1.kl. -Klasse'!BV28=5,5,0))</f>
        <v/>
      </c>
      <c r="BI41" s="17" t="str">
        <f>IF('Slut 1.kl. -Klasse'!BW28="","",IF('Slut 1.kl. -Klasse'!BW28='Skole scoring'!BI$32,1,0)+IF('Slut 1.kl. -Klasse'!BW28=5,5,0))</f>
        <v/>
      </c>
      <c r="BJ41" s="17" t="str">
        <f>IF('Slut 1.kl. -Klasse'!BX28="","",IF('Slut 1.kl. -Klasse'!BX28='Skole scoring'!BJ$32,1,0)+IF('Slut 1.kl. -Klasse'!BX28=5,5,0))</f>
        <v/>
      </c>
      <c r="BK41" s="17" t="str">
        <f>IF('Slut 1.kl. -Klasse'!BY28="","",IF('Slut 1.kl. -Klasse'!BY28='Skole scoring'!BK$32,1,0)+IF('Slut 1.kl. -Klasse'!BY28=5,5,0))</f>
        <v/>
      </c>
      <c r="BL41" s="17" t="str">
        <f>IF('Slut 1.kl. -Klasse'!BZ28="","",IF('Slut 1.kl. -Klasse'!BZ28='Skole scoring'!BL$32,1,0)+IF('Slut 1.kl. -Klasse'!BZ28=5,5,0))</f>
        <v/>
      </c>
      <c r="BM41" s="17" t="str">
        <f>IF('Slut 1.kl. -Klasse'!CA28="","",IF('Slut 1.kl. -Klasse'!CA28='Skole scoring'!BM$32,1,0)+IF('Slut 1.kl. -Klasse'!CA28=5,5,0))</f>
        <v/>
      </c>
      <c r="BN41" s="17" t="str">
        <f>IF('Slut 1.kl. -Klasse'!CB28="","",IF('Slut 1.kl. -Klasse'!CB28='Skole scoring'!BN$32,1,0)+IF('Slut 1.kl. -Klasse'!CB28=5,5,0))</f>
        <v/>
      </c>
      <c r="BO41" s="17" t="str">
        <f>IF('Slut 1.kl. -Klasse'!CC28="","",IF('Slut 1.kl. -Klasse'!CC28='Skole scoring'!BO$32,1,0)+IF('Slut 1.kl. -Klasse'!CC28=5,5,0))</f>
        <v/>
      </c>
      <c r="BP41" s="17" t="str">
        <f>IF('Slut 1.kl. -Klasse'!CD28="","",IF('Slut 1.kl. -Klasse'!CD28='Skole scoring'!BP$32,1,0)+IF('Slut 1.kl. -Klasse'!CD28=5,5,0))</f>
        <v/>
      </c>
      <c r="BQ41" s="17" t="str">
        <f>IF('Slut 1.kl. -Klasse'!CE28="","",IF('Slut 1.kl. -Klasse'!CE28='Skole scoring'!BQ$32,1,0)+IF('Slut 1.kl. -Klasse'!CE28=5,5,0))</f>
        <v/>
      </c>
      <c r="BR41" s="17" t="str">
        <f>IF('Slut 1.kl. -Klasse'!CF28="","",IF('Slut 1.kl. -Klasse'!CF28='Skole scoring'!BR$32,1,0)+IF('Slut 1.kl. -Klasse'!CF28=5,5,0))</f>
        <v/>
      </c>
      <c r="BS41" s="17" t="str">
        <f>IF('Slut 1.kl. -Klasse'!CG28="","",IF('Slut 1.kl. -Klasse'!CG28='Skole scoring'!BS$32,1,0)+IF('Slut 1.kl. -Klasse'!CG28=5,5,0))</f>
        <v/>
      </c>
      <c r="BT41" s="17" t="str">
        <f>IF('Slut 1.kl. -Klasse'!CH28="","",IF('Slut 1.kl. -Klasse'!CH28='Skole scoring'!BT$32,1,0)+IF('Slut 1.kl. -Klasse'!CH28=5,5,0))</f>
        <v/>
      </c>
      <c r="BU41" s="17" t="str">
        <f>IF('Slut 1.kl. -Klasse'!CI28="","",IF('Slut 1.kl. -Klasse'!CI28='Skole scoring'!BU$32,1,0)+IF('Slut 1.kl. -Klasse'!CI28=5,5,0))</f>
        <v/>
      </c>
      <c r="BV41" s="17" t="str">
        <f>IF('Slut 1.kl. -Klasse'!CJ28="","",IF('Slut 1.kl. -Klasse'!CJ28='Skole scoring'!BV$32,1,0)+IF('Slut 1.kl. -Klasse'!CJ28=5,5,0))</f>
        <v/>
      </c>
      <c r="BW41" s="17" t="str">
        <f>IF('Slut 1.kl. -Klasse'!CK28="","",IF('Slut 1.kl. -Klasse'!CK28='Skole scoring'!BW$32,1,0)+IF('Slut 1.kl. -Klasse'!CK28=5,5,0))</f>
        <v/>
      </c>
      <c r="BX41" s="17" t="str">
        <f>IF('Slut 1.kl. -Klasse'!CL28="","",IF('Slut 1.kl. -Klasse'!CL28='Skole scoring'!BX$32,1,0)+IF('Slut 1.kl. -Klasse'!CL28=5,5,0))</f>
        <v/>
      </c>
      <c r="BY41" s="17" t="str">
        <f>IF('Slut 1.kl. -Klasse'!CM28="","",IF('Slut 1.kl. -Klasse'!CM28='Skole scoring'!BY$32,1,0)+IF('Slut 1.kl. -Klasse'!CM28=5,5,0))</f>
        <v/>
      </c>
      <c r="BZ41" s="17" t="str">
        <f>IF('Slut 1.kl. -Klasse'!CN28="","",IF('Slut 1.kl. -Klasse'!CN28='Skole scoring'!BZ$32,1,0)+IF('Slut 1.kl. -Klasse'!CN28=5,5,0))</f>
        <v/>
      </c>
      <c r="CA41" s="17" t="str">
        <f>IF('Slut 1.kl. -Klasse'!CO28="","",IF('Slut 1.kl. -Klasse'!CO28='Skole scoring'!CA$32,1,0)+IF('Slut 1.kl. -Klasse'!CO28=5,5,0))</f>
        <v/>
      </c>
      <c r="CB41" s="17" t="str">
        <f>IF('Slut 1.kl. -Klasse'!CP28="","",IF('Slut 1.kl. -Klasse'!CP28='Skole scoring'!CB$32,1,0)+IF('Slut 1.kl. -Klasse'!CP28=5,5,0))</f>
        <v/>
      </c>
      <c r="CC41" s="17" t="str">
        <f>IF('Slut 1.kl. -Klasse'!CQ28="","",IF('Slut 1.kl. -Klasse'!CQ28='Skole scoring'!CC$32,1,0)+IF('Slut 1.kl. -Klasse'!CQ28=5,5,0))</f>
        <v/>
      </c>
      <c r="CD41" s="17">
        <f t="shared" si="1"/>
        <v>0</v>
      </c>
      <c r="CE41" s="23" t="str">
        <f>IF(ISBLANK('Slut 1.kl. -Klasse'!B28),"NA",(((COUNTIF('Skole scoring'!B41:AM41,1)-17.5)/7.3)+((COUNTIF('Skole scoring'!AN41:BD41,1)-4.5)/4.4)+((COUNTIF('Skole scoring'!BE41:CC41,1)-11.4)/7.9))/3)</f>
        <v>NA</v>
      </c>
    </row>
    <row r="42" spans="2:83" x14ac:dyDescent="0.35">
      <c r="B42" s="17" t="str">
        <f>IF('Slut 1.kl. -Klasse'!P29="","",IF('Slut 1.kl. -Klasse'!P29='Skole scoring'!B$32,1,0)+IF('Slut 1.kl. -Klasse'!P29=5,5,0))</f>
        <v/>
      </c>
      <c r="C42" s="17" t="str">
        <f>IF('Slut 1.kl. -Klasse'!Q29="","",IF('Slut 1.kl. -Klasse'!Q29='Skole scoring'!C$32,1,0)+IF('Slut 1.kl. -Klasse'!Q29=5,5,0))</f>
        <v/>
      </c>
      <c r="D42" s="17" t="str">
        <f>IF('Slut 1.kl. -Klasse'!R29="","",IF('Slut 1.kl. -Klasse'!R29='Skole scoring'!D$32,1,0)+IF('Slut 1.kl. -Klasse'!R29=5,5,0))</f>
        <v/>
      </c>
      <c r="E42" s="17" t="str">
        <f>IF('Slut 1.kl. -Klasse'!S29="","",IF('Slut 1.kl. -Klasse'!S29='Skole scoring'!E$32,1,0)+IF('Slut 1.kl. -Klasse'!S29=5,5,0))</f>
        <v/>
      </c>
      <c r="F42" s="17" t="str">
        <f>IF('Slut 1.kl. -Klasse'!T29="","",IF('Slut 1.kl. -Klasse'!T29='Skole scoring'!F$32,1,0)+IF('Slut 1.kl. -Klasse'!T29=5,5,0))</f>
        <v/>
      </c>
      <c r="G42" s="17" t="str">
        <f>IF('Slut 1.kl. -Klasse'!U29="","",IF('Slut 1.kl. -Klasse'!U29='Skole scoring'!G$32,1,0)+IF('Slut 1.kl. -Klasse'!U29=5,5,0))</f>
        <v/>
      </c>
      <c r="H42" s="17" t="str">
        <f>IF('Slut 1.kl. -Klasse'!V29="","",IF('Slut 1.kl. -Klasse'!V29='Skole scoring'!H$32,1,0)+IF('Slut 1.kl. -Klasse'!V29=5,5,0))</f>
        <v/>
      </c>
      <c r="I42" s="17" t="str">
        <f>IF('Slut 1.kl. -Klasse'!W29="","",IF('Slut 1.kl. -Klasse'!W29='Skole scoring'!I$32,1,0)+IF('Slut 1.kl. -Klasse'!W29=5,5,0))</f>
        <v/>
      </c>
      <c r="J42" s="17" t="str">
        <f>IF('Slut 1.kl. -Klasse'!X29="","",IF('Slut 1.kl. -Klasse'!X29='Skole scoring'!J$32,1,0)+IF('Slut 1.kl. -Klasse'!X29=5,5,0))</f>
        <v/>
      </c>
      <c r="K42" s="17" t="str">
        <f>IF('Slut 1.kl. -Klasse'!Y29="","",IF('Slut 1.kl. -Klasse'!Y29='Skole scoring'!K$32,1,0)+IF('Slut 1.kl. -Klasse'!Y29=5,5,0))</f>
        <v/>
      </c>
      <c r="L42" s="17" t="str">
        <f>IF('Slut 1.kl. -Klasse'!Z29="","",IF('Slut 1.kl. -Klasse'!Z29='Skole scoring'!L$32,1,0)+IF('Slut 1.kl. -Klasse'!Z29=5,5,0))</f>
        <v/>
      </c>
      <c r="M42" s="17" t="str">
        <f>IF('Slut 1.kl. -Klasse'!AA29="","",IF('Slut 1.kl. -Klasse'!AA29='Skole scoring'!M$32,1,0)+IF('Slut 1.kl. -Klasse'!AA29=5,5,0))</f>
        <v/>
      </c>
      <c r="N42" s="17" t="str">
        <f>IF('Slut 1.kl. -Klasse'!AB29="","",IF('Slut 1.kl. -Klasse'!AB29='Skole scoring'!N$32,1,0)+IF('Slut 1.kl. -Klasse'!AB29=5,5,0))</f>
        <v/>
      </c>
      <c r="O42" s="17" t="str">
        <f>IF('Slut 1.kl. -Klasse'!AC29="","",IF('Slut 1.kl. -Klasse'!AC29='Skole scoring'!O$32,1,0)+IF('Slut 1.kl. -Klasse'!AC29=5,5,0))</f>
        <v/>
      </c>
      <c r="P42" s="17" t="str">
        <f>IF('Slut 1.kl. -Klasse'!AD29="","",IF('Slut 1.kl. -Klasse'!AD29='Skole scoring'!P$32,1,0)+IF('Slut 1.kl. -Klasse'!AD29=5,5,0))</f>
        <v/>
      </c>
      <c r="Q42" s="17" t="str">
        <f>IF('Slut 1.kl. -Klasse'!AE29="","",IF('Slut 1.kl. -Klasse'!AE29='Skole scoring'!Q$32,1,0)+IF('Slut 1.kl. -Klasse'!AE29=5,5,0))</f>
        <v/>
      </c>
      <c r="R42" s="17" t="str">
        <f>IF('Slut 1.kl. -Klasse'!AF29="","",IF('Slut 1.kl. -Klasse'!AF29='Skole scoring'!R$32,1,0)+IF('Slut 1.kl. -Klasse'!AF29=5,5,0))</f>
        <v/>
      </c>
      <c r="S42" s="17" t="str">
        <f>IF('Slut 1.kl. -Klasse'!AG29="","",IF('Slut 1.kl. -Klasse'!AG29='Skole scoring'!S$32,1,0)+IF('Slut 1.kl. -Klasse'!AG29=5,5,0))</f>
        <v/>
      </c>
      <c r="T42" s="17" t="str">
        <f>IF('Slut 1.kl. -Klasse'!AH29="","",IF('Slut 1.kl. -Klasse'!AH29='Skole scoring'!T$32,1,0)+IF('Slut 1.kl. -Klasse'!AH29=5,5,0))</f>
        <v/>
      </c>
      <c r="U42" s="17" t="str">
        <f>IF('Slut 1.kl. -Klasse'!AI29="","",IF('Slut 1.kl. -Klasse'!AI29='Skole scoring'!U$32,1,0)+IF('Slut 1.kl. -Klasse'!AI29=5,5,0))</f>
        <v/>
      </c>
      <c r="V42" s="17" t="str">
        <f>IF('Slut 1.kl. -Klasse'!AJ29="","",IF('Slut 1.kl. -Klasse'!AJ29='Skole scoring'!V$32,1,0)+IF('Slut 1.kl. -Klasse'!AJ29=5,5,0))</f>
        <v/>
      </c>
      <c r="W42" s="17" t="str">
        <f>IF('Slut 1.kl. -Klasse'!AK29="","",IF('Slut 1.kl. -Klasse'!AK29='Skole scoring'!W$32,1,0)+IF('Slut 1.kl. -Klasse'!AK29=5,5,0))</f>
        <v/>
      </c>
      <c r="X42" s="17" t="str">
        <f>IF('Slut 1.kl. -Klasse'!AL29="","",IF('Slut 1.kl. -Klasse'!AL29='Skole scoring'!X$32,1,0)+IF('Slut 1.kl. -Klasse'!AL29=5,5,0))</f>
        <v/>
      </c>
      <c r="Y42" s="17" t="str">
        <f>IF('Slut 1.kl. -Klasse'!AM29="","",IF('Slut 1.kl. -Klasse'!AM29='Skole scoring'!Y$32,1,0)+IF('Slut 1.kl. -Klasse'!AM29=5,5,0))</f>
        <v/>
      </c>
      <c r="Z42" s="17" t="str">
        <f>IF('Slut 1.kl. -Klasse'!AN29="","",IF('Slut 1.kl. -Klasse'!AN29='Skole scoring'!Z$32,1,0)+IF('Slut 1.kl. -Klasse'!AN29=5,5,0))</f>
        <v/>
      </c>
      <c r="AA42" s="17" t="str">
        <f>IF('Slut 1.kl. -Klasse'!AO29="","",IF('Slut 1.kl. -Klasse'!AO29='Skole scoring'!AA$32,1,0)+IF('Slut 1.kl. -Klasse'!AO29=5,5,0))</f>
        <v/>
      </c>
      <c r="AB42" s="17" t="str">
        <f>IF('Slut 1.kl. -Klasse'!AP29="","",IF('Slut 1.kl. -Klasse'!AP29='Skole scoring'!AB$32,1,0)+IF('Slut 1.kl. -Klasse'!AP29=5,5,0))</f>
        <v/>
      </c>
      <c r="AC42" s="17" t="str">
        <f>IF('Slut 1.kl. -Klasse'!AQ29="","",IF('Slut 1.kl. -Klasse'!AQ29='Skole scoring'!AC$32,1,0)+IF('Slut 1.kl. -Klasse'!AQ29=5,5,0))</f>
        <v/>
      </c>
      <c r="AD42" s="17" t="str">
        <f>IF('Slut 1.kl. -Klasse'!AR29="","",IF('Slut 1.kl. -Klasse'!AR29='Skole scoring'!AD$32,1,0)+IF('Slut 1.kl. -Klasse'!AR29=5,5,0))</f>
        <v/>
      </c>
      <c r="AE42" s="17" t="str">
        <f>IF('Slut 1.kl. -Klasse'!AS29="","",IF('Slut 1.kl. -Klasse'!AS29='Skole scoring'!AE$32,1,0)+IF('Slut 1.kl. -Klasse'!AS29=5,5,0))</f>
        <v/>
      </c>
      <c r="AF42" s="17" t="str">
        <f>IF('Slut 1.kl. -Klasse'!AT29="","",IF('Slut 1.kl. -Klasse'!AT29='Skole scoring'!AF$32,1,0)+IF('Slut 1.kl. -Klasse'!AT29=5,5,0))</f>
        <v/>
      </c>
      <c r="AG42" s="17" t="str">
        <f>IF('Slut 1.kl. -Klasse'!AU29="","",IF('Slut 1.kl. -Klasse'!AU29='Skole scoring'!AG$32,1,0)+IF('Slut 1.kl. -Klasse'!AU29=5,5,0))</f>
        <v/>
      </c>
      <c r="AH42" s="17" t="str">
        <f>IF('Slut 1.kl. -Klasse'!AV29="","",IF('Slut 1.kl. -Klasse'!AV29='Skole scoring'!AH$32,1,0)+IF('Slut 1.kl. -Klasse'!AV29=5,5,0))</f>
        <v/>
      </c>
      <c r="AI42" s="17" t="str">
        <f>IF('Slut 1.kl. -Klasse'!AW29="","",IF('Slut 1.kl. -Klasse'!AW29='Skole scoring'!AI$32,1,0)+IF('Slut 1.kl. -Klasse'!AW29=5,5,0))</f>
        <v/>
      </c>
      <c r="AJ42" s="17" t="str">
        <f>IF('Slut 1.kl. -Klasse'!AX29="","",IF('Slut 1.kl. -Klasse'!AX29='Skole scoring'!AJ$32,1,0)+IF('Slut 1.kl. -Klasse'!AX29=5,5,0))</f>
        <v/>
      </c>
      <c r="AK42" s="17" t="str">
        <f>IF('Slut 1.kl. -Klasse'!AY29="","",IF('Slut 1.kl. -Klasse'!AY29='Skole scoring'!AK$32,1,0)+IF('Slut 1.kl. -Klasse'!AY29=5,5,0))</f>
        <v/>
      </c>
      <c r="AL42" s="17" t="str">
        <f>IF('Slut 1.kl. -Klasse'!AZ29="","",IF('Slut 1.kl. -Klasse'!AZ29='Skole scoring'!AL$32,1,0)+IF('Slut 1.kl. -Klasse'!AZ29=5,5,0))</f>
        <v/>
      </c>
      <c r="AM42" s="17" t="str">
        <f>IF('Slut 1.kl. -Klasse'!BA29="","",IF('Slut 1.kl. -Klasse'!BA29='Skole scoring'!AM$32,1,0)+IF('Slut 1.kl. -Klasse'!BA29=5,5,0))</f>
        <v/>
      </c>
      <c r="AN42" s="17" t="str">
        <f>IF('Slut 1.kl. -Klasse'!BB29="","",IF('Slut 1.kl. -Klasse'!BB29='Skole scoring'!AN$32,1,0)+IF('Slut 1.kl. -Klasse'!BB29=5,5,0))</f>
        <v/>
      </c>
      <c r="AO42" s="17" t="str">
        <f>IF('Slut 1.kl. -Klasse'!BC29="","",IF('Slut 1.kl. -Klasse'!BC29='Skole scoring'!AO$32,1,0)+IF('Slut 1.kl. -Klasse'!BC29=5,5,0))</f>
        <v/>
      </c>
      <c r="AP42" s="17" t="str">
        <f>IF('Slut 1.kl. -Klasse'!BD29="","",IF('Slut 1.kl. -Klasse'!BD29='Skole scoring'!AP$32,1,0)+IF('Slut 1.kl. -Klasse'!BD29=5,5,0))</f>
        <v/>
      </c>
      <c r="AQ42" s="17" t="str">
        <f>IF('Slut 1.kl. -Klasse'!BE29="","",IF('Slut 1.kl. -Klasse'!BE29='Skole scoring'!AQ$32,1,0)+IF('Slut 1.kl. -Klasse'!BE29=5,5,0))</f>
        <v/>
      </c>
      <c r="AR42" s="17" t="str">
        <f>IF('Slut 1.kl. -Klasse'!BF29="","",IF('Slut 1.kl. -Klasse'!BF29='Skole scoring'!AR$32,1,0)+IF('Slut 1.kl. -Klasse'!BF29=5,5,0))</f>
        <v/>
      </c>
      <c r="AS42" s="17" t="str">
        <f>IF('Slut 1.kl. -Klasse'!BG29="","",IF('Slut 1.kl. -Klasse'!BG29='Skole scoring'!AS$32,1,0)+IF('Slut 1.kl. -Klasse'!BG29=5,5,0))</f>
        <v/>
      </c>
      <c r="AT42" s="17" t="str">
        <f>IF('Slut 1.kl. -Klasse'!BH29="","",IF('Slut 1.kl. -Klasse'!BH29='Skole scoring'!AT$32,1,0)+IF('Slut 1.kl. -Klasse'!BH29=5,5,0))</f>
        <v/>
      </c>
      <c r="AU42" s="17" t="str">
        <f>IF('Slut 1.kl. -Klasse'!BI29="","",IF('Slut 1.kl. -Klasse'!BI29='Skole scoring'!AU$32,1,0)+IF('Slut 1.kl. -Klasse'!BI29=5,5,0))</f>
        <v/>
      </c>
      <c r="AV42" s="17" t="str">
        <f>IF('Slut 1.kl. -Klasse'!BJ29="","",IF('Slut 1.kl. -Klasse'!BJ29='Skole scoring'!AV$32,1,0)+IF('Slut 1.kl. -Klasse'!BJ29=5,5,0))</f>
        <v/>
      </c>
      <c r="AW42" s="17" t="str">
        <f>IF('Slut 1.kl. -Klasse'!BK29="","",IF('Slut 1.kl. -Klasse'!BK29='Skole scoring'!AW$32,1,0)+IF('Slut 1.kl. -Klasse'!BK29=5,5,0))</f>
        <v/>
      </c>
      <c r="AX42" s="17" t="str">
        <f>IF('Slut 1.kl. -Klasse'!BL29="","",IF('Slut 1.kl. -Klasse'!BL29='Skole scoring'!AX$32,1,0)+IF('Slut 1.kl. -Klasse'!BL29=5,5,0))</f>
        <v/>
      </c>
      <c r="AY42" s="17" t="str">
        <f>IF('Slut 1.kl. -Klasse'!BM29="","",IF('Slut 1.kl. -Klasse'!BM29='Skole scoring'!AY$32,1,0)+IF('Slut 1.kl. -Klasse'!BM29=5,5,0))</f>
        <v/>
      </c>
      <c r="AZ42" s="17" t="str">
        <f>IF('Slut 1.kl. -Klasse'!BN29="","",IF('Slut 1.kl. -Klasse'!BN29='Skole scoring'!AZ$32,1,0)+IF('Slut 1.kl. -Klasse'!BN29=5,5,0))</f>
        <v/>
      </c>
      <c r="BA42" s="17" t="str">
        <f>IF('Slut 1.kl. -Klasse'!BO29="","",IF('Slut 1.kl. -Klasse'!BO29='Skole scoring'!BA$32,1,0)+IF('Slut 1.kl. -Klasse'!BO29=5,5,0))</f>
        <v/>
      </c>
      <c r="BB42" s="17" t="str">
        <f>IF('Slut 1.kl. -Klasse'!BP29="","",IF('Slut 1.kl. -Klasse'!BP29='Skole scoring'!BB$32,1,0)+IF('Slut 1.kl. -Klasse'!BP29=5,5,0))</f>
        <v/>
      </c>
      <c r="BC42" s="17" t="str">
        <f>IF('Slut 1.kl. -Klasse'!BQ29="","",IF('Slut 1.kl. -Klasse'!BQ29='Skole scoring'!BC$32,1,0)+IF('Slut 1.kl. -Klasse'!BQ29=5,5,0))</f>
        <v/>
      </c>
      <c r="BD42" s="17" t="str">
        <f>IF('Slut 1.kl. -Klasse'!BR29="","",IF('Slut 1.kl. -Klasse'!BR29='Skole scoring'!BD$32,1,0)+IF('Slut 1.kl. -Klasse'!BR29=5,5,0))</f>
        <v/>
      </c>
      <c r="BE42" s="17" t="str">
        <f>IF('Slut 1.kl. -Klasse'!BS29="","",IF('Slut 1.kl. -Klasse'!BS29='Skole scoring'!BE$32,1,0)+IF('Slut 1.kl. -Klasse'!BS29=5,5,0))</f>
        <v/>
      </c>
      <c r="BF42" s="17" t="str">
        <f>IF('Slut 1.kl. -Klasse'!BT29="","",IF('Slut 1.kl. -Klasse'!BT29='Skole scoring'!BF$32,1,0)+IF('Slut 1.kl. -Klasse'!BT29=5,5,0))</f>
        <v/>
      </c>
      <c r="BG42" s="17" t="str">
        <f>IF('Slut 1.kl. -Klasse'!BU29="","",IF('Slut 1.kl. -Klasse'!BU29='Skole scoring'!BG$32,1,0)+IF('Slut 1.kl. -Klasse'!BU29=5,5,0))</f>
        <v/>
      </c>
      <c r="BH42" s="17" t="str">
        <f>IF('Slut 1.kl. -Klasse'!BV29="","",IF('Slut 1.kl. -Klasse'!BV29='Skole scoring'!BH$32,1,0)+IF('Slut 1.kl. -Klasse'!BV29=5,5,0))</f>
        <v/>
      </c>
      <c r="BI42" s="17" t="str">
        <f>IF('Slut 1.kl. -Klasse'!BW29="","",IF('Slut 1.kl. -Klasse'!BW29='Skole scoring'!BI$32,1,0)+IF('Slut 1.kl. -Klasse'!BW29=5,5,0))</f>
        <v/>
      </c>
      <c r="BJ42" s="17" t="str">
        <f>IF('Slut 1.kl. -Klasse'!BX29="","",IF('Slut 1.kl. -Klasse'!BX29='Skole scoring'!BJ$32,1,0)+IF('Slut 1.kl. -Klasse'!BX29=5,5,0))</f>
        <v/>
      </c>
      <c r="BK42" s="17" t="str">
        <f>IF('Slut 1.kl. -Klasse'!BY29="","",IF('Slut 1.kl. -Klasse'!BY29='Skole scoring'!BK$32,1,0)+IF('Slut 1.kl. -Klasse'!BY29=5,5,0))</f>
        <v/>
      </c>
      <c r="BL42" s="17" t="str">
        <f>IF('Slut 1.kl. -Klasse'!BZ29="","",IF('Slut 1.kl. -Klasse'!BZ29='Skole scoring'!BL$32,1,0)+IF('Slut 1.kl. -Klasse'!BZ29=5,5,0))</f>
        <v/>
      </c>
      <c r="BM42" s="17" t="str">
        <f>IF('Slut 1.kl. -Klasse'!CA29="","",IF('Slut 1.kl. -Klasse'!CA29='Skole scoring'!BM$32,1,0)+IF('Slut 1.kl. -Klasse'!CA29=5,5,0))</f>
        <v/>
      </c>
      <c r="BN42" s="17" t="str">
        <f>IF('Slut 1.kl. -Klasse'!CB29="","",IF('Slut 1.kl. -Klasse'!CB29='Skole scoring'!BN$32,1,0)+IF('Slut 1.kl. -Klasse'!CB29=5,5,0))</f>
        <v/>
      </c>
      <c r="BO42" s="17" t="str">
        <f>IF('Slut 1.kl. -Klasse'!CC29="","",IF('Slut 1.kl. -Klasse'!CC29='Skole scoring'!BO$32,1,0)+IF('Slut 1.kl. -Klasse'!CC29=5,5,0))</f>
        <v/>
      </c>
      <c r="BP42" s="17" t="str">
        <f>IF('Slut 1.kl. -Klasse'!CD29="","",IF('Slut 1.kl. -Klasse'!CD29='Skole scoring'!BP$32,1,0)+IF('Slut 1.kl. -Klasse'!CD29=5,5,0))</f>
        <v/>
      </c>
      <c r="BQ42" s="17" t="str">
        <f>IF('Slut 1.kl. -Klasse'!CE29="","",IF('Slut 1.kl. -Klasse'!CE29='Skole scoring'!BQ$32,1,0)+IF('Slut 1.kl. -Klasse'!CE29=5,5,0))</f>
        <v/>
      </c>
      <c r="BR42" s="17" t="str">
        <f>IF('Slut 1.kl. -Klasse'!CF29="","",IF('Slut 1.kl. -Klasse'!CF29='Skole scoring'!BR$32,1,0)+IF('Slut 1.kl. -Klasse'!CF29=5,5,0))</f>
        <v/>
      </c>
      <c r="BS42" s="17" t="str">
        <f>IF('Slut 1.kl. -Klasse'!CG29="","",IF('Slut 1.kl. -Klasse'!CG29='Skole scoring'!BS$32,1,0)+IF('Slut 1.kl. -Klasse'!CG29=5,5,0))</f>
        <v/>
      </c>
      <c r="BT42" s="17" t="str">
        <f>IF('Slut 1.kl. -Klasse'!CH29="","",IF('Slut 1.kl. -Klasse'!CH29='Skole scoring'!BT$32,1,0)+IF('Slut 1.kl. -Klasse'!CH29=5,5,0))</f>
        <v/>
      </c>
      <c r="BU42" s="17" t="str">
        <f>IF('Slut 1.kl. -Klasse'!CI29="","",IF('Slut 1.kl. -Klasse'!CI29='Skole scoring'!BU$32,1,0)+IF('Slut 1.kl. -Klasse'!CI29=5,5,0))</f>
        <v/>
      </c>
      <c r="BV42" s="17" t="str">
        <f>IF('Slut 1.kl. -Klasse'!CJ29="","",IF('Slut 1.kl. -Klasse'!CJ29='Skole scoring'!BV$32,1,0)+IF('Slut 1.kl. -Klasse'!CJ29=5,5,0))</f>
        <v/>
      </c>
      <c r="BW42" s="17" t="str">
        <f>IF('Slut 1.kl. -Klasse'!CK29="","",IF('Slut 1.kl. -Klasse'!CK29='Skole scoring'!BW$32,1,0)+IF('Slut 1.kl. -Klasse'!CK29=5,5,0))</f>
        <v/>
      </c>
      <c r="BX42" s="17" t="str">
        <f>IF('Slut 1.kl. -Klasse'!CL29="","",IF('Slut 1.kl. -Klasse'!CL29='Skole scoring'!BX$32,1,0)+IF('Slut 1.kl. -Klasse'!CL29=5,5,0))</f>
        <v/>
      </c>
      <c r="BY42" s="17" t="str">
        <f>IF('Slut 1.kl. -Klasse'!CM29="","",IF('Slut 1.kl. -Klasse'!CM29='Skole scoring'!BY$32,1,0)+IF('Slut 1.kl. -Klasse'!CM29=5,5,0))</f>
        <v/>
      </c>
      <c r="BZ42" s="17" t="str">
        <f>IF('Slut 1.kl. -Klasse'!CN29="","",IF('Slut 1.kl. -Klasse'!CN29='Skole scoring'!BZ$32,1,0)+IF('Slut 1.kl. -Klasse'!CN29=5,5,0))</f>
        <v/>
      </c>
      <c r="CA42" s="17" t="str">
        <f>IF('Slut 1.kl. -Klasse'!CO29="","",IF('Slut 1.kl. -Klasse'!CO29='Skole scoring'!CA$32,1,0)+IF('Slut 1.kl. -Klasse'!CO29=5,5,0))</f>
        <v/>
      </c>
      <c r="CB42" s="17" t="str">
        <f>IF('Slut 1.kl. -Klasse'!CP29="","",IF('Slut 1.kl. -Klasse'!CP29='Skole scoring'!CB$32,1,0)+IF('Slut 1.kl. -Klasse'!CP29=5,5,0))</f>
        <v/>
      </c>
      <c r="CC42" s="17" t="str">
        <f>IF('Slut 1.kl. -Klasse'!CQ29="","",IF('Slut 1.kl. -Klasse'!CQ29='Skole scoring'!CC$32,1,0)+IF('Slut 1.kl. -Klasse'!CQ29=5,5,0))</f>
        <v/>
      </c>
      <c r="CD42" s="17">
        <f t="shared" si="1"/>
        <v>0</v>
      </c>
      <c r="CE42" s="23" t="str">
        <f>IF(ISBLANK('Slut 1.kl. -Klasse'!B29),"NA",(((COUNTIF('Skole scoring'!B42:AM42,1)-17.5)/7.3)+((COUNTIF('Skole scoring'!AN42:BD42,1)-4.5)/4.4)+((COUNTIF('Skole scoring'!BE42:CC42,1)-11.4)/7.9))/3)</f>
        <v>NA</v>
      </c>
    </row>
    <row r="43" spans="2:83" x14ac:dyDescent="0.35">
      <c r="B43" s="17" t="str">
        <f>IF('Slut 1.kl. -Klasse'!P30="","",IF('Slut 1.kl. -Klasse'!P30='Skole scoring'!B$32,1,0)+IF('Slut 1.kl. -Klasse'!P30=5,5,0))</f>
        <v/>
      </c>
      <c r="C43" s="17" t="str">
        <f>IF('Slut 1.kl. -Klasse'!Q30="","",IF('Slut 1.kl. -Klasse'!Q30='Skole scoring'!C$32,1,0)+IF('Slut 1.kl. -Klasse'!Q30=5,5,0))</f>
        <v/>
      </c>
      <c r="D43" s="17" t="str">
        <f>IF('Slut 1.kl. -Klasse'!R30="","",IF('Slut 1.kl. -Klasse'!R30='Skole scoring'!D$32,1,0)+IF('Slut 1.kl. -Klasse'!R30=5,5,0))</f>
        <v/>
      </c>
      <c r="E43" s="17" t="str">
        <f>IF('Slut 1.kl. -Klasse'!S30="","",IF('Slut 1.kl. -Klasse'!S30='Skole scoring'!E$32,1,0)+IF('Slut 1.kl. -Klasse'!S30=5,5,0))</f>
        <v/>
      </c>
      <c r="F43" s="17" t="str">
        <f>IF('Slut 1.kl. -Klasse'!T30="","",IF('Slut 1.kl. -Klasse'!T30='Skole scoring'!F$32,1,0)+IF('Slut 1.kl. -Klasse'!T30=5,5,0))</f>
        <v/>
      </c>
      <c r="G43" s="17" t="str">
        <f>IF('Slut 1.kl. -Klasse'!U30="","",IF('Slut 1.kl. -Klasse'!U30='Skole scoring'!G$32,1,0)+IF('Slut 1.kl. -Klasse'!U30=5,5,0))</f>
        <v/>
      </c>
      <c r="H43" s="17" t="str">
        <f>IF('Slut 1.kl. -Klasse'!V30="","",IF('Slut 1.kl. -Klasse'!V30='Skole scoring'!H$32,1,0)+IF('Slut 1.kl. -Klasse'!V30=5,5,0))</f>
        <v/>
      </c>
      <c r="I43" s="17" t="str">
        <f>IF('Slut 1.kl. -Klasse'!W30="","",IF('Slut 1.kl. -Klasse'!W30='Skole scoring'!I$32,1,0)+IF('Slut 1.kl. -Klasse'!W30=5,5,0))</f>
        <v/>
      </c>
      <c r="J43" s="17" t="str">
        <f>IF('Slut 1.kl. -Klasse'!X30="","",IF('Slut 1.kl. -Klasse'!X30='Skole scoring'!J$32,1,0)+IF('Slut 1.kl. -Klasse'!X30=5,5,0))</f>
        <v/>
      </c>
      <c r="K43" s="17" t="str">
        <f>IF('Slut 1.kl. -Klasse'!Y30="","",IF('Slut 1.kl. -Klasse'!Y30='Skole scoring'!K$32,1,0)+IF('Slut 1.kl. -Klasse'!Y30=5,5,0))</f>
        <v/>
      </c>
      <c r="L43" s="17" t="str">
        <f>IF('Slut 1.kl. -Klasse'!Z30="","",IF('Slut 1.kl. -Klasse'!Z30='Skole scoring'!L$32,1,0)+IF('Slut 1.kl. -Klasse'!Z30=5,5,0))</f>
        <v/>
      </c>
      <c r="M43" s="17" t="str">
        <f>IF('Slut 1.kl. -Klasse'!AA30="","",IF('Slut 1.kl. -Klasse'!AA30='Skole scoring'!M$32,1,0)+IF('Slut 1.kl. -Klasse'!AA30=5,5,0))</f>
        <v/>
      </c>
      <c r="N43" s="17" t="str">
        <f>IF('Slut 1.kl. -Klasse'!AB30="","",IF('Slut 1.kl. -Klasse'!AB30='Skole scoring'!N$32,1,0)+IF('Slut 1.kl. -Klasse'!AB30=5,5,0))</f>
        <v/>
      </c>
      <c r="O43" s="17" t="str">
        <f>IF('Slut 1.kl. -Klasse'!AC30="","",IF('Slut 1.kl. -Klasse'!AC30='Skole scoring'!O$32,1,0)+IF('Slut 1.kl. -Klasse'!AC30=5,5,0))</f>
        <v/>
      </c>
      <c r="P43" s="17" t="str">
        <f>IF('Slut 1.kl. -Klasse'!AD30="","",IF('Slut 1.kl. -Klasse'!AD30='Skole scoring'!P$32,1,0)+IF('Slut 1.kl. -Klasse'!AD30=5,5,0))</f>
        <v/>
      </c>
      <c r="Q43" s="17" t="str">
        <f>IF('Slut 1.kl. -Klasse'!AE30="","",IF('Slut 1.kl. -Klasse'!AE30='Skole scoring'!Q$32,1,0)+IF('Slut 1.kl. -Klasse'!AE30=5,5,0))</f>
        <v/>
      </c>
      <c r="R43" s="17" t="str">
        <f>IF('Slut 1.kl. -Klasse'!AF30="","",IF('Slut 1.kl. -Klasse'!AF30='Skole scoring'!R$32,1,0)+IF('Slut 1.kl. -Klasse'!AF30=5,5,0))</f>
        <v/>
      </c>
      <c r="S43" s="17" t="str">
        <f>IF('Slut 1.kl. -Klasse'!AG30="","",IF('Slut 1.kl. -Klasse'!AG30='Skole scoring'!S$32,1,0)+IF('Slut 1.kl. -Klasse'!AG30=5,5,0))</f>
        <v/>
      </c>
      <c r="T43" s="17" t="str">
        <f>IF('Slut 1.kl. -Klasse'!AH30="","",IF('Slut 1.kl. -Klasse'!AH30='Skole scoring'!T$32,1,0)+IF('Slut 1.kl. -Klasse'!AH30=5,5,0))</f>
        <v/>
      </c>
      <c r="U43" s="17" t="str">
        <f>IF('Slut 1.kl. -Klasse'!AI30="","",IF('Slut 1.kl. -Klasse'!AI30='Skole scoring'!U$32,1,0)+IF('Slut 1.kl. -Klasse'!AI30=5,5,0))</f>
        <v/>
      </c>
      <c r="V43" s="17" t="str">
        <f>IF('Slut 1.kl. -Klasse'!AJ30="","",IF('Slut 1.kl. -Klasse'!AJ30='Skole scoring'!V$32,1,0)+IF('Slut 1.kl. -Klasse'!AJ30=5,5,0))</f>
        <v/>
      </c>
      <c r="W43" s="17" t="str">
        <f>IF('Slut 1.kl. -Klasse'!AK30="","",IF('Slut 1.kl. -Klasse'!AK30='Skole scoring'!W$32,1,0)+IF('Slut 1.kl. -Klasse'!AK30=5,5,0))</f>
        <v/>
      </c>
      <c r="X43" s="17" t="str">
        <f>IF('Slut 1.kl. -Klasse'!AL30="","",IF('Slut 1.kl. -Klasse'!AL30='Skole scoring'!X$32,1,0)+IF('Slut 1.kl. -Klasse'!AL30=5,5,0))</f>
        <v/>
      </c>
      <c r="Y43" s="17" t="str">
        <f>IF('Slut 1.kl. -Klasse'!AM30="","",IF('Slut 1.kl. -Klasse'!AM30='Skole scoring'!Y$32,1,0)+IF('Slut 1.kl. -Klasse'!AM30=5,5,0))</f>
        <v/>
      </c>
      <c r="Z43" s="17" t="str">
        <f>IF('Slut 1.kl. -Klasse'!AN30="","",IF('Slut 1.kl. -Klasse'!AN30='Skole scoring'!Z$32,1,0)+IF('Slut 1.kl. -Klasse'!AN30=5,5,0))</f>
        <v/>
      </c>
      <c r="AA43" s="17" t="str">
        <f>IF('Slut 1.kl. -Klasse'!AO30="","",IF('Slut 1.kl. -Klasse'!AO30='Skole scoring'!AA$32,1,0)+IF('Slut 1.kl. -Klasse'!AO30=5,5,0))</f>
        <v/>
      </c>
      <c r="AB43" s="17" t="str">
        <f>IF('Slut 1.kl. -Klasse'!AP30="","",IF('Slut 1.kl. -Klasse'!AP30='Skole scoring'!AB$32,1,0)+IF('Slut 1.kl. -Klasse'!AP30=5,5,0))</f>
        <v/>
      </c>
      <c r="AC43" s="17" t="str">
        <f>IF('Slut 1.kl. -Klasse'!AQ30="","",IF('Slut 1.kl. -Klasse'!AQ30='Skole scoring'!AC$32,1,0)+IF('Slut 1.kl. -Klasse'!AQ30=5,5,0))</f>
        <v/>
      </c>
      <c r="AD43" s="17" t="str">
        <f>IF('Slut 1.kl. -Klasse'!AR30="","",IF('Slut 1.kl. -Klasse'!AR30='Skole scoring'!AD$32,1,0)+IF('Slut 1.kl. -Klasse'!AR30=5,5,0))</f>
        <v/>
      </c>
      <c r="AE43" s="17" t="str">
        <f>IF('Slut 1.kl. -Klasse'!AS30="","",IF('Slut 1.kl. -Klasse'!AS30='Skole scoring'!AE$32,1,0)+IF('Slut 1.kl. -Klasse'!AS30=5,5,0))</f>
        <v/>
      </c>
      <c r="AF43" s="17" t="str">
        <f>IF('Slut 1.kl. -Klasse'!AT30="","",IF('Slut 1.kl. -Klasse'!AT30='Skole scoring'!AF$32,1,0)+IF('Slut 1.kl. -Klasse'!AT30=5,5,0))</f>
        <v/>
      </c>
      <c r="AG43" s="17" t="str">
        <f>IF('Slut 1.kl. -Klasse'!AU30="","",IF('Slut 1.kl. -Klasse'!AU30='Skole scoring'!AG$32,1,0)+IF('Slut 1.kl. -Klasse'!AU30=5,5,0))</f>
        <v/>
      </c>
      <c r="AH43" s="17" t="str">
        <f>IF('Slut 1.kl. -Klasse'!AV30="","",IF('Slut 1.kl. -Klasse'!AV30='Skole scoring'!AH$32,1,0)+IF('Slut 1.kl. -Klasse'!AV30=5,5,0))</f>
        <v/>
      </c>
      <c r="AI43" s="17" t="str">
        <f>IF('Slut 1.kl. -Klasse'!AW30="","",IF('Slut 1.kl. -Klasse'!AW30='Skole scoring'!AI$32,1,0)+IF('Slut 1.kl. -Klasse'!AW30=5,5,0))</f>
        <v/>
      </c>
      <c r="AJ43" s="17" t="str">
        <f>IF('Slut 1.kl. -Klasse'!AX30="","",IF('Slut 1.kl. -Klasse'!AX30='Skole scoring'!AJ$32,1,0)+IF('Slut 1.kl. -Klasse'!AX30=5,5,0))</f>
        <v/>
      </c>
      <c r="AK43" s="17" t="str">
        <f>IF('Slut 1.kl. -Klasse'!AY30="","",IF('Slut 1.kl. -Klasse'!AY30='Skole scoring'!AK$32,1,0)+IF('Slut 1.kl. -Klasse'!AY30=5,5,0))</f>
        <v/>
      </c>
      <c r="AL43" s="17" t="str">
        <f>IF('Slut 1.kl. -Klasse'!AZ30="","",IF('Slut 1.kl. -Klasse'!AZ30='Skole scoring'!AL$32,1,0)+IF('Slut 1.kl. -Klasse'!AZ30=5,5,0))</f>
        <v/>
      </c>
      <c r="AM43" s="17" t="str">
        <f>IF('Slut 1.kl. -Klasse'!BA30="","",IF('Slut 1.kl. -Klasse'!BA30='Skole scoring'!AM$32,1,0)+IF('Slut 1.kl. -Klasse'!BA30=5,5,0))</f>
        <v/>
      </c>
      <c r="AN43" s="17" t="str">
        <f>IF('Slut 1.kl. -Klasse'!BB30="","",IF('Slut 1.kl. -Klasse'!BB30='Skole scoring'!AN$32,1,0)+IF('Slut 1.kl. -Klasse'!BB30=5,5,0))</f>
        <v/>
      </c>
      <c r="AO43" s="17" t="str">
        <f>IF('Slut 1.kl. -Klasse'!BC30="","",IF('Slut 1.kl. -Klasse'!BC30='Skole scoring'!AO$32,1,0)+IF('Slut 1.kl. -Klasse'!BC30=5,5,0))</f>
        <v/>
      </c>
      <c r="AP43" s="17" t="str">
        <f>IF('Slut 1.kl. -Klasse'!BD30="","",IF('Slut 1.kl. -Klasse'!BD30='Skole scoring'!AP$32,1,0)+IF('Slut 1.kl. -Klasse'!BD30=5,5,0))</f>
        <v/>
      </c>
      <c r="AQ43" s="17" t="str">
        <f>IF('Slut 1.kl. -Klasse'!BE30="","",IF('Slut 1.kl. -Klasse'!BE30='Skole scoring'!AQ$32,1,0)+IF('Slut 1.kl. -Klasse'!BE30=5,5,0))</f>
        <v/>
      </c>
      <c r="AR43" s="17" t="str">
        <f>IF('Slut 1.kl. -Klasse'!BF30="","",IF('Slut 1.kl. -Klasse'!BF30='Skole scoring'!AR$32,1,0)+IF('Slut 1.kl. -Klasse'!BF30=5,5,0))</f>
        <v/>
      </c>
      <c r="AS43" s="17" t="str">
        <f>IF('Slut 1.kl. -Klasse'!BG30="","",IF('Slut 1.kl. -Klasse'!BG30='Skole scoring'!AS$32,1,0)+IF('Slut 1.kl. -Klasse'!BG30=5,5,0))</f>
        <v/>
      </c>
      <c r="AT43" s="17" t="str">
        <f>IF('Slut 1.kl. -Klasse'!BH30="","",IF('Slut 1.kl. -Klasse'!BH30='Skole scoring'!AT$32,1,0)+IF('Slut 1.kl. -Klasse'!BH30=5,5,0))</f>
        <v/>
      </c>
      <c r="AU43" s="17" t="str">
        <f>IF('Slut 1.kl. -Klasse'!BI30="","",IF('Slut 1.kl. -Klasse'!BI30='Skole scoring'!AU$32,1,0)+IF('Slut 1.kl. -Klasse'!BI30=5,5,0))</f>
        <v/>
      </c>
      <c r="AV43" s="17" t="str">
        <f>IF('Slut 1.kl. -Klasse'!BJ30="","",IF('Slut 1.kl. -Klasse'!BJ30='Skole scoring'!AV$32,1,0)+IF('Slut 1.kl. -Klasse'!BJ30=5,5,0))</f>
        <v/>
      </c>
      <c r="AW43" s="17" t="str">
        <f>IF('Slut 1.kl. -Klasse'!BK30="","",IF('Slut 1.kl. -Klasse'!BK30='Skole scoring'!AW$32,1,0)+IF('Slut 1.kl. -Klasse'!BK30=5,5,0))</f>
        <v/>
      </c>
      <c r="AX43" s="17" t="str">
        <f>IF('Slut 1.kl. -Klasse'!BL30="","",IF('Slut 1.kl. -Klasse'!BL30='Skole scoring'!AX$32,1,0)+IF('Slut 1.kl. -Klasse'!BL30=5,5,0))</f>
        <v/>
      </c>
      <c r="AY43" s="17" t="str">
        <f>IF('Slut 1.kl. -Klasse'!BM30="","",IF('Slut 1.kl. -Klasse'!BM30='Skole scoring'!AY$32,1,0)+IF('Slut 1.kl. -Klasse'!BM30=5,5,0))</f>
        <v/>
      </c>
      <c r="AZ43" s="17" t="str">
        <f>IF('Slut 1.kl. -Klasse'!BN30="","",IF('Slut 1.kl. -Klasse'!BN30='Skole scoring'!AZ$32,1,0)+IF('Slut 1.kl. -Klasse'!BN30=5,5,0))</f>
        <v/>
      </c>
      <c r="BA43" s="17" t="str">
        <f>IF('Slut 1.kl. -Klasse'!BO30="","",IF('Slut 1.kl. -Klasse'!BO30='Skole scoring'!BA$32,1,0)+IF('Slut 1.kl. -Klasse'!BO30=5,5,0))</f>
        <v/>
      </c>
      <c r="BB43" s="17" t="str">
        <f>IF('Slut 1.kl. -Klasse'!BP30="","",IF('Slut 1.kl. -Klasse'!BP30='Skole scoring'!BB$32,1,0)+IF('Slut 1.kl. -Klasse'!BP30=5,5,0))</f>
        <v/>
      </c>
      <c r="BC43" s="17" t="str">
        <f>IF('Slut 1.kl. -Klasse'!BQ30="","",IF('Slut 1.kl. -Klasse'!BQ30='Skole scoring'!BC$32,1,0)+IF('Slut 1.kl. -Klasse'!BQ30=5,5,0))</f>
        <v/>
      </c>
      <c r="BD43" s="17" t="str">
        <f>IF('Slut 1.kl. -Klasse'!BR30="","",IF('Slut 1.kl. -Klasse'!BR30='Skole scoring'!BD$32,1,0)+IF('Slut 1.kl. -Klasse'!BR30=5,5,0))</f>
        <v/>
      </c>
      <c r="BE43" s="17" t="str">
        <f>IF('Slut 1.kl. -Klasse'!BS30="","",IF('Slut 1.kl. -Klasse'!BS30='Skole scoring'!BE$32,1,0)+IF('Slut 1.kl. -Klasse'!BS30=5,5,0))</f>
        <v/>
      </c>
      <c r="BF43" s="17" t="str">
        <f>IF('Slut 1.kl. -Klasse'!BT30="","",IF('Slut 1.kl. -Klasse'!BT30='Skole scoring'!BF$32,1,0)+IF('Slut 1.kl. -Klasse'!BT30=5,5,0))</f>
        <v/>
      </c>
      <c r="BG43" s="17" t="str">
        <f>IF('Slut 1.kl. -Klasse'!BU30="","",IF('Slut 1.kl. -Klasse'!BU30='Skole scoring'!BG$32,1,0)+IF('Slut 1.kl. -Klasse'!BU30=5,5,0))</f>
        <v/>
      </c>
      <c r="BH43" s="17" t="str">
        <f>IF('Slut 1.kl. -Klasse'!BV30="","",IF('Slut 1.kl. -Klasse'!BV30='Skole scoring'!BH$32,1,0)+IF('Slut 1.kl. -Klasse'!BV30=5,5,0))</f>
        <v/>
      </c>
      <c r="BI43" s="17" t="str">
        <f>IF('Slut 1.kl. -Klasse'!BW30="","",IF('Slut 1.kl. -Klasse'!BW30='Skole scoring'!BI$32,1,0)+IF('Slut 1.kl. -Klasse'!BW30=5,5,0))</f>
        <v/>
      </c>
      <c r="BJ43" s="17" t="str">
        <f>IF('Slut 1.kl. -Klasse'!BX30="","",IF('Slut 1.kl. -Klasse'!BX30='Skole scoring'!BJ$32,1,0)+IF('Slut 1.kl. -Klasse'!BX30=5,5,0))</f>
        <v/>
      </c>
      <c r="BK43" s="17" t="str">
        <f>IF('Slut 1.kl. -Klasse'!BY30="","",IF('Slut 1.kl. -Klasse'!BY30='Skole scoring'!BK$32,1,0)+IF('Slut 1.kl. -Klasse'!BY30=5,5,0))</f>
        <v/>
      </c>
      <c r="BL43" s="17" t="str">
        <f>IF('Slut 1.kl. -Klasse'!BZ30="","",IF('Slut 1.kl. -Klasse'!BZ30='Skole scoring'!BL$32,1,0)+IF('Slut 1.kl. -Klasse'!BZ30=5,5,0))</f>
        <v/>
      </c>
      <c r="BM43" s="17" t="str">
        <f>IF('Slut 1.kl. -Klasse'!CA30="","",IF('Slut 1.kl. -Klasse'!CA30='Skole scoring'!BM$32,1,0)+IF('Slut 1.kl. -Klasse'!CA30=5,5,0))</f>
        <v/>
      </c>
      <c r="BN43" s="17" t="str">
        <f>IF('Slut 1.kl. -Klasse'!CB30="","",IF('Slut 1.kl. -Klasse'!CB30='Skole scoring'!BN$32,1,0)+IF('Slut 1.kl. -Klasse'!CB30=5,5,0))</f>
        <v/>
      </c>
      <c r="BO43" s="17" t="str">
        <f>IF('Slut 1.kl. -Klasse'!CC30="","",IF('Slut 1.kl. -Klasse'!CC30='Skole scoring'!BO$32,1,0)+IF('Slut 1.kl. -Klasse'!CC30=5,5,0))</f>
        <v/>
      </c>
      <c r="BP43" s="17" t="str">
        <f>IF('Slut 1.kl. -Klasse'!CD30="","",IF('Slut 1.kl. -Klasse'!CD30='Skole scoring'!BP$32,1,0)+IF('Slut 1.kl. -Klasse'!CD30=5,5,0))</f>
        <v/>
      </c>
      <c r="BQ43" s="17" t="str">
        <f>IF('Slut 1.kl. -Klasse'!CE30="","",IF('Slut 1.kl. -Klasse'!CE30='Skole scoring'!BQ$32,1,0)+IF('Slut 1.kl. -Klasse'!CE30=5,5,0))</f>
        <v/>
      </c>
      <c r="BR43" s="17" t="str">
        <f>IF('Slut 1.kl. -Klasse'!CF30="","",IF('Slut 1.kl. -Klasse'!CF30='Skole scoring'!BR$32,1,0)+IF('Slut 1.kl. -Klasse'!CF30=5,5,0))</f>
        <v/>
      </c>
      <c r="BS43" s="17" t="str">
        <f>IF('Slut 1.kl. -Klasse'!CG30="","",IF('Slut 1.kl. -Klasse'!CG30='Skole scoring'!BS$32,1,0)+IF('Slut 1.kl. -Klasse'!CG30=5,5,0))</f>
        <v/>
      </c>
      <c r="BT43" s="17" t="str">
        <f>IF('Slut 1.kl. -Klasse'!CH30="","",IF('Slut 1.kl. -Klasse'!CH30='Skole scoring'!BT$32,1,0)+IF('Slut 1.kl. -Klasse'!CH30=5,5,0))</f>
        <v/>
      </c>
      <c r="BU43" s="17" t="str">
        <f>IF('Slut 1.kl. -Klasse'!CI30="","",IF('Slut 1.kl. -Klasse'!CI30='Skole scoring'!BU$32,1,0)+IF('Slut 1.kl. -Klasse'!CI30=5,5,0))</f>
        <v/>
      </c>
      <c r="BV43" s="17" t="str">
        <f>IF('Slut 1.kl. -Klasse'!CJ30="","",IF('Slut 1.kl. -Klasse'!CJ30='Skole scoring'!BV$32,1,0)+IF('Slut 1.kl. -Klasse'!CJ30=5,5,0))</f>
        <v/>
      </c>
      <c r="BW43" s="17" t="str">
        <f>IF('Slut 1.kl. -Klasse'!CK30="","",IF('Slut 1.kl. -Klasse'!CK30='Skole scoring'!BW$32,1,0)+IF('Slut 1.kl. -Klasse'!CK30=5,5,0))</f>
        <v/>
      </c>
      <c r="BX43" s="17" t="str">
        <f>IF('Slut 1.kl. -Klasse'!CL30="","",IF('Slut 1.kl. -Klasse'!CL30='Skole scoring'!BX$32,1,0)+IF('Slut 1.kl. -Klasse'!CL30=5,5,0))</f>
        <v/>
      </c>
      <c r="BY43" s="17" t="str">
        <f>IF('Slut 1.kl. -Klasse'!CM30="","",IF('Slut 1.kl. -Klasse'!CM30='Skole scoring'!BY$32,1,0)+IF('Slut 1.kl. -Klasse'!CM30=5,5,0))</f>
        <v/>
      </c>
      <c r="BZ43" s="17" t="str">
        <f>IF('Slut 1.kl. -Klasse'!CN30="","",IF('Slut 1.kl. -Klasse'!CN30='Skole scoring'!BZ$32,1,0)+IF('Slut 1.kl. -Klasse'!CN30=5,5,0))</f>
        <v/>
      </c>
      <c r="CA43" s="17" t="str">
        <f>IF('Slut 1.kl. -Klasse'!CO30="","",IF('Slut 1.kl. -Klasse'!CO30='Skole scoring'!CA$32,1,0)+IF('Slut 1.kl. -Klasse'!CO30=5,5,0))</f>
        <v/>
      </c>
      <c r="CB43" s="17" t="str">
        <f>IF('Slut 1.kl. -Klasse'!CP30="","",IF('Slut 1.kl. -Klasse'!CP30='Skole scoring'!CB$32,1,0)+IF('Slut 1.kl. -Klasse'!CP30=5,5,0))</f>
        <v/>
      </c>
      <c r="CC43" s="17" t="str">
        <f>IF('Slut 1.kl. -Klasse'!CQ30="","",IF('Slut 1.kl. -Klasse'!CQ30='Skole scoring'!CC$32,1,0)+IF('Slut 1.kl. -Klasse'!CQ30=5,5,0))</f>
        <v/>
      </c>
      <c r="CD43" s="17">
        <f t="shared" si="1"/>
        <v>0</v>
      </c>
      <c r="CE43" s="23" t="str">
        <f>IF(ISBLANK('Slut 1.kl. -Klasse'!B30),"NA",(((COUNTIF('Skole scoring'!B43:AM43,1)-17.5)/7.3)+((COUNTIF('Skole scoring'!AN43:BD43,1)-4.5)/4.4)+((COUNTIF('Skole scoring'!BE43:CC43,1)-11.4)/7.9))/3)</f>
        <v>NA</v>
      </c>
    </row>
    <row r="44" spans="2:83" x14ac:dyDescent="0.35">
      <c r="B44" s="17" t="str">
        <f>IF('Slut 1.kl. -Klasse'!P31="","",IF('Slut 1.kl. -Klasse'!P31='Skole scoring'!B$32,1,0)+IF('Slut 1.kl. -Klasse'!P31=5,5,0))</f>
        <v/>
      </c>
      <c r="C44" s="17" t="str">
        <f>IF('Slut 1.kl. -Klasse'!Q31="","",IF('Slut 1.kl. -Klasse'!Q31='Skole scoring'!C$32,1,0)+IF('Slut 1.kl. -Klasse'!Q31=5,5,0))</f>
        <v/>
      </c>
      <c r="D44" s="17" t="str">
        <f>IF('Slut 1.kl. -Klasse'!R31="","",IF('Slut 1.kl. -Klasse'!R31='Skole scoring'!D$32,1,0)+IF('Slut 1.kl. -Klasse'!R31=5,5,0))</f>
        <v/>
      </c>
      <c r="E44" s="17" t="str">
        <f>IF('Slut 1.kl. -Klasse'!S31="","",IF('Slut 1.kl. -Klasse'!S31='Skole scoring'!E$32,1,0)+IF('Slut 1.kl. -Klasse'!S31=5,5,0))</f>
        <v/>
      </c>
      <c r="F44" s="17" t="str">
        <f>IF('Slut 1.kl. -Klasse'!T31="","",IF('Slut 1.kl. -Klasse'!T31='Skole scoring'!F$32,1,0)+IF('Slut 1.kl. -Klasse'!T31=5,5,0))</f>
        <v/>
      </c>
      <c r="G44" s="17" t="str">
        <f>IF('Slut 1.kl. -Klasse'!U31="","",IF('Slut 1.kl. -Klasse'!U31='Skole scoring'!G$32,1,0)+IF('Slut 1.kl. -Klasse'!U31=5,5,0))</f>
        <v/>
      </c>
      <c r="H44" s="17" t="str">
        <f>IF('Slut 1.kl. -Klasse'!V31="","",IF('Slut 1.kl. -Klasse'!V31='Skole scoring'!H$32,1,0)+IF('Slut 1.kl. -Klasse'!V31=5,5,0))</f>
        <v/>
      </c>
      <c r="I44" s="17" t="str">
        <f>IF('Slut 1.kl. -Klasse'!W31="","",IF('Slut 1.kl. -Klasse'!W31='Skole scoring'!I$32,1,0)+IF('Slut 1.kl. -Klasse'!W31=5,5,0))</f>
        <v/>
      </c>
      <c r="J44" s="17" t="str">
        <f>IF('Slut 1.kl. -Klasse'!X31="","",IF('Slut 1.kl. -Klasse'!X31='Skole scoring'!J$32,1,0)+IF('Slut 1.kl. -Klasse'!X31=5,5,0))</f>
        <v/>
      </c>
      <c r="K44" s="17" t="str">
        <f>IF('Slut 1.kl. -Klasse'!Y31="","",IF('Slut 1.kl. -Klasse'!Y31='Skole scoring'!K$32,1,0)+IF('Slut 1.kl. -Klasse'!Y31=5,5,0))</f>
        <v/>
      </c>
      <c r="L44" s="17" t="str">
        <f>IF('Slut 1.kl. -Klasse'!Z31="","",IF('Slut 1.kl. -Klasse'!Z31='Skole scoring'!L$32,1,0)+IF('Slut 1.kl. -Klasse'!Z31=5,5,0))</f>
        <v/>
      </c>
      <c r="M44" s="17" t="str">
        <f>IF('Slut 1.kl. -Klasse'!AA31="","",IF('Slut 1.kl. -Klasse'!AA31='Skole scoring'!M$32,1,0)+IF('Slut 1.kl. -Klasse'!AA31=5,5,0))</f>
        <v/>
      </c>
      <c r="N44" s="17" t="str">
        <f>IF('Slut 1.kl. -Klasse'!AB31="","",IF('Slut 1.kl. -Klasse'!AB31='Skole scoring'!N$32,1,0)+IF('Slut 1.kl. -Klasse'!AB31=5,5,0))</f>
        <v/>
      </c>
      <c r="O44" s="17" t="str">
        <f>IF('Slut 1.kl. -Klasse'!AC31="","",IF('Slut 1.kl. -Klasse'!AC31='Skole scoring'!O$32,1,0)+IF('Slut 1.kl. -Klasse'!AC31=5,5,0))</f>
        <v/>
      </c>
      <c r="P44" s="17" t="str">
        <f>IF('Slut 1.kl. -Klasse'!AD31="","",IF('Slut 1.kl. -Klasse'!AD31='Skole scoring'!P$32,1,0)+IF('Slut 1.kl. -Klasse'!AD31=5,5,0))</f>
        <v/>
      </c>
      <c r="Q44" s="17" t="str">
        <f>IF('Slut 1.kl. -Klasse'!AE31="","",IF('Slut 1.kl. -Klasse'!AE31='Skole scoring'!Q$32,1,0)+IF('Slut 1.kl. -Klasse'!AE31=5,5,0))</f>
        <v/>
      </c>
      <c r="R44" s="17" t="str">
        <f>IF('Slut 1.kl. -Klasse'!AF31="","",IF('Slut 1.kl. -Klasse'!AF31='Skole scoring'!R$32,1,0)+IF('Slut 1.kl. -Klasse'!AF31=5,5,0))</f>
        <v/>
      </c>
      <c r="S44" s="17" t="str">
        <f>IF('Slut 1.kl. -Klasse'!AG31="","",IF('Slut 1.kl. -Klasse'!AG31='Skole scoring'!S$32,1,0)+IF('Slut 1.kl. -Klasse'!AG31=5,5,0))</f>
        <v/>
      </c>
      <c r="T44" s="17" t="str">
        <f>IF('Slut 1.kl. -Klasse'!AH31="","",IF('Slut 1.kl. -Klasse'!AH31='Skole scoring'!T$32,1,0)+IF('Slut 1.kl. -Klasse'!AH31=5,5,0))</f>
        <v/>
      </c>
      <c r="U44" s="17" t="str">
        <f>IF('Slut 1.kl. -Klasse'!AI31="","",IF('Slut 1.kl. -Klasse'!AI31='Skole scoring'!U$32,1,0)+IF('Slut 1.kl. -Klasse'!AI31=5,5,0))</f>
        <v/>
      </c>
      <c r="V44" s="17" t="str">
        <f>IF('Slut 1.kl. -Klasse'!AJ31="","",IF('Slut 1.kl. -Klasse'!AJ31='Skole scoring'!V$32,1,0)+IF('Slut 1.kl. -Klasse'!AJ31=5,5,0))</f>
        <v/>
      </c>
      <c r="W44" s="17" t="str">
        <f>IF('Slut 1.kl. -Klasse'!AK31="","",IF('Slut 1.kl. -Klasse'!AK31='Skole scoring'!W$32,1,0)+IF('Slut 1.kl. -Klasse'!AK31=5,5,0))</f>
        <v/>
      </c>
      <c r="X44" s="17" t="str">
        <f>IF('Slut 1.kl. -Klasse'!AL31="","",IF('Slut 1.kl. -Klasse'!AL31='Skole scoring'!X$32,1,0)+IF('Slut 1.kl. -Klasse'!AL31=5,5,0))</f>
        <v/>
      </c>
      <c r="Y44" s="17" t="str">
        <f>IF('Slut 1.kl. -Klasse'!AM31="","",IF('Slut 1.kl. -Klasse'!AM31='Skole scoring'!Y$32,1,0)+IF('Slut 1.kl. -Klasse'!AM31=5,5,0))</f>
        <v/>
      </c>
      <c r="Z44" s="17" t="str">
        <f>IF('Slut 1.kl. -Klasse'!AN31="","",IF('Slut 1.kl. -Klasse'!AN31='Skole scoring'!Z$32,1,0)+IF('Slut 1.kl. -Klasse'!AN31=5,5,0))</f>
        <v/>
      </c>
      <c r="AA44" s="17" t="str">
        <f>IF('Slut 1.kl. -Klasse'!AO31="","",IF('Slut 1.kl. -Klasse'!AO31='Skole scoring'!AA$32,1,0)+IF('Slut 1.kl. -Klasse'!AO31=5,5,0))</f>
        <v/>
      </c>
      <c r="AB44" s="17" t="str">
        <f>IF('Slut 1.kl. -Klasse'!AP31="","",IF('Slut 1.kl. -Klasse'!AP31='Skole scoring'!AB$32,1,0)+IF('Slut 1.kl. -Klasse'!AP31=5,5,0))</f>
        <v/>
      </c>
      <c r="AC44" s="17" t="str">
        <f>IF('Slut 1.kl. -Klasse'!AQ31="","",IF('Slut 1.kl. -Klasse'!AQ31='Skole scoring'!AC$32,1,0)+IF('Slut 1.kl. -Klasse'!AQ31=5,5,0))</f>
        <v/>
      </c>
      <c r="AD44" s="17" t="str">
        <f>IF('Slut 1.kl. -Klasse'!AR31="","",IF('Slut 1.kl. -Klasse'!AR31='Skole scoring'!AD$32,1,0)+IF('Slut 1.kl. -Klasse'!AR31=5,5,0))</f>
        <v/>
      </c>
      <c r="AE44" s="17" t="str">
        <f>IF('Slut 1.kl. -Klasse'!AS31="","",IF('Slut 1.kl. -Klasse'!AS31='Skole scoring'!AE$32,1,0)+IF('Slut 1.kl. -Klasse'!AS31=5,5,0))</f>
        <v/>
      </c>
      <c r="AF44" s="17" t="str">
        <f>IF('Slut 1.kl. -Klasse'!AT31="","",IF('Slut 1.kl. -Klasse'!AT31='Skole scoring'!AF$32,1,0)+IF('Slut 1.kl. -Klasse'!AT31=5,5,0))</f>
        <v/>
      </c>
      <c r="AG44" s="17" t="str">
        <f>IF('Slut 1.kl. -Klasse'!AU31="","",IF('Slut 1.kl. -Klasse'!AU31='Skole scoring'!AG$32,1,0)+IF('Slut 1.kl. -Klasse'!AU31=5,5,0))</f>
        <v/>
      </c>
      <c r="AH44" s="17" t="str">
        <f>IF('Slut 1.kl. -Klasse'!AV31="","",IF('Slut 1.kl. -Klasse'!AV31='Skole scoring'!AH$32,1,0)+IF('Slut 1.kl. -Klasse'!AV31=5,5,0))</f>
        <v/>
      </c>
      <c r="AI44" s="17" t="str">
        <f>IF('Slut 1.kl. -Klasse'!AW31="","",IF('Slut 1.kl. -Klasse'!AW31='Skole scoring'!AI$32,1,0)+IF('Slut 1.kl. -Klasse'!AW31=5,5,0))</f>
        <v/>
      </c>
      <c r="AJ44" s="17" t="str">
        <f>IF('Slut 1.kl. -Klasse'!AX31="","",IF('Slut 1.kl. -Klasse'!AX31='Skole scoring'!AJ$32,1,0)+IF('Slut 1.kl. -Klasse'!AX31=5,5,0))</f>
        <v/>
      </c>
      <c r="AK44" s="17" t="str">
        <f>IF('Slut 1.kl. -Klasse'!AY31="","",IF('Slut 1.kl. -Klasse'!AY31='Skole scoring'!AK$32,1,0)+IF('Slut 1.kl. -Klasse'!AY31=5,5,0))</f>
        <v/>
      </c>
      <c r="AL44" s="17" t="str">
        <f>IF('Slut 1.kl. -Klasse'!AZ31="","",IF('Slut 1.kl. -Klasse'!AZ31='Skole scoring'!AL$32,1,0)+IF('Slut 1.kl. -Klasse'!AZ31=5,5,0))</f>
        <v/>
      </c>
      <c r="AM44" s="17" t="str">
        <f>IF('Slut 1.kl. -Klasse'!BA31="","",IF('Slut 1.kl. -Klasse'!BA31='Skole scoring'!AM$32,1,0)+IF('Slut 1.kl. -Klasse'!BA31=5,5,0))</f>
        <v/>
      </c>
      <c r="AN44" s="17" t="str">
        <f>IF('Slut 1.kl. -Klasse'!BB31="","",IF('Slut 1.kl. -Klasse'!BB31='Skole scoring'!AN$32,1,0)+IF('Slut 1.kl. -Klasse'!BB31=5,5,0))</f>
        <v/>
      </c>
      <c r="AO44" s="17" t="str">
        <f>IF('Slut 1.kl. -Klasse'!BC31="","",IF('Slut 1.kl. -Klasse'!BC31='Skole scoring'!AO$32,1,0)+IF('Slut 1.kl. -Klasse'!BC31=5,5,0))</f>
        <v/>
      </c>
      <c r="AP44" s="17" t="str">
        <f>IF('Slut 1.kl. -Klasse'!BD31="","",IF('Slut 1.kl. -Klasse'!BD31='Skole scoring'!AP$32,1,0)+IF('Slut 1.kl. -Klasse'!BD31=5,5,0))</f>
        <v/>
      </c>
      <c r="AQ44" s="17" t="str">
        <f>IF('Slut 1.kl. -Klasse'!BE31="","",IF('Slut 1.kl. -Klasse'!BE31='Skole scoring'!AQ$32,1,0)+IF('Slut 1.kl. -Klasse'!BE31=5,5,0))</f>
        <v/>
      </c>
      <c r="AR44" s="17" t="str">
        <f>IF('Slut 1.kl. -Klasse'!BF31="","",IF('Slut 1.kl. -Klasse'!BF31='Skole scoring'!AR$32,1,0)+IF('Slut 1.kl. -Klasse'!BF31=5,5,0))</f>
        <v/>
      </c>
      <c r="AS44" s="17" t="str">
        <f>IF('Slut 1.kl. -Klasse'!BG31="","",IF('Slut 1.kl. -Klasse'!BG31='Skole scoring'!AS$32,1,0)+IF('Slut 1.kl. -Klasse'!BG31=5,5,0))</f>
        <v/>
      </c>
      <c r="AT44" s="17" t="str">
        <f>IF('Slut 1.kl. -Klasse'!BH31="","",IF('Slut 1.kl. -Klasse'!BH31='Skole scoring'!AT$32,1,0)+IF('Slut 1.kl. -Klasse'!BH31=5,5,0))</f>
        <v/>
      </c>
      <c r="AU44" s="17" t="str">
        <f>IF('Slut 1.kl. -Klasse'!BI31="","",IF('Slut 1.kl. -Klasse'!BI31='Skole scoring'!AU$32,1,0)+IF('Slut 1.kl. -Klasse'!BI31=5,5,0))</f>
        <v/>
      </c>
      <c r="AV44" s="17" t="str">
        <f>IF('Slut 1.kl. -Klasse'!BJ31="","",IF('Slut 1.kl. -Klasse'!BJ31='Skole scoring'!AV$32,1,0)+IF('Slut 1.kl. -Klasse'!BJ31=5,5,0))</f>
        <v/>
      </c>
      <c r="AW44" s="17" t="str">
        <f>IF('Slut 1.kl. -Klasse'!BK31="","",IF('Slut 1.kl. -Klasse'!BK31='Skole scoring'!AW$32,1,0)+IF('Slut 1.kl. -Klasse'!BK31=5,5,0))</f>
        <v/>
      </c>
      <c r="AX44" s="17" t="str">
        <f>IF('Slut 1.kl. -Klasse'!BL31="","",IF('Slut 1.kl. -Klasse'!BL31='Skole scoring'!AX$32,1,0)+IF('Slut 1.kl. -Klasse'!BL31=5,5,0))</f>
        <v/>
      </c>
      <c r="AY44" s="17" t="str">
        <f>IF('Slut 1.kl. -Klasse'!BM31="","",IF('Slut 1.kl. -Klasse'!BM31='Skole scoring'!AY$32,1,0)+IF('Slut 1.kl. -Klasse'!BM31=5,5,0))</f>
        <v/>
      </c>
      <c r="AZ44" s="17" t="str">
        <f>IF('Slut 1.kl. -Klasse'!BN31="","",IF('Slut 1.kl. -Klasse'!BN31='Skole scoring'!AZ$32,1,0)+IF('Slut 1.kl. -Klasse'!BN31=5,5,0))</f>
        <v/>
      </c>
      <c r="BA44" s="17" t="str">
        <f>IF('Slut 1.kl. -Klasse'!BO31="","",IF('Slut 1.kl. -Klasse'!BO31='Skole scoring'!BA$32,1,0)+IF('Slut 1.kl. -Klasse'!BO31=5,5,0))</f>
        <v/>
      </c>
      <c r="BB44" s="17" t="str">
        <f>IF('Slut 1.kl. -Klasse'!BP31="","",IF('Slut 1.kl. -Klasse'!BP31='Skole scoring'!BB$32,1,0)+IF('Slut 1.kl. -Klasse'!BP31=5,5,0))</f>
        <v/>
      </c>
      <c r="BC44" s="17" t="str">
        <f>IF('Slut 1.kl. -Klasse'!BQ31="","",IF('Slut 1.kl. -Klasse'!BQ31='Skole scoring'!BC$32,1,0)+IF('Slut 1.kl. -Klasse'!BQ31=5,5,0))</f>
        <v/>
      </c>
      <c r="BD44" s="17" t="str">
        <f>IF('Slut 1.kl. -Klasse'!BR31="","",IF('Slut 1.kl. -Klasse'!BR31='Skole scoring'!BD$32,1,0)+IF('Slut 1.kl. -Klasse'!BR31=5,5,0))</f>
        <v/>
      </c>
      <c r="BE44" s="17" t="str">
        <f>IF('Slut 1.kl. -Klasse'!BS31="","",IF('Slut 1.kl. -Klasse'!BS31='Skole scoring'!BE$32,1,0)+IF('Slut 1.kl. -Klasse'!BS31=5,5,0))</f>
        <v/>
      </c>
      <c r="BF44" s="17" t="str">
        <f>IF('Slut 1.kl. -Klasse'!BT31="","",IF('Slut 1.kl. -Klasse'!BT31='Skole scoring'!BF$32,1,0)+IF('Slut 1.kl. -Klasse'!BT31=5,5,0))</f>
        <v/>
      </c>
      <c r="BG44" s="17" t="str">
        <f>IF('Slut 1.kl. -Klasse'!BU31="","",IF('Slut 1.kl. -Klasse'!BU31='Skole scoring'!BG$32,1,0)+IF('Slut 1.kl. -Klasse'!BU31=5,5,0))</f>
        <v/>
      </c>
      <c r="BH44" s="17" t="str">
        <f>IF('Slut 1.kl. -Klasse'!BV31="","",IF('Slut 1.kl. -Klasse'!BV31='Skole scoring'!BH$32,1,0)+IF('Slut 1.kl. -Klasse'!BV31=5,5,0))</f>
        <v/>
      </c>
      <c r="BI44" s="17" t="str">
        <f>IF('Slut 1.kl. -Klasse'!BW31="","",IF('Slut 1.kl. -Klasse'!BW31='Skole scoring'!BI$32,1,0)+IF('Slut 1.kl. -Klasse'!BW31=5,5,0))</f>
        <v/>
      </c>
      <c r="BJ44" s="17" t="str">
        <f>IF('Slut 1.kl. -Klasse'!BX31="","",IF('Slut 1.kl. -Klasse'!BX31='Skole scoring'!BJ$32,1,0)+IF('Slut 1.kl. -Klasse'!BX31=5,5,0))</f>
        <v/>
      </c>
      <c r="BK44" s="17" t="str">
        <f>IF('Slut 1.kl. -Klasse'!BY31="","",IF('Slut 1.kl. -Klasse'!BY31='Skole scoring'!BK$32,1,0)+IF('Slut 1.kl. -Klasse'!BY31=5,5,0))</f>
        <v/>
      </c>
      <c r="BL44" s="17" t="str">
        <f>IF('Slut 1.kl. -Klasse'!BZ31="","",IF('Slut 1.kl. -Klasse'!BZ31='Skole scoring'!BL$32,1,0)+IF('Slut 1.kl. -Klasse'!BZ31=5,5,0))</f>
        <v/>
      </c>
      <c r="BM44" s="17" t="str">
        <f>IF('Slut 1.kl. -Klasse'!CA31="","",IF('Slut 1.kl. -Klasse'!CA31='Skole scoring'!BM$32,1,0)+IF('Slut 1.kl. -Klasse'!CA31=5,5,0))</f>
        <v/>
      </c>
      <c r="BN44" s="17" t="str">
        <f>IF('Slut 1.kl. -Klasse'!CB31="","",IF('Slut 1.kl. -Klasse'!CB31='Skole scoring'!BN$32,1,0)+IF('Slut 1.kl. -Klasse'!CB31=5,5,0))</f>
        <v/>
      </c>
      <c r="BO44" s="17" t="str">
        <f>IF('Slut 1.kl. -Klasse'!CC31="","",IF('Slut 1.kl. -Klasse'!CC31='Skole scoring'!BO$32,1,0)+IF('Slut 1.kl. -Klasse'!CC31=5,5,0))</f>
        <v/>
      </c>
      <c r="BP44" s="17" t="str">
        <f>IF('Slut 1.kl. -Klasse'!CD31="","",IF('Slut 1.kl. -Klasse'!CD31='Skole scoring'!BP$32,1,0)+IF('Slut 1.kl. -Klasse'!CD31=5,5,0))</f>
        <v/>
      </c>
      <c r="BQ44" s="17" t="str">
        <f>IF('Slut 1.kl. -Klasse'!CE31="","",IF('Slut 1.kl. -Klasse'!CE31='Skole scoring'!BQ$32,1,0)+IF('Slut 1.kl. -Klasse'!CE31=5,5,0))</f>
        <v/>
      </c>
      <c r="BR44" s="17" t="str">
        <f>IF('Slut 1.kl. -Klasse'!CF31="","",IF('Slut 1.kl. -Klasse'!CF31='Skole scoring'!BR$32,1,0)+IF('Slut 1.kl. -Klasse'!CF31=5,5,0))</f>
        <v/>
      </c>
      <c r="BS44" s="17" t="str">
        <f>IF('Slut 1.kl. -Klasse'!CG31="","",IF('Slut 1.kl. -Klasse'!CG31='Skole scoring'!BS$32,1,0)+IF('Slut 1.kl. -Klasse'!CG31=5,5,0))</f>
        <v/>
      </c>
      <c r="BT44" s="17" t="str">
        <f>IF('Slut 1.kl. -Klasse'!CH31="","",IF('Slut 1.kl. -Klasse'!CH31='Skole scoring'!BT$32,1,0)+IF('Slut 1.kl. -Klasse'!CH31=5,5,0))</f>
        <v/>
      </c>
      <c r="BU44" s="17" t="str">
        <f>IF('Slut 1.kl. -Klasse'!CI31="","",IF('Slut 1.kl. -Klasse'!CI31='Skole scoring'!BU$32,1,0)+IF('Slut 1.kl. -Klasse'!CI31=5,5,0))</f>
        <v/>
      </c>
      <c r="BV44" s="17" t="str">
        <f>IF('Slut 1.kl. -Klasse'!CJ31="","",IF('Slut 1.kl. -Klasse'!CJ31='Skole scoring'!BV$32,1,0)+IF('Slut 1.kl. -Klasse'!CJ31=5,5,0))</f>
        <v/>
      </c>
      <c r="BW44" s="17" t="str">
        <f>IF('Slut 1.kl. -Klasse'!CK31="","",IF('Slut 1.kl. -Klasse'!CK31='Skole scoring'!BW$32,1,0)+IF('Slut 1.kl. -Klasse'!CK31=5,5,0))</f>
        <v/>
      </c>
      <c r="BX44" s="17" t="str">
        <f>IF('Slut 1.kl. -Klasse'!CL31="","",IF('Slut 1.kl. -Klasse'!CL31='Skole scoring'!BX$32,1,0)+IF('Slut 1.kl. -Klasse'!CL31=5,5,0))</f>
        <v/>
      </c>
      <c r="BY44" s="17" t="str">
        <f>IF('Slut 1.kl. -Klasse'!CM31="","",IF('Slut 1.kl. -Klasse'!CM31='Skole scoring'!BY$32,1,0)+IF('Slut 1.kl. -Klasse'!CM31=5,5,0))</f>
        <v/>
      </c>
      <c r="BZ44" s="17" t="str">
        <f>IF('Slut 1.kl. -Klasse'!CN31="","",IF('Slut 1.kl. -Klasse'!CN31='Skole scoring'!BZ$32,1,0)+IF('Slut 1.kl. -Klasse'!CN31=5,5,0))</f>
        <v/>
      </c>
      <c r="CA44" s="17" t="str">
        <f>IF('Slut 1.kl. -Klasse'!CO31="","",IF('Slut 1.kl. -Klasse'!CO31='Skole scoring'!CA$32,1,0)+IF('Slut 1.kl. -Klasse'!CO31=5,5,0))</f>
        <v/>
      </c>
      <c r="CB44" s="17" t="str">
        <f>IF('Slut 1.kl. -Klasse'!CP31="","",IF('Slut 1.kl. -Klasse'!CP31='Skole scoring'!CB$32,1,0)+IF('Slut 1.kl. -Klasse'!CP31=5,5,0))</f>
        <v/>
      </c>
      <c r="CC44" s="17" t="str">
        <f>IF('Slut 1.kl. -Klasse'!CQ31="","",IF('Slut 1.kl. -Klasse'!CQ31='Skole scoring'!CC$32,1,0)+IF('Slut 1.kl. -Klasse'!CQ31=5,5,0))</f>
        <v/>
      </c>
      <c r="CD44" s="17">
        <f t="shared" si="1"/>
        <v>0</v>
      </c>
      <c r="CE44" s="23" t="str">
        <f>IF(ISBLANK('Slut 1.kl. -Klasse'!B31),"NA",(((COUNTIF('Skole scoring'!B44:AM44,1)-17.5)/7.3)+((COUNTIF('Skole scoring'!AN44:BD44,1)-4.5)/4.4)+((COUNTIF('Skole scoring'!BE44:CC44,1)-11.4)/7.9))/3)</f>
        <v>NA</v>
      </c>
    </row>
    <row r="45" spans="2:83" x14ac:dyDescent="0.35">
      <c r="B45" s="17" t="str">
        <f>IF('Slut 1.kl. -Klasse'!P32="","",IF('Slut 1.kl. -Klasse'!P32='Skole scoring'!B$32,1,0)+IF('Slut 1.kl. -Klasse'!P32=5,5,0))</f>
        <v/>
      </c>
      <c r="C45" s="17" t="str">
        <f>IF('Slut 1.kl. -Klasse'!Q32="","",IF('Slut 1.kl. -Klasse'!Q32='Skole scoring'!C$32,1,0)+IF('Slut 1.kl. -Klasse'!Q32=5,5,0))</f>
        <v/>
      </c>
      <c r="D45" s="17" t="str">
        <f>IF('Slut 1.kl. -Klasse'!R32="","",IF('Slut 1.kl. -Klasse'!R32='Skole scoring'!D$32,1,0)+IF('Slut 1.kl. -Klasse'!R32=5,5,0))</f>
        <v/>
      </c>
      <c r="E45" s="17" t="str">
        <f>IF('Slut 1.kl. -Klasse'!S32="","",IF('Slut 1.kl. -Klasse'!S32='Skole scoring'!E$32,1,0)+IF('Slut 1.kl. -Klasse'!S32=5,5,0))</f>
        <v/>
      </c>
      <c r="F45" s="17" t="str">
        <f>IF('Slut 1.kl. -Klasse'!T32="","",IF('Slut 1.kl. -Klasse'!T32='Skole scoring'!F$32,1,0)+IF('Slut 1.kl. -Klasse'!T32=5,5,0))</f>
        <v/>
      </c>
      <c r="G45" s="17" t="str">
        <f>IF('Slut 1.kl. -Klasse'!U32="","",IF('Slut 1.kl. -Klasse'!U32='Skole scoring'!G$32,1,0)+IF('Slut 1.kl. -Klasse'!U32=5,5,0))</f>
        <v/>
      </c>
      <c r="H45" s="17" t="str">
        <f>IF('Slut 1.kl. -Klasse'!V32="","",IF('Slut 1.kl. -Klasse'!V32='Skole scoring'!H$32,1,0)+IF('Slut 1.kl. -Klasse'!V32=5,5,0))</f>
        <v/>
      </c>
      <c r="I45" s="17" t="str">
        <f>IF('Slut 1.kl. -Klasse'!W32="","",IF('Slut 1.kl. -Klasse'!W32='Skole scoring'!I$32,1,0)+IF('Slut 1.kl. -Klasse'!W32=5,5,0))</f>
        <v/>
      </c>
      <c r="J45" s="17" t="str">
        <f>IF('Slut 1.kl. -Klasse'!X32="","",IF('Slut 1.kl. -Klasse'!X32='Skole scoring'!J$32,1,0)+IF('Slut 1.kl. -Klasse'!X32=5,5,0))</f>
        <v/>
      </c>
      <c r="K45" s="17" t="str">
        <f>IF('Slut 1.kl. -Klasse'!Y32="","",IF('Slut 1.kl. -Klasse'!Y32='Skole scoring'!K$32,1,0)+IF('Slut 1.kl. -Klasse'!Y32=5,5,0))</f>
        <v/>
      </c>
      <c r="L45" s="17" t="str">
        <f>IF('Slut 1.kl. -Klasse'!Z32="","",IF('Slut 1.kl. -Klasse'!Z32='Skole scoring'!L$32,1,0)+IF('Slut 1.kl. -Klasse'!Z32=5,5,0))</f>
        <v/>
      </c>
      <c r="M45" s="17" t="str">
        <f>IF('Slut 1.kl. -Klasse'!AA32="","",IF('Slut 1.kl. -Klasse'!AA32='Skole scoring'!M$32,1,0)+IF('Slut 1.kl. -Klasse'!AA32=5,5,0))</f>
        <v/>
      </c>
      <c r="N45" s="17" t="str">
        <f>IF('Slut 1.kl. -Klasse'!AB32="","",IF('Slut 1.kl. -Klasse'!AB32='Skole scoring'!N$32,1,0)+IF('Slut 1.kl. -Klasse'!AB32=5,5,0))</f>
        <v/>
      </c>
      <c r="O45" s="17" t="str">
        <f>IF('Slut 1.kl. -Klasse'!AC32="","",IF('Slut 1.kl. -Klasse'!AC32='Skole scoring'!O$32,1,0)+IF('Slut 1.kl. -Klasse'!AC32=5,5,0))</f>
        <v/>
      </c>
      <c r="P45" s="17" t="str">
        <f>IF('Slut 1.kl. -Klasse'!AD32="","",IF('Slut 1.kl. -Klasse'!AD32='Skole scoring'!P$32,1,0)+IF('Slut 1.kl. -Klasse'!AD32=5,5,0))</f>
        <v/>
      </c>
      <c r="Q45" s="17" t="str">
        <f>IF('Slut 1.kl. -Klasse'!AE32="","",IF('Slut 1.kl. -Klasse'!AE32='Skole scoring'!Q$32,1,0)+IF('Slut 1.kl. -Klasse'!AE32=5,5,0))</f>
        <v/>
      </c>
      <c r="R45" s="17" t="str">
        <f>IF('Slut 1.kl. -Klasse'!AF32="","",IF('Slut 1.kl. -Klasse'!AF32='Skole scoring'!R$32,1,0)+IF('Slut 1.kl. -Klasse'!AF32=5,5,0))</f>
        <v/>
      </c>
      <c r="S45" s="17" t="str">
        <f>IF('Slut 1.kl. -Klasse'!AG32="","",IF('Slut 1.kl. -Klasse'!AG32='Skole scoring'!S$32,1,0)+IF('Slut 1.kl. -Klasse'!AG32=5,5,0))</f>
        <v/>
      </c>
      <c r="T45" s="17" t="str">
        <f>IF('Slut 1.kl. -Klasse'!AH32="","",IF('Slut 1.kl. -Klasse'!AH32='Skole scoring'!T$32,1,0)+IF('Slut 1.kl. -Klasse'!AH32=5,5,0))</f>
        <v/>
      </c>
      <c r="U45" s="17" t="str">
        <f>IF('Slut 1.kl. -Klasse'!AI32="","",IF('Slut 1.kl. -Klasse'!AI32='Skole scoring'!U$32,1,0)+IF('Slut 1.kl. -Klasse'!AI32=5,5,0))</f>
        <v/>
      </c>
      <c r="V45" s="17" t="str">
        <f>IF('Slut 1.kl. -Klasse'!AJ32="","",IF('Slut 1.kl. -Klasse'!AJ32='Skole scoring'!V$32,1,0)+IF('Slut 1.kl. -Klasse'!AJ32=5,5,0))</f>
        <v/>
      </c>
      <c r="W45" s="17" t="str">
        <f>IF('Slut 1.kl. -Klasse'!AK32="","",IF('Slut 1.kl. -Klasse'!AK32='Skole scoring'!W$32,1,0)+IF('Slut 1.kl. -Klasse'!AK32=5,5,0))</f>
        <v/>
      </c>
      <c r="X45" s="17" t="str">
        <f>IF('Slut 1.kl. -Klasse'!AL32="","",IF('Slut 1.kl. -Klasse'!AL32='Skole scoring'!X$32,1,0)+IF('Slut 1.kl. -Klasse'!AL32=5,5,0))</f>
        <v/>
      </c>
      <c r="Y45" s="17" t="str">
        <f>IF('Slut 1.kl. -Klasse'!AM32="","",IF('Slut 1.kl. -Klasse'!AM32='Skole scoring'!Y$32,1,0)+IF('Slut 1.kl. -Klasse'!AM32=5,5,0))</f>
        <v/>
      </c>
      <c r="Z45" s="17" t="str">
        <f>IF('Slut 1.kl. -Klasse'!AN32="","",IF('Slut 1.kl. -Klasse'!AN32='Skole scoring'!Z$32,1,0)+IF('Slut 1.kl. -Klasse'!AN32=5,5,0))</f>
        <v/>
      </c>
      <c r="AA45" s="17" t="str">
        <f>IF('Slut 1.kl. -Klasse'!AO32="","",IF('Slut 1.kl. -Klasse'!AO32='Skole scoring'!AA$32,1,0)+IF('Slut 1.kl. -Klasse'!AO32=5,5,0))</f>
        <v/>
      </c>
      <c r="AB45" s="17" t="str">
        <f>IF('Slut 1.kl. -Klasse'!AP32="","",IF('Slut 1.kl. -Klasse'!AP32='Skole scoring'!AB$32,1,0)+IF('Slut 1.kl. -Klasse'!AP32=5,5,0))</f>
        <v/>
      </c>
      <c r="AC45" s="17" t="str">
        <f>IF('Slut 1.kl. -Klasse'!AQ32="","",IF('Slut 1.kl. -Klasse'!AQ32='Skole scoring'!AC$32,1,0)+IF('Slut 1.kl. -Klasse'!AQ32=5,5,0))</f>
        <v/>
      </c>
      <c r="AD45" s="17" t="str">
        <f>IF('Slut 1.kl. -Klasse'!AR32="","",IF('Slut 1.kl. -Klasse'!AR32='Skole scoring'!AD$32,1,0)+IF('Slut 1.kl. -Klasse'!AR32=5,5,0))</f>
        <v/>
      </c>
      <c r="AE45" s="17" t="str">
        <f>IF('Slut 1.kl. -Klasse'!AS32="","",IF('Slut 1.kl. -Klasse'!AS32='Skole scoring'!AE$32,1,0)+IF('Slut 1.kl. -Klasse'!AS32=5,5,0))</f>
        <v/>
      </c>
      <c r="AF45" s="17" t="str">
        <f>IF('Slut 1.kl. -Klasse'!AT32="","",IF('Slut 1.kl. -Klasse'!AT32='Skole scoring'!AF$32,1,0)+IF('Slut 1.kl. -Klasse'!AT32=5,5,0))</f>
        <v/>
      </c>
      <c r="AG45" s="17" t="str">
        <f>IF('Slut 1.kl. -Klasse'!AU32="","",IF('Slut 1.kl. -Klasse'!AU32='Skole scoring'!AG$32,1,0)+IF('Slut 1.kl. -Klasse'!AU32=5,5,0))</f>
        <v/>
      </c>
      <c r="AH45" s="17" t="str">
        <f>IF('Slut 1.kl. -Klasse'!AV32="","",IF('Slut 1.kl. -Klasse'!AV32='Skole scoring'!AH$32,1,0)+IF('Slut 1.kl. -Klasse'!AV32=5,5,0))</f>
        <v/>
      </c>
      <c r="AI45" s="17" t="str">
        <f>IF('Slut 1.kl. -Klasse'!AW32="","",IF('Slut 1.kl. -Klasse'!AW32='Skole scoring'!AI$32,1,0)+IF('Slut 1.kl. -Klasse'!AW32=5,5,0))</f>
        <v/>
      </c>
      <c r="AJ45" s="17" t="str">
        <f>IF('Slut 1.kl. -Klasse'!AX32="","",IF('Slut 1.kl. -Klasse'!AX32='Skole scoring'!AJ$32,1,0)+IF('Slut 1.kl. -Klasse'!AX32=5,5,0))</f>
        <v/>
      </c>
      <c r="AK45" s="17" t="str">
        <f>IF('Slut 1.kl. -Klasse'!AY32="","",IF('Slut 1.kl. -Klasse'!AY32='Skole scoring'!AK$32,1,0)+IF('Slut 1.kl. -Klasse'!AY32=5,5,0))</f>
        <v/>
      </c>
      <c r="AL45" s="17" t="str">
        <f>IF('Slut 1.kl. -Klasse'!AZ32="","",IF('Slut 1.kl. -Klasse'!AZ32='Skole scoring'!AL$32,1,0)+IF('Slut 1.kl. -Klasse'!AZ32=5,5,0))</f>
        <v/>
      </c>
      <c r="AM45" s="17" t="str">
        <f>IF('Slut 1.kl. -Klasse'!BA32="","",IF('Slut 1.kl. -Klasse'!BA32='Skole scoring'!AM$32,1,0)+IF('Slut 1.kl. -Klasse'!BA32=5,5,0))</f>
        <v/>
      </c>
      <c r="AN45" s="17" t="str">
        <f>IF('Slut 1.kl. -Klasse'!BB32="","",IF('Slut 1.kl. -Klasse'!BB32='Skole scoring'!AN$32,1,0)+IF('Slut 1.kl. -Klasse'!BB32=5,5,0))</f>
        <v/>
      </c>
      <c r="AO45" s="17" t="str">
        <f>IF('Slut 1.kl. -Klasse'!BC32="","",IF('Slut 1.kl. -Klasse'!BC32='Skole scoring'!AO$32,1,0)+IF('Slut 1.kl. -Klasse'!BC32=5,5,0))</f>
        <v/>
      </c>
      <c r="AP45" s="17" t="str">
        <f>IF('Slut 1.kl. -Klasse'!BD32="","",IF('Slut 1.kl. -Klasse'!BD32='Skole scoring'!AP$32,1,0)+IF('Slut 1.kl. -Klasse'!BD32=5,5,0))</f>
        <v/>
      </c>
      <c r="AQ45" s="17" t="str">
        <f>IF('Slut 1.kl. -Klasse'!BE32="","",IF('Slut 1.kl. -Klasse'!BE32='Skole scoring'!AQ$32,1,0)+IF('Slut 1.kl. -Klasse'!BE32=5,5,0))</f>
        <v/>
      </c>
      <c r="AR45" s="17" t="str">
        <f>IF('Slut 1.kl. -Klasse'!BF32="","",IF('Slut 1.kl. -Klasse'!BF32='Skole scoring'!AR$32,1,0)+IF('Slut 1.kl. -Klasse'!BF32=5,5,0))</f>
        <v/>
      </c>
      <c r="AS45" s="17" t="str">
        <f>IF('Slut 1.kl. -Klasse'!BG32="","",IF('Slut 1.kl. -Klasse'!BG32='Skole scoring'!AS$32,1,0)+IF('Slut 1.kl. -Klasse'!BG32=5,5,0))</f>
        <v/>
      </c>
      <c r="AT45" s="17" t="str">
        <f>IF('Slut 1.kl. -Klasse'!BH32="","",IF('Slut 1.kl. -Klasse'!BH32='Skole scoring'!AT$32,1,0)+IF('Slut 1.kl. -Klasse'!BH32=5,5,0))</f>
        <v/>
      </c>
      <c r="AU45" s="17" t="str">
        <f>IF('Slut 1.kl. -Klasse'!BI32="","",IF('Slut 1.kl. -Klasse'!BI32='Skole scoring'!AU$32,1,0)+IF('Slut 1.kl. -Klasse'!BI32=5,5,0))</f>
        <v/>
      </c>
      <c r="AV45" s="17" t="str">
        <f>IF('Slut 1.kl. -Klasse'!BJ32="","",IF('Slut 1.kl. -Klasse'!BJ32='Skole scoring'!AV$32,1,0)+IF('Slut 1.kl. -Klasse'!BJ32=5,5,0))</f>
        <v/>
      </c>
      <c r="AW45" s="17" t="str">
        <f>IF('Slut 1.kl. -Klasse'!BK32="","",IF('Slut 1.kl. -Klasse'!BK32='Skole scoring'!AW$32,1,0)+IF('Slut 1.kl. -Klasse'!BK32=5,5,0))</f>
        <v/>
      </c>
      <c r="AX45" s="17" t="str">
        <f>IF('Slut 1.kl. -Klasse'!BL32="","",IF('Slut 1.kl. -Klasse'!BL32='Skole scoring'!AX$32,1,0)+IF('Slut 1.kl. -Klasse'!BL32=5,5,0))</f>
        <v/>
      </c>
      <c r="AY45" s="17" t="str">
        <f>IF('Slut 1.kl. -Klasse'!BM32="","",IF('Slut 1.kl. -Klasse'!BM32='Skole scoring'!AY$32,1,0)+IF('Slut 1.kl. -Klasse'!BM32=5,5,0))</f>
        <v/>
      </c>
      <c r="AZ45" s="17" t="str">
        <f>IF('Slut 1.kl. -Klasse'!BN32="","",IF('Slut 1.kl. -Klasse'!BN32='Skole scoring'!AZ$32,1,0)+IF('Slut 1.kl. -Klasse'!BN32=5,5,0))</f>
        <v/>
      </c>
      <c r="BA45" s="17" t="str">
        <f>IF('Slut 1.kl. -Klasse'!BO32="","",IF('Slut 1.kl. -Klasse'!BO32='Skole scoring'!BA$32,1,0)+IF('Slut 1.kl. -Klasse'!BO32=5,5,0))</f>
        <v/>
      </c>
      <c r="BB45" s="17" t="str">
        <f>IF('Slut 1.kl. -Klasse'!BP32="","",IF('Slut 1.kl. -Klasse'!BP32='Skole scoring'!BB$32,1,0)+IF('Slut 1.kl. -Klasse'!BP32=5,5,0))</f>
        <v/>
      </c>
      <c r="BC45" s="17" t="str">
        <f>IF('Slut 1.kl. -Klasse'!BQ32="","",IF('Slut 1.kl. -Klasse'!BQ32='Skole scoring'!BC$32,1,0)+IF('Slut 1.kl. -Klasse'!BQ32=5,5,0))</f>
        <v/>
      </c>
      <c r="BD45" s="17" t="str">
        <f>IF('Slut 1.kl. -Klasse'!BR32="","",IF('Slut 1.kl. -Klasse'!BR32='Skole scoring'!BD$32,1,0)+IF('Slut 1.kl. -Klasse'!BR32=5,5,0))</f>
        <v/>
      </c>
      <c r="BE45" s="17" t="str">
        <f>IF('Slut 1.kl. -Klasse'!BS32="","",IF('Slut 1.kl. -Klasse'!BS32='Skole scoring'!BE$32,1,0)+IF('Slut 1.kl. -Klasse'!BS32=5,5,0))</f>
        <v/>
      </c>
      <c r="BF45" s="17" t="str">
        <f>IF('Slut 1.kl. -Klasse'!BT32="","",IF('Slut 1.kl. -Klasse'!BT32='Skole scoring'!BF$32,1,0)+IF('Slut 1.kl. -Klasse'!BT32=5,5,0))</f>
        <v/>
      </c>
      <c r="BG45" s="17" t="str">
        <f>IF('Slut 1.kl. -Klasse'!BU32="","",IF('Slut 1.kl. -Klasse'!BU32='Skole scoring'!BG$32,1,0)+IF('Slut 1.kl. -Klasse'!BU32=5,5,0))</f>
        <v/>
      </c>
      <c r="BH45" s="17" t="str">
        <f>IF('Slut 1.kl. -Klasse'!BV32="","",IF('Slut 1.kl. -Klasse'!BV32='Skole scoring'!BH$32,1,0)+IF('Slut 1.kl. -Klasse'!BV32=5,5,0))</f>
        <v/>
      </c>
      <c r="BI45" s="17" t="str">
        <f>IF('Slut 1.kl. -Klasse'!BW32="","",IF('Slut 1.kl. -Klasse'!BW32='Skole scoring'!BI$32,1,0)+IF('Slut 1.kl. -Klasse'!BW32=5,5,0))</f>
        <v/>
      </c>
      <c r="BJ45" s="17" t="str">
        <f>IF('Slut 1.kl. -Klasse'!BX32="","",IF('Slut 1.kl. -Klasse'!BX32='Skole scoring'!BJ$32,1,0)+IF('Slut 1.kl. -Klasse'!BX32=5,5,0))</f>
        <v/>
      </c>
      <c r="BK45" s="17" t="str">
        <f>IF('Slut 1.kl. -Klasse'!BY32="","",IF('Slut 1.kl. -Klasse'!BY32='Skole scoring'!BK$32,1,0)+IF('Slut 1.kl. -Klasse'!BY32=5,5,0))</f>
        <v/>
      </c>
      <c r="BL45" s="17" t="str">
        <f>IF('Slut 1.kl. -Klasse'!BZ32="","",IF('Slut 1.kl. -Klasse'!BZ32='Skole scoring'!BL$32,1,0)+IF('Slut 1.kl. -Klasse'!BZ32=5,5,0))</f>
        <v/>
      </c>
      <c r="BM45" s="17" t="str">
        <f>IF('Slut 1.kl. -Klasse'!CA32="","",IF('Slut 1.kl. -Klasse'!CA32='Skole scoring'!BM$32,1,0)+IF('Slut 1.kl. -Klasse'!CA32=5,5,0))</f>
        <v/>
      </c>
      <c r="BN45" s="17" t="str">
        <f>IF('Slut 1.kl. -Klasse'!CB32="","",IF('Slut 1.kl. -Klasse'!CB32='Skole scoring'!BN$32,1,0)+IF('Slut 1.kl. -Klasse'!CB32=5,5,0))</f>
        <v/>
      </c>
      <c r="BO45" s="17" t="str">
        <f>IF('Slut 1.kl. -Klasse'!CC32="","",IF('Slut 1.kl. -Klasse'!CC32='Skole scoring'!BO$32,1,0)+IF('Slut 1.kl. -Klasse'!CC32=5,5,0))</f>
        <v/>
      </c>
      <c r="BP45" s="17" t="str">
        <f>IF('Slut 1.kl. -Klasse'!CD32="","",IF('Slut 1.kl. -Klasse'!CD32='Skole scoring'!BP$32,1,0)+IF('Slut 1.kl. -Klasse'!CD32=5,5,0))</f>
        <v/>
      </c>
      <c r="BQ45" s="17" t="str">
        <f>IF('Slut 1.kl. -Klasse'!CE32="","",IF('Slut 1.kl. -Klasse'!CE32='Skole scoring'!BQ$32,1,0)+IF('Slut 1.kl. -Klasse'!CE32=5,5,0))</f>
        <v/>
      </c>
      <c r="BR45" s="17" t="str">
        <f>IF('Slut 1.kl. -Klasse'!CF32="","",IF('Slut 1.kl. -Klasse'!CF32='Skole scoring'!BR$32,1,0)+IF('Slut 1.kl. -Klasse'!CF32=5,5,0))</f>
        <v/>
      </c>
      <c r="BS45" s="17" t="str">
        <f>IF('Slut 1.kl. -Klasse'!CG32="","",IF('Slut 1.kl. -Klasse'!CG32='Skole scoring'!BS$32,1,0)+IF('Slut 1.kl. -Klasse'!CG32=5,5,0))</f>
        <v/>
      </c>
      <c r="BT45" s="17" t="str">
        <f>IF('Slut 1.kl. -Klasse'!CH32="","",IF('Slut 1.kl. -Klasse'!CH32='Skole scoring'!BT$32,1,0)+IF('Slut 1.kl. -Klasse'!CH32=5,5,0))</f>
        <v/>
      </c>
      <c r="BU45" s="17" t="str">
        <f>IF('Slut 1.kl. -Klasse'!CI32="","",IF('Slut 1.kl. -Klasse'!CI32='Skole scoring'!BU$32,1,0)+IF('Slut 1.kl. -Klasse'!CI32=5,5,0))</f>
        <v/>
      </c>
      <c r="BV45" s="17" t="str">
        <f>IF('Slut 1.kl. -Klasse'!CJ32="","",IF('Slut 1.kl. -Klasse'!CJ32='Skole scoring'!BV$32,1,0)+IF('Slut 1.kl. -Klasse'!CJ32=5,5,0))</f>
        <v/>
      </c>
      <c r="BW45" s="17" t="str">
        <f>IF('Slut 1.kl. -Klasse'!CK32="","",IF('Slut 1.kl. -Klasse'!CK32='Skole scoring'!BW$32,1,0)+IF('Slut 1.kl. -Klasse'!CK32=5,5,0))</f>
        <v/>
      </c>
      <c r="BX45" s="17" t="str">
        <f>IF('Slut 1.kl. -Klasse'!CL32="","",IF('Slut 1.kl. -Klasse'!CL32='Skole scoring'!BX$32,1,0)+IF('Slut 1.kl. -Klasse'!CL32=5,5,0))</f>
        <v/>
      </c>
      <c r="BY45" s="17" t="str">
        <f>IF('Slut 1.kl. -Klasse'!CM32="","",IF('Slut 1.kl. -Klasse'!CM32='Skole scoring'!BY$32,1,0)+IF('Slut 1.kl. -Klasse'!CM32=5,5,0))</f>
        <v/>
      </c>
      <c r="BZ45" s="17" t="str">
        <f>IF('Slut 1.kl. -Klasse'!CN32="","",IF('Slut 1.kl. -Klasse'!CN32='Skole scoring'!BZ$32,1,0)+IF('Slut 1.kl. -Klasse'!CN32=5,5,0))</f>
        <v/>
      </c>
      <c r="CA45" s="17" t="str">
        <f>IF('Slut 1.kl. -Klasse'!CO32="","",IF('Slut 1.kl. -Klasse'!CO32='Skole scoring'!CA$32,1,0)+IF('Slut 1.kl. -Klasse'!CO32=5,5,0))</f>
        <v/>
      </c>
      <c r="CB45" s="17" t="str">
        <f>IF('Slut 1.kl. -Klasse'!CP32="","",IF('Slut 1.kl. -Klasse'!CP32='Skole scoring'!CB$32,1,0)+IF('Slut 1.kl. -Klasse'!CP32=5,5,0))</f>
        <v/>
      </c>
      <c r="CC45" s="17" t="str">
        <f>IF('Slut 1.kl. -Klasse'!CQ32="","",IF('Slut 1.kl. -Klasse'!CQ32='Skole scoring'!CC$32,1,0)+IF('Slut 1.kl. -Klasse'!CQ32=5,5,0))</f>
        <v/>
      </c>
      <c r="CD45" s="17">
        <f t="shared" si="1"/>
        <v>0</v>
      </c>
      <c r="CE45" s="23" t="str">
        <f>IF(ISBLANK('Slut 1.kl. -Klasse'!B32),"NA",(((COUNTIF('Skole scoring'!B45:AM45,1)-17.5)/7.3)+((COUNTIF('Skole scoring'!AN45:BD45,1)-4.5)/4.4)+((COUNTIF('Skole scoring'!BE45:CC45,1)-11.4)/7.9))/3)</f>
        <v>NA</v>
      </c>
    </row>
    <row r="46" spans="2:83" x14ac:dyDescent="0.35">
      <c r="B46" s="17" t="str">
        <f>IF('Slut 1.kl. -Klasse'!P33="","",IF('Slut 1.kl. -Klasse'!P33='Skole scoring'!B$32,1,0)+IF('Slut 1.kl. -Klasse'!P33=5,5,0))</f>
        <v/>
      </c>
      <c r="C46" s="17" t="str">
        <f>IF('Slut 1.kl. -Klasse'!Q33="","",IF('Slut 1.kl. -Klasse'!Q33='Skole scoring'!C$32,1,0)+IF('Slut 1.kl. -Klasse'!Q33=5,5,0))</f>
        <v/>
      </c>
      <c r="D46" s="17" t="str">
        <f>IF('Slut 1.kl. -Klasse'!R33="","",IF('Slut 1.kl. -Klasse'!R33='Skole scoring'!D$32,1,0)+IF('Slut 1.kl. -Klasse'!R33=5,5,0))</f>
        <v/>
      </c>
      <c r="E46" s="17" t="str">
        <f>IF('Slut 1.kl. -Klasse'!S33="","",IF('Slut 1.kl. -Klasse'!S33='Skole scoring'!E$32,1,0)+IF('Slut 1.kl. -Klasse'!S33=5,5,0))</f>
        <v/>
      </c>
      <c r="F46" s="17" t="str">
        <f>IF('Slut 1.kl. -Klasse'!T33="","",IF('Slut 1.kl. -Klasse'!T33='Skole scoring'!F$32,1,0)+IF('Slut 1.kl. -Klasse'!T33=5,5,0))</f>
        <v/>
      </c>
      <c r="G46" s="17" t="str">
        <f>IF('Slut 1.kl. -Klasse'!U33="","",IF('Slut 1.kl. -Klasse'!U33='Skole scoring'!G$32,1,0)+IF('Slut 1.kl. -Klasse'!U33=5,5,0))</f>
        <v/>
      </c>
      <c r="H46" s="17" t="str">
        <f>IF('Slut 1.kl. -Klasse'!V33="","",IF('Slut 1.kl. -Klasse'!V33='Skole scoring'!H$32,1,0)+IF('Slut 1.kl. -Klasse'!V33=5,5,0))</f>
        <v/>
      </c>
      <c r="I46" s="17" t="str">
        <f>IF('Slut 1.kl. -Klasse'!W33="","",IF('Slut 1.kl. -Klasse'!W33='Skole scoring'!I$32,1,0)+IF('Slut 1.kl. -Klasse'!W33=5,5,0))</f>
        <v/>
      </c>
      <c r="J46" s="17" t="str">
        <f>IF('Slut 1.kl. -Klasse'!X33="","",IF('Slut 1.kl. -Klasse'!X33='Skole scoring'!J$32,1,0)+IF('Slut 1.kl. -Klasse'!X33=5,5,0))</f>
        <v/>
      </c>
      <c r="K46" s="17" t="str">
        <f>IF('Slut 1.kl. -Klasse'!Y33="","",IF('Slut 1.kl. -Klasse'!Y33='Skole scoring'!K$32,1,0)+IF('Slut 1.kl. -Klasse'!Y33=5,5,0))</f>
        <v/>
      </c>
      <c r="L46" s="17" t="str">
        <f>IF('Slut 1.kl. -Klasse'!Z33="","",IF('Slut 1.kl. -Klasse'!Z33='Skole scoring'!L$32,1,0)+IF('Slut 1.kl. -Klasse'!Z33=5,5,0))</f>
        <v/>
      </c>
      <c r="M46" s="17" t="str">
        <f>IF('Slut 1.kl. -Klasse'!AA33="","",IF('Slut 1.kl. -Klasse'!AA33='Skole scoring'!M$32,1,0)+IF('Slut 1.kl. -Klasse'!AA33=5,5,0))</f>
        <v/>
      </c>
      <c r="N46" s="17" t="str">
        <f>IF('Slut 1.kl. -Klasse'!AB33="","",IF('Slut 1.kl. -Klasse'!AB33='Skole scoring'!N$32,1,0)+IF('Slut 1.kl. -Klasse'!AB33=5,5,0))</f>
        <v/>
      </c>
      <c r="O46" s="17" t="str">
        <f>IF('Slut 1.kl. -Klasse'!AC33="","",IF('Slut 1.kl. -Klasse'!AC33='Skole scoring'!O$32,1,0)+IF('Slut 1.kl. -Klasse'!AC33=5,5,0))</f>
        <v/>
      </c>
      <c r="P46" s="17" t="str">
        <f>IF('Slut 1.kl. -Klasse'!AD33="","",IF('Slut 1.kl. -Klasse'!AD33='Skole scoring'!P$32,1,0)+IF('Slut 1.kl. -Klasse'!AD33=5,5,0))</f>
        <v/>
      </c>
      <c r="Q46" s="17" t="str">
        <f>IF('Slut 1.kl. -Klasse'!AE33="","",IF('Slut 1.kl. -Klasse'!AE33='Skole scoring'!Q$32,1,0)+IF('Slut 1.kl. -Klasse'!AE33=5,5,0))</f>
        <v/>
      </c>
      <c r="R46" s="17" t="str">
        <f>IF('Slut 1.kl. -Klasse'!AF33="","",IF('Slut 1.kl. -Klasse'!AF33='Skole scoring'!R$32,1,0)+IF('Slut 1.kl. -Klasse'!AF33=5,5,0))</f>
        <v/>
      </c>
      <c r="S46" s="17" t="str">
        <f>IF('Slut 1.kl. -Klasse'!AG33="","",IF('Slut 1.kl. -Klasse'!AG33='Skole scoring'!S$32,1,0)+IF('Slut 1.kl. -Klasse'!AG33=5,5,0))</f>
        <v/>
      </c>
      <c r="T46" s="17" t="str">
        <f>IF('Slut 1.kl. -Klasse'!AH33="","",IF('Slut 1.kl. -Klasse'!AH33='Skole scoring'!T$32,1,0)+IF('Slut 1.kl. -Klasse'!AH33=5,5,0))</f>
        <v/>
      </c>
      <c r="U46" s="17" t="str">
        <f>IF('Slut 1.kl. -Klasse'!AI33="","",IF('Slut 1.kl. -Klasse'!AI33='Skole scoring'!U$32,1,0)+IF('Slut 1.kl. -Klasse'!AI33=5,5,0))</f>
        <v/>
      </c>
      <c r="V46" s="17" t="str">
        <f>IF('Slut 1.kl. -Klasse'!AJ33="","",IF('Slut 1.kl. -Klasse'!AJ33='Skole scoring'!V$32,1,0)+IF('Slut 1.kl. -Klasse'!AJ33=5,5,0))</f>
        <v/>
      </c>
      <c r="W46" s="17" t="str">
        <f>IF('Slut 1.kl. -Klasse'!AK33="","",IF('Slut 1.kl. -Klasse'!AK33='Skole scoring'!W$32,1,0)+IF('Slut 1.kl. -Klasse'!AK33=5,5,0))</f>
        <v/>
      </c>
      <c r="X46" s="17" t="str">
        <f>IF('Slut 1.kl. -Klasse'!AL33="","",IF('Slut 1.kl. -Klasse'!AL33='Skole scoring'!X$32,1,0)+IF('Slut 1.kl. -Klasse'!AL33=5,5,0))</f>
        <v/>
      </c>
      <c r="Y46" s="17" t="str">
        <f>IF('Slut 1.kl. -Klasse'!AM33="","",IF('Slut 1.kl. -Klasse'!AM33='Skole scoring'!Y$32,1,0)+IF('Slut 1.kl. -Klasse'!AM33=5,5,0))</f>
        <v/>
      </c>
      <c r="Z46" s="17" t="str">
        <f>IF('Slut 1.kl. -Klasse'!AN33="","",IF('Slut 1.kl. -Klasse'!AN33='Skole scoring'!Z$32,1,0)+IF('Slut 1.kl. -Klasse'!AN33=5,5,0))</f>
        <v/>
      </c>
      <c r="AA46" s="17" t="str">
        <f>IF('Slut 1.kl. -Klasse'!AO33="","",IF('Slut 1.kl. -Klasse'!AO33='Skole scoring'!AA$32,1,0)+IF('Slut 1.kl. -Klasse'!AO33=5,5,0))</f>
        <v/>
      </c>
      <c r="AB46" s="17" t="str">
        <f>IF('Slut 1.kl. -Klasse'!AP33="","",IF('Slut 1.kl. -Klasse'!AP33='Skole scoring'!AB$32,1,0)+IF('Slut 1.kl. -Klasse'!AP33=5,5,0))</f>
        <v/>
      </c>
      <c r="AC46" s="17" t="str">
        <f>IF('Slut 1.kl. -Klasse'!AQ33="","",IF('Slut 1.kl. -Klasse'!AQ33='Skole scoring'!AC$32,1,0)+IF('Slut 1.kl. -Klasse'!AQ33=5,5,0))</f>
        <v/>
      </c>
      <c r="AD46" s="17" t="str">
        <f>IF('Slut 1.kl. -Klasse'!AR33="","",IF('Slut 1.kl. -Klasse'!AR33='Skole scoring'!AD$32,1,0)+IF('Slut 1.kl. -Klasse'!AR33=5,5,0))</f>
        <v/>
      </c>
      <c r="AE46" s="17" t="str">
        <f>IF('Slut 1.kl. -Klasse'!AS33="","",IF('Slut 1.kl. -Klasse'!AS33='Skole scoring'!AE$32,1,0)+IF('Slut 1.kl. -Klasse'!AS33=5,5,0))</f>
        <v/>
      </c>
      <c r="AF46" s="17" t="str">
        <f>IF('Slut 1.kl. -Klasse'!AT33="","",IF('Slut 1.kl. -Klasse'!AT33='Skole scoring'!AF$32,1,0)+IF('Slut 1.kl. -Klasse'!AT33=5,5,0))</f>
        <v/>
      </c>
      <c r="AG46" s="17" t="str">
        <f>IF('Slut 1.kl. -Klasse'!AU33="","",IF('Slut 1.kl. -Klasse'!AU33='Skole scoring'!AG$32,1,0)+IF('Slut 1.kl. -Klasse'!AU33=5,5,0))</f>
        <v/>
      </c>
      <c r="AH46" s="17" t="str">
        <f>IF('Slut 1.kl. -Klasse'!AV33="","",IF('Slut 1.kl. -Klasse'!AV33='Skole scoring'!AH$32,1,0)+IF('Slut 1.kl. -Klasse'!AV33=5,5,0))</f>
        <v/>
      </c>
      <c r="AI46" s="17" t="str">
        <f>IF('Slut 1.kl. -Klasse'!AW33="","",IF('Slut 1.kl. -Klasse'!AW33='Skole scoring'!AI$32,1,0)+IF('Slut 1.kl. -Klasse'!AW33=5,5,0))</f>
        <v/>
      </c>
      <c r="AJ46" s="17" t="str">
        <f>IF('Slut 1.kl. -Klasse'!AX33="","",IF('Slut 1.kl. -Klasse'!AX33='Skole scoring'!AJ$32,1,0)+IF('Slut 1.kl. -Klasse'!AX33=5,5,0))</f>
        <v/>
      </c>
      <c r="AK46" s="17" t="str">
        <f>IF('Slut 1.kl. -Klasse'!AY33="","",IF('Slut 1.kl. -Klasse'!AY33='Skole scoring'!AK$32,1,0)+IF('Slut 1.kl. -Klasse'!AY33=5,5,0))</f>
        <v/>
      </c>
      <c r="AL46" s="17" t="str">
        <f>IF('Slut 1.kl. -Klasse'!AZ33="","",IF('Slut 1.kl. -Klasse'!AZ33='Skole scoring'!AL$32,1,0)+IF('Slut 1.kl. -Klasse'!AZ33=5,5,0))</f>
        <v/>
      </c>
      <c r="AM46" s="17" t="str">
        <f>IF('Slut 1.kl. -Klasse'!BA33="","",IF('Slut 1.kl. -Klasse'!BA33='Skole scoring'!AM$32,1,0)+IF('Slut 1.kl. -Klasse'!BA33=5,5,0))</f>
        <v/>
      </c>
      <c r="AN46" s="17" t="str">
        <f>IF('Slut 1.kl. -Klasse'!BB33="","",IF('Slut 1.kl. -Klasse'!BB33='Skole scoring'!AN$32,1,0)+IF('Slut 1.kl. -Klasse'!BB33=5,5,0))</f>
        <v/>
      </c>
      <c r="AO46" s="17" t="str">
        <f>IF('Slut 1.kl. -Klasse'!BC33="","",IF('Slut 1.kl. -Klasse'!BC33='Skole scoring'!AO$32,1,0)+IF('Slut 1.kl. -Klasse'!BC33=5,5,0))</f>
        <v/>
      </c>
      <c r="AP46" s="17" t="str">
        <f>IF('Slut 1.kl. -Klasse'!BD33="","",IF('Slut 1.kl. -Klasse'!BD33='Skole scoring'!AP$32,1,0)+IF('Slut 1.kl. -Klasse'!BD33=5,5,0))</f>
        <v/>
      </c>
      <c r="AQ46" s="17" t="str">
        <f>IF('Slut 1.kl. -Klasse'!BE33="","",IF('Slut 1.kl. -Klasse'!BE33='Skole scoring'!AQ$32,1,0)+IF('Slut 1.kl. -Klasse'!BE33=5,5,0))</f>
        <v/>
      </c>
      <c r="AR46" s="17" t="str">
        <f>IF('Slut 1.kl. -Klasse'!BF33="","",IF('Slut 1.kl. -Klasse'!BF33='Skole scoring'!AR$32,1,0)+IF('Slut 1.kl. -Klasse'!BF33=5,5,0))</f>
        <v/>
      </c>
      <c r="AS46" s="17" t="str">
        <f>IF('Slut 1.kl. -Klasse'!BG33="","",IF('Slut 1.kl. -Klasse'!BG33='Skole scoring'!AS$32,1,0)+IF('Slut 1.kl. -Klasse'!BG33=5,5,0))</f>
        <v/>
      </c>
      <c r="AT46" s="17" t="str">
        <f>IF('Slut 1.kl. -Klasse'!BH33="","",IF('Slut 1.kl. -Klasse'!BH33='Skole scoring'!AT$32,1,0)+IF('Slut 1.kl. -Klasse'!BH33=5,5,0))</f>
        <v/>
      </c>
      <c r="AU46" s="17" t="str">
        <f>IF('Slut 1.kl. -Klasse'!BI33="","",IF('Slut 1.kl. -Klasse'!BI33='Skole scoring'!AU$32,1,0)+IF('Slut 1.kl. -Klasse'!BI33=5,5,0))</f>
        <v/>
      </c>
      <c r="AV46" s="17" t="str">
        <f>IF('Slut 1.kl. -Klasse'!BJ33="","",IF('Slut 1.kl. -Klasse'!BJ33='Skole scoring'!AV$32,1,0)+IF('Slut 1.kl. -Klasse'!BJ33=5,5,0))</f>
        <v/>
      </c>
      <c r="AW46" s="17" t="str">
        <f>IF('Slut 1.kl. -Klasse'!BK33="","",IF('Slut 1.kl. -Klasse'!BK33='Skole scoring'!AW$32,1,0)+IF('Slut 1.kl. -Klasse'!BK33=5,5,0))</f>
        <v/>
      </c>
      <c r="AX46" s="17" t="str">
        <f>IF('Slut 1.kl. -Klasse'!BL33="","",IF('Slut 1.kl. -Klasse'!BL33='Skole scoring'!AX$32,1,0)+IF('Slut 1.kl. -Klasse'!BL33=5,5,0))</f>
        <v/>
      </c>
      <c r="AY46" s="17" t="str">
        <f>IF('Slut 1.kl. -Klasse'!BM33="","",IF('Slut 1.kl. -Klasse'!BM33='Skole scoring'!AY$32,1,0)+IF('Slut 1.kl. -Klasse'!BM33=5,5,0))</f>
        <v/>
      </c>
      <c r="AZ46" s="17" t="str">
        <f>IF('Slut 1.kl. -Klasse'!BN33="","",IF('Slut 1.kl. -Klasse'!BN33='Skole scoring'!AZ$32,1,0)+IF('Slut 1.kl. -Klasse'!BN33=5,5,0))</f>
        <v/>
      </c>
      <c r="BA46" s="17" t="str">
        <f>IF('Slut 1.kl. -Klasse'!BO33="","",IF('Slut 1.kl. -Klasse'!BO33='Skole scoring'!BA$32,1,0)+IF('Slut 1.kl. -Klasse'!BO33=5,5,0))</f>
        <v/>
      </c>
      <c r="BB46" s="17" t="str">
        <f>IF('Slut 1.kl. -Klasse'!BP33="","",IF('Slut 1.kl. -Klasse'!BP33='Skole scoring'!BB$32,1,0)+IF('Slut 1.kl. -Klasse'!BP33=5,5,0))</f>
        <v/>
      </c>
      <c r="BC46" s="17" t="str">
        <f>IF('Slut 1.kl. -Klasse'!BQ33="","",IF('Slut 1.kl. -Klasse'!BQ33='Skole scoring'!BC$32,1,0)+IF('Slut 1.kl. -Klasse'!BQ33=5,5,0))</f>
        <v/>
      </c>
      <c r="BD46" s="17" t="str">
        <f>IF('Slut 1.kl. -Klasse'!BR33="","",IF('Slut 1.kl. -Klasse'!BR33='Skole scoring'!BD$32,1,0)+IF('Slut 1.kl. -Klasse'!BR33=5,5,0))</f>
        <v/>
      </c>
      <c r="BE46" s="17" t="str">
        <f>IF('Slut 1.kl. -Klasse'!BS33="","",IF('Slut 1.kl. -Klasse'!BS33='Skole scoring'!BE$32,1,0)+IF('Slut 1.kl. -Klasse'!BS33=5,5,0))</f>
        <v/>
      </c>
      <c r="BF46" s="17" t="str">
        <f>IF('Slut 1.kl. -Klasse'!BT33="","",IF('Slut 1.kl. -Klasse'!BT33='Skole scoring'!BF$32,1,0)+IF('Slut 1.kl. -Klasse'!BT33=5,5,0))</f>
        <v/>
      </c>
      <c r="BG46" s="17" t="str">
        <f>IF('Slut 1.kl. -Klasse'!BU33="","",IF('Slut 1.kl. -Klasse'!BU33='Skole scoring'!BG$32,1,0)+IF('Slut 1.kl. -Klasse'!BU33=5,5,0))</f>
        <v/>
      </c>
      <c r="BH46" s="17" t="str">
        <f>IF('Slut 1.kl. -Klasse'!BV33="","",IF('Slut 1.kl. -Klasse'!BV33='Skole scoring'!BH$32,1,0)+IF('Slut 1.kl. -Klasse'!BV33=5,5,0))</f>
        <v/>
      </c>
      <c r="BI46" s="17" t="str">
        <f>IF('Slut 1.kl. -Klasse'!BW33="","",IF('Slut 1.kl. -Klasse'!BW33='Skole scoring'!BI$32,1,0)+IF('Slut 1.kl. -Klasse'!BW33=5,5,0))</f>
        <v/>
      </c>
      <c r="BJ46" s="17" t="str">
        <f>IF('Slut 1.kl. -Klasse'!BX33="","",IF('Slut 1.kl. -Klasse'!BX33='Skole scoring'!BJ$32,1,0)+IF('Slut 1.kl. -Klasse'!BX33=5,5,0))</f>
        <v/>
      </c>
      <c r="BK46" s="17" t="str">
        <f>IF('Slut 1.kl. -Klasse'!BY33="","",IF('Slut 1.kl. -Klasse'!BY33='Skole scoring'!BK$32,1,0)+IF('Slut 1.kl. -Klasse'!BY33=5,5,0))</f>
        <v/>
      </c>
      <c r="BL46" s="17" t="str">
        <f>IF('Slut 1.kl. -Klasse'!BZ33="","",IF('Slut 1.kl. -Klasse'!BZ33='Skole scoring'!BL$32,1,0)+IF('Slut 1.kl. -Klasse'!BZ33=5,5,0))</f>
        <v/>
      </c>
      <c r="BM46" s="17" t="str">
        <f>IF('Slut 1.kl. -Klasse'!CA33="","",IF('Slut 1.kl. -Klasse'!CA33='Skole scoring'!BM$32,1,0)+IF('Slut 1.kl. -Klasse'!CA33=5,5,0))</f>
        <v/>
      </c>
      <c r="BN46" s="17" t="str">
        <f>IF('Slut 1.kl. -Klasse'!CB33="","",IF('Slut 1.kl. -Klasse'!CB33='Skole scoring'!BN$32,1,0)+IF('Slut 1.kl. -Klasse'!CB33=5,5,0))</f>
        <v/>
      </c>
      <c r="BO46" s="17" t="str">
        <f>IF('Slut 1.kl. -Klasse'!CC33="","",IF('Slut 1.kl. -Klasse'!CC33='Skole scoring'!BO$32,1,0)+IF('Slut 1.kl. -Klasse'!CC33=5,5,0))</f>
        <v/>
      </c>
      <c r="BP46" s="17" t="str">
        <f>IF('Slut 1.kl. -Klasse'!CD33="","",IF('Slut 1.kl. -Klasse'!CD33='Skole scoring'!BP$32,1,0)+IF('Slut 1.kl. -Klasse'!CD33=5,5,0))</f>
        <v/>
      </c>
      <c r="BQ46" s="17" t="str">
        <f>IF('Slut 1.kl. -Klasse'!CE33="","",IF('Slut 1.kl. -Klasse'!CE33='Skole scoring'!BQ$32,1,0)+IF('Slut 1.kl. -Klasse'!CE33=5,5,0))</f>
        <v/>
      </c>
      <c r="BR46" s="17" t="str">
        <f>IF('Slut 1.kl. -Klasse'!CF33="","",IF('Slut 1.kl. -Klasse'!CF33='Skole scoring'!BR$32,1,0)+IF('Slut 1.kl. -Klasse'!CF33=5,5,0))</f>
        <v/>
      </c>
      <c r="BS46" s="17" t="str">
        <f>IF('Slut 1.kl. -Klasse'!CG33="","",IF('Slut 1.kl. -Klasse'!CG33='Skole scoring'!BS$32,1,0)+IF('Slut 1.kl. -Klasse'!CG33=5,5,0))</f>
        <v/>
      </c>
      <c r="BT46" s="17" t="str">
        <f>IF('Slut 1.kl. -Klasse'!CH33="","",IF('Slut 1.kl. -Klasse'!CH33='Skole scoring'!BT$32,1,0)+IF('Slut 1.kl. -Klasse'!CH33=5,5,0))</f>
        <v/>
      </c>
      <c r="BU46" s="17" t="str">
        <f>IF('Slut 1.kl. -Klasse'!CI33="","",IF('Slut 1.kl. -Klasse'!CI33='Skole scoring'!BU$32,1,0)+IF('Slut 1.kl. -Klasse'!CI33=5,5,0))</f>
        <v/>
      </c>
      <c r="BV46" s="17" t="str">
        <f>IF('Slut 1.kl. -Klasse'!CJ33="","",IF('Slut 1.kl. -Klasse'!CJ33='Skole scoring'!BV$32,1,0)+IF('Slut 1.kl. -Klasse'!CJ33=5,5,0))</f>
        <v/>
      </c>
      <c r="BW46" s="17" t="str">
        <f>IF('Slut 1.kl. -Klasse'!CK33="","",IF('Slut 1.kl. -Klasse'!CK33='Skole scoring'!BW$32,1,0)+IF('Slut 1.kl. -Klasse'!CK33=5,5,0))</f>
        <v/>
      </c>
      <c r="BX46" s="17" t="str">
        <f>IF('Slut 1.kl. -Klasse'!CL33="","",IF('Slut 1.kl. -Klasse'!CL33='Skole scoring'!BX$32,1,0)+IF('Slut 1.kl. -Klasse'!CL33=5,5,0))</f>
        <v/>
      </c>
      <c r="BY46" s="17" t="str">
        <f>IF('Slut 1.kl. -Klasse'!CM33="","",IF('Slut 1.kl. -Klasse'!CM33='Skole scoring'!BY$32,1,0)+IF('Slut 1.kl. -Klasse'!CM33=5,5,0))</f>
        <v/>
      </c>
      <c r="BZ46" s="17" t="str">
        <f>IF('Slut 1.kl. -Klasse'!CN33="","",IF('Slut 1.kl. -Klasse'!CN33='Skole scoring'!BZ$32,1,0)+IF('Slut 1.kl. -Klasse'!CN33=5,5,0))</f>
        <v/>
      </c>
      <c r="CA46" s="17" t="str">
        <f>IF('Slut 1.kl. -Klasse'!CO33="","",IF('Slut 1.kl. -Klasse'!CO33='Skole scoring'!CA$32,1,0)+IF('Slut 1.kl. -Klasse'!CO33=5,5,0))</f>
        <v/>
      </c>
      <c r="CB46" s="17" t="str">
        <f>IF('Slut 1.kl. -Klasse'!CP33="","",IF('Slut 1.kl. -Klasse'!CP33='Skole scoring'!CB$32,1,0)+IF('Slut 1.kl. -Klasse'!CP33=5,5,0))</f>
        <v/>
      </c>
      <c r="CC46" s="17" t="str">
        <f>IF('Slut 1.kl. -Klasse'!CQ33="","",IF('Slut 1.kl. -Klasse'!CQ33='Skole scoring'!CC$32,1,0)+IF('Slut 1.kl. -Klasse'!CQ33=5,5,0))</f>
        <v/>
      </c>
      <c r="CD46" s="17">
        <f t="shared" si="1"/>
        <v>0</v>
      </c>
      <c r="CE46" s="23" t="str">
        <f>IF(ISBLANK('Slut 1.kl. -Klasse'!B33),"NA",(((COUNTIF('Skole scoring'!B46:AM46,1)-17.5)/7.3)+((COUNTIF('Skole scoring'!AN46:BD46,1)-4.5)/4.4)+((COUNTIF('Skole scoring'!BE46:CC46,1)-11.4)/7.9))/3)</f>
        <v>NA</v>
      </c>
    </row>
    <row r="47" spans="2:83" x14ac:dyDescent="0.35">
      <c r="B47" s="17" t="str">
        <f>IF('Slut 1.kl. -Klasse'!P34="","",IF('Slut 1.kl. -Klasse'!P34='Skole scoring'!B$32,1,0)+IF('Slut 1.kl. -Klasse'!P34=5,5,0))</f>
        <v/>
      </c>
      <c r="C47" s="17" t="str">
        <f>IF('Slut 1.kl. -Klasse'!Q34="","",IF('Slut 1.kl. -Klasse'!Q34='Skole scoring'!C$32,1,0)+IF('Slut 1.kl. -Klasse'!Q34=5,5,0))</f>
        <v/>
      </c>
      <c r="D47" s="17" t="str">
        <f>IF('Slut 1.kl. -Klasse'!R34="","",IF('Slut 1.kl. -Klasse'!R34='Skole scoring'!D$32,1,0)+IF('Slut 1.kl. -Klasse'!R34=5,5,0))</f>
        <v/>
      </c>
      <c r="E47" s="17" t="str">
        <f>IF('Slut 1.kl. -Klasse'!S34="","",IF('Slut 1.kl. -Klasse'!S34='Skole scoring'!E$32,1,0)+IF('Slut 1.kl. -Klasse'!S34=5,5,0))</f>
        <v/>
      </c>
      <c r="F47" s="17" t="str">
        <f>IF('Slut 1.kl. -Klasse'!T34="","",IF('Slut 1.kl. -Klasse'!T34='Skole scoring'!F$32,1,0)+IF('Slut 1.kl. -Klasse'!T34=5,5,0))</f>
        <v/>
      </c>
      <c r="G47" s="17" t="str">
        <f>IF('Slut 1.kl. -Klasse'!U34="","",IF('Slut 1.kl. -Klasse'!U34='Skole scoring'!G$32,1,0)+IF('Slut 1.kl. -Klasse'!U34=5,5,0))</f>
        <v/>
      </c>
      <c r="H47" s="17" t="str">
        <f>IF('Slut 1.kl. -Klasse'!V34="","",IF('Slut 1.kl. -Klasse'!V34='Skole scoring'!H$32,1,0)+IF('Slut 1.kl. -Klasse'!V34=5,5,0))</f>
        <v/>
      </c>
      <c r="I47" s="17" t="str">
        <f>IF('Slut 1.kl. -Klasse'!W34="","",IF('Slut 1.kl. -Klasse'!W34='Skole scoring'!I$32,1,0)+IF('Slut 1.kl. -Klasse'!W34=5,5,0))</f>
        <v/>
      </c>
      <c r="J47" s="17" t="str">
        <f>IF('Slut 1.kl. -Klasse'!X34="","",IF('Slut 1.kl. -Klasse'!X34='Skole scoring'!J$32,1,0)+IF('Slut 1.kl. -Klasse'!X34=5,5,0))</f>
        <v/>
      </c>
      <c r="K47" s="17" t="str">
        <f>IF('Slut 1.kl. -Klasse'!Y34="","",IF('Slut 1.kl. -Klasse'!Y34='Skole scoring'!K$32,1,0)+IF('Slut 1.kl. -Klasse'!Y34=5,5,0))</f>
        <v/>
      </c>
      <c r="L47" s="17" t="str">
        <f>IF('Slut 1.kl. -Klasse'!Z34="","",IF('Slut 1.kl. -Klasse'!Z34='Skole scoring'!L$32,1,0)+IF('Slut 1.kl. -Klasse'!Z34=5,5,0))</f>
        <v/>
      </c>
      <c r="M47" s="17" t="str">
        <f>IF('Slut 1.kl. -Klasse'!AA34="","",IF('Slut 1.kl. -Klasse'!AA34='Skole scoring'!M$32,1,0)+IF('Slut 1.kl. -Klasse'!AA34=5,5,0))</f>
        <v/>
      </c>
      <c r="N47" s="17" t="str">
        <f>IF('Slut 1.kl. -Klasse'!AB34="","",IF('Slut 1.kl. -Klasse'!AB34='Skole scoring'!N$32,1,0)+IF('Slut 1.kl. -Klasse'!AB34=5,5,0))</f>
        <v/>
      </c>
      <c r="O47" s="17" t="str">
        <f>IF('Slut 1.kl. -Klasse'!AC34="","",IF('Slut 1.kl. -Klasse'!AC34='Skole scoring'!O$32,1,0)+IF('Slut 1.kl. -Klasse'!AC34=5,5,0))</f>
        <v/>
      </c>
      <c r="P47" s="17" t="str">
        <f>IF('Slut 1.kl. -Klasse'!AD34="","",IF('Slut 1.kl. -Klasse'!AD34='Skole scoring'!P$32,1,0)+IF('Slut 1.kl. -Klasse'!AD34=5,5,0))</f>
        <v/>
      </c>
      <c r="Q47" s="17" t="str">
        <f>IF('Slut 1.kl. -Klasse'!AE34="","",IF('Slut 1.kl. -Klasse'!AE34='Skole scoring'!Q$32,1,0)+IF('Slut 1.kl. -Klasse'!AE34=5,5,0))</f>
        <v/>
      </c>
      <c r="R47" s="17" t="str">
        <f>IF('Slut 1.kl. -Klasse'!AF34="","",IF('Slut 1.kl. -Klasse'!AF34='Skole scoring'!R$32,1,0)+IF('Slut 1.kl. -Klasse'!AF34=5,5,0))</f>
        <v/>
      </c>
      <c r="S47" s="17" t="str">
        <f>IF('Slut 1.kl. -Klasse'!AG34="","",IF('Slut 1.kl. -Klasse'!AG34='Skole scoring'!S$32,1,0)+IF('Slut 1.kl. -Klasse'!AG34=5,5,0))</f>
        <v/>
      </c>
      <c r="T47" s="17" t="str">
        <f>IF('Slut 1.kl. -Klasse'!AH34="","",IF('Slut 1.kl. -Klasse'!AH34='Skole scoring'!T$32,1,0)+IF('Slut 1.kl. -Klasse'!AH34=5,5,0))</f>
        <v/>
      </c>
      <c r="U47" s="17" t="str">
        <f>IF('Slut 1.kl. -Klasse'!AI34="","",IF('Slut 1.kl. -Klasse'!AI34='Skole scoring'!U$32,1,0)+IF('Slut 1.kl. -Klasse'!AI34=5,5,0))</f>
        <v/>
      </c>
      <c r="V47" s="17" t="str">
        <f>IF('Slut 1.kl. -Klasse'!AJ34="","",IF('Slut 1.kl. -Klasse'!AJ34='Skole scoring'!V$32,1,0)+IF('Slut 1.kl. -Klasse'!AJ34=5,5,0))</f>
        <v/>
      </c>
      <c r="W47" s="17" t="str">
        <f>IF('Slut 1.kl. -Klasse'!AK34="","",IF('Slut 1.kl. -Klasse'!AK34='Skole scoring'!W$32,1,0)+IF('Slut 1.kl. -Klasse'!AK34=5,5,0))</f>
        <v/>
      </c>
      <c r="X47" s="17" t="str">
        <f>IF('Slut 1.kl. -Klasse'!AL34="","",IF('Slut 1.kl. -Klasse'!AL34='Skole scoring'!X$32,1,0)+IF('Slut 1.kl. -Klasse'!AL34=5,5,0))</f>
        <v/>
      </c>
      <c r="Y47" s="17" t="str">
        <f>IF('Slut 1.kl. -Klasse'!AM34="","",IF('Slut 1.kl. -Klasse'!AM34='Skole scoring'!Y$32,1,0)+IF('Slut 1.kl. -Klasse'!AM34=5,5,0))</f>
        <v/>
      </c>
      <c r="Z47" s="17" t="str">
        <f>IF('Slut 1.kl. -Klasse'!AN34="","",IF('Slut 1.kl. -Klasse'!AN34='Skole scoring'!Z$32,1,0)+IF('Slut 1.kl. -Klasse'!AN34=5,5,0))</f>
        <v/>
      </c>
      <c r="AA47" s="17" t="str">
        <f>IF('Slut 1.kl. -Klasse'!AO34="","",IF('Slut 1.kl. -Klasse'!AO34='Skole scoring'!AA$32,1,0)+IF('Slut 1.kl. -Klasse'!AO34=5,5,0))</f>
        <v/>
      </c>
      <c r="AB47" s="17" t="str">
        <f>IF('Slut 1.kl. -Klasse'!AP34="","",IF('Slut 1.kl. -Klasse'!AP34='Skole scoring'!AB$32,1,0)+IF('Slut 1.kl. -Klasse'!AP34=5,5,0))</f>
        <v/>
      </c>
      <c r="AC47" s="17" t="str">
        <f>IF('Slut 1.kl. -Klasse'!AQ34="","",IF('Slut 1.kl. -Klasse'!AQ34='Skole scoring'!AC$32,1,0)+IF('Slut 1.kl. -Klasse'!AQ34=5,5,0))</f>
        <v/>
      </c>
      <c r="AD47" s="17" t="str">
        <f>IF('Slut 1.kl. -Klasse'!AR34="","",IF('Slut 1.kl. -Klasse'!AR34='Skole scoring'!AD$32,1,0)+IF('Slut 1.kl. -Klasse'!AR34=5,5,0))</f>
        <v/>
      </c>
      <c r="AE47" s="17" t="str">
        <f>IF('Slut 1.kl. -Klasse'!AS34="","",IF('Slut 1.kl. -Klasse'!AS34='Skole scoring'!AE$32,1,0)+IF('Slut 1.kl. -Klasse'!AS34=5,5,0))</f>
        <v/>
      </c>
      <c r="AF47" s="17" t="str">
        <f>IF('Slut 1.kl. -Klasse'!AT34="","",IF('Slut 1.kl. -Klasse'!AT34='Skole scoring'!AF$32,1,0)+IF('Slut 1.kl. -Klasse'!AT34=5,5,0))</f>
        <v/>
      </c>
      <c r="AG47" s="17" t="str">
        <f>IF('Slut 1.kl. -Klasse'!AU34="","",IF('Slut 1.kl. -Klasse'!AU34='Skole scoring'!AG$32,1,0)+IF('Slut 1.kl. -Klasse'!AU34=5,5,0))</f>
        <v/>
      </c>
      <c r="AH47" s="17" t="str">
        <f>IF('Slut 1.kl. -Klasse'!AV34="","",IF('Slut 1.kl. -Klasse'!AV34='Skole scoring'!AH$32,1,0)+IF('Slut 1.kl. -Klasse'!AV34=5,5,0))</f>
        <v/>
      </c>
      <c r="AI47" s="17" t="str">
        <f>IF('Slut 1.kl. -Klasse'!AW34="","",IF('Slut 1.kl. -Klasse'!AW34='Skole scoring'!AI$32,1,0)+IF('Slut 1.kl. -Klasse'!AW34=5,5,0))</f>
        <v/>
      </c>
      <c r="AJ47" s="17" t="str">
        <f>IF('Slut 1.kl. -Klasse'!AX34="","",IF('Slut 1.kl. -Klasse'!AX34='Skole scoring'!AJ$32,1,0)+IF('Slut 1.kl. -Klasse'!AX34=5,5,0))</f>
        <v/>
      </c>
      <c r="AK47" s="17" t="str">
        <f>IF('Slut 1.kl. -Klasse'!AY34="","",IF('Slut 1.kl. -Klasse'!AY34='Skole scoring'!AK$32,1,0)+IF('Slut 1.kl. -Klasse'!AY34=5,5,0))</f>
        <v/>
      </c>
      <c r="AL47" s="17" t="str">
        <f>IF('Slut 1.kl. -Klasse'!AZ34="","",IF('Slut 1.kl. -Klasse'!AZ34='Skole scoring'!AL$32,1,0)+IF('Slut 1.kl. -Klasse'!AZ34=5,5,0))</f>
        <v/>
      </c>
      <c r="AM47" s="17" t="str">
        <f>IF('Slut 1.kl. -Klasse'!BA34="","",IF('Slut 1.kl. -Klasse'!BA34='Skole scoring'!AM$32,1,0)+IF('Slut 1.kl. -Klasse'!BA34=5,5,0))</f>
        <v/>
      </c>
      <c r="AN47" s="17" t="str">
        <f>IF('Slut 1.kl. -Klasse'!BB34="","",IF('Slut 1.kl. -Klasse'!BB34='Skole scoring'!AN$32,1,0)+IF('Slut 1.kl. -Klasse'!BB34=5,5,0))</f>
        <v/>
      </c>
      <c r="AO47" s="17" t="str">
        <f>IF('Slut 1.kl. -Klasse'!BC34="","",IF('Slut 1.kl. -Klasse'!BC34='Skole scoring'!AO$32,1,0)+IF('Slut 1.kl. -Klasse'!BC34=5,5,0))</f>
        <v/>
      </c>
      <c r="AP47" s="17" t="str">
        <f>IF('Slut 1.kl. -Klasse'!BD34="","",IF('Slut 1.kl. -Klasse'!BD34='Skole scoring'!AP$32,1,0)+IF('Slut 1.kl. -Klasse'!BD34=5,5,0))</f>
        <v/>
      </c>
      <c r="AQ47" s="17" t="str">
        <f>IF('Slut 1.kl. -Klasse'!BE34="","",IF('Slut 1.kl. -Klasse'!BE34='Skole scoring'!AQ$32,1,0)+IF('Slut 1.kl. -Klasse'!BE34=5,5,0))</f>
        <v/>
      </c>
      <c r="AR47" s="17" t="str">
        <f>IF('Slut 1.kl. -Klasse'!BF34="","",IF('Slut 1.kl. -Klasse'!BF34='Skole scoring'!AR$32,1,0)+IF('Slut 1.kl. -Klasse'!BF34=5,5,0))</f>
        <v/>
      </c>
      <c r="AS47" s="17" t="str">
        <f>IF('Slut 1.kl. -Klasse'!BG34="","",IF('Slut 1.kl. -Klasse'!BG34='Skole scoring'!AS$32,1,0)+IF('Slut 1.kl. -Klasse'!BG34=5,5,0))</f>
        <v/>
      </c>
      <c r="AT47" s="17" t="str">
        <f>IF('Slut 1.kl. -Klasse'!BH34="","",IF('Slut 1.kl. -Klasse'!BH34='Skole scoring'!AT$32,1,0)+IF('Slut 1.kl. -Klasse'!BH34=5,5,0))</f>
        <v/>
      </c>
      <c r="AU47" s="17" t="str">
        <f>IF('Slut 1.kl. -Klasse'!BI34="","",IF('Slut 1.kl. -Klasse'!BI34='Skole scoring'!AU$32,1,0)+IF('Slut 1.kl. -Klasse'!BI34=5,5,0))</f>
        <v/>
      </c>
      <c r="AV47" s="17" t="str">
        <f>IF('Slut 1.kl. -Klasse'!BJ34="","",IF('Slut 1.kl. -Klasse'!BJ34='Skole scoring'!AV$32,1,0)+IF('Slut 1.kl. -Klasse'!BJ34=5,5,0))</f>
        <v/>
      </c>
      <c r="AW47" s="17" t="str">
        <f>IF('Slut 1.kl. -Klasse'!BK34="","",IF('Slut 1.kl. -Klasse'!BK34='Skole scoring'!AW$32,1,0)+IF('Slut 1.kl. -Klasse'!BK34=5,5,0))</f>
        <v/>
      </c>
      <c r="AX47" s="17" t="str">
        <f>IF('Slut 1.kl. -Klasse'!BL34="","",IF('Slut 1.kl. -Klasse'!BL34='Skole scoring'!AX$32,1,0)+IF('Slut 1.kl. -Klasse'!BL34=5,5,0))</f>
        <v/>
      </c>
      <c r="AY47" s="17" t="str">
        <f>IF('Slut 1.kl. -Klasse'!BM34="","",IF('Slut 1.kl. -Klasse'!BM34='Skole scoring'!AY$32,1,0)+IF('Slut 1.kl. -Klasse'!BM34=5,5,0))</f>
        <v/>
      </c>
      <c r="AZ47" s="17" t="str">
        <f>IF('Slut 1.kl. -Klasse'!BN34="","",IF('Slut 1.kl. -Klasse'!BN34='Skole scoring'!AZ$32,1,0)+IF('Slut 1.kl. -Klasse'!BN34=5,5,0))</f>
        <v/>
      </c>
      <c r="BA47" s="17" t="str">
        <f>IF('Slut 1.kl. -Klasse'!BO34="","",IF('Slut 1.kl. -Klasse'!BO34='Skole scoring'!BA$32,1,0)+IF('Slut 1.kl. -Klasse'!BO34=5,5,0))</f>
        <v/>
      </c>
      <c r="BB47" s="17" t="str">
        <f>IF('Slut 1.kl. -Klasse'!BP34="","",IF('Slut 1.kl. -Klasse'!BP34='Skole scoring'!BB$32,1,0)+IF('Slut 1.kl. -Klasse'!BP34=5,5,0))</f>
        <v/>
      </c>
      <c r="BC47" s="17" t="str">
        <f>IF('Slut 1.kl. -Klasse'!BQ34="","",IF('Slut 1.kl. -Klasse'!BQ34='Skole scoring'!BC$32,1,0)+IF('Slut 1.kl. -Klasse'!BQ34=5,5,0))</f>
        <v/>
      </c>
      <c r="BD47" s="17" t="str">
        <f>IF('Slut 1.kl. -Klasse'!BR34="","",IF('Slut 1.kl. -Klasse'!BR34='Skole scoring'!BD$32,1,0)+IF('Slut 1.kl. -Klasse'!BR34=5,5,0))</f>
        <v/>
      </c>
      <c r="BE47" s="17" t="str">
        <f>IF('Slut 1.kl. -Klasse'!BS34="","",IF('Slut 1.kl. -Klasse'!BS34='Skole scoring'!BE$32,1,0)+IF('Slut 1.kl. -Klasse'!BS34=5,5,0))</f>
        <v/>
      </c>
      <c r="BF47" s="17" t="str">
        <f>IF('Slut 1.kl. -Klasse'!BT34="","",IF('Slut 1.kl. -Klasse'!BT34='Skole scoring'!BF$32,1,0)+IF('Slut 1.kl. -Klasse'!BT34=5,5,0))</f>
        <v/>
      </c>
      <c r="BG47" s="17" t="str">
        <f>IF('Slut 1.kl. -Klasse'!BU34="","",IF('Slut 1.kl. -Klasse'!BU34='Skole scoring'!BG$32,1,0)+IF('Slut 1.kl. -Klasse'!BU34=5,5,0))</f>
        <v/>
      </c>
      <c r="BH47" s="17" t="str">
        <f>IF('Slut 1.kl. -Klasse'!BV34="","",IF('Slut 1.kl. -Klasse'!BV34='Skole scoring'!BH$32,1,0)+IF('Slut 1.kl. -Klasse'!BV34=5,5,0))</f>
        <v/>
      </c>
      <c r="BI47" s="17" t="str">
        <f>IF('Slut 1.kl. -Klasse'!BW34="","",IF('Slut 1.kl. -Klasse'!BW34='Skole scoring'!BI$32,1,0)+IF('Slut 1.kl. -Klasse'!BW34=5,5,0))</f>
        <v/>
      </c>
      <c r="BJ47" s="17" t="str">
        <f>IF('Slut 1.kl. -Klasse'!BX34="","",IF('Slut 1.kl. -Klasse'!BX34='Skole scoring'!BJ$32,1,0)+IF('Slut 1.kl. -Klasse'!BX34=5,5,0))</f>
        <v/>
      </c>
      <c r="BK47" s="17" t="str">
        <f>IF('Slut 1.kl. -Klasse'!BY34="","",IF('Slut 1.kl. -Klasse'!BY34='Skole scoring'!BK$32,1,0)+IF('Slut 1.kl. -Klasse'!BY34=5,5,0))</f>
        <v/>
      </c>
      <c r="BL47" s="17" t="str">
        <f>IF('Slut 1.kl. -Klasse'!BZ34="","",IF('Slut 1.kl. -Klasse'!BZ34='Skole scoring'!BL$32,1,0)+IF('Slut 1.kl. -Klasse'!BZ34=5,5,0))</f>
        <v/>
      </c>
      <c r="BM47" s="17" t="str">
        <f>IF('Slut 1.kl. -Klasse'!CA34="","",IF('Slut 1.kl. -Klasse'!CA34='Skole scoring'!BM$32,1,0)+IF('Slut 1.kl. -Klasse'!CA34=5,5,0))</f>
        <v/>
      </c>
      <c r="BN47" s="17" t="str">
        <f>IF('Slut 1.kl. -Klasse'!CB34="","",IF('Slut 1.kl. -Klasse'!CB34='Skole scoring'!BN$32,1,0)+IF('Slut 1.kl. -Klasse'!CB34=5,5,0))</f>
        <v/>
      </c>
      <c r="BO47" s="17" t="str">
        <f>IF('Slut 1.kl. -Klasse'!CC34="","",IF('Slut 1.kl. -Klasse'!CC34='Skole scoring'!BO$32,1,0)+IF('Slut 1.kl. -Klasse'!CC34=5,5,0))</f>
        <v/>
      </c>
      <c r="BP47" s="17" t="str">
        <f>IF('Slut 1.kl. -Klasse'!CD34="","",IF('Slut 1.kl. -Klasse'!CD34='Skole scoring'!BP$32,1,0)+IF('Slut 1.kl. -Klasse'!CD34=5,5,0))</f>
        <v/>
      </c>
      <c r="BQ47" s="17" t="str">
        <f>IF('Slut 1.kl. -Klasse'!CE34="","",IF('Slut 1.kl. -Klasse'!CE34='Skole scoring'!BQ$32,1,0)+IF('Slut 1.kl. -Klasse'!CE34=5,5,0))</f>
        <v/>
      </c>
      <c r="BR47" s="17" t="str">
        <f>IF('Slut 1.kl. -Klasse'!CF34="","",IF('Slut 1.kl. -Klasse'!CF34='Skole scoring'!BR$32,1,0)+IF('Slut 1.kl. -Klasse'!CF34=5,5,0))</f>
        <v/>
      </c>
      <c r="BS47" s="17" t="str">
        <f>IF('Slut 1.kl. -Klasse'!CG34="","",IF('Slut 1.kl. -Klasse'!CG34='Skole scoring'!BS$32,1,0)+IF('Slut 1.kl. -Klasse'!CG34=5,5,0))</f>
        <v/>
      </c>
      <c r="BT47" s="17" t="str">
        <f>IF('Slut 1.kl. -Klasse'!CH34="","",IF('Slut 1.kl. -Klasse'!CH34='Skole scoring'!BT$32,1,0)+IF('Slut 1.kl. -Klasse'!CH34=5,5,0))</f>
        <v/>
      </c>
      <c r="BU47" s="17" t="str">
        <f>IF('Slut 1.kl. -Klasse'!CI34="","",IF('Slut 1.kl. -Klasse'!CI34='Skole scoring'!BU$32,1,0)+IF('Slut 1.kl. -Klasse'!CI34=5,5,0))</f>
        <v/>
      </c>
      <c r="BV47" s="17" t="str">
        <f>IF('Slut 1.kl. -Klasse'!CJ34="","",IF('Slut 1.kl. -Klasse'!CJ34='Skole scoring'!BV$32,1,0)+IF('Slut 1.kl. -Klasse'!CJ34=5,5,0))</f>
        <v/>
      </c>
      <c r="BW47" s="17" t="str">
        <f>IF('Slut 1.kl. -Klasse'!CK34="","",IF('Slut 1.kl. -Klasse'!CK34='Skole scoring'!BW$32,1,0)+IF('Slut 1.kl. -Klasse'!CK34=5,5,0))</f>
        <v/>
      </c>
      <c r="BX47" s="17" t="str">
        <f>IF('Slut 1.kl. -Klasse'!CL34="","",IF('Slut 1.kl. -Klasse'!CL34='Skole scoring'!BX$32,1,0)+IF('Slut 1.kl. -Klasse'!CL34=5,5,0))</f>
        <v/>
      </c>
      <c r="BY47" s="17" t="str">
        <f>IF('Slut 1.kl. -Klasse'!CM34="","",IF('Slut 1.kl. -Klasse'!CM34='Skole scoring'!BY$32,1,0)+IF('Slut 1.kl. -Klasse'!CM34=5,5,0))</f>
        <v/>
      </c>
      <c r="BZ47" s="17" t="str">
        <f>IF('Slut 1.kl. -Klasse'!CN34="","",IF('Slut 1.kl. -Klasse'!CN34='Skole scoring'!BZ$32,1,0)+IF('Slut 1.kl. -Klasse'!CN34=5,5,0))</f>
        <v/>
      </c>
      <c r="CA47" s="17" t="str">
        <f>IF('Slut 1.kl. -Klasse'!CO34="","",IF('Slut 1.kl. -Klasse'!CO34='Skole scoring'!CA$32,1,0)+IF('Slut 1.kl. -Klasse'!CO34=5,5,0))</f>
        <v/>
      </c>
      <c r="CB47" s="17" t="str">
        <f>IF('Slut 1.kl. -Klasse'!CP34="","",IF('Slut 1.kl. -Klasse'!CP34='Skole scoring'!CB$32,1,0)+IF('Slut 1.kl. -Klasse'!CP34=5,5,0))</f>
        <v/>
      </c>
      <c r="CC47" s="17" t="str">
        <f>IF('Slut 1.kl. -Klasse'!CQ34="","",IF('Slut 1.kl. -Klasse'!CQ34='Skole scoring'!CC$32,1,0)+IF('Slut 1.kl. -Klasse'!CQ34=5,5,0))</f>
        <v/>
      </c>
      <c r="CD47" s="17">
        <f t="shared" si="1"/>
        <v>0</v>
      </c>
      <c r="CE47" s="23" t="str">
        <f>IF(ISBLANK('Slut 1.kl. -Klasse'!B34),"NA",(((COUNTIF('Skole scoring'!B47:AM47,1)-17.5)/7.3)+((COUNTIF('Skole scoring'!AN47:BD47,1)-4.5)/4.4)+((COUNTIF('Skole scoring'!BE47:CC47,1)-11.4)/7.9))/3)</f>
        <v>NA</v>
      </c>
    </row>
    <row r="48" spans="2:83" x14ac:dyDescent="0.35">
      <c r="B48" s="17" t="str">
        <f>IF('Slut 1.kl. -Klasse'!P35="","",IF('Slut 1.kl. -Klasse'!P35='Skole scoring'!B$32,1,0)+IF('Slut 1.kl. -Klasse'!P35=5,5,0))</f>
        <v/>
      </c>
      <c r="C48" s="17" t="str">
        <f>IF('Slut 1.kl. -Klasse'!Q35="","",IF('Slut 1.kl. -Klasse'!Q35='Skole scoring'!C$32,1,0)+IF('Slut 1.kl. -Klasse'!Q35=5,5,0))</f>
        <v/>
      </c>
      <c r="D48" s="17" t="str">
        <f>IF('Slut 1.kl. -Klasse'!R35="","",IF('Slut 1.kl. -Klasse'!R35='Skole scoring'!D$32,1,0)+IF('Slut 1.kl. -Klasse'!R35=5,5,0))</f>
        <v/>
      </c>
      <c r="E48" s="17" t="str">
        <f>IF('Slut 1.kl. -Klasse'!S35="","",IF('Slut 1.kl. -Klasse'!S35='Skole scoring'!E$32,1,0)+IF('Slut 1.kl. -Klasse'!S35=5,5,0))</f>
        <v/>
      </c>
      <c r="F48" s="17" t="str">
        <f>IF('Slut 1.kl. -Klasse'!T35="","",IF('Slut 1.kl. -Klasse'!T35='Skole scoring'!F$32,1,0)+IF('Slut 1.kl. -Klasse'!T35=5,5,0))</f>
        <v/>
      </c>
      <c r="G48" s="17" t="str">
        <f>IF('Slut 1.kl. -Klasse'!U35="","",IF('Slut 1.kl. -Klasse'!U35='Skole scoring'!G$32,1,0)+IF('Slut 1.kl. -Klasse'!U35=5,5,0))</f>
        <v/>
      </c>
      <c r="H48" s="17" t="str">
        <f>IF('Slut 1.kl. -Klasse'!V35="","",IF('Slut 1.kl. -Klasse'!V35='Skole scoring'!H$32,1,0)+IF('Slut 1.kl. -Klasse'!V35=5,5,0))</f>
        <v/>
      </c>
      <c r="I48" s="17" t="str">
        <f>IF('Slut 1.kl. -Klasse'!W35="","",IF('Slut 1.kl. -Klasse'!W35='Skole scoring'!I$32,1,0)+IF('Slut 1.kl. -Klasse'!W35=5,5,0))</f>
        <v/>
      </c>
      <c r="J48" s="17" t="str">
        <f>IF('Slut 1.kl. -Klasse'!X35="","",IF('Slut 1.kl. -Klasse'!X35='Skole scoring'!J$32,1,0)+IF('Slut 1.kl. -Klasse'!X35=5,5,0))</f>
        <v/>
      </c>
      <c r="K48" s="17" t="str">
        <f>IF('Slut 1.kl. -Klasse'!Y35="","",IF('Slut 1.kl. -Klasse'!Y35='Skole scoring'!K$32,1,0)+IF('Slut 1.kl. -Klasse'!Y35=5,5,0))</f>
        <v/>
      </c>
      <c r="L48" s="17" t="str">
        <f>IF('Slut 1.kl. -Klasse'!Z35="","",IF('Slut 1.kl. -Klasse'!Z35='Skole scoring'!L$32,1,0)+IF('Slut 1.kl. -Klasse'!Z35=5,5,0))</f>
        <v/>
      </c>
      <c r="M48" s="17" t="str">
        <f>IF('Slut 1.kl. -Klasse'!AA35="","",IF('Slut 1.kl. -Klasse'!AA35='Skole scoring'!M$32,1,0)+IF('Slut 1.kl. -Klasse'!AA35=5,5,0))</f>
        <v/>
      </c>
      <c r="N48" s="17" t="str">
        <f>IF('Slut 1.kl. -Klasse'!AB35="","",IF('Slut 1.kl. -Klasse'!AB35='Skole scoring'!N$32,1,0)+IF('Slut 1.kl. -Klasse'!AB35=5,5,0))</f>
        <v/>
      </c>
      <c r="O48" s="17" t="str">
        <f>IF('Slut 1.kl. -Klasse'!AC35="","",IF('Slut 1.kl. -Klasse'!AC35='Skole scoring'!O$32,1,0)+IF('Slut 1.kl. -Klasse'!AC35=5,5,0))</f>
        <v/>
      </c>
      <c r="P48" s="17" t="str">
        <f>IF('Slut 1.kl. -Klasse'!AD35="","",IF('Slut 1.kl. -Klasse'!AD35='Skole scoring'!P$32,1,0)+IF('Slut 1.kl. -Klasse'!AD35=5,5,0))</f>
        <v/>
      </c>
      <c r="Q48" s="17" t="str">
        <f>IF('Slut 1.kl. -Klasse'!AE35="","",IF('Slut 1.kl. -Klasse'!AE35='Skole scoring'!Q$32,1,0)+IF('Slut 1.kl. -Klasse'!AE35=5,5,0))</f>
        <v/>
      </c>
      <c r="R48" s="17" t="str">
        <f>IF('Slut 1.kl. -Klasse'!AF35="","",IF('Slut 1.kl. -Klasse'!AF35='Skole scoring'!R$32,1,0)+IF('Slut 1.kl. -Klasse'!AF35=5,5,0))</f>
        <v/>
      </c>
      <c r="S48" s="17" t="str">
        <f>IF('Slut 1.kl. -Klasse'!AG35="","",IF('Slut 1.kl. -Klasse'!AG35='Skole scoring'!S$32,1,0)+IF('Slut 1.kl. -Klasse'!AG35=5,5,0))</f>
        <v/>
      </c>
      <c r="T48" s="17" t="str">
        <f>IF('Slut 1.kl. -Klasse'!AH35="","",IF('Slut 1.kl. -Klasse'!AH35='Skole scoring'!T$32,1,0)+IF('Slut 1.kl. -Klasse'!AH35=5,5,0))</f>
        <v/>
      </c>
      <c r="U48" s="17" t="str">
        <f>IF('Slut 1.kl. -Klasse'!AI35="","",IF('Slut 1.kl. -Klasse'!AI35='Skole scoring'!U$32,1,0)+IF('Slut 1.kl. -Klasse'!AI35=5,5,0))</f>
        <v/>
      </c>
      <c r="V48" s="17" t="str">
        <f>IF('Slut 1.kl. -Klasse'!AJ35="","",IF('Slut 1.kl. -Klasse'!AJ35='Skole scoring'!V$32,1,0)+IF('Slut 1.kl. -Klasse'!AJ35=5,5,0))</f>
        <v/>
      </c>
      <c r="W48" s="17" t="str">
        <f>IF('Slut 1.kl. -Klasse'!AK35="","",IF('Slut 1.kl. -Klasse'!AK35='Skole scoring'!W$32,1,0)+IF('Slut 1.kl. -Klasse'!AK35=5,5,0))</f>
        <v/>
      </c>
      <c r="X48" s="17" t="str">
        <f>IF('Slut 1.kl. -Klasse'!AL35="","",IF('Slut 1.kl. -Klasse'!AL35='Skole scoring'!X$32,1,0)+IF('Slut 1.kl. -Klasse'!AL35=5,5,0))</f>
        <v/>
      </c>
      <c r="Y48" s="17" t="str">
        <f>IF('Slut 1.kl. -Klasse'!AM35="","",IF('Slut 1.kl. -Klasse'!AM35='Skole scoring'!Y$32,1,0)+IF('Slut 1.kl. -Klasse'!AM35=5,5,0))</f>
        <v/>
      </c>
      <c r="Z48" s="17" t="str">
        <f>IF('Slut 1.kl. -Klasse'!AN35="","",IF('Slut 1.kl. -Klasse'!AN35='Skole scoring'!Z$32,1,0)+IF('Slut 1.kl. -Klasse'!AN35=5,5,0))</f>
        <v/>
      </c>
      <c r="AA48" s="17" t="str">
        <f>IF('Slut 1.kl. -Klasse'!AO35="","",IF('Slut 1.kl. -Klasse'!AO35='Skole scoring'!AA$32,1,0)+IF('Slut 1.kl. -Klasse'!AO35=5,5,0))</f>
        <v/>
      </c>
      <c r="AB48" s="17" t="str">
        <f>IF('Slut 1.kl. -Klasse'!AP35="","",IF('Slut 1.kl. -Klasse'!AP35='Skole scoring'!AB$32,1,0)+IF('Slut 1.kl. -Klasse'!AP35=5,5,0))</f>
        <v/>
      </c>
      <c r="AC48" s="17" t="str">
        <f>IF('Slut 1.kl. -Klasse'!AQ35="","",IF('Slut 1.kl. -Klasse'!AQ35='Skole scoring'!AC$32,1,0)+IF('Slut 1.kl. -Klasse'!AQ35=5,5,0))</f>
        <v/>
      </c>
      <c r="AD48" s="17" t="str">
        <f>IF('Slut 1.kl. -Klasse'!AR35="","",IF('Slut 1.kl. -Klasse'!AR35='Skole scoring'!AD$32,1,0)+IF('Slut 1.kl. -Klasse'!AR35=5,5,0))</f>
        <v/>
      </c>
      <c r="AE48" s="17" t="str">
        <f>IF('Slut 1.kl. -Klasse'!AS35="","",IF('Slut 1.kl. -Klasse'!AS35='Skole scoring'!AE$32,1,0)+IF('Slut 1.kl. -Klasse'!AS35=5,5,0))</f>
        <v/>
      </c>
      <c r="AF48" s="17" t="str">
        <f>IF('Slut 1.kl. -Klasse'!AT35="","",IF('Slut 1.kl. -Klasse'!AT35='Skole scoring'!AF$32,1,0)+IF('Slut 1.kl. -Klasse'!AT35=5,5,0))</f>
        <v/>
      </c>
      <c r="AG48" s="17" t="str">
        <f>IF('Slut 1.kl. -Klasse'!AU35="","",IF('Slut 1.kl. -Klasse'!AU35='Skole scoring'!AG$32,1,0)+IF('Slut 1.kl. -Klasse'!AU35=5,5,0))</f>
        <v/>
      </c>
      <c r="AH48" s="17" t="str">
        <f>IF('Slut 1.kl. -Klasse'!AV35="","",IF('Slut 1.kl. -Klasse'!AV35='Skole scoring'!AH$32,1,0)+IF('Slut 1.kl. -Klasse'!AV35=5,5,0))</f>
        <v/>
      </c>
      <c r="AI48" s="17" t="str">
        <f>IF('Slut 1.kl. -Klasse'!AW35="","",IF('Slut 1.kl. -Klasse'!AW35='Skole scoring'!AI$32,1,0)+IF('Slut 1.kl. -Klasse'!AW35=5,5,0))</f>
        <v/>
      </c>
      <c r="AJ48" s="17" t="str">
        <f>IF('Slut 1.kl. -Klasse'!AX35="","",IF('Slut 1.kl. -Klasse'!AX35='Skole scoring'!AJ$32,1,0)+IF('Slut 1.kl. -Klasse'!AX35=5,5,0))</f>
        <v/>
      </c>
      <c r="AK48" s="17" t="str">
        <f>IF('Slut 1.kl. -Klasse'!AY35="","",IF('Slut 1.kl. -Klasse'!AY35='Skole scoring'!AK$32,1,0)+IF('Slut 1.kl. -Klasse'!AY35=5,5,0))</f>
        <v/>
      </c>
      <c r="AL48" s="17" t="str">
        <f>IF('Slut 1.kl. -Klasse'!AZ35="","",IF('Slut 1.kl. -Klasse'!AZ35='Skole scoring'!AL$32,1,0)+IF('Slut 1.kl. -Klasse'!AZ35=5,5,0))</f>
        <v/>
      </c>
      <c r="AM48" s="17" t="str">
        <f>IF('Slut 1.kl. -Klasse'!BA35="","",IF('Slut 1.kl. -Klasse'!BA35='Skole scoring'!AM$32,1,0)+IF('Slut 1.kl. -Klasse'!BA35=5,5,0))</f>
        <v/>
      </c>
      <c r="AN48" s="17" t="str">
        <f>IF('Slut 1.kl. -Klasse'!BB35="","",IF('Slut 1.kl. -Klasse'!BB35='Skole scoring'!AN$32,1,0)+IF('Slut 1.kl. -Klasse'!BB35=5,5,0))</f>
        <v/>
      </c>
      <c r="AO48" s="17" t="str">
        <f>IF('Slut 1.kl. -Klasse'!BC35="","",IF('Slut 1.kl. -Klasse'!BC35='Skole scoring'!AO$32,1,0)+IF('Slut 1.kl. -Klasse'!BC35=5,5,0))</f>
        <v/>
      </c>
      <c r="AP48" s="17" t="str">
        <f>IF('Slut 1.kl. -Klasse'!BD35="","",IF('Slut 1.kl. -Klasse'!BD35='Skole scoring'!AP$32,1,0)+IF('Slut 1.kl. -Klasse'!BD35=5,5,0))</f>
        <v/>
      </c>
      <c r="AQ48" s="17" t="str">
        <f>IF('Slut 1.kl. -Klasse'!BE35="","",IF('Slut 1.kl. -Klasse'!BE35='Skole scoring'!AQ$32,1,0)+IF('Slut 1.kl. -Klasse'!BE35=5,5,0))</f>
        <v/>
      </c>
      <c r="AR48" s="17" t="str">
        <f>IF('Slut 1.kl. -Klasse'!BF35="","",IF('Slut 1.kl. -Klasse'!BF35='Skole scoring'!AR$32,1,0)+IF('Slut 1.kl. -Klasse'!BF35=5,5,0))</f>
        <v/>
      </c>
      <c r="AS48" s="17" t="str">
        <f>IF('Slut 1.kl. -Klasse'!BG35="","",IF('Slut 1.kl. -Klasse'!BG35='Skole scoring'!AS$32,1,0)+IF('Slut 1.kl. -Klasse'!BG35=5,5,0))</f>
        <v/>
      </c>
      <c r="AT48" s="17" t="str">
        <f>IF('Slut 1.kl. -Klasse'!BH35="","",IF('Slut 1.kl. -Klasse'!BH35='Skole scoring'!AT$32,1,0)+IF('Slut 1.kl. -Klasse'!BH35=5,5,0))</f>
        <v/>
      </c>
      <c r="AU48" s="17" t="str">
        <f>IF('Slut 1.kl. -Klasse'!BI35="","",IF('Slut 1.kl. -Klasse'!BI35='Skole scoring'!AU$32,1,0)+IF('Slut 1.kl. -Klasse'!BI35=5,5,0))</f>
        <v/>
      </c>
      <c r="AV48" s="17" t="str">
        <f>IF('Slut 1.kl. -Klasse'!BJ35="","",IF('Slut 1.kl. -Klasse'!BJ35='Skole scoring'!AV$32,1,0)+IF('Slut 1.kl. -Klasse'!BJ35=5,5,0))</f>
        <v/>
      </c>
      <c r="AW48" s="17" t="str">
        <f>IF('Slut 1.kl. -Klasse'!BK35="","",IF('Slut 1.kl. -Klasse'!BK35='Skole scoring'!AW$32,1,0)+IF('Slut 1.kl. -Klasse'!BK35=5,5,0))</f>
        <v/>
      </c>
      <c r="AX48" s="17" t="str">
        <f>IF('Slut 1.kl. -Klasse'!BL35="","",IF('Slut 1.kl. -Klasse'!BL35='Skole scoring'!AX$32,1,0)+IF('Slut 1.kl. -Klasse'!BL35=5,5,0))</f>
        <v/>
      </c>
      <c r="AY48" s="17" t="str">
        <f>IF('Slut 1.kl. -Klasse'!BM35="","",IF('Slut 1.kl. -Klasse'!BM35='Skole scoring'!AY$32,1,0)+IF('Slut 1.kl. -Klasse'!BM35=5,5,0))</f>
        <v/>
      </c>
      <c r="AZ48" s="17" t="str">
        <f>IF('Slut 1.kl. -Klasse'!BN35="","",IF('Slut 1.kl. -Klasse'!BN35='Skole scoring'!AZ$32,1,0)+IF('Slut 1.kl. -Klasse'!BN35=5,5,0))</f>
        <v/>
      </c>
      <c r="BA48" s="17" t="str">
        <f>IF('Slut 1.kl. -Klasse'!BO35="","",IF('Slut 1.kl. -Klasse'!BO35='Skole scoring'!BA$32,1,0)+IF('Slut 1.kl. -Klasse'!BO35=5,5,0))</f>
        <v/>
      </c>
      <c r="BB48" s="17" t="str">
        <f>IF('Slut 1.kl. -Klasse'!BP35="","",IF('Slut 1.kl. -Klasse'!BP35='Skole scoring'!BB$32,1,0)+IF('Slut 1.kl. -Klasse'!BP35=5,5,0))</f>
        <v/>
      </c>
      <c r="BC48" s="17" t="str">
        <f>IF('Slut 1.kl. -Klasse'!BQ35="","",IF('Slut 1.kl. -Klasse'!BQ35='Skole scoring'!BC$32,1,0)+IF('Slut 1.kl. -Klasse'!BQ35=5,5,0))</f>
        <v/>
      </c>
      <c r="BD48" s="17" t="str">
        <f>IF('Slut 1.kl. -Klasse'!BR35="","",IF('Slut 1.kl. -Klasse'!BR35='Skole scoring'!BD$32,1,0)+IF('Slut 1.kl. -Klasse'!BR35=5,5,0))</f>
        <v/>
      </c>
      <c r="BE48" s="17" t="str">
        <f>IF('Slut 1.kl. -Klasse'!BS35="","",IF('Slut 1.kl. -Klasse'!BS35='Skole scoring'!BE$32,1,0)+IF('Slut 1.kl. -Klasse'!BS35=5,5,0))</f>
        <v/>
      </c>
      <c r="BF48" s="17" t="str">
        <f>IF('Slut 1.kl. -Klasse'!BT35="","",IF('Slut 1.kl. -Klasse'!BT35='Skole scoring'!BF$32,1,0)+IF('Slut 1.kl. -Klasse'!BT35=5,5,0))</f>
        <v/>
      </c>
      <c r="BG48" s="17" t="str">
        <f>IF('Slut 1.kl. -Klasse'!BU35="","",IF('Slut 1.kl. -Klasse'!BU35='Skole scoring'!BG$32,1,0)+IF('Slut 1.kl. -Klasse'!BU35=5,5,0))</f>
        <v/>
      </c>
      <c r="BH48" s="17" t="str">
        <f>IF('Slut 1.kl. -Klasse'!BV35="","",IF('Slut 1.kl. -Klasse'!BV35='Skole scoring'!BH$32,1,0)+IF('Slut 1.kl. -Klasse'!BV35=5,5,0))</f>
        <v/>
      </c>
      <c r="BI48" s="17" t="str">
        <f>IF('Slut 1.kl. -Klasse'!BW35="","",IF('Slut 1.kl. -Klasse'!BW35='Skole scoring'!BI$32,1,0)+IF('Slut 1.kl. -Klasse'!BW35=5,5,0))</f>
        <v/>
      </c>
      <c r="BJ48" s="17" t="str">
        <f>IF('Slut 1.kl. -Klasse'!BX35="","",IF('Slut 1.kl. -Klasse'!BX35='Skole scoring'!BJ$32,1,0)+IF('Slut 1.kl. -Klasse'!BX35=5,5,0))</f>
        <v/>
      </c>
      <c r="BK48" s="17" t="str">
        <f>IF('Slut 1.kl. -Klasse'!BY35="","",IF('Slut 1.kl. -Klasse'!BY35='Skole scoring'!BK$32,1,0)+IF('Slut 1.kl. -Klasse'!BY35=5,5,0))</f>
        <v/>
      </c>
      <c r="BL48" s="17" t="str">
        <f>IF('Slut 1.kl. -Klasse'!BZ35="","",IF('Slut 1.kl. -Klasse'!BZ35='Skole scoring'!BL$32,1,0)+IF('Slut 1.kl. -Klasse'!BZ35=5,5,0))</f>
        <v/>
      </c>
      <c r="BM48" s="17" t="str">
        <f>IF('Slut 1.kl. -Klasse'!CA35="","",IF('Slut 1.kl. -Klasse'!CA35='Skole scoring'!BM$32,1,0)+IF('Slut 1.kl. -Klasse'!CA35=5,5,0))</f>
        <v/>
      </c>
      <c r="BN48" s="17" t="str">
        <f>IF('Slut 1.kl. -Klasse'!CB35="","",IF('Slut 1.kl. -Klasse'!CB35='Skole scoring'!BN$32,1,0)+IF('Slut 1.kl. -Klasse'!CB35=5,5,0))</f>
        <v/>
      </c>
      <c r="BO48" s="17" t="str">
        <f>IF('Slut 1.kl. -Klasse'!CC35="","",IF('Slut 1.kl. -Klasse'!CC35='Skole scoring'!BO$32,1,0)+IF('Slut 1.kl. -Klasse'!CC35=5,5,0))</f>
        <v/>
      </c>
      <c r="BP48" s="17" t="str">
        <f>IF('Slut 1.kl. -Klasse'!CD35="","",IF('Slut 1.kl. -Klasse'!CD35='Skole scoring'!BP$32,1,0)+IF('Slut 1.kl. -Klasse'!CD35=5,5,0))</f>
        <v/>
      </c>
      <c r="BQ48" s="17" t="str">
        <f>IF('Slut 1.kl. -Klasse'!CE35="","",IF('Slut 1.kl. -Klasse'!CE35='Skole scoring'!BQ$32,1,0)+IF('Slut 1.kl. -Klasse'!CE35=5,5,0))</f>
        <v/>
      </c>
      <c r="BR48" s="17" t="str">
        <f>IF('Slut 1.kl. -Klasse'!CF35="","",IF('Slut 1.kl. -Klasse'!CF35='Skole scoring'!BR$32,1,0)+IF('Slut 1.kl. -Klasse'!CF35=5,5,0))</f>
        <v/>
      </c>
      <c r="BS48" s="17" t="str">
        <f>IF('Slut 1.kl. -Klasse'!CG35="","",IF('Slut 1.kl. -Klasse'!CG35='Skole scoring'!BS$32,1,0)+IF('Slut 1.kl. -Klasse'!CG35=5,5,0))</f>
        <v/>
      </c>
      <c r="BT48" s="17" t="str">
        <f>IF('Slut 1.kl. -Klasse'!CH35="","",IF('Slut 1.kl. -Klasse'!CH35='Skole scoring'!BT$32,1,0)+IF('Slut 1.kl. -Klasse'!CH35=5,5,0))</f>
        <v/>
      </c>
      <c r="BU48" s="17" t="str">
        <f>IF('Slut 1.kl. -Klasse'!CI35="","",IF('Slut 1.kl. -Klasse'!CI35='Skole scoring'!BU$32,1,0)+IF('Slut 1.kl. -Klasse'!CI35=5,5,0))</f>
        <v/>
      </c>
      <c r="BV48" s="17" t="str">
        <f>IF('Slut 1.kl. -Klasse'!CJ35="","",IF('Slut 1.kl. -Klasse'!CJ35='Skole scoring'!BV$32,1,0)+IF('Slut 1.kl. -Klasse'!CJ35=5,5,0))</f>
        <v/>
      </c>
      <c r="BW48" s="17" t="str">
        <f>IF('Slut 1.kl. -Klasse'!CK35="","",IF('Slut 1.kl. -Klasse'!CK35='Skole scoring'!BW$32,1,0)+IF('Slut 1.kl. -Klasse'!CK35=5,5,0))</f>
        <v/>
      </c>
      <c r="BX48" s="17" t="str">
        <f>IF('Slut 1.kl. -Klasse'!CL35="","",IF('Slut 1.kl. -Klasse'!CL35='Skole scoring'!BX$32,1,0)+IF('Slut 1.kl. -Klasse'!CL35=5,5,0))</f>
        <v/>
      </c>
      <c r="BY48" s="17" t="str">
        <f>IF('Slut 1.kl. -Klasse'!CM35="","",IF('Slut 1.kl. -Klasse'!CM35='Skole scoring'!BY$32,1,0)+IF('Slut 1.kl. -Klasse'!CM35=5,5,0))</f>
        <v/>
      </c>
      <c r="BZ48" s="17" t="str">
        <f>IF('Slut 1.kl. -Klasse'!CN35="","",IF('Slut 1.kl. -Klasse'!CN35='Skole scoring'!BZ$32,1,0)+IF('Slut 1.kl. -Klasse'!CN35=5,5,0))</f>
        <v/>
      </c>
      <c r="CA48" s="17" t="str">
        <f>IF('Slut 1.kl. -Klasse'!CO35="","",IF('Slut 1.kl. -Klasse'!CO35='Skole scoring'!CA$32,1,0)+IF('Slut 1.kl. -Klasse'!CO35=5,5,0))</f>
        <v/>
      </c>
      <c r="CB48" s="17" t="str">
        <f>IF('Slut 1.kl. -Klasse'!CP35="","",IF('Slut 1.kl. -Klasse'!CP35='Skole scoring'!CB$32,1,0)+IF('Slut 1.kl. -Klasse'!CP35=5,5,0))</f>
        <v/>
      </c>
      <c r="CC48" s="17" t="str">
        <f>IF('Slut 1.kl. -Klasse'!CQ35="","",IF('Slut 1.kl. -Klasse'!CQ35='Skole scoring'!CC$32,1,0)+IF('Slut 1.kl. -Klasse'!CQ35=5,5,0))</f>
        <v/>
      </c>
      <c r="CD48" s="17">
        <f t="shared" si="1"/>
        <v>0</v>
      </c>
      <c r="CE48" s="23" t="str">
        <f>IF(ISBLANK('Slut 1.kl. -Klasse'!B35),"NA",(((COUNTIF('Skole scoring'!B48:AM48,1)-17.5)/7.3)+((COUNTIF('Skole scoring'!AN48:BD48,1)-4.5)/4.4)+((COUNTIF('Skole scoring'!BE48:CC48,1)-11.4)/7.9))/3)</f>
        <v>NA</v>
      </c>
    </row>
    <row r="49" spans="2:83" x14ac:dyDescent="0.35">
      <c r="B49" s="17" t="str">
        <f>IF('Slut 1.kl. -Klasse'!P36="","",IF('Slut 1.kl. -Klasse'!P36='Skole scoring'!B$32,1,0)+IF('Slut 1.kl. -Klasse'!P36=5,5,0))</f>
        <v/>
      </c>
      <c r="C49" s="17" t="str">
        <f>IF('Slut 1.kl. -Klasse'!Q36="","",IF('Slut 1.kl. -Klasse'!Q36='Skole scoring'!C$32,1,0)+IF('Slut 1.kl. -Klasse'!Q36=5,5,0))</f>
        <v/>
      </c>
      <c r="D49" s="17" t="str">
        <f>IF('Slut 1.kl. -Klasse'!R36="","",IF('Slut 1.kl. -Klasse'!R36='Skole scoring'!D$32,1,0)+IF('Slut 1.kl. -Klasse'!R36=5,5,0))</f>
        <v/>
      </c>
      <c r="E49" s="17" t="str">
        <f>IF('Slut 1.kl. -Klasse'!S36="","",IF('Slut 1.kl. -Klasse'!S36='Skole scoring'!E$32,1,0)+IF('Slut 1.kl. -Klasse'!S36=5,5,0))</f>
        <v/>
      </c>
      <c r="F49" s="17" t="str">
        <f>IF('Slut 1.kl. -Klasse'!T36="","",IF('Slut 1.kl. -Klasse'!T36='Skole scoring'!F$32,1,0)+IF('Slut 1.kl. -Klasse'!T36=5,5,0))</f>
        <v/>
      </c>
      <c r="G49" s="17" t="str">
        <f>IF('Slut 1.kl. -Klasse'!U36="","",IF('Slut 1.kl. -Klasse'!U36='Skole scoring'!G$32,1,0)+IF('Slut 1.kl. -Klasse'!U36=5,5,0))</f>
        <v/>
      </c>
      <c r="H49" s="17" t="str">
        <f>IF('Slut 1.kl. -Klasse'!V36="","",IF('Slut 1.kl. -Klasse'!V36='Skole scoring'!H$32,1,0)+IF('Slut 1.kl. -Klasse'!V36=5,5,0))</f>
        <v/>
      </c>
      <c r="I49" s="17" t="str">
        <f>IF('Slut 1.kl. -Klasse'!W36="","",IF('Slut 1.kl. -Klasse'!W36='Skole scoring'!I$32,1,0)+IF('Slut 1.kl. -Klasse'!W36=5,5,0))</f>
        <v/>
      </c>
      <c r="J49" s="17" t="str">
        <f>IF('Slut 1.kl. -Klasse'!X36="","",IF('Slut 1.kl. -Klasse'!X36='Skole scoring'!J$32,1,0)+IF('Slut 1.kl. -Klasse'!X36=5,5,0))</f>
        <v/>
      </c>
      <c r="K49" s="17" t="str">
        <f>IF('Slut 1.kl. -Klasse'!Y36="","",IF('Slut 1.kl. -Klasse'!Y36='Skole scoring'!K$32,1,0)+IF('Slut 1.kl. -Klasse'!Y36=5,5,0))</f>
        <v/>
      </c>
      <c r="L49" s="17" t="str">
        <f>IF('Slut 1.kl. -Klasse'!Z36="","",IF('Slut 1.kl. -Klasse'!Z36='Skole scoring'!L$32,1,0)+IF('Slut 1.kl. -Klasse'!Z36=5,5,0))</f>
        <v/>
      </c>
      <c r="M49" s="17" t="str">
        <f>IF('Slut 1.kl. -Klasse'!AA36="","",IF('Slut 1.kl. -Klasse'!AA36='Skole scoring'!M$32,1,0)+IF('Slut 1.kl. -Klasse'!AA36=5,5,0))</f>
        <v/>
      </c>
      <c r="N49" s="17" t="str">
        <f>IF('Slut 1.kl. -Klasse'!AB36="","",IF('Slut 1.kl. -Klasse'!AB36='Skole scoring'!N$32,1,0)+IF('Slut 1.kl. -Klasse'!AB36=5,5,0))</f>
        <v/>
      </c>
      <c r="O49" s="17" t="str">
        <f>IF('Slut 1.kl. -Klasse'!AC36="","",IF('Slut 1.kl. -Klasse'!AC36='Skole scoring'!O$32,1,0)+IF('Slut 1.kl. -Klasse'!AC36=5,5,0))</f>
        <v/>
      </c>
      <c r="P49" s="17" t="str">
        <f>IF('Slut 1.kl. -Klasse'!AD36="","",IF('Slut 1.kl. -Klasse'!AD36='Skole scoring'!P$32,1,0)+IF('Slut 1.kl. -Klasse'!AD36=5,5,0))</f>
        <v/>
      </c>
      <c r="Q49" s="17" t="str">
        <f>IF('Slut 1.kl. -Klasse'!AE36="","",IF('Slut 1.kl. -Klasse'!AE36='Skole scoring'!Q$32,1,0)+IF('Slut 1.kl. -Klasse'!AE36=5,5,0))</f>
        <v/>
      </c>
      <c r="R49" s="17" t="str">
        <f>IF('Slut 1.kl. -Klasse'!AF36="","",IF('Slut 1.kl. -Klasse'!AF36='Skole scoring'!R$32,1,0)+IF('Slut 1.kl. -Klasse'!AF36=5,5,0))</f>
        <v/>
      </c>
      <c r="S49" s="17" t="str">
        <f>IF('Slut 1.kl. -Klasse'!AG36="","",IF('Slut 1.kl. -Klasse'!AG36='Skole scoring'!S$32,1,0)+IF('Slut 1.kl. -Klasse'!AG36=5,5,0))</f>
        <v/>
      </c>
      <c r="T49" s="17" t="str">
        <f>IF('Slut 1.kl. -Klasse'!AH36="","",IF('Slut 1.kl. -Klasse'!AH36='Skole scoring'!T$32,1,0)+IF('Slut 1.kl. -Klasse'!AH36=5,5,0))</f>
        <v/>
      </c>
      <c r="U49" s="17" t="str">
        <f>IF('Slut 1.kl. -Klasse'!AI36="","",IF('Slut 1.kl. -Klasse'!AI36='Skole scoring'!U$32,1,0)+IF('Slut 1.kl. -Klasse'!AI36=5,5,0))</f>
        <v/>
      </c>
      <c r="V49" s="17" t="str">
        <f>IF('Slut 1.kl. -Klasse'!AJ36="","",IF('Slut 1.kl. -Klasse'!AJ36='Skole scoring'!V$32,1,0)+IF('Slut 1.kl. -Klasse'!AJ36=5,5,0))</f>
        <v/>
      </c>
      <c r="W49" s="17" t="str">
        <f>IF('Slut 1.kl. -Klasse'!AK36="","",IF('Slut 1.kl. -Klasse'!AK36='Skole scoring'!W$32,1,0)+IF('Slut 1.kl. -Klasse'!AK36=5,5,0))</f>
        <v/>
      </c>
      <c r="X49" s="17" t="str">
        <f>IF('Slut 1.kl. -Klasse'!AL36="","",IF('Slut 1.kl. -Klasse'!AL36='Skole scoring'!X$32,1,0)+IF('Slut 1.kl. -Klasse'!AL36=5,5,0))</f>
        <v/>
      </c>
      <c r="Y49" s="17" t="str">
        <f>IF('Slut 1.kl. -Klasse'!AM36="","",IF('Slut 1.kl. -Klasse'!AM36='Skole scoring'!Y$32,1,0)+IF('Slut 1.kl. -Klasse'!AM36=5,5,0))</f>
        <v/>
      </c>
      <c r="Z49" s="17" t="str">
        <f>IF('Slut 1.kl. -Klasse'!AN36="","",IF('Slut 1.kl. -Klasse'!AN36='Skole scoring'!Z$32,1,0)+IF('Slut 1.kl. -Klasse'!AN36=5,5,0))</f>
        <v/>
      </c>
      <c r="AA49" s="17" t="str">
        <f>IF('Slut 1.kl. -Klasse'!AO36="","",IF('Slut 1.kl. -Klasse'!AO36='Skole scoring'!AA$32,1,0)+IF('Slut 1.kl. -Klasse'!AO36=5,5,0))</f>
        <v/>
      </c>
      <c r="AB49" s="17" t="str">
        <f>IF('Slut 1.kl. -Klasse'!AP36="","",IF('Slut 1.kl. -Klasse'!AP36='Skole scoring'!AB$32,1,0)+IF('Slut 1.kl. -Klasse'!AP36=5,5,0))</f>
        <v/>
      </c>
      <c r="AC49" s="17" t="str">
        <f>IF('Slut 1.kl. -Klasse'!AQ36="","",IF('Slut 1.kl. -Klasse'!AQ36='Skole scoring'!AC$32,1,0)+IF('Slut 1.kl. -Klasse'!AQ36=5,5,0))</f>
        <v/>
      </c>
      <c r="AD49" s="17" t="str">
        <f>IF('Slut 1.kl. -Klasse'!AR36="","",IF('Slut 1.kl. -Klasse'!AR36='Skole scoring'!AD$32,1,0)+IF('Slut 1.kl. -Klasse'!AR36=5,5,0))</f>
        <v/>
      </c>
      <c r="AE49" s="17" t="str">
        <f>IF('Slut 1.kl. -Klasse'!AS36="","",IF('Slut 1.kl. -Klasse'!AS36='Skole scoring'!AE$32,1,0)+IF('Slut 1.kl. -Klasse'!AS36=5,5,0))</f>
        <v/>
      </c>
      <c r="AF49" s="17" t="str">
        <f>IF('Slut 1.kl. -Klasse'!AT36="","",IF('Slut 1.kl. -Klasse'!AT36='Skole scoring'!AF$32,1,0)+IF('Slut 1.kl. -Klasse'!AT36=5,5,0))</f>
        <v/>
      </c>
      <c r="AG49" s="17" t="str">
        <f>IF('Slut 1.kl. -Klasse'!AU36="","",IF('Slut 1.kl. -Klasse'!AU36='Skole scoring'!AG$32,1,0)+IF('Slut 1.kl. -Klasse'!AU36=5,5,0))</f>
        <v/>
      </c>
      <c r="AH49" s="17" t="str">
        <f>IF('Slut 1.kl. -Klasse'!AV36="","",IF('Slut 1.kl. -Klasse'!AV36='Skole scoring'!AH$32,1,0)+IF('Slut 1.kl. -Klasse'!AV36=5,5,0))</f>
        <v/>
      </c>
      <c r="AI49" s="17" t="str">
        <f>IF('Slut 1.kl. -Klasse'!AW36="","",IF('Slut 1.kl. -Klasse'!AW36='Skole scoring'!AI$32,1,0)+IF('Slut 1.kl. -Klasse'!AW36=5,5,0))</f>
        <v/>
      </c>
      <c r="AJ49" s="17" t="str">
        <f>IF('Slut 1.kl. -Klasse'!AX36="","",IF('Slut 1.kl. -Klasse'!AX36='Skole scoring'!AJ$32,1,0)+IF('Slut 1.kl. -Klasse'!AX36=5,5,0))</f>
        <v/>
      </c>
      <c r="AK49" s="17" t="str">
        <f>IF('Slut 1.kl. -Klasse'!AY36="","",IF('Slut 1.kl. -Klasse'!AY36='Skole scoring'!AK$32,1,0)+IF('Slut 1.kl. -Klasse'!AY36=5,5,0))</f>
        <v/>
      </c>
      <c r="AL49" s="17" t="str">
        <f>IF('Slut 1.kl. -Klasse'!AZ36="","",IF('Slut 1.kl. -Klasse'!AZ36='Skole scoring'!AL$32,1,0)+IF('Slut 1.kl. -Klasse'!AZ36=5,5,0))</f>
        <v/>
      </c>
      <c r="AM49" s="17" t="str">
        <f>IF('Slut 1.kl. -Klasse'!BA36="","",IF('Slut 1.kl. -Klasse'!BA36='Skole scoring'!AM$32,1,0)+IF('Slut 1.kl. -Klasse'!BA36=5,5,0))</f>
        <v/>
      </c>
      <c r="AN49" s="17" t="str">
        <f>IF('Slut 1.kl. -Klasse'!BB36="","",IF('Slut 1.kl. -Klasse'!BB36='Skole scoring'!AN$32,1,0)+IF('Slut 1.kl. -Klasse'!BB36=5,5,0))</f>
        <v/>
      </c>
      <c r="AO49" s="17" t="str">
        <f>IF('Slut 1.kl. -Klasse'!BC36="","",IF('Slut 1.kl. -Klasse'!BC36='Skole scoring'!AO$32,1,0)+IF('Slut 1.kl. -Klasse'!BC36=5,5,0))</f>
        <v/>
      </c>
      <c r="AP49" s="17" t="str">
        <f>IF('Slut 1.kl. -Klasse'!BD36="","",IF('Slut 1.kl. -Klasse'!BD36='Skole scoring'!AP$32,1,0)+IF('Slut 1.kl. -Klasse'!BD36=5,5,0))</f>
        <v/>
      </c>
      <c r="AQ49" s="17" t="str">
        <f>IF('Slut 1.kl. -Klasse'!BE36="","",IF('Slut 1.kl. -Klasse'!BE36='Skole scoring'!AQ$32,1,0)+IF('Slut 1.kl. -Klasse'!BE36=5,5,0))</f>
        <v/>
      </c>
      <c r="AR49" s="17" t="str">
        <f>IF('Slut 1.kl. -Klasse'!BF36="","",IF('Slut 1.kl. -Klasse'!BF36='Skole scoring'!AR$32,1,0)+IF('Slut 1.kl. -Klasse'!BF36=5,5,0))</f>
        <v/>
      </c>
      <c r="AS49" s="17" t="str">
        <f>IF('Slut 1.kl. -Klasse'!BG36="","",IF('Slut 1.kl. -Klasse'!BG36='Skole scoring'!AS$32,1,0)+IF('Slut 1.kl. -Klasse'!BG36=5,5,0))</f>
        <v/>
      </c>
      <c r="AT49" s="17" t="str">
        <f>IF('Slut 1.kl. -Klasse'!BH36="","",IF('Slut 1.kl. -Klasse'!BH36='Skole scoring'!AT$32,1,0)+IF('Slut 1.kl. -Klasse'!BH36=5,5,0))</f>
        <v/>
      </c>
      <c r="AU49" s="17" t="str">
        <f>IF('Slut 1.kl. -Klasse'!BI36="","",IF('Slut 1.kl. -Klasse'!BI36='Skole scoring'!AU$32,1,0)+IF('Slut 1.kl. -Klasse'!BI36=5,5,0))</f>
        <v/>
      </c>
      <c r="AV49" s="17" t="str">
        <f>IF('Slut 1.kl. -Klasse'!BJ36="","",IF('Slut 1.kl. -Klasse'!BJ36='Skole scoring'!AV$32,1,0)+IF('Slut 1.kl. -Klasse'!BJ36=5,5,0))</f>
        <v/>
      </c>
      <c r="AW49" s="17" t="str">
        <f>IF('Slut 1.kl. -Klasse'!BK36="","",IF('Slut 1.kl. -Klasse'!BK36='Skole scoring'!AW$32,1,0)+IF('Slut 1.kl. -Klasse'!BK36=5,5,0))</f>
        <v/>
      </c>
      <c r="AX49" s="17" t="str">
        <f>IF('Slut 1.kl. -Klasse'!BL36="","",IF('Slut 1.kl. -Klasse'!BL36='Skole scoring'!AX$32,1,0)+IF('Slut 1.kl. -Klasse'!BL36=5,5,0))</f>
        <v/>
      </c>
      <c r="AY49" s="17" t="str">
        <f>IF('Slut 1.kl. -Klasse'!BM36="","",IF('Slut 1.kl. -Klasse'!BM36='Skole scoring'!AY$32,1,0)+IF('Slut 1.kl. -Klasse'!BM36=5,5,0))</f>
        <v/>
      </c>
      <c r="AZ49" s="17" t="str">
        <f>IF('Slut 1.kl. -Klasse'!BN36="","",IF('Slut 1.kl. -Klasse'!BN36='Skole scoring'!AZ$32,1,0)+IF('Slut 1.kl. -Klasse'!BN36=5,5,0))</f>
        <v/>
      </c>
      <c r="BA49" s="17" t="str">
        <f>IF('Slut 1.kl. -Klasse'!BO36="","",IF('Slut 1.kl. -Klasse'!BO36='Skole scoring'!BA$32,1,0)+IF('Slut 1.kl. -Klasse'!BO36=5,5,0))</f>
        <v/>
      </c>
      <c r="BB49" s="17" t="str">
        <f>IF('Slut 1.kl. -Klasse'!BP36="","",IF('Slut 1.kl. -Klasse'!BP36='Skole scoring'!BB$32,1,0)+IF('Slut 1.kl. -Klasse'!BP36=5,5,0))</f>
        <v/>
      </c>
      <c r="BC49" s="17" t="str">
        <f>IF('Slut 1.kl. -Klasse'!BQ36="","",IF('Slut 1.kl. -Klasse'!BQ36='Skole scoring'!BC$32,1,0)+IF('Slut 1.kl. -Klasse'!BQ36=5,5,0))</f>
        <v/>
      </c>
      <c r="BD49" s="17" t="str">
        <f>IF('Slut 1.kl. -Klasse'!BR36="","",IF('Slut 1.kl. -Klasse'!BR36='Skole scoring'!BD$32,1,0)+IF('Slut 1.kl. -Klasse'!BR36=5,5,0))</f>
        <v/>
      </c>
      <c r="BE49" s="17" t="str">
        <f>IF('Slut 1.kl. -Klasse'!BS36="","",IF('Slut 1.kl. -Klasse'!BS36='Skole scoring'!BE$32,1,0)+IF('Slut 1.kl. -Klasse'!BS36=5,5,0))</f>
        <v/>
      </c>
      <c r="BF49" s="17" t="str">
        <f>IF('Slut 1.kl. -Klasse'!BT36="","",IF('Slut 1.kl. -Klasse'!BT36='Skole scoring'!BF$32,1,0)+IF('Slut 1.kl. -Klasse'!BT36=5,5,0))</f>
        <v/>
      </c>
      <c r="BG49" s="17" t="str">
        <f>IF('Slut 1.kl. -Klasse'!BU36="","",IF('Slut 1.kl. -Klasse'!BU36='Skole scoring'!BG$32,1,0)+IF('Slut 1.kl. -Klasse'!BU36=5,5,0))</f>
        <v/>
      </c>
      <c r="BH49" s="17" t="str">
        <f>IF('Slut 1.kl. -Klasse'!BV36="","",IF('Slut 1.kl. -Klasse'!BV36='Skole scoring'!BH$32,1,0)+IF('Slut 1.kl. -Klasse'!BV36=5,5,0))</f>
        <v/>
      </c>
      <c r="BI49" s="17" t="str">
        <f>IF('Slut 1.kl. -Klasse'!BW36="","",IF('Slut 1.kl. -Klasse'!BW36='Skole scoring'!BI$32,1,0)+IF('Slut 1.kl. -Klasse'!BW36=5,5,0))</f>
        <v/>
      </c>
      <c r="BJ49" s="17" t="str">
        <f>IF('Slut 1.kl. -Klasse'!BX36="","",IF('Slut 1.kl. -Klasse'!BX36='Skole scoring'!BJ$32,1,0)+IF('Slut 1.kl. -Klasse'!BX36=5,5,0))</f>
        <v/>
      </c>
      <c r="BK49" s="17" t="str">
        <f>IF('Slut 1.kl. -Klasse'!BY36="","",IF('Slut 1.kl. -Klasse'!BY36='Skole scoring'!BK$32,1,0)+IF('Slut 1.kl. -Klasse'!BY36=5,5,0))</f>
        <v/>
      </c>
      <c r="BL49" s="17" t="str">
        <f>IF('Slut 1.kl. -Klasse'!BZ36="","",IF('Slut 1.kl. -Klasse'!BZ36='Skole scoring'!BL$32,1,0)+IF('Slut 1.kl. -Klasse'!BZ36=5,5,0))</f>
        <v/>
      </c>
      <c r="BM49" s="17" t="str">
        <f>IF('Slut 1.kl. -Klasse'!CA36="","",IF('Slut 1.kl. -Klasse'!CA36='Skole scoring'!BM$32,1,0)+IF('Slut 1.kl. -Klasse'!CA36=5,5,0))</f>
        <v/>
      </c>
      <c r="BN49" s="17" t="str">
        <f>IF('Slut 1.kl. -Klasse'!CB36="","",IF('Slut 1.kl. -Klasse'!CB36='Skole scoring'!BN$32,1,0)+IF('Slut 1.kl. -Klasse'!CB36=5,5,0))</f>
        <v/>
      </c>
      <c r="BO49" s="17" t="str">
        <f>IF('Slut 1.kl. -Klasse'!CC36="","",IF('Slut 1.kl. -Klasse'!CC36='Skole scoring'!BO$32,1,0)+IF('Slut 1.kl. -Klasse'!CC36=5,5,0))</f>
        <v/>
      </c>
      <c r="BP49" s="17" t="str">
        <f>IF('Slut 1.kl. -Klasse'!CD36="","",IF('Slut 1.kl. -Klasse'!CD36='Skole scoring'!BP$32,1,0)+IF('Slut 1.kl. -Klasse'!CD36=5,5,0))</f>
        <v/>
      </c>
      <c r="BQ49" s="17" t="str">
        <f>IF('Slut 1.kl. -Klasse'!CE36="","",IF('Slut 1.kl. -Klasse'!CE36='Skole scoring'!BQ$32,1,0)+IF('Slut 1.kl. -Klasse'!CE36=5,5,0))</f>
        <v/>
      </c>
      <c r="BR49" s="17" t="str">
        <f>IF('Slut 1.kl. -Klasse'!CF36="","",IF('Slut 1.kl. -Klasse'!CF36='Skole scoring'!BR$32,1,0)+IF('Slut 1.kl. -Klasse'!CF36=5,5,0))</f>
        <v/>
      </c>
      <c r="BS49" s="17" t="str">
        <f>IF('Slut 1.kl. -Klasse'!CG36="","",IF('Slut 1.kl. -Klasse'!CG36='Skole scoring'!BS$32,1,0)+IF('Slut 1.kl. -Klasse'!CG36=5,5,0))</f>
        <v/>
      </c>
      <c r="BT49" s="17" t="str">
        <f>IF('Slut 1.kl. -Klasse'!CH36="","",IF('Slut 1.kl. -Klasse'!CH36='Skole scoring'!BT$32,1,0)+IF('Slut 1.kl. -Klasse'!CH36=5,5,0))</f>
        <v/>
      </c>
      <c r="BU49" s="17" t="str">
        <f>IF('Slut 1.kl. -Klasse'!CI36="","",IF('Slut 1.kl. -Klasse'!CI36='Skole scoring'!BU$32,1,0)+IF('Slut 1.kl. -Klasse'!CI36=5,5,0))</f>
        <v/>
      </c>
      <c r="BV49" s="17" t="str">
        <f>IF('Slut 1.kl. -Klasse'!CJ36="","",IF('Slut 1.kl. -Klasse'!CJ36='Skole scoring'!BV$32,1,0)+IF('Slut 1.kl. -Klasse'!CJ36=5,5,0))</f>
        <v/>
      </c>
      <c r="BW49" s="17" t="str">
        <f>IF('Slut 1.kl. -Klasse'!CK36="","",IF('Slut 1.kl. -Klasse'!CK36='Skole scoring'!BW$32,1,0)+IF('Slut 1.kl. -Klasse'!CK36=5,5,0))</f>
        <v/>
      </c>
      <c r="BX49" s="17" t="str">
        <f>IF('Slut 1.kl. -Klasse'!CL36="","",IF('Slut 1.kl. -Klasse'!CL36='Skole scoring'!BX$32,1,0)+IF('Slut 1.kl. -Klasse'!CL36=5,5,0))</f>
        <v/>
      </c>
      <c r="BY49" s="17" t="str">
        <f>IF('Slut 1.kl. -Klasse'!CM36="","",IF('Slut 1.kl. -Klasse'!CM36='Skole scoring'!BY$32,1,0)+IF('Slut 1.kl. -Klasse'!CM36=5,5,0))</f>
        <v/>
      </c>
      <c r="BZ49" s="17" t="str">
        <f>IF('Slut 1.kl. -Klasse'!CN36="","",IF('Slut 1.kl. -Klasse'!CN36='Skole scoring'!BZ$32,1,0)+IF('Slut 1.kl. -Klasse'!CN36=5,5,0))</f>
        <v/>
      </c>
      <c r="CA49" s="17" t="str">
        <f>IF('Slut 1.kl. -Klasse'!CO36="","",IF('Slut 1.kl. -Klasse'!CO36='Skole scoring'!CA$32,1,0)+IF('Slut 1.kl. -Klasse'!CO36=5,5,0))</f>
        <v/>
      </c>
      <c r="CB49" s="17" t="str">
        <f>IF('Slut 1.kl. -Klasse'!CP36="","",IF('Slut 1.kl. -Klasse'!CP36='Skole scoring'!CB$32,1,0)+IF('Slut 1.kl. -Klasse'!CP36=5,5,0))</f>
        <v/>
      </c>
      <c r="CC49" s="17" t="str">
        <f>IF('Slut 1.kl. -Klasse'!CQ36="","",IF('Slut 1.kl. -Klasse'!CQ36='Skole scoring'!CC$32,1,0)+IF('Slut 1.kl. -Klasse'!CQ36=5,5,0))</f>
        <v/>
      </c>
      <c r="CD49" s="17">
        <f t="shared" si="1"/>
        <v>0</v>
      </c>
      <c r="CE49" s="23" t="str">
        <f>IF(ISBLANK('Slut 1.kl. -Klasse'!B36),"NA",(((COUNTIF('Skole scoring'!B49:AM49,1)-17.5)/7.3)+((COUNTIF('Skole scoring'!AN49:BD49,1)-4.5)/4.4)+((COUNTIF('Skole scoring'!BE49:CC49,1)-11.4)/7.9))/3)</f>
        <v>NA</v>
      </c>
    </row>
    <row r="50" spans="2:83" x14ac:dyDescent="0.35">
      <c r="B50" s="17" t="str">
        <f>IF('Slut 1.kl. -Klasse'!P37="","",IF('Slut 1.kl. -Klasse'!P37='Skole scoring'!B$32,1,0)+IF('Slut 1.kl. -Klasse'!P37=5,5,0))</f>
        <v/>
      </c>
      <c r="C50" s="17" t="str">
        <f>IF('Slut 1.kl. -Klasse'!Q37="","",IF('Slut 1.kl. -Klasse'!Q37='Skole scoring'!C$32,1,0)+IF('Slut 1.kl. -Klasse'!Q37=5,5,0))</f>
        <v/>
      </c>
      <c r="D50" s="17" t="str">
        <f>IF('Slut 1.kl. -Klasse'!R37="","",IF('Slut 1.kl. -Klasse'!R37='Skole scoring'!D$32,1,0)+IF('Slut 1.kl. -Klasse'!R37=5,5,0))</f>
        <v/>
      </c>
      <c r="E50" s="17" t="str">
        <f>IF('Slut 1.kl. -Klasse'!S37="","",IF('Slut 1.kl. -Klasse'!S37='Skole scoring'!E$32,1,0)+IF('Slut 1.kl. -Klasse'!S37=5,5,0))</f>
        <v/>
      </c>
      <c r="F50" s="17" t="str">
        <f>IF('Slut 1.kl. -Klasse'!T37="","",IF('Slut 1.kl. -Klasse'!T37='Skole scoring'!F$32,1,0)+IF('Slut 1.kl. -Klasse'!T37=5,5,0))</f>
        <v/>
      </c>
      <c r="G50" s="17" t="str">
        <f>IF('Slut 1.kl. -Klasse'!U37="","",IF('Slut 1.kl. -Klasse'!U37='Skole scoring'!G$32,1,0)+IF('Slut 1.kl. -Klasse'!U37=5,5,0))</f>
        <v/>
      </c>
      <c r="H50" s="17" t="str">
        <f>IF('Slut 1.kl. -Klasse'!V37="","",IF('Slut 1.kl. -Klasse'!V37='Skole scoring'!H$32,1,0)+IF('Slut 1.kl. -Klasse'!V37=5,5,0))</f>
        <v/>
      </c>
      <c r="I50" s="17" t="str">
        <f>IF('Slut 1.kl. -Klasse'!W37="","",IF('Slut 1.kl. -Klasse'!W37='Skole scoring'!I$32,1,0)+IF('Slut 1.kl. -Klasse'!W37=5,5,0))</f>
        <v/>
      </c>
      <c r="J50" s="17" t="str">
        <f>IF('Slut 1.kl. -Klasse'!X37="","",IF('Slut 1.kl. -Klasse'!X37='Skole scoring'!J$32,1,0)+IF('Slut 1.kl. -Klasse'!X37=5,5,0))</f>
        <v/>
      </c>
      <c r="K50" s="17" t="str">
        <f>IF('Slut 1.kl. -Klasse'!Y37="","",IF('Slut 1.kl. -Klasse'!Y37='Skole scoring'!K$32,1,0)+IF('Slut 1.kl. -Klasse'!Y37=5,5,0))</f>
        <v/>
      </c>
      <c r="L50" s="17" t="str">
        <f>IF('Slut 1.kl. -Klasse'!Z37="","",IF('Slut 1.kl. -Klasse'!Z37='Skole scoring'!L$32,1,0)+IF('Slut 1.kl. -Klasse'!Z37=5,5,0))</f>
        <v/>
      </c>
      <c r="M50" s="17" t="str">
        <f>IF('Slut 1.kl. -Klasse'!AA37="","",IF('Slut 1.kl. -Klasse'!AA37='Skole scoring'!M$32,1,0)+IF('Slut 1.kl. -Klasse'!AA37=5,5,0))</f>
        <v/>
      </c>
      <c r="N50" s="17" t="str">
        <f>IF('Slut 1.kl. -Klasse'!AB37="","",IF('Slut 1.kl. -Klasse'!AB37='Skole scoring'!N$32,1,0)+IF('Slut 1.kl. -Klasse'!AB37=5,5,0))</f>
        <v/>
      </c>
      <c r="O50" s="17" t="str">
        <f>IF('Slut 1.kl. -Klasse'!AC37="","",IF('Slut 1.kl. -Klasse'!AC37='Skole scoring'!O$32,1,0)+IF('Slut 1.kl. -Klasse'!AC37=5,5,0))</f>
        <v/>
      </c>
      <c r="P50" s="17" t="str">
        <f>IF('Slut 1.kl. -Klasse'!AD37="","",IF('Slut 1.kl. -Klasse'!AD37='Skole scoring'!P$32,1,0)+IF('Slut 1.kl. -Klasse'!AD37=5,5,0))</f>
        <v/>
      </c>
      <c r="Q50" s="17" t="str">
        <f>IF('Slut 1.kl. -Klasse'!AE37="","",IF('Slut 1.kl. -Klasse'!AE37='Skole scoring'!Q$32,1,0)+IF('Slut 1.kl. -Klasse'!AE37=5,5,0))</f>
        <v/>
      </c>
      <c r="R50" s="17" t="str">
        <f>IF('Slut 1.kl. -Klasse'!AF37="","",IF('Slut 1.kl. -Klasse'!AF37='Skole scoring'!R$32,1,0)+IF('Slut 1.kl. -Klasse'!AF37=5,5,0))</f>
        <v/>
      </c>
      <c r="S50" s="17" t="str">
        <f>IF('Slut 1.kl. -Klasse'!AG37="","",IF('Slut 1.kl. -Klasse'!AG37='Skole scoring'!S$32,1,0)+IF('Slut 1.kl. -Klasse'!AG37=5,5,0))</f>
        <v/>
      </c>
      <c r="T50" s="17" t="str">
        <f>IF('Slut 1.kl. -Klasse'!AH37="","",IF('Slut 1.kl. -Klasse'!AH37='Skole scoring'!T$32,1,0)+IF('Slut 1.kl. -Klasse'!AH37=5,5,0))</f>
        <v/>
      </c>
      <c r="U50" s="17" t="str">
        <f>IF('Slut 1.kl. -Klasse'!AI37="","",IF('Slut 1.kl. -Klasse'!AI37='Skole scoring'!U$32,1,0)+IF('Slut 1.kl. -Klasse'!AI37=5,5,0))</f>
        <v/>
      </c>
      <c r="V50" s="17" t="str">
        <f>IF('Slut 1.kl. -Klasse'!AJ37="","",IF('Slut 1.kl. -Klasse'!AJ37='Skole scoring'!V$32,1,0)+IF('Slut 1.kl. -Klasse'!AJ37=5,5,0))</f>
        <v/>
      </c>
      <c r="W50" s="17" t="str">
        <f>IF('Slut 1.kl. -Klasse'!AK37="","",IF('Slut 1.kl. -Klasse'!AK37='Skole scoring'!W$32,1,0)+IF('Slut 1.kl. -Klasse'!AK37=5,5,0))</f>
        <v/>
      </c>
      <c r="X50" s="17" t="str">
        <f>IF('Slut 1.kl. -Klasse'!AL37="","",IF('Slut 1.kl. -Klasse'!AL37='Skole scoring'!X$32,1,0)+IF('Slut 1.kl. -Klasse'!AL37=5,5,0))</f>
        <v/>
      </c>
      <c r="Y50" s="17" t="str">
        <f>IF('Slut 1.kl. -Klasse'!AM37="","",IF('Slut 1.kl. -Klasse'!AM37='Skole scoring'!Y$32,1,0)+IF('Slut 1.kl. -Klasse'!AM37=5,5,0))</f>
        <v/>
      </c>
      <c r="Z50" s="17" t="str">
        <f>IF('Slut 1.kl. -Klasse'!AN37="","",IF('Slut 1.kl. -Klasse'!AN37='Skole scoring'!Z$32,1,0)+IF('Slut 1.kl. -Klasse'!AN37=5,5,0))</f>
        <v/>
      </c>
      <c r="AA50" s="17" t="str">
        <f>IF('Slut 1.kl. -Klasse'!AO37="","",IF('Slut 1.kl. -Klasse'!AO37='Skole scoring'!AA$32,1,0)+IF('Slut 1.kl. -Klasse'!AO37=5,5,0))</f>
        <v/>
      </c>
      <c r="AB50" s="17" t="str">
        <f>IF('Slut 1.kl. -Klasse'!AP37="","",IF('Slut 1.kl. -Klasse'!AP37='Skole scoring'!AB$32,1,0)+IF('Slut 1.kl. -Klasse'!AP37=5,5,0))</f>
        <v/>
      </c>
      <c r="AC50" s="17" t="str">
        <f>IF('Slut 1.kl. -Klasse'!AQ37="","",IF('Slut 1.kl. -Klasse'!AQ37='Skole scoring'!AC$32,1,0)+IF('Slut 1.kl. -Klasse'!AQ37=5,5,0))</f>
        <v/>
      </c>
      <c r="AD50" s="17" t="str">
        <f>IF('Slut 1.kl. -Klasse'!AR37="","",IF('Slut 1.kl. -Klasse'!AR37='Skole scoring'!AD$32,1,0)+IF('Slut 1.kl. -Klasse'!AR37=5,5,0))</f>
        <v/>
      </c>
      <c r="AE50" s="17" t="str">
        <f>IF('Slut 1.kl. -Klasse'!AS37="","",IF('Slut 1.kl. -Klasse'!AS37='Skole scoring'!AE$32,1,0)+IF('Slut 1.kl. -Klasse'!AS37=5,5,0))</f>
        <v/>
      </c>
      <c r="AF50" s="17" t="str">
        <f>IF('Slut 1.kl. -Klasse'!AT37="","",IF('Slut 1.kl. -Klasse'!AT37='Skole scoring'!AF$32,1,0)+IF('Slut 1.kl. -Klasse'!AT37=5,5,0))</f>
        <v/>
      </c>
      <c r="AG50" s="17" t="str">
        <f>IF('Slut 1.kl. -Klasse'!AU37="","",IF('Slut 1.kl. -Klasse'!AU37='Skole scoring'!AG$32,1,0)+IF('Slut 1.kl. -Klasse'!AU37=5,5,0))</f>
        <v/>
      </c>
      <c r="AH50" s="17" t="str">
        <f>IF('Slut 1.kl. -Klasse'!AV37="","",IF('Slut 1.kl. -Klasse'!AV37='Skole scoring'!AH$32,1,0)+IF('Slut 1.kl. -Klasse'!AV37=5,5,0))</f>
        <v/>
      </c>
      <c r="AI50" s="17" t="str">
        <f>IF('Slut 1.kl. -Klasse'!AW37="","",IF('Slut 1.kl. -Klasse'!AW37='Skole scoring'!AI$32,1,0)+IF('Slut 1.kl. -Klasse'!AW37=5,5,0))</f>
        <v/>
      </c>
      <c r="AJ50" s="17" t="str">
        <f>IF('Slut 1.kl. -Klasse'!AX37="","",IF('Slut 1.kl. -Klasse'!AX37='Skole scoring'!AJ$32,1,0)+IF('Slut 1.kl. -Klasse'!AX37=5,5,0))</f>
        <v/>
      </c>
      <c r="AK50" s="17" t="str">
        <f>IF('Slut 1.kl. -Klasse'!AY37="","",IF('Slut 1.kl. -Klasse'!AY37='Skole scoring'!AK$32,1,0)+IF('Slut 1.kl. -Klasse'!AY37=5,5,0))</f>
        <v/>
      </c>
      <c r="AL50" s="17" t="str">
        <f>IF('Slut 1.kl. -Klasse'!AZ37="","",IF('Slut 1.kl. -Klasse'!AZ37='Skole scoring'!AL$32,1,0)+IF('Slut 1.kl. -Klasse'!AZ37=5,5,0))</f>
        <v/>
      </c>
      <c r="AM50" s="17" t="str">
        <f>IF('Slut 1.kl. -Klasse'!BA37="","",IF('Slut 1.kl. -Klasse'!BA37='Skole scoring'!AM$32,1,0)+IF('Slut 1.kl. -Klasse'!BA37=5,5,0))</f>
        <v/>
      </c>
      <c r="AN50" s="17" t="str">
        <f>IF('Slut 1.kl. -Klasse'!BB37="","",IF('Slut 1.kl. -Klasse'!BB37='Skole scoring'!AN$32,1,0)+IF('Slut 1.kl. -Klasse'!BB37=5,5,0))</f>
        <v/>
      </c>
      <c r="AO50" s="17" t="str">
        <f>IF('Slut 1.kl. -Klasse'!BC37="","",IF('Slut 1.kl. -Klasse'!BC37='Skole scoring'!AO$32,1,0)+IF('Slut 1.kl. -Klasse'!BC37=5,5,0))</f>
        <v/>
      </c>
      <c r="AP50" s="17" t="str">
        <f>IF('Slut 1.kl. -Klasse'!BD37="","",IF('Slut 1.kl. -Klasse'!BD37='Skole scoring'!AP$32,1,0)+IF('Slut 1.kl. -Klasse'!BD37=5,5,0))</f>
        <v/>
      </c>
      <c r="AQ50" s="17" t="str">
        <f>IF('Slut 1.kl. -Klasse'!BE37="","",IF('Slut 1.kl. -Klasse'!BE37='Skole scoring'!AQ$32,1,0)+IF('Slut 1.kl. -Klasse'!BE37=5,5,0))</f>
        <v/>
      </c>
      <c r="AR50" s="17" t="str">
        <f>IF('Slut 1.kl. -Klasse'!BF37="","",IF('Slut 1.kl. -Klasse'!BF37='Skole scoring'!AR$32,1,0)+IF('Slut 1.kl. -Klasse'!BF37=5,5,0))</f>
        <v/>
      </c>
      <c r="AS50" s="17" t="str">
        <f>IF('Slut 1.kl. -Klasse'!BG37="","",IF('Slut 1.kl. -Klasse'!BG37='Skole scoring'!AS$32,1,0)+IF('Slut 1.kl. -Klasse'!BG37=5,5,0))</f>
        <v/>
      </c>
      <c r="AT50" s="17" t="str">
        <f>IF('Slut 1.kl. -Klasse'!BH37="","",IF('Slut 1.kl. -Klasse'!BH37='Skole scoring'!AT$32,1,0)+IF('Slut 1.kl. -Klasse'!BH37=5,5,0))</f>
        <v/>
      </c>
      <c r="AU50" s="17" t="str">
        <f>IF('Slut 1.kl. -Klasse'!BI37="","",IF('Slut 1.kl. -Klasse'!BI37='Skole scoring'!AU$32,1,0)+IF('Slut 1.kl. -Klasse'!BI37=5,5,0))</f>
        <v/>
      </c>
      <c r="AV50" s="17" t="str">
        <f>IF('Slut 1.kl. -Klasse'!BJ37="","",IF('Slut 1.kl. -Klasse'!BJ37='Skole scoring'!AV$32,1,0)+IF('Slut 1.kl. -Klasse'!BJ37=5,5,0))</f>
        <v/>
      </c>
      <c r="AW50" s="17" t="str">
        <f>IF('Slut 1.kl. -Klasse'!BK37="","",IF('Slut 1.kl. -Klasse'!BK37='Skole scoring'!AW$32,1,0)+IF('Slut 1.kl. -Klasse'!BK37=5,5,0))</f>
        <v/>
      </c>
      <c r="AX50" s="17" t="str">
        <f>IF('Slut 1.kl. -Klasse'!BL37="","",IF('Slut 1.kl. -Klasse'!BL37='Skole scoring'!AX$32,1,0)+IF('Slut 1.kl. -Klasse'!BL37=5,5,0))</f>
        <v/>
      </c>
      <c r="AY50" s="17" t="str">
        <f>IF('Slut 1.kl. -Klasse'!BM37="","",IF('Slut 1.kl. -Klasse'!BM37='Skole scoring'!AY$32,1,0)+IF('Slut 1.kl. -Klasse'!BM37=5,5,0))</f>
        <v/>
      </c>
      <c r="AZ50" s="17" t="str">
        <f>IF('Slut 1.kl. -Klasse'!BN37="","",IF('Slut 1.kl. -Klasse'!BN37='Skole scoring'!AZ$32,1,0)+IF('Slut 1.kl. -Klasse'!BN37=5,5,0))</f>
        <v/>
      </c>
      <c r="BA50" s="17" t="str">
        <f>IF('Slut 1.kl. -Klasse'!BO37="","",IF('Slut 1.kl. -Klasse'!BO37='Skole scoring'!BA$32,1,0)+IF('Slut 1.kl. -Klasse'!BO37=5,5,0))</f>
        <v/>
      </c>
      <c r="BB50" s="17" t="str">
        <f>IF('Slut 1.kl. -Klasse'!BP37="","",IF('Slut 1.kl. -Klasse'!BP37='Skole scoring'!BB$32,1,0)+IF('Slut 1.kl. -Klasse'!BP37=5,5,0))</f>
        <v/>
      </c>
      <c r="BC50" s="17" t="str">
        <f>IF('Slut 1.kl. -Klasse'!BQ37="","",IF('Slut 1.kl. -Klasse'!BQ37='Skole scoring'!BC$32,1,0)+IF('Slut 1.kl. -Klasse'!BQ37=5,5,0))</f>
        <v/>
      </c>
      <c r="BD50" s="17" t="str">
        <f>IF('Slut 1.kl. -Klasse'!BR37="","",IF('Slut 1.kl. -Klasse'!BR37='Skole scoring'!BD$32,1,0)+IF('Slut 1.kl. -Klasse'!BR37=5,5,0))</f>
        <v/>
      </c>
      <c r="BE50" s="17" t="str">
        <f>IF('Slut 1.kl. -Klasse'!BS37="","",IF('Slut 1.kl. -Klasse'!BS37='Skole scoring'!BE$32,1,0)+IF('Slut 1.kl. -Klasse'!BS37=5,5,0))</f>
        <v/>
      </c>
      <c r="BF50" s="17" t="str">
        <f>IF('Slut 1.kl. -Klasse'!BT37="","",IF('Slut 1.kl. -Klasse'!BT37='Skole scoring'!BF$32,1,0)+IF('Slut 1.kl. -Klasse'!BT37=5,5,0))</f>
        <v/>
      </c>
      <c r="BG50" s="17" t="str">
        <f>IF('Slut 1.kl. -Klasse'!BU37="","",IF('Slut 1.kl. -Klasse'!BU37='Skole scoring'!BG$32,1,0)+IF('Slut 1.kl. -Klasse'!BU37=5,5,0))</f>
        <v/>
      </c>
      <c r="BH50" s="17" t="str">
        <f>IF('Slut 1.kl. -Klasse'!BV37="","",IF('Slut 1.kl. -Klasse'!BV37='Skole scoring'!BH$32,1,0)+IF('Slut 1.kl. -Klasse'!BV37=5,5,0))</f>
        <v/>
      </c>
      <c r="BI50" s="17" t="str">
        <f>IF('Slut 1.kl. -Klasse'!BW37="","",IF('Slut 1.kl. -Klasse'!BW37='Skole scoring'!BI$32,1,0)+IF('Slut 1.kl. -Klasse'!BW37=5,5,0))</f>
        <v/>
      </c>
      <c r="BJ50" s="17" t="str">
        <f>IF('Slut 1.kl. -Klasse'!BX37="","",IF('Slut 1.kl. -Klasse'!BX37='Skole scoring'!BJ$32,1,0)+IF('Slut 1.kl. -Klasse'!BX37=5,5,0))</f>
        <v/>
      </c>
      <c r="BK50" s="17" t="str">
        <f>IF('Slut 1.kl. -Klasse'!BY37="","",IF('Slut 1.kl. -Klasse'!BY37='Skole scoring'!BK$32,1,0)+IF('Slut 1.kl. -Klasse'!BY37=5,5,0))</f>
        <v/>
      </c>
      <c r="BL50" s="17" t="str">
        <f>IF('Slut 1.kl. -Klasse'!BZ37="","",IF('Slut 1.kl. -Klasse'!BZ37='Skole scoring'!BL$32,1,0)+IF('Slut 1.kl. -Klasse'!BZ37=5,5,0))</f>
        <v/>
      </c>
      <c r="BM50" s="17" t="str">
        <f>IF('Slut 1.kl. -Klasse'!CA37="","",IF('Slut 1.kl. -Klasse'!CA37='Skole scoring'!BM$32,1,0)+IF('Slut 1.kl. -Klasse'!CA37=5,5,0))</f>
        <v/>
      </c>
      <c r="BN50" s="17" t="str">
        <f>IF('Slut 1.kl. -Klasse'!CB37="","",IF('Slut 1.kl. -Klasse'!CB37='Skole scoring'!BN$32,1,0)+IF('Slut 1.kl. -Klasse'!CB37=5,5,0))</f>
        <v/>
      </c>
      <c r="BO50" s="17" t="str">
        <f>IF('Slut 1.kl. -Klasse'!CC37="","",IF('Slut 1.kl. -Klasse'!CC37='Skole scoring'!BO$32,1,0)+IF('Slut 1.kl. -Klasse'!CC37=5,5,0))</f>
        <v/>
      </c>
      <c r="BP50" s="17" t="str">
        <f>IF('Slut 1.kl. -Klasse'!CD37="","",IF('Slut 1.kl. -Klasse'!CD37='Skole scoring'!BP$32,1,0)+IF('Slut 1.kl. -Klasse'!CD37=5,5,0))</f>
        <v/>
      </c>
      <c r="BQ50" s="17" t="str">
        <f>IF('Slut 1.kl. -Klasse'!CE37="","",IF('Slut 1.kl. -Klasse'!CE37='Skole scoring'!BQ$32,1,0)+IF('Slut 1.kl. -Klasse'!CE37=5,5,0))</f>
        <v/>
      </c>
      <c r="BR50" s="17" t="str">
        <f>IF('Slut 1.kl. -Klasse'!CF37="","",IF('Slut 1.kl. -Klasse'!CF37='Skole scoring'!BR$32,1,0)+IF('Slut 1.kl. -Klasse'!CF37=5,5,0))</f>
        <v/>
      </c>
      <c r="BS50" s="17" t="str">
        <f>IF('Slut 1.kl. -Klasse'!CG37="","",IF('Slut 1.kl. -Klasse'!CG37='Skole scoring'!BS$32,1,0)+IF('Slut 1.kl. -Klasse'!CG37=5,5,0))</f>
        <v/>
      </c>
      <c r="BT50" s="17" t="str">
        <f>IF('Slut 1.kl. -Klasse'!CH37="","",IF('Slut 1.kl. -Klasse'!CH37='Skole scoring'!BT$32,1,0)+IF('Slut 1.kl. -Klasse'!CH37=5,5,0))</f>
        <v/>
      </c>
      <c r="BU50" s="17" t="str">
        <f>IF('Slut 1.kl. -Klasse'!CI37="","",IF('Slut 1.kl. -Klasse'!CI37='Skole scoring'!BU$32,1,0)+IF('Slut 1.kl. -Klasse'!CI37=5,5,0))</f>
        <v/>
      </c>
      <c r="BV50" s="17" t="str">
        <f>IF('Slut 1.kl. -Klasse'!CJ37="","",IF('Slut 1.kl. -Klasse'!CJ37='Skole scoring'!BV$32,1,0)+IF('Slut 1.kl. -Klasse'!CJ37=5,5,0))</f>
        <v/>
      </c>
      <c r="BW50" s="17" t="str">
        <f>IF('Slut 1.kl. -Klasse'!CK37="","",IF('Slut 1.kl. -Klasse'!CK37='Skole scoring'!BW$32,1,0)+IF('Slut 1.kl. -Klasse'!CK37=5,5,0))</f>
        <v/>
      </c>
      <c r="BX50" s="17" t="str">
        <f>IF('Slut 1.kl. -Klasse'!CL37="","",IF('Slut 1.kl. -Klasse'!CL37='Skole scoring'!BX$32,1,0)+IF('Slut 1.kl. -Klasse'!CL37=5,5,0))</f>
        <v/>
      </c>
      <c r="BY50" s="17" t="str">
        <f>IF('Slut 1.kl. -Klasse'!CM37="","",IF('Slut 1.kl. -Klasse'!CM37='Skole scoring'!BY$32,1,0)+IF('Slut 1.kl. -Klasse'!CM37=5,5,0))</f>
        <v/>
      </c>
      <c r="BZ50" s="17" t="str">
        <f>IF('Slut 1.kl. -Klasse'!CN37="","",IF('Slut 1.kl. -Klasse'!CN37='Skole scoring'!BZ$32,1,0)+IF('Slut 1.kl. -Klasse'!CN37=5,5,0))</f>
        <v/>
      </c>
      <c r="CA50" s="17" t="str">
        <f>IF('Slut 1.kl. -Klasse'!CO37="","",IF('Slut 1.kl. -Klasse'!CO37='Skole scoring'!CA$32,1,0)+IF('Slut 1.kl. -Klasse'!CO37=5,5,0))</f>
        <v/>
      </c>
      <c r="CB50" s="17" t="str">
        <f>IF('Slut 1.kl. -Klasse'!CP37="","",IF('Slut 1.kl. -Klasse'!CP37='Skole scoring'!CB$32,1,0)+IF('Slut 1.kl. -Klasse'!CP37=5,5,0))</f>
        <v/>
      </c>
      <c r="CC50" s="17" t="str">
        <f>IF('Slut 1.kl. -Klasse'!CQ37="","",IF('Slut 1.kl. -Klasse'!CQ37='Skole scoring'!CC$32,1,0)+IF('Slut 1.kl. -Klasse'!CQ37=5,5,0))</f>
        <v/>
      </c>
      <c r="CD50" s="17">
        <f t="shared" si="1"/>
        <v>0</v>
      </c>
      <c r="CE50" s="23" t="str">
        <f>IF(ISBLANK('Slut 1.kl. -Klasse'!B37),"NA",(((COUNTIF('Skole scoring'!B50:AM50,1)-17.5)/7.3)+((COUNTIF('Skole scoring'!AN50:BD50,1)-4.5)/4.4)+((COUNTIF('Skole scoring'!BE50:CC50,1)-11.4)/7.9))/3)</f>
        <v>NA</v>
      </c>
    </row>
    <row r="51" spans="2:83" x14ac:dyDescent="0.35">
      <c r="B51" s="17" t="str">
        <f>IF('Slut 1.kl. -Klasse'!P38="","",IF('Slut 1.kl. -Klasse'!P38='Skole scoring'!B$32,1,0)+IF('Slut 1.kl. -Klasse'!P38=5,5,0))</f>
        <v/>
      </c>
      <c r="C51" s="17" t="str">
        <f>IF('Slut 1.kl. -Klasse'!Q38="","",IF('Slut 1.kl. -Klasse'!Q38='Skole scoring'!C$32,1,0)+IF('Slut 1.kl. -Klasse'!Q38=5,5,0))</f>
        <v/>
      </c>
      <c r="D51" s="17" t="str">
        <f>IF('Slut 1.kl. -Klasse'!R38="","",IF('Slut 1.kl. -Klasse'!R38='Skole scoring'!D$32,1,0)+IF('Slut 1.kl. -Klasse'!R38=5,5,0))</f>
        <v/>
      </c>
      <c r="E51" s="17" t="str">
        <f>IF('Slut 1.kl. -Klasse'!S38="","",IF('Slut 1.kl. -Klasse'!S38='Skole scoring'!E$32,1,0)+IF('Slut 1.kl. -Klasse'!S38=5,5,0))</f>
        <v/>
      </c>
      <c r="F51" s="17" t="str">
        <f>IF('Slut 1.kl. -Klasse'!T38="","",IF('Slut 1.kl. -Klasse'!T38='Skole scoring'!F$32,1,0)+IF('Slut 1.kl. -Klasse'!T38=5,5,0))</f>
        <v/>
      </c>
      <c r="G51" s="17" t="str">
        <f>IF('Slut 1.kl. -Klasse'!U38="","",IF('Slut 1.kl. -Klasse'!U38='Skole scoring'!G$32,1,0)+IF('Slut 1.kl. -Klasse'!U38=5,5,0))</f>
        <v/>
      </c>
      <c r="H51" s="17" t="str">
        <f>IF('Slut 1.kl. -Klasse'!V38="","",IF('Slut 1.kl. -Klasse'!V38='Skole scoring'!H$32,1,0)+IF('Slut 1.kl. -Klasse'!V38=5,5,0))</f>
        <v/>
      </c>
      <c r="I51" s="17" t="str">
        <f>IF('Slut 1.kl. -Klasse'!W38="","",IF('Slut 1.kl. -Klasse'!W38='Skole scoring'!I$32,1,0)+IF('Slut 1.kl. -Klasse'!W38=5,5,0))</f>
        <v/>
      </c>
      <c r="J51" s="17" t="str">
        <f>IF('Slut 1.kl. -Klasse'!X38="","",IF('Slut 1.kl. -Klasse'!X38='Skole scoring'!J$32,1,0)+IF('Slut 1.kl. -Klasse'!X38=5,5,0))</f>
        <v/>
      </c>
      <c r="K51" s="17" t="str">
        <f>IF('Slut 1.kl. -Klasse'!Y38="","",IF('Slut 1.kl. -Klasse'!Y38='Skole scoring'!K$32,1,0)+IF('Slut 1.kl. -Klasse'!Y38=5,5,0))</f>
        <v/>
      </c>
      <c r="L51" s="17" t="str">
        <f>IF('Slut 1.kl. -Klasse'!Z38="","",IF('Slut 1.kl. -Klasse'!Z38='Skole scoring'!L$32,1,0)+IF('Slut 1.kl. -Klasse'!Z38=5,5,0))</f>
        <v/>
      </c>
      <c r="M51" s="17" t="str">
        <f>IF('Slut 1.kl. -Klasse'!AA38="","",IF('Slut 1.kl. -Klasse'!AA38='Skole scoring'!M$32,1,0)+IF('Slut 1.kl. -Klasse'!AA38=5,5,0))</f>
        <v/>
      </c>
      <c r="N51" s="17" t="str">
        <f>IF('Slut 1.kl. -Klasse'!AB38="","",IF('Slut 1.kl. -Klasse'!AB38='Skole scoring'!N$32,1,0)+IF('Slut 1.kl. -Klasse'!AB38=5,5,0))</f>
        <v/>
      </c>
      <c r="O51" s="17" t="str">
        <f>IF('Slut 1.kl. -Klasse'!AC38="","",IF('Slut 1.kl. -Klasse'!AC38='Skole scoring'!O$32,1,0)+IF('Slut 1.kl. -Klasse'!AC38=5,5,0))</f>
        <v/>
      </c>
      <c r="P51" s="17" t="str">
        <f>IF('Slut 1.kl. -Klasse'!AD38="","",IF('Slut 1.kl. -Klasse'!AD38='Skole scoring'!P$32,1,0)+IF('Slut 1.kl. -Klasse'!AD38=5,5,0))</f>
        <v/>
      </c>
      <c r="Q51" s="17" t="str">
        <f>IF('Slut 1.kl. -Klasse'!AE38="","",IF('Slut 1.kl. -Klasse'!AE38='Skole scoring'!Q$32,1,0)+IF('Slut 1.kl. -Klasse'!AE38=5,5,0))</f>
        <v/>
      </c>
      <c r="R51" s="17" t="str">
        <f>IF('Slut 1.kl. -Klasse'!AF38="","",IF('Slut 1.kl. -Klasse'!AF38='Skole scoring'!R$32,1,0)+IF('Slut 1.kl. -Klasse'!AF38=5,5,0))</f>
        <v/>
      </c>
      <c r="S51" s="17" t="str">
        <f>IF('Slut 1.kl. -Klasse'!AG38="","",IF('Slut 1.kl. -Klasse'!AG38='Skole scoring'!S$32,1,0)+IF('Slut 1.kl. -Klasse'!AG38=5,5,0))</f>
        <v/>
      </c>
      <c r="T51" s="17" t="str">
        <f>IF('Slut 1.kl. -Klasse'!AH38="","",IF('Slut 1.kl. -Klasse'!AH38='Skole scoring'!T$32,1,0)+IF('Slut 1.kl. -Klasse'!AH38=5,5,0))</f>
        <v/>
      </c>
      <c r="U51" s="17" t="str">
        <f>IF('Slut 1.kl. -Klasse'!AI38="","",IF('Slut 1.kl. -Klasse'!AI38='Skole scoring'!U$32,1,0)+IF('Slut 1.kl. -Klasse'!AI38=5,5,0))</f>
        <v/>
      </c>
      <c r="V51" s="17" t="str">
        <f>IF('Slut 1.kl. -Klasse'!AJ38="","",IF('Slut 1.kl. -Klasse'!AJ38='Skole scoring'!V$32,1,0)+IF('Slut 1.kl. -Klasse'!AJ38=5,5,0))</f>
        <v/>
      </c>
      <c r="W51" s="17" t="str">
        <f>IF('Slut 1.kl. -Klasse'!AK38="","",IF('Slut 1.kl. -Klasse'!AK38='Skole scoring'!W$32,1,0)+IF('Slut 1.kl. -Klasse'!AK38=5,5,0))</f>
        <v/>
      </c>
      <c r="X51" s="17" t="str">
        <f>IF('Slut 1.kl. -Klasse'!AL38="","",IF('Slut 1.kl. -Klasse'!AL38='Skole scoring'!X$32,1,0)+IF('Slut 1.kl. -Klasse'!AL38=5,5,0))</f>
        <v/>
      </c>
      <c r="Y51" s="17" t="str">
        <f>IF('Slut 1.kl. -Klasse'!AM38="","",IF('Slut 1.kl. -Klasse'!AM38='Skole scoring'!Y$32,1,0)+IF('Slut 1.kl. -Klasse'!AM38=5,5,0))</f>
        <v/>
      </c>
      <c r="Z51" s="17" t="str">
        <f>IF('Slut 1.kl. -Klasse'!AN38="","",IF('Slut 1.kl. -Klasse'!AN38='Skole scoring'!Z$32,1,0)+IF('Slut 1.kl. -Klasse'!AN38=5,5,0))</f>
        <v/>
      </c>
      <c r="AA51" s="17" t="str">
        <f>IF('Slut 1.kl. -Klasse'!AO38="","",IF('Slut 1.kl. -Klasse'!AO38='Skole scoring'!AA$32,1,0)+IF('Slut 1.kl. -Klasse'!AO38=5,5,0))</f>
        <v/>
      </c>
      <c r="AB51" s="17" t="str">
        <f>IF('Slut 1.kl. -Klasse'!AP38="","",IF('Slut 1.kl. -Klasse'!AP38='Skole scoring'!AB$32,1,0)+IF('Slut 1.kl. -Klasse'!AP38=5,5,0))</f>
        <v/>
      </c>
      <c r="AC51" s="17" t="str">
        <f>IF('Slut 1.kl. -Klasse'!AQ38="","",IF('Slut 1.kl. -Klasse'!AQ38='Skole scoring'!AC$32,1,0)+IF('Slut 1.kl. -Klasse'!AQ38=5,5,0))</f>
        <v/>
      </c>
      <c r="AD51" s="17" t="str">
        <f>IF('Slut 1.kl. -Klasse'!AR38="","",IF('Slut 1.kl. -Klasse'!AR38='Skole scoring'!AD$32,1,0)+IF('Slut 1.kl. -Klasse'!AR38=5,5,0))</f>
        <v/>
      </c>
      <c r="AE51" s="17" t="str">
        <f>IF('Slut 1.kl. -Klasse'!AS38="","",IF('Slut 1.kl. -Klasse'!AS38='Skole scoring'!AE$32,1,0)+IF('Slut 1.kl. -Klasse'!AS38=5,5,0))</f>
        <v/>
      </c>
      <c r="AF51" s="17" t="str">
        <f>IF('Slut 1.kl. -Klasse'!AT38="","",IF('Slut 1.kl. -Klasse'!AT38='Skole scoring'!AF$32,1,0)+IF('Slut 1.kl. -Klasse'!AT38=5,5,0))</f>
        <v/>
      </c>
      <c r="AG51" s="17" t="str">
        <f>IF('Slut 1.kl. -Klasse'!AU38="","",IF('Slut 1.kl. -Klasse'!AU38='Skole scoring'!AG$32,1,0)+IF('Slut 1.kl. -Klasse'!AU38=5,5,0))</f>
        <v/>
      </c>
      <c r="AH51" s="17" t="str">
        <f>IF('Slut 1.kl. -Klasse'!AV38="","",IF('Slut 1.kl. -Klasse'!AV38='Skole scoring'!AH$32,1,0)+IF('Slut 1.kl. -Klasse'!AV38=5,5,0))</f>
        <v/>
      </c>
      <c r="AI51" s="17" t="str">
        <f>IF('Slut 1.kl. -Klasse'!AW38="","",IF('Slut 1.kl. -Klasse'!AW38='Skole scoring'!AI$32,1,0)+IF('Slut 1.kl. -Klasse'!AW38=5,5,0))</f>
        <v/>
      </c>
      <c r="AJ51" s="17" t="str">
        <f>IF('Slut 1.kl. -Klasse'!AX38="","",IF('Slut 1.kl. -Klasse'!AX38='Skole scoring'!AJ$32,1,0)+IF('Slut 1.kl. -Klasse'!AX38=5,5,0))</f>
        <v/>
      </c>
      <c r="AK51" s="17" t="str">
        <f>IF('Slut 1.kl. -Klasse'!AY38="","",IF('Slut 1.kl. -Klasse'!AY38='Skole scoring'!AK$32,1,0)+IF('Slut 1.kl. -Klasse'!AY38=5,5,0))</f>
        <v/>
      </c>
      <c r="AL51" s="17" t="str">
        <f>IF('Slut 1.kl. -Klasse'!AZ38="","",IF('Slut 1.kl. -Klasse'!AZ38='Skole scoring'!AL$32,1,0)+IF('Slut 1.kl. -Klasse'!AZ38=5,5,0))</f>
        <v/>
      </c>
      <c r="AM51" s="17" t="str">
        <f>IF('Slut 1.kl. -Klasse'!BA38="","",IF('Slut 1.kl. -Klasse'!BA38='Skole scoring'!AM$32,1,0)+IF('Slut 1.kl. -Klasse'!BA38=5,5,0))</f>
        <v/>
      </c>
      <c r="AN51" s="17" t="str">
        <f>IF('Slut 1.kl. -Klasse'!BB38="","",IF('Slut 1.kl. -Klasse'!BB38='Skole scoring'!AN$32,1,0)+IF('Slut 1.kl. -Klasse'!BB38=5,5,0))</f>
        <v/>
      </c>
      <c r="AO51" s="17" t="str">
        <f>IF('Slut 1.kl. -Klasse'!BC38="","",IF('Slut 1.kl. -Klasse'!BC38='Skole scoring'!AO$32,1,0)+IF('Slut 1.kl. -Klasse'!BC38=5,5,0))</f>
        <v/>
      </c>
      <c r="AP51" s="17" t="str">
        <f>IF('Slut 1.kl. -Klasse'!BD38="","",IF('Slut 1.kl. -Klasse'!BD38='Skole scoring'!AP$32,1,0)+IF('Slut 1.kl. -Klasse'!BD38=5,5,0))</f>
        <v/>
      </c>
      <c r="AQ51" s="17" t="str">
        <f>IF('Slut 1.kl. -Klasse'!BE38="","",IF('Slut 1.kl. -Klasse'!BE38='Skole scoring'!AQ$32,1,0)+IF('Slut 1.kl. -Klasse'!BE38=5,5,0))</f>
        <v/>
      </c>
      <c r="AR51" s="17" t="str">
        <f>IF('Slut 1.kl. -Klasse'!BF38="","",IF('Slut 1.kl. -Klasse'!BF38='Skole scoring'!AR$32,1,0)+IF('Slut 1.kl. -Klasse'!BF38=5,5,0))</f>
        <v/>
      </c>
      <c r="AS51" s="17" t="str">
        <f>IF('Slut 1.kl. -Klasse'!BG38="","",IF('Slut 1.kl. -Klasse'!BG38='Skole scoring'!AS$32,1,0)+IF('Slut 1.kl. -Klasse'!BG38=5,5,0))</f>
        <v/>
      </c>
      <c r="AT51" s="17" t="str">
        <f>IF('Slut 1.kl. -Klasse'!BH38="","",IF('Slut 1.kl. -Klasse'!BH38='Skole scoring'!AT$32,1,0)+IF('Slut 1.kl. -Klasse'!BH38=5,5,0))</f>
        <v/>
      </c>
      <c r="AU51" s="17" t="str">
        <f>IF('Slut 1.kl. -Klasse'!BI38="","",IF('Slut 1.kl. -Klasse'!BI38='Skole scoring'!AU$32,1,0)+IF('Slut 1.kl. -Klasse'!BI38=5,5,0))</f>
        <v/>
      </c>
      <c r="AV51" s="17" t="str">
        <f>IF('Slut 1.kl. -Klasse'!BJ38="","",IF('Slut 1.kl. -Klasse'!BJ38='Skole scoring'!AV$32,1,0)+IF('Slut 1.kl. -Klasse'!BJ38=5,5,0))</f>
        <v/>
      </c>
      <c r="AW51" s="17" t="str">
        <f>IF('Slut 1.kl. -Klasse'!BK38="","",IF('Slut 1.kl. -Klasse'!BK38='Skole scoring'!AW$32,1,0)+IF('Slut 1.kl. -Klasse'!BK38=5,5,0))</f>
        <v/>
      </c>
      <c r="AX51" s="17" t="str">
        <f>IF('Slut 1.kl. -Klasse'!BL38="","",IF('Slut 1.kl. -Klasse'!BL38='Skole scoring'!AX$32,1,0)+IF('Slut 1.kl. -Klasse'!BL38=5,5,0))</f>
        <v/>
      </c>
      <c r="AY51" s="17" t="str">
        <f>IF('Slut 1.kl. -Klasse'!BM38="","",IF('Slut 1.kl. -Klasse'!BM38='Skole scoring'!AY$32,1,0)+IF('Slut 1.kl. -Klasse'!BM38=5,5,0))</f>
        <v/>
      </c>
      <c r="AZ51" s="17" t="str">
        <f>IF('Slut 1.kl. -Klasse'!BN38="","",IF('Slut 1.kl. -Klasse'!BN38='Skole scoring'!AZ$32,1,0)+IF('Slut 1.kl. -Klasse'!BN38=5,5,0))</f>
        <v/>
      </c>
      <c r="BA51" s="17" t="str">
        <f>IF('Slut 1.kl. -Klasse'!BO38="","",IF('Slut 1.kl. -Klasse'!BO38='Skole scoring'!BA$32,1,0)+IF('Slut 1.kl. -Klasse'!BO38=5,5,0))</f>
        <v/>
      </c>
      <c r="BB51" s="17" t="str">
        <f>IF('Slut 1.kl. -Klasse'!BP38="","",IF('Slut 1.kl. -Klasse'!BP38='Skole scoring'!BB$32,1,0)+IF('Slut 1.kl. -Klasse'!BP38=5,5,0))</f>
        <v/>
      </c>
      <c r="BC51" s="17" t="str">
        <f>IF('Slut 1.kl. -Klasse'!BQ38="","",IF('Slut 1.kl. -Klasse'!BQ38='Skole scoring'!BC$32,1,0)+IF('Slut 1.kl. -Klasse'!BQ38=5,5,0))</f>
        <v/>
      </c>
      <c r="BD51" s="17" t="str">
        <f>IF('Slut 1.kl. -Klasse'!BR38="","",IF('Slut 1.kl. -Klasse'!BR38='Skole scoring'!BD$32,1,0)+IF('Slut 1.kl. -Klasse'!BR38=5,5,0))</f>
        <v/>
      </c>
      <c r="BE51" s="17" t="str">
        <f>IF('Slut 1.kl. -Klasse'!BS38="","",IF('Slut 1.kl. -Klasse'!BS38='Skole scoring'!BE$32,1,0)+IF('Slut 1.kl. -Klasse'!BS38=5,5,0))</f>
        <v/>
      </c>
      <c r="BF51" s="17" t="str">
        <f>IF('Slut 1.kl. -Klasse'!BT38="","",IF('Slut 1.kl. -Klasse'!BT38='Skole scoring'!BF$32,1,0)+IF('Slut 1.kl. -Klasse'!BT38=5,5,0))</f>
        <v/>
      </c>
      <c r="BG51" s="17" t="str">
        <f>IF('Slut 1.kl. -Klasse'!BU38="","",IF('Slut 1.kl. -Klasse'!BU38='Skole scoring'!BG$32,1,0)+IF('Slut 1.kl. -Klasse'!BU38=5,5,0))</f>
        <v/>
      </c>
      <c r="BH51" s="17" t="str">
        <f>IF('Slut 1.kl. -Klasse'!BV38="","",IF('Slut 1.kl. -Klasse'!BV38='Skole scoring'!BH$32,1,0)+IF('Slut 1.kl. -Klasse'!BV38=5,5,0))</f>
        <v/>
      </c>
      <c r="BI51" s="17" t="str">
        <f>IF('Slut 1.kl. -Klasse'!BW38="","",IF('Slut 1.kl. -Klasse'!BW38='Skole scoring'!BI$32,1,0)+IF('Slut 1.kl. -Klasse'!BW38=5,5,0))</f>
        <v/>
      </c>
      <c r="BJ51" s="17" t="str">
        <f>IF('Slut 1.kl. -Klasse'!BX38="","",IF('Slut 1.kl. -Klasse'!BX38='Skole scoring'!BJ$32,1,0)+IF('Slut 1.kl. -Klasse'!BX38=5,5,0))</f>
        <v/>
      </c>
      <c r="BK51" s="17" t="str">
        <f>IF('Slut 1.kl. -Klasse'!BY38="","",IF('Slut 1.kl. -Klasse'!BY38='Skole scoring'!BK$32,1,0)+IF('Slut 1.kl. -Klasse'!BY38=5,5,0))</f>
        <v/>
      </c>
      <c r="BL51" s="17" t="str">
        <f>IF('Slut 1.kl. -Klasse'!BZ38="","",IF('Slut 1.kl. -Klasse'!BZ38='Skole scoring'!BL$32,1,0)+IF('Slut 1.kl. -Klasse'!BZ38=5,5,0))</f>
        <v/>
      </c>
      <c r="BM51" s="17" t="str">
        <f>IF('Slut 1.kl. -Klasse'!CA38="","",IF('Slut 1.kl. -Klasse'!CA38='Skole scoring'!BM$32,1,0)+IF('Slut 1.kl. -Klasse'!CA38=5,5,0))</f>
        <v/>
      </c>
      <c r="BN51" s="17" t="str">
        <f>IF('Slut 1.kl. -Klasse'!CB38="","",IF('Slut 1.kl. -Klasse'!CB38='Skole scoring'!BN$32,1,0)+IF('Slut 1.kl. -Klasse'!CB38=5,5,0))</f>
        <v/>
      </c>
      <c r="BO51" s="17" t="str">
        <f>IF('Slut 1.kl. -Klasse'!CC38="","",IF('Slut 1.kl. -Klasse'!CC38='Skole scoring'!BO$32,1,0)+IF('Slut 1.kl. -Klasse'!CC38=5,5,0))</f>
        <v/>
      </c>
      <c r="BP51" s="17" t="str">
        <f>IF('Slut 1.kl. -Klasse'!CD38="","",IF('Slut 1.kl. -Klasse'!CD38='Skole scoring'!BP$32,1,0)+IF('Slut 1.kl. -Klasse'!CD38=5,5,0))</f>
        <v/>
      </c>
      <c r="BQ51" s="17" t="str">
        <f>IF('Slut 1.kl. -Klasse'!CE38="","",IF('Slut 1.kl. -Klasse'!CE38='Skole scoring'!BQ$32,1,0)+IF('Slut 1.kl. -Klasse'!CE38=5,5,0))</f>
        <v/>
      </c>
      <c r="BR51" s="17" t="str">
        <f>IF('Slut 1.kl. -Klasse'!CF38="","",IF('Slut 1.kl. -Klasse'!CF38='Skole scoring'!BR$32,1,0)+IF('Slut 1.kl. -Klasse'!CF38=5,5,0))</f>
        <v/>
      </c>
      <c r="BS51" s="17" t="str">
        <f>IF('Slut 1.kl. -Klasse'!CG38="","",IF('Slut 1.kl. -Klasse'!CG38='Skole scoring'!BS$32,1,0)+IF('Slut 1.kl. -Klasse'!CG38=5,5,0))</f>
        <v/>
      </c>
      <c r="BT51" s="17" t="str">
        <f>IF('Slut 1.kl. -Klasse'!CH38="","",IF('Slut 1.kl. -Klasse'!CH38='Skole scoring'!BT$32,1,0)+IF('Slut 1.kl. -Klasse'!CH38=5,5,0))</f>
        <v/>
      </c>
      <c r="BU51" s="17" t="str">
        <f>IF('Slut 1.kl. -Klasse'!CI38="","",IF('Slut 1.kl. -Klasse'!CI38='Skole scoring'!BU$32,1,0)+IF('Slut 1.kl. -Klasse'!CI38=5,5,0))</f>
        <v/>
      </c>
      <c r="BV51" s="17" t="str">
        <f>IF('Slut 1.kl. -Klasse'!CJ38="","",IF('Slut 1.kl. -Klasse'!CJ38='Skole scoring'!BV$32,1,0)+IF('Slut 1.kl. -Klasse'!CJ38=5,5,0))</f>
        <v/>
      </c>
      <c r="BW51" s="17" t="str">
        <f>IF('Slut 1.kl. -Klasse'!CK38="","",IF('Slut 1.kl. -Klasse'!CK38='Skole scoring'!BW$32,1,0)+IF('Slut 1.kl. -Klasse'!CK38=5,5,0))</f>
        <v/>
      </c>
      <c r="BX51" s="17" t="str">
        <f>IF('Slut 1.kl. -Klasse'!CL38="","",IF('Slut 1.kl. -Klasse'!CL38='Skole scoring'!BX$32,1,0)+IF('Slut 1.kl. -Klasse'!CL38=5,5,0))</f>
        <v/>
      </c>
      <c r="BY51" s="17" t="str">
        <f>IF('Slut 1.kl. -Klasse'!CM38="","",IF('Slut 1.kl. -Klasse'!CM38='Skole scoring'!BY$32,1,0)+IF('Slut 1.kl. -Klasse'!CM38=5,5,0))</f>
        <v/>
      </c>
      <c r="BZ51" s="17" t="str">
        <f>IF('Slut 1.kl. -Klasse'!CN38="","",IF('Slut 1.kl. -Klasse'!CN38='Skole scoring'!BZ$32,1,0)+IF('Slut 1.kl. -Klasse'!CN38=5,5,0))</f>
        <v/>
      </c>
      <c r="CA51" s="17" t="str">
        <f>IF('Slut 1.kl. -Klasse'!CO38="","",IF('Slut 1.kl. -Klasse'!CO38='Skole scoring'!CA$32,1,0)+IF('Slut 1.kl. -Klasse'!CO38=5,5,0))</f>
        <v/>
      </c>
      <c r="CB51" s="17" t="str">
        <f>IF('Slut 1.kl. -Klasse'!CP38="","",IF('Slut 1.kl. -Klasse'!CP38='Skole scoring'!CB$32,1,0)+IF('Slut 1.kl. -Klasse'!CP38=5,5,0))</f>
        <v/>
      </c>
      <c r="CC51" s="17" t="str">
        <f>IF('Slut 1.kl. -Klasse'!CQ38="","",IF('Slut 1.kl. -Klasse'!CQ38='Skole scoring'!CC$32,1,0)+IF('Slut 1.kl. -Klasse'!CQ38=5,5,0))</f>
        <v/>
      </c>
      <c r="CD51" s="17">
        <f t="shared" si="1"/>
        <v>0</v>
      </c>
      <c r="CE51" s="23" t="str">
        <f>IF(ISBLANK('Slut 1.kl. -Klasse'!B38),"NA",(((COUNTIF('Skole scoring'!B51:AM51,1)-17.5)/7.3)+((COUNTIF('Skole scoring'!AN51:BD51,1)-4.5)/4.4)+((COUNTIF('Skole scoring'!BE51:CC51,1)-11.4)/7.9))/3)</f>
        <v>NA</v>
      </c>
    </row>
    <row r="52" spans="2:83" x14ac:dyDescent="0.35">
      <c r="B52" s="17" t="str">
        <f>IF('Slut 1.kl. -Klasse'!P39="","",IF('Slut 1.kl. -Klasse'!P39='Skole scoring'!B$32,1,0)+IF('Slut 1.kl. -Klasse'!P39=5,5,0))</f>
        <v/>
      </c>
      <c r="C52" s="17" t="str">
        <f>IF('Slut 1.kl. -Klasse'!Q39="","",IF('Slut 1.kl. -Klasse'!Q39='Skole scoring'!C$32,1,0)+IF('Slut 1.kl. -Klasse'!Q39=5,5,0))</f>
        <v/>
      </c>
      <c r="D52" s="17" t="str">
        <f>IF('Slut 1.kl. -Klasse'!R39="","",IF('Slut 1.kl. -Klasse'!R39='Skole scoring'!D$32,1,0)+IF('Slut 1.kl. -Klasse'!R39=5,5,0))</f>
        <v/>
      </c>
      <c r="E52" s="17" t="str">
        <f>IF('Slut 1.kl. -Klasse'!S39="","",IF('Slut 1.kl. -Klasse'!S39='Skole scoring'!E$32,1,0)+IF('Slut 1.kl. -Klasse'!S39=5,5,0))</f>
        <v/>
      </c>
      <c r="F52" s="17" t="str">
        <f>IF('Slut 1.kl. -Klasse'!T39="","",IF('Slut 1.kl. -Klasse'!T39='Skole scoring'!F$32,1,0)+IF('Slut 1.kl. -Klasse'!T39=5,5,0))</f>
        <v/>
      </c>
      <c r="G52" s="17" t="str">
        <f>IF('Slut 1.kl. -Klasse'!U39="","",IF('Slut 1.kl. -Klasse'!U39='Skole scoring'!G$32,1,0)+IF('Slut 1.kl. -Klasse'!U39=5,5,0))</f>
        <v/>
      </c>
      <c r="H52" s="17" t="str">
        <f>IF('Slut 1.kl. -Klasse'!V39="","",IF('Slut 1.kl. -Klasse'!V39='Skole scoring'!H$32,1,0)+IF('Slut 1.kl. -Klasse'!V39=5,5,0))</f>
        <v/>
      </c>
      <c r="I52" s="17" t="str">
        <f>IF('Slut 1.kl. -Klasse'!W39="","",IF('Slut 1.kl. -Klasse'!W39='Skole scoring'!I$32,1,0)+IF('Slut 1.kl. -Klasse'!W39=5,5,0))</f>
        <v/>
      </c>
      <c r="J52" s="17" t="str">
        <f>IF('Slut 1.kl. -Klasse'!X39="","",IF('Slut 1.kl. -Klasse'!X39='Skole scoring'!J$32,1,0)+IF('Slut 1.kl. -Klasse'!X39=5,5,0))</f>
        <v/>
      </c>
      <c r="K52" s="17" t="str">
        <f>IF('Slut 1.kl. -Klasse'!Y39="","",IF('Slut 1.kl. -Klasse'!Y39='Skole scoring'!K$32,1,0)+IF('Slut 1.kl. -Klasse'!Y39=5,5,0))</f>
        <v/>
      </c>
      <c r="L52" s="17" t="str">
        <f>IF('Slut 1.kl. -Klasse'!Z39="","",IF('Slut 1.kl. -Klasse'!Z39='Skole scoring'!L$32,1,0)+IF('Slut 1.kl. -Klasse'!Z39=5,5,0))</f>
        <v/>
      </c>
      <c r="M52" s="17" t="str">
        <f>IF('Slut 1.kl. -Klasse'!AA39="","",IF('Slut 1.kl. -Klasse'!AA39='Skole scoring'!M$32,1,0)+IF('Slut 1.kl. -Klasse'!AA39=5,5,0))</f>
        <v/>
      </c>
      <c r="N52" s="17" t="str">
        <f>IF('Slut 1.kl. -Klasse'!AB39="","",IF('Slut 1.kl. -Klasse'!AB39='Skole scoring'!N$32,1,0)+IF('Slut 1.kl. -Klasse'!AB39=5,5,0))</f>
        <v/>
      </c>
      <c r="O52" s="17" t="str">
        <f>IF('Slut 1.kl. -Klasse'!AC39="","",IF('Slut 1.kl. -Klasse'!AC39='Skole scoring'!O$32,1,0)+IF('Slut 1.kl. -Klasse'!AC39=5,5,0))</f>
        <v/>
      </c>
      <c r="P52" s="17" t="str">
        <f>IF('Slut 1.kl. -Klasse'!AD39="","",IF('Slut 1.kl. -Klasse'!AD39='Skole scoring'!P$32,1,0)+IF('Slut 1.kl. -Klasse'!AD39=5,5,0))</f>
        <v/>
      </c>
      <c r="Q52" s="17" t="str">
        <f>IF('Slut 1.kl. -Klasse'!AE39="","",IF('Slut 1.kl. -Klasse'!AE39='Skole scoring'!Q$32,1,0)+IF('Slut 1.kl. -Klasse'!AE39=5,5,0))</f>
        <v/>
      </c>
      <c r="R52" s="17" t="str">
        <f>IF('Slut 1.kl. -Klasse'!AF39="","",IF('Slut 1.kl. -Klasse'!AF39='Skole scoring'!R$32,1,0)+IF('Slut 1.kl. -Klasse'!AF39=5,5,0))</f>
        <v/>
      </c>
      <c r="S52" s="17" t="str">
        <f>IF('Slut 1.kl. -Klasse'!AG39="","",IF('Slut 1.kl. -Klasse'!AG39='Skole scoring'!S$32,1,0)+IF('Slut 1.kl. -Klasse'!AG39=5,5,0))</f>
        <v/>
      </c>
      <c r="T52" s="17" t="str">
        <f>IF('Slut 1.kl. -Klasse'!AH39="","",IF('Slut 1.kl. -Klasse'!AH39='Skole scoring'!T$32,1,0)+IF('Slut 1.kl. -Klasse'!AH39=5,5,0))</f>
        <v/>
      </c>
      <c r="U52" s="17" t="str">
        <f>IF('Slut 1.kl. -Klasse'!AI39="","",IF('Slut 1.kl. -Klasse'!AI39='Skole scoring'!U$32,1,0)+IF('Slut 1.kl. -Klasse'!AI39=5,5,0))</f>
        <v/>
      </c>
      <c r="V52" s="17" t="str">
        <f>IF('Slut 1.kl. -Klasse'!AJ39="","",IF('Slut 1.kl. -Klasse'!AJ39='Skole scoring'!V$32,1,0)+IF('Slut 1.kl. -Klasse'!AJ39=5,5,0))</f>
        <v/>
      </c>
      <c r="W52" s="17" t="str">
        <f>IF('Slut 1.kl. -Klasse'!AK39="","",IF('Slut 1.kl. -Klasse'!AK39='Skole scoring'!W$32,1,0)+IF('Slut 1.kl. -Klasse'!AK39=5,5,0))</f>
        <v/>
      </c>
      <c r="X52" s="17" t="str">
        <f>IF('Slut 1.kl. -Klasse'!AL39="","",IF('Slut 1.kl. -Klasse'!AL39='Skole scoring'!X$32,1,0)+IF('Slut 1.kl. -Klasse'!AL39=5,5,0))</f>
        <v/>
      </c>
      <c r="Y52" s="17" t="str">
        <f>IF('Slut 1.kl. -Klasse'!AM39="","",IF('Slut 1.kl. -Klasse'!AM39='Skole scoring'!Y$32,1,0)+IF('Slut 1.kl. -Klasse'!AM39=5,5,0))</f>
        <v/>
      </c>
      <c r="Z52" s="17" t="str">
        <f>IF('Slut 1.kl. -Klasse'!AN39="","",IF('Slut 1.kl. -Klasse'!AN39='Skole scoring'!Z$32,1,0)+IF('Slut 1.kl. -Klasse'!AN39=5,5,0))</f>
        <v/>
      </c>
      <c r="AA52" s="17" t="str">
        <f>IF('Slut 1.kl. -Klasse'!AO39="","",IF('Slut 1.kl. -Klasse'!AO39='Skole scoring'!AA$32,1,0)+IF('Slut 1.kl. -Klasse'!AO39=5,5,0))</f>
        <v/>
      </c>
      <c r="AB52" s="17" t="str">
        <f>IF('Slut 1.kl. -Klasse'!AP39="","",IF('Slut 1.kl. -Klasse'!AP39='Skole scoring'!AB$32,1,0)+IF('Slut 1.kl. -Klasse'!AP39=5,5,0))</f>
        <v/>
      </c>
      <c r="AC52" s="17" t="str">
        <f>IF('Slut 1.kl. -Klasse'!AQ39="","",IF('Slut 1.kl. -Klasse'!AQ39='Skole scoring'!AC$32,1,0)+IF('Slut 1.kl. -Klasse'!AQ39=5,5,0))</f>
        <v/>
      </c>
      <c r="AD52" s="17" t="str">
        <f>IF('Slut 1.kl. -Klasse'!AR39="","",IF('Slut 1.kl. -Klasse'!AR39='Skole scoring'!AD$32,1,0)+IF('Slut 1.kl. -Klasse'!AR39=5,5,0))</f>
        <v/>
      </c>
      <c r="AE52" s="17" t="str">
        <f>IF('Slut 1.kl. -Klasse'!AS39="","",IF('Slut 1.kl. -Klasse'!AS39='Skole scoring'!AE$32,1,0)+IF('Slut 1.kl. -Klasse'!AS39=5,5,0))</f>
        <v/>
      </c>
      <c r="AF52" s="17" t="str">
        <f>IF('Slut 1.kl. -Klasse'!AT39="","",IF('Slut 1.kl. -Klasse'!AT39='Skole scoring'!AF$32,1,0)+IF('Slut 1.kl. -Klasse'!AT39=5,5,0))</f>
        <v/>
      </c>
      <c r="AG52" s="17" t="str">
        <f>IF('Slut 1.kl. -Klasse'!AU39="","",IF('Slut 1.kl. -Klasse'!AU39='Skole scoring'!AG$32,1,0)+IF('Slut 1.kl. -Klasse'!AU39=5,5,0))</f>
        <v/>
      </c>
      <c r="AH52" s="17" t="str">
        <f>IF('Slut 1.kl. -Klasse'!AV39="","",IF('Slut 1.kl. -Klasse'!AV39='Skole scoring'!AH$32,1,0)+IF('Slut 1.kl. -Klasse'!AV39=5,5,0))</f>
        <v/>
      </c>
      <c r="AI52" s="17" t="str">
        <f>IF('Slut 1.kl. -Klasse'!AW39="","",IF('Slut 1.kl. -Klasse'!AW39='Skole scoring'!AI$32,1,0)+IF('Slut 1.kl. -Klasse'!AW39=5,5,0))</f>
        <v/>
      </c>
      <c r="AJ52" s="17" t="str">
        <f>IF('Slut 1.kl. -Klasse'!AX39="","",IF('Slut 1.kl. -Klasse'!AX39='Skole scoring'!AJ$32,1,0)+IF('Slut 1.kl. -Klasse'!AX39=5,5,0))</f>
        <v/>
      </c>
      <c r="AK52" s="17" t="str">
        <f>IF('Slut 1.kl. -Klasse'!AY39="","",IF('Slut 1.kl. -Klasse'!AY39='Skole scoring'!AK$32,1,0)+IF('Slut 1.kl. -Klasse'!AY39=5,5,0))</f>
        <v/>
      </c>
      <c r="AL52" s="17" t="str">
        <f>IF('Slut 1.kl. -Klasse'!AZ39="","",IF('Slut 1.kl. -Klasse'!AZ39='Skole scoring'!AL$32,1,0)+IF('Slut 1.kl. -Klasse'!AZ39=5,5,0))</f>
        <v/>
      </c>
      <c r="AM52" s="17" t="str">
        <f>IF('Slut 1.kl. -Klasse'!BA39="","",IF('Slut 1.kl. -Klasse'!BA39='Skole scoring'!AM$32,1,0)+IF('Slut 1.kl. -Klasse'!BA39=5,5,0))</f>
        <v/>
      </c>
      <c r="AN52" s="17" t="str">
        <f>IF('Slut 1.kl. -Klasse'!BB39="","",IF('Slut 1.kl. -Klasse'!BB39='Skole scoring'!AN$32,1,0)+IF('Slut 1.kl. -Klasse'!BB39=5,5,0))</f>
        <v/>
      </c>
      <c r="AO52" s="17" t="str">
        <f>IF('Slut 1.kl. -Klasse'!BC39="","",IF('Slut 1.kl. -Klasse'!BC39='Skole scoring'!AO$32,1,0)+IF('Slut 1.kl. -Klasse'!BC39=5,5,0))</f>
        <v/>
      </c>
      <c r="AP52" s="17" t="str">
        <f>IF('Slut 1.kl. -Klasse'!BD39="","",IF('Slut 1.kl. -Klasse'!BD39='Skole scoring'!AP$32,1,0)+IF('Slut 1.kl. -Klasse'!BD39=5,5,0))</f>
        <v/>
      </c>
      <c r="AQ52" s="17" t="str">
        <f>IF('Slut 1.kl. -Klasse'!BE39="","",IF('Slut 1.kl. -Klasse'!BE39='Skole scoring'!AQ$32,1,0)+IF('Slut 1.kl. -Klasse'!BE39=5,5,0))</f>
        <v/>
      </c>
      <c r="AR52" s="17" t="str">
        <f>IF('Slut 1.kl. -Klasse'!BF39="","",IF('Slut 1.kl. -Klasse'!BF39='Skole scoring'!AR$32,1,0)+IF('Slut 1.kl. -Klasse'!BF39=5,5,0))</f>
        <v/>
      </c>
      <c r="AS52" s="17" t="str">
        <f>IF('Slut 1.kl. -Klasse'!BG39="","",IF('Slut 1.kl. -Klasse'!BG39='Skole scoring'!AS$32,1,0)+IF('Slut 1.kl. -Klasse'!BG39=5,5,0))</f>
        <v/>
      </c>
      <c r="AT52" s="17" t="str">
        <f>IF('Slut 1.kl. -Klasse'!BH39="","",IF('Slut 1.kl. -Klasse'!BH39='Skole scoring'!AT$32,1,0)+IF('Slut 1.kl. -Klasse'!BH39=5,5,0))</f>
        <v/>
      </c>
      <c r="AU52" s="17" t="str">
        <f>IF('Slut 1.kl. -Klasse'!BI39="","",IF('Slut 1.kl. -Klasse'!BI39='Skole scoring'!AU$32,1,0)+IF('Slut 1.kl. -Klasse'!BI39=5,5,0))</f>
        <v/>
      </c>
      <c r="AV52" s="17" t="str">
        <f>IF('Slut 1.kl. -Klasse'!BJ39="","",IF('Slut 1.kl. -Klasse'!BJ39='Skole scoring'!AV$32,1,0)+IF('Slut 1.kl. -Klasse'!BJ39=5,5,0))</f>
        <v/>
      </c>
      <c r="AW52" s="17" t="str">
        <f>IF('Slut 1.kl. -Klasse'!BK39="","",IF('Slut 1.kl. -Klasse'!BK39='Skole scoring'!AW$32,1,0)+IF('Slut 1.kl. -Klasse'!BK39=5,5,0))</f>
        <v/>
      </c>
      <c r="AX52" s="17" t="str">
        <f>IF('Slut 1.kl. -Klasse'!BL39="","",IF('Slut 1.kl. -Klasse'!BL39='Skole scoring'!AX$32,1,0)+IF('Slut 1.kl. -Klasse'!BL39=5,5,0))</f>
        <v/>
      </c>
      <c r="AY52" s="17" t="str">
        <f>IF('Slut 1.kl. -Klasse'!BM39="","",IF('Slut 1.kl. -Klasse'!BM39='Skole scoring'!AY$32,1,0)+IF('Slut 1.kl. -Klasse'!BM39=5,5,0))</f>
        <v/>
      </c>
      <c r="AZ52" s="17" t="str">
        <f>IF('Slut 1.kl. -Klasse'!BN39="","",IF('Slut 1.kl. -Klasse'!BN39='Skole scoring'!AZ$32,1,0)+IF('Slut 1.kl. -Klasse'!BN39=5,5,0))</f>
        <v/>
      </c>
      <c r="BA52" s="17" t="str">
        <f>IF('Slut 1.kl. -Klasse'!BO39="","",IF('Slut 1.kl. -Klasse'!BO39='Skole scoring'!BA$32,1,0)+IF('Slut 1.kl. -Klasse'!BO39=5,5,0))</f>
        <v/>
      </c>
      <c r="BB52" s="17" t="str">
        <f>IF('Slut 1.kl. -Klasse'!BP39="","",IF('Slut 1.kl. -Klasse'!BP39='Skole scoring'!BB$32,1,0)+IF('Slut 1.kl. -Klasse'!BP39=5,5,0))</f>
        <v/>
      </c>
      <c r="BC52" s="17" t="str">
        <f>IF('Slut 1.kl. -Klasse'!BQ39="","",IF('Slut 1.kl. -Klasse'!BQ39='Skole scoring'!BC$32,1,0)+IF('Slut 1.kl. -Klasse'!BQ39=5,5,0))</f>
        <v/>
      </c>
      <c r="BD52" s="17" t="str">
        <f>IF('Slut 1.kl. -Klasse'!BR39="","",IF('Slut 1.kl. -Klasse'!BR39='Skole scoring'!BD$32,1,0)+IF('Slut 1.kl. -Klasse'!BR39=5,5,0))</f>
        <v/>
      </c>
      <c r="BE52" s="17" t="str">
        <f>IF('Slut 1.kl. -Klasse'!BS39="","",IF('Slut 1.kl. -Klasse'!BS39='Skole scoring'!BE$32,1,0)+IF('Slut 1.kl. -Klasse'!BS39=5,5,0))</f>
        <v/>
      </c>
      <c r="BF52" s="17" t="str">
        <f>IF('Slut 1.kl. -Klasse'!BT39="","",IF('Slut 1.kl. -Klasse'!BT39='Skole scoring'!BF$32,1,0)+IF('Slut 1.kl. -Klasse'!BT39=5,5,0))</f>
        <v/>
      </c>
      <c r="BG52" s="17" t="str">
        <f>IF('Slut 1.kl. -Klasse'!BU39="","",IF('Slut 1.kl. -Klasse'!BU39='Skole scoring'!BG$32,1,0)+IF('Slut 1.kl. -Klasse'!BU39=5,5,0))</f>
        <v/>
      </c>
      <c r="BH52" s="17" t="str">
        <f>IF('Slut 1.kl. -Klasse'!BV39="","",IF('Slut 1.kl. -Klasse'!BV39='Skole scoring'!BH$32,1,0)+IF('Slut 1.kl. -Klasse'!BV39=5,5,0))</f>
        <v/>
      </c>
      <c r="BI52" s="17" t="str">
        <f>IF('Slut 1.kl. -Klasse'!BW39="","",IF('Slut 1.kl. -Klasse'!BW39='Skole scoring'!BI$32,1,0)+IF('Slut 1.kl. -Klasse'!BW39=5,5,0))</f>
        <v/>
      </c>
      <c r="BJ52" s="17" t="str">
        <f>IF('Slut 1.kl. -Klasse'!BX39="","",IF('Slut 1.kl. -Klasse'!BX39='Skole scoring'!BJ$32,1,0)+IF('Slut 1.kl. -Klasse'!BX39=5,5,0))</f>
        <v/>
      </c>
      <c r="BK52" s="17" t="str">
        <f>IF('Slut 1.kl. -Klasse'!BY39="","",IF('Slut 1.kl. -Klasse'!BY39='Skole scoring'!BK$32,1,0)+IF('Slut 1.kl. -Klasse'!BY39=5,5,0))</f>
        <v/>
      </c>
      <c r="BL52" s="17" t="str">
        <f>IF('Slut 1.kl. -Klasse'!BZ39="","",IF('Slut 1.kl. -Klasse'!BZ39='Skole scoring'!BL$32,1,0)+IF('Slut 1.kl. -Klasse'!BZ39=5,5,0))</f>
        <v/>
      </c>
      <c r="BM52" s="17" t="str">
        <f>IF('Slut 1.kl. -Klasse'!CA39="","",IF('Slut 1.kl. -Klasse'!CA39='Skole scoring'!BM$32,1,0)+IF('Slut 1.kl. -Klasse'!CA39=5,5,0))</f>
        <v/>
      </c>
      <c r="BN52" s="17" t="str">
        <f>IF('Slut 1.kl. -Klasse'!CB39="","",IF('Slut 1.kl. -Klasse'!CB39='Skole scoring'!BN$32,1,0)+IF('Slut 1.kl. -Klasse'!CB39=5,5,0))</f>
        <v/>
      </c>
      <c r="BO52" s="17" t="str">
        <f>IF('Slut 1.kl. -Klasse'!CC39="","",IF('Slut 1.kl. -Klasse'!CC39='Skole scoring'!BO$32,1,0)+IF('Slut 1.kl. -Klasse'!CC39=5,5,0))</f>
        <v/>
      </c>
      <c r="BP52" s="17" t="str">
        <f>IF('Slut 1.kl. -Klasse'!CD39="","",IF('Slut 1.kl. -Klasse'!CD39='Skole scoring'!BP$32,1,0)+IF('Slut 1.kl. -Klasse'!CD39=5,5,0))</f>
        <v/>
      </c>
      <c r="BQ52" s="17" t="str">
        <f>IF('Slut 1.kl. -Klasse'!CE39="","",IF('Slut 1.kl. -Klasse'!CE39='Skole scoring'!BQ$32,1,0)+IF('Slut 1.kl. -Klasse'!CE39=5,5,0))</f>
        <v/>
      </c>
      <c r="BR52" s="17" t="str">
        <f>IF('Slut 1.kl. -Klasse'!CF39="","",IF('Slut 1.kl. -Klasse'!CF39='Skole scoring'!BR$32,1,0)+IF('Slut 1.kl. -Klasse'!CF39=5,5,0))</f>
        <v/>
      </c>
      <c r="BS52" s="17" t="str">
        <f>IF('Slut 1.kl. -Klasse'!CG39="","",IF('Slut 1.kl. -Klasse'!CG39='Skole scoring'!BS$32,1,0)+IF('Slut 1.kl. -Klasse'!CG39=5,5,0))</f>
        <v/>
      </c>
      <c r="BT52" s="17" t="str">
        <f>IF('Slut 1.kl. -Klasse'!CH39="","",IF('Slut 1.kl. -Klasse'!CH39='Skole scoring'!BT$32,1,0)+IF('Slut 1.kl. -Klasse'!CH39=5,5,0))</f>
        <v/>
      </c>
      <c r="BU52" s="17" t="str">
        <f>IF('Slut 1.kl. -Klasse'!CI39="","",IF('Slut 1.kl. -Klasse'!CI39='Skole scoring'!BU$32,1,0)+IF('Slut 1.kl. -Klasse'!CI39=5,5,0))</f>
        <v/>
      </c>
      <c r="BV52" s="17" t="str">
        <f>IF('Slut 1.kl. -Klasse'!CJ39="","",IF('Slut 1.kl. -Klasse'!CJ39='Skole scoring'!BV$32,1,0)+IF('Slut 1.kl. -Klasse'!CJ39=5,5,0))</f>
        <v/>
      </c>
      <c r="BW52" s="17" t="str">
        <f>IF('Slut 1.kl. -Klasse'!CK39="","",IF('Slut 1.kl. -Klasse'!CK39='Skole scoring'!BW$32,1,0)+IF('Slut 1.kl. -Klasse'!CK39=5,5,0))</f>
        <v/>
      </c>
      <c r="BX52" s="17" t="str">
        <f>IF('Slut 1.kl. -Klasse'!CL39="","",IF('Slut 1.kl. -Klasse'!CL39='Skole scoring'!BX$32,1,0)+IF('Slut 1.kl. -Klasse'!CL39=5,5,0))</f>
        <v/>
      </c>
      <c r="BY52" s="17" t="str">
        <f>IF('Slut 1.kl. -Klasse'!CM39="","",IF('Slut 1.kl. -Klasse'!CM39='Skole scoring'!BY$32,1,0)+IF('Slut 1.kl. -Klasse'!CM39=5,5,0))</f>
        <v/>
      </c>
      <c r="BZ52" s="17" t="str">
        <f>IF('Slut 1.kl. -Klasse'!CN39="","",IF('Slut 1.kl. -Klasse'!CN39='Skole scoring'!BZ$32,1,0)+IF('Slut 1.kl. -Klasse'!CN39=5,5,0))</f>
        <v/>
      </c>
      <c r="CA52" s="17" t="str">
        <f>IF('Slut 1.kl. -Klasse'!CO39="","",IF('Slut 1.kl. -Klasse'!CO39='Skole scoring'!CA$32,1,0)+IF('Slut 1.kl. -Klasse'!CO39=5,5,0))</f>
        <v/>
      </c>
      <c r="CB52" s="17" t="str">
        <f>IF('Slut 1.kl. -Klasse'!CP39="","",IF('Slut 1.kl. -Klasse'!CP39='Skole scoring'!CB$32,1,0)+IF('Slut 1.kl. -Klasse'!CP39=5,5,0))</f>
        <v/>
      </c>
      <c r="CC52" s="17" t="str">
        <f>IF('Slut 1.kl. -Klasse'!CQ39="","",IF('Slut 1.kl. -Klasse'!CQ39='Skole scoring'!CC$32,1,0)+IF('Slut 1.kl. -Klasse'!CQ39=5,5,0))</f>
        <v/>
      </c>
      <c r="CD52" s="17">
        <f t="shared" si="1"/>
        <v>0</v>
      </c>
      <c r="CE52" s="23" t="str">
        <f>IF(ISBLANK('Slut 1.kl. -Klasse'!B39),"NA",(((COUNTIF('Skole scoring'!B52:AM52,1)-17.5)/7.3)+((COUNTIF('Skole scoring'!AN52:BD52,1)-4.5)/4.4)+((COUNTIF('Skole scoring'!BE52:CC52,1)-11.4)/7.9))/3)</f>
        <v>NA</v>
      </c>
    </row>
    <row r="53" spans="2:83" x14ac:dyDescent="0.35">
      <c r="B53" s="17" t="str">
        <f>IF('Slut 1.kl. -Klasse'!P40="","",IF('Slut 1.kl. -Klasse'!P40='Skole scoring'!B$32,1,0)+IF('Slut 1.kl. -Klasse'!P40=5,5,0))</f>
        <v/>
      </c>
      <c r="C53" s="17" t="str">
        <f>IF('Slut 1.kl. -Klasse'!Q40="","",IF('Slut 1.kl. -Klasse'!Q40='Skole scoring'!C$32,1,0)+IF('Slut 1.kl. -Klasse'!Q40=5,5,0))</f>
        <v/>
      </c>
      <c r="D53" s="17" t="str">
        <f>IF('Slut 1.kl. -Klasse'!R40="","",IF('Slut 1.kl. -Klasse'!R40='Skole scoring'!D$32,1,0)+IF('Slut 1.kl. -Klasse'!R40=5,5,0))</f>
        <v/>
      </c>
      <c r="E53" s="17" t="str">
        <f>IF('Slut 1.kl. -Klasse'!S40="","",IF('Slut 1.kl. -Klasse'!S40='Skole scoring'!E$32,1,0)+IF('Slut 1.kl. -Klasse'!S40=5,5,0))</f>
        <v/>
      </c>
      <c r="F53" s="17" t="str">
        <f>IF('Slut 1.kl. -Klasse'!T40="","",IF('Slut 1.kl. -Klasse'!T40='Skole scoring'!F$32,1,0)+IF('Slut 1.kl. -Klasse'!T40=5,5,0))</f>
        <v/>
      </c>
      <c r="G53" s="17" t="str">
        <f>IF('Slut 1.kl. -Klasse'!U40="","",IF('Slut 1.kl. -Klasse'!U40='Skole scoring'!G$32,1,0)+IF('Slut 1.kl. -Klasse'!U40=5,5,0))</f>
        <v/>
      </c>
      <c r="H53" s="17" t="str">
        <f>IF('Slut 1.kl. -Klasse'!V40="","",IF('Slut 1.kl. -Klasse'!V40='Skole scoring'!H$32,1,0)+IF('Slut 1.kl. -Klasse'!V40=5,5,0))</f>
        <v/>
      </c>
      <c r="I53" s="17" t="str">
        <f>IF('Slut 1.kl. -Klasse'!W40="","",IF('Slut 1.kl. -Klasse'!W40='Skole scoring'!I$32,1,0)+IF('Slut 1.kl. -Klasse'!W40=5,5,0))</f>
        <v/>
      </c>
      <c r="J53" s="17" t="str">
        <f>IF('Slut 1.kl. -Klasse'!X40="","",IF('Slut 1.kl. -Klasse'!X40='Skole scoring'!J$32,1,0)+IF('Slut 1.kl. -Klasse'!X40=5,5,0))</f>
        <v/>
      </c>
      <c r="K53" s="17" t="str">
        <f>IF('Slut 1.kl. -Klasse'!Y40="","",IF('Slut 1.kl. -Klasse'!Y40='Skole scoring'!K$32,1,0)+IF('Slut 1.kl. -Klasse'!Y40=5,5,0))</f>
        <v/>
      </c>
      <c r="L53" s="17" t="str">
        <f>IF('Slut 1.kl. -Klasse'!Z40="","",IF('Slut 1.kl. -Klasse'!Z40='Skole scoring'!L$32,1,0)+IF('Slut 1.kl. -Klasse'!Z40=5,5,0))</f>
        <v/>
      </c>
      <c r="M53" s="17" t="str">
        <f>IF('Slut 1.kl. -Klasse'!AA40="","",IF('Slut 1.kl. -Klasse'!AA40='Skole scoring'!M$32,1,0)+IF('Slut 1.kl. -Klasse'!AA40=5,5,0))</f>
        <v/>
      </c>
      <c r="N53" s="17" t="str">
        <f>IF('Slut 1.kl. -Klasse'!AB40="","",IF('Slut 1.kl. -Klasse'!AB40='Skole scoring'!N$32,1,0)+IF('Slut 1.kl. -Klasse'!AB40=5,5,0))</f>
        <v/>
      </c>
      <c r="O53" s="17" t="str">
        <f>IF('Slut 1.kl. -Klasse'!AC40="","",IF('Slut 1.kl. -Klasse'!AC40='Skole scoring'!O$32,1,0)+IF('Slut 1.kl. -Klasse'!AC40=5,5,0))</f>
        <v/>
      </c>
      <c r="P53" s="17" t="str">
        <f>IF('Slut 1.kl. -Klasse'!AD40="","",IF('Slut 1.kl. -Klasse'!AD40='Skole scoring'!P$32,1,0)+IF('Slut 1.kl. -Klasse'!AD40=5,5,0))</f>
        <v/>
      </c>
      <c r="Q53" s="17" t="str">
        <f>IF('Slut 1.kl. -Klasse'!AE40="","",IF('Slut 1.kl. -Klasse'!AE40='Skole scoring'!Q$32,1,0)+IF('Slut 1.kl. -Klasse'!AE40=5,5,0))</f>
        <v/>
      </c>
      <c r="R53" s="17" t="str">
        <f>IF('Slut 1.kl. -Klasse'!AF40="","",IF('Slut 1.kl. -Klasse'!AF40='Skole scoring'!R$32,1,0)+IF('Slut 1.kl. -Klasse'!AF40=5,5,0))</f>
        <v/>
      </c>
      <c r="S53" s="17" t="str">
        <f>IF('Slut 1.kl. -Klasse'!AG40="","",IF('Slut 1.kl. -Klasse'!AG40='Skole scoring'!S$32,1,0)+IF('Slut 1.kl. -Klasse'!AG40=5,5,0))</f>
        <v/>
      </c>
      <c r="T53" s="17" t="str">
        <f>IF('Slut 1.kl. -Klasse'!AH40="","",IF('Slut 1.kl. -Klasse'!AH40='Skole scoring'!T$32,1,0)+IF('Slut 1.kl. -Klasse'!AH40=5,5,0))</f>
        <v/>
      </c>
      <c r="U53" s="17" t="str">
        <f>IF('Slut 1.kl. -Klasse'!AI40="","",IF('Slut 1.kl. -Klasse'!AI40='Skole scoring'!U$32,1,0)+IF('Slut 1.kl. -Klasse'!AI40=5,5,0))</f>
        <v/>
      </c>
      <c r="V53" s="17" t="str">
        <f>IF('Slut 1.kl. -Klasse'!AJ40="","",IF('Slut 1.kl. -Klasse'!AJ40='Skole scoring'!V$32,1,0)+IF('Slut 1.kl. -Klasse'!AJ40=5,5,0))</f>
        <v/>
      </c>
      <c r="W53" s="17" t="str">
        <f>IF('Slut 1.kl. -Klasse'!AK40="","",IF('Slut 1.kl. -Klasse'!AK40='Skole scoring'!W$32,1,0)+IF('Slut 1.kl. -Klasse'!AK40=5,5,0))</f>
        <v/>
      </c>
      <c r="X53" s="17" t="str">
        <f>IF('Slut 1.kl. -Klasse'!AL40="","",IF('Slut 1.kl. -Klasse'!AL40='Skole scoring'!X$32,1,0)+IF('Slut 1.kl. -Klasse'!AL40=5,5,0))</f>
        <v/>
      </c>
      <c r="Y53" s="17" t="str">
        <f>IF('Slut 1.kl. -Klasse'!AM40="","",IF('Slut 1.kl. -Klasse'!AM40='Skole scoring'!Y$32,1,0)+IF('Slut 1.kl. -Klasse'!AM40=5,5,0))</f>
        <v/>
      </c>
      <c r="Z53" s="17" t="str">
        <f>IF('Slut 1.kl. -Klasse'!AN40="","",IF('Slut 1.kl. -Klasse'!AN40='Skole scoring'!Z$32,1,0)+IF('Slut 1.kl. -Klasse'!AN40=5,5,0))</f>
        <v/>
      </c>
      <c r="AA53" s="17" t="str">
        <f>IF('Slut 1.kl. -Klasse'!AO40="","",IF('Slut 1.kl. -Klasse'!AO40='Skole scoring'!AA$32,1,0)+IF('Slut 1.kl. -Klasse'!AO40=5,5,0))</f>
        <v/>
      </c>
      <c r="AB53" s="17" t="str">
        <f>IF('Slut 1.kl. -Klasse'!AP40="","",IF('Slut 1.kl. -Klasse'!AP40='Skole scoring'!AB$32,1,0)+IF('Slut 1.kl. -Klasse'!AP40=5,5,0))</f>
        <v/>
      </c>
      <c r="AC53" s="17" t="str">
        <f>IF('Slut 1.kl. -Klasse'!AQ40="","",IF('Slut 1.kl. -Klasse'!AQ40='Skole scoring'!AC$32,1,0)+IF('Slut 1.kl. -Klasse'!AQ40=5,5,0))</f>
        <v/>
      </c>
      <c r="AD53" s="17" t="str">
        <f>IF('Slut 1.kl. -Klasse'!AR40="","",IF('Slut 1.kl. -Klasse'!AR40='Skole scoring'!AD$32,1,0)+IF('Slut 1.kl. -Klasse'!AR40=5,5,0))</f>
        <v/>
      </c>
      <c r="AE53" s="17" t="str">
        <f>IF('Slut 1.kl. -Klasse'!AS40="","",IF('Slut 1.kl. -Klasse'!AS40='Skole scoring'!AE$32,1,0)+IF('Slut 1.kl. -Klasse'!AS40=5,5,0))</f>
        <v/>
      </c>
      <c r="AF53" s="17" t="str">
        <f>IF('Slut 1.kl. -Klasse'!AT40="","",IF('Slut 1.kl. -Klasse'!AT40='Skole scoring'!AF$32,1,0)+IF('Slut 1.kl. -Klasse'!AT40=5,5,0))</f>
        <v/>
      </c>
      <c r="AG53" s="17" t="str">
        <f>IF('Slut 1.kl. -Klasse'!AU40="","",IF('Slut 1.kl. -Klasse'!AU40='Skole scoring'!AG$32,1,0)+IF('Slut 1.kl. -Klasse'!AU40=5,5,0))</f>
        <v/>
      </c>
      <c r="AH53" s="17" t="str">
        <f>IF('Slut 1.kl. -Klasse'!AV40="","",IF('Slut 1.kl. -Klasse'!AV40='Skole scoring'!AH$32,1,0)+IF('Slut 1.kl. -Klasse'!AV40=5,5,0))</f>
        <v/>
      </c>
      <c r="AI53" s="17" t="str">
        <f>IF('Slut 1.kl. -Klasse'!AW40="","",IF('Slut 1.kl. -Klasse'!AW40='Skole scoring'!AI$32,1,0)+IF('Slut 1.kl. -Klasse'!AW40=5,5,0))</f>
        <v/>
      </c>
      <c r="AJ53" s="17" t="str">
        <f>IF('Slut 1.kl. -Klasse'!AX40="","",IF('Slut 1.kl. -Klasse'!AX40='Skole scoring'!AJ$32,1,0)+IF('Slut 1.kl. -Klasse'!AX40=5,5,0))</f>
        <v/>
      </c>
      <c r="AK53" s="17" t="str">
        <f>IF('Slut 1.kl. -Klasse'!AY40="","",IF('Slut 1.kl. -Klasse'!AY40='Skole scoring'!AK$32,1,0)+IF('Slut 1.kl. -Klasse'!AY40=5,5,0))</f>
        <v/>
      </c>
      <c r="AL53" s="17" t="str">
        <f>IF('Slut 1.kl. -Klasse'!AZ40="","",IF('Slut 1.kl. -Klasse'!AZ40='Skole scoring'!AL$32,1,0)+IF('Slut 1.kl. -Klasse'!AZ40=5,5,0))</f>
        <v/>
      </c>
      <c r="AM53" s="17" t="str">
        <f>IF('Slut 1.kl. -Klasse'!BA40="","",IF('Slut 1.kl. -Klasse'!BA40='Skole scoring'!AM$32,1,0)+IF('Slut 1.kl. -Klasse'!BA40=5,5,0))</f>
        <v/>
      </c>
      <c r="AN53" s="17" t="str">
        <f>IF('Slut 1.kl. -Klasse'!BB40="","",IF('Slut 1.kl. -Klasse'!BB40='Skole scoring'!AN$32,1,0)+IF('Slut 1.kl. -Klasse'!BB40=5,5,0))</f>
        <v/>
      </c>
      <c r="AO53" s="17" t="str">
        <f>IF('Slut 1.kl. -Klasse'!BC40="","",IF('Slut 1.kl. -Klasse'!BC40='Skole scoring'!AO$32,1,0)+IF('Slut 1.kl. -Klasse'!BC40=5,5,0))</f>
        <v/>
      </c>
      <c r="AP53" s="17" t="str">
        <f>IF('Slut 1.kl. -Klasse'!BD40="","",IF('Slut 1.kl. -Klasse'!BD40='Skole scoring'!AP$32,1,0)+IF('Slut 1.kl. -Klasse'!BD40=5,5,0))</f>
        <v/>
      </c>
      <c r="AQ53" s="17" t="str">
        <f>IF('Slut 1.kl. -Klasse'!BE40="","",IF('Slut 1.kl. -Klasse'!BE40='Skole scoring'!AQ$32,1,0)+IF('Slut 1.kl. -Klasse'!BE40=5,5,0))</f>
        <v/>
      </c>
      <c r="AR53" s="17" t="str">
        <f>IF('Slut 1.kl. -Klasse'!BF40="","",IF('Slut 1.kl. -Klasse'!BF40='Skole scoring'!AR$32,1,0)+IF('Slut 1.kl. -Klasse'!BF40=5,5,0))</f>
        <v/>
      </c>
      <c r="AS53" s="17" t="str">
        <f>IF('Slut 1.kl. -Klasse'!BG40="","",IF('Slut 1.kl. -Klasse'!BG40='Skole scoring'!AS$32,1,0)+IF('Slut 1.kl. -Klasse'!BG40=5,5,0))</f>
        <v/>
      </c>
      <c r="AT53" s="17" t="str">
        <f>IF('Slut 1.kl. -Klasse'!BH40="","",IF('Slut 1.kl. -Klasse'!BH40='Skole scoring'!AT$32,1,0)+IF('Slut 1.kl. -Klasse'!BH40=5,5,0))</f>
        <v/>
      </c>
      <c r="AU53" s="17" t="str">
        <f>IF('Slut 1.kl. -Klasse'!BI40="","",IF('Slut 1.kl. -Klasse'!BI40='Skole scoring'!AU$32,1,0)+IF('Slut 1.kl. -Klasse'!BI40=5,5,0))</f>
        <v/>
      </c>
      <c r="AV53" s="17" t="str">
        <f>IF('Slut 1.kl. -Klasse'!BJ40="","",IF('Slut 1.kl. -Klasse'!BJ40='Skole scoring'!AV$32,1,0)+IF('Slut 1.kl. -Klasse'!BJ40=5,5,0))</f>
        <v/>
      </c>
      <c r="AW53" s="17" t="str">
        <f>IF('Slut 1.kl. -Klasse'!BK40="","",IF('Slut 1.kl. -Klasse'!BK40='Skole scoring'!AW$32,1,0)+IF('Slut 1.kl. -Klasse'!BK40=5,5,0))</f>
        <v/>
      </c>
      <c r="AX53" s="17" t="str">
        <f>IF('Slut 1.kl. -Klasse'!BL40="","",IF('Slut 1.kl. -Klasse'!BL40='Skole scoring'!AX$32,1,0)+IF('Slut 1.kl. -Klasse'!BL40=5,5,0))</f>
        <v/>
      </c>
      <c r="AY53" s="17" t="str">
        <f>IF('Slut 1.kl. -Klasse'!BM40="","",IF('Slut 1.kl. -Klasse'!BM40='Skole scoring'!AY$32,1,0)+IF('Slut 1.kl. -Klasse'!BM40=5,5,0))</f>
        <v/>
      </c>
      <c r="AZ53" s="17" t="str">
        <f>IF('Slut 1.kl. -Klasse'!BN40="","",IF('Slut 1.kl. -Klasse'!BN40='Skole scoring'!AZ$32,1,0)+IF('Slut 1.kl. -Klasse'!BN40=5,5,0))</f>
        <v/>
      </c>
      <c r="BA53" s="17" t="str">
        <f>IF('Slut 1.kl. -Klasse'!BO40="","",IF('Slut 1.kl. -Klasse'!BO40='Skole scoring'!BA$32,1,0)+IF('Slut 1.kl. -Klasse'!BO40=5,5,0))</f>
        <v/>
      </c>
      <c r="BB53" s="17" t="str">
        <f>IF('Slut 1.kl. -Klasse'!BP40="","",IF('Slut 1.kl. -Klasse'!BP40='Skole scoring'!BB$32,1,0)+IF('Slut 1.kl. -Klasse'!BP40=5,5,0))</f>
        <v/>
      </c>
      <c r="BC53" s="17" t="str">
        <f>IF('Slut 1.kl. -Klasse'!BQ40="","",IF('Slut 1.kl. -Klasse'!BQ40='Skole scoring'!BC$32,1,0)+IF('Slut 1.kl. -Klasse'!BQ40=5,5,0))</f>
        <v/>
      </c>
      <c r="BD53" s="17" t="str">
        <f>IF('Slut 1.kl. -Klasse'!BR40="","",IF('Slut 1.kl. -Klasse'!BR40='Skole scoring'!BD$32,1,0)+IF('Slut 1.kl. -Klasse'!BR40=5,5,0))</f>
        <v/>
      </c>
      <c r="BE53" s="17" t="str">
        <f>IF('Slut 1.kl. -Klasse'!BS40="","",IF('Slut 1.kl. -Klasse'!BS40='Skole scoring'!BE$32,1,0)+IF('Slut 1.kl. -Klasse'!BS40=5,5,0))</f>
        <v/>
      </c>
      <c r="BF53" s="17" t="str">
        <f>IF('Slut 1.kl. -Klasse'!BT40="","",IF('Slut 1.kl. -Klasse'!BT40='Skole scoring'!BF$32,1,0)+IF('Slut 1.kl. -Klasse'!BT40=5,5,0))</f>
        <v/>
      </c>
      <c r="BG53" s="17" t="str">
        <f>IF('Slut 1.kl. -Klasse'!BU40="","",IF('Slut 1.kl. -Klasse'!BU40='Skole scoring'!BG$32,1,0)+IF('Slut 1.kl. -Klasse'!BU40=5,5,0))</f>
        <v/>
      </c>
      <c r="BH53" s="17" t="str">
        <f>IF('Slut 1.kl. -Klasse'!BV40="","",IF('Slut 1.kl. -Klasse'!BV40='Skole scoring'!BH$32,1,0)+IF('Slut 1.kl. -Klasse'!BV40=5,5,0))</f>
        <v/>
      </c>
      <c r="BI53" s="17" t="str">
        <f>IF('Slut 1.kl. -Klasse'!BW40="","",IF('Slut 1.kl. -Klasse'!BW40='Skole scoring'!BI$32,1,0)+IF('Slut 1.kl. -Klasse'!BW40=5,5,0))</f>
        <v/>
      </c>
      <c r="BJ53" s="17" t="str">
        <f>IF('Slut 1.kl. -Klasse'!BX40="","",IF('Slut 1.kl. -Klasse'!BX40='Skole scoring'!BJ$32,1,0)+IF('Slut 1.kl. -Klasse'!BX40=5,5,0))</f>
        <v/>
      </c>
      <c r="BK53" s="17" t="str">
        <f>IF('Slut 1.kl. -Klasse'!BY40="","",IF('Slut 1.kl. -Klasse'!BY40='Skole scoring'!BK$32,1,0)+IF('Slut 1.kl. -Klasse'!BY40=5,5,0))</f>
        <v/>
      </c>
      <c r="BL53" s="17" t="str">
        <f>IF('Slut 1.kl. -Klasse'!BZ40="","",IF('Slut 1.kl. -Klasse'!BZ40='Skole scoring'!BL$32,1,0)+IF('Slut 1.kl. -Klasse'!BZ40=5,5,0))</f>
        <v/>
      </c>
      <c r="BM53" s="17" t="str">
        <f>IF('Slut 1.kl. -Klasse'!CA40="","",IF('Slut 1.kl. -Klasse'!CA40='Skole scoring'!BM$32,1,0)+IF('Slut 1.kl. -Klasse'!CA40=5,5,0))</f>
        <v/>
      </c>
      <c r="BN53" s="17" t="str">
        <f>IF('Slut 1.kl. -Klasse'!CB40="","",IF('Slut 1.kl. -Klasse'!CB40='Skole scoring'!BN$32,1,0)+IF('Slut 1.kl. -Klasse'!CB40=5,5,0))</f>
        <v/>
      </c>
      <c r="BO53" s="17" t="str">
        <f>IF('Slut 1.kl. -Klasse'!CC40="","",IF('Slut 1.kl. -Klasse'!CC40='Skole scoring'!BO$32,1,0)+IF('Slut 1.kl. -Klasse'!CC40=5,5,0))</f>
        <v/>
      </c>
      <c r="BP53" s="17" t="str">
        <f>IF('Slut 1.kl. -Klasse'!CD40="","",IF('Slut 1.kl. -Klasse'!CD40='Skole scoring'!BP$32,1,0)+IF('Slut 1.kl. -Klasse'!CD40=5,5,0))</f>
        <v/>
      </c>
      <c r="BQ53" s="17" t="str">
        <f>IF('Slut 1.kl. -Klasse'!CE40="","",IF('Slut 1.kl. -Klasse'!CE40='Skole scoring'!BQ$32,1,0)+IF('Slut 1.kl. -Klasse'!CE40=5,5,0))</f>
        <v/>
      </c>
      <c r="BR53" s="17" t="str">
        <f>IF('Slut 1.kl. -Klasse'!CF40="","",IF('Slut 1.kl. -Klasse'!CF40='Skole scoring'!BR$32,1,0)+IF('Slut 1.kl. -Klasse'!CF40=5,5,0))</f>
        <v/>
      </c>
      <c r="BS53" s="17" t="str">
        <f>IF('Slut 1.kl. -Klasse'!CG40="","",IF('Slut 1.kl. -Klasse'!CG40='Skole scoring'!BS$32,1,0)+IF('Slut 1.kl. -Klasse'!CG40=5,5,0))</f>
        <v/>
      </c>
      <c r="BT53" s="17" t="str">
        <f>IF('Slut 1.kl. -Klasse'!CH40="","",IF('Slut 1.kl. -Klasse'!CH40='Skole scoring'!BT$32,1,0)+IF('Slut 1.kl. -Klasse'!CH40=5,5,0))</f>
        <v/>
      </c>
      <c r="BU53" s="17" t="str">
        <f>IF('Slut 1.kl. -Klasse'!CI40="","",IF('Slut 1.kl. -Klasse'!CI40='Skole scoring'!BU$32,1,0)+IF('Slut 1.kl. -Klasse'!CI40=5,5,0))</f>
        <v/>
      </c>
      <c r="BV53" s="17" t="str">
        <f>IF('Slut 1.kl. -Klasse'!CJ40="","",IF('Slut 1.kl. -Klasse'!CJ40='Skole scoring'!BV$32,1,0)+IF('Slut 1.kl. -Klasse'!CJ40=5,5,0))</f>
        <v/>
      </c>
      <c r="BW53" s="17" t="str">
        <f>IF('Slut 1.kl. -Klasse'!CK40="","",IF('Slut 1.kl. -Klasse'!CK40='Skole scoring'!BW$32,1,0)+IF('Slut 1.kl. -Klasse'!CK40=5,5,0))</f>
        <v/>
      </c>
      <c r="BX53" s="17" t="str">
        <f>IF('Slut 1.kl. -Klasse'!CL40="","",IF('Slut 1.kl. -Klasse'!CL40='Skole scoring'!BX$32,1,0)+IF('Slut 1.kl. -Klasse'!CL40=5,5,0))</f>
        <v/>
      </c>
      <c r="BY53" s="17" t="str">
        <f>IF('Slut 1.kl. -Klasse'!CM40="","",IF('Slut 1.kl. -Klasse'!CM40='Skole scoring'!BY$32,1,0)+IF('Slut 1.kl. -Klasse'!CM40=5,5,0))</f>
        <v/>
      </c>
      <c r="BZ53" s="17" t="str">
        <f>IF('Slut 1.kl. -Klasse'!CN40="","",IF('Slut 1.kl. -Klasse'!CN40='Skole scoring'!BZ$32,1,0)+IF('Slut 1.kl. -Klasse'!CN40=5,5,0))</f>
        <v/>
      </c>
      <c r="CA53" s="17" t="str">
        <f>IF('Slut 1.kl. -Klasse'!CO40="","",IF('Slut 1.kl. -Klasse'!CO40='Skole scoring'!CA$32,1,0)+IF('Slut 1.kl. -Klasse'!CO40=5,5,0))</f>
        <v/>
      </c>
      <c r="CB53" s="17" t="str">
        <f>IF('Slut 1.kl. -Klasse'!CP40="","",IF('Slut 1.kl. -Klasse'!CP40='Skole scoring'!CB$32,1,0)+IF('Slut 1.kl. -Klasse'!CP40=5,5,0))</f>
        <v/>
      </c>
      <c r="CC53" s="17" t="str">
        <f>IF('Slut 1.kl. -Klasse'!CQ40="","",IF('Slut 1.kl. -Klasse'!CQ40='Skole scoring'!CC$32,1,0)+IF('Slut 1.kl. -Klasse'!CQ40=5,5,0))</f>
        <v/>
      </c>
      <c r="CD53" s="17">
        <f t="shared" si="1"/>
        <v>0</v>
      </c>
      <c r="CE53" s="23" t="str">
        <f>IF(ISBLANK('Slut 1.kl. -Klasse'!B40),"NA",(((COUNTIF('Skole scoring'!B53:AM53,1)-17.5)/7.3)+((COUNTIF('Skole scoring'!AN53:BD53,1)-4.5)/4.4)+((COUNTIF('Skole scoring'!BE53:CC53,1)-11.4)/7.9))/3)</f>
        <v>NA</v>
      </c>
    </row>
    <row r="54" spans="2:83" x14ac:dyDescent="0.35">
      <c r="B54" s="17" t="str">
        <f>IF('Slut 1.kl. -Klasse'!P41="","",IF('Slut 1.kl. -Klasse'!P41='Skole scoring'!B$32,1,0)+IF('Slut 1.kl. -Klasse'!P41=5,5,0))</f>
        <v/>
      </c>
      <c r="C54" s="17" t="str">
        <f>IF('Slut 1.kl. -Klasse'!Q41="","",IF('Slut 1.kl. -Klasse'!Q41='Skole scoring'!C$32,1,0)+IF('Slut 1.kl. -Klasse'!Q41=5,5,0))</f>
        <v/>
      </c>
      <c r="D54" s="17" t="str">
        <f>IF('Slut 1.kl. -Klasse'!R41="","",IF('Slut 1.kl. -Klasse'!R41='Skole scoring'!D$32,1,0)+IF('Slut 1.kl. -Klasse'!R41=5,5,0))</f>
        <v/>
      </c>
      <c r="E54" s="17" t="str">
        <f>IF('Slut 1.kl. -Klasse'!S41="","",IF('Slut 1.kl. -Klasse'!S41='Skole scoring'!E$32,1,0)+IF('Slut 1.kl. -Klasse'!S41=5,5,0))</f>
        <v/>
      </c>
      <c r="F54" s="17" t="str">
        <f>IF('Slut 1.kl. -Klasse'!T41="","",IF('Slut 1.kl. -Klasse'!T41='Skole scoring'!F$32,1,0)+IF('Slut 1.kl. -Klasse'!T41=5,5,0))</f>
        <v/>
      </c>
      <c r="G54" s="17" t="str">
        <f>IF('Slut 1.kl. -Klasse'!U41="","",IF('Slut 1.kl. -Klasse'!U41='Skole scoring'!G$32,1,0)+IF('Slut 1.kl. -Klasse'!U41=5,5,0))</f>
        <v/>
      </c>
      <c r="H54" s="17" t="str">
        <f>IF('Slut 1.kl. -Klasse'!V41="","",IF('Slut 1.kl. -Klasse'!V41='Skole scoring'!H$32,1,0)+IF('Slut 1.kl. -Klasse'!V41=5,5,0))</f>
        <v/>
      </c>
      <c r="I54" s="17" t="str">
        <f>IF('Slut 1.kl. -Klasse'!W41="","",IF('Slut 1.kl. -Klasse'!W41='Skole scoring'!I$32,1,0)+IF('Slut 1.kl. -Klasse'!W41=5,5,0))</f>
        <v/>
      </c>
      <c r="J54" s="17" t="str">
        <f>IF('Slut 1.kl. -Klasse'!X41="","",IF('Slut 1.kl. -Klasse'!X41='Skole scoring'!J$32,1,0)+IF('Slut 1.kl. -Klasse'!X41=5,5,0))</f>
        <v/>
      </c>
      <c r="K54" s="17" t="str">
        <f>IF('Slut 1.kl. -Klasse'!Y41="","",IF('Slut 1.kl. -Klasse'!Y41='Skole scoring'!K$32,1,0)+IF('Slut 1.kl. -Klasse'!Y41=5,5,0))</f>
        <v/>
      </c>
      <c r="L54" s="17" t="str">
        <f>IF('Slut 1.kl. -Klasse'!Z41="","",IF('Slut 1.kl. -Klasse'!Z41='Skole scoring'!L$32,1,0)+IF('Slut 1.kl. -Klasse'!Z41=5,5,0))</f>
        <v/>
      </c>
      <c r="M54" s="17" t="str">
        <f>IF('Slut 1.kl. -Klasse'!AA41="","",IF('Slut 1.kl. -Klasse'!AA41='Skole scoring'!M$32,1,0)+IF('Slut 1.kl. -Klasse'!AA41=5,5,0))</f>
        <v/>
      </c>
      <c r="N54" s="17" t="str">
        <f>IF('Slut 1.kl. -Klasse'!AB41="","",IF('Slut 1.kl. -Klasse'!AB41='Skole scoring'!N$32,1,0)+IF('Slut 1.kl. -Klasse'!AB41=5,5,0))</f>
        <v/>
      </c>
      <c r="O54" s="17" t="str">
        <f>IF('Slut 1.kl. -Klasse'!AC41="","",IF('Slut 1.kl. -Klasse'!AC41='Skole scoring'!O$32,1,0)+IF('Slut 1.kl. -Klasse'!AC41=5,5,0))</f>
        <v/>
      </c>
      <c r="P54" s="17" t="str">
        <f>IF('Slut 1.kl. -Klasse'!AD41="","",IF('Slut 1.kl. -Klasse'!AD41='Skole scoring'!P$32,1,0)+IF('Slut 1.kl. -Klasse'!AD41=5,5,0))</f>
        <v/>
      </c>
      <c r="Q54" s="17" t="str">
        <f>IF('Slut 1.kl. -Klasse'!AE41="","",IF('Slut 1.kl. -Klasse'!AE41='Skole scoring'!Q$32,1,0)+IF('Slut 1.kl. -Klasse'!AE41=5,5,0))</f>
        <v/>
      </c>
      <c r="R54" s="17" t="str">
        <f>IF('Slut 1.kl. -Klasse'!AF41="","",IF('Slut 1.kl. -Klasse'!AF41='Skole scoring'!R$32,1,0)+IF('Slut 1.kl. -Klasse'!AF41=5,5,0))</f>
        <v/>
      </c>
      <c r="S54" s="17" t="str">
        <f>IF('Slut 1.kl. -Klasse'!AG41="","",IF('Slut 1.kl. -Klasse'!AG41='Skole scoring'!S$32,1,0)+IF('Slut 1.kl. -Klasse'!AG41=5,5,0))</f>
        <v/>
      </c>
      <c r="T54" s="17" t="str">
        <f>IF('Slut 1.kl. -Klasse'!AH41="","",IF('Slut 1.kl. -Klasse'!AH41='Skole scoring'!T$32,1,0)+IF('Slut 1.kl. -Klasse'!AH41=5,5,0))</f>
        <v/>
      </c>
      <c r="U54" s="17" t="str">
        <f>IF('Slut 1.kl. -Klasse'!AI41="","",IF('Slut 1.kl. -Klasse'!AI41='Skole scoring'!U$32,1,0)+IF('Slut 1.kl. -Klasse'!AI41=5,5,0))</f>
        <v/>
      </c>
      <c r="V54" s="17" t="str">
        <f>IF('Slut 1.kl. -Klasse'!AJ41="","",IF('Slut 1.kl. -Klasse'!AJ41='Skole scoring'!V$32,1,0)+IF('Slut 1.kl. -Klasse'!AJ41=5,5,0))</f>
        <v/>
      </c>
      <c r="W54" s="17" t="str">
        <f>IF('Slut 1.kl. -Klasse'!AK41="","",IF('Slut 1.kl. -Klasse'!AK41='Skole scoring'!W$32,1,0)+IF('Slut 1.kl. -Klasse'!AK41=5,5,0))</f>
        <v/>
      </c>
      <c r="X54" s="17" t="str">
        <f>IF('Slut 1.kl. -Klasse'!AL41="","",IF('Slut 1.kl. -Klasse'!AL41='Skole scoring'!X$32,1,0)+IF('Slut 1.kl. -Klasse'!AL41=5,5,0))</f>
        <v/>
      </c>
      <c r="Y54" s="17" t="str">
        <f>IF('Slut 1.kl. -Klasse'!AM41="","",IF('Slut 1.kl. -Klasse'!AM41='Skole scoring'!Y$32,1,0)+IF('Slut 1.kl. -Klasse'!AM41=5,5,0))</f>
        <v/>
      </c>
      <c r="Z54" s="17" t="str">
        <f>IF('Slut 1.kl. -Klasse'!AN41="","",IF('Slut 1.kl. -Klasse'!AN41='Skole scoring'!Z$32,1,0)+IF('Slut 1.kl. -Klasse'!AN41=5,5,0))</f>
        <v/>
      </c>
      <c r="AA54" s="17" t="str">
        <f>IF('Slut 1.kl. -Klasse'!AO41="","",IF('Slut 1.kl. -Klasse'!AO41='Skole scoring'!AA$32,1,0)+IF('Slut 1.kl. -Klasse'!AO41=5,5,0))</f>
        <v/>
      </c>
      <c r="AB54" s="17" t="str">
        <f>IF('Slut 1.kl. -Klasse'!AP41="","",IF('Slut 1.kl. -Klasse'!AP41='Skole scoring'!AB$32,1,0)+IF('Slut 1.kl. -Klasse'!AP41=5,5,0))</f>
        <v/>
      </c>
      <c r="AC54" s="17" t="str">
        <f>IF('Slut 1.kl. -Klasse'!AQ41="","",IF('Slut 1.kl. -Klasse'!AQ41='Skole scoring'!AC$32,1,0)+IF('Slut 1.kl. -Klasse'!AQ41=5,5,0))</f>
        <v/>
      </c>
      <c r="AD54" s="17" t="str">
        <f>IF('Slut 1.kl. -Klasse'!AR41="","",IF('Slut 1.kl. -Klasse'!AR41='Skole scoring'!AD$32,1,0)+IF('Slut 1.kl. -Klasse'!AR41=5,5,0))</f>
        <v/>
      </c>
      <c r="AE54" s="17" t="str">
        <f>IF('Slut 1.kl. -Klasse'!AS41="","",IF('Slut 1.kl. -Klasse'!AS41='Skole scoring'!AE$32,1,0)+IF('Slut 1.kl. -Klasse'!AS41=5,5,0))</f>
        <v/>
      </c>
      <c r="AF54" s="17" t="str">
        <f>IF('Slut 1.kl. -Klasse'!AT41="","",IF('Slut 1.kl. -Klasse'!AT41='Skole scoring'!AF$32,1,0)+IF('Slut 1.kl. -Klasse'!AT41=5,5,0))</f>
        <v/>
      </c>
      <c r="AG54" s="17" t="str">
        <f>IF('Slut 1.kl. -Klasse'!AU41="","",IF('Slut 1.kl. -Klasse'!AU41='Skole scoring'!AG$32,1,0)+IF('Slut 1.kl. -Klasse'!AU41=5,5,0))</f>
        <v/>
      </c>
      <c r="AH54" s="17" t="str">
        <f>IF('Slut 1.kl. -Klasse'!AV41="","",IF('Slut 1.kl. -Klasse'!AV41='Skole scoring'!AH$32,1,0)+IF('Slut 1.kl. -Klasse'!AV41=5,5,0))</f>
        <v/>
      </c>
      <c r="AI54" s="17" t="str">
        <f>IF('Slut 1.kl. -Klasse'!AW41="","",IF('Slut 1.kl. -Klasse'!AW41='Skole scoring'!AI$32,1,0)+IF('Slut 1.kl. -Klasse'!AW41=5,5,0))</f>
        <v/>
      </c>
      <c r="AJ54" s="17" t="str">
        <f>IF('Slut 1.kl. -Klasse'!AX41="","",IF('Slut 1.kl. -Klasse'!AX41='Skole scoring'!AJ$32,1,0)+IF('Slut 1.kl. -Klasse'!AX41=5,5,0))</f>
        <v/>
      </c>
      <c r="AK54" s="17" t="str">
        <f>IF('Slut 1.kl. -Klasse'!AY41="","",IF('Slut 1.kl. -Klasse'!AY41='Skole scoring'!AK$32,1,0)+IF('Slut 1.kl. -Klasse'!AY41=5,5,0))</f>
        <v/>
      </c>
      <c r="AL54" s="17" t="str">
        <f>IF('Slut 1.kl. -Klasse'!AZ41="","",IF('Slut 1.kl. -Klasse'!AZ41='Skole scoring'!AL$32,1,0)+IF('Slut 1.kl. -Klasse'!AZ41=5,5,0))</f>
        <v/>
      </c>
      <c r="AM54" s="17" t="str">
        <f>IF('Slut 1.kl. -Klasse'!BA41="","",IF('Slut 1.kl. -Klasse'!BA41='Skole scoring'!AM$32,1,0)+IF('Slut 1.kl. -Klasse'!BA41=5,5,0))</f>
        <v/>
      </c>
      <c r="AN54" s="17" t="str">
        <f>IF('Slut 1.kl. -Klasse'!BB41="","",IF('Slut 1.kl. -Klasse'!BB41='Skole scoring'!AN$32,1,0)+IF('Slut 1.kl. -Klasse'!BB41=5,5,0))</f>
        <v/>
      </c>
      <c r="AO54" s="17" t="str">
        <f>IF('Slut 1.kl. -Klasse'!BC41="","",IF('Slut 1.kl. -Klasse'!BC41='Skole scoring'!AO$32,1,0)+IF('Slut 1.kl. -Klasse'!BC41=5,5,0))</f>
        <v/>
      </c>
      <c r="AP54" s="17" t="str">
        <f>IF('Slut 1.kl. -Klasse'!BD41="","",IF('Slut 1.kl. -Klasse'!BD41='Skole scoring'!AP$32,1,0)+IF('Slut 1.kl. -Klasse'!BD41=5,5,0))</f>
        <v/>
      </c>
      <c r="AQ54" s="17" t="str">
        <f>IF('Slut 1.kl. -Klasse'!BE41="","",IF('Slut 1.kl. -Klasse'!BE41='Skole scoring'!AQ$32,1,0)+IF('Slut 1.kl. -Klasse'!BE41=5,5,0))</f>
        <v/>
      </c>
      <c r="AR54" s="17" t="str">
        <f>IF('Slut 1.kl. -Klasse'!BF41="","",IF('Slut 1.kl. -Klasse'!BF41='Skole scoring'!AR$32,1,0)+IF('Slut 1.kl. -Klasse'!BF41=5,5,0))</f>
        <v/>
      </c>
      <c r="AS54" s="17" t="str">
        <f>IF('Slut 1.kl. -Klasse'!BG41="","",IF('Slut 1.kl. -Klasse'!BG41='Skole scoring'!AS$32,1,0)+IF('Slut 1.kl. -Klasse'!BG41=5,5,0))</f>
        <v/>
      </c>
      <c r="AT54" s="17" t="str">
        <f>IF('Slut 1.kl. -Klasse'!BH41="","",IF('Slut 1.kl. -Klasse'!BH41='Skole scoring'!AT$32,1,0)+IF('Slut 1.kl. -Klasse'!BH41=5,5,0))</f>
        <v/>
      </c>
      <c r="AU54" s="17" t="str">
        <f>IF('Slut 1.kl. -Klasse'!BI41="","",IF('Slut 1.kl. -Klasse'!BI41='Skole scoring'!AU$32,1,0)+IF('Slut 1.kl. -Klasse'!BI41=5,5,0))</f>
        <v/>
      </c>
      <c r="AV54" s="17" t="str">
        <f>IF('Slut 1.kl. -Klasse'!BJ41="","",IF('Slut 1.kl. -Klasse'!BJ41='Skole scoring'!AV$32,1,0)+IF('Slut 1.kl. -Klasse'!BJ41=5,5,0))</f>
        <v/>
      </c>
      <c r="AW54" s="17" t="str">
        <f>IF('Slut 1.kl. -Klasse'!BK41="","",IF('Slut 1.kl. -Klasse'!BK41='Skole scoring'!AW$32,1,0)+IF('Slut 1.kl. -Klasse'!BK41=5,5,0))</f>
        <v/>
      </c>
      <c r="AX54" s="17" t="str">
        <f>IF('Slut 1.kl. -Klasse'!BL41="","",IF('Slut 1.kl. -Klasse'!BL41='Skole scoring'!AX$32,1,0)+IF('Slut 1.kl. -Klasse'!BL41=5,5,0))</f>
        <v/>
      </c>
      <c r="AY54" s="17" t="str">
        <f>IF('Slut 1.kl. -Klasse'!BM41="","",IF('Slut 1.kl. -Klasse'!BM41='Skole scoring'!AY$32,1,0)+IF('Slut 1.kl. -Klasse'!BM41=5,5,0))</f>
        <v/>
      </c>
      <c r="AZ54" s="17" t="str">
        <f>IF('Slut 1.kl. -Klasse'!BN41="","",IF('Slut 1.kl. -Klasse'!BN41='Skole scoring'!AZ$32,1,0)+IF('Slut 1.kl. -Klasse'!BN41=5,5,0))</f>
        <v/>
      </c>
      <c r="BA54" s="17" t="str">
        <f>IF('Slut 1.kl. -Klasse'!BO41="","",IF('Slut 1.kl. -Klasse'!BO41='Skole scoring'!BA$32,1,0)+IF('Slut 1.kl. -Klasse'!BO41=5,5,0))</f>
        <v/>
      </c>
      <c r="BB54" s="17" t="str">
        <f>IF('Slut 1.kl. -Klasse'!BP41="","",IF('Slut 1.kl. -Klasse'!BP41='Skole scoring'!BB$32,1,0)+IF('Slut 1.kl. -Klasse'!BP41=5,5,0))</f>
        <v/>
      </c>
      <c r="BC54" s="17" t="str">
        <f>IF('Slut 1.kl. -Klasse'!BQ41="","",IF('Slut 1.kl. -Klasse'!BQ41='Skole scoring'!BC$32,1,0)+IF('Slut 1.kl. -Klasse'!BQ41=5,5,0))</f>
        <v/>
      </c>
      <c r="BD54" s="17" t="str">
        <f>IF('Slut 1.kl. -Klasse'!BR41="","",IF('Slut 1.kl. -Klasse'!BR41='Skole scoring'!BD$32,1,0)+IF('Slut 1.kl. -Klasse'!BR41=5,5,0))</f>
        <v/>
      </c>
      <c r="BE54" s="17" t="str">
        <f>IF('Slut 1.kl. -Klasse'!BS41="","",IF('Slut 1.kl. -Klasse'!BS41='Skole scoring'!BE$32,1,0)+IF('Slut 1.kl. -Klasse'!BS41=5,5,0))</f>
        <v/>
      </c>
      <c r="BF54" s="17" t="str">
        <f>IF('Slut 1.kl. -Klasse'!BT41="","",IF('Slut 1.kl. -Klasse'!BT41='Skole scoring'!BF$32,1,0)+IF('Slut 1.kl. -Klasse'!BT41=5,5,0))</f>
        <v/>
      </c>
      <c r="BG54" s="17" t="str">
        <f>IF('Slut 1.kl. -Klasse'!BU41="","",IF('Slut 1.kl. -Klasse'!BU41='Skole scoring'!BG$32,1,0)+IF('Slut 1.kl. -Klasse'!BU41=5,5,0))</f>
        <v/>
      </c>
      <c r="BH54" s="17" t="str">
        <f>IF('Slut 1.kl. -Klasse'!BV41="","",IF('Slut 1.kl. -Klasse'!BV41='Skole scoring'!BH$32,1,0)+IF('Slut 1.kl. -Klasse'!BV41=5,5,0))</f>
        <v/>
      </c>
      <c r="BI54" s="17" t="str">
        <f>IF('Slut 1.kl. -Klasse'!BW41="","",IF('Slut 1.kl. -Klasse'!BW41='Skole scoring'!BI$32,1,0)+IF('Slut 1.kl. -Klasse'!BW41=5,5,0))</f>
        <v/>
      </c>
      <c r="BJ54" s="17" t="str">
        <f>IF('Slut 1.kl. -Klasse'!BX41="","",IF('Slut 1.kl. -Klasse'!BX41='Skole scoring'!BJ$32,1,0)+IF('Slut 1.kl. -Klasse'!BX41=5,5,0))</f>
        <v/>
      </c>
      <c r="BK54" s="17" t="str">
        <f>IF('Slut 1.kl. -Klasse'!BY41="","",IF('Slut 1.kl. -Klasse'!BY41='Skole scoring'!BK$32,1,0)+IF('Slut 1.kl. -Klasse'!BY41=5,5,0))</f>
        <v/>
      </c>
      <c r="BL54" s="17" t="str">
        <f>IF('Slut 1.kl. -Klasse'!BZ41="","",IF('Slut 1.kl. -Klasse'!BZ41='Skole scoring'!BL$32,1,0)+IF('Slut 1.kl. -Klasse'!BZ41=5,5,0))</f>
        <v/>
      </c>
      <c r="BM54" s="17" t="str">
        <f>IF('Slut 1.kl. -Klasse'!CA41="","",IF('Slut 1.kl. -Klasse'!CA41='Skole scoring'!BM$32,1,0)+IF('Slut 1.kl. -Klasse'!CA41=5,5,0))</f>
        <v/>
      </c>
      <c r="BN54" s="17" t="str">
        <f>IF('Slut 1.kl. -Klasse'!CB41="","",IF('Slut 1.kl. -Klasse'!CB41='Skole scoring'!BN$32,1,0)+IF('Slut 1.kl. -Klasse'!CB41=5,5,0))</f>
        <v/>
      </c>
      <c r="BO54" s="17" t="str">
        <f>IF('Slut 1.kl. -Klasse'!CC41="","",IF('Slut 1.kl. -Klasse'!CC41='Skole scoring'!BO$32,1,0)+IF('Slut 1.kl. -Klasse'!CC41=5,5,0))</f>
        <v/>
      </c>
      <c r="BP54" s="17" t="str">
        <f>IF('Slut 1.kl. -Klasse'!CD41="","",IF('Slut 1.kl. -Klasse'!CD41='Skole scoring'!BP$32,1,0)+IF('Slut 1.kl. -Klasse'!CD41=5,5,0))</f>
        <v/>
      </c>
      <c r="BQ54" s="17" t="str">
        <f>IF('Slut 1.kl. -Klasse'!CE41="","",IF('Slut 1.kl. -Klasse'!CE41='Skole scoring'!BQ$32,1,0)+IF('Slut 1.kl. -Klasse'!CE41=5,5,0))</f>
        <v/>
      </c>
      <c r="BR54" s="17" t="str">
        <f>IF('Slut 1.kl. -Klasse'!CF41="","",IF('Slut 1.kl. -Klasse'!CF41='Skole scoring'!BR$32,1,0)+IF('Slut 1.kl. -Klasse'!CF41=5,5,0))</f>
        <v/>
      </c>
      <c r="BS54" s="17" t="str">
        <f>IF('Slut 1.kl. -Klasse'!CG41="","",IF('Slut 1.kl. -Klasse'!CG41='Skole scoring'!BS$32,1,0)+IF('Slut 1.kl. -Klasse'!CG41=5,5,0))</f>
        <v/>
      </c>
      <c r="BT54" s="17" t="str">
        <f>IF('Slut 1.kl. -Klasse'!CH41="","",IF('Slut 1.kl. -Klasse'!CH41='Skole scoring'!BT$32,1,0)+IF('Slut 1.kl. -Klasse'!CH41=5,5,0))</f>
        <v/>
      </c>
      <c r="BU54" s="17" t="str">
        <f>IF('Slut 1.kl. -Klasse'!CI41="","",IF('Slut 1.kl. -Klasse'!CI41='Skole scoring'!BU$32,1,0)+IF('Slut 1.kl. -Klasse'!CI41=5,5,0))</f>
        <v/>
      </c>
      <c r="BV54" s="17" t="str">
        <f>IF('Slut 1.kl. -Klasse'!CJ41="","",IF('Slut 1.kl. -Klasse'!CJ41='Skole scoring'!BV$32,1,0)+IF('Slut 1.kl. -Klasse'!CJ41=5,5,0))</f>
        <v/>
      </c>
      <c r="BW54" s="17" t="str">
        <f>IF('Slut 1.kl. -Klasse'!CK41="","",IF('Slut 1.kl. -Klasse'!CK41='Skole scoring'!BW$32,1,0)+IF('Slut 1.kl. -Klasse'!CK41=5,5,0))</f>
        <v/>
      </c>
      <c r="BX54" s="17" t="str">
        <f>IF('Slut 1.kl. -Klasse'!CL41="","",IF('Slut 1.kl. -Klasse'!CL41='Skole scoring'!BX$32,1,0)+IF('Slut 1.kl. -Klasse'!CL41=5,5,0))</f>
        <v/>
      </c>
      <c r="BY54" s="17" t="str">
        <f>IF('Slut 1.kl. -Klasse'!CM41="","",IF('Slut 1.kl. -Klasse'!CM41='Skole scoring'!BY$32,1,0)+IF('Slut 1.kl. -Klasse'!CM41=5,5,0))</f>
        <v/>
      </c>
      <c r="BZ54" s="17" t="str">
        <f>IF('Slut 1.kl. -Klasse'!CN41="","",IF('Slut 1.kl. -Klasse'!CN41='Skole scoring'!BZ$32,1,0)+IF('Slut 1.kl. -Klasse'!CN41=5,5,0))</f>
        <v/>
      </c>
      <c r="CA54" s="17" t="str">
        <f>IF('Slut 1.kl. -Klasse'!CO41="","",IF('Slut 1.kl. -Klasse'!CO41='Skole scoring'!CA$32,1,0)+IF('Slut 1.kl. -Klasse'!CO41=5,5,0))</f>
        <v/>
      </c>
      <c r="CB54" s="17" t="str">
        <f>IF('Slut 1.kl. -Klasse'!CP41="","",IF('Slut 1.kl. -Klasse'!CP41='Skole scoring'!CB$32,1,0)+IF('Slut 1.kl. -Klasse'!CP41=5,5,0))</f>
        <v/>
      </c>
      <c r="CC54" s="17" t="str">
        <f>IF('Slut 1.kl. -Klasse'!CQ41="","",IF('Slut 1.kl. -Klasse'!CQ41='Skole scoring'!CC$32,1,0)+IF('Slut 1.kl. -Klasse'!CQ41=5,5,0))</f>
        <v/>
      </c>
      <c r="CD54" s="17">
        <f t="shared" si="1"/>
        <v>0</v>
      </c>
      <c r="CE54" s="23" t="str">
        <f>IF(ISBLANK('Slut 1.kl. -Klasse'!B41),"NA",(((COUNTIF('Skole scoring'!B54:AM54,1)-17.5)/7.3)+((COUNTIF('Skole scoring'!AN54:BD54,1)-4.5)/4.4)+((COUNTIF('Skole scoring'!BE54:CC54,1)-11.4)/7.9))/3)</f>
        <v>NA</v>
      </c>
    </row>
    <row r="55" spans="2:83" x14ac:dyDescent="0.35">
      <c r="B55" s="17" t="str">
        <f>IF('Slut 1.kl. -Klasse'!P42="","",IF('Slut 1.kl. -Klasse'!P42='Skole scoring'!B$32,1,0)+IF('Slut 1.kl. -Klasse'!P42=5,5,0))</f>
        <v/>
      </c>
      <c r="C55" s="17" t="str">
        <f>IF('Slut 1.kl. -Klasse'!Q42="","",IF('Slut 1.kl. -Klasse'!Q42='Skole scoring'!C$32,1,0)+IF('Slut 1.kl. -Klasse'!Q42=5,5,0))</f>
        <v/>
      </c>
      <c r="D55" s="17" t="str">
        <f>IF('Slut 1.kl. -Klasse'!R42="","",IF('Slut 1.kl. -Klasse'!R42='Skole scoring'!D$32,1,0)+IF('Slut 1.kl. -Klasse'!R42=5,5,0))</f>
        <v/>
      </c>
      <c r="E55" s="17" t="str">
        <f>IF('Slut 1.kl. -Klasse'!S42="","",IF('Slut 1.kl. -Klasse'!S42='Skole scoring'!E$32,1,0)+IF('Slut 1.kl. -Klasse'!S42=5,5,0))</f>
        <v/>
      </c>
      <c r="F55" s="17" t="str">
        <f>IF('Slut 1.kl. -Klasse'!T42="","",IF('Slut 1.kl. -Klasse'!T42='Skole scoring'!F$32,1,0)+IF('Slut 1.kl. -Klasse'!T42=5,5,0))</f>
        <v/>
      </c>
      <c r="G55" s="17" t="str">
        <f>IF('Slut 1.kl. -Klasse'!U42="","",IF('Slut 1.kl. -Klasse'!U42='Skole scoring'!G$32,1,0)+IF('Slut 1.kl. -Klasse'!U42=5,5,0))</f>
        <v/>
      </c>
      <c r="H55" s="17" t="str">
        <f>IF('Slut 1.kl. -Klasse'!V42="","",IF('Slut 1.kl. -Klasse'!V42='Skole scoring'!H$32,1,0)+IF('Slut 1.kl. -Klasse'!V42=5,5,0))</f>
        <v/>
      </c>
      <c r="I55" s="17" t="str">
        <f>IF('Slut 1.kl. -Klasse'!W42="","",IF('Slut 1.kl. -Klasse'!W42='Skole scoring'!I$32,1,0)+IF('Slut 1.kl. -Klasse'!W42=5,5,0))</f>
        <v/>
      </c>
      <c r="J55" s="17" t="str">
        <f>IF('Slut 1.kl. -Klasse'!X42="","",IF('Slut 1.kl. -Klasse'!X42='Skole scoring'!J$32,1,0)+IF('Slut 1.kl. -Klasse'!X42=5,5,0))</f>
        <v/>
      </c>
      <c r="K55" s="17" t="str">
        <f>IF('Slut 1.kl. -Klasse'!Y42="","",IF('Slut 1.kl. -Klasse'!Y42='Skole scoring'!K$32,1,0)+IF('Slut 1.kl. -Klasse'!Y42=5,5,0))</f>
        <v/>
      </c>
      <c r="L55" s="17" t="str">
        <f>IF('Slut 1.kl. -Klasse'!Z42="","",IF('Slut 1.kl. -Klasse'!Z42='Skole scoring'!L$32,1,0)+IF('Slut 1.kl. -Klasse'!Z42=5,5,0))</f>
        <v/>
      </c>
      <c r="M55" s="17" t="str">
        <f>IF('Slut 1.kl. -Klasse'!AA42="","",IF('Slut 1.kl. -Klasse'!AA42='Skole scoring'!M$32,1,0)+IF('Slut 1.kl. -Klasse'!AA42=5,5,0))</f>
        <v/>
      </c>
      <c r="N55" s="17" t="str">
        <f>IF('Slut 1.kl. -Klasse'!AB42="","",IF('Slut 1.kl. -Klasse'!AB42='Skole scoring'!N$32,1,0)+IF('Slut 1.kl. -Klasse'!AB42=5,5,0))</f>
        <v/>
      </c>
      <c r="O55" s="17" t="str">
        <f>IF('Slut 1.kl. -Klasse'!AC42="","",IF('Slut 1.kl. -Klasse'!AC42='Skole scoring'!O$32,1,0)+IF('Slut 1.kl. -Klasse'!AC42=5,5,0))</f>
        <v/>
      </c>
      <c r="P55" s="17" t="str">
        <f>IF('Slut 1.kl. -Klasse'!AD42="","",IF('Slut 1.kl. -Klasse'!AD42='Skole scoring'!P$32,1,0)+IF('Slut 1.kl. -Klasse'!AD42=5,5,0))</f>
        <v/>
      </c>
      <c r="Q55" s="17" t="str">
        <f>IF('Slut 1.kl. -Klasse'!AE42="","",IF('Slut 1.kl. -Klasse'!AE42='Skole scoring'!Q$32,1,0)+IF('Slut 1.kl. -Klasse'!AE42=5,5,0))</f>
        <v/>
      </c>
      <c r="R55" s="17" t="str">
        <f>IF('Slut 1.kl. -Klasse'!AF42="","",IF('Slut 1.kl. -Klasse'!AF42='Skole scoring'!R$32,1,0)+IF('Slut 1.kl. -Klasse'!AF42=5,5,0))</f>
        <v/>
      </c>
      <c r="S55" s="17" t="str">
        <f>IF('Slut 1.kl. -Klasse'!AG42="","",IF('Slut 1.kl. -Klasse'!AG42='Skole scoring'!S$32,1,0)+IF('Slut 1.kl. -Klasse'!AG42=5,5,0))</f>
        <v/>
      </c>
      <c r="T55" s="17" t="str">
        <f>IF('Slut 1.kl. -Klasse'!AH42="","",IF('Slut 1.kl. -Klasse'!AH42='Skole scoring'!T$32,1,0)+IF('Slut 1.kl. -Klasse'!AH42=5,5,0))</f>
        <v/>
      </c>
      <c r="U55" s="17" t="str">
        <f>IF('Slut 1.kl. -Klasse'!AI42="","",IF('Slut 1.kl. -Klasse'!AI42='Skole scoring'!U$32,1,0)+IF('Slut 1.kl. -Klasse'!AI42=5,5,0))</f>
        <v/>
      </c>
      <c r="V55" s="17" t="str">
        <f>IF('Slut 1.kl. -Klasse'!AJ42="","",IF('Slut 1.kl. -Klasse'!AJ42='Skole scoring'!V$32,1,0)+IF('Slut 1.kl. -Klasse'!AJ42=5,5,0))</f>
        <v/>
      </c>
      <c r="W55" s="17" t="str">
        <f>IF('Slut 1.kl. -Klasse'!AK42="","",IF('Slut 1.kl. -Klasse'!AK42='Skole scoring'!W$32,1,0)+IF('Slut 1.kl. -Klasse'!AK42=5,5,0))</f>
        <v/>
      </c>
      <c r="X55" s="17" t="str">
        <f>IF('Slut 1.kl. -Klasse'!AL42="","",IF('Slut 1.kl. -Klasse'!AL42='Skole scoring'!X$32,1,0)+IF('Slut 1.kl. -Klasse'!AL42=5,5,0))</f>
        <v/>
      </c>
      <c r="Y55" s="17" t="str">
        <f>IF('Slut 1.kl. -Klasse'!AM42="","",IF('Slut 1.kl. -Klasse'!AM42='Skole scoring'!Y$32,1,0)+IF('Slut 1.kl. -Klasse'!AM42=5,5,0))</f>
        <v/>
      </c>
      <c r="Z55" s="17" t="str">
        <f>IF('Slut 1.kl. -Klasse'!AN42="","",IF('Slut 1.kl. -Klasse'!AN42='Skole scoring'!Z$32,1,0)+IF('Slut 1.kl. -Klasse'!AN42=5,5,0))</f>
        <v/>
      </c>
      <c r="AA55" s="17" t="str">
        <f>IF('Slut 1.kl. -Klasse'!AO42="","",IF('Slut 1.kl. -Klasse'!AO42='Skole scoring'!AA$32,1,0)+IF('Slut 1.kl. -Klasse'!AO42=5,5,0))</f>
        <v/>
      </c>
      <c r="AB55" s="17" t="str">
        <f>IF('Slut 1.kl. -Klasse'!AP42="","",IF('Slut 1.kl. -Klasse'!AP42='Skole scoring'!AB$32,1,0)+IF('Slut 1.kl. -Klasse'!AP42=5,5,0))</f>
        <v/>
      </c>
      <c r="AC55" s="17" t="str">
        <f>IF('Slut 1.kl. -Klasse'!AQ42="","",IF('Slut 1.kl. -Klasse'!AQ42='Skole scoring'!AC$32,1,0)+IF('Slut 1.kl. -Klasse'!AQ42=5,5,0))</f>
        <v/>
      </c>
      <c r="AD55" s="17" t="str">
        <f>IF('Slut 1.kl. -Klasse'!AR42="","",IF('Slut 1.kl. -Klasse'!AR42='Skole scoring'!AD$32,1,0)+IF('Slut 1.kl. -Klasse'!AR42=5,5,0))</f>
        <v/>
      </c>
      <c r="AE55" s="17" t="str">
        <f>IF('Slut 1.kl. -Klasse'!AS42="","",IF('Slut 1.kl. -Klasse'!AS42='Skole scoring'!AE$32,1,0)+IF('Slut 1.kl. -Klasse'!AS42=5,5,0))</f>
        <v/>
      </c>
      <c r="AF55" s="17" t="str">
        <f>IF('Slut 1.kl. -Klasse'!AT42="","",IF('Slut 1.kl. -Klasse'!AT42='Skole scoring'!AF$32,1,0)+IF('Slut 1.kl. -Klasse'!AT42=5,5,0))</f>
        <v/>
      </c>
      <c r="AG55" s="17" t="str">
        <f>IF('Slut 1.kl. -Klasse'!AU42="","",IF('Slut 1.kl. -Klasse'!AU42='Skole scoring'!AG$32,1,0)+IF('Slut 1.kl. -Klasse'!AU42=5,5,0))</f>
        <v/>
      </c>
      <c r="AH55" s="17" t="str">
        <f>IF('Slut 1.kl. -Klasse'!AV42="","",IF('Slut 1.kl. -Klasse'!AV42='Skole scoring'!AH$32,1,0)+IF('Slut 1.kl. -Klasse'!AV42=5,5,0))</f>
        <v/>
      </c>
      <c r="AI55" s="17" t="str">
        <f>IF('Slut 1.kl. -Klasse'!AW42="","",IF('Slut 1.kl. -Klasse'!AW42='Skole scoring'!AI$32,1,0)+IF('Slut 1.kl. -Klasse'!AW42=5,5,0))</f>
        <v/>
      </c>
      <c r="AJ55" s="17" t="str">
        <f>IF('Slut 1.kl. -Klasse'!AX42="","",IF('Slut 1.kl. -Klasse'!AX42='Skole scoring'!AJ$32,1,0)+IF('Slut 1.kl. -Klasse'!AX42=5,5,0))</f>
        <v/>
      </c>
      <c r="AK55" s="17" t="str">
        <f>IF('Slut 1.kl. -Klasse'!AY42="","",IF('Slut 1.kl. -Klasse'!AY42='Skole scoring'!AK$32,1,0)+IF('Slut 1.kl. -Klasse'!AY42=5,5,0))</f>
        <v/>
      </c>
      <c r="AL55" s="17" t="str">
        <f>IF('Slut 1.kl. -Klasse'!AZ42="","",IF('Slut 1.kl. -Klasse'!AZ42='Skole scoring'!AL$32,1,0)+IF('Slut 1.kl. -Klasse'!AZ42=5,5,0))</f>
        <v/>
      </c>
      <c r="AM55" s="17" t="str">
        <f>IF('Slut 1.kl. -Klasse'!BA42="","",IF('Slut 1.kl. -Klasse'!BA42='Skole scoring'!AM$32,1,0)+IF('Slut 1.kl. -Klasse'!BA42=5,5,0))</f>
        <v/>
      </c>
      <c r="AN55" s="17" t="str">
        <f>IF('Slut 1.kl. -Klasse'!BB42="","",IF('Slut 1.kl. -Klasse'!BB42='Skole scoring'!AN$32,1,0)+IF('Slut 1.kl. -Klasse'!BB42=5,5,0))</f>
        <v/>
      </c>
      <c r="AO55" s="17" t="str">
        <f>IF('Slut 1.kl. -Klasse'!BC42="","",IF('Slut 1.kl. -Klasse'!BC42='Skole scoring'!AO$32,1,0)+IF('Slut 1.kl. -Klasse'!BC42=5,5,0))</f>
        <v/>
      </c>
      <c r="AP55" s="17" t="str">
        <f>IF('Slut 1.kl. -Klasse'!BD42="","",IF('Slut 1.kl. -Klasse'!BD42='Skole scoring'!AP$32,1,0)+IF('Slut 1.kl. -Klasse'!BD42=5,5,0))</f>
        <v/>
      </c>
      <c r="AQ55" s="17" t="str">
        <f>IF('Slut 1.kl. -Klasse'!BE42="","",IF('Slut 1.kl. -Klasse'!BE42='Skole scoring'!AQ$32,1,0)+IF('Slut 1.kl. -Klasse'!BE42=5,5,0))</f>
        <v/>
      </c>
      <c r="AR55" s="17" t="str">
        <f>IF('Slut 1.kl. -Klasse'!BF42="","",IF('Slut 1.kl. -Klasse'!BF42='Skole scoring'!AR$32,1,0)+IF('Slut 1.kl. -Klasse'!BF42=5,5,0))</f>
        <v/>
      </c>
      <c r="AS55" s="17" t="str">
        <f>IF('Slut 1.kl. -Klasse'!BG42="","",IF('Slut 1.kl. -Klasse'!BG42='Skole scoring'!AS$32,1,0)+IF('Slut 1.kl. -Klasse'!BG42=5,5,0))</f>
        <v/>
      </c>
      <c r="AT55" s="17" t="str">
        <f>IF('Slut 1.kl. -Klasse'!BH42="","",IF('Slut 1.kl. -Klasse'!BH42='Skole scoring'!AT$32,1,0)+IF('Slut 1.kl. -Klasse'!BH42=5,5,0))</f>
        <v/>
      </c>
      <c r="AU55" s="17" t="str">
        <f>IF('Slut 1.kl. -Klasse'!BI42="","",IF('Slut 1.kl. -Klasse'!BI42='Skole scoring'!AU$32,1,0)+IF('Slut 1.kl. -Klasse'!BI42=5,5,0))</f>
        <v/>
      </c>
      <c r="AV55" s="17" t="str">
        <f>IF('Slut 1.kl. -Klasse'!BJ42="","",IF('Slut 1.kl. -Klasse'!BJ42='Skole scoring'!AV$32,1,0)+IF('Slut 1.kl. -Klasse'!BJ42=5,5,0))</f>
        <v/>
      </c>
      <c r="AW55" s="17" t="str">
        <f>IF('Slut 1.kl. -Klasse'!BK42="","",IF('Slut 1.kl. -Klasse'!BK42='Skole scoring'!AW$32,1,0)+IF('Slut 1.kl. -Klasse'!BK42=5,5,0))</f>
        <v/>
      </c>
      <c r="AX55" s="17" t="str">
        <f>IF('Slut 1.kl. -Klasse'!BL42="","",IF('Slut 1.kl. -Klasse'!BL42='Skole scoring'!AX$32,1,0)+IF('Slut 1.kl. -Klasse'!BL42=5,5,0))</f>
        <v/>
      </c>
      <c r="AY55" s="17" t="str">
        <f>IF('Slut 1.kl. -Klasse'!BM42="","",IF('Slut 1.kl. -Klasse'!BM42='Skole scoring'!AY$32,1,0)+IF('Slut 1.kl. -Klasse'!BM42=5,5,0))</f>
        <v/>
      </c>
      <c r="AZ55" s="17" t="str">
        <f>IF('Slut 1.kl. -Klasse'!BN42="","",IF('Slut 1.kl. -Klasse'!BN42='Skole scoring'!AZ$32,1,0)+IF('Slut 1.kl. -Klasse'!BN42=5,5,0))</f>
        <v/>
      </c>
      <c r="BA55" s="17" t="str">
        <f>IF('Slut 1.kl. -Klasse'!BO42="","",IF('Slut 1.kl. -Klasse'!BO42='Skole scoring'!BA$32,1,0)+IF('Slut 1.kl. -Klasse'!BO42=5,5,0))</f>
        <v/>
      </c>
      <c r="BB55" s="17" t="str">
        <f>IF('Slut 1.kl. -Klasse'!BP42="","",IF('Slut 1.kl. -Klasse'!BP42='Skole scoring'!BB$32,1,0)+IF('Slut 1.kl. -Klasse'!BP42=5,5,0))</f>
        <v/>
      </c>
      <c r="BC55" s="17" t="str">
        <f>IF('Slut 1.kl. -Klasse'!BQ42="","",IF('Slut 1.kl. -Klasse'!BQ42='Skole scoring'!BC$32,1,0)+IF('Slut 1.kl. -Klasse'!BQ42=5,5,0))</f>
        <v/>
      </c>
      <c r="BD55" s="17" t="str">
        <f>IF('Slut 1.kl. -Klasse'!BR42="","",IF('Slut 1.kl. -Klasse'!BR42='Skole scoring'!BD$32,1,0)+IF('Slut 1.kl. -Klasse'!BR42=5,5,0))</f>
        <v/>
      </c>
      <c r="BE55" s="17" t="str">
        <f>IF('Slut 1.kl. -Klasse'!BS42="","",IF('Slut 1.kl. -Klasse'!BS42='Skole scoring'!BE$32,1,0)+IF('Slut 1.kl. -Klasse'!BS42=5,5,0))</f>
        <v/>
      </c>
      <c r="BF55" s="17" t="str">
        <f>IF('Slut 1.kl. -Klasse'!BT42="","",IF('Slut 1.kl. -Klasse'!BT42='Skole scoring'!BF$32,1,0)+IF('Slut 1.kl. -Klasse'!BT42=5,5,0))</f>
        <v/>
      </c>
      <c r="BG55" s="17" t="str">
        <f>IF('Slut 1.kl. -Klasse'!BU42="","",IF('Slut 1.kl. -Klasse'!BU42='Skole scoring'!BG$32,1,0)+IF('Slut 1.kl. -Klasse'!BU42=5,5,0))</f>
        <v/>
      </c>
      <c r="BH55" s="17" t="str">
        <f>IF('Slut 1.kl. -Klasse'!BV42="","",IF('Slut 1.kl. -Klasse'!BV42='Skole scoring'!BH$32,1,0)+IF('Slut 1.kl. -Klasse'!BV42=5,5,0))</f>
        <v/>
      </c>
      <c r="BI55" s="17" t="str">
        <f>IF('Slut 1.kl. -Klasse'!BW42="","",IF('Slut 1.kl. -Klasse'!BW42='Skole scoring'!BI$32,1,0)+IF('Slut 1.kl. -Klasse'!BW42=5,5,0))</f>
        <v/>
      </c>
      <c r="BJ55" s="17" t="str">
        <f>IF('Slut 1.kl. -Klasse'!BX42="","",IF('Slut 1.kl. -Klasse'!BX42='Skole scoring'!BJ$32,1,0)+IF('Slut 1.kl. -Klasse'!BX42=5,5,0))</f>
        <v/>
      </c>
      <c r="BK55" s="17" t="str">
        <f>IF('Slut 1.kl. -Klasse'!BY42="","",IF('Slut 1.kl. -Klasse'!BY42='Skole scoring'!BK$32,1,0)+IF('Slut 1.kl. -Klasse'!BY42=5,5,0))</f>
        <v/>
      </c>
      <c r="BL55" s="17" t="str">
        <f>IF('Slut 1.kl. -Klasse'!BZ42="","",IF('Slut 1.kl. -Klasse'!BZ42='Skole scoring'!BL$32,1,0)+IF('Slut 1.kl. -Klasse'!BZ42=5,5,0))</f>
        <v/>
      </c>
      <c r="BM55" s="17" t="str">
        <f>IF('Slut 1.kl. -Klasse'!CA42="","",IF('Slut 1.kl. -Klasse'!CA42='Skole scoring'!BM$32,1,0)+IF('Slut 1.kl. -Klasse'!CA42=5,5,0))</f>
        <v/>
      </c>
      <c r="BN55" s="17" t="str">
        <f>IF('Slut 1.kl. -Klasse'!CB42="","",IF('Slut 1.kl. -Klasse'!CB42='Skole scoring'!BN$32,1,0)+IF('Slut 1.kl. -Klasse'!CB42=5,5,0))</f>
        <v/>
      </c>
      <c r="BO55" s="17" t="str">
        <f>IF('Slut 1.kl. -Klasse'!CC42="","",IF('Slut 1.kl. -Klasse'!CC42='Skole scoring'!BO$32,1,0)+IF('Slut 1.kl. -Klasse'!CC42=5,5,0))</f>
        <v/>
      </c>
      <c r="BP55" s="17" t="str">
        <f>IF('Slut 1.kl. -Klasse'!CD42="","",IF('Slut 1.kl. -Klasse'!CD42='Skole scoring'!BP$32,1,0)+IF('Slut 1.kl. -Klasse'!CD42=5,5,0))</f>
        <v/>
      </c>
      <c r="BQ55" s="17" t="str">
        <f>IF('Slut 1.kl. -Klasse'!CE42="","",IF('Slut 1.kl. -Klasse'!CE42='Skole scoring'!BQ$32,1,0)+IF('Slut 1.kl. -Klasse'!CE42=5,5,0))</f>
        <v/>
      </c>
      <c r="BR55" s="17" t="str">
        <f>IF('Slut 1.kl. -Klasse'!CF42="","",IF('Slut 1.kl. -Klasse'!CF42='Skole scoring'!BR$32,1,0)+IF('Slut 1.kl. -Klasse'!CF42=5,5,0))</f>
        <v/>
      </c>
      <c r="BS55" s="17" t="str">
        <f>IF('Slut 1.kl. -Klasse'!CG42="","",IF('Slut 1.kl. -Klasse'!CG42='Skole scoring'!BS$32,1,0)+IF('Slut 1.kl. -Klasse'!CG42=5,5,0))</f>
        <v/>
      </c>
      <c r="BT55" s="17" t="str">
        <f>IF('Slut 1.kl. -Klasse'!CH42="","",IF('Slut 1.kl. -Klasse'!CH42='Skole scoring'!BT$32,1,0)+IF('Slut 1.kl. -Klasse'!CH42=5,5,0))</f>
        <v/>
      </c>
      <c r="BU55" s="17" t="str">
        <f>IF('Slut 1.kl. -Klasse'!CI42="","",IF('Slut 1.kl. -Klasse'!CI42='Skole scoring'!BU$32,1,0)+IF('Slut 1.kl. -Klasse'!CI42=5,5,0))</f>
        <v/>
      </c>
      <c r="BV55" s="17" t="str">
        <f>IF('Slut 1.kl. -Klasse'!CJ42="","",IF('Slut 1.kl. -Klasse'!CJ42='Skole scoring'!BV$32,1,0)+IF('Slut 1.kl. -Klasse'!CJ42=5,5,0))</f>
        <v/>
      </c>
      <c r="BW55" s="17" t="str">
        <f>IF('Slut 1.kl. -Klasse'!CK42="","",IF('Slut 1.kl. -Klasse'!CK42='Skole scoring'!BW$32,1,0)+IF('Slut 1.kl. -Klasse'!CK42=5,5,0))</f>
        <v/>
      </c>
      <c r="BX55" s="17" t="str">
        <f>IF('Slut 1.kl. -Klasse'!CL42="","",IF('Slut 1.kl. -Klasse'!CL42='Skole scoring'!BX$32,1,0)+IF('Slut 1.kl. -Klasse'!CL42=5,5,0))</f>
        <v/>
      </c>
      <c r="BY55" s="17" t="str">
        <f>IF('Slut 1.kl. -Klasse'!CM42="","",IF('Slut 1.kl. -Klasse'!CM42='Skole scoring'!BY$32,1,0)+IF('Slut 1.kl. -Klasse'!CM42=5,5,0))</f>
        <v/>
      </c>
      <c r="BZ55" s="17" t="str">
        <f>IF('Slut 1.kl. -Klasse'!CN42="","",IF('Slut 1.kl. -Klasse'!CN42='Skole scoring'!BZ$32,1,0)+IF('Slut 1.kl. -Klasse'!CN42=5,5,0))</f>
        <v/>
      </c>
      <c r="CA55" s="17" t="str">
        <f>IF('Slut 1.kl. -Klasse'!CO42="","",IF('Slut 1.kl. -Klasse'!CO42='Skole scoring'!CA$32,1,0)+IF('Slut 1.kl. -Klasse'!CO42=5,5,0))</f>
        <v/>
      </c>
      <c r="CB55" s="17" t="str">
        <f>IF('Slut 1.kl. -Klasse'!CP42="","",IF('Slut 1.kl. -Klasse'!CP42='Skole scoring'!CB$32,1,0)+IF('Slut 1.kl. -Klasse'!CP42=5,5,0))</f>
        <v/>
      </c>
      <c r="CC55" s="17" t="str">
        <f>IF('Slut 1.kl. -Klasse'!CQ42="","",IF('Slut 1.kl. -Klasse'!CQ42='Skole scoring'!CC$32,1,0)+IF('Slut 1.kl. -Klasse'!CQ42=5,5,0))</f>
        <v/>
      </c>
      <c r="CD55" s="17">
        <f t="shared" si="1"/>
        <v>0</v>
      </c>
      <c r="CE55" s="23" t="str">
        <f>IF(ISBLANK('Slut 1.kl. -Klasse'!B42),"NA",(((COUNTIF('Skole scoring'!B55:AM55,1)-17.5)/7.3)+((COUNTIF('Skole scoring'!AN55:BD55,1)-4.5)/4.4)+((COUNTIF('Skole scoring'!BE55:CC55,1)-11.4)/7.9))/3)</f>
        <v>NA</v>
      </c>
    </row>
    <row r="56" spans="2:83" x14ac:dyDescent="0.35">
      <c r="B56" s="17" t="str">
        <f>IF('Slut 1.kl. -Klasse'!P43="","",IF('Slut 1.kl. -Klasse'!P43='Skole scoring'!B$32,1,0)+IF('Slut 1.kl. -Klasse'!P43=5,5,0))</f>
        <v/>
      </c>
      <c r="C56" s="17" t="str">
        <f>IF('Slut 1.kl. -Klasse'!Q43="","",IF('Slut 1.kl. -Klasse'!Q43='Skole scoring'!C$32,1,0)+IF('Slut 1.kl. -Klasse'!Q43=5,5,0))</f>
        <v/>
      </c>
      <c r="D56" s="17" t="str">
        <f>IF('Slut 1.kl. -Klasse'!R43="","",IF('Slut 1.kl. -Klasse'!R43='Skole scoring'!D$32,1,0)+IF('Slut 1.kl. -Klasse'!R43=5,5,0))</f>
        <v/>
      </c>
      <c r="E56" s="17" t="str">
        <f>IF('Slut 1.kl. -Klasse'!S43="","",IF('Slut 1.kl. -Klasse'!S43='Skole scoring'!E$32,1,0)+IF('Slut 1.kl. -Klasse'!S43=5,5,0))</f>
        <v/>
      </c>
      <c r="F56" s="17" t="str">
        <f>IF('Slut 1.kl. -Klasse'!T43="","",IF('Slut 1.kl. -Klasse'!T43='Skole scoring'!F$32,1,0)+IF('Slut 1.kl. -Klasse'!T43=5,5,0))</f>
        <v/>
      </c>
      <c r="G56" s="17" t="str">
        <f>IF('Slut 1.kl. -Klasse'!U43="","",IF('Slut 1.kl. -Klasse'!U43='Skole scoring'!G$32,1,0)+IF('Slut 1.kl. -Klasse'!U43=5,5,0))</f>
        <v/>
      </c>
      <c r="H56" s="17" t="str">
        <f>IF('Slut 1.kl. -Klasse'!V43="","",IF('Slut 1.kl. -Klasse'!V43='Skole scoring'!H$32,1,0)+IF('Slut 1.kl. -Klasse'!V43=5,5,0))</f>
        <v/>
      </c>
      <c r="I56" s="17" t="str">
        <f>IF('Slut 1.kl. -Klasse'!W43="","",IF('Slut 1.kl. -Klasse'!W43='Skole scoring'!I$32,1,0)+IF('Slut 1.kl. -Klasse'!W43=5,5,0))</f>
        <v/>
      </c>
      <c r="J56" s="17" t="str">
        <f>IF('Slut 1.kl. -Klasse'!X43="","",IF('Slut 1.kl. -Klasse'!X43='Skole scoring'!J$32,1,0)+IF('Slut 1.kl. -Klasse'!X43=5,5,0))</f>
        <v/>
      </c>
      <c r="K56" s="17" t="str">
        <f>IF('Slut 1.kl. -Klasse'!Y43="","",IF('Slut 1.kl. -Klasse'!Y43='Skole scoring'!K$32,1,0)+IF('Slut 1.kl. -Klasse'!Y43=5,5,0))</f>
        <v/>
      </c>
      <c r="L56" s="17" t="str">
        <f>IF('Slut 1.kl. -Klasse'!Z43="","",IF('Slut 1.kl. -Klasse'!Z43='Skole scoring'!L$32,1,0)+IF('Slut 1.kl. -Klasse'!Z43=5,5,0))</f>
        <v/>
      </c>
      <c r="M56" s="17" t="str">
        <f>IF('Slut 1.kl. -Klasse'!AA43="","",IF('Slut 1.kl. -Klasse'!AA43='Skole scoring'!M$32,1,0)+IF('Slut 1.kl. -Klasse'!AA43=5,5,0))</f>
        <v/>
      </c>
      <c r="N56" s="17" t="str">
        <f>IF('Slut 1.kl. -Klasse'!AB43="","",IF('Slut 1.kl. -Klasse'!AB43='Skole scoring'!N$32,1,0)+IF('Slut 1.kl. -Klasse'!AB43=5,5,0))</f>
        <v/>
      </c>
      <c r="O56" s="17" t="str">
        <f>IF('Slut 1.kl. -Klasse'!AC43="","",IF('Slut 1.kl. -Klasse'!AC43='Skole scoring'!O$32,1,0)+IF('Slut 1.kl. -Klasse'!AC43=5,5,0))</f>
        <v/>
      </c>
      <c r="P56" s="17" t="str">
        <f>IF('Slut 1.kl. -Klasse'!AD43="","",IF('Slut 1.kl. -Klasse'!AD43='Skole scoring'!P$32,1,0)+IF('Slut 1.kl. -Klasse'!AD43=5,5,0))</f>
        <v/>
      </c>
      <c r="Q56" s="17" t="str">
        <f>IF('Slut 1.kl. -Klasse'!AE43="","",IF('Slut 1.kl. -Klasse'!AE43='Skole scoring'!Q$32,1,0)+IF('Slut 1.kl. -Klasse'!AE43=5,5,0))</f>
        <v/>
      </c>
      <c r="R56" s="17" t="str">
        <f>IF('Slut 1.kl. -Klasse'!AF43="","",IF('Slut 1.kl. -Klasse'!AF43='Skole scoring'!R$32,1,0)+IF('Slut 1.kl. -Klasse'!AF43=5,5,0))</f>
        <v/>
      </c>
      <c r="S56" s="17" t="str">
        <f>IF('Slut 1.kl. -Klasse'!AG43="","",IF('Slut 1.kl. -Klasse'!AG43='Skole scoring'!S$32,1,0)+IF('Slut 1.kl. -Klasse'!AG43=5,5,0))</f>
        <v/>
      </c>
      <c r="T56" s="17" t="str">
        <f>IF('Slut 1.kl. -Klasse'!AH43="","",IF('Slut 1.kl. -Klasse'!AH43='Skole scoring'!T$32,1,0)+IF('Slut 1.kl. -Klasse'!AH43=5,5,0))</f>
        <v/>
      </c>
      <c r="U56" s="17" t="str">
        <f>IF('Slut 1.kl. -Klasse'!AI43="","",IF('Slut 1.kl. -Klasse'!AI43='Skole scoring'!U$32,1,0)+IF('Slut 1.kl. -Klasse'!AI43=5,5,0))</f>
        <v/>
      </c>
      <c r="V56" s="17" t="str">
        <f>IF('Slut 1.kl. -Klasse'!AJ43="","",IF('Slut 1.kl. -Klasse'!AJ43='Skole scoring'!V$32,1,0)+IF('Slut 1.kl. -Klasse'!AJ43=5,5,0))</f>
        <v/>
      </c>
      <c r="W56" s="17" t="str">
        <f>IF('Slut 1.kl. -Klasse'!AK43="","",IF('Slut 1.kl. -Klasse'!AK43='Skole scoring'!W$32,1,0)+IF('Slut 1.kl. -Klasse'!AK43=5,5,0))</f>
        <v/>
      </c>
      <c r="X56" s="17" t="str">
        <f>IF('Slut 1.kl. -Klasse'!AL43="","",IF('Slut 1.kl. -Klasse'!AL43='Skole scoring'!X$32,1,0)+IF('Slut 1.kl. -Klasse'!AL43=5,5,0))</f>
        <v/>
      </c>
      <c r="Y56" s="17" t="str">
        <f>IF('Slut 1.kl. -Klasse'!AM43="","",IF('Slut 1.kl. -Klasse'!AM43='Skole scoring'!Y$32,1,0)+IF('Slut 1.kl. -Klasse'!AM43=5,5,0))</f>
        <v/>
      </c>
      <c r="Z56" s="17" t="str">
        <f>IF('Slut 1.kl. -Klasse'!AN43="","",IF('Slut 1.kl. -Klasse'!AN43='Skole scoring'!Z$32,1,0)+IF('Slut 1.kl. -Klasse'!AN43=5,5,0))</f>
        <v/>
      </c>
      <c r="AA56" s="17" t="str">
        <f>IF('Slut 1.kl. -Klasse'!AO43="","",IF('Slut 1.kl. -Klasse'!AO43='Skole scoring'!AA$32,1,0)+IF('Slut 1.kl. -Klasse'!AO43=5,5,0))</f>
        <v/>
      </c>
      <c r="AB56" s="17" t="str">
        <f>IF('Slut 1.kl. -Klasse'!AP43="","",IF('Slut 1.kl. -Klasse'!AP43='Skole scoring'!AB$32,1,0)+IF('Slut 1.kl. -Klasse'!AP43=5,5,0))</f>
        <v/>
      </c>
      <c r="AC56" s="17" t="str">
        <f>IF('Slut 1.kl. -Klasse'!AQ43="","",IF('Slut 1.kl. -Klasse'!AQ43='Skole scoring'!AC$32,1,0)+IF('Slut 1.kl. -Klasse'!AQ43=5,5,0))</f>
        <v/>
      </c>
      <c r="AD56" s="17" t="str">
        <f>IF('Slut 1.kl. -Klasse'!AR43="","",IF('Slut 1.kl. -Klasse'!AR43='Skole scoring'!AD$32,1,0)+IF('Slut 1.kl. -Klasse'!AR43=5,5,0))</f>
        <v/>
      </c>
      <c r="AE56" s="17" t="str">
        <f>IF('Slut 1.kl. -Klasse'!AS43="","",IF('Slut 1.kl. -Klasse'!AS43='Skole scoring'!AE$32,1,0)+IF('Slut 1.kl. -Klasse'!AS43=5,5,0))</f>
        <v/>
      </c>
      <c r="AF56" s="17" t="str">
        <f>IF('Slut 1.kl. -Klasse'!AT43="","",IF('Slut 1.kl. -Klasse'!AT43='Skole scoring'!AF$32,1,0)+IF('Slut 1.kl. -Klasse'!AT43=5,5,0))</f>
        <v/>
      </c>
      <c r="AG56" s="17" t="str">
        <f>IF('Slut 1.kl. -Klasse'!AU43="","",IF('Slut 1.kl. -Klasse'!AU43='Skole scoring'!AG$32,1,0)+IF('Slut 1.kl. -Klasse'!AU43=5,5,0))</f>
        <v/>
      </c>
      <c r="AH56" s="17" t="str">
        <f>IF('Slut 1.kl. -Klasse'!AV43="","",IF('Slut 1.kl. -Klasse'!AV43='Skole scoring'!AH$32,1,0)+IF('Slut 1.kl. -Klasse'!AV43=5,5,0))</f>
        <v/>
      </c>
      <c r="AI56" s="17" t="str">
        <f>IF('Slut 1.kl. -Klasse'!AW43="","",IF('Slut 1.kl. -Klasse'!AW43='Skole scoring'!AI$32,1,0)+IF('Slut 1.kl. -Klasse'!AW43=5,5,0))</f>
        <v/>
      </c>
      <c r="AJ56" s="17" t="str">
        <f>IF('Slut 1.kl. -Klasse'!AX43="","",IF('Slut 1.kl. -Klasse'!AX43='Skole scoring'!AJ$32,1,0)+IF('Slut 1.kl. -Klasse'!AX43=5,5,0))</f>
        <v/>
      </c>
      <c r="AK56" s="17" t="str">
        <f>IF('Slut 1.kl. -Klasse'!AY43="","",IF('Slut 1.kl. -Klasse'!AY43='Skole scoring'!AK$32,1,0)+IF('Slut 1.kl. -Klasse'!AY43=5,5,0))</f>
        <v/>
      </c>
      <c r="AL56" s="17" t="str">
        <f>IF('Slut 1.kl. -Klasse'!AZ43="","",IF('Slut 1.kl. -Klasse'!AZ43='Skole scoring'!AL$32,1,0)+IF('Slut 1.kl. -Klasse'!AZ43=5,5,0))</f>
        <v/>
      </c>
      <c r="AM56" s="17" t="str">
        <f>IF('Slut 1.kl. -Klasse'!BA43="","",IF('Slut 1.kl. -Klasse'!BA43='Skole scoring'!AM$32,1,0)+IF('Slut 1.kl. -Klasse'!BA43=5,5,0))</f>
        <v/>
      </c>
      <c r="AN56" s="17" t="str">
        <f>IF('Slut 1.kl. -Klasse'!BB43="","",IF('Slut 1.kl. -Klasse'!BB43='Skole scoring'!AN$32,1,0)+IF('Slut 1.kl. -Klasse'!BB43=5,5,0))</f>
        <v/>
      </c>
      <c r="AO56" s="17" t="str">
        <f>IF('Slut 1.kl. -Klasse'!BC43="","",IF('Slut 1.kl. -Klasse'!BC43='Skole scoring'!AO$32,1,0)+IF('Slut 1.kl. -Klasse'!BC43=5,5,0))</f>
        <v/>
      </c>
      <c r="AP56" s="17" t="str">
        <f>IF('Slut 1.kl. -Klasse'!BD43="","",IF('Slut 1.kl. -Klasse'!BD43='Skole scoring'!AP$32,1,0)+IF('Slut 1.kl. -Klasse'!BD43=5,5,0))</f>
        <v/>
      </c>
      <c r="AQ56" s="17" t="str">
        <f>IF('Slut 1.kl. -Klasse'!BE43="","",IF('Slut 1.kl. -Klasse'!BE43='Skole scoring'!AQ$32,1,0)+IF('Slut 1.kl. -Klasse'!BE43=5,5,0))</f>
        <v/>
      </c>
      <c r="AR56" s="17" t="str">
        <f>IF('Slut 1.kl. -Klasse'!BF43="","",IF('Slut 1.kl. -Klasse'!BF43='Skole scoring'!AR$32,1,0)+IF('Slut 1.kl. -Klasse'!BF43=5,5,0))</f>
        <v/>
      </c>
      <c r="AS56" s="17" t="str">
        <f>IF('Slut 1.kl. -Klasse'!BG43="","",IF('Slut 1.kl. -Klasse'!BG43='Skole scoring'!AS$32,1,0)+IF('Slut 1.kl. -Klasse'!BG43=5,5,0))</f>
        <v/>
      </c>
      <c r="AT56" s="17" t="str">
        <f>IF('Slut 1.kl. -Klasse'!BH43="","",IF('Slut 1.kl. -Klasse'!BH43='Skole scoring'!AT$32,1,0)+IF('Slut 1.kl. -Klasse'!BH43=5,5,0))</f>
        <v/>
      </c>
      <c r="AU56" s="17" t="str">
        <f>IF('Slut 1.kl. -Klasse'!BI43="","",IF('Slut 1.kl. -Klasse'!BI43='Skole scoring'!AU$32,1,0)+IF('Slut 1.kl. -Klasse'!BI43=5,5,0))</f>
        <v/>
      </c>
      <c r="AV56" s="17" t="str">
        <f>IF('Slut 1.kl. -Klasse'!BJ43="","",IF('Slut 1.kl. -Klasse'!BJ43='Skole scoring'!AV$32,1,0)+IF('Slut 1.kl. -Klasse'!BJ43=5,5,0))</f>
        <v/>
      </c>
      <c r="AW56" s="17" t="str">
        <f>IF('Slut 1.kl. -Klasse'!BK43="","",IF('Slut 1.kl. -Klasse'!BK43='Skole scoring'!AW$32,1,0)+IF('Slut 1.kl. -Klasse'!BK43=5,5,0))</f>
        <v/>
      </c>
      <c r="AX56" s="17" t="str">
        <f>IF('Slut 1.kl. -Klasse'!BL43="","",IF('Slut 1.kl. -Klasse'!BL43='Skole scoring'!AX$32,1,0)+IF('Slut 1.kl. -Klasse'!BL43=5,5,0))</f>
        <v/>
      </c>
      <c r="AY56" s="17" t="str">
        <f>IF('Slut 1.kl. -Klasse'!BM43="","",IF('Slut 1.kl. -Klasse'!BM43='Skole scoring'!AY$32,1,0)+IF('Slut 1.kl. -Klasse'!BM43=5,5,0))</f>
        <v/>
      </c>
      <c r="AZ56" s="17" t="str">
        <f>IF('Slut 1.kl. -Klasse'!BN43="","",IF('Slut 1.kl. -Klasse'!BN43='Skole scoring'!AZ$32,1,0)+IF('Slut 1.kl. -Klasse'!BN43=5,5,0))</f>
        <v/>
      </c>
      <c r="BA56" s="17" t="str">
        <f>IF('Slut 1.kl. -Klasse'!BO43="","",IF('Slut 1.kl. -Klasse'!BO43='Skole scoring'!BA$32,1,0)+IF('Slut 1.kl. -Klasse'!BO43=5,5,0))</f>
        <v/>
      </c>
      <c r="BB56" s="17" t="str">
        <f>IF('Slut 1.kl. -Klasse'!BP43="","",IF('Slut 1.kl. -Klasse'!BP43='Skole scoring'!BB$32,1,0)+IF('Slut 1.kl. -Klasse'!BP43=5,5,0))</f>
        <v/>
      </c>
      <c r="BC56" s="17" t="str">
        <f>IF('Slut 1.kl. -Klasse'!BQ43="","",IF('Slut 1.kl. -Klasse'!BQ43='Skole scoring'!BC$32,1,0)+IF('Slut 1.kl. -Klasse'!BQ43=5,5,0))</f>
        <v/>
      </c>
      <c r="BD56" s="17" t="str">
        <f>IF('Slut 1.kl. -Klasse'!BR43="","",IF('Slut 1.kl. -Klasse'!BR43='Skole scoring'!BD$32,1,0)+IF('Slut 1.kl. -Klasse'!BR43=5,5,0))</f>
        <v/>
      </c>
      <c r="BE56" s="17" t="str">
        <f>IF('Slut 1.kl. -Klasse'!BS43="","",IF('Slut 1.kl. -Klasse'!BS43='Skole scoring'!BE$32,1,0)+IF('Slut 1.kl. -Klasse'!BS43=5,5,0))</f>
        <v/>
      </c>
      <c r="BF56" s="17" t="str">
        <f>IF('Slut 1.kl. -Klasse'!BT43="","",IF('Slut 1.kl. -Klasse'!BT43='Skole scoring'!BF$32,1,0)+IF('Slut 1.kl. -Klasse'!BT43=5,5,0))</f>
        <v/>
      </c>
      <c r="BG56" s="17" t="str">
        <f>IF('Slut 1.kl. -Klasse'!BU43="","",IF('Slut 1.kl. -Klasse'!BU43='Skole scoring'!BG$32,1,0)+IF('Slut 1.kl. -Klasse'!BU43=5,5,0))</f>
        <v/>
      </c>
      <c r="BH56" s="17" t="str">
        <f>IF('Slut 1.kl. -Klasse'!BV43="","",IF('Slut 1.kl. -Klasse'!BV43='Skole scoring'!BH$32,1,0)+IF('Slut 1.kl. -Klasse'!BV43=5,5,0))</f>
        <v/>
      </c>
      <c r="BI56" s="17" t="str">
        <f>IF('Slut 1.kl. -Klasse'!BW43="","",IF('Slut 1.kl. -Klasse'!BW43='Skole scoring'!BI$32,1,0)+IF('Slut 1.kl. -Klasse'!BW43=5,5,0))</f>
        <v/>
      </c>
      <c r="BJ56" s="17" t="str">
        <f>IF('Slut 1.kl. -Klasse'!BX43="","",IF('Slut 1.kl. -Klasse'!BX43='Skole scoring'!BJ$32,1,0)+IF('Slut 1.kl. -Klasse'!BX43=5,5,0))</f>
        <v/>
      </c>
      <c r="BK56" s="17" t="str">
        <f>IF('Slut 1.kl. -Klasse'!BY43="","",IF('Slut 1.kl. -Klasse'!BY43='Skole scoring'!BK$32,1,0)+IF('Slut 1.kl. -Klasse'!BY43=5,5,0))</f>
        <v/>
      </c>
      <c r="BL56" s="17" t="str">
        <f>IF('Slut 1.kl. -Klasse'!BZ43="","",IF('Slut 1.kl. -Klasse'!BZ43='Skole scoring'!BL$32,1,0)+IF('Slut 1.kl. -Klasse'!BZ43=5,5,0))</f>
        <v/>
      </c>
      <c r="BM56" s="17" t="str">
        <f>IF('Slut 1.kl. -Klasse'!CA43="","",IF('Slut 1.kl. -Klasse'!CA43='Skole scoring'!BM$32,1,0)+IF('Slut 1.kl. -Klasse'!CA43=5,5,0))</f>
        <v/>
      </c>
      <c r="BN56" s="17" t="str">
        <f>IF('Slut 1.kl. -Klasse'!CB43="","",IF('Slut 1.kl. -Klasse'!CB43='Skole scoring'!BN$32,1,0)+IF('Slut 1.kl. -Klasse'!CB43=5,5,0))</f>
        <v/>
      </c>
      <c r="BO56" s="17" t="str">
        <f>IF('Slut 1.kl. -Klasse'!CC43="","",IF('Slut 1.kl. -Klasse'!CC43='Skole scoring'!BO$32,1,0)+IF('Slut 1.kl. -Klasse'!CC43=5,5,0))</f>
        <v/>
      </c>
      <c r="BP56" s="17" t="str">
        <f>IF('Slut 1.kl. -Klasse'!CD43="","",IF('Slut 1.kl. -Klasse'!CD43='Skole scoring'!BP$32,1,0)+IF('Slut 1.kl. -Klasse'!CD43=5,5,0))</f>
        <v/>
      </c>
      <c r="BQ56" s="17" t="str">
        <f>IF('Slut 1.kl. -Klasse'!CE43="","",IF('Slut 1.kl. -Klasse'!CE43='Skole scoring'!BQ$32,1,0)+IF('Slut 1.kl. -Klasse'!CE43=5,5,0))</f>
        <v/>
      </c>
      <c r="BR56" s="17" t="str">
        <f>IF('Slut 1.kl. -Klasse'!CF43="","",IF('Slut 1.kl. -Klasse'!CF43='Skole scoring'!BR$32,1,0)+IF('Slut 1.kl. -Klasse'!CF43=5,5,0))</f>
        <v/>
      </c>
      <c r="BS56" s="17" t="str">
        <f>IF('Slut 1.kl. -Klasse'!CG43="","",IF('Slut 1.kl. -Klasse'!CG43='Skole scoring'!BS$32,1,0)+IF('Slut 1.kl. -Klasse'!CG43=5,5,0))</f>
        <v/>
      </c>
      <c r="BT56" s="17" t="str">
        <f>IF('Slut 1.kl. -Klasse'!CH43="","",IF('Slut 1.kl. -Klasse'!CH43='Skole scoring'!BT$32,1,0)+IF('Slut 1.kl. -Klasse'!CH43=5,5,0))</f>
        <v/>
      </c>
      <c r="BU56" s="17" t="str">
        <f>IF('Slut 1.kl. -Klasse'!CI43="","",IF('Slut 1.kl. -Klasse'!CI43='Skole scoring'!BU$32,1,0)+IF('Slut 1.kl. -Klasse'!CI43=5,5,0))</f>
        <v/>
      </c>
      <c r="BV56" s="17" t="str">
        <f>IF('Slut 1.kl. -Klasse'!CJ43="","",IF('Slut 1.kl. -Klasse'!CJ43='Skole scoring'!BV$32,1,0)+IF('Slut 1.kl. -Klasse'!CJ43=5,5,0))</f>
        <v/>
      </c>
      <c r="BW56" s="17" t="str">
        <f>IF('Slut 1.kl. -Klasse'!CK43="","",IF('Slut 1.kl. -Klasse'!CK43='Skole scoring'!BW$32,1,0)+IF('Slut 1.kl. -Klasse'!CK43=5,5,0))</f>
        <v/>
      </c>
      <c r="BX56" s="17" t="str">
        <f>IF('Slut 1.kl. -Klasse'!CL43="","",IF('Slut 1.kl. -Klasse'!CL43='Skole scoring'!BX$32,1,0)+IF('Slut 1.kl. -Klasse'!CL43=5,5,0))</f>
        <v/>
      </c>
      <c r="BY56" s="17" t="str">
        <f>IF('Slut 1.kl. -Klasse'!CM43="","",IF('Slut 1.kl. -Klasse'!CM43='Skole scoring'!BY$32,1,0)+IF('Slut 1.kl. -Klasse'!CM43=5,5,0))</f>
        <v/>
      </c>
      <c r="BZ56" s="17" t="str">
        <f>IF('Slut 1.kl. -Klasse'!CN43="","",IF('Slut 1.kl. -Klasse'!CN43='Skole scoring'!BZ$32,1,0)+IF('Slut 1.kl. -Klasse'!CN43=5,5,0))</f>
        <v/>
      </c>
      <c r="CA56" s="17" t="str">
        <f>IF('Slut 1.kl. -Klasse'!CO43="","",IF('Slut 1.kl. -Klasse'!CO43='Skole scoring'!CA$32,1,0)+IF('Slut 1.kl. -Klasse'!CO43=5,5,0))</f>
        <v/>
      </c>
      <c r="CB56" s="17" t="str">
        <f>IF('Slut 1.kl. -Klasse'!CP43="","",IF('Slut 1.kl. -Klasse'!CP43='Skole scoring'!CB$32,1,0)+IF('Slut 1.kl. -Klasse'!CP43=5,5,0))</f>
        <v/>
      </c>
      <c r="CC56" s="17" t="str">
        <f>IF('Slut 1.kl. -Klasse'!CQ43="","",IF('Slut 1.kl. -Klasse'!CQ43='Skole scoring'!CC$32,1,0)+IF('Slut 1.kl. -Klasse'!CQ43=5,5,0))</f>
        <v/>
      </c>
      <c r="CD56" s="17">
        <f t="shared" si="1"/>
        <v>0</v>
      </c>
      <c r="CE56" s="23" t="str">
        <f>IF(ISBLANK('Slut 1.kl. -Klasse'!B43),"NA",(((COUNTIF('Skole scoring'!B56:AM56,1)-17.5)/7.3)+((COUNTIF('Skole scoring'!AN56:BD56,1)-4.5)/4.4)+((COUNTIF('Skole scoring'!BE56:CC56,1)-11.4)/7.9))/3)</f>
        <v>NA</v>
      </c>
    </row>
    <row r="57" spans="2:83" x14ac:dyDescent="0.35">
      <c r="B57" s="17" t="str">
        <f>IF('Slut 1.kl. -Klasse'!P44="","",IF('Slut 1.kl. -Klasse'!P44='Skole scoring'!B$32,1,0)+IF('Slut 1.kl. -Klasse'!P44=5,5,0))</f>
        <v/>
      </c>
      <c r="C57" s="17" t="str">
        <f>IF('Slut 1.kl. -Klasse'!Q44="","",IF('Slut 1.kl. -Klasse'!Q44='Skole scoring'!C$32,1,0)+IF('Slut 1.kl. -Klasse'!Q44=5,5,0))</f>
        <v/>
      </c>
      <c r="D57" s="17" t="str">
        <f>IF('Slut 1.kl. -Klasse'!R44="","",IF('Slut 1.kl. -Klasse'!R44='Skole scoring'!D$32,1,0)+IF('Slut 1.kl. -Klasse'!R44=5,5,0))</f>
        <v/>
      </c>
      <c r="E57" s="17" t="str">
        <f>IF('Slut 1.kl. -Klasse'!S44="","",IF('Slut 1.kl. -Klasse'!S44='Skole scoring'!E$32,1,0)+IF('Slut 1.kl. -Klasse'!S44=5,5,0))</f>
        <v/>
      </c>
      <c r="F57" s="17" t="str">
        <f>IF('Slut 1.kl. -Klasse'!T44="","",IF('Slut 1.kl. -Klasse'!T44='Skole scoring'!F$32,1,0)+IF('Slut 1.kl. -Klasse'!T44=5,5,0))</f>
        <v/>
      </c>
      <c r="G57" s="17" t="str">
        <f>IF('Slut 1.kl. -Klasse'!U44="","",IF('Slut 1.kl. -Klasse'!U44='Skole scoring'!G$32,1,0)+IF('Slut 1.kl. -Klasse'!U44=5,5,0))</f>
        <v/>
      </c>
      <c r="H57" s="17" t="str">
        <f>IF('Slut 1.kl. -Klasse'!V44="","",IF('Slut 1.kl. -Klasse'!V44='Skole scoring'!H$32,1,0)+IF('Slut 1.kl. -Klasse'!V44=5,5,0))</f>
        <v/>
      </c>
      <c r="I57" s="17" t="str">
        <f>IF('Slut 1.kl. -Klasse'!W44="","",IF('Slut 1.kl. -Klasse'!W44='Skole scoring'!I$32,1,0)+IF('Slut 1.kl. -Klasse'!W44=5,5,0))</f>
        <v/>
      </c>
      <c r="J57" s="17" t="str">
        <f>IF('Slut 1.kl. -Klasse'!X44="","",IF('Slut 1.kl. -Klasse'!X44='Skole scoring'!J$32,1,0)+IF('Slut 1.kl. -Klasse'!X44=5,5,0))</f>
        <v/>
      </c>
      <c r="K57" s="17" t="str">
        <f>IF('Slut 1.kl. -Klasse'!Y44="","",IF('Slut 1.kl. -Klasse'!Y44='Skole scoring'!K$32,1,0)+IF('Slut 1.kl. -Klasse'!Y44=5,5,0))</f>
        <v/>
      </c>
      <c r="L57" s="17" t="str">
        <f>IF('Slut 1.kl. -Klasse'!Z44="","",IF('Slut 1.kl. -Klasse'!Z44='Skole scoring'!L$32,1,0)+IF('Slut 1.kl. -Klasse'!Z44=5,5,0))</f>
        <v/>
      </c>
      <c r="M57" s="17" t="str">
        <f>IF('Slut 1.kl. -Klasse'!AA44="","",IF('Slut 1.kl. -Klasse'!AA44='Skole scoring'!M$32,1,0)+IF('Slut 1.kl. -Klasse'!AA44=5,5,0))</f>
        <v/>
      </c>
      <c r="N57" s="17" t="str">
        <f>IF('Slut 1.kl. -Klasse'!AB44="","",IF('Slut 1.kl. -Klasse'!AB44='Skole scoring'!N$32,1,0)+IF('Slut 1.kl. -Klasse'!AB44=5,5,0))</f>
        <v/>
      </c>
      <c r="O57" s="17" t="str">
        <f>IF('Slut 1.kl. -Klasse'!AC44="","",IF('Slut 1.kl. -Klasse'!AC44='Skole scoring'!O$32,1,0)+IF('Slut 1.kl. -Klasse'!AC44=5,5,0))</f>
        <v/>
      </c>
      <c r="P57" s="17" t="str">
        <f>IF('Slut 1.kl. -Klasse'!AD44="","",IF('Slut 1.kl. -Klasse'!AD44='Skole scoring'!P$32,1,0)+IF('Slut 1.kl. -Klasse'!AD44=5,5,0))</f>
        <v/>
      </c>
      <c r="Q57" s="17" t="str">
        <f>IF('Slut 1.kl. -Klasse'!AE44="","",IF('Slut 1.kl. -Klasse'!AE44='Skole scoring'!Q$32,1,0)+IF('Slut 1.kl. -Klasse'!AE44=5,5,0))</f>
        <v/>
      </c>
      <c r="R57" s="17" t="str">
        <f>IF('Slut 1.kl. -Klasse'!AF44="","",IF('Slut 1.kl. -Klasse'!AF44='Skole scoring'!R$32,1,0)+IF('Slut 1.kl. -Klasse'!AF44=5,5,0))</f>
        <v/>
      </c>
      <c r="S57" s="17" t="str">
        <f>IF('Slut 1.kl. -Klasse'!AG44="","",IF('Slut 1.kl. -Klasse'!AG44='Skole scoring'!S$32,1,0)+IF('Slut 1.kl. -Klasse'!AG44=5,5,0))</f>
        <v/>
      </c>
      <c r="T57" s="17" t="str">
        <f>IF('Slut 1.kl. -Klasse'!AH44="","",IF('Slut 1.kl. -Klasse'!AH44='Skole scoring'!T$32,1,0)+IF('Slut 1.kl. -Klasse'!AH44=5,5,0))</f>
        <v/>
      </c>
      <c r="U57" s="17" t="str">
        <f>IF('Slut 1.kl. -Klasse'!AI44="","",IF('Slut 1.kl. -Klasse'!AI44='Skole scoring'!U$32,1,0)+IF('Slut 1.kl. -Klasse'!AI44=5,5,0))</f>
        <v/>
      </c>
      <c r="V57" s="17" t="str">
        <f>IF('Slut 1.kl. -Klasse'!AJ44="","",IF('Slut 1.kl. -Klasse'!AJ44='Skole scoring'!V$32,1,0)+IF('Slut 1.kl. -Klasse'!AJ44=5,5,0))</f>
        <v/>
      </c>
      <c r="W57" s="17" t="str">
        <f>IF('Slut 1.kl. -Klasse'!AK44="","",IF('Slut 1.kl. -Klasse'!AK44='Skole scoring'!W$32,1,0)+IF('Slut 1.kl. -Klasse'!AK44=5,5,0))</f>
        <v/>
      </c>
      <c r="X57" s="17" t="str">
        <f>IF('Slut 1.kl. -Klasse'!AL44="","",IF('Slut 1.kl. -Klasse'!AL44='Skole scoring'!X$32,1,0)+IF('Slut 1.kl. -Klasse'!AL44=5,5,0))</f>
        <v/>
      </c>
      <c r="Y57" s="17" t="str">
        <f>IF('Slut 1.kl. -Klasse'!AM44="","",IF('Slut 1.kl. -Klasse'!AM44='Skole scoring'!Y$32,1,0)+IF('Slut 1.kl. -Klasse'!AM44=5,5,0))</f>
        <v/>
      </c>
      <c r="Z57" s="17" t="str">
        <f>IF('Slut 1.kl. -Klasse'!AN44="","",IF('Slut 1.kl. -Klasse'!AN44='Skole scoring'!Z$32,1,0)+IF('Slut 1.kl. -Klasse'!AN44=5,5,0))</f>
        <v/>
      </c>
      <c r="AA57" s="17" t="str">
        <f>IF('Slut 1.kl. -Klasse'!AO44="","",IF('Slut 1.kl. -Klasse'!AO44='Skole scoring'!AA$32,1,0)+IF('Slut 1.kl. -Klasse'!AO44=5,5,0))</f>
        <v/>
      </c>
      <c r="AB57" s="17" t="str">
        <f>IF('Slut 1.kl. -Klasse'!AP44="","",IF('Slut 1.kl. -Klasse'!AP44='Skole scoring'!AB$32,1,0)+IF('Slut 1.kl. -Klasse'!AP44=5,5,0))</f>
        <v/>
      </c>
      <c r="AC57" s="17" t="str">
        <f>IF('Slut 1.kl. -Klasse'!AQ44="","",IF('Slut 1.kl. -Klasse'!AQ44='Skole scoring'!AC$32,1,0)+IF('Slut 1.kl. -Klasse'!AQ44=5,5,0))</f>
        <v/>
      </c>
      <c r="AD57" s="17" t="str">
        <f>IF('Slut 1.kl. -Klasse'!AR44="","",IF('Slut 1.kl. -Klasse'!AR44='Skole scoring'!AD$32,1,0)+IF('Slut 1.kl. -Klasse'!AR44=5,5,0))</f>
        <v/>
      </c>
      <c r="AE57" s="17" t="str">
        <f>IF('Slut 1.kl. -Klasse'!AS44="","",IF('Slut 1.kl. -Klasse'!AS44='Skole scoring'!AE$32,1,0)+IF('Slut 1.kl. -Klasse'!AS44=5,5,0))</f>
        <v/>
      </c>
      <c r="AF57" s="17" t="str">
        <f>IF('Slut 1.kl. -Klasse'!AT44="","",IF('Slut 1.kl. -Klasse'!AT44='Skole scoring'!AF$32,1,0)+IF('Slut 1.kl. -Klasse'!AT44=5,5,0))</f>
        <v/>
      </c>
      <c r="AG57" s="17" t="str">
        <f>IF('Slut 1.kl. -Klasse'!AU44="","",IF('Slut 1.kl. -Klasse'!AU44='Skole scoring'!AG$32,1,0)+IF('Slut 1.kl. -Klasse'!AU44=5,5,0))</f>
        <v/>
      </c>
      <c r="AH57" s="17" t="str">
        <f>IF('Slut 1.kl. -Klasse'!AV44="","",IF('Slut 1.kl. -Klasse'!AV44='Skole scoring'!AH$32,1,0)+IF('Slut 1.kl. -Klasse'!AV44=5,5,0))</f>
        <v/>
      </c>
      <c r="AI57" s="17" t="str">
        <f>IF('Slut 1.kl. -Klasse'!AW44="","",IF('Slut 1.kl. -Klasse'!AW44='Skole scoring'!AI$32,1,0)+IF('Slut 1.kl. -Klasse'!AW44=5,5,0))</f>
        <v/>
      </c>
      <c r="AJ57" s="17" t="str">
        <f>IF('Slut 1.kl. -Klasse'!AX44="","",IF('Slut 1.kl. -Klasse'!AX44='Skole scoring'!AJ$32,1,0)+IF('Slut 1.kl. -Klasse'!AX44=5,5,0))</f>
        <v/>
      </c>
      <c r="AK57" s="17" t="str">
        <f>IF('Slut 1.kl. -Klasse'!AY44="","",IF('Slut 1.kl. -Klasse'!AY44='Skole scoring'!AK$32,1,0)+IF('Slut 1.kl. -Klasse'!AY44=5,5,0))</f>
        <v/>
      </c>
      <c r="AL57" s="17" t="str">
        <f>IF('Slut 1.kl. -Klasse'!AZ44="","",IF('Slut 1.kl. -Klasse'!AZ44='Skole scoring'!AL$32,1,0)+IF('Slut 1.kl. -Klasse'!AZ44=5,5,0))</f>
        <v/>
      </c>
      <c r="AM57" s="17" t="str">
        <f>IF('Slut 1.kl. -Klasse'!BA44="","",IF('Slut 1.kl. -Klasse'!BA44='Skole scoring'!AM$32,1,0)+IF('Slut 1.kl. -Klasse'!BA44=5,5,0))</f>
        <v/>
      </c>
      <c r="AN57" s="17" t="str">
        <f>IF('Slut 1.kl. -Klasse'!BB44="","",IF('Slut 1.kl. -Klasse'!BB44='Skole scoring'!AN$32,1,0)+IF('Slut 1.kl. -Klasse'!BB44=5,5,0))</f>
        <v/>
      </c>
      <c r="AO57" s="17" t="str">
        <f>IF('Slut 1.kl. -Klasse'!BC44="","",IF('Slut 1.kl. -Klasse'!BC44='Skole scoring'!AO$32,1,0)+IF('Slut 1.kl. -Klasse'!BC44=5,5,0))</f>
        <v/>
      </c>
      <c r="AP57" s="17" t="str">
        <f>IF('Slut 1.kl. -Klasse'!BD44="","",IF('Slut 1.kl. -Klasse'!BD44='Skole scoring'!AP$32,1,0)+IF('Slut 1.kl. -Klasse'!BD44=5,5,0))</f>
        <v/>
      </c>
      <c r="AQ57" s="17" t="str">
        <f>IF('Slut 1.kl. -Klasse'!BE44="","",IF('Slut 1.kl. -Klasse'!BE44='Skole scoring'!AQ$32,1,0)+IF('Slut 1.kl. -Klasse'!BE44=5,5,0))</f>
        <v/>
      </c>
      <c r="AR57" s="17" t="str">
        <f>IF('Slut 1.kl. -Klasse'!BF44="","",IF('Slut 1.kl. -Klasse'!BF44='Skole scoring'!AR$32,1,0)+IF('Slut 1.kl. -Klasse'!BF44=5,5,0))</f>
        <v/>
      </c>
      <c r="AS57" s="17" t="str">
        <f>IF('Slut 1.kl. -Klasse'!BG44="","",IF('Slut 1.kl. -Klasse'!BG44='Skole scoring'!AS$32,1,0)+IF('Slut 1.kl. -Klasse'!BG44=5,5,0))</f>
        <v/>
      </c>
      <c r="AT57" s="17" t="str">
        <f>IF('Slut 1.kl. -Klasse'!BH44="","",IF('Slut 1.kl. -Klasse'!BH44='Skole scoring'!AT$32,1,0)+IF('Slut 1.kl. -Klasse'!BH44=5,5,0))</f>
        <v/>
      </c>
      <c r="AU57" s="17" t="str">
        <f>IF('Slut 1.kl. -Klasse'!BI44="","",IF('Slut 1.kl. -Klasse'!BI44='Skole scoring'!AU$32,1,0)+IF('Slut 1.kl. -Klasse'!BI44=5,5,0))</f>
        <v/>
      </c>
      <c r="AV57" s="17" t="str">
        <f>IF('Slut 1.kl. -Klasse'!BJ44="","",IF('Slut 1.kl. -Klasse'!BJ44='Skole scoring'!AV$32,1,0)+IF('Slut 1.kl. -Klasse'!BJ44=5,5,0))</f>
        <v/>
      </c>
      <c r="AW57" s="17" t="str">
        <f>IF('Slut 1.kl. -Klasse'!BK44="","",IF('Slut 1.kl. -Klasse'!BK44='Skole scoring'!AW$32,1,0)+IF('Slut 1.kl. -Klasse'!BK44=5,5,0))</f>
        <v/>
      </c>
      <c r="AX57" s="17" t="str">
        <f>IF('Slut 1.kl. -Klasse'!BL44="","",IF('Slut 1.kl. -Klasse'!BL44='Skole scoring'!AX$32,1,0)+IF('Slut 1.kl. -Klasse'!BL44=5,5,0))</f>
        <v/>
      </c>
      <c r="AY57" s="17" t="str">
        <f>IF('Slut 1.kl. -Klasse'!BM44="","",IF('Slut 1.kl. -Klasse'!BM44='Skole scoring'!AY$32,1,0)+IF('Slut 1.kl. -Klasse'!BM44=5,5,0))</f>
        <v/>
      </c>
      <c r="AZ57" s="17" t="str">
        <f>IF('Slut 1.kl. -Klasse'!BN44="","",IF('Slut 1.kl. -Klasse'!BN44='Skole scoring'!AZ$32,1,0)+IF('Slut 1.kl. -Klasse'!BN44=5,5,0))</f>
        <v/>
      </c>
      <c r="BA57" s="17" t="str">
        <f>IF('Slut 1.kl. -Klasse'!BO44="","",IF('Slut 1.kl. -Klasse'!BO44='Skole scoring'!BA$32,1,0)+IF('Slut 1.kl. -Klasse'!BO44=5,5,0))</f>
        <v/>
      </c>
      <c r="BB57" s="17" t="str">
        <f>IF('Slut 1.kl. -Klasse'!BP44="","",IF('Slut 1.kl. -Klasse'!BP44='Skole scoring'!BB$32,1,0)+IF('Slut 1.kl. -Klasse'!BP44=5,5,0))</f>
        <v/>
      </c>
      <c r="BC57" s="17" t="str">
        <f>IF('Slut 1.kl. -Klasse'!BQ44="","",IF('Slut 1.kl. -Klasse'!BQ44='Skole scoring'!BC$32,1,0)+IF('Slut 1.kl. -Klasse'!BQ44=5,5,0))</f>
        <v/>
      </c>
      <c r="BD57" s="17" t="str">
        <f>IF('Slut 1.kl. -Klasse'!BR44="","",IF('Slut 1.kl. -Klasse'!BR44='Skole scoring'!BD$32,1,0)+IF('Slut 1.kl. -Klasse'!BR44=5,5,0))</f>
        <v/>
      </c>
      <c r="BE57" s="17" t="str">
        <f>IF('Slut 1.kl. -Klasse'!BS44="","",IF('Slut 1.kl. -Klasse'!BS44='Skole scoring'!BE$32,1,0)+IF('Slut 1.kl. -Klasse'!BS44=5,5,0))</f>
        <v/>
      </c>
      <c r="BF57" s="17" t="str">
        <f>IF('Slut 1.kl. -Klasse'!BT44="","",IF('Slut 1.kl. -Klasse'!BT44='Skole scoring'!BF$32,1,0)+IF('Slut 1.kl. -Klasse'!BT44=5,5,0))</f>
        <v/>
      </c>
      <c r="BG57" s="17" t="str">
        <f>IF('Slut 1.kl. -Klasse'!BU44="","",IF('Slut 1.kl. -Klasse'!BU44='Skole scoring'!BG$32,1,0)+IF('Slut 1.kl. -Klasse'!BU44=5,5,0))</f>
        <v/>
      </c>
      <c r="BH57" s="17" t="str">
        <f>IF('Slut 1.kl. -Klasse'!BV44="","",IF('Slut 1.kl. -Klasse'!BV44='Skole scoring'!BH$32,1,0)+IF('Slut 1.kl. -Klasse'!BV44=5,5,0))</f>
        <v/>
      </c>
      <c r="BI57" s="17" t="str">
        <f>IF('Slut 1.kl. -Klasse'!BW44="","",IF('Slut 1.kl. -Klasse'!BW44='Skole scoring'!BI$32,1,0)+IF('Slut 1.kl. -Klasse'!BW44=5,5,0))</f>
        <v/>
      </c>
      <c r="BJ57" s="17" t="str">
        <f>IF('Slut 1.kl. -Klasse'!BX44="","",IF('Slut 1.kl. -Klasse'!BX44='Skole scoring'!BJ$32,1,0)+IF('Slut 1.kl. -Klasse'!BX44=5,5,0))</f>
        <v/>
      </c>
      <c r="BK57" s="17" t="str">
        <f>IF('Slut 1.kl. -Klasse'!BY44="","",IF('Slut 1.kl. -Klasse'!BY44='Skole scoring'!BK$32,1,0)+IF('Slut 1.kl. -Klasse'!BY44=5,5,0))</f>
        <v/>
      </c>
      <c r="BL57" s="17" t="str">
        <f>IF('Slut 1.kl. -Klasse'!BZ44="","",IF('Slut 1.kl. -Klasse'!BZ44='Skole scoring'!BL$32,1,0)+IF('Slut 1.kl. -Klasse'!BZ44=5,5,0))</f>
        <v/>
      </c>
      <c r="BM57" s="17" t="str">
        <f>IF('Slut 1.kl. -Klasse'!CA44="","",IF('Slut 1.kl. -Klasse'!CA44='Skole scoring'!BM$32,1,0)+IF('Slut 1.kl. -Klasse'!CA44=5,5,0))</f>
        <v/>
      </c>
      <c r="BN57" s="17" t="str">
        <f>IF('Slut 1.kl. -Klasse'!CB44="","",IF('Slut 1.kl. -Klasse'!CB44='Skole scoring'!BN$32,1,0)+IF('Slut 1.kl. -Klasse'!CB44=5,5,0))</f>
        <v/>
      </c>
      <c r="BO57" s="17" t="str">
        <f>IF('Slut 1.kl. -Klasse'!CC44="","",IF('Slut 1.kl. -Klasse'!CC44='Skole scoring'!BO$32,1,0)+IF('Slut 1.kl. -Klasse'!CC44=5,5,0))</f>
        <v/>
      </c>
      <c r="BP57" s="17" t="str">
        <f>IF('Slut 1.kl. -Klasse'!CD44="","",IF('Slut 1.kl. -Klasse'!CD44='Skole scoring'!BP$32,1,0)+IF('Slut 1.kl. -Klasse'!CD44=5,5,0))</f>
        <v/>
      </c>
      <c r="BQ57" s="17" t="str">
        <f>IF('Slut 1.kl. -Klasse'!CE44="","",IF('Slut 1.kl. -Klasse'!CE44='Skole scoring'!BQ$32,1,0)+IF('Slut 1.kl. -Klasse'!CE44=5,5,0))</f>
        <v/>
      </c>
      <c r="BR57" s="17" t="str">
        <f>IF('Slut 1.kl. -Klasse'!CF44="","",IF('Slut 1.kl. -Klasse'!CF44='Skole scoring'!BR$32,1,0)+IF('Slut 1.kl. -Klasse'!CF44=5,5,0))</f>
        <v/>
      </c>
      <c r="BS57" s="17" t="str">
        <f>IF('Slut 1.kl. -Klasse'!CG44="","",IF('Slut 1.kl. -Klasse'!CG44='Skole scoring'!BS$32,1,0)+IF('Slut 1.kl. -Klasse'!CG44=5,5,0))</f>
        <v/>
      </c>
      <c r="BT57" s="17" t="str">
        <f>IF('Slut 1.kl. -Klasse'!CH44="","",IF('Slut 1.kl. -Klasse'!CH44='Skole scoring'!BT$32,1,0)+IF('Slut 1.kl. -Klasse'!CH44=5,5,0))</f>
        <v/>
      </c>
      <c r="BU57" s="17" t="str">
        <f>IF('Slut 1.kl. -Klasse'!CI44="","",IF('Slut 1.kl. -Klasse'!CI44='Skole scoring'!BU$32,1,0)+IF('Slut 1.kl. -Klasse'!CI44=5,5,0))</f>
        <v/>
      </c>
      <c r="BV57" s="17" t="str">
        <f>IF('Slut 1.kl. -Klasse'!CJ44="","",IF('Slut 1.kl. -Klasse'!CJ44='Skole scoring'!BV$32,1,0)+IF('Slut 1.kl. -Klasse'!CJ44=5,5,0))</f>
        <v/>
      </c>
      <c r="BW57" s="17" t="str">
        <f>IF('Slut 1.kl. -Klasse'!CK44="","",IF('Slut 1.kl. -Klasse'!CK44='Skole scoring'!BW$32,1,0)+IF('Slut 1.kl. -Klasse'!CK44=5,5,0))</f>
        <v/>
      </c>
      <c r="BX57" s="17" t="str">
        <f>IF('Slut 1.kl. -Klasse'!CL44="","",IF('Slut 1.kl. -Klasse'!CL44='Skole scoring'!BX$32,1,0)+IF('Slut 1.kl. -Klasse'!CL44=5,5,0))</f>
        <v/>
      </c>
      <c r="BY57" s="17" t="str">
        <f>IF('Slut 1.kl. -Klasse'!CM44="","",IF('Slut 1.kl. -Klasse'!CM44='Skole scoring'!BY$32,1,0)+IF('Slut 1.kl. -Klasse'!CM44=5,5,0))</f>
        <v/>
      </c>
      <c r="BZ57" s="17" t="str">
        <f>IF('Slut 1.kl. -Klasse'!CN44="","",IF('Slut 1.kl. -Klasse'!CN44='Skole scoring'!BZ$32,1,0)+IF('Slut 1.kl. -Klasse'!CN44=5,5,0))</f>
        <v/>
      </c>
      <c r="CA57" s="17" t="str">
        <f>IF('Slut 1.kl. -Klasse'!CO44="","",IF('Slut 1.kl. -Klasse'!CO44='Skole scoring'!CA$32,1,0)+IF('Slut 1.kl. -Klasse'!CO44=5,5,0))</f>
        <v/>
      </c>
      <c r="CB57" s="17" t="str">
        <f>IF('Slut 1.kl. -Klasse'!CP44="","",IF('Slut 1.kl. -Klasse'!CP44='Skole scoring'!CB$32,1,0)+IF('Slut 1.kl. -Klasse'!CP44=5,5,0))</f>
        <v/>
      </c>
      <c r="CC57" s="17" t="str">
        <f>IF('Slut 1.kl. -Klasse'!CQ44="","",IF('Slut 1.kl. -Klasse'!CQ44='Skole scoring'!CC$32,1,0)+IF('Slut 1.kl. -Klasse'!CQ44=5,5,0))</f>
        <v/>
      </c>
      <c r="CD57" s="17">
        <f t="shared" si="1"/>
        <v>0</v>
      </c>
      <c r="CE57" s="23" t="str">
        <f>IF(ISBLANK('Slut 1.kl. -Klasse'!B44),"NA",(((COUNTIF('Skole scoring'!B57:AM57,1)-17.5)/7.3)+((COUNTIF('Skole scoring'!AN57:BD57,1)-4.5)/4.4)+((COUNTIF('Skole scoring'!BE57:CC57,1)-11.4)/7.9))/3)</f>
        <v>NA</v>
      </c>
    </row>
    <row r="58" spans="2:83" x14ac:dyDescent="0.35">
      <c r="B58" s="17" t="str">
        <f>IF('Slut 1.kl. -Klasse'!P45="","",IF('Slut 1.kl. -Klasse'!P45='Skole scoring'!B$32,1,0)+IF('Slut 1.kl. -Klasse'!P45=5,5,0))</f>
        <v/>
      </c>
      <c r="C58" s="17" t="str">
        <f>IF('Slut 1.kl. -Klasse'!Q45="","",IF('Slut 1.kl. -Klasse'!Q45='Skole scoring'!C$32,1,0)+IF('Slut 1.kl. -Klasse'!Q45=5,5,0))</f>
        <v/>
      </c>
      <c r="D58" s="17" t="str">
        <f>IF('Slut 1.kl. -Klasse'!R45="","",IF('Slut 1.kl. -Klasse'!R45='Skole scoring'!D$32,1,0)+IF('Slut 1.kl. -Klasse'!R45=5,5,0))</f>
        <v/>
      </c>
      <c r="E58" s="17" t="str">
        <f>IF('Slut 1.kl. -Klasse'!S45="","",IF('Slut 1.kl. -Klasse'!S45='Skole scoring'!E$32,1,0)+IF('Slut 1.kl. -Klasse'!S45=5,5,0))</f>
        <v/>
      </c>
      <c r="F58" s="17" t="str">
        <f>IF('Slut 1.kl. -Klasse'!T45="","",IF('Slut 1.kl. -Klasse'!T45='Skole scoring'!F$32,1,0)+IF('Slut 1.kl. -Klasse'!T45=5,5,0))</f>
        <v/>
      </c>
      <c r="G58" s="17" t="str">
        <f>IF('Slut 1.kl. -Klasse'!U45="","",IF('Slut 1.kl. -Klasse'!U45='Skole scoring'!G$32,1,0)+IF('Slut 1.kl. -Klasse'!U45=5,5,0))</f>
        <v/>
      </c>
      <c r="H58" s="17" t="str">
        <f>IF('Slut 1.kl. -Klasse'!V45="","",IF('Slut 1.kl. -Klasse'!V45='Skole scoring'!H$32,1,0)+IF('Slut 1.kl. -Klasse'!V45=5,5,0))</f>
        <v/>
      </c>
      <c r="I58" s="17" t="str">
        <f>IF('Slut 1.kl. -Klasse'!W45="","",IF('Slut 1.kl. -Klasse'!W45='Skole scoring'!I$32,1,0)+IF('Slut 1.kl. -Klasse'!W45=5,5,0))</f>
        <v/>
      </c>
      <c r="J58" s="17" t="str">
        <f>IF('Slut 1.kl. -Klasse'!X45="","",IF('Slut 1.kl. -Klasse'!X45='Skole scoring'!J$32,1,0)+IF('Slut 1.kl. -Klasse'!X45=5,5,0))</f>
        <v/>
      </c>
      <c r="K58" s="17" t="str">
        <f>IF('Slut 1.kl. -Klasse'!Y45="","",IF('Slut 1.kl. -Klasse'!Y45='Skole scoring'!K$32,1,0)+IF('Slut 1.kl. -Klasse'!Y45=5,5,0))</f>
        <v/>
      </c>
      <c r="L58" s="17" t="str">
        <f>IF('Slut 1.kl. -Klasse'!Z45="","",IF('Slut 1.kl. -Klasse'!Z45='Skole scoring'!L$32,1,0)+IF('Slut 1.kl. -Klasse'!Z45=5,5,0))</f>
        <v/>
      </c>
      <c r="M58" s="17" t="str">
        <f>IF('Slut 1.kl. -Klasse'!AA45="","",IF('Slut 1.kl. -Klasse'!AA45='Skole scoring'!M$32,1,0)+IF('Slut 1.kl. -Klasse'!AA45=5,5,0))</f>
        <v/>
      </c>
      <c r="N58" s="17" t="str">
        <f>IF('Slut 1.kl. -Klasse'!AB45="","",IF('Slut 1.kl. -Klasse'!AB45='Skole scoring'!N$32,1,0)+IF('Slut 1.kl. -Klasse'!AB45=5,5,0))</f>
        <v/>
      </c>
      <c r="O58" s="17" t="str">
        <f>IF('Slut 1.kl. -Klasse'!AC45="","",IF('Slut 1.kl. -Klasse'!AC45='Skole scoring'!O$32,1,0)+IF('Slut 1.kl. -Klasse'!AC45=5,5,0))</f>
        <v/>
      </c>
      <c r="P58" s="17" t="str">
        <f>IF('Slut 1.kl. -Klasse'!AD45="","",IF('Slut 1.kl. -Klasse'!AD45='Skole scoring'!P$32,1,0)+IF('Slut 1.kl. -Klasse'!AD45=5,5,0))</f>
        <v/>
      </c>
      <c r="Q58" s="17" t="str">
        <f>IF('Slut 1.kl. -Klasse'!AE45="","",IF('Slut 1.kl. -Klasse'!AE45='Skole scoring'!Q$32,1,0)+IF('Slut 1.kl. -Klasse'!AE45=5,5,0))</f>
        <v/>
      </c>
      <c r="R58" s="17" t="str">
        <f>IF('Slut 1.kl. -Klasse'!AF45="","",IF('Slut 1.kl. -Klasse'!AF45='Skole scoring'!R$32,1,0)+IF('Slut 1.kl. -Klasse'!AF45=5,5,0))</f>
        <v/>
      </c>
      <c r="S58" s="17" t="str">
        <f>IF('Slut 1.kl. -Klasse'!AG45="","",IF('Slut 1.kl. -Klasse'!AG45='Skole scoring'!S$32,1,0)+IF('Slut 1.kl. -Klasse'!AG45=5,5,0))</f>
        <v/>
      </c>
      <c r="T58" s="17" t="str">
        <f>IF('Slut 1.kl. -Klasse'!AH45="","",IF('Slut 1.kl. -Klasse'!AH45='Skole scoring'!T$32,1,0)+IF('Slut 1.kl. -Klasse'!AH45=5,5,0))</f>
        <v/>
      </c>
      <c r="U58" s="17" t="str">
        <f>IF('Slut 1.kl. -Klasse'!AI45="","",IF('Slut 1.kl. -Klasse'!AI45='Skole scoring'!U$32,1,0)+IF('Slut 1.kl. -Klasse'!AI45=5,5,0))</f>
        <v/>
      </c>
      <c r="V58" s="17" t="str">
        <f>IF('Slut 1.kl. -Klasse'!AJ45="","",IF('Slut 1.kl. -Klasse'!AJ45='Skole scoring'!V$32,1,0)+IF('Slut 1.kl. -Klasse'!AJ45=5,5,0))</f>
        <v/>
      </c>
      <c r="W58" s="17" t="str">
        <f>IF('Slut 1.kl. -Klasse'!AK45="","",IF('Slut 1.kl. -Klasse'!AK45='Skole scoring'!W$32,1,0)+IF('Slut 1.kl. -Klasse'!AK45=5,5,0))</f>
        <v/>
      </c>
      <c r="X58" s="17" t="str">
        <f>IF('Slut 1.kl. -Klasse'!AL45="","",IF('Slut 1.kl. -Klasse'!AL45='Skole scoring'!X$32,1,0)+IF('Slut 1.kl. -Klasse'!AL45=5,5,0))</f>
        <v/>
      </c>
      <c r="Y58" s="17" t="str">
        <f>IF('Slut 1.kl. -Klasse'!AM45="","",IF('Slut 1.kl. -Klasse'!AM45='Skole scoring'!Y$32,1,0)+IF('Slut 1.kl. -Klasse'!AM45=5,5,0))</f>
        <v/>
      </c>
      <c r="Z58" s="17" t="str">
        <f>IF('Slut 1.kl. -Klasse'!AN45="","",IF('Slut 1.kl. -Klasse'!AN45='Skole scoring'!Z$32,1,0)+IF('Slut 1.kl. -Klasse'!AN45=5,5,0))</f>
        <v/>
      </c>
      <c r="AA58" s="17" t="str">
        <f>IF('Slut 1.kl. -Klasse'!AO45="","",IF('Slut 1.kl. -Klasse'!AO45='Skole scoring'!AA$32,1,0)+IF('Slut 1.kl. -Klasse'!AO45=5,5,0))</f>
        <v/>
      </c>
      <c r="AB58" s="17" t="str">
        <f>IF('Slut 1.kl. -Klasse'!AP45="","",IF('Slut 1.kl. -Klasse'!AP45='Skole scoring'!AB$32,1,0)+IF('Slut 1.kl. -Klasse'!AP45=5,5,0))</f>
        <v/>
      </c>
      <c r="AC58" s="17" t="str">
        <f>IF('Slut 1.kl. -Klasse'!AQ45="","",IF('Slut 1.kl. -Klasse'!AQ45='Skole scoring'!AC$32,1,0)+IF('Slut 1.kl. -Klasse'!AQ45=5,5,0))</f>
        <v/>
      </c>
      <c r="AD58" s="17" t="str">
        <f>IF('Slut 1.kl. -Klasse'!AR45="","",IF('Slut 1.kl. -Klasse'!AR45='Skole scoring'!AD$32,1,0)+IF('Slut 1.kl. -Klasse'!AR45=5,5,0))</f>
        <v/>
      </c>
      <c r="AE58" s="17" t="str">
        <f>IF('Slut 1.kl. -Klasse'!AS45="","",IF('Slut 1.kl. -Klasse'!AS45='Skole scoring'!AE$32,1,0)+IF('Slut 1.kl. -Klasse'!AS45=5,5,0))</f>
        <v/>
      </c>
      <c r="AF58" s="17" t="str">
        <f>IF('Slut 1.kl. -Klasse'!AT45="","",IF('Slut 1.kl. -Klasse'!AT45='Skole scoring'!AF$32,1,0)+IF('Slut 1.kl. -Klasse'!AT45=5,5,0))</f>
        <v/>
      </c>
      <c r="AG58" s="17" t="str">
        <f>IF('Slut 1.kl. -Klasse'!AU45="","",IF('Slut 1.kl. -Klasse'!AU45='Skole scoring'!AG$32,1,0)+IF('Slut 1.kl. -Klasse'!AU45=5,5,0))</f>
        <v/>
      </c>
      <c r="AH58" s="17" t="str">
        <f>IF('Slut 1.kl. -Klasse'!AV45="","",IF('Slut 1.kl. -Klasse'!AV45='Skole scoring'!AH$32,1,0)+IF('Slut 1.kl. -Klasse'!AV45=5,5,0))</f>
        <v/>
      </c>
      <c r="AI58" s="17" t="str">
        <f>IF('Slut 1.kl. -Klasse'!AW45="","",IF('Slut 1.kl. -Klasse'!AW45='Skole scoring'!AI$32,1,0)+IF('Slut 1.kl. -Klasse'!AW45=5,5,0))</f>
        <v/>
      </c>
      <c r="AJ58" s="17" t="str">
        <f>IF('Slut 1.kl. -Klasse'!AX45="","",IF('Slut 1.kl. -Klasse'!AX45='Skole scoring'!AJ$32,1,0)+IF('Slut 1.kl. -Klasse'!AX45=5,5,0))</f>
        <v/>
      </c>
      <c r="AK58" s="17" t="str">
        <f>IF('Slut 1.kl. -Klasse'!AY45="","",IF('Slut 1.kl. -Klasse'!AY45='Skole scoring'!AK$32,1,0)+IF('Slut 1.kl. -Klasse'!AY45=5,5,0))</f>
        <v/>
      </c>
      <c r="AL58" s="17" t="str">
        <f>IF('Slut 1.kl. -Klasse'!AZ45="","",IF('Slut 1.kl. -Klasse'!AZ45='Skole scoring'!AL$32,1,0)+IF('Slut 1.kl. -Klasse'!AZ45=5,5,0))</f>
        <v/>
      </c>
      <c r="AM58" s="17" t="str">
        <f>IF('Slut 1.kl. -Klasse'!BA45="","",IF('Slut 1.kl. -Klasse'!BA45='Skole scoring'!AM$32,1,0)+IF('Slut 1.kl. -Klasse'!BA45=5,5,0))</f>
        <v/>
      </c>
      <c r="AN58" s="17" t="str">
        <f>IF('Slut 1.kl. -Klasse'!BB45="","",IF('Slut 1.kl. -Klasse'!BB45='Skole scoring'!AN$32,1,0)+IF('Slut 1.kl. -Klasse'!BB45=5,5,0))</f>
        <v/>
      </c>
      <c r="AO58" s="17" t="str">
        <f>IF('Slut 1.kl. -Klasse'!BC45="","",IF('Slut 1.kl. -Klasse'!BC45='Skole scoring'!AO$32,1,0)+IF('Slut 1.kl. -Klasse'!BC45=5,5,0))</f>
        <v/>
      </c>
      <c r="AP58" s="17" t="str">
        <f>IF('Slut 1.kl. -Klasse'!BD45="","",IF('Slut 1.kl. -Klasse'!BD45='Skole scoring'!AP$32,1,0)+IF('Slut 1.kl. -Klasse'!BD45=5,5,0))</f>
        <v/>
      </c>
      <c r="AQ58" s="17" t="str">
        <f>IF('Slut 1.kl. -Klasse'!BE45="","",IF('Slut 1.kl. -Klasse'!BE45='Skole scoring'!AQ$32,1,0)+IF('Slut 1.kl. -Klasse'!BE45=5,5,0))</f>
        <v/>
      </c>
      <c r="AR58" s="17" t="str">
        <f>IF('Slut 1.kl. -Klasse'!BF45="","",IF('Slut 1.kl. -Klasse'!BF45='Skole scoring'!AR$32,1,0)+IF('Slut 1.kl. -Klasse'!BF45=5,5,0))</f>
        <v/>
      </c>
      <c r="AS58" s="17" t="str">
        <f>IF('Slut 1.kl. -Klasse'!BG45="","",IF('Slut 1.kl. -Klasse'!BG45='Skole scoring'!AS$32,1,0)+IF('Slut 1.kl. -Klasse'!BG45=5,5,0))</f>
        <v/>
      </c>
      <c r="AT58" s="17" t="str">
        <f>IF('Slut 1.kl. -Klasse'!BH45="","",IF('Slut 1.kl. -Klasse'!BH45='Skole scoring'!AT$32,1,0)+IF('Slut 1.kl. -Klasse'!BH45=5,5,0))</f>
        <v/>
      </c>
      <c r="AU58" s="17" t="str">
        <f>IF('Slut 1.kl. -Klasse'!BI45="","",IF('Slut 1.kl. -Klasse'!BI45='Skole scoring'!AU$32,1,0)+IF('Slut 1.kl. -Klasse'!BI45=5,5,0))</f>
        <v/>
      </c>
      <c r="AV58" s="17" t="str">
        <f>IF('Slut 1.kl. -Klasse'!BJ45="","",IF('Slut 1.kl. -Klasse'!BJ45='Skole scoring'!AV$32,1,0)+IF('Slut 1.kl. -Klasse'!BJ45=5,5,0))</f>
        <v/>
      </c>
      <c r="AW58" s="17" t="str">
        <f>IF('Slut 1.kl. -Klasse'!BK45="","",IF('Slut 1.kl. -Klasse'!BK45='Skole scoring'!AW$32,1,0)+IF('Slut 1.kl. -Klasse'!BK45=5,5,0))</f>
        <v/>
      </c>
      <c r="AX58" s="17" t="str">
        <f>IF('Slut 1.kl. -Klasse'!BL45="","",IF('Slut 1.kl. -Klasse'!BL45='Skole scoring'!AX$32,1,0)+IF('Slut 1.kl. -Klasse'!BL45=5,5,0))</f>
        <v/>
      </c>
      <c r="AY58" s="17" t="str">
        <f>IF('Slut 1.kl. -Klasse'!BM45="","",IF('Slut 1.kl. -Klasse'!BM45='Skole scoring'!AY$32,1,0)+IF('Slut 1.kl. -Klasse'!BM45=5,5,0))</f>
        <v/>
      </c>
      <c r="AZ58" s="17" t="str">
        <f>IF('Slut 1.kl. -Klasse'!BN45="","",IF('Slut 1.kl. -Klasse'!BN45='Skole scoring'!AZ$32,1,0)+IF('Slut 1.kl. -Klasse'!BN45=5,5,0))</f>
        <v/>
      </c>
      <c r="BA58" s="17" t="str">
        <f>IF('Slut 1.kl. -Klasse'!BO45="","",IF('Slut 1.kl. -Klasse'!BO45='Skole scoring'!BA$32,1,0)+IF('Slut 1.kl. -Klasse'!BO45=5,5,0))</f>
        <v/>
      </c>
      <c r="BB58" s="17" t="str">
        <f>IF('Slut 1.kl. -Klasse'!BP45="","",IF('Slut 1.kl. -Klasse'!BP45='Skole scoring'!BB$32,1,0)+IF('Slut 1.kl. -Klasse'!BP45=5,5,0))</f>
        <v/>
      </c>
      <c r="BC58" s="17" t="str">
        <f>IF('Slut 1.kl. -Klasse'!BQ45="","",IF('Slut 1.kl. -Klasse'!BQ45='Skole scoring'!BC$32,1,0)+IF('Slut 1.kl. -Klasse'!BQ45=5,5,0))</f>
        <v/>
      </c>
      <c r="BD58" s="17" t="str">
        <f>IF('Slut 1.kl. -Klasse'!BR45="","",IF('Slut 1.kl. -Klasse'!BR45='Skole scoring'!BD$32,1,0)+IF('Slut 1.kl. -Klasse'!BR45=5,5,0))</f>
        <v/>
      </c>
      <c r="BE58" s="17" t="str">
        <f>IF('Slut 1.kl. -Klasse'!BS45="","",IF('Slut 1.kl. -Klasse'!BS45='Skole scoring'!BE$32,1,0)+IF('Slut 1.kl. -Klasse'!BS45=5,5,0))</f>
        <v/>
      </c>
      <c r="BF58" s="17" t="str">
        <f>IF('Slut 1.kl. -Klasse'!BT45="","",IF('Slut 1.kl. -Klasse'!BT45='Skole scoring'!BF$32,1,0)+IF('Slut 1.kl. -Klasse'!BT45=5,5,0))</f>
        <v/>
      </c>
      <c r="BG58" s="17" t="str">
        <f>IF('Slut 1.kl. -Klasse'!BU45="","",IF('Slut 1.kl. -Klasse'!BU45='Skole scoring'!BG$32,1,0)+IF('Slut 1.kl. -Klasse'!BU45=5,5,0))</f>
        <v/>
      </c>
      <c r="BH58" s="17" t="str">
        <f>IF('Slut 1.kl. -Klasse'!BV45="","",IF('Slut 1.kl. -Klasse'!BV45='Skole scoring'!BH$32,1,0)+IF('Slut 1.kl. -Klasse'!BV45=5,5,0))</f>
        <v/>
      </c>
      <c r="BI58" s="17" t="str">
        <f>IF('Slut 1.kl. -Klasse'!BW45="","",IF('Slut 1.kl. -Klasse'!BW45='Skole scoring'!BI$32,1,0)+IF('Slut 1.kl. -Klasse'!BW45=5,5,0))</f>
        <v/>
      </c>
      <c r="BJ58" s="17" t="str">
        <f>IF('Slut 1.kl. -Klasse'!BX45="","",IF('Slut 1.kl. -Klasse'!BX45='Skole scoring'!BJ$32,1,0)+IF('Slut 1.kl. -Klasse'!BX45=5,5,0))</f>
        <v/>
      </c>
      <c r="BK58" s="17" t="str">
        <f>IF('Slut 1.kl. -Klasse'!BY45="","",IF('Slut 1.kl. -Klasse'!BY45='Skole scoring'!BK$32,1,0)+IF('Slut 1.kl. -Klasse'!BY45=5,5,0))</f>
        <v/>
      </c>
      <c r="BL58" s="17" t="str">
        <f>IF('Slut 1.kl. -Klasse'!BZ45="","",IF('Slut 1.kl. -Klasse'!BZ45='Skole scoring'!BL$32,1,0)+IF('Slut 1.kl. -Klasse'!BZ45=5,5,0))</f>
        <v/>
      </c>
      <c r="BM58" s="17" t="str">
        <f>IF('Slut 1.kl. -Klasse'!CA45="","",IF('Slut 1.kl. -Klasse'!CA45='Skole scoring'!BM$32,1,0)+IF('Slut 1.kl. -Klasse'!CA45=5,5,0))</f>
        <v/>
      </c>
      <c r="BN58" s="17" t="str">
        <f>IF('Slut 1.kl. -Klasse'!CB45="","",IF('Slut 1.kl. -Klasse'!CB45='Skole scoring'!BN$32,1,0)+IF('Slut 1.kl. -Klasse'!CB45=5,5,0))</f>
        <v/>
      </c>
      <c r="BO58" s="17" t="str">
        <f>IF('Slut 1.kl. -Klasse'!CC45="","",IF('Slut 1.kl. -Klasse'!CC45='Skole scoring'!BO$32,1,0)+IF('Slut 1.kl. -Klasse'!CC45=5,5,0))</f>
        <v/>
      </c>
      <c r="BP58" s="17" t="str">
        <f>IF('Slut 1.kl. -Klasse'!CD45="","",IF('Slut 1.kl. -Klasse'!CD45='Skole scoring'!BP$32,1,0)+IF('Slut 1.kl. -Klasse'!CD45=5,5,0))</f>
        <v/>
      </c>
      <c r="BQ58" s="17" t="str">
        <f>IF('Slut 1.kl. -Klasse'!CE45="","",IF('Slut 1.kl. -Klasse'!CE45='Skole scoring'!BQ$32,1,0)+IF('Slut 1.kl. -Klasse'!CE45=5,5,0))</f>
        <v/>
      </c>
      <c r="BR58" s="17" t="str">
        <f>IF('Slut 1.kl. -Klasse'!CF45="","",IF('Slut 1.kl. -Klasse'!CF45='Skole scoring'!BR$32,1,0)+IF('Slut 1.kl. -Klasse'!CF45=5,5,0))</f>
        <v/>
      </c>
      <c r="BS58" s="17" t="str">
        <f>IF('Slut 1.kl. -Klasse'!CG45="","",IF('Slut 1.kl. -Klasse'!CG45='Skole scoring'!BS$32,1,0)+IF('Slut 1.kl. -Klasse'!CG45=5,5,0))</f>
        <v/>
      </c>
      <c r="BT58" s="17" t="str">
        <f>IF('Slut 1.kl. -Klasse'!CH45="","",IF('Slut 1.kl. -Klasse'!CH45='Skole scoring'!BT$32,1,0)+IF('Slut 1.kl. -Klasse'!CH45=5,5,0))</f>
        <v/>
      </c>
      <c r="BU58" s="17" t="str">
        <f>IF('Slut 1.kl. -Klasse'!CI45="","",IF('Slut 1.kl. -Klasse'!CI45='Skole scoring'!BU$32,1,0)+IF('Slut 1.kl. -Klasse'!CI45=5,5,0))</f>
        <v/>
      </c>
      <c r="BV58" s="17" t="str">
        <f>IF('Slut 1.kl. -Klasse'!CJ45="","",IF('Slut 1.kl. -Klasse'!CJ45='Skole scoring'!BV$32,1,0)+IF('Slut 1.kl. -Klasse'!CJ45=5,5,0))</f>
        <v/>
      </c>
      <c r="BW58" s="17" t="str">
        <f>IF('Slut 1.kl. -Klasse'!CK45="","",IF('Slut 1.kl. -Klasse'!CK45='Skole scoring'!BW$32,1,0)+IF('Slut 1.kl. -Klasse'!CK45=5,5,0))</f>
        <v/>
      </c>
      <c r="BX58" s="17" t="str">
        <f>IF('Slut 1.kl. -Klasse'!CL45="","",IF('Slut 1.kl. -Klasse'!CL45='Skole scoring'!BX$32,1,0)+IF('Slut 1.kl. -Klasse'!CL45=5,5,0))</f>
        <v/>
      </c>
      <c r="BY58" s="17" t="str">
        <f>IF('Slut 1.kl. -Klasse'!CM45="","",IF('Slut 1.kl. -Klasse'!CM45='Skole scoring'!BY$32,1,0)+IF('Slut 1.kl. -Klasse'!CM45=5,5,0))</f>
        <v/>
      </c>
      <c r="BZ58" s="17" t="str">
        <f>IF('Slut 1.kl. -Klasse'!CN45="","",IF('Slut 1.kl. -Klasse'!CN45='Skole scoring'!BZ$32,1,0)+IF('Slut 1.kl. -Klasse'!CN45=5,5,0))</f>
        <v/>
      </c>
      <c r="CA58" s="17" t="str">
        <f>IF('Slut 1.kl. -Klasse'!CO45="","",IF('Slut 1.kl. -Klasse'!CO45='Skole scoring'!CA$32,1,0)+IF('Slut 1.kl. -Klasse'!CO45=5,5,0))</f>
        <v/>
      </c>
      <c r="CB58" s="17" t="str">
        <f>IF('Slut 1.kl. -Klasse'!CP45="","",IF('Slut 1.kl. -Klasse'!CP45='Skole scoring'!CB$32,1,0)+IF('Slut 1.kl. -Klasse'!CP45=5,5,0))</f>
        <v/>
      </c>
      <c r="CC58" s="17" t="str">
        <f>IF('Slut 1.kl. -Klasse'!CQ45="","",IF('Slut 1.kl. -Klasse'!CQ45='Skole scoring'!CC$32,1,0)+IF('Slut 1.kl. -Klasse'!CQ45=5,5,0))</f>
        <v/>
      </c>
      <c r="CD58" s="17">
        <f t="shared" si="1"/>
        <v>0</v>
      </c>
      <c r="CE58" s="23" t="str">
        <f>IF(ISBLANK('Slut 1.kl. -Klasse'!B45),"NA",(((COUNTIF('Skole scoring'!B58:AM58,1)-17.5)/7.3)+((COUNTIF('Skole scoring'!AN58:BD58,1)-4.5)/4.4)+((COUNTIF('Skole scoring'!BE58:CC58,1)-11.4)/7.9))/3)</f>
        <v>NA</v>
      </c>
    </row>
    <row r="59" spans="2:83" x14ac:dyDescent="0.35">
      <c r="B59" s="17" t="str">
        <f>IF('Slut 1.kl. -Klasse'!P46="","",IF('Slut 1.kl. -Klasse'!P46='Skole scoring'!B$32,1,0)+IF('Slut 1.kl. -Klasse'!P46=5,5,0))</f>
        <v/>
      </c>
      <c r="C59" s="17" t="str">
        <f>IF('Slut 1.kl. -Klasse'!Q46="","",IF('Slut 1.kl. -Klasse'!Q46='Skole scoring'!C$32,1,0)+IF('Slut 1.kl. -Klasse'!Q46=5,5,0))</f>
        <v/>
      </c>
      <c r="D59" s="17" t="str">
        <f>IF('Slut 1.kl. -Klasse'!R46="","",IF('Slut 1.kl. -Klasse'!R46='Skole scoring'!D$32,1,0)+IF('Slut 1.kl. -Klasse'!R46=5,5,0))</f>
        <v/>
      </c>
      <c r="E59" s="17" t="str">
        <f>IF('Slut 1.kl. -Klasse'!S46="","",IF('Slut 1.kl. -Klasse'!S46='Skole scoring'!E$32,1,0)+IF('Slut 1.kl. -Klasse'!S46=5,5,0))</f>
        <v/>
      </c>
      <c r="F59" s="17" t="str">
        <f>IF('Slut 1.kl. -Klasse'!T46="","",IF('Slut 1.kl. -Klasse'!T46='Skole scoring'!F$32,1,0)+IF('Slut 1.kl. -Klasse'!T46=5,5,0))</f>
        <v/>
      </c>
      <c r="G59" s="17" t="str">
        <f>IF('Slut 1.kl. -Klasse'!U46="","",IF('Slut 1.kl. -Klasse'!U46='Skole scoring'!G$32,1,0)+IF('Slut 1.kl. -Klasse'!U46=5,5,0))</f>
        <v/>
      </c>
      <c r="H59" s="17" t="str">
        <f>IF('Slut 1.kl. -Klasse'!V46="","",IF('Slut 1.kl. -Klasse'!V46='Skole scoring'!H$32,1,0)+IF('Slut 1.kl. -Klasse'!V46=5,5,0))</f>
        <v/>
      </c>
      <c r="I59" s="17" t="str">
        <f>IF('Slut 1.kl. -Klasse'!W46="","",IF('Slut 1.kl. -Klasse'!W46='Skole scoring'!I$32,1,0)+IF('Slut 1.kl. -Klasse'!W46=5,5,0))</f>
        <v/>
      </c>
      <c r="J59" s="17" t="str">
        <f>IF('Slut 1.kl. -Klasse'!X46="","",IF('Slut 1.kl. -Klasse'!X46='Skole scoring'!J$32,1,0)+IF('Slut 1.kl. -Klasse'!X46=5,5,0))</f>
        <v/>
      </c>
      <c r="K59" s="17" t="str">
        <f>IF('Slut 1.kl. -Klasse'!Y46="","",IF('Slut 1.kl. -Klasse'!Y46='Skole scoring'!K$32,1,0)+IF('Slut 1.kl. -Klasse'!Y46=5,5,0))</f>
        <v/>
      </c>
      <c r="L59" s="17" t="str">
        <f>IF('Slut 1.kl. -Klasse'!Z46="","",IF('Slut 1.kl. -Klasse'!Z46='Skole scoring'!L$32,1,0)+IF('Slut 1.kl. -Klasse'!Z46=5,5,0))</f>
        <v/>
      </c>
      <c r="M59" s="17" t="str">
        <f>IF('Slut 1.kl. -Klasse'!AA46="","",IF('Slut 1.kl. -Klasse'!AA46='Skole scoring'!M$32,1,0)+IF('Slut 1.kl. -Klasse'!AA46=5,5,0))</f>
        <v/>
      </c>
      <c r="N59" s="17" t="str">
        <f>IF('Slut 1.kl. -Klasse'!AB46="","",IF('Slut 1.kl. -Klasse'!AB46='Skole scoring'!N$32,1,0)+IF('Slut 1.kl. -Klasse'!AB46=5,5,0))</f>
        <v/>
      </c>
      <c r="O59" s="17" t="str">
        <f>IF('Slut 1.kl. -Klasse'!AC46="","",IF('Slut 1.kl. -Klasse'!AC46='Skole scoring'!O$32,1,0)+IF('Slut 1.kl. -Klasse'!AC46=5,5,0))</f>
        <v/>
      </c>
      <c r="P59" s="17" t="str">
        <f>IF('Slut 1.kl. -Klasse'!AD46="","",IF('Slut 1.kl. -Klasse'!AD46='Skole scoring'!P$32,1,0)+IF('Slut 1.kl. -Klasse'!AD46=5,5,0))</f>
        <v/>
      </c>
      <c r="Q59" s="17" t="str">
        <f>IF('Slut 1.kl. -Klasse'!AE46="","",IF('Slut 1.kl. -Klasse'!AE46='Skole scoring'!Q$32,1,0)+IF('Slut 1.kl. -Klasse'!AE46=5,5,0))</f>
        <v/>
      </c>
      <c r="R59" s="17" t="str">
        <f>IF('Slut 1.kl. -Klasse'!AF46="","",IF('Slut 1.kl. -Klasse'!AF46='Skole scoring'!R$32,1,0)+IF('Slut 1.kl. -Klasse'!AF46=5,5,0))</f>
        <v/>
      </c>
      <c r="S59" s="17" t="str">
        <f>IF('Slut 1.kl. -Klasse'!AG46="","",IF('Slut 1.kl. -Klasse'!AG46='Skole scoring'!S$32,1,0)+IF('Slut 1.kl. -Klasse'!AG46=5,5,0))</f>
        <v/>
      </c>
      <c r="T59" s="17" t="str">
        <f>IF('Slut 1.kl. -Klasse'!AH46="","",IF('Slut 1.kl. -Klasse'!AH46='Skole scoring'!T$32,1,0)+IF('Slut 1.kl. -Klasse'!AH46=5,5,0))</f>
        <v/>
      </c>
      <c r="U59" s="17" t="str">
        <f>IF('Slut 1.kl. -Klasse'!AI46="","",IF('Slut 1.kl. -Klasse'!AI46='Skole scoring'!U$32,1,0)+IF('Slut 1.kl. -Klasse'!AI46=5,5,0))</f>
        <v/>
      </c>
      <c r="V59" s="17" t="str">
        <f>IF('Slut 1.kl. -Klasse'!AJ46="","",IF('Slut 1.kl. -Klasse'!AJ46='Skole scoring'!V$32,1,0)+IF('Slut 1.kl. -Klasse'!AJ46=5,5,0))</f>
        <v/>
      </c>
      <c r="W59" s="17" t="str">
        <f>IF('Slut 1.kl. -Klasse'!AK46="","",IF('Slut 1.kl. -Klasse'!AK46='Skole scoring'!W$32,1,0)+IF('Slut 1.kl. -Klasse'!AK46=5,5,0))</f>
        <v/>
      </c>
      <c r="X59" s="17" t="str">
        <f>IF('Slut 1.kl. -Klasse'!AL46="","",IF('Slut 1.kl. -Klasse'!AL46='Skole scoring'!X$32,1,0)+IF('Slut 1.kl. -Klasse'!AL46=5,5,0))</f>
        <v/>
      </c>
      <c r="Y59" s="17" t="str">
        <f>IF('Slut 1.kl. -Klasse'!AM46="","",IF('Slut 1.kl. -Klasse'!AM46='Skole scoring'!Y$32,1,0)+IF('Slut 1.kl. -Klasse'!AM46=5,5,0))</f>
        <v/>
      </c>
      <c r="Z59" s="17" t="str">
        <f>IF('Slut 1.kl. -Klasse'!AN46="","",IF('Slut 1.kl. -Klasse'!AN46='Skole scoring'!Z$32,1,0)+IF('Slut 1.kl. -Klasse'!AN46=5,5,0))</f>
        <v/>
      </c>
      <c r="AA59" s="17" t="str">
        <f>IF('Slut 1.kl. -Klasse'!AO46="","",IF('Slut 1.kl. -Klasse'!AO46='Skole scoring'!AA$32,1,0)+IF('Slut 1.kl. -Klasse'!AO46=5,5,0))</f>
        <v/>
      </c>
      <c r="AB59" s="17" t="str">
        <f>IF('Slut 1.kl. -Klasse'!AP46="","",IF('Slut 1.kl. -Klasse'!AP46='Skole scoring'!AB$32,1,0)+IF('Slut 1.kl. -Klasse'!AP46=5,5,0))</f>
        <v/>
      </c>
      <c r="AC59" s="17" t="str">
        <f>IF('Slut 1.kl. -Klasse'!AQ46="","",IF('Slut 1.kl. -Klasse'!AQ46='Skole scoring'!AC$32,1,0)+IF('Slut 1.kl. -Klasse'!AQ46=5,5,0))</f>
        <v/>
      </c>
      <c r="AD59" s="17" t="str">
        <f>IF('Slut 1.kl. -Klasse'!AR46="","",IF('Slut 1.kl. -Klasse'!AR46='Skole scoring'!AD$32,1,0)+IF('Slut 1.kl. -Klasse'!AR46=5,5,0))</f>
        <v/>
      </c>
      <c r="AE59" s="17" t="str">
        <f>IF('Slut 1.kl. -Klasse'!AS46="","",IF('Slut 1.kl. -Klasse'!AS46='Skole scoring'!AE$32,1,0)+IF('Slut 1.kl. -Klasse'!AS46=5,5,0))</f>
        <v/>
      </c>
      <c r="AF59" s="17" t="str">
        <f>IF('Slut 1.kl. -Klasse'!AT46="","",IF('Slut 1.kl. -Klasse'!AT46='Skole scoring'!AF$32,1,0)+IF('Slut 1.kl. -Klasse'!AT46=5,5,0))</f>
        <v/>
      </c>
      <c r="AG59" s="17" t="str">
        <f>IF('Slut 1.kl. -Klasse'!AU46="","",IF('Slut 1.kl. -Klasse'!AU46='Skole scoring'!AG$32,1,0)+IF('Slut 1.kl. -Klasse'!AU46=5,5,0))</f>
        <v/>
      </c>
      <c r="AH59" s="17" t="str">
        <f>IF('Slut 1.kl. -Klasse'!AV46="","",IF('Slut 1.kl. -Klasse'!AV46='Skole scoring'!AH$32,1,0)+IF('Slut 1.kl. -Klasse'!AV46=5,5,0))</f>
        <v/>
      </c>
      <c r="AI59" s="17" t="str">
        <f>IF('Slut 1.kl. -Klasse'!AW46="","",IF('Slut 1.kl. -Klasse'!AW46='Skole scoring'!AI$32,1,0)+IF('Slut 1.kl. -Klasse'!AW46=5,5,0))</f>
        <v/>
      </c>
      <c r="AJ59" s="17" t="str">
        <f>IF('Slut 1.kl. -Klasse'!AX46="","",IF('Slut 1.kl. -Klasse'!AX46='Skole scoring'!AJ$32,1,0)+IF('Slut 1.kl. -Klasse'!AX46=5,5,0))</f>
        <v/>
      </c>
      <c r="AK59" s="17" t="str">
        <f>IF('Slut 1.kl. -Klasse'!AY46="","",IF('Slut 1.kl. -Klasse'!AY46='Skole scoring'!AK$32,1,0)+IF('Slut 1.kl. -Klasse'!AY46=5,5,0))</f>
        <v/>
      </c>
      <c r="AL59" s="17" t="str">
        <f>IF('Slut 1.kl. -Klasse'!AZ46="","",IF('Slut 1.kl. -Klasse'!AZ46='Skole scoring'!AL$32,1,0)+IF('Slut 1.kl. -Klasse'!AZ46=5,5,0))</f>
        <v/>
      </c>
      <c r="AM59" s="17" t="str">
        <f>IF('Slut 1.kl. -Klasse'!BA46="","",IF('Slut 1.kl. -Klasse'!BA46='Skole scoring'!AM$32,1,0)+IF('Slut 1.kl. -Klasse'!BA46=5,5,0))</f>
        <v/>
      </c>
      <c r="AN59" s="17" t="str">
        <f>IF('Slut 1.kl. -Klasse'!BB46="","",IF('Slut 1.kl. -Klasse'!BB46='Skole scoring'!AN$32,1,0)+IF('Slut 1.kl. -Klasse'!BB46=5,5,0))</f>
        <v/>
      </c>
      <c r="AO59" s="17" t="str">
        <f>IF('Slut 1.kl. -Klasse'!BC46="","",IF('Slut 1.kl. -Klasse'!BC46='Skole scoring'!AO$32,1,0)+IF('Slut 1.kl. -Klasse'!BC46=5,5,0))</f>
        <v/>
      </c>
      <c r="AP59" s="17" t="str">
        <f>IF('Slut 1.kl. -Klasse'!BD46="","",IF('Slut 1.kl. -Klasse'!BD46='Skole scoring'!AP$32,1,0)+IF('Slut 1.kl. -Klasse'!BD46=5,5,0))</f>
        <v/>
      </c>
      <c r="AQ59" s="17" t="str">
        <f>IF('Slut 1.kl. -Klasse'!BE46="","",IF('Slut 1.kl. -Klasse'!BE46='Skole scoring'!AQ$32,1,0)+IF('Slut 1.kl. -Klasse'!BE46=5,5,0))</f>
        <v/>
      </c>
      <c r="AR59" s="17" t="str">
        <f>IF('Slut 1.kl. -Klasse'!BF46="","",IF('Slut 1.kl. -Klasse'!BF46='Skole scoring'!AR$32,1,0)+IF('Slut 1.kl. -Klasse'!BF46=5,5,0))</f>
        <v/>
      </c>
      <c r="AS59" s="17" t="str">
        <f>IF('Slut 1.kl. -Klasse'!BG46="","",IF('Slut 1.kl. -Klasse'!BG46='Skole scoring'!AS$32,1,0)+IF('Slut 1.kl. -Klasse'!BG46=5,5,0))</f>
        <v/>
      </c>
      <c r="AT59" s="17" t="str">
        <f>IF('Slut 1.kl. -Klasse'!BH46="","",IF('Slut 1.kl. -Klasse'!BH46='Skole scoring'!AT$32,1,0)+IF('Slut 1.kl. -Klasse'!BH46=5,5,0))</f>
        <v/>
      </c>
      <c r="AU59" s="17" t="str">
        <f>IF('Slut 1.kl. -Klasse'!BI46="","",IF('Slut 1.kl. -Klasse'!BI46='Skole scoring'!AU$32,1,0)+IF('Slut 1.kl. -Klasse'!BI46=5,5,0))</f>
        <v/>
      </c>
      <c r="AV59" s="17" t="str">
        <f>IF('Slut 1.kl. -Klasse'!BJ46="","",IF('Slut 1.kl. -Klasse'!BJ46='Skole scoring'!AV$32,1,0)+IF('Slut 1.kl. -Klasse'!BJ46=5,5,0))</f>
        <v/>
      </c>
      <c r="AW59" s="17" t="str">
        <f>IF('Slut 1.kl. -Klasse'!BK46="","",IF('Slut 1.kl. -Klasse'!BK46='Skole scoring'!AW$32,1,0)+IF('Slut 1.kl. -Klasse'!BK46=5,5,0))</f>
        <v/>
      </c>
      <c r="AX59" s="17" t="str">
        <f>IF('Slut 1.kl. -Klasse'!BL46="","",IF('Slut 1.kl. -Klasse'!BL46='Skole scoring'!AX$32,1,0)+IF('Slut 1.kl. -Klasse'!BL46=5,5,0))</f>
        <v/>
      </c>
      <c r="AY59" s="17" t="str">
        <f>IF('Slut 1.kl. -Klasse'!BM46="","",IF('Slut 1.kl. -Klasse'!BM46='Skole scoring'!AY$32,1,0)+IF('Slut 1.kl. -Klasse'!BM46=5,5,0))</f>
        <v/>
      </c>
      <c r="AZ59" s="17" t="str">
        <f>IF('Slut 1.kl. -Klasse'!BN46="","",IF('Slut 1.kl. -Klasse'!BN46='Skole scoring'!AZ$32,1,0)+IF('Slut 1.kl. -Klasse'!BN46=5,5,0))</f>
        <v/>
      </c>
      <c r="BA59" s="17" t="str">
        <f>IF('Slut 1.kl. -Klasse'!BO46="","",IF('Slut 1.kl. -Klasse'!BO46='Skole scoring'!BA$32,1,0)+IF('Slut 1.kl. -Klasse'!BO46=5,5,0))</f>
        <v/>
      </c>
      <c r="BB59" s="17" t="str">
        <f>IF('Slut 1.kl. -Klasse'!BP46="","",IF('Slut 1.kl. -Klasse'!BP46='Skole scoring'!BB$32,1,0)+IF('Slut 1.kl. -Klasse'!BP46=5,5,0))</f>
        <v/>
      </c>
      <c r="BC59" s="17" t="str">
        <f>IF('Slut 1.kl. -Klasse'!BQ46="","",IF('Slut 1.kl. -Klasse'!BQ46='Skole scoring'!BC$32,1,0)+IF('Slut 1.kl. -Klasse'!BQ46=5,5,0))</f>
        <v/>
      </c>
      <c r="BD59" s="17" t="str">
        <f>IF('Slut 1.kl. -Klasse'!BR46="","",IF('Slut 1.kl. -Klasse'!BR46='Skole scoring'!BD$32,1,0)+IF('Slut 1.kl. -Klasse'!BR46=5,5,0))</f>
        <v/>
      </c>
      <c r="BE59" s="17" t="str">
        <f>IF('Slut 1.kl. -Klasse'!BS46="","",IF('Slut 1.kl. -Klasse'!BS46='Skole scoring'!BE$32,1,0)+IF('Slut 1.kl. -Klasse'!BS46=5,5,0))</f>
        <v/>
      </c>
      <c r="BF59" s="17" t="str">
        <f>IF('Slut 1.kl. -Klasse'!BT46="","",IF('Slut 1.kl. -Klasse'!BT46='Skole scoring'!BF$32,1,0)+IF('Slut 1.kl. -Klasse'!BT46=5,5,0))</f>
        <v/>
      </c>
      <c r="BG59" s="17" t="str">
        <f>IF('Slut 1.kl. -Klasse'!BU46="","",IF('Slut 1.kl. -Klasse'!BU46='Skole scoring'!BG$32,1,0)+IF('Slut 1.kl. -Klasse'!BU46=5,5,0))</f>
        <v/>
      </c>
      <c r="BH59" s="17" t="str">
        <f>IF('Slut 1.kl. -Klasse'!BV46="","",IF('Slut 1.kl. -Klasse'!BV46='Skole scoring'!BH$32,1,0)+IF('Slut 1.kl. -Klasse'!BV46=5,5,0))</f>
        <v/>
      </c>
      <c r="BI59" s="17" t="str">
        <f>IF('Slut 1.kl. -Klasse'!BW46="","",IF('Slut 1.kl. -Klasse'!BW46='Skole scoring'!BI$32,1,0)+IF('Slut 1.kl. -Klasse'!BW46=5,5,0))</f>
        <v/>
      </c>
      <c r="BJ59" s="17" t="str">
        <f>IF('Slut 1.kl. -Klasse'!BX46="","",IF('Slut 1.kl. -Klasse'!BX46='Skole scoring'!BJ$32,1,0)+IF('Slut 1.kl. -Klasse'!BX46=5,5,0))</f>
        <v/>
      </c>
      <c r="BK59" s="17" t="str">
        <f>IF('Slut 1.kl. -Klasse'!BY46="","",IF('Slut 1.kl. -Klasse'!BY46='Skole scoring'!BK$32,1,0)+IF('Slut 1.kl. -Klasse'!BY46=5,5,0))</f>
        <v/>
      </c>
      <c r="BL59" s="17" t="str">
        <f>IF('Slut 1.kl. -Klasse'!BZ46="","",IF('Slut 1.kl. -Klasse'!BZ46='Skole scoring'!BL$32,1,0)+IF('Slut 1.kl. -Klasse'!BZ46=5,5,0))</f>
        <v/>
      </c>
      <c r="BM59" s="17" t="str">
        <f>IF('Slut 1.kl. -Klasse'!CA46="","",IF('Slut 1.kl. -Klasse'!CA46='Skole scoring'!BM$32,1,0)+IF('Slut 1.kl. -Klasse'!CA46=5,5,0))</f>
        <v/>
      </c>
      <c r="BN59" s="17" t="str">
        <f>IF('Slut 1.kl. -Klasse'!CB46="","",IF('Slut 1.kl. -Klasse'!CB46='Skole scoring'!BN$32,1,0)+IF('Slut 1.kl. -Klasse'!CB46=5,5,0))</f>
        <v/>
      </c>
      <c r="BO59" s="17" t="str">
        <f>IF('Slut 1.kl. -Klasse'!CC46="","",IF('Slut 1.kl. -Klasse'!CC46='Skole scoring'!BO$32,1,0)+IF('Slut 1.kl. -Klasse'!CC46=5,5,0))</f>
        <v/>
      </c>
      <c r="BP59" s="17" t="str">
        <f>IF('Slut 1.kl. -Klasse'!CD46="","",IF('Slut 1.kl. -Klasse'!CD46='Skole scoring'!BP$32,1,0)+IF('Slut 1.kl. -Klasse'!CD46=5,5,0))</f>
        <v/>
      </c>
      <c r="BQ59" s="17" t="str">
        <f>IF('Slut 1.kl. -Klasse'!CE46="","",IF('Slut 1.kl. -Klasse'!CE46='Skole scoring'!BQ$32,1,0)+IF('Slut 1.kl. -Klasse'!CE46=5,5,0))</f>
        <v/>
      </c>
      <c r="BR59" s="17" t="str">
        <f>IF('Slut 1.kl. -Klasse'!CF46="","",IF('Slut 1.kl. -Klasse'!CF46='Skole scoring'!BR$32,1,0)+IF('Slut 1.kl. -Klasse'!CF46=5,5,0))</f>
        <v/>
      </c>
      <c r="BS59" s="17" t="str">
        <f>IF('Slut 1.kl. -Klasse'!CG46="","",IF('Slut 1.kl. -Klasse'!CG46='Skole scoring'!BS$32,1,0)+IF('Slut 1.kl. -Klasse'!CG46=5,5,0))</f>
        <v/>
      </c>
      <c r="BT59" s="17" t="str">
        <f>IF('Slut 1.kl. -Klasse'!CH46="","",IF('Slut 1.kl. -Klasse'!CH46='Skole scoring'!BT$32,1,0)+IF('Slut 1.kl. -Klasse'!CH46=5,5,0))</f>
        <v/>
      </c>
      <c r="BU59" s="17" t="str">
        <f>IF('Slut 1.kl. -Klasse'!CI46="","",IF('Slut 1.kl. -Klasse'!CI46='Skole scoring'!BU$32,1,0)+IF('Slut 1.kl. -Klasse'!CI46=5,5,0))</f>
        <v/>
      </c>
      <c r="BV59" s="17" t="str">
        <f>IF('Slut 1.kl. -Klasse'!CJ46="","",IF('Slut 1.kl. -Klasse'!CJ46='Skole scoring'!BV$32,1,0)+IF('Slut 1.kl. -Klasse'!CJ46=5,5,0))</f>
        <v/>
      </c>
      <c r="BW59" s="17" t="str">
        <f>IF('Slut 1.kl. -Klasse'!CK46="","",IF('Slut 1.kl. -Klasse'!CK46='Skole scoring'!BW$32,1,0)+IF('Slut 1.kl. -Klasse'!CK46=5,5,0))</f>
        <v/>
      </c>
      <c r="BX59" s="17" t="str">
        <f>IF('Slut 1.kl. -Klasse'!CL46="","",IF('Slut 1.kl. -Klasse'!CL46='Skole scoring'!BX$32,1,0)+IF('Slut 1.kl. -Klasse'!CL46=5,5,0))</f>
        <v/>
      </c>
      <c r="BY59" s="17" t="str">
        <f>IF('Slut 1.kl. -Klasse'!CM46="","",IF('Slut 1.kl. -Klasse'!CM46='Skole scoring'!BY$32,1,0)+IF('Slut 1.kl. -Klasse'!CM46=5,5,0))</f>
        <v/>
      </c>
      <c r="BZ59" s="17" t="str">
        <f>IF('Slut 1.kl. -Klasse'!CN46="","",IF('Slut 1.kl. -Klasse'!CN46='Skole scoring'!BZ$32,1,0)+IF('Slut 1.kl. -Klasse'!CN46=5,5,0))</f>
        <v/>
      </c>
      <c r="CA59" s="17" t="str">
        <f>IF('Slut 1.kl. -Klasse'!CO46="","",IF('Slut 1.kl. -Klasse'!CO46='Skole scoring'!CA$32,1,0)+IF('Slut 1.kl. -Klasse'!CO46=5,5,0))</f>
        <v/>
      </c>
      <c r="CB59" s="17" t="str">
        <f>IF('Slut 1.kl. -Klasse'!CP46="","",IF('Slut 1.kl. -Klasse'!CP46='Skole scoring'!CB$32,1,0)+IF('Slut 1.kl. -Klasse'!CP46=5,5,0))</f>
        <v/>
      </c>
      <c r="CC59" s="17" t="str">
        <f>IF('Slut 1.kl. -Klasse'!CQ46="","",IF('Slut 1.kl. -Klasse'!CQ46='Skole scoring'!CC$32,1,0)+IF('Slut 1.kl. -Klasse'!CQ46=5,5,0))</f>
        <v/>
      </c>
      <c r="CD59" s="17">
        <f t="shared" si="1"/>
        <v>0</v>
      </c>
      <c r="CE59" s="23" t="str">
        <f>IF(ISBLANK('Slut 1.kl. -Klasse'!B46),"NA",(((COUNTIF('Skole scoring'!B59:AM59,1)-17.5)/7.3)+((COUNTIF('Skole scoring'!AN59:BD59,1)-4.5)/4.4)+((COUNTIF('Skole scoring'!BE59:CC59,1)-11.4)/7.9))/3)</f>
        <v>NA</v>
      </c>
    </row>
    <row r="61" spans="2:83" x14ac:dyDescent="0.35">
      <c r="T61">
        <v>1</v>
      </c>
      <c r="U61">
        <v>2</v>
      </c>
      <c r="V61">
        <v>3</v>
      </c>
      <c r="W61">
        <v>4</v>
      </c>
      <c r="X61">
        <v>5</v>
      </c>
      <c r="Y61">
        <v>6</v>
      </c>
      <c r="Z61">
        <v>7</v>
      </c>
      <c r="AA61">
        <v>8</v>
      </c>
      <c r="AB61">
        <v>9</v>
      </c>
      <c r="AC61">
        <v>10</v>
      </c>
      <c r="AD61">
        <v>11</v>
      </c>
      <c r="AE61">
        <v>12</v>
      </c>
      <c r="AF61">
        <v>1</v>
      </c>
      <c r="AG61">
        <v>2</v>
      </c>
      <c r="AH61">
        <v>3</v>
      </c>
      <c r="AI61">
        <v>4</v>
      </c>
      <c r="AJ61">
        <v>5</v>
      </c>
      <c r="AK61">
        <v>6</v>
      </c>
      <c r="AL61">
        <v>7</v>
      </c>
      <c r="AM61">
        <v>8</v>
      </c>
      <c r="AN61">
        <v>9</v>
      </c>
      <c r="AO61">
        <v>10</v>
      </c>
      <c r="AP61">
        <v>11</v>
      </c>
      <c r="AQ61">
        <v>12</v>
      </c>
      <c r="AR61">
        <v>1</v>
      </c>
      <c r="AS61">
        <v>2</v>
      </c>
      <c r="AT61">
        <v>3</v>
      </c>
      <c r="AU61">
        <v>4</v>
      </c>
      <c r="AV61">
        <v>5</v>
      </c>
      <c r="AW61">
        <v>6</v>
      </c>
      <c r="AX61">
        <v>7</v>
      </c>
      <c r="AY61">
        <v>8</v>
      </c>
      <c r="AZ61">
        <v>9</v>
      </c>
      <c r="BA61">
        <v>10</v>
      </c>
      <c r="BB61">
        <v>11</v>
      </c>
      <c r="BC61">
        <v>12</v>
      </c>
      <c r="BD61">
        <v>1</v>
      </c>
      <c r="BE61">
        <v>2</v>
      </c>
      <c r="BF61">
        <v>3</v>
      </c>
      <c r="BG61">
        <v>4</v>
      </c>
      <c r="BH61">
        <v>5</v>
      </c>
      <c r="BI61">
        <v>6</v>
      </c>
      <c r="BJ61">
        <v>7</v>
      </c>
      <c r="BK61">
        <v>8</v>
      </c>
      <c r="BL61">
        <v>9</v>
      </c>
      <c r="BM61">
        <v>10</v>
      </c>
      <c r="BN61">
        <v>11</v>
      </c>
      <c r="BO61">
        <v>12</v>
      </c>
      <c r="BP61">
        <v>1</v>
      </c>
      <c r="BQ61">
        <v>2</v>
      </c>
      <c r="BR61">
        <v>3</v>
      </c>
      <c r="BS61">
        <v>4</v>
      </c>
      <c r="BT61">
        <v>5</v>
      </c>
      <c r="BU61">
        <v>6</v>
      </c>
      <c r="BV61">
        <v>7</v>
      </c>
      <c r="BW61">
        <v>8</v>
      </c>
      <c r="BX61">
        <v>9</v>
      </c>
      <c r="BY61">
        <v>10</v>
      </c>
      <c r="BZ61">
        <v>11</v>
      </c>
      <c r="CA61">
        <v>12</v>
      </c>
    </row>
    <row r="62" spans="2:83" x14ac:dyDescent="0.35">
      <c r="B62" s="26" t="str">
        <f>'Midt 2.kl. -Klasse'!P1</f>
        <v>Ini</v>
      </c>
      <c r="C62" s="26" t="str">
        <f>'Midt 2.kl. -Klasse'!Q1</f>
        <v>Niu</v>
      </c>
      <c r="D62" s="26" t="str">
        <f>'Midt 2.kl. -Klasse'!R1</f>
        <v>Aja</v>
      </c>
      <c r="E62" s="26" t="str">
        <f>'Midt 2.kl. -Klasse'!S1</f>
        <v>Ulu</v>
      </c>
      <c r="F62" s="26" t="str">
        <f>'Midt 2.kl. -Klasse'!T1</f>
        <v>Siku</v>
      </c>
      <c r="G62" s="26" t="str">
        <f>'Midt 2.kl. -Klasse'!U1</f>
        <v>Aput</v>
      </c>
      <c r="H62" s="26" t="str">
        <f>'Midt 2.kl. -Klasse'!V1</f>
        <v>Kuuk</v>
      </c>
      <c r="I62" s="26" t="str">
        <f>'Midt 2.kl. -Klasse'!W1</f>
        <v>Appa</v>
      </c>
      <c r="J62" s="26" t="str">
        <f>'Midt 2.kl. -Klasse'!X1</f>
        <v>Nasaq</v>
      </c>
      <c r="K62" s="26" t="str">
        <f>'Midt 2.kl. -Klasse'!Y1</f>
        <v>Tuttu</v>
      </c>
      <c r="L62" s="26" t="str">
        <f>'Midt 2.kl. -Klasse'!Z1</f>
        <v>Arsaq</v>
      </c>
      <c r="M62" s="26" t="str">
        <f>'Midt 2.kl. -Klasse'!AA1</f>
        <v>Puisi</v>
      </c>
      <c r="N62" s="26" t="str">
        <f>'Midt 2.kl. -Klasse'!AB1</f>
        <v>Palasi</v>
      </c>
      <c r="O62" s="26" t="str">
        <f>'Midt 2.kl. -Klasse'!AC1</f>
        <v>Kammak</v>
      </c>
      <c r="P62" s="26" t="str">
        <f>'Midt 2.kl. -Klasse'!AD1</f>
        <v>Meeraq</v>
      </c>
      <c r="Q62" s="26" t="str">
        <f>'Midt 2.kl. -Klasse'!AE1</f>
        <v>Sorluk</v>
      </c>
      <c r="R62" s="26" t="str">
        <f>'Midt 2.kl. -Klasse'!AF1</f>
        <v>Kiffaq</v>
      </c>
      <c r="S62" s="26" t="str">
        <f>'Midt 2.kl. -Klasse'!AG1</f>
        <v>Siuteroq</v>
      </c>
      <c r="T62" s="26">
        <f>'Midt 2.kl. -Klasse'!AH3</f>
        <v>1</v>
      </c>
      <c r="U62" s="26">
        <f>'Midt 2.kl. -Klasse'!AI3</f>
        <v>4</v>
      </c>
      <c r="V62" s="26">
        <f>'Midt 2.kl. -Klasse'!AJ3</f>
        <v>3</v>
      </c>
      <c r="W62" s="26">
        <f>'Midt 2.kl. -Klasse'!AK3</f>
        <v>4</v>
      </c>
      <c r="X62" s="26">
        <f>'Midt 2.kl. -Klasse'!AL3</f>
        <v>1</v>
      </c>
      <c r="Y62" s="26">
        <f>'Midt 2.kl. -Klasse'!AM3</f>
        <v>2</v>
      </c>
      <c r="Z62" s="26">
        <f>'Midt 2.kl. -Klasse'!AN3</f>
        <v>1</v>
      </c>
      <c r="AA62" s="26">
        <f>'Midt 2.kl. -Klasse'!AO3</f>
        <v>2</v>
      </c>
      <c r="AB62" s="26">
        <f>'Midt 2.kl. -Klasse'!AP3</f>
        <v>2</v>
      </c>
      <c r="AC62" s="26">
        <f>'Midt 2.kl. -Klasse'!AQ3</f>
        <v>3</v>
      </c>
      <c r="AD62" s="26">
        <f>'Midt 2.kl. -Klasse'!AR3</f>
        <v>3</v>
      </c>
      <c r="AE62" s="26">
        <f>'Midt 2.kl. -Klasse'!AS3</f>
        <v>4</v>
      </c>
      <c r="AF62" s="26">
        <f>'Midt 2.kl. -Klasse'!AT3</f>
        <v>4</v>
      </c>
      <c r="AG62" s="26">
        <f>'Midt 2.kl. -Klasse'!AU3</f>
        <v>3</v>
      </c>
      <c r="AH62" s="26">
        <f>'Midt 2.kl. -Klasse'!AV3</f>
        <v>1</v>
      </c>
      <c r="AI62" s="26">
        <f>'Midt 2.kl. -Klasse'!AW3</f>
        <v>1</v>
      </c>
      <c r="AJ62" s="26">
        <f>'Midt 2.kl. -Klasse'!AX3</f>
        <v>4</v>
      </c>
      <c r="AK62" s="26">
        <f>'Midt 2.kl. -Klasse'!AY3</f>
        <v>1</v>
      </c>
      <c r="AL62" s="26">
        <f>'Midt 2.kl. -Klasse'!AZ3</f>
        <v>2</v>
      </c>
      <c r="AM62" s="26">
        <f>'Midt 2.kl. -Klasse'!BA3</f>
        <v>1</v>
      </c>
      <c r="AN62" s="26">
        <f>'Midt 2.kl. -Klasse'!BB3</f>
        <v>3</v>
      </c>
      <c r="AO62" s="26">
        <f>'Midt 2.kl. -Klasse'!BC3</f>
        <v>4</v>
      </c>
      <c r="AP62" s="26">
        <f>'Midt 2.kl. -Klasse'!BD3</f>
        <v>3</v>
      </c>
      <c r="AQ62" s="26">
        <f>'Midt 2.kl. -Klasse'!BE3</f>
        <v>3</v>
      </c>
      <c r="AR62" s="26">
        <f>'Midt 2.kl. -Klasse'!BF3</f>
        <v>4</v>
      </c>
      <c r="AS62" s="26">
        <f>'Midt 2.kl. -Klasse'!BG3</f>
        <v>2</v>
      </c>
      <c r="AT62" s="26">
        <f>'Midt 2.kl. -Klasse'!BH3</f>
        <v>1</v>
      </c>
      <c r="AU62" s="26">
        <f>'Midt 2.kl. -Klasse'!BI3</f>
        <v>4</v>
      </c>
      <c r="AV62" s="26">
        <f>'Midt 2.kl. -Klasse'!BJ3</f>
        <v>2</v>
      </c>
      <c r="AW62" s="26">
        <f>'Midt 2.kl. -Klasse'!BK3</f>
        <v>3</v>
      </c>
      <c r="AX62" s="26">
        <f>'Midt 2.kl. -Klasse'!BL3</f>
        <v>1</v>
      </c>
      <c r="AY62" s="26">
        <f>'Midt 2.kl. -Klasse'!BM3</f>
        <v>3</v>
      </c>
      <c r="AZ62" s="26">
        <f>'Midt 2.kl. -Klasse'!BN3</f>
        <v>4</v>
      </c>
      <c r="BA62" s="26">
        <f>'Midt 2.kl. -Klasse'!BO3</f>
        <v>1</v>
      </c>
      <c r="BB62" s="26">
        <f>'Midt 2.kl. -Klasse'!BP3</f>
        <v>2</v>
      </c>
      <c r="BC62" s="26">
        <f>'Midt 2.kl. -Klasse'!BQ3</f>
        <v>3</v>
      </c>
      <c r="BD62" s="26">
        <f>'Midt 2.kl. -Klasse'!BR3</f>
        <v>2</v>
      </c>
      <c r="BE62" s="26">
        <f>'Midt 2.kl. -Klasse'!BS3</f>
        <v>4</v>
      </c>
      <c r="BF62" s="26">
        <f>'Midt 2.kl. -Klasse'!BT3</f>
        <v>3</v>
      </c>
      <c r="BG62" s="26">
        <f>'Midt 2.kl. -Klasse'!BU3</f>
        <v>4</v>
      </c>
      <c r="BH62" s="26">
        <f>'Midt 2.kl. -Klasse'!BV3</f>
        <v>1</v>
      </c>
      <c r="BI62" s="26">
        <f>'Midt 2.kl. -Klasse'!BW3</f>
        <v>2</v>
      </c>
      <c r="BJ62" s="26">
        <f>'Midt 2.kl. -Klasse'!BX3</f>
        <v>2</v>
      </c>
      <c r="BK62" s="26">
        <f>'Midt 2.kl. -Klasse'!BY3</f>
        <v>2</v>
      </c>
      <c r="BL62" s="26">
        <f>'Midt 2.kl. -Klasse'!BZ3</f>
        <v>1</v>
      </c>
      <c r="BM62" s="26">
        <f>'Midt 2.kl. -Klasse'!CA3</f>
        <v>4</v>
      </c>
      <c r="BN62" s="26">
        <f>'Midt 2.kl. -Klasse'!CB3</f>
        <v>1</v>
      </c>
      <c r="BO62" s="26">
        <f>'Midt 2.kl. -Klasse'!CC3</f>
        <v>1</v>
      </c>
      <c r="BP62" s="26">
        <f>'Midt 2.kl. -Klasse'!CD3</f>
        <v>4</v>
      </c>
      <c r="BQ62" s="26">
        <f>'Midt 2.kl. -Klasse'!CE3</f>
        <v>2</v>
      </c>
      <c r="BR62" s="26">
        <f>'Midt 2.kl. -Klasse'!CF3</f>
        <v>2</v>
      </c>
      <c r="BS62" s="26">
        <f>'Midt 2.kl. -Klasse'!CG3</f>
        <v>1</v>
      </c>
      <c r="BT62" s="26">
        <f>'Midt 2.kl. -Klasse'!CH3</f>
        <v>3</v>
      </c>
      <c r="BU62" s="26">
        <f>'Midt 2.kl. -Klasse'!CI3</f>
        <v>2</v>
      </c>
      <c r="BV62" s="26">
        <f>'Midt 2.kl. -Klasse'!CJ3</f>
        <v>2</v>
      </c>
      <c r="BW62" s="26">
        <f>'Midt 2.kl. -Klasse'!CK3</f>
        <v>4</v>
      </c>
      <c r="BX62" s="26">
        <f>'Midt 2.kl. -Klasse'!CL3</f>
        <v>1</v>
      </c>
      <c r="BY62" s="26">
        <f>'Midt 2.kl. -Klasse'!CM3</f>
        <v>3</v>
      </c>
      <c r="BZ62" s="26">
        <f>'Midt 2.kl. -Klasse'!CN3</f>
        <v>4</v>
      </c>
      <c r="CA62" s="26">
        <f>'Midt 2.kl. -Klasse'!CO3</f>
        <v>3</v>
      </c>
      <c r="CB62" s="26"/>
      <c r="CC62" s="26"/>
    </row>
    <row r="63" spans="2:83" x14ac:dyDescent="0.35">
      <c r="B63" s="26">
        <f>'Midt 2.kl. -Klasse'!P20</f>
        <v>1</v>
      </c>
      <c r="C63" s="26">
        <f>'Midt 2.kl. -Klasse'!Q20</f>
        <v>2</v>
      </c>
      <c r="D63" s="26">
        <f>'Midt 2.kl. -Klasse'!R20</f>
        <v>3</v>
      </c>
      <c r="E63" s="26">
        <f>'Midt 2.kl. -Klasse'!S20</f>
        <v>4</v>
      </c>
      <c r="F63" s="26">
        <f>'Midt 2.kl. -Klasse'!T20</f>
        <v>5</v>
      </c>
      <c r="G63" s="26">
        <f>'Midt 2.kl. -Klasse'!U20</f>
        <v>6</v>
      </c>
      <c r="H63" s="26">
        <f>'Midt 2.kl. -Klasse'!V20</f>
        <v>7</v>
      </c>
      <c r="I63" s="26">
        <f>'Midt 2.kl. -Klasse'!W20</f>
        <v>8</v>
      </c>
      <c r="J63" s="26">
        <f>'Midt 2.kl. -Klasse'!X20</f>
        <v>9</v>
      </c>
      <c r="K63" s="26">
        <f>'Midt 2.kl. -Klasse'!Y20</f>
        <v>10</v>
      </c>
      <c r="L63" s="26">
        <f>'Midt 2.kl. -Klasse'!Z20</f>
        <v>11</v>
      </c>
      <c r="M63" s="26">
        <f>'Midt 2.kl. -Klasse'!AA20</f>
        <v>12</v>
      </c>
      <c r="N63" s="26">
        <f>'Midt 2.kl. -Klasse'!AB20</f>
        <v>13</v>
      </c>
      <c r="O63" s="26">
        <f>'Midt 2.kl. -Klasse'!AC20</f>
        <v>14</v>
      </c>
      <c r="P63" s="26">
        <f>'Midt 2.kl. -Klasse'!AD20</f>
        <v>15</v>
      </c>
      <c r="Q63" s="26">
        <f>'Midt 2.kl. -Klasse'!AE20</f>
        <v>16</v>
      </c>
      <c r="R63" s="26">
        <f>'Midt 2.kl. -Klasse'!AF20</f>
        <v>17</v>
      </c>
      <c r="S63" s="26">
        <f>'Midt 2.kl. -Klasse'!AG20</f>
        <v>18</v>
      </c>
      <c r="T63" s="26">
        <f>'Midt 2.kl. -Klasse'!AH20</f>
        <v>1</v>
      </c>
      <c r="U63" s="26">
        <f>'Midt 2.kl. -Klasse'!AI20</f>
        <v>2</v>
      </c>
      <c r="V63" s="26">
        <f>'Midt 2.kl. -Klasse'!AJ20</f>
        <v>3</v>
      </c>
      <c r="W63" s="26">
        <f>'Midt 2.kl. -Klasse'!AK20</f>
        <v>4</v>
      </c>
      <c r="X63" s="26">
        <f>'Midt 2.kl. -Klasse'!AL20</f>
        <v>5</v>
      </c>
      <c r="Y63" s="26">
        <f>'Midt 2.kl. -Klasse'!AM20</f>
        <v>6</v>
      </c>
      <c r="Z63" s="26">
        <f>'Midt 2.kl. -Klasse'!AN20</f>
        <v>7</v>
      </c>
      <c r="AA63" s="26">
        <f>'Midt 2.kl. -Klasse'!AO20</f>
        <v>8</v>
      </c>
      <c r="AB63" s="26">
        <f>'Midt 2.kl. -Klasse'!AP20</f>
        <v>9</v>
      </c>
      <c r="AC63" s="26">
        <f>'Midt 2.kl. -Klasse'!AQ20</f>
        <v>10</v>
      </c>
      <c r="AD63" s="26">
        <f>'Midt 2.kl. -Klasse'!AR20</f>
        <v>11</v>
      </c>
      <c r="AE63" s="26">
        <f>'Midt 2.kl. -Klasse'!AS20</f>
        <v>12</v>
      </c>
      <c r="AF63" s="26">
        <f>'Midt 2.kl. -Klasse'!AT20</f>
        <v>13</v>
      </c>
      <c r="AG63" s="26">
        <f>'Midt 2.kl. -Klasse'!AU20</f>
        <v>14</v>
      </c>
      <c r="AH63" s="26">
        <f>'Midt 2.kl. -Klasse'!AV20</f>
        <v>15</v>
      </c>
      <c r="AI63" s="26">
        <f>'Midt 2.kl. -Klasse'!AW20</f>
        <v>16</v>
      </c>
      <c r="AJ63" s="26">
        <f>'Midt 2.kl. -Klasse'!AX20</f>
        <v>17</v>
      </c>
      <c r="AK63" s="26">
        <f>'Midt 2.kl. -Klasse'!AY20</f>
        <v>18</v>
      </c>
      <c r="AL63" s="26">
        <f>'Midt 2.kl. -Klasse'!AZ20</f>
        <v>19</v>
      </c>
      <c r="AM63" s="26">
        <f>'Midt 2.kl. -Klasse'!BA20</f>
        <v>20</v>
      </c>
      <c r="AN63" s="26">
        <f>'Midt 2.kl. -Klasse'!BB20</f>
        <v>21</v>
      </c>
      <c r="AO63" s="26">
        <f>'Midt 2.kl. -Klasse'!BC20</f>
        <v>22</v>
      </c>
      <c r="AP63" s="26">
        <f>'Midt 2.kl. -Klasse'!BD20</f>
        <v>23</v>
      </c>
      <c r="AQ63" s="26">
        <f>'Midt 2.kl. -Klasse'!BE20</f>
        <v>24</v>
      </c>
      <c r="AR63" s="26">
        <f>'Midt 2.kl. -Klasse'!BF20</f>
        <v>25</v>
      </c>
      <c r="AS63" s="26">
        <f>'Midt 2.kl. -Klasse'!BG20</f>
        <v>26</v>
      </c>
      <c r="AT63" s="26">
        <f>'Midt 2.kl. -Klasse'!BH20</f>
        <v>27</v>
      </c>
      <c r="AU63" s="26">
        <f>'Midt 2.kl. -Klasse'!BI20</f>
        <v>28</v>
      </c>
      <c r="AV63" s="26">
        <f>'Midt 2.kl. -Klasse'!BJ20</f>
        <v>29</v>
      </c>
      <c r="AW63" s="26">
        <f>'Midt 2.kl. -Klasse'!BK20</f>
        <v>30</v>
      </c>
      <c r="AX63" s="26">
        <f>'Midt 2.kl. -Klasse'!BL20</f>
        <v>31</v>
      </c>
      <c r="AY63" s="26">
        <f>'Midt 2.kl. -Klasse'!BM20</f>
        <v>32</v>
      </c>
      <c r="AZ63" s="26">
        <f>'Midt 2.kl. -Klasse'!BN20</f>
        <v>33</v>
      </c>
      <c r="BA63" s="26">
        <f>'Midt 2.kl. -Klasse'!BO20</f>
        <v>34</v>
      </c>
      <c r="BB63" s="26">
        <f>'Midt 2.kl. -Klasse'!BP20</f>
        <v>35</v>
      </c>
      <c r="BC63" s="26">
        <f>'Midt 2.kl. -Klasse'!BQ20</f>
        <v>36</v>
      </c>
      <c r="BD63" s="26">
        <f>'Midt 2.kl. -Klasse'!BR20</f>
        <v>37</v>
      </c>
      <c r="BE63" s="26">
        <f>'Midt 2.kl. -Klasse'!BS20</f>
        <v>38</v>
      </c>
      <c r="BF63" s="26">
        <f>'Midt 2.kl. -Klasse'!BT20</f>
        <v>39</v>
      </c>
      <c r="BG63" s="26">
        <f>'Midt 2.kl. -Klasse'!BU20</f>
        <v>40</v>
      </c>
      <c r="BH63" s="26">
        <f>'Midt 2.kl. -Klasse'!BV20</f>
        <v>41</v>
      </c>
      <c r="BI63" s="26">
        <f>'Midt 2.kl. -Klasse'!BW20</f>
        <v>42</v>
      </c>
      <c r="BJ63" s="26">
        <f>'Midt 2.kl. -Klasse'!BX20</f>
        <v>43</v>
      </c>
      <c r="BK63" s="26">
        <f>'Midt 2.kl. -Klasse'!BY20</f>
        <v>44</v>
      </c>
      <c r="BL63" s="26">
        <f>'Midt 2.kl. -Klasse'!BZ20</f>
        <v>45</v>
      </c>
      <c r="BM63" s="26">
        <f>'Midt 2.kl. -Klasse'!CA20</f>
        <v>46</v>
      </c>
      <c r="BN63" s="26">
        <f>'Midt 2.kl. -Klasse'!CB20</f>
        <v>47</v>
      </c>
      <c r="BO63" s="26">
        <f>'Midt 2.kl. -Klasse'!CC20</f>
        <v>48</v>
      </c>
      <c r="BP63" s="26">
        <f>'Midt 2.kl. -Klasse'!CD20</f>
        <v>49</v>
      </c>
      <c r="BQ63" s="26">
        <f>'Midt 2.kl. -Klasse'!CE20</f>
        <v>50</v>
      </c>
      <c r="BR63" s="26">
        <f>'Midt 2.kl. -Klasse'!CF20</f>
        <v>51</v>
      </c>
      <c r="BS63" s="26">
        <f>'Midt 2.kl. -Klasse'!CG20</f>
        <v>52</v>
      </c>
      <c r="BT63" s="26">
        <f>'Midt 2.kl. -Klasse'!CH20</f>
        <v>53</v>
      </c>
      <c r="BU63" s="26">
        <f>'Midt 2.kl. -Klasse'!CI20</f>
        <v>54</v>
      </c>
      <c r="BV63" s="26">
        <f>'Midt 2.kl. -Klasse'!CJ20</f>
        <v>55</v>
      </c>
      <c r="BW63" s="26">
        <f>'Midt 2.kl. -Klasse'!CK20</f>
        <v>56</v>
      </c>
      <c r="BX63" s="26">
        <f>'Midt 2.kl. -Klasse'!CL20</f>
        <v>57</v>
      </c>
      <c r="BY63" s="26">
        <f>'Midt 2.kl. -Klasse'!CM20</f>
        <v>58</v>
      </c>
      <c r="BZ63" s="26">
        <f>'Midt 2.kl. -Klasse'!CN20</f>
        <v>59</v>
      </c>
      <c r="CA63" s="26">
        <f>'Midt 2.kl. -Klasse'!CO20</f>
        <v>60</v>
      </c>
      <c r="CB63" s="26" t="s">
        <v>65</v>
      </c>
      <c r="CC63" s="26"/>
    </row>
    <row r="64" spans="2:83" x14ac:dyDescent="0.35">
      <c r="B64" s="26" t="str">
        <f>IF('Midt 2.kl. -Klasse'!P21="","",IF('Midt 2.kl. -Klasse'!P21='Skole scoring'!B$62,1,0)+IF('Midt 2.kl. -Klasse'!P21=5,5,0))</f>
        <v/>
      </c>
      <c r="C64" s="26" t="str">
        <f>IF('Midt 2.kl. -Klasse'!Q21="","",IF('Midt 2.kl. -Klasse'!Q21='Skole scoring'!C$62,1,0)+IF('Midt 2.kl. -Klasse'!Q21=5,5,0))</f>
        <v/>
      </c>
      <c r="D64" s="26" t="str">
        <f>IF('Midt 2.kl. -Klasse'!R21="","",IF('Midt 2.kl. -Klasse'!R21='Skole scoring'!D$62,1,0)+IF('Midt 2.kl. -Klasse'!R21=5,5,0))</f>
        <v/>
      </c>
      <c r="E64" s="26" t="str">
        <f>IF('Midt 2.kl. -Klasse'!S21="","",IF('Midt 2.kl. -Klasse'!S21='Skole scoring'!E$62,1,0)+IF('Midt 2.kl. -Klasse'!S21=5,5,0))</f>
        <v/>
      </c>
      <c r="F64" s="26" t="str">
        <f>IF('Midt 2.kl. -Klasse'!T21="","",IF('Midt 2.kl. -Klasse'!T21='Skole scoring'!F$62,1,0)+IF('Midt 2.kl. -Klasse'!T21=5,5,0))</f>
        <v/>
      </c>
      <c r="G64" s="26" t="str">
        <f>IF('Midt 2.kl. -Klasse'!U21="","",IF('Midt 2.kl. -Klasse'!U21='Skole scoring'!G$62,1,0)+IF('Midt 2.kl. -Klasse'!U21=5,5,0))</f>
        <v/>
      </c>
      <c r="H64" s="26" t="str">
        <f>IF('Midt 2.kl. -Klasse'!V21="","",IF('Midt 2.kl. -Klasse'!V21='Skole scoring'!H$62,1,0)+IF('Midt 2.kl. -Klasse'!V21=5,5,0))</f>
        <v/>
      </c>
      <c r="I64" s="26" t="str">
        <f>IF('Midt 2.kl. -Klasse'!W21="","",IF('Midt 2.kl. -Klasse'!W21='Skole scoring'!I$62,1,0)+IF('Midt 2.kl. -Klasse'!W21=5,5,0))</f>
        <v/>
      </c>
      <c r="J64" s="26" t="str">
        <f>IF('Midt 2.kl. -Klasse'!X21="","",IF('Midt 2.kl. -Klasse'!X21='Skole scoring'!J$62,1,0)+IF('Midt 2.kl. -Klasse'!X21=5,5,0))</f>
        <v/>
      </c>
      <c r="K64" s="26" t="str">
        <f>IF('Midt 2.kl. -Klasse'!Y21="","",IF('Midt 2.kl. -Klasse'!Y21='Skole scoring'!K$62,1,0)+IF('Midt 2.kl. -Klasse'!Y21=5,5,0))</f>
        <v/>
      </c>
      <c r="L64" s="26" t="str">
        <f>IF('Midt 2.kl. -Klasse'!Z21="","",IF('Midt 2.kl. -Klasse'!Z21='Skole scoring'!L$62,1,0)+IF('Midt 2.kl. -Klasse'!Z21=5,5,0))</f>
        <v/>
      </c>
      <c r="M64" s="26" t="str">
        <f>IF('Midt 2.kl. -Klasse'!AA21="","",IF('Midt 2.kl. -Klasse'!AA21='Skole scoring'!M$62,1,0)+IF('Midt 2.kl. -Klasse'!AA21=5,5,0))</f>
        <v/>
      </c>
      <c r="N64" s="26" t="str">
        <f>IF('Midt 2.kl. -Klasse'!AB21="","",IF('Midt 2.kl. -Klasse'!AB21='Skole scoring'!N$62,1,0)+IF('Midt 2.kl. -Klasse'!AB21=5,5,0))</f>
        <v/>
      </c>
      <c r="O64" s="26" t="str">
        <f>IF('Midt 2.kl. -Klasse'!AC21="","",IF('Midt 2.kl. -Klasse'!AC21='Skole scoring'!O$62,1,0)+IF('Midt 2.kl. -Klasse'!AC21=5,5,0))</f>
        <v/>
      </c>
      <c r="P64" s="26" t="str">
        <f>IF('Midt 2.kl. -Klasse'!AD21="","",IF('Midt 2.kl. -Klasse'!AD21='Skole scoring'!P$62,1,0)+IF('Midt 2.kl. -Klasse'!AD21=5,5,0))</f>
        <v/>
      </c>
      <c r="Q64" s="26" t="str">
        <f>IF('Midt 2.kl. -Klasse'!AE21="","",IF('Midt 2.kl. -Klasse'!AE21='Skole scoring'!Q$62,1,0)+IF('Midt 2.kl. -Klasse'!AE21=5,5,0))</f>
        <v/>
      </c>
      <c r="R64" s="26" t="str">
        <f>IF('Midt 2.kl. -Klasse'!AF21="","",IF('Midt 2.kl. -Klasse'!AF21='Skole scoring'!R$62,1,0)+IF('Midt 2.kl. -Klasse'!AF21=5,5,0))</f>
        <v/>
      </c>
      <c r="S64" s="26" t="str">
        <f>IF('Midt 2.kl. -Klasse'!AG21="","",IF('Midt 2.kl. -Klasse'!AG21='Skole scoring'!S$62,1,0)+IF('Midt 2.kl. -Klasse'!AG21=5,5,0))</f>
        <v/>
      </c>
      <c r="T64" s="26" t="str">
        <f>IF('Midt 2.kl. -Klasse'!AH21="","",IF('Midt 2.kl. -Klasse'!AH21='Skole scoring'!T$62,1,0)+IF('Midt 2.kl. -Klasse'!AH21=5,5,0))</f>
        <v/>
      </c>
      <c r="U64" s="26" t="str">
        <f>IF('Midt 2.kl. -Klasse'!AI21="","",IF('Midt 2.kl. -Klasse'!AI21='Skole scoring'!U$62,1,0)+IF('Midt 2.kl. -Klasse'!AI21=5,5,0))</f>
        <v/>
      </c>
      <c r="V64" s="26" t="str">
        <f>IF('Midt 2.kl. -Klasse'!AJ21="","",IF('Midt 2.kl. -Klasse'!AJ21='Skole scoring'!V$62,1,0)+IF('Midt 2.kl. -Klasse'!AJ21=5,5,0))</f>
        <v/>
      </c>
      <c r="W64" s="26" t="str">
        <f>IF('Midt 2.kl. -Klasse'!AK21="","",IF('Midt 2.kl. -Klasse'!AK21='Skole scoring'!W$62,1,0)+IF('Midt 2.kl. -Klasse'!AK21=5,5,0))</f>
        <v/>
      </c>
      <c r="X64" s="26" t="str">
        <f>IF('Midt 2.kl. -Klasse'!AL21="","",IF('Midt 2.kl. -Klasse'!AL21='Skole scoring'!X$62,1,0)+IF('Midt 2.kl. -Klasse'!AL21=5,5,0))</f>
        <v/>
      </c>
      <c r="Y64" s="26" t="str">
        <f>IF('Midt 2.kl. -Klasse'!AM21="","",IF('Midt 2.kl. -Klasse'!AM21='Skole scoring'!Y$62,1,0)+IF('Midt 2.kl. -Klasse'!AM21=5,5,0))</f>
        <v/>
      </c>
      <c r="Z64" s="26" t="str">
        <f>IF('Midt 2.kl. -Klasse'!AN21="","",IF('Midt 2.kl. -Klasse'!AN21='Skole scoring'!Z$62,1,0)+IF('Midt 2.kl. -Klasse'!AN21=5,5,0))</f>
        <v/>
      </c>
      <c r="AA64" s="26" t="str">
        <f>IF('Midt 2.kl. -Klasse'!AO21="","",IF('Midt 2.kl. -Klasse'!AO21='Skole scoring'!AA$62,1,0)+IF('Midt 2.kl. -Klasse'!AO21=5,5,0))</f>
        <v/>
      </c>
      <c r="AB64" s="26" t="str">
        <f>IF('Midt 2.kl. -Klasse'!AP21="","",IF('Midt 2.kl. -Klasse'!AP21='Skole scoring'!AB$62,1,0)+IF('Midt 2.kl. -Klasse'!AP21=5,5,0))</f>
        <v/>
      </c>
      <c r="AC64" s="26" t="str">
        <f>IF('Midt 2.kl. -Klasse'!AQ21="","",IF('Midt 2.kl. -Klasse'!AQ21='Skole scoring'!AC$62,1,0)+IF('Midt 2.kl. -Klasse'!AQ21=5,5,0))</f>
        <v/>
      </c>
      <c r="AD64" s="26" t="str">
        <f>IF('Midt 2.kl. -Klasse'!AR21="","",IF('Midt 2.kl. -Klasse'!AR21='Skole scoring'!AD$62,1,0)+IF('Midt 2.kl. -Klasse'!AR21=5,5,0))</f>
        <v/>
      </c>
      <c r="AE64" s="26" t="str">
        <f>IF('Midt 2.kl. -Klasse'!AS21="","",IF('Midt 2.kl. -Klasse'!AS21='Skole scoring'!AE$62,1,0)+IF('Midt 2.kl. -Klasse'!AS21=5,5,0))</f>
        <v/>
      </c>
      <c r="AF64" s="26" t="str">
        <f>IF('Midt 2.kl. -Klasse'!AT21="","",IF('Midt 2.kl. -Klasse'!AT21='Skole scoring'!AF$62,1,0)+IF('Midt 2.kl. -Klasse'!AT21=5,5,0))</f>
        <v/>
      </c>
      <c r="AG64" s="26" t="str">
        <f>IF('Midt 2.kl. -Klasse'!AU21="","",IF('Midt 2.kl. -Klasse'!AU21='Skole scoring'!AG$62,1,0)+IF('Midt 2.kl. -Klasse'!AU21=5,5,0))</f>
        <v/>
      </c>
      <c r="AH64" s="26" t="str">
        <f>IF('Midt 2.kl. -Klasse'!AV21="","",IF('Midt 2.kl. -Klasse'!AV21='Skole scoring'!AH$62,1,0)+IF('Midt 2.kl. -Klasse'!AV21=5,5,0))</f>
        <v/>
      </c>
      <c r="AI64" s="26" t="str">
        <f>IF('Midt 2.kl. -Klasse'!AW21="","",IF('Midt 2.kl. -Klasse'!AW21='Skole scoring'!AI$62,1,0)+IF('Midt 2.kl. -Klasse'!AW21=5,5,0))</f>
        <v/>
      </c>
      <c r="AJ64" s="26" t="str">
        <f>IF('Midt 2.kl. -Klasse'!AX21="","",IF('Midt 2.kl. -Klasse'!AX21='Skole scoring'!AJ$62,1,0)+IF('Midt 2.kl. -Klasse'!AX21=5,5,0))</f>
        <v/>
      </c>
      <c r="AK64" s="26" t="str">
        <f>IF('Midt 2.kl. -Klasse'!AY21="","",IF('Midt 2.kl. -Klasse'!AY21='Skole scoring'!AK$62,1,0)+IF('Midt 2.kl. -Klasse'!AY21=5,5,0))</f>
        <v/>
      </c>
      <c r="AL64" s="26" t="str">
        <f>IF('Midt 2.kl. -Klasse'!AZ21="","",IF('Midt 2.kl. -Klasse'!AZ21='Skole scoring'!AL$62,1,0)+IF('Midt 2.kl. -Klasse'!AZ21=5,5,0))</f>
        <v/>
      </c>
      <c r="AM64" s="26" t="str">
        <f>IF('Midt 2.kl. -Klasse'!BA21="","",IF('Midt 2.kl. -Klasse'!BA21='Skole scoring'!AM$62,1,0)+IF('Midt 2.kl. -Klasse'!BA21=5,5,0))</f>
        <v/>
      </c>
      <c r="AN64" s="26" t="str">
        <f>IF('Midt 2.kl. -Klasse'!BB21="","",IF('Midt 2.kl. -Klasse'!BB21='Skole scoring'!AN$62,1,0)+IF('Midt 2.kl. -Klasse'!BB21=5,5,0))</f>
        <v/>
      </c>
      <c r="AO64" s="26" t="str">
        <f>IF('Midt 2.kl. -Klasse'!BC21="","",IF('Midt 2.kl. -Klasse'!BC21='Skole scoring'!AO$62,1,0)+IF('Midt 2.kl. -Klasse'!BC21=5,5,0))</f>
        <v/>
      </c>
      <c r="AP64" s="26" t="str">
        <f>IF('Midt 2.kl. -Klasse'!BD21="","",IF('Midt 2.kl. -Klasse'!BD21='Skole scoring'!AP$62,1,0)+IF('Midt 2.kl. -Klasse'!BD21=5,5,0))</f>
        <v/>
      </c>
      <c r="AQ64" s="26" t="str">
        <f>IF('Midt 2.kl. -Klasse'!BE21="","",IF('Midt 2.kl. -Klasse'!BE21='Skole scoring'!AQ$62,1,0)+IF('Midt 2.kl. -Klasse'!BE21=5,5,0))</f>
        <v/>
      </c>
      <c r="AR64" s="26" t="str">
        <f>IF('Midt 2.kl. -Klasse'!BF21="","",IF('Midt 2.kl. -Klasse'!BF21='Skole scoring'!AR$62,1,0)+IF('Midt 2.kl. -Klasse'!BF21=5,5,0))</f>
        <v/>
      </c>
      <c r="AS64" s="26" t="str">
        <f>IF('Midt 2.kl. -Klasse'!BG21="","",IF('Midt 2.kl. -Klasse'!BG21='Skole scoring'!AS$62,1,0)+IF('Midt 2.kl. -Klasse'!BG21=5,5,0))</f>
        <v/>
      </c>
      <c r="AT64" s="26" t="str">
        <f>IF('Midt 2.kl. -Klasse'!BH21="","",IF('Midt 2.kl. -Klasse'!BH21='Skole scoring'!AT$62,1,0)+IF('Midt 2.kl. -Klasse'!BH21=5,5,0))</f>
        <v/>
      </c>
      <c r="AU64" s="26" t="str">
        <f>IF('Midt 2.kl. -Klasse'!BI21="","",IF('Midt 2.kl. -Klasse'!BI21='Skole scoring'!AU$62,1,0)+IF('Midt 2.kl. -Klasse'!BI21=5,5,0))</f>
        <v/>
      </c>
      <c r="AV64" s="26" t="str">
        <f>IF('Midt 2.kl. -Klasse'!BJ21="","",IF('Midt 2.kl. -Klasse'!BJ21='Skole scoring'!AV$62,1,0)+IF('Midt 2.kl. -Klasse'!BJ21=5,5,0))</f>
        <v/>
      </c>
      <c r="AW64" s="26" t="str">
        <f>IF('Midt 2.kl. -Klasse'!BK21="","",IF('Midt 2.kl. -Klasse'!BK21='Skole scoring'!AW$62,1,0)+IF('Midt 2.kl. -Klasse'!BK21=5,5,0))</f>
        <v/>
      </c>
      <c r="AX64" s="26" t="str">
        <f>IF('Midt 2.kl. -Klasse'!BL21="","",IF('Midt 2.kl. -Klasse'!BL21='Skole scoring'!AX$62,1,0)+IF('Midt 2.kl. -Klasse'!BL21=5,5,0))</f>
        <v/>
      </c>
      <c r="AY64" s="26" t="str">
        <f>IF('Midt 2.kl. -Klasse'!BM21="","",IF('Midt 2.kl. -Klasse'!BM21='Skole scoring'!AY$62,1,0)+IF('Midt 2.kl. -Klasse'!BM21=5,5,0))</f>
        <v/>
      </c>
      <c r="AZ64" s="26" t="str">
        <f>IF('Midt 2.kl. -Klasse'!BN21="","",IF('Midt 2.kl. -Klasse'!BN21='Skole scoring'!AZ$62,1,0)+IF('Midt 2.kl. -Klasse'!BN21=5,5,0))</f>
        <v/>
      </c>
      <c r="BA64" s="26" t="str">
        <f>IF('Midt 2.kl. -Klasse'!BO21="","",IF('Midt 2.kl. -Klasse'!BO21='Skole scoring'!BA$62,1,0)+IF('Midt 2.kl. -Klasse'!BO21=5,5,0))</f>
        <v/>
      </c>
      <c r="BB64" s="26" t="str">
        <f>IF('Midt 2.kl. -Klasse'!BP21="","",IF('Midt 2.kl. -Klasse'!BP21='Skole scoring'!BB$62,1,0)+IF('Midt 2.kl. -Klasse'!BP21=5,5,0))</f>
        <v/>
      </c>
      <c r="BC64" s="26" t="str">
        <f>IF('Midt 2.kl. -Klasse'!BQ21="","",IF('Midt 2.kl. -Klasse'!BQ21='Skole scoring'!BC$62,1,0)+IF('Midt 2.kl. -Klasse'!BQ21=5,5,0))</f>
        <v/>
      </c>
      <c r="BD64" s="26" t="str">
        <f>IF('Midt 2.kl. -Klasse'!BR21="","",IF('Midt 2.kl. -Klasse'!BR21='Skole scoring'!BD$62,1,0)+IF('Midt 2.kl. -Klasse'!BR21=5,5,0))</f>
        <v/>
      </c>
      <c r="BE64" s="26" t="str">
        <f>IF('Midt 2.kl. -Klasse'!BS21="","",IF('Midt 2.kl. -Klasse'!BS21='Skole scoring'!BE$62,1,0)+IF('Midt 2.kl. -Klasse'!BS21=5,5,0))</f>
        <v/>
      </c>
      <c r="BF64" s="26" t="str">
        <f>IF('Midt 2.kl. -Klasse'!BT21="","",IF('Midt 2.kl. -Klasse'!BT21='Skole scoring'!BF$62,1,0)+IF('Midt 2.kl. -Klasse'!BT21=5,5,0))</f>
        <v/>
      </c>
      <c r="BG64" s="26" t="str">
        <f>IF('Midt 2.kl. -Klasse'!BU21="","",IF('Midt 2.kl. -Klasse'!BU21='Skole scoring'!BG$62,1,0)+IF('Midt 2.kl. -Klasse'!BU21=5,5,0))</f>
        <v/>
      </c>
      <c r="BH64" s="26" t="str">
        <f>IF('Midt 2.kl. -Klasse'!BV21="","",IF('Midt 2.kl. -Klasse'!BV21='Skole scoring'!BH$62,1,0)+IF('Midt 2.kl. -Klasse'!BV21=5,5,0))</f>
        <v/>
      </c>
      <c r="BI64" s="26" t="str">
        <f>IF('Midt 2.kl. -Klasse'!BW21="","",IF('Midt 2.kl. -Klasse'!BW21='Skole scoring'!BI$62,1,0)+IF('Midt 2.kl. -Klasse'!BW21=5,5,0))</f>
        <v/>
      </c>
      <c r="BJ64" s="26" t="str">
        <f>IF('Midt 2.kl. -Klasse'!BX21="","",IF('Midt 2.kl. -Klasse'!BX21='Skole scoring'!BJ$62,1,0)+IF('Midt 2.kl. -Klasse'!BX21=5,5,0))</f>
        <v/>
      </c>
      <c r="BK64" s="26" t="str">
        <f>IF('Midt 2.kl. -Klasse'!BY21="","",IF('Midt 2.kl. -Klasse'!BY21='Skole scoring'!BK$62,1,0)+IF('Midt 2.kl. -Klasse'!BY21=5,5,0))</f>
        <v/>
      </c>
      <c r="BL64" s="26" t="str">
        <f>IF('Midt 2.kl. -Klasse'!BZ21="","",IF('Midt 2.kl. -Klasse'!BZ21='Skole scoring'!BL$62,1,0)+IF('Midt 2.kl. -Klasse'!BZ21=5,5,0))</f>
        <v/>
      </c>
      <c r="BM64" s="26" t="str">
        <f>IF('Midt 2.kl. -Klasse'!CA21="","",IF('Midt 2.kl. -Klasse'!CA21='Skole scoring'!BM$62,1,0)+IF('Midt 2.kl. -Klasse'!CA21=5,5,0))</f>
        <v/>
      </c>
      <c r="BN64" s="26" t="str">
        <f>IF('Midt 2.kl. -Klasse'!CB21="","",IF('Midt 2.kl. -Klasse'!CB21='Skole scoring'!BN$62,1,0)+IF('Midt 2.kl. -Klasse'!CB21=5,5,0))</f>
        <v/>
      </c>
      <c r="BO64" s="26" t="str">
        <f>IF('Midt 2.kl. -Klasse'!CC21="","",IF('Midt 2.kl. -Klasse'!CC21='Skole scoring'!BO$62,1,0)+IF('Midt 2.kl. -Klasse'!CC21=5,5,0))</f>
        <v/>
      </c>
      <c r="BP64" s="26" t="str">
        <f>IF('Midt 2.kl. -Klasse'!CD21="","",IF('Midt 2.kl. -Klasse'!CD21='Skole scoring'!BP$62,1,0)+IF('Midt 2.kl. -Klasse'!CD21=5,5,0))</f>
        <v/>
      </c>
      <c r="BQ64" s="26" t="str">
        <f>IF('Midt 2.kl. -Klasse'!CE21="","",IF('Midt 2.kl. -Klasse'!CE21='Skole scoring'!BQ$62,1,0)+IF('Midt 2.kl. -Klasse'!CE21=5,5,0))</f>
        <v/>
      </c>
      <c r="BR64" s="26" t="str">
        <f>IF('Midt 2.kl. -Klasse'!CF21="","",IF('Midt 2.kl. -Klasse'!CF21='Skole scoring'!BR$62,1,0)+IF('Midt 2.kl. -Klasse'!CF21=5,5,0))</f>
        <v/>
      </c>
      <c r="BS64" s="26" t="str">
        <f>IF('Midt 2.kl. -Klasse'!CG21="","",IF('Midt 2.kl. -Klasse'!CG21='Skole scoring'!BS$62,1,0)+IF('Midt 2.kl. -Klasse'!CG21=5,5,0))</f>
        <v/>
      </c>
      <c r="BT64" s="26" t="str">
        <f>IF('Midt 2.kl. -Klasse'!CH21="","",IF('Midt 2.kl. -Klasse'!CH21='Skole scoring'!BT$62,1,0)+IF('Midt 2.kl. -Klasse'!CH21=5,5,0))</f>
        <v/>
      </c>
      <c r="BU64" s="26" t="str">
        <f>IF('Midt 2.kl. -Klasse'!CI21="","",IF('Midt 2.kl. -Klasse'!CI21='Skole scoring'!BU$62,1,0)+IF('Midt 2.kl. -Klasse'!CI21=5,5,0))</f>
        <v/>
      </c>
      <c r="BV64" s="26" t="str">
        <f>IF('Midt 2.kl. -Klasse'!CJ21="","",IF('Midt 2.kl. -Klasse'!CJ21='Skole scoring'!BV$62,1,0)+IF('Midt 2.kl. -Klasse'!CJ21=5,5,0))</f>
        <v/>
      </c>
      <c r="BW64" s="26" t="str">
        <f>IF('Midt 2.kl. -Klasse'!CK21="","",IF('Midt 2.kl. -Klasse'!CK21='Skole scoring'!BW$62,1,0)+IF('Midt 2.kl. -Klasse'!CK21=5,5,0))</f>
        <v/>
      </c>
      <c r="BX64" s="26" t="str">
        <f>IF('Midt 2.kl. -Klasse'!CL21="","",IF('Midt 2.kl. -Klasse'!CL21='Skole scoring'!BX$62,1,0)+IF('Midt 2.kl. -Klasse'!CL21=5,5,0))</f>
        <v/>
      </c>
      <c r="BY64" s="26" t="str">
        <f>IF('Midt 2.kl. -Klasse'!CM21="","",IF('Midt 2.kl. -Klasse'!CM21='Skole scoring'!BY$62,1,0)+IF('Midt 2.kl. -Klasse'!CM21=5,5,0))</f>
        <v/>
      </c>
      <c r="BZ64" s="26" t="str">
        <f>IF('Midt 2.kl. -Klasse'!CN21="","",IF('Midt 2.kl. -Klasse'!CN21='Skole scoring'!BZ$62,1,0)+IF('Midt 2.kl. -Klasse'!CN21=5,5,0))</f>
        <v/>
      </c>
      <c r="CA64" s="26" t="str">
        <f>IF('Midt 2.kl. -Klasse'!CO21="","",IF('Midt 2.kl. -Klasse'!CO21='Skole scoring'!CA$62,1,0)+IF('Midt 2.kl. -Klasse'!CO21=5,5,0))</f>
        <v/>
      </c>
      <c r="CB64" s="26">
        <f t="shared" ref="CB64:CB89" si="2">COUNTIF(B64:CA64,1)</f>
        <v>0</v>
      </c>
      <c r="CC64" s="26" t="str">
        <f>IF(ISBLANK('Midt 2.kl. -Klasse'!B21),"NA",((((COUNTIF('Skole scoring'!B64:S64,1)-4.6)/4.1)+((COUNTIF('Skole scoring'!T64:CA64,1)-11.8)/9))/2))</f>
        <v>NA</v>
      </c>
    </row>
    <row r="65" spans="2:81" x14ac:dyDescent="0.35">
      <c r="B65" s="26" t="str">
        <f>IF('Midt 2.kl. -Klasse'!P22="","",IF('Midt 2.kl. -Klasse'!P22='Skole scoring'!B$62,1,0)+IF('Midt 2.kl. -Klasse'!P22=5,5,0))</f>
        <v/>
      </c>
      <c r="C65" s="26" t="str">
        <f>IF('Midt 2.kl. -Klasse'!Q22="","",IF('Midt 2.kl. -Klasse'!Q22='Skole scoring'!C$62,1,0)+IF('Midt 2.kl. -Klasse'!Q22=5,5,0))</f>
        <v/>
      </c>
      <c r="D65" s="26" t="str">
        <f>IF('Midt 2.kl. -Klasse'!R22="","",IF('Midt 2.kl. -Klasse'!R22='Skole scoring'!D$62,1,0)+IF('Midt 2.kl. -Klasse'!R22=5,5,0))</f>
        <v/>
      </c>
      <c r="E65" s="26" t="str">
        <f>IF('Midt 2.kl. -Klasse'!S22="","",IF('Midt 2.kl. -Klasse'!S22='Skole scoring'!E$62,1,0)+IF('Midt 2.kl. -Klasse'!S22=5,5,0))</f>
        <v/>
      </c>
      <c r="F65" s="26" t="str">
        <f>IF('Midt 2.kl. -Klasse'!T22="","",IF('Midt 2.kl. -Klasse'!T22='Skole scoring'!F$62,1,0)+IF('Midt 2.kl. -Klasse'!T22=5,5,0))</f>
        <v/>
      </c>
      <c r="G65" s="26" t="str">
        <f>IF('Midt 2.kl. -Klasse'!U22="","",IF('Midt 2.kl. -Klasse'!U22='Skole scoring'!G$62,1,0)+IF('Midt 2.kl. -Klasse'!U22=5,5,0))</f>
        <v/>
      </c>
      <c r="H65" s="26" t="str">
        <f>IF('Midt 2.kl. -Klasse'!V22="","",IF('Midt 2.kl. -Klasse'!V22='Skole scoring'!H$62,1,0)+IF('Midt 2.kl. -Klasse'!V22=5,5,0))</f>
        <v/>
      </c>
      <c r="I65" s="26" t="str">
        <f>IF('Midt 2.kl. -Klasse'!W22="","",IF('Midt 2.kl. -Klasse'!W22='Skole scoring'!I$62,1,0)+IF('Midt 2.kl. -Klasse'!W22=5,5,0))</f>
        <v/>
      </c>
      <c r="J65" s="26" t="str">
        <f>IF('Midt 2.kl. -Klasse'!X22="","",IF('Midt 2.kl. -Klasse'!X22='Skole scoring'!J$62,1,0)+IF('Midt 2.kl. -Klasse'!X22=5,5,0))</f>
        <v/>
      </c>
      <c r="K65" s="26" t="str">
        <f>IF('Midt 2.kl. -Klasse'!Y22="","",IF('Midt 2.kl. -Klasse'!Y22='Skole scoring'!K$62,1,0)+IF('Midt 2.kl. -Klasse'!Y22=5,5,0))</f>
        <v/>
      </c>
      <c r="L65" s="26" t="str">
        <f>IF('Midt 2.kl. -Klasse'!Z22="","",IF('Midt 2.kl. -Klasse'!Z22='Skole scoring'!L$62,1,0)+IF('Midt 2.kl. -Klasse'!Z22=5,5,0))</f>
        <v/>
      </c>
      <c r="M65" s="26" t="str">
        <f>IF('Midt 2.kl. -Klasse'!AA22="","",IF('Midt 2.kl. -Klasse'!AA22='Skole scoring'!M$62,1,0)+IF('Midt 2.kl. -Klasse'!AA22=5,5,0))</f>
        <v/>
      </c>
      <c r="N65" s="26" t="str">
        <f>IF('Midt 2.kl. -Klasse'!AB22="","",IF('Midt 2.kl. -Klasse'!AB22='Skole scoring'!N$62,1,0)+IF('Midt 2.kl. -Klasse'!AB22=5,5,0))</f>
        <v/>
      </c>
      <c r="O65" s="26" t="str">
        <f>IF('Midt 2.kl. -Klasse'!AC22="","",IF('Midt 2.kl. -Klasse'!AC22='Skole scoring'!O$62,1,0)+IF('Midt 2.kl. -Klasse'!AC22=5,5,0))</f>
        <v/>
      </c>
      <c r="P65" s="26" t="str">
        <f>IF('Midt 2.kl. -Klasse'!AD22="","",IF('Midt 2.kl. -Klasse'!AD22='Skole scoring'!P$62,1,0)+IF('Midt 2.kl. -Klasse'!AD22=5,5,0))</f>
        <v/>
      </c>
      <c r="Q65" s="26" t="str">
        <f>IF('Midt 2.kl. -Klasse'!AE22="","",IF('Midt 2.kl. -Klasse'!AE22='Skole scoring'!Q$62,1,0)+IF('Midt 2.kl. -Klasse'!AE22=5,5,0))</f>
        <v/>
      </c>
      <c r="R65" s="26" t="str">
        <f>IF('Midt 2.kl. -Klasse'!AF22="","",IF('Midt 2.kl. -Klasse'!AF22='Skole scoring'!R$62,1,0)+IF('Midt 2.kl. -Klasse'!AF22=5,5,0))</f>
        <v/>
      </c>
      <c r="S65" s="26" t="str">
        <f>IF('Midt 2.kl. -Klasse'!AG22="","",IF('Midt 2.kl. -Klasse'!AG22='Skole scoring'!S$62,1,0)+IF('Midt 2.kl. -Klasse'!AG22=5,5,0))</f>
        <v/>
      </c>
      <c r="T65" s="26" t="str">
        <f>IF('Midt 2.kl. -Klasse'!AH22="","",IF('Midt 2.kl. -Klasse'!AH22='Skole scoring'!T$62,1,0)+IF('Midt 2.kl. -Klasse'!AH22=5,5,0))</f>
        <v/>
      </c>
      <c r="U65" s="26" t="str">
        <f>IF('Midt 2.kl. -Klasse'!AI22="","",IF('Midt 2.kl. -Klasse'!AI22='Skole scoring'!U$62,1,0)+IF('Midt 2.kl. -Klasse'!AI22=5,5,0))</f>
        <v/>
      </c>
      <c r="V65" s="26" t="str">
        <f>IF('Midt 2.kl. -Klasse'!AJ22="","",IF('Midt 2.kl. -Klasse'!AJ22='Skole scoring'!V$62,1,0)+IF('Midt 2.kl. -Klasse'!AJ22=5,5,0))</f>
        <v/>
      </c>
      <c r="W65" s="26" t="str">
        <f>IF('Midt 2.kl. -Klasse'!AK22="","",IF('Midt 2.kl. -Klasse'!AK22='Skole scoring'!W$62,1,0)+IF('Midt 2.kl. -Klasse'!AK22=5,5,0))</f>
        <v/>
      </c>
      <c r="X65" s="26" t="str">
        <f>IF('Midt 2.kl. -Klasse'!AL22="","",IF('Midt 2.kl. -Klasse'!AL22='Skole scoring'!X$62,1,0)+IF('Midt 2.kl. -Klasse'!AL22=5,5,0))</f>
        <v/>
      </c>
      <c r="Y65" s="26" t="str">
        <f>IF('Midt 2.kl. -Klasse'!AM22="","",IF('Midt 2.kl. -Klasse'!AM22='Skole scoring'!Y$62,1,0)+IF('Midt 2.kl. -Klasse'!AM22=5,5,0))</f>
        <v/>
      </c>
      <c r="Z65" s="26" t="str">
        <f>IF('Midt 2.kl. -Klasse'!AN22="","",IF('Midt 2.kl. -Klasse'!AN22='Skole scoring'!Z$62,1,0)+IF('Midt 2.kl. -Klasse'!AN22=5,5,0))</f>
        <v/>
      </c>
      <c r="AA65" s="26" t="str">
        <f>IF('Midt 2.kl. -Klasse'!AO22="","",IF('Midt 2.kl. -Klasse'!AO22='Skole scoring'!AA$62,1,0)+IF('Midt 2.kl. -Klasse'!AO22=5,5,0))</f>
        <v/>
      </c>
      <c r="AB65" s="26" t="str">
        <f>IF('Midt 2.kl. -Klasse'!AP22="","",IF('Midt 2.kl. -Klasse'!AP22='Skole scoring'!AB$62,1,0)+IF('Midt 2.kl. -Klasse'!AP22=5,5,0))</f>
        <v/>
      </c>
      <c r="AC65" s="26" t="str">
        <f>IF('Midt 2.kl. -Klasse'!AQ22="","",IF('Midt 2.kl. -Klasse'!AQ22='Skole scoring'!AC$62,1,0)+IF('Midt 2.kl. -Klasse'!AQ22=5,5,0))</f>
        <v/>
      </c>
      <c r="AD65" s="26" t="str">
        <f>IF('Midt 2.kl. -Klasse'!AR22="","",IF('Midt 2.kl. -Klasse'!AR22='Skole scoring'!AD$62,1,0)+IF('Midt 2.kl. -Klasse'!AR22=5,5,0))</f>
        <v/>
      </c>
      <c r="AE65" s="26" t="str">
        <f>IF('Midt 2.kl. -Klasse'!AS22="","",IF('Midt 2.kl. -Klasse'!AS22='Skole scoring'!AE$62,1,0)+IF('Midt 2.kl. -Klasse'!AS22=5,5,0))</f>
        <v/>
      </c>
      <c r="AF65" s="26" t="str">
        <f>IF('Midt 2.kl. -Klasse'!AT22="","",IF('Midt 2.kl. -Klasse'!AT22='Skole scoring'!AF$62,1,0)+IF('Midt 2.kl. -Klasse'!AT22=5,5,0))</f>
        <v/>
      </c>
      <c r="AG65" s="26" t="str">
        <f>IF('Midt 2.kl. -Klasse'!AU22="","",IF('Midt 2.kl. -Klasse'!AU22='Skole scoring'!AG$62,1,0)+IF('Midt 2.kl. -Klasse'!AU22=5,5,0))</f>
        <v/>
      </c>
      <c r="AH65" s="26" t="str">
        <f>IF('Midt 2.kl. -Klasse'!AV22="","",IF('Midt 2.kl. -Klasse'!AV22='Skole scoring'!AH$62,1,0)+IF('Midt 2.kl. -Klasse'!AV22=5,5,0))</f>
        <v/>
      </c>
      <c r="AI65" s="26" t="str">
        <f>IF('Midt 2.kl. -Klasse'!AW22="","",IF('Midt 2.kl. -Klasse'!AW22='Skole scoring'!AI$62,1,0)+IF('Midt 2.kl. -Klasse'!AW22=5,5,0))</f>
        <v/>
      </c>
      <c r="AJ65" s="26" t="str">
        <f>IF('Midt 2.kl. -Klasse'!AX22="","",IF('Midt 2.kl. -Klasse'!AX22='Skole scoring'!AJ$62,1,0)+IF('Midt 2.kl. -Klasse'!AX22=5,5,0))</f>
        <v/>
      </c>
      <c r="AK65" s="26" t="str">
        <f>IF('Midt 2.kl. -Klasse'!AY22="","",IF('Midt 2.kl. -Klasse'!AY22='Skole scoring'!AK$62,1,0)+IF('Midt 2.kl. -Klasse'!AY22=5,5,0))</f>
        <v/>
      </c>
      <c r="AL65" s="26" t="str">
        <f>IF('Midt 2.kl. -Klasse'!AZ22="","",IF('Midt 2.kl. -Klasse'!AZ22='Skole scoring'!AL$62,1,0)+IF('Midt 2.kl. -Klasse'!AZ22=5,5,0))</f>
        <v/>
      </c>
      <c r="AM65" s="26" t="str">
        <f>IF('Midt 2.kl. -Klasse'!BA22="","",IF('Midt 2.kl. -Klasse'!BA22='Skole scoring'!AM$62,1,0)+IF('Midt 2.kl. -Klasse'!BA22=5,5,0))</f>
        <v/>
      </c>
      <c r="AN65" s="26" t="str">
        <f>IF('Midt 2.kl. -Klasse'!BB22="","",IF('Midt 2.kl. -Klasse'!BB22='Skole scoring'!AN$62,1,0)+IF('Midt 2.kl. -Klasse'!BB22=5,5,0))</f>
        <v/>
      </c>
      <c r="AO65" s="26" t="str">
        <f>IF('Midt 2.kl. -Klasse'!BC22="","",IF('Midt 2.kl. -Klasse'!BC22='Skole scoring'!AO$62,1,0)+IF('Midt 2.kl. -Klasse'!BC22=5,5,0))</f>
        <v/>
      </c>
      <c r="AP65" s="26" t="str">
        <f>IF('Midt 2.kl. -Klasse'!BD22="","",IF('Midt 2.kl. -Klasse'!BD22='Skole scoring'!AP$62,1,0)+IF('Midt 2.kl. -Klasse'!BD22=5,5,0))</f>
        <v/>
      </c>
      <c r="AQ65" s="26" t="str">
        <f>IF('Midt 2.kl. -Klasse'!BE22="","",IF('Midt 2.kl. -Klasse'!BE22='Skole scoring'!AQ$62,1,0)+IF('Midt 2.kl. -Klasse'!BE22=5,5,0))</f>
        <v/>
      </c>
      <c r="AR65" s="26" t="str">
        <f>IF('Midt 2.kl. -Klasse'!BF22="","",IF('Midt 2.kl. -Klasse'!BF22='Skole scoring'!AR$62,1,0)+IF('Midt 2.kl. -Klasse'!BF22=5,5,0))</f>
        <v/>
      </c>
      <c r="AS65" s="26" t="str">
        <f>IF('Midt 2.kl. -Klasse'!BG22="","",IF('Midt 2.kl. -Klasse'!BG22='Skole scoring'!AS$62,1,0)+IF('Midt 2.kl. -Klasse'!BG22=5,5,0))</f>
        <v/>
      </c>
      <c r="AT65" s="26" t="str">
        <f>IF('Midt 2.kl. -Klasse'!BH22="","",IF('Midt 2.kl. -Klasse'!BH22='Skole scoring'!AT$62,1,0)+IF('Midt 2.kl. -Klasse'!BH22=5,5,0))</f>
        <v/>
      </c>
      <c r="AU65" s="26" t="str">
        <f>IF('Midt 2.kl. -Klasse'!BI22="","",IF('Midt 2.kl. -Klasse'!BI22='Skole scoring'!AU$62,1,0)+IF('Midt 2.kl. -Klasse'!BI22=5,5,0))</f>
        <v/>
      </c>
      <c r="AV65" s="26" t="str">
        <f>IF('Midt 2.kl. -Klasse'!BJ22="","",IF('Midt 2.kl. -Klasse'!BJ22='Skole scoring'!AV$62,1,0)+IF('Midt 2.kl. -Klasse'!BJ22=5,5,0))</f>
        <v/>
      </c>
      <c r="AW65" s="26" t="str">
        <f>IF('Midt 2.kl. -Klasse'!BK22="","",IF('Midt 2.kl. -Klasse'!BK22='Skole scoring'!AW$62,1,0)+IF('Midt 2.kl. -Klasse'!BK22=5,5,0))</f>
        <v/>
      </c>
      <c r="AX65" s="26" t="str">
        <f>IF('Midt 2.kl. -Klasse'!BL22="","",IF('Midt 2.kl. -Klasse'!BL22='Skole scoring'!AX$62,1,0)+IF('Midt 2.kl. -Klasse'!BL22=5,5,0))</f>
        <v/>
      </c>
      <c r="AY65" s="26" t="str">
        <f>IF('Midt 2.kl. -Klasse'!BM22="","",IF('Midt 2.kl. -Klasse'!BM22='Skole scoring'!AY$62,1,0)+IF('Midt 2.kl. -Klasse'!BM22=5,5,0))</f>
        <v/>
      </c>
      <c r="AZ65" s="26" t="str">
        <f>IF('Midt 2.kl. -Klasse'!BN22="","",IF('Midt 2.kl. -Klasse'!BN22='Skole scoring'!AZ$62,1,0)+IF('Midt 2.kl. -Klasse'!BN22=5,5,0))</f>
        <v/>
      </c>
      <c r="BA65" s="26" t="str">
        <f>IF('Midt 2.kl. -Klasse'!BO22="","",IF('Midt 2.kl. -Klasse'!BO22='Skole scoring'!BA$62,1,0)+IF('Midt 2.kl. -Klasse'!BO22=5,5,0))</f>
        <v/>
      </c>
      <c r="BB65" s="26" t="str">
        <f>IF('Midt 2.kl. -Klasse'!BP22="","",IF('Midt 2.kl. -Klasse'!BP22='Skole scoring'!BB$62,1,0)+IF('Midt 2.kl. -Klasse'!BP22=5,5,0))</f>
        <v/>
      </c>
      <c r="BC65" s="26" t="str">
        <f>IF('Midt 2.kl. -Klasse'!BQ22="","",IF('Midt 2.kl. -Klasse'!BQ22='Skole scoring'!BC$62,1,0)+IF('Midt 2.kl. -Klasse'!BQ22=5,5,0))</f>
        <v/>
      </c>
      <c r="BD65" s="26" t="str">
        <f>IF('Midt 2.kl. -Klasse'!BR22="","",IF('Midt 2.kl. -Klasse'!BR22='Skole scoring'!BD$62,1,0)+IF('Midt 2.kl. -Klasse'!BR22=5,5,0))</f>
        <v/>
      </c>
      <c r="BE65" s="26" t="str">
        <f>IF('Midt 2.kl. -Klasse'!BS22="","",IF('Midt 2.kl. -Klasse'!BS22='Skole scoring'!BE$62,1,0)+IF('Midt 2.kl. -Klasse'!BS22=5,5,0))</f>
        <v/>
      </c>
      <c r="BF65" s="26" t="str">
        <f>IF('Midt 2.kl. -Klasse'!BT22="","",IF('Midt 2.kl. -Klasse'!BT22='Skole scoring'!BF$62,1,0)+IF('Midt 2.kl. -Klasse'!BT22=5,5,0))</f>
        <v/>
      </c>
      <c r="BG65" s="26" t="str">
        <f>IF('Midt 2.kl. -Klasse'!BU22="","",IF('Midt 2.kl. -Klasse'!BU22='Skole scoring'!BG$62,1,0)+IF('Midt 2.kl. -Klasse'!BU22=5,5,0))</f>
        <v/>
      </c>
      <c r="BH65" s="26" t="str">
        <f>IF('Midt 2.kl. -Klasse'!BV22="","",IF('Midt 2.kl. -Klasse'!BV22='Skole scoring'!BH$62,1,0)+IF('Midt 2.kl. -Klasse'!BV22=5,5,0))</f>
        <v/>
      </c>
      <c r="BI65" s="26" t="str">
        <f>IF('Midt 2.kl. -Klasse'!BW22="","",IF('Midt 2.kl. -Klasse'!BW22='Skole scoring'!BI$62,1,0)+IF('Midt 2.kl. -Klasse'!BW22=5,5,0))</f>
        <v/>
      </c>
      <c r="BJ65" s="26" t="str">
        <f>IF('Midt 2.kl. -Klasse'!BX22="","",IF('Midt 2.kl. -Klasse'!BX22='Skole scoring'!BJ$62,1,0)+IF('Midt 2.kl. -Klasse'!BX22=5,5,0))</f>
        <v/>
      </c>
      <c r="BK65" s="26" t="str">
        <f>IF('Midt 2.kl. -Klasse'!BY22="","",IF('Midt 2.kl. -Klasse'!BY22='Skole scoring'!BK$62,1,0)+IF('Midt 2.kl. -Klasse'!BY22=5,5,0))</f>
        <v/>
      </c>
      <c r="BL65" s="26" t="str">
        <f>IF('Midt 2.kl. -Klasse'!BZ22="","",IF('Midt 2.kl. -Klasse'!BZ22='Skole scoring'!BL$62,1,0)+IF('Midt 2.kl. -Klasse'!BZ22=5,5,0))</f>
        <v/>
      </c>
      <c r="BM65" s="26" t="str">
        <f>IF('Midt 2.kl. -Klasse'!CA22="","",IF('Midt 2.kl. -Klasse'!CA22='Skole scoring'!BM$62,1,0)+IF('Midt 2.kl. -Klasse'!CA22=5,5,0))</f>
        <v/>
      </c>
      <c r="BN65" s="26" t="str">
        <f>IF('Midt 2.kl. -Klasse'!CB22="","",IF('Midt 2.kl. -Klasse'!CB22='Skole scoring'!BN$62,1,0)+IF('Midt 2.kl. -Klasse'!CB22=5,5,0))</f>
        <v/>
      </c>
      <c r="BO65" s="26" t="str">
        <f>IF('Midt 2.kl. -Klasse'!CC22="","",IF('Midt 2.kl. -Klasse'!CC22='Skole scoring'!BO$62,1,0)+IF('Midt 2.kl. -Klasse'!CC22=5,5,0))</f>
        <v/>
      </c>
      <c r="BP65" s="26" t="str">
        <f>IF('Midt 2.kl. -Klasse'!CD22="","",IF('Midt 2.kl. -Klasse'!CD22='Skole scoring'!BP$62,1,0)+IF('Midt 2.kl. -Klasse'!CD22=5,5,0))</f>
        <v/>
      </c>
      <c r="BQ65" s="26" t="str">
        <f>IF('Midt 2.kl. -Klasse'!CE22="","",IF('Midt 2.kl. -Klasse'!CE22='Skole scoring'!BQ$62,1,0)+IF('Midt 2.kl. -Klasse'!CE22=5,5,0))</f>
        <v/>
      </c>
      <c r="BR65" s="26" t="str">
        <f>IF('Midt 2.kl. -Klasse'!CF22="","",IF('Midt 2.kl. -Klasse'!CF22='Skole scoring'!BR$62,1,0)+IF('Midt 2.kl. -Klasse'!CF22=5,5,0))</f>
        <v/>
      </c>
      <c r="BS65" s="26" t="str">
        <f>IF('Midt 2.kl. -Klasse'!CG22="","",IF('Midt 2.kl. -Klasse'!CG22='Skole scoring'!BS$62,1,0)+IF('Midt 2.kl. -Klasse'!CG22=5,5,0))</f>
        <v/>
      </c>
      <c r="BT65" s="26" t="str">
        <f>IF('Midt 2.kl. -Klasse'!CH22="","",IF('Midt 2.kl. -Klasse'!CH22='Skole scoring'!BT$62,1,0)+IF('Midt 2.kl. -Klasse'!CH22=5,5,0))</f>
        <v/>
      </c>
      <c r="BU65" s="26" t="str">
        <f>IF('Midt 2.kl. -Klasse'!CI22="","",IF('Midt 2.kl. -Klasse'!CI22='Skole scoring'!BU$62,1,0)+IF('Midt 2.kl. -Klasse'!CI22=5,5,0))</f>
        <v/>
      </c>
      <c r="BV65" s="26" t="str">
        <f>IF('Midt 2.kl. -Klasse'!CJ22="","",IF('Midt 2.kl. -Klasse'!CJ22='Skole scoring'!BV$62,1,0)+IF('Midt 2.kl. -Klasse'!CJ22=5,5,0))</f>
        <v/>
      </c>
      <c r="BW65" s="26" t="str">
        <f>IF('Midt 2.kl. -Klasse'!CK22="","",IF('Midt 2.kl. -Klasse'!CK22='Skole scoring'!BW$62,1,0)+IF('Midt 2.kl. -Klasse'!CK22=5,5,0))</f>
        <v/>
      </c>
      <c r="BX65" s="26" t="str">
        <f>IF('Midt 2.kl. -Klasse'!CL22="","",IF('Midt 2.kl. -Klasse'!CL22='Skole scoring'!BX$62,1,0)+IF('Midt 2.kl. -Klasse'!CL22=5,5,0))</f>
        <v/>
      </c>
      <c r="BY65" s="26" t="str">
        <f>IF('Midt 2.kl. -Klasse'!CM22="","",IF('Midt 2.kl. -Klasse'!CM22='Skole scoring'!BY$62,1,0)+IF('Midt 2.kl. -Klasse'!CM22=5,5,0))</f>
        <v/>
      </c>
      <c r="BZ65" s="26" t="str">
        <f>IF('Midt 2.kl. -Klasse'!CN22="","",IF('Midt 2.kl. -Klasse'!CN22='Skole scoring'!BZ$62,1,0)+IF('Midt 2.kl. -Klasse'!CN22=5,5,0))</f>
        <v/>
      </c>
      <c r="CA65" s="26" t="str">
        <f>IF('Midt 2.kl. -Klasse'!CO22="","",IF('Midt 2.kl. -Klasse'!CO22='Skole scoring'!CA$62,1,0)+IF('Midt 2.kl. -Klasse'!CO22=5,5,0))</f>
        <v/>
      </c>
      <c r="CB65" s="26">
        <f t="shared" si="2"/>
        <v>0</v>
      </c>
      <c r="CC65" s="26" t="str">
        <f>IF(ISBLANK('Midt 2.kl. -Klasse'!B22),"NA",((((COUNTIF('Skole scoring'!B65:S65,1)-4.6)/4.1)+((COUNTIF('Skole scoring'!T65:CA65,1)-11.8)/9))/2))</f>
        <v>NA</v>
      </c>
    </row>
    <row r="66" spans="2:81" x14ac:dyDescent="0.35">
      <c r="B66" s="26" t="str">
        <f>IF('Midt 2.kl. -Klasse'!P23="","",IF('Midt 2.kl. -Klasse'!P23='Skole scoring'!B$62,1,0)+IF('Midt 2.kl. -Klasse'!P23=5,5,0))</f>
        <v/>
      </c>
      <c r="C66" s="26" t="str">
        <f>IF('Midt 2.kl. -Klasse'!Q23="","",IF('Midt 2.kl. -Klasse'!Q23='Skole scoring'!C$62,1,0)+IF('Midt 2.kl. -Klasse'!Q23=5,5,0))</f>
        <v/>
      </c>
      <c r="D66" s="26" t="str">
        <f>IF('Midt 2.kl. -Klasse'!R23="","",IF('Midt 2.kl. -Klasse'!R23='Skole scoring'!D$62,1,0)+IF('Midt 2.kl. -Klasse'!R23=5,5,0))</f>
        <v/>
      </c>
      <c r="E66" s="26" t="str">
        <f>IF('Midt 2.kl. -Klasse'!S23="","",IF('Midt 2.kl. -Klasse'!S23='Skole scoring'!E$62,1,0)+IF('Midt 2.kl. -Klasse'!S23=5,5,0))</f>
        <v/>
      </c>
      <c r="F66" s="26" t="str">
        <f>IF('Midt 2.kl. -Klasse'!T23="","",IF('Midt 2.kl. -Klasse'!T23='Skole scoring'!F$62,1,0)+IF('Midt 2.kl. -Klasse'!T23=5,5,0))</f>
        <v/>
      </c>
      <c r="G66" s="26" t="str">
        <f>IF('Midt 2.kl. -Klasse'!U23="","",IF('Midt 2.kl. -Klasse'!U23='Skole scoring'!G$62,1,0)+IF('Midt 2.kl. -Klasse'!U23=5,5,0))</f>
        <v/>
      </c>
      <c r="H66" s="26" t="str">
        <f>IF('Midt 2.kl. -Klasse'!V23="","",IF('Midt 2.kl. -Klasse'!V23='Skole scoring'!H$62,1,0)+IF('Midt 2.kl. -Klasse'!V23=5,5,0))</f>
        <v/>
      </c>
      <c r="I66" s="26" t="str">
        <f>IF('Midt 2.kl. -Klasse'!W23="","",IF('Midt 2.kl. -Klasse'!W23='Skole scoring'!I$62,1,0)+IF('Midt 2.kl. -Klasse'!W23=5,5,0))</f>
        <v/>
      </c>
      <c r="J66" s="26" t="str">
        <f>IF('Midt 2.kl. -Klasse'!X23="","",IF('Midt 2.kl. -Klasse'!X23='Skole scoring'!J$62,1,0)+IF('Midt 2.kl. -Klasse'!X23=5,5,0))</f>
        <v/>
      </c>
      <c r="K66" s="26" t="str">
        <f>IF('Midt 2.kl. -Klasse'!Y23="","",IF('Midt 2.kl. -Klasse'!Y23='Skole scoring'!K$62,1,0)+IF('Midt 2.kl. -Klasse'!Y23=5,5,0))</f>
        <v/>
      </c>
      <c r="L66" s="26" t="str">
        <f>IF('Midt 2.kl. -Klasse'!Z23="","",IF('Midt 2.kl. -Klasse'!Z23='Skole scoring'!L$62,1,0)+IF('Midt 2.kl. -Klasse'!Z23=5,5,0))</f>
        <v/>
      </c>
      <c r="M66" s="26" t="str">
        <f>IF('Midt 2.kl. -Klasse'!AA23="","",IF('Midt 2.kl. -Klasse'!AA23='Skole scoring'!M$62,1,0)+IF('Midt 2.kl. -Klasse'!AA23=5,5,0))</f>
        <v/>
      </c>
      <c r="N66" s="26" t="str">
        <f>IF('Midt 2.kl. -Klasse'!AB23="","",IF('Midt 2.kl. -Klasse'!AB23='Skole scoring'!N$62,1,0)+IF('Midt 2.kl. -Klasse'!AB23=5,5,0))</f>
        <v/>
      </c>
      <c r="O66" s="26" t="str">
        <f>IF('Midt 2.kl. -Klasse'!AC23="","",IF('Midt 2.kl. -Klasse'!AC23='Skole scoring'!O$62,1,0)+IF('Midt 2.kl. -Klasse'!AC23=5,5,0))</f>
        <v/>
      </c>
      <c r="P66" s="26" t="str">
        <f>IF('Midt 2.kl. -Klasse'!AD23="","",IF('Midt 2.kl. -Klasse'!AD23='Skole scoring'!P$62,1,0)+IF('Midt 2.kl. -Klasse'!AD23=5,5,0))</f>
        <v/>
      </c>
      <c r="Q66" s="26" t="str">
        <f>IF('Midt 2.kl. -Klasse'!AE23="","",IF('Midt 2.kl. -Klasse'!AE23='Skole scoring'!Q$62,1,0)+IF('Midt 2.kl. -Klasse'!AE23=5,5,0))</f>
        <v/>
      </c>
      <c r="R66" s="26" t="str">
        <f>IF('Midt 2.kl. -Klasse'!AF23="","",IF('Midt 2.kl. -Klasse'!AF23='Skole scoring'!R$62,1,0)+IF('Midt 2.kl. -Klasse'!AF23=5,5,0))</f>
        <v/>
      </c>
      <c r="S66" s="26" t="str">
        <f>IF('Midt 2.kl. -Klasse'!AG23="","",IF('Midt 2.kl. -Klasse'!AG23='Skole scoring'!S$62,1,0)+IF('Midt 2.kl. -Klasse'!AG23=5,5,0))</f>
        <v/>
      </c>
      <c r="T66" s="26" t="str">
        <f>IF('Midt 2.kl. -Klasse'!AH23="","",IF('Midt 2.kl. -Klasse'!AH23='Skole scoring'!T$62,1,0)+IF('Midt 2.kl. -Klasse'!AH23=5,5,0))</f>
        <v/>
      </c>
      <c r="U66" s="26" t="str">
        <f>IF('Midt 2.kl. -Klasse'!AI23="","",IF('Midt 2.kl. -Klasse'!AI23='Skole scoring'!U$62,1,0)+IF('Midt 2.kl. -Klasse'!AI23=5,5,0))</f>
        <v/>
      </c>
      <c r="V66" s="26" t="str">
        <f>IF('Midt 2.kl. -Klasse'!AJ23="","",IF('Midt 2.kl. -Klasse'!AJ23='Skole scoring'!V$62,1,0)+IF('Midt 2.kl. -Klasse'!AJ23=5,5,0))</f>
        <v/>
      </c>
      <c r="W66" s="26" t="str">
        <f>IF('Midt 2.kl. -Klasse'!AK23="","",IF('Midt 2.kl. -Klasse'!AK23='Skole scoring'!W$62,1,0)+IF('Midt 2.kl. -Klasse'!AK23=5,5,0))</f>
        <v/>
      </c>
      <c r="X66" s="26" t="str">
        <f>IF('Midt 2.kl. -Klasse'!AL23="","",IF('Midt 2.kl. -Klasse'!AL23='Skole scoring'!X$62,1,0)+IF('Midt 2.kl. -Klasse'!AL23=5,5,0))</f>
        <v/>
      </c>
      <c r="Y66" s="26" t="str">
        <f>IF('Midt 2.kl. -Klasse'!AM23="","",IF('Midt 2.kl. -Klasse'!AM23='Skole scoring'!Y$62,1,0)+IF('Midt 2.kl. -Klasse'!AM23=5,5,0))</f>
        <v/>
      </c>
      <c r="Z66" s="26" t="str">
        <f>IF('Midt 2.kl. -Klasse'!AN23="","",IF('Midt 2.kl. -Klasse'!AN23='Skole scoring'!Z$62,1,0)+IF('Midt 2.kl. -Klasse'!AN23=5,5,0))</f>
        <v/>
      </c>
      <c r="AA66" s="26" t="str">
        <f>IF('Midt 2.kl. -Klasse'!AO23="","",IF('Midt 2.kl. -Klasse'!AO23='Skole scoring'!AA$62,1,0)+IF('Midt 2.kl. -Klasse'!AO23=5,5,0))</f>
        <v/>
      </c>
      <c r="AB66" s="26" t="str">
        <f>IF('Midt 2.kl. -Klasse'!AP23="","",IF('Midt 2.kl. -Klasse'!AP23='Skole scoring'!AB$62,1,0)+IF('Midt 2.kl. -Klasse'!AP23=5,5,0))</f>
        <v/>
      </c>
      <c r="AC66" s="26" t="str">
        <f>IF('Midt 2.kl. -Klasse'!AQ23="","",IF('Midt 2.kl. -Klasse'!AQ23='Skole scoring'!AC$62,1,0)+IF('Midt 2.kl. -Klasse'!AQ23=5,5,0))</f>
        <v/>
      </c>
      <c r="AD66" s="26" t="str">
        <f>IF('Midt 2.kl. -Klasse'!AR23="","",IF('Midt 2.kl. -Klasse'!AR23='Skole scoring'!AD$62,1,0)+IF('Midt 2.kl. -Klasse'!AR23=5,5,0))</f>
        <v/>
      </c>
      <c r="AE66" s="26" t="str">
        <f>IF('Midt 2.kl. -Klasse'!AS23="","",IF('Midt 2.kl. -Klasse'!AS23='Skole scoring'!AE$62,1,0)+IF('Midt 2.kl. -Klasse'!AS23=5,5,0))</f>
        <v/>
      </c>
      <c r="AF66" s="26" t="str">
        <f>IF('Midt 2.kl. -Klasse'!AT23="","",IF('Midt 2.kl. -Klasse'!AT23='Skole scoring'!AF$62,1,0)+IF('Midt 2.kl. -Klasse'!AT23=5,5,0))</f>
        <v/>
      </c>
      <c r="AG66" s="26" t="str">
        <f>IF('Midt 2.kl. -Klasse'!AU23="","",IF('Midt 2.kl. -Klasse'!AU23='Skole scoring'!AG$62,1,0)+IF('Midt 2.kl. -Klasse'!AU23=5,5,0))</f>
        <v/>
      </c>
      <c r="AH66" s="26" t="str">
        <f>IF('Midt 2.kl. -Klasse'!AV23="","",IF('Midt 2.kl. -Klasse'!AV23='Skole scoring'!AH$62,1,0)+IF('Midt 2.kl. -Klasse'!AV23=5,5,0))</f>
        <v/>
      </c>
      <c r="AI66" s="26" t="str">
        <f>IF('Midt 2.kl. -Klasse'!AW23="","",IF('Midt 2.kl. -Klasse'!AW23='Skole scoring'!AI$62,1,0)+IF('Midt 2.kl. -Klasse'!AW23=5,5,0))</f>
        <v/>
      </c>
      <c r="AJ66" s="26" t="str">
        <f>IF('Midt 2.kl. -Klasse'!AX23="","",IF('Midt 2.kl. -Klasse'!AX23='Skole scoring'!AJ$62,1,0)+IF('Midt 2.kl. -Klasse'!AX23=5,5,0))</f>
        <v/>
      </c>
      <c r="AK66" s="26" t="str">
        <f>IF('Midt 2.kl. -Klasse'!AY23="","",IF('Midt 2.kl. -Klasse'!AY23='Skole scoring'!AK$62,1,0)+IF('Midt 2.kl. -Klasse'!AY23=5,5,0))</f>
        <v/>
      </c>
      <c r="AL66" s="26" t="str">
        <f>IF('Midt 2.kl. -Klasse'!AZ23="","",IF('Midt 2.kl. -Klasse'!AZ23='Skole scoring'!AL$62,1,0)+IF('Midt 2.kl. -Klasse'!AZ23=5,5,0))</f>
        <v/>
      </c>
      <c r="AM66" s="26" t="str">
        <f>IF('Midt 2.kl. -Klasse'!BA23="","",IF('Midt 2.kl. -Klasse'!BA23='Skole scoring'!AM$62,1,0)+IF('Midt 2.kl. -Klasse'!BA23=5,5,0))</f>
        <v/>
      </c>
      <c r="AN66" s="26" t="str">
        <f>IF('Midt 2.kl. -Klasse'!BB23="","",IF('Midt 2.kl. -Klasse'!BB23='Skole scoring'!AN$62,1,0)+IF('Midt 2.kl. -Klasse'!BB23=5,5,0))</f>
        <v/>
      </c>
      <c r="AO66" s="26" t="str">
        <f>IF('Midt 2.kl. -Klasse'!BC23="","",IF('Midt 2.kl. -Klasse'!BC23='Skole scoring'!AO$62,1,0)+IF('Midt 2.kl. -Klasse'!BC23=5,5,0))</f>
        <v/>
      </c>
      <c r="AP66" s="26" t="str">
        <f>IF('Midt 2.kl. -Klasse'!BD23="","",IF('Midt 2.kl. -Klasse'!BD23='Skole scoring'!AP$62,1,0)+IF('Midt 2.kl. -Klasse'!BD23=5,5,0))</f>
        <v/>
      </c>
      <c r="AQ66" s="26" t="str">
        <f>IF('Midt 2.kl. -Klasse'!BE23="","",IF('Midt 2.kl. -Klasse'!BE23='Skole scoring'!AQ$62,1,0)+IF('Midt 2.kl. -Klasse'!BE23=5,5,0))</f>
        <v/>
      </c>
      <c r="AR66" s="26" t="str">
        <f>IF('Midt 2.kl. -Klasse'!BF23="","",IF('Midt 2.kl. -Klasse'!BF23='Skole scoring'!AR$62,1,0)+IF('Midt 2.kl. -Klasse'!BF23=5,5,0))</f>
        <v/>
      </c>
      <c r="AS66" s="26" t="str">
        <f>IF('Midt 2.kl. -Klasse'!BG23="","",IF('Midt 2.kl. -Klasse'!BG23='Skole scoring'!AS$62,1,0)+IF('Midt 2.kl. -Klasse'!BG23=5,5,0))</f>
        <v/>
      </c>
      <c r="AT66" s="26" t="str">
        <f>IF('Midt 2.kl. -Klasse'!BH23="","",IF('Midt 2.kl. -Klasse'!BH23='Skole scoring'!AT$62,1,0)+IF('Midt 2.kl. -Klasse'!BH23=5,5,0))</f>
        <v/>
      </c>
      <c r="AU66" s="26" t="str">
        <f>IF('Midt 2.kl. -Klasse'!BI23="","",IF('Midt 2.kl. -Klasse'!BI23='Skole scoring'!AU$62,1,0)+IF('Midt 2.kl. -Klasse'!BI23=5,5,0))</f>
        <v/>
      </c>
      <c r="AV66" s="26" t="str">
        <f>IF('Midt 2.kl. -Klasse'!BJ23="","",IF('Midt 2.kl. -Klasse'!BJ23='Skole scoring'!AV$62,1,0)+IF('Midt 2.kl. -Klasse'!BJ23=5,5,0))</f>
        <v/>
      </c>
      <c r="AW66" s="26" t="str">
        <f>IF('Midt 2.kl. -Klasse'!BK23="","",IF('Midt 2.kl. -Klasse'!BK23='Skole scoring'!AW$62,1,0)+IF('Midt 2.kl. -Klasse'!BK23=5,5,0))</f>
        <v/>
      </c>
      <c r="AX66" s="26" t="str">
        <f>IF('Midt 2.kl. -Klasse'!BL23="","",IF('Midt 2.kl. -Klasse'!BL23='Skole scoring'!AX$62,1,0)+IF('Midt 2.kl. -Klasse'!BL23=5,5,0))</f>
        <v/>
      </c>
      <c r="AY66" s="26" t="str">
        <f>IF('Midt 2.kl. -Klasse'!BM23="","",IF('Midt 2.kl. -Klasse'!BM23='Skole scoring'!AY$62,1,0)+IF('Midt 2.kl. -Klasse'!BM23=5,5,0))</f>
        <v/>
      </c>
      <c r="AZ66" s="26" t="str">
        <f>IF('Midt 2.kl. -Klasse'!BN23="","",IF('Midt 2.kl. -Klasse'!BN23='Skole scoring'!AZ$62,1,0)+IF('Midt 2.kl. -Klasse'!BN23=5,5,0))</f>
        <v/>
      </c>
      <c r="BA66" s="26" t="str">
        <f>IF('Midt 2.kl. -Klasse'!BO23="","",IF('Midt 2.kl. -Klasse'!BO23='Skole scoring'!BA$62,1,0)+IF('Midt 2.kl. -Klasse'!BO23=5,5,0))</f>
        <v/>
      </c>
      <c r="BB66" s="26" t="str">
        <f>IF('Midt 2.kl. -Klasse'!BP23="","",IF('Midt 2.kl. -Klasse'!BP23='Skole scoring'!BB$62,1,0)+IF('Midt 2.kl. -Klasse'!BP23=5,5,0))</f>
        <v/>
      </c>
      <c r="BC66" s="26" t="str">
        <f>IF('Midt 2.kl. -Klasse'!BQ23="","",IF('Midt 2.kl. -Klasse'!BQ23='Skole scoring'!BC$62,1,0)+IF('Midt 2.kl. -Klasse'!BQ23=5,5,0))</f>
        <v/>
      </c>
      <c r="BD66" s="26" t="str">
        <f>IF('Midt 2.kl. -Klasse'!BR23="","",IF('Midt 2.kl. -Klasse'!BR23='Skole scoring'!BD$62,1,0)+IF('Midt 2.kl. -Klasse'!BR23=5,5,0))</f>
        <v/>
      </c>
      <c r="BE66" s="26" t="str">
        <f>IF('Midt 2.kl. -Klasse'!BS23="","",IF('Midt 2.kl. -Klasse'!BS23='Skole scoring'!BE$62,1,0)+IF('Midt 2.kl. -Klasse'!BS23=5,5,0))</f>
        <v/>
      </c>
      <c r="BF66" s="26" t="str">
        <f>IF('Midt 2.kl. -Klasse'!BT23="","",IF('Midt 2.kl. -Klasse'!BT23='Skole scoring'!BF$62,1,0)+IF('Midt 2.kl. -Klasse'!BT23=5,5,0))</f>
        <v/>
      </c>
      <c r="BG66" s="26" t="str">
        <f>IF('Midt 2.kl. -Klasse'!BU23="","",IF('Midt 2.kl. -Klasse'!BU23='Skole scoring'!BG$62,1,0)+IF('Midt 2.kl. -Klasse'!BU23=5,5,0))</f>
        <v/>
      </c>
      <c r="BH66" s="26" t="str">
        <f>IF('Midt 2.kl. -Klasse'!BV23="","",IF('Midt 2.kl. -Klasse'!BV23='Skole scoring'!BH$62,1,0)+IF('Midt 2.kl. -Klasse'!BV23=5,5,0))</f>
        <v/>
      </c>
      <c r="BI66" s="26" t="str">
        <f>IF('Midt 2.kl. -Klasse'!BW23="","",IF('Midt 2.kl. -Klasse'!BW23='Skole scoring'!BI$62,1,0)+IF('Midt 2.kl. -Klasse'!BW23=5,5,0))</f>
        <v/>
      </c>
      <c r="BJ66" s="26" t="str">
        <f>IF('Midt 2.kl. -Klasse'!BX23="","",IF('Midt 2.kl. -Klasse'!BX23='Skole scoring'!BJ$62,1,0)+IF('Midt 2.kl. -Klasse'!BX23=5,5,0))</f>
        <v/>
      </c>
      <c r="BK66" s="26" t="str">
        <f>IF('Midt 2.kl. -Klasse'!BY23="","",IF('Midt 2.kl. -Klasse'!BY23='Skole scoring'!BK$62,1,0)+IF('Midt 2.kl. -Klasse'!BY23=5,5,0))</f>
        <v/>
      </c>
      <c r="BL66" s="26" t="str">
        <f>IF('Midt 2.kl. -Klasse'!BZ23="","",IF('Midt 2.kl. -Klasse'!BZ23='Skole scoring'!BL$62,1,0)+IF('Midt 2.kl. -Klasse'!BZ23=5,5,0))</f>
        <v/>
      </c>
      <c r="BM66" s="26" t="str">
        <f>IF('Midt 2.kl. -Klasse'!CA23="","",IF('Midt 2.kl. -Klasse'!CA23='Skole scoring'!BM$62,1,0)+IF('Midt 2.kl. -Klasse'!CA23=5,5,0))</f>
        <v/>
      </c>
      <c r="BN66" s="26" t="str">
        <f>IF('Midt 2.kl. -Klasse'!CB23="","",IF('Midt 2.kl. -Klasse'!CB23='Skole scoring'!BN$62,1,0)+IF('Midt 2.kl. -Klasse'!CB23=5,5,0))</f>
        <v/>
      </c>
      <c r="BO66" s="26" t="str">
        <f>IF('Midt 2.kl. -Klasse'!CC23="","",IF('Midt 2.kl. -Klasse'!CC23='Skole scoring'!BO$62,1,0)+IF('Midt 2.kl. -Klasse'!CC23=5,5,0))</f>
        <v/>
      </c>
      <c r="BP66" s="26" t="str">
        <f>IF('Midt 2.kl. -Klasse'!CD23="","",IF('Midt 2.kl. -Klasse'!CD23='Skole scoring'!BP$62,1,0)+IF('Midt 2.kl. -Klasse'!CD23=5,5,0))</f>
        <v/>
      </c>
      <c r="BQ66" s="26" t="str">
        <f>IF('Midt 2.kl. -Klasse'!CE23="","",IF('Midt 2.kl. -Klasse'!CE23='Skole scoring'!BQ$62,1,0)+IF('Midt 2.kl. -Klasse'!CE23=5,5,0))</f>
        <v/>
      </c>
      <c r="BR66" s="26" t="str">
        <f>IF('Midt 2.kl. -Klasse'!CF23="","",IF('Midt 2.kl. -Klasse'!CF23='Skole scoring'!BR$62,1,0)+IF('Midt 2.kl. -Klasse'!CF23=5,5,0))</f>
        <v/>
      </c>
      <c r="BS66" s="26" t="str">
        <f>IF('Midt 2.kl. -Klasse'!CG23="","",IF('Midt 2.kl. -Klasse'!CG23='Skole scoring'!BS$62,1,0)+IF('Midt 2.kl. -Klasse'!CG23=5,5,0))</f>
        <v/>
      </c>
      <c r="BT66" s="26" t="str">
        <f>IF('Midt 2.kl. -Klasse'!CH23="","",IF('Midt 2.kl. -Klasse'!CH23='Skole scoring'!BT$62,1,0)+IF('Midt 2.kl. -Klasse'!CH23=5,5,0))</f>
        <v/>
      </c>
      <c r="BU66" s="26" t="str">
        <f>IF('Midt 2.kl. -Klasse'!CI23="","",IF('Midt 2.kl. -Klasse'!CI23='Skole scoring'!BU$62,1,0)+IF('Midt 2.kl. -Klasse'!CI23=5,5,0))</f>
        <v/>
      </c>
      <c r="BV66" s="26" t="str">
        <f>IF('Midt 2.kl. -Klasse'!CJ23="","",IF('Midt 2.kl. -Klasse'!CJ23='Skole scoring'!BV$62,1,0)+IF('Midt 2.kl. -Klasse'!CJ23=5,5,0))</f>
        <v/>
      </c>
      <c r="BW66" s="26" t="str">
        <f>IF('Midt 2.kl. -Klasse'!CK23="","",IF('Midt 2.kl. -Klasse'!CK23='Skole scoring'!BW$62,1,0)+IF('Midt 2.kl. -Klasse'!CK23=5,5,0))</f>
        <v/>
      </c>
      <c r="BX66" s="26" t="str">
        <f>IF('Midt 2.kl. -Klasse'!CL23="","",IF('Midt 2.kl. -Klasse'!CL23='Skole scoring'!BX$62,1,0)+IF('Midt 2.kl. -Klasse'!CL23=5,5,0))</f>
        <v/>
      </c>
      <c r="BY66" s="26" t="str">
        <f>IF('Midt 2.kl. -Klasse'!CM23="","",IF('Midt 2.kl. -Klasse'!CM23='Skole scoring'!BY$62,1,0)+IF('Midt 2.kl. -Klasse'!CM23=5,5,0))</f>
        <v/>
      </c>
      <c r="BZ66" s="26" t="str">
        <f>IF('Midt 2.kl. -Klasse'!CN23="","",IF('Midt 2.kl. -Klasse'!CN23='Skole scoring'!BZ$62,1,0)+IF('Midt 2.kl. -Klasse'!CN23=5,5,0))</f>
        <v/>
      </c>
      <c r="CA66" s="26" t="str">
        <f>IF('Midt 2.kl. -Klasse'!CO23="","",IF('Midt 2.kl. -Klasse'!CO23='Skole scoring'!CA$62,1,0)+IF('Midt 2.kl. -Klasse'!CO23=5,5,0))</f>
        <v/>
      </c>
      <c r="CB66" s="26">
        <f t="shared" si="2"/>
        <v>0</v>
      </c>
      <c r="CC66" s="26" t="str">
        <f>IF(ISBLANK('Midt 2.kl. -Klasse'!B23),"NA",((((COUNTIF('Skole scoring'!B66:S66,1)-4.6)/4.1)+((COUNTIF('Skole scoring'!T66:CA66,1)-11.8)/9))/2))</f>
        <v>NA</v>
      </c>
    </row>
    <row r="67" spans="2:81" x14ac:dyDescent="0.35">
      <c r="B67" s="26" t="str">
        <f>IF('Midt 2.kl. -Klasse'!P24="","",IF('Midt 2.kl. -Klasse'!P24='Skole scoring'!B$62,1,0)+IF('Midt 2.kl. -Klasse'!P24=5,5,0))</f>
        <v/>
      </c>
      <c r="C67" s="26" t="str">
        <f>IF('Midt 2.kl. -Klasse'!Q24="","",IF('Midt 2.kl. -Klasse'!Q24='Skole scoring'!C$62,1,0)+IF('Midt 2.kl. -Klasse'!Q24=5,5,0))</f>
        <v/>
      </c>
      <c r="D67" s="26" t="str">
        <f>IF('Midt 2.kl. -Klasse'!R24="","",IF('Midt 2.kl. -Klasse'!R24='Skole scoring'!D$62,1,0)+IF('Midt 2.kl. -Klasse'!R24=5,5,0))</f>
        <v/>
      </c>
      <c r="E67" s="26" t="str">
        <f>IF('Midt 2.kl. -Klasse'!S24="","",IF('Midt 2.kl. -Klasse'!S24='Skole scoring'!E$62,1,0)+IF('Midt 2.kl. -Klasse'!S24=5,5,0))</f>
        <v/>
      </c>
      <c r="F67" s="26" t="str">
        <f>IF('Midt 2.kl. -Klasse'!T24="","",IF('Midt 2.kl. -Klasse'!T24='Skole scoring'!F$62,1,0)+IF('Midt 2.kl. -Klasse'!T24=5,5,0))</f>
        <v/>
      </c>
      <c r="G67" s="26" t="str">
        <f>IF('Midt 2.kl. -Klasse'!U24="","",IF('Midt 2.kl. -Klasse'!U24='Skole scoring'!G$62,1,0)+IF('Midt 2.kl. -Klasse'!U24=5,5,0))</f>
        <v/>
      </c>
      <c r="H67" s="26" t="str">
        <f>IF('Midt 2.kl. -Klasse'!V24="","",IF('Midt 2.kl. -Klasse'!V24='Skole scoring'!H$62,1,0)+IF('Midt 2.kl. -Klasse'!V24=5,5,0))</f>
        <v/>
      </c>
      <c r="I67" s="26" t="str">
        <f>IF('Midt 2.kl. -Klasse'!W24="","",IF('Midt 2.kl. -Klasse'!W24='Skole scoring'!I$62,1,0)+IF('Midt 2.kl. -Klasse'!W24=5,5,0))</f>
        <v/>
      </c>
      <c r="J67" s="26" t="str">
        <f>IF('Midt 2.kl. -Klasse'!X24="","",IF('Midt 2.kl. -Klasse'!X24='Skole scoring'!J$62,1,0)+IF('Midt 2.kl. -Klasse'!X24=5,5,0))</f>
        <v/>
      </c>
      <c r="K67" s="26" t="str">
        <f>IF('Midt 2.kl. -Klasse'!Y24="","",IF('Midt 2.kl. -Klasse'!Y24='Skole scoring'!K$62,1,0)+IF('Midt 2.kl. -Klasse'!Y24=5,5,0))</f>
        <v/>
      </c>
      <c r="L67" s="26" t="str">
        <f>IF('Midt 2.kl. -Klasse'!Z24="","",IF('Midt 2.kl. -Klasse'!Z24='Skole scoring'!L$62,1,0)+IF('Midt 2.kl. -Klasse'!Z24=5,5,0))</f>
        <v/>
      </c>
      <c r="M67" s="26" t="str">
        <f>IF('Midt 2.kl. -Klasse'!AA24="","",IF('Midt 2.kl. -Klasse'!AA24='Skole scoring'!M$62,1,0)+IF('Midt 2.kl. -Klasse'!AA24=5,5,0))</f>
        <v/>
      </c>
      <c r="N67" s="26" t="str">
        <f>IF('Midt 2.kl. -Klasse'!AB24="","",IF('Midt 2.kl. -Klasse'!AB24='Skole scoring'!N$62,1,0)+IF('Midt 2.kl. -Klasse'!AB24=5,5,0))</f>
        <v/>
      </c>
      <c r="O67" s="26" t="str">
        <f>IF('Midt 2.kl. -Klasse'!AC24="","",IF('Midt 2.kl. -Klasse'!AC24='Skole scoring'!O$62,1,0)+IF('Midt 2.kl. -Klasse'!AC24=5,5,0))</f>
        <v/>
      </c>
      <c r="P67" s="26" t="str">
        <f>IF('Midt 2.kl. -Klasse'!AD24="","",IF('Midt 2.kl. -Klasse'!AD24='Skole scoring'!P$62,1,0)+IF('Midt 2.kl. -Klasse'!AD24=5,5,0))</f>
        <v/>
      </c>
      <c r="Q67" s="26" t="str">
        <f>IF('Midt 2.kl. -Klasse'!AE24="","",IF('Midt 2.kl. -Klasse'!AE24='Skole scoring'!Q$62,1,0)+IF('Midt 2.kl. -Klasse'!AE24=5,5,0))</f>
        <v/>
      </c>
      <c r="R67" s="26" t="str">
        <f>IF('Midt 2.kl. -Klasse'!AF24="","",IF('Midt 2.kl. -Klasse'!AF24='Skole scoring'!R$62,1,0)+IF('Midt 2.kl. -Klasse'!AF24=5,5,0))</f>
        <v/>
      </c>
      <c r="S67" s="26" t="str">
        <f>IF('Midt 2.kl. -Klasse'!AG24="","",IF('Midt 2.kl. -Klasse'!AG24='Skole scoring'!S$62,1,0)+IF('Midt 2.kl. -Klasse'!AG24=5,5,0))</f>
        <v/>
      </c>
      <c r="T67" s="26" t="str">
        <f>IF('Midt 2.kl. -Klasse'!AH24="","",IF('Midt 2.kl. -Klasse'!AH24='Skole scoring'!T$62,1,0)+IF('Midt 2.kl. -Klasse'!AH24=5,5,0))</f>
        <v/>
      </c>
      <c r="U67" s="26" t="str">
        <f>IF('Midt 2.kl. -Klasse'!AI24="","",IF('Midt 2.kl. -Klasse'!AI24='Skole scoring'!U$62,1,0)+IF('Midt 2.kl. -Klasse'!AI24=5,5,0))</f>
        <v/>
      </c>
      <c r="V67" s="26" t="str">
        <f>IF('Midt 2.kl. -Klasse'!AJ24="","",IF('Midt 2.kl. -Klasse'!AJ24='Skole scoring'!V$62,1,0)+IF('Midt 2.kl. -Klasse'!AJ24=5,5,0))</f>
        <v/>
      </c>
      <c r="W67" s="26" t="str">
        <f>IF('Midt 2.kl. -Klasse'!AK24="","",IF('Midt 2.kl. -Klasse'!AK24='Skole scoring'!W$62,1,0)+IF('Midt 2.kl. -Klasse'!AK24=5,5,0))</f>
        <v/>
      </c>
      <c r="X67" s="26" t="str">
        <f>IF('Midt 2.kl. -Klasse'!AL24="","",IF('Midt 2.kl. -Klasse'!AL24='Skole scoring'!X$62,1,0)+IF('Midt 2.kl. -Klasse'!AL24=5,5,0))</f>
        <v/>
      </c>
      <c r="Y67" s="26" t="str">
        <f>IF('Midt 2.kl. -Klasse'!AM24="","",IF('Midt 2.kl. -Klasse'!AM24='Skole scoring'!Y$62,1,0)+IF('Midt 2.kl. -Klasse'!AM24=5,5,0))</f>
        <v/>
      </c>
      <c r="Z67" s="26" t="str">
        <f>IF('Midt 2.kl. -Klasse'!AN24="","",IF('Midt 2.kl. -Klasse'!AN24='Skole scoring'!Z$62,1,0)+IF('Midt 2.kl. -Klasse'!AN24=5,5,0))</f>
        <v/>
      </c>
      <c r="AA67" s="26" t="str">
        <f>IF('Midt 2.kl. -Klasse'!AO24="","",IF('Midt 2.kl. -Klasse'!AO24='Skole scoring'!AA$62,1,0)+IF('Midt 2.kl. -Klasse'!AO24=5,5,0))</f>
        <v/>
      </c>
      <c r="AB67" s="26" t="str">
        <f>IF('Midt 2.kl. -Klasse'!AP24="","",IF('Midt 2.kl. -Klasse'!AP24='Skole scoring'!AB$62,1,0)+IF('Midt 2.kl. -Klasse'!AP24=5,5,0))</f>
        <v/>
      </c>
      <c r="AC67" s="26" t="str">
        <f>IF('Midt 2.kl. -Klasse'!AQ24="","",IF('Midt 2.kl. -Klasse'!AQ24='Skole scoring'!AC$62,1,0)+IF('Midt 2.kl. -Klasse'!AQ24=5,5,0))</f>
        <v/>
      </c>
      <c r="AD67" s="26" t="str">
        <f>IF('Midt 2.kl. -Klasse'!AR24="","",IF('Midt 2.kl. -Klasse'!AR24='Skole scoring'!AD$62,1,0)+IF('Midt 2.kl. -Klasse'!AR24=5,5,0))</f>
        <v/>
      </c>
      <c r="AE67" s="26" t="str">
        <f>IF('Midt 2.kl. -Klasse'!AS24="","",IF('Midt 2.kl. -Klasse'!AS24='Skole scoring'!AE$62,1,0)+IF('Midt 2.kl. -Klasse'!AS24=5,5,0))</f>
        <v/>
      </c>
      <c r="AF67" s="26" t="str">
        <f>IF('Midt 2.kl. -Klasse'!AT24="","",IF('Midt 2.kl. -Klasse'!AT24='Skole scoring'!AF$62,1,0)+IF('Midt 2.kl. -Klasse'!AT24=5,5,0))</f>
        <v/>
      </c>
      <c r="AG67" s="26" t="str">
        <f>IF('Midt 2.kl. -Klasse'!AU24="","",IF('Midt 2.kl. -Klasse'!AU24='Skole scoring'!AG$62,1,0)+IF('Midt 2.kl. -Klasse'!AU24=5,5,0))</f>
        <v/>
      </c>
      <c r="AH67" s="26" t="str">
        <f>IF('Midt 2.kl. -Klasse'!AV24="","",IF('Midt 2.kl. -Klasse'!AV24='Skole scoring'!AH$62,1,0)+IF('Midt 2.kl. -Klasse'!AV24=5,5,0))</f>
        <v/>
      </c>
      <c r="AI67" s="26" t="str">
        <f>IF('Midt 2.kl. -Klasse'!AW24="","",IF('Midt 2.kl. -Klasse'!AW24='Skole scoring'!AI$62,1,0)+IF('Midt 2.kl. -Klasse'!AW24=5,5,0))</f>
        <v/>
      </c>
      <c r="AJ67" s="26" t="str">
        <f>IF('Midt 2.kl. -Klasse'!AX24="","",IF('Midt 2.kl. -Klasse'!AX24='Skole scoring'!AJ$62,1,0)+IF('Midt 2.kl. -Klasse'!AX24=5,5,0))</f>
        <v/>
      </c>
      <c r="AK67" s="26" t="str">
        <f>IF('Midt 2.kl. -Klasse'!AY24="","",IF('Midt 2.kl. -Klasse'!AY24='Skole scoring'!AK$62,1,0)+IF('Midt 2.kl. -Klasse'!AY24=5,5,0))</f>
        <v/>
      </c>
      <c r="AL67" s="26" t="str">
        <f>IF('Midt 2.kl. -Klasse'!AZ24="","",IF('Midt 2.kl. -Klasse'!AZ24='Skole scoring'!AL$62,1,0)+IF('Midt 2.kl. -Klasse'!AZ24=5,5,0))</f>
        <v/>
      </c>
      <c r="AM67" s="26" t="str">
        <f>IF('Midt 2.kl. -Klasse'!BA24="","",IF('Midt 2.kl. -Klasse'!BA24='Skole scoring'!AM$62,1,0)+IF('Midt 2.kl. -Klasse'!BA24=5,5,0))</f>
        <v/>
      </c>
      <c r="AN67" s="26" t="str">
        <f>IF('Midt 2.kl. -Klasse'!BB24="","",IF('Midt 2.kl. -Klasse'!BB24='Skole scoring'!AN$62,1,0)+IF('Midt 2.kl. -Klasse'!BB24=5,5,0))</f>
        <v/>
      </c>
      <c r="AO67" s="26" t="str">
        <f>IF('Midt 2.kl. -Klasse'!BC24="","",IF('Midt 2.kl. -Klasse'!BC24='Skole scoring'!AO$62,1,0)+IF('Midt 2.kl. -Klasse'!BC24=5,5,0))</f>
        <v/>
      </c>
      <c r="AP67" s="26" t="str">
        <f>IF('Midt 2.kl. -Klasse'!BD24="","",IF('Midt 2.kl. -Klasse'!BD24='Skole scoring'!AP$62,1,0)+IF('Midt 2.kl. -Klasse'!BD24=5,5,0))</f>
        <v/>
      </c>
      <c r="AQ67" s="26" t="str">
        <f>IF('Midt 2.kl. -Klasse'!BE24="","",IF('Midt 2.kl. -Klasse'!BE24='Skole scoring'!AQ$62,1,0)+IF('Midt 2.kl. -Klasse'!BE24=5,5,0))</f>
        <v/>
      </c>
      <c r="AR67" s="26" t="str">
        <f>IF('Midt 2.kl. -Klasse'!BF24="","",IF('Midt 2.kl. -Klasse'!BF24='Skole scoring'!AR$62,1,0)+IF('Midt 2.kl. -Klasse'!BF24=5,5,0))</f>
        <v/>
      </c>
      <c r="AS67" s="26" t="str">
        <f>IF('Midt 2.kl. -Klasse'!BG24="","",IF('Midt 2.kl. -Klasse'!BG24='Skole scoring'!AS$62,1,0)+IF('Midt 2.kl. -Klasse'!BG24=5,5,0))</f>
        <v/>
      </c>
      <c r="AT67" s="26" t="str">
        <f>IF('Midt 2.kl. -Klasse'!BH24="","",IF('Midt 2.kl. -Klasse'!BH24='Skole scoring'!AT$62,1,0)+IF('Midt 2.kl. -Klasse'!BH24=5,5,0))</f>
        <v/>
      </c>
      <c r="AU67" s="26" t="str">
        <f>IF('Midt 2.kl. -Klasse'!BI24="","",IF('Midt 2.kl. -Klasse'!BI24='Skole scoring'!AU$62,1,0)+IF('Midt 2.kl. -Klasse'!BI24=5,5,0))</f>
        <v/>
      </c>
      <c r="AV67" s="26" t="str">
        <f>IF('Midt 2.kl. -Klasse'!BJ24="","",IF('Midt 2.kl. -Klasse'!BJ24='Skole scoring'!AV$62,1,0)+IF('Midt 2.kl. -Klasse'!BJ24=5,5,0))</f>
        <v/>
      </c>
      <c r="AW67" s="26" t="str">
        <f>IF('Midt 2.kl. -Klasse'!BK24="","",IF('Midt 2.kl. -Klasse'!BK24='Skole scoring'!AW$62,1,0)+IF('Midt 2.kl. -Klasse'!BK24=5,5,0))</f>
        <v/>
      </c>
      <c r="AX67" s="26" t="str">
        <f>IF('Midt 2.kl. -Klasse'!BL24="","",IF('Midt 2.kl. -Klasse'!BL24='Skole scoring'!AX$62,1,0)+IF('Midt 2.kl. -Klasse'!BL24=5,5,0))</f>
        <v/>
      </c>
      <c r="AY67" s="26" t="str">
        <f>IF('Midt 2.kl. -Klasse'!BM24="","",IF('Midt 2.kl. -Klasse'!BM24='Skole scoring'!AY$62,1,0)+IF('Midt 2.kl. -Klasse'!BM24=5,5,0))</f>
        <v/>
      </c>
      <c r="AZ67" s="26" t="str">
        <f>IF('Midt 2.kl. -Klasse'!BN24="","",IF('Midt 2.kl. -Klasse'!BN24='Skole scoring'!AZ$62,1,0)+IF('Midt 2.kl. -Klasse'!BN24=5,5,0))</f>
        <v/>
      </c>
      <c r="BA67" s="26" t="str">
        <f>IF('Midt 2.kl. -Klasse'!BO24="","",IF('Midt 2.kl. -Klasse'!BO24='Skole scoring'!BA$62,1,0)+IF('Midt 2.kl. -Klasse'!BO24=5,5,0))</f>
        <v/>
      </c>
      <c r="BB67" s="26" t="str">
        <f>IF('Midt 2.kl. -Klasse'!BP24="","",IF('Midt 2.kl. -Klasse'!BP24='Skole scoring'!BB$62,1,0)+IF('Midt 2.kl. -Klasse'!BP24=5,5,0))</f>
        <v/>
      </c>
      <c r="BC67" s="26" t="str">
        <f>IF('Midt 2.kl. -Klasse'!BQ24="","",IF('Midt 2.kl. -Klasse'!BQ24='Skole scoring'!BC$62,1,0)+IF('Midt 2.kl. -Klasse'!BQ24=5,5,0))</f>
        <v/>
      </c>
      <c r="BD67" s="26" t="str">
        <f>IF('Midt 2.kl. -Klasse'!BR24="","",IF('Midt 2.kl. -Klasse'!BR24='Skole scoring'!BD$62,1,0)+IF('Midt 2.kl. -Klasse'!BR24=5,5,0))</f>
        <v/>
      </c>
      <c r="BE67" s="26" t="str">
        <f>IF('Midt 2.kl. -Klasse'!BS24="","",IF('Midt 2.kl. -Klasse'!BS24='Skole scoring'!BE$62,1,0)+IF('Midt 2.kl. -Klasse'!BS24=5,5,0))</f>
        <v/>
      </c>
      <c r="BF67" s="26" t="str">
        <f>IF('Midt 2.kl. -Klasse'!BT24="","",IF('Midt 2.kl. -Klasse'!BT24='Skole scoring'!BF$62,1,0)+IF('Midt 2.kl. -Klasse'!BT24=5,5,0))</f>
        <v/>
      </c>
      <c r="BG67" s="26" t="str">
        <f>IF('Midt 2.kl. -Klasse'!BU24="","",IF('Midt 2.kl. -Klasse'!BU24='Skole scoring'!BG$62,1,0)+IF('Midt 2.kl. -Klasse'!BU24=5,5,0))</f>
        <v/>
      </c>
      <c r="BH67" s="26" t="str">
        <f>IF('Midt 2.kl. -Klasse'!BV24="","",IF('Midt 2.kl. -Klasse'!BV24='Skole scoring'!BH$62,1,0)+IF('Midt 2.kl. -Klasse'!BV24=5,5,0))</f>
        <v/>
      </c>
      <c r="BI67" s="26" t="str">
        <f>IF('Midt 2.kl. -Klasse'!BW24="","",IF('Midt 2.kl. -Klasse'!BW24='Skole scoring'!BI$62,1,0)+IF('Midt 2.kl. -Klasse'!BW24=5,5,0))</f>
        <v/>
      </c>
      <c r="BJ67" s="26" t="str">
        <f>IF('Midt 2.kl. -Klasse'!BX24="","",IF('Midt 2.kl. -Klasse'!BX24='Skole scoring'!BJ$62,1,0)+IF('Midt 2.kl. -Klasse'!BX24=5,5,0))</f>
        <v/>
      </c>
      <c r="BK67" s="26" t="str">
        <f>IF('Midt 2.kl. -Klasse'!BY24="","",IF('Midt 2.kl. -Klasse'!BY24='Skole scoring'!BK$62,1,0)+IF('Midt 2.kl. -Klasse'!BY24=5,5,0))</f>
        <v/>
      </c>
      <c r="BL67" s="26" t="str">
        <f>IF('Midt 2.kl. -Klasse'!BZ24="","",IF('Midt 2.kl. -Klasse'!BZ24='Skole scoring'!BL$62,1,0)+IF('Midt 2.kl. -Klasse'!BZ24=5,5,0))</f>
        <v/>
      </c>
      <c r="BM67" s="26" t="str">
        <f>IF('Midt 2.kl. -Klasse'!CA24="","",IF('Midt 2.kl. -Klasse'!CA24='Skole scoring'!BM$62,1,0)+IF('Midt 2.kl. -Klasse'!CA24=5,5,0))</f>
        <v/>
      </c>
      <c r="BN67" s="26" t="str">
        <f>IF('Midt 2.kl. -Klasse'!CB24="","",IF('Midt 2.kl. -Klasse'!CB24='Skole scoring'!BN$62,1,0)+IF('Midt 2.kl. -Klasse'!CB24=5,5,0))</f>
        <v/>
      </c>
      <c r="BO67" s="26" t="str">
        <f>IF('Midt 2.kl. -Klasse'!CC24="","",IF('Midt 2.kl. -Klasse'!CC24='Skole scoring'!BO$62,1,0)+IF('Midt 2.kl. -Klasse'!CC24=5,5,0))</f>
        <v/>
      </c>
      <c r="BP67" s="26" t="str">
        <f>IF('Midt 2.kl. -Klasse'!CD24="","",IF('Midt 2.kl. -Klasse'!CD24='Skole scoring'!BP$62,1,0)+IF('Midt 2.kl. -Klasse'!CD24=5,5,0))</f>
        <v/>
      </c>
      <c r="BQ67" s="26" t="str">
        <f>IF('Midt 2.kl. -Klasse'!CE24="","",IF('Midt 2.kl. -Klasse'!CE24='Skole scoring'!BQ$62,1,0)+IF('Midt 2.kl. -Klasse'!CE24=5,5,0))</f>
        <v/>
      </c>
      <c r="BR67" s="26" t="str">
        <f>IF('Midt 2.kl. -Klasse'!CF24="","",IF('Midt 2.kl. -Klasse'!CF24='Skole scoring'!BR$62,1,0)+IF('Midt 2.kl. -Klasse'!CF24=5,5,0))</f>
        <v/>
      </c>
      <c r="BS67" s="26" t="str">
        <f>IF('Midt 2.kl. -Klasse'!CG24="","",IF('Midt 2.kl. -Klasse'!CG24='Skole scoring'!BS$62,1,0)+IF('Midt 2.kl. -Klasse'!CG24=5,5,0))</f>
        <v/>
      </c>
      <c r="BT67" s="26" t="str">
        <f>IF('Midt 2.kl. -Klasse'!CH24="","",IF('Midt 2.kl. -Klasse'!CH24='Skole scoring'!BT$62,1,0)+IF('Midt 2.kl. -Klasse'!CH24=5,5,0))</f>
        <v/>
      </c>
      <c r="BU67" s="26" t="str">
        <f>IF('Midt 2.kl. -Klasse'!CI24="","",IF('Midt 2.kl. -Klasse'!CI24='Skole scoring'!BU$62,1,0)+IF('Midt 2.kl. -Klasse'!CI24=5,5,0))</f>
        <v/>
      </c>
      <c r="BV67" s="26" t="str">
        <f>IF('Midt 2.kl. -Klasse'!CJ24="","",IF('Midt 2.kl. -Klasse'!CJ24='Skole scoring'!BV$62,1,0)+IF('Midt 2.kl. -Klasse'!CJ24=5,5,0))</f>
        <v/>
      </c>
      <c r="BW67" s="26" t="str">
        <f>IF('Midt 2.kl. -Klasse'!CK24="","",IF('Midt 2.kl. -Klasse'!CK24='Skole scoring'!BW$62,1,0)+IF('Midt 2.kl. -Klasse'!CK24=5,5,0))</f>
        <v/>
      </c>
      <c r="BX67" s="26" t="str">
        <f>IF('Midt 2.kl. -Klasse'!CL24="","",IF('Midt 2.kl. -Klasse'!CL24='Skole scoring'!BX$62,1,0)+IF('Midt 2.kl. -Klasse'!CL24=5,5,0))</f>
        <v/>
      </c>
      <c r="BY67" s="26" t="str">
        <f>IF('Midt 2.kl. -Klasse'!CM24="","",IF('Midt 2.kl. -Klasse'!CM24='Skole scoring'!BY$62,1,0)+IF('Midt 2.kl. -Klasse'!CM24=5,5,0))</f>
        <v/>
      </c>
      <c r="BZ67" s="26" t="str">
        <f>IF('Midt 2.kl. -Klasse'!CN24="","",IF('Midt 2.kl. -Klasse'!CN24='Skole scoring'!BZ$62,1,0)+IF('Midt 2.kl. -Klasse'!CN24=5,5,0))</f>
        <v/>
      </c>
      <c r="CA67" s="26" t="str">
        <f>IF('Midt 2.kl. -Klasse'!CO24="","",IF('Midt 2.kl. -Klasse'!CO24='Skole scoring'!CA$62,1,0)+IF('Midt 2.kl. -Klasse'!CO24=5,5,0))</f>
        <v/>
      </c>
      <c r="CB67" s="26">
        <f t="shared" si="2"/>
        <v>0</v>
      </c>
      <c r="CC67" s="26" t="str">
        <f>IF(ISBLANK('Midt 2.kl. -Klasse'!B24),"NA",((((COUNTIF('Skole scoring'!B67:S67,1)-4.6)/4.1)+((COUNTIF('Skole scoring'!T67:CA67,1)-11.8)/9))/2))</f>
        <v>NA</v>
      </c>
    </row>
    <row r="68" spans="2:81" x14ac:dyDescent="0.35">
      <c r="B68" s="26" t="str">
        <f>IF('Midt 2.kl. -Klasse'!P25="","",IF('Midt 2.kl. -Klasse'!P25='Skole scoring'!B$62,1,0)+IF('Midt 2.kl. -Klasse'!P25=5,5,0))</f>
        <v/>
      </c>
      <c r="C68" s="26" t="str">
        <f>IF('Midt 2.kl. -Klasse'!Q25="","",IF('Midt 2.kl. -Klasse'!Q25='Skole scoring'!C$62,1,0)+IF('Midt 2.kl. -Klasse'!Q25=5,5,0))</f>
        <v/>
      </c>
      <c r="D68" s="26" t="str">
        <f>IF('Midt 2.kl. -Klasse'!R25="","",IF('Midt 2.kl. -Klasse'!R25='Skole scoring'!D$62,1,0)+IF('Midt 2.kl. -Klasse'!R25=5,5,0))</f>
        <v/>
      </c>
      <c r="E68" s="26" t="str">
        <f>IF('Midt 2.kl. -Klasse'!S25="","",IF('Midt 2.kl. -Klasse'!S25='Skole scoring'!E$62,1,0)+IF('Midt 2.kl. -Klasse'!S25=5,5,0))</f>
        <v/>
      </c>
      <c r="F68" s="26" t="str">
        <f>IF('Midt 2.kl. -Klasse'!T25="","",IF('Midt 2.kl. -Klasse'!T25='Skole scoring'!F$62,1,0)+IF('Midt 2.kl. -Klasse'!T25=5,5,0))</f>
        <v/>
      </c>
      <c r="G68" s="26" t="str">
        <f>IF('Midt 2.kl. -Klasse'!U25="","",IF('Midt 2.kl. -Klasse'!U25='Skole scoring'!G$62,1,0)+IF('Midt 2.kl. -Klasse'!U25=5,5,0))</f>
        <v/>
      </c>
      <c r="H68" s="26" t="str">
        <f>IF('Midt 2.kl. -Klasse'!V25="","",IF('Midt 2.kl. -Klasse'!V25='Skole scoring'!H$62,1,0)+IF('Midt 2.kl. -Klasse'!V25=5,5,0))</f>
        <v/>
      </c>
      <c r="I68" s="26" t="str">
        <f>IF('Midt 2.kl. -Klasse'!W25="","",IF('Midt 2.kl. -Klasse'!W25='Skole scoring'!I$62,1,0)+IF('Midt 2.kl. -Klasse'!W25=5,5,0))</f>
        <v/>
      </c>
      <c r="J68" s="26" t="str">
        <f>IF('Midt 2.kl. -Klasse'!X25="","",IF('Midt 2.kl. -Klasse'!X25='Skole scoring'!J$62,1,0)+IF('Midt 2.kl. -Klasse'!X25=5,5,0))</f>
        <v/>
      </c>
      <c r="K68" s="26" t="str">
        <f>IF('Midt 2.kl. -Klasse'!Y25="","",IF('Midt 2.kl. -Klasse'!Y25='Skole scoring'!K$62,1,0)+IF('Midt 2.kl. -Klasse'!Y25=5,5,0))</f>
        <v/>
      </c>
      <c r="L68" s="26" t="str">
        <f>IF('Midt 2.kl. -Klasse'!Z25="","",IF('Midt 2.kl. -Klasse'!Z25='Skole scoring'!L$62,1,0)+IF('Midt 2.kl. -Klasse'!Z25=5,5,0))</f>
        <v/>
      </c>
      <c r="M68" s="26" t="str">
        <f>IF('Midt 2.kl. -Klasse'!AA25="","",IF('Midt 2.kl. -Klasse'!AA25='Skole scoring'!M$62,1,0)+IF('Midt 2.kl. -Klasse'!AA25=5,5,0))</f>
        <v/>
      </c>
      <c r="N68" s="26" t="str">
        <f>IF('Midt 2.kl. -Klasse'!AB25="","",IF('Midt 2.kl. -Klasse'!AB25='Skole scoring'!N$62,1,0)+IF('Midt 2.kl. -Klasse'!AB25=5,5,0))</f>
        <v/>
      </c>
      <c r="O68" s="26" t="str">
        <f>IF('Midt 2.kl. -Klasse'!AC25="","",IF('Midt 2.kl. -Klasse'!AC25='Skole scoring'!O$62,1,0)+IF('Midt 2.kl. -Klasse'!AC25=5,5,0))</f>
        <v/>
      </c>
      <c r="P68" s="26" t="str">
        <f>IF('Midt 2.kl. -Klasse'!AD25="","",IF('Midt 2.kl. -Klasse'!AD25='Skole scoring'!P$62,1,0)+IF('Midt 2.kl. -Klasse'!AD25=5,5,0))</f>
        <v/>
      </c>
      <c r="Q68" s="26" t="str">
        <f>IF('Midt 2.kl. -Klasse'!AE25="","",IF('Midt 2.kl. -Klasse'!AE25='Skole scoring'!Q$62,1,0)+IF('Midt 2.kl. -Klasse'!AE25=5,5,0))</f>
        <v/>
      </c>
      <c r="R68" s="26" t="str">
        <f>IF('Midt 2.kl. -Klasse'!AF25="","",IF('Midt 2.kl. -Klasse'!AF25='Skole scoring'!R$62,1,0)+IF('Midt 2.kl. -Klasse'!AF25=5,5,0))</f>
        <v/>
      </c>
      <c r="S68" s="26" t="str">
        <f>IF('Midt 2.kl. -Klasse'!AG25="","",IF('Midt 2.kl. -Klasse'!AG25='Skole scoring'!S$62,1,0)+IF('Midt 2.kl. -Klasse'!AG25=5,5,0))</f>
        <v/>
      </c>
      <c r="T68" s="26" t="str">
        <f>IF('Midt 2.kl. -Klasse'!AH25="","",IF('Midt 2.kl. -Klasse'!AH25='Skole scoring'!T$62,1,0)+IF('Midt 2.kl. -Klasse'!AH25=5,5,0))</f>
        <v/>
      </c>
      <c r="U68" s="26" t="str">
        <f>IF('Midt 2.kl. -Klasse'!AI25="","",IF('Midt 2.kl. -Klasse'!AI25='Skole scoring'!U$62,1,0)+IF('Midt 2.kl. -Klasse'!AI25=5,5,0))</f>
        <v/>
      </c>
      <c r="V68" s="26" t="str">
        <f>IF('Midt 2.kl. -Klasse'!AJ25="","",IF('Midt 2.kl. -Klasse'!AJ25='Skole scoring'!V$62,1,0)+IF('Midt 2.kl. -Klasse'!AJ25=5,5,0))</f>
        <v/>
      </c>
      <c r="W68" s="26" t="str">
        <f>IF('Midt 2.kl. -Klasse'!AK25="","",IF('Midt 2.kl. -Klasse'!AK25='Skole scoring'!W$62,1,0)+IF('Midt 2.kl. -Klasse'!AK25=5,5,0))</f>
        <v/>
      </c>
      <c r="X68" s="26" t="str">
        <f>IF('Midt 2.kl. -Klasse'!AL25="","",IF('Midt 2.kl. -Klasse'!AL25='Skole scoring'!X$62,1,0)+IF('Midt 2.kl. -Klasse'!AL25=5,5,0))</f>
        <v/>
      </c>
      <c r="Y68" s="26" t="str">
        <f>IF('Midt 2.kl. -Klasse'!AM25="","",IF('Midt 2.kl. -Klasse'!AM25='Skole scoring'!Y$62,1,0)+IF('Midt 2.kl. -Klasse'!AM25=5,5,0))</f>
        <v/>
      </c>
      <c r="Z68" s="26" t="str">
        <f>IF('Midt 2.kl. -Klasse'!AN25="","",IF('Midt 2.kl. -Klasse'!AN25='Skole scoring'!Z$62,1,0)+IF('Midt 2.kl. -Klasse'!AN25=5,5,0))</f>
        <v/>
      </c>
      <c r="AA68" s="26" t="str">
        <f>IF('Midt 2.kl. -Klasse'!AO25="","",IF('Midt 2.kl. -Klasse'!AO25='Skole scoring'!AA$62,1,0)+IF('Midt 2.kl. -Klasse'!AO25=5,5,0))</f>
        <v/>
      </c>
      <c r="AB68" s="26" t="str">
        <f>IF('Midt 2.kl. -Klasse'!AP25="","",IF('Midt 2.kl. -Klasse'!AP25='Skole scoring'!AB$62,1,0)+IF('Midt 2.kl. -Klasse'!AP25=5,5,0))</f>
        <v/>
      </c>
      <c r="AC68" s="26" t="str">
        <f>IF('Midt 2.kl. -Klasse'!AQ25="","",IF('Midt 2.kl. -Klasse'!AQ25='Skole scoring'!AC$62,1,0)+IF('Midt 2.kl. -Klasse'!AQ25=5,5,0))</f>
        <v/>
      </c>
      <c r="AD68" s="26" t="str">
        <f>IF('Midt 2.kl. -Klasse'!AR25="","",IF('Midt 2.kl. -Klasse'!AR25='Skole scoring'!AD$62,1,0)+IF('Midt 2.kl. -Klasse'!AR25=5,5,0))</f>
        <v/>
      </c>
      <c r="AE68" s="26" t="str">
        <f>IF('Midt 2.kl. -Klasse'!AS25="","",IF('Midt 2.kl. -Klasse'!AS25='Skole scoring'!AE$62,1,0)+IF('Midt 2.kl. -Klasse'!AS25=5,5,0))</f>
        <v/>
      </c>
      <c r="AF68" s="26" t="str">
        <f>IF('Midt 2.kl. -Klasse'!AT25="","",IF('Midt 2.kl. -Klasse'!AT25='Skole scoring'!AF$62,1,0)+IF('Midt 2.kl. -Klasse'!AT25=5,5,0))</f>
        <v/>
      </c>
      <c r="AG68" s="26" t="str">
        <f>IF('Midt 2.kl. -Klasse'!AU25="","",IF('Midt 2.kl. -Klasse'!AU25='Skole scoring'!AG$62,1,0)+IF('Midt 2.kl. -Klasse'!AU25=5,5,0))</f>
        <v/>
      </c>
      <c r="AH68" s="26" t="str">
        <f>IF('Midt 2.kl. -Klasse'!AV25="","",IF('Midt 2.kl. -Klasse'!AV25='Skole scoring'!AH$62,1,0)+IF('Midt 2.kl. -Klasse'!AV25=5,5,0))</f>
        <v/>
      </c>
      <c r="AI68" s="26" t="str">
        <f>IF('Midt 2.kl. -Klasse'!AW25="","",IF('Midt 2.kl. -Klasse'!AW25='Skole scoring'!AI$62,1,0)+IF('Midt 2.kl. -Klasse'!AW25=5,5,0))</f>
        <v/>
      </c>
      <c r="AJ68" s="26" t="str">
        <f>IF('Midt 2.kl. -Klasse'!AX25="","",IF('Midt 2.kl. -Klasse'!AX25='Skole scoring'!AJ$62,1,0)+IF('Midt 2.kl. -Klasse'!AX25=5,5,0))</f>
        <v/>
      </c>
      <c r="AK68" s="26" t="str">
        <f>IF('Midt 2.kl. -Klasse'!AY25="","",IF('Midt 2.kl. -Klasse'!AY25='Skole scoring'!AK$62,1,0)+IF('Midt 2.kl. -Klasse'!AY25=5,5,0))</f>
        <v/>
      </c>
      <c r="AL68" s="26" t="str">
        <f>IF('Midt 2.kl. -Klasse'!AZ25="","",IF('Midt 2.kl. -Klasse'!AZ25='Skole scoring'!AL$62,1,0)+IF('Midt 2.kl. -Klasse'!AZ25=5,5,0))</f>
        <v/>
      </c>
      <c r="AM68" s="26" t="str">
        <f>IF('Midt 2.kl. -Klasse'!BA25="","",IF('Midt 2.kl. -Klasse'!BA25='Skole scoring'!AM$62,1,0)+IF('Midt 2.kl. -Klasse'!BA25=5,5,0))</f>
        <v/>
      </c>
      <c r="AN68" s="26" t="str">
        <f>IF('Midt 2.kl. -Klasse'!BB25="","",IF('Midt 2.kl. -Klasse'!BB25='Skole scoring'!AN$62,1,0)+IF('Midt 2.kl. -Klasse'!BB25=5,5,0))</f>
        <v/>
      </c>
      <c r="AO68" s="26" t="str">
        <f>IF('Midt 2.kl. -Klasse'!BC25="","",IF('Midt 2.kl. -Klasse'!BC25='Skole scoring'!AO$62,1,0)+IF('Midt 2.kl. -Klasse'!BC25=5,5,0))</f>
        <v/>
      </c>
      <c r="AP68" s="26" t="str">
        <f>IF('Midt 2.kl. -Klasse'!BD25="","",IF('Midt 2.kl. -Klasse'!BD25='Skole scoring'!AP$62,1,0)+IF('Midt 2.kl. -Klasse'!BD25=5,5,0))</f>
        <v/>
      </c>
      <c r="AQ68" s="26" t="str">
        <f>IF('Midt 2.kl. -Klasse'!BE25="","",IF('Midt 2.kl. -Klasse'!BE25='Skole scoring'!AQ$62,1,0)+IF('Midt 2.kl. -Klasse'!BE25=5,5,0))</f>
        <v/>
      </c>
      <c r="AR68" s="26" t="str">
        <f>IF('Midt 2.kl. -Klasse'!BF25="","",IF('Midt 2.kl. -Klasse'!BF25='Skole scoring'!AR$62,1,0)+IF('Midt 2.kl. -Klasse'!BF25=5,5,0))</f>
        <v/>
      </c>
      <c r="AS68" s="26" t="str">
        <f>IF('Midt 2.kl. -Klasse'!BG25="","",IF('Midt 2.kl. -Klasse'!BG25='Skole scoring'!AS$62,1,0)+IF('Midt 2.kl. -Klasse'!BG25=5,5,0))</f>
        <v/>
      </c>
      <c r="AT68" s="26" t="str">
        <f>IF('Midt 2.kl. -Klasse'!BH25="","",IF('Midt 2.kl. -Klasse'!BH25='Skole scoring'!AT$62,1,0)+IF('Midt 2.kl. -Klasse'!BH25=5,5,0))</f>
        <v/>
      </c>
      <c r="AU68" s="26" t="str">
        <f>IF('Midt 2.kl. -Klasse'!BI25="","",IF('Midt 2.kl. -Klasse'!BI25='Skole scoring'!AU$62,1,0)+IF('Midt 2.kl. -Klasse'!BI25=5,5,0))</f>
        <v/>
      </c>
      <c r="AV68" s="26" t="str">
        <f>IF('Midt 2.kl. -Klasse'!BJ25="","",IF('Midt 2.kl. -Klasse'!BJ25='Skole scoring'!AV$62,1,0)+IF('Midt 2.kl. -Klasse'!BJ25=5,5,0))</f>
        <v/>
      </c>
      <c r="AW68" s="26" t="str">
        <f>IF('Midt 2.kl. -Klasse'!BK25="","",IF('Midt 2.kl. -Klasse'!BK25='Skole scoring'!AW$62,1,0)+IF('Midt 2.kl. -Klasse'!BK25=5,5,0))</f>
        <v/>
      </c>
      <c r="AX68" s="26" t="str">
        <f>IF('Midt 2.kl. -Klasse'!BL25="","",IF('Midt 2.kl. -Klasse'!BL25='Skole scoring'!AX$62,1,0)+IF('Midt 2.kl. -Klasse'!BL25=5,5,0))</f>
        <v/>
      </c>
      <c r="AY68" s="26" t="str">
        <f>IF('Midt 2.kl. -Klasse'!BM25="","",IF('Midt 2.kl. -Klasse'!BM25='Skole scoring'!AY$62,1,0)+IF('Midt 2.kl. -Klasse'!BM25=5,5,0))</f>
        <v/>
      </c>
      <c r="AZ68" s="26" t="str">
        <f>IF('Midt 2.kl. -Klasse'!BN25="","",IF('Midt 2.kl. -Klasse'!BN25='Skole scoring'!AZ$62,1,0)+IF('Midt 2.kl. -Klasse'!BN25=5,5,0))</f>
        <v/>
      </c>
      <c r="BA68" s="26" t="str">
        <f>IF('Midt 2.kl. -Klasse'!BO25="","",IF('Midt 2.kl. -Klasse'!BO25='Skole scoring'!BA$62,1,0)+IF('Midt 2.kl. -Klasse'!BO25=5,5,0))</f>
        <v/>
      </c>
      <c r="BB68" s="26" t="str">
        <f>IF('Midt 2.kl. -Klasse'!BP25="","",IF('Midt 2.kl. -Klasse'!BP25='Skole scoring'!BB$62,1,0)+IF('Midt 2.kl. -Klasse'!BP25=5,5,0))</f>
        <v/>
      </c>
      <c r="BC68" s="26" t="str">
        <f>IF('Midt 2.kl. -Klasse'!BQ25="","",IF('Midt 2.kl. -Klasse'!BQ25='Skole scoring'!BC$62,1,0)+IF('Midt 2.kl. -Klasse'!BQ25=5,5,0))</f>
        <v/>
      </c>
      <c r="BD68" s="26" t="str">
        <f>IF('Midt 2.kl. -Klasse'!BR25="","",IF('Midt 2.kl. -Klasse'!BR25='Skole scoring'!BD$62,1,0)+IF('Midt 2.kl. -Klasse'!BR25=5,5,0))</f>
        <v/>
      </c>
      <c r="BE68" s="26" t="str">
        <f>IF('Midt 2.kl. -Klasse'!BS25="","",IF('Midt 2.kl. -Klasse'!BS25='Skole scoring'!BE$62,1,0)+IF('Midt 2.kl. -Klasse'!BS25=5,5,0))</f>
        <v/>
      </c>
      <c r="BF68" s="26" t="str">
        <f>IF('Midt 2.kl. -Klasse'!BT25="","",IF('Midt 2.kl. -Klasse'!BT25='Skole scoring'!BF$62,1,0)+IF('Midt 2.kl. -Klasse'!BT25=5,5,0))</f>
        <v/>
      </c>
      <c r="BG68" s="26" t="str">
        <f>IF('Midt 2.kl. -Klasse'!BU25="","",IF('Midt 2.kl. -Klasse'!BU25='Skole scoring'!BG$62,1,0)+IF('Midt 2.kl. -Klasse'!BU25=5,5,0))</f>
        <v/>
      </c>
      <c r="BH68" s="26" t="str">
        <f>IF('Midt 2.kl. -Klasse'!BV25="","",IF('Midt 2.kl. -Klasse'!BV25='Skole scoring'!BH$62,1,0)+IF('Midt 2.kl. -Klasse'!BV25=5,5,0))</f>
        <v/>
      </c>
      <c r="BI68" s="26" t="str">
        <f>IF('Midt 2.kl. -Klasse'!BW25="","",IF('Midt 2.kl. -Klasse'!BW25='Skole scoring'!BI$62,1,0)+IF('Midt 2.kl. -Klasse'!BW25=5,5,0))</f>
        <v/>
      </c>
      <c r="BJ68" s="26" t="str">
        <f>IF('Midt 2.kl. -Klasse'!BX25="","",IF('Midt 2.kl. -Klasse'!BX25='Skole scoring'!BJ$62,1,0)+IF('Midt 2.kl. -Klasse'!BX25=5,5,0))</f>
        <v/>
      </c>
      <c r="BK68" s="26" t="str">
        <f>IF('Midt 2.kl. -Klasse'!BY25="","",IF('Midt 2.kl. -Klasse'!BY25='Skole scoring'!BK$62,1,0)+IF('Midt 2.kl. -Klasse'!BY25=5,5,0))</f>
        <v/>
      </c>
      <c r="BL68" s="26" t="str">
        <f>IF('Midt 2.kl. -Klasse'!BZ25="","",IF('Midt 2.kl. -Klasse'!BZ25='Skole scoring'!BL$62,1,0)+IF('Midt 2.kl. -Klasse'!BZ25=5,5,0))</f>
        <v/>
      </c>
      <c r="BM68" s="26" t="str">
        <f>IF('Midt 2.kl. -Klasse'!CA25="","",IF('Midt 2.kl. -Klasse'!CA25='Skole scoring'!BM$62,1,0)+IF('Midt 2.kl. -Klasse'!CA25=5,5,0))</f>
        <v/>
      </c>
      <c r="BN68" s="26" t="str">
        <f>IF('Midt 2.kl. -Klasse'!CB25="","",IF('Midt 2.kl. -Klasse'!CB25='Skole scoring'!BN$62,1,0)+IF('Midt 2.kl. -Klasse'!CB25=5,5,0))</f>
        <v/>
      </c>
      <c r="BO68" s="26" t="str">
        <f>IF('Midt 2.kl. -Klasse'!CC25="","",IF('Midt 2.kl. -Klasse'!CC25='Skole scoring'!BO$62,1,0)+IF('Midt 2.kl. -Klasse'!CC25=5,5,0))</f>
        <v/>
      </c>
      <c r="BP68" s="26" t="str">
        <f>IF('Midt 2.kl. -Klasse'!CD25="","",IF('Midt 2.kl. -Klasse'!CD25='Skole scoring'!BP$62,1,0)+IF('Midt 2.kl. -Klasse'!CD25=5,5,0))</f>
        <v/>
      </c>
      <c r="BQ68" s="26" t="str">
        <f>IF('Midt 2.kl. -Klasse'!CE25="","",IF('Midt 2.kl. -Klasse'!CE25='Skole scoring'!BQ$62,1,0)+IF('Midt 2.kl. -Klasse'!CE25=5,5,0))</f>
        <v/>
      </c>
      <c r="BR68" s="26" t="str">
        <f>IF('Midt 2.kl. -Klasse'!CF25="","",IF('Midt 2.kl. -Klasse'!CF25='Skole scoring'!BR$62,1,0)+IF('Midt 2.kl. -Klasse'!CF25=5,5,0))</f>
        <v/>
      </c>
      <c r="BS68" s="26" t="str">
        <f>IF('Midt 2.kl. -Klasse'!CG25="","",IF('Midt 2.kl. -Klasse'!CG25='Skole scoring'!BS$62,1,0)+IF('Midt 2.kl. -Klasse'!CG25=5,5,0))</f>
        <v/>
      </c>
      <c r="BT68" s="26" t="str">
        <f>IF('Midt 2.kl. -Klasse'!CH25="","",IF('Midt 2.kl. -Klasse'!CH25='Skole scoring'!BT$62,1,0)+IF('Midt 2.kl. -Klasse'!CH25=5,5,0))</f>
        <v/>
      </c>
      <c r="BU68" s="26" t="str">
        <f>IF('Midt 2.kl. -Klasse'!CI25="","",IF('Midt 2.kl. -Klasse'!CI25='Skole scoring'!BU$62,1,0)+IF('Midt 2.kl. -Klasse'!CI25=5,5,0))</f>
        <v/>
      </c>
      <c r="BV68" s="26" t="str">
        <f>IF('Midt 2.kl. -Klasse'!CJ25="","",IF('Midt 2.kl. -Klasse'!CJ25='Skole scoring'!BV$62,1,0)+IF('Midt 2.kl. -Klasse'!CJ25=5,5,0))</f>
        <v/>
      </c>
      <c r="BW68" s="26" t="str">
        <f>IF('Midt 2.kl. -Klasse'!CK25="","",IF('Midt 2.kl. -Klasse'!CK25='Skole scoring'!BW$62,1,0)+IF('Midt 2.kl. -Klasse'!CK25=5,5,0))</f>
        <v/>
      </c>
      <c r="BX68" s="26" t="str">
        <f>IF('Midt 2.kl. -Klasse'!CL25="","",IF('Midt 2.kl. -Klasse'!CL25='Skole scoring'!BX$62,1,0)+IF('Midt 2.kl. -Klasse'!CL25=5,5,0))</f>
        <v/>
      </c>
      <c r="BY68" s="26" t="str">
        <f>IF('Midt 2.kl. -Klasse'!CM25="","",IF('Midt 2.kl. -Klasse'!CM25='Skole scoring'!BY$62,1,0)+IF('Midt 2.kl. -Klasse'!CM25=5,5,0))</f>
        <v/>
      </c>
      <c r="BZ68" s="26" t="str">
        <f>IF('Midt 2.kl. -Klasse'!CN25="","",IF('Midt 2.kl. -Klasse'!CN25='Skole scoring'!BZ$62,1,0)+IF('Midt 2.kl. -Klasse'!CN25=5,5,0))</f>
        <v/>
      </c>
      <c r="CA68" s="26" t="str">
        <f>IF('Midt 2.kl. -Klasse'!CO25="","",IF('Midt 2.kl. -Klasse'!CO25='Skole scoring'!CA$62,1,0)+IF('Midt 2.kl. -Klasse'!CO25=5,5,0))</f>
        <v/>
      </c>
      <c r="CB68" s="26">
        <f t="shared" si="2"/>
        <v>0</v>
      </c>
      <c r="CC68" s="26" t="str">
        <f>IF(ISBLANK('Midt 2.kl. -Klasse'!B25),"NA",((((COUNTIF('Skole scoring'!B68:S68,1)-4.6)/4.1)+((COUNTIF('Skole scoring'!T68:CA68,1)-11.8)/9))/2))</f>
        <v>NA</v>
      </c>
    </row>
    <row r="69" spans="2:81" x14ac:dyDescent="0.35">
      <c r="B69" s="26" t="str">
        <f>IF('Midt 2.kl. -Klasse'!P26="","",IF('Midt 2.kl. -Klasse'!P26='Skole scoring'!B$62,1,0)+IF('Midt 2.kl. -Klasse'!P26=5,5,0))</f>
        <v/>
      </c>
      <c r="C69" s="26" t="str">
        <f>IF('Midt 2.kl. -Klasse'!Q26="","",IF('Midt 2.kl. -Klasse'!Q26='Skole scoring'!C$62,1,0)+IF('Midt 2.kl. -Klasse'!Q26=5,5,0))</f>
        <v/>
      </c>
      <c r="D69" s="26" t="str">
        <f>IF('Midt 2.kl. -Klasse'!R26="","",IF('Midt 2.kl. -Klasse'!R26='Skole scoring'!D$62,1,0)+IF('Midt 2.kl. -Klasse'!R26=5,5,0))</f>
        <v/>
      </c>
      <c r="E69" s="26" t="str">
        <f>IF('Midt 2.kl. -Klasse'!S26="","",IF('Midt 2.kl. -Klasse'!S26='Skole scoring'!E$62,1,0)+IF('Midt 2.kl. -Klasse'!S26=5,5,0))</f>
        <v/>
      </c>
      <c r="F69" s="26" t="str">
        <f>IF('Midt 2.kl. -Klasse'!T26="","",IF('Midt 2.kl. -Klasse'!T26='Skole scoring'!F$62,1,0)+IF('Midt 2.kl. -Klasse'!T26=5,5,0))</f>
        <v/>
      </c>
      <c r="G69" s="26" t="str">
        <f>IF('Midt 2.kl. -Klasse'!U26="","",IF('Midt 2.kl. -Klasse'!U26='Skole scoring'!G$62,1,0)+IF('Midt 2.kl. -Klasse'!U26=5,5,0))</f>
        <v/>
      </c>
      <c r="H69" s="26" t="str">
        <f>IF('Midt 2.kl. -Klasse'!V26="","",IF('Midt 2.kl. -Klasse'!V26='Skole scoring'!H$62,1,0)+IF('Midt 2.kl. -Klasse'!V26=5,5,0))</f>
        <v/>
      </c>
      <c r="I69" s="26" t="str">
        <f>IF('Midt 2.kl. -Klasse'!W26="","",IF('Midt 2.kl. -Klasse'!W26='Skole scoring'!I$62,1,0)+IF('Midt 2.kl. -Klasse'!W26=5,5,0))</f>
        <v/>
      </c>
      <c r="J69" s="26" t="str">
        <f>IF('Midt 2.kl. -Klasse'!X26="","",IF('Midt 2.kl. -Klasse'!X26='Skole scoring'!J$62,1,0)+IF('Midt 2.kl. -Klasse'!X26=5,5,0))</f>
        <v/>
      </c>
      <c r="K69" s="26" t="str">
        <f>IF('Midt 2.kl. -Klasse'!Y26="","",IF('Midt 2.kl. -Klasse'!Y26='Skole scoring'!K$62,1,0)+IF('Midt 2.kl. -Klasse'!Y26=5,5,0))</f>
        <v/>
      </c>
      <c r="L69" s="26" t="str">
        <f>IF('Midt 2.kl. -Klasse'!Z26="","",IF('Midt 2.kl. -Klasse'!Z26='Skole scoring'!L$62,1,0)+IF('Midt 2.kl. -Klasse'!Z26=5,5,0))</f>
        <v/>
      </c>
      <c r="M69" s="26" t="str">
        <f>IF('Midt 2.kl. -Klasse'!AA26="","",IF('Midt 2.kl. -Klasse'!AA26='Skole scoring'!M$62,1,0)+IF('Midt 2.kl. -Klasse'!AA26=5,5,0))</f>
        <v/>
      </c>
      <c r="N69" s="26" t="str">
        <f>IF('Midt 2.kl. -Klasse'!AB26="","",IF('Midt 2.kl. -Klasse'!AB26='Skole scoring'!N$62,1,0)+IF('Midt 2.kl. -Klasse'!AB26=5,5,0))</f>
        <v/>
      </c>
      <c r="O69" s="26" t="str">
        <f>IF('Midt 2.kl. -Klasse'!AC26="","",IF('Midt 2.kl. -Klasse'!AC26='Skole scoring'!O$62,1,0)+IF('Midt 2.kl. -Klasse'!AC26=5,5,0))</f>
        <v/>
      </c>
      <c r="P69" s="26" t="str">
        <f>IF('Midt 2.kl. -Klasse'!AD26="","",IF('Midt 2.kl. -Klasse'!AD26='Skole scoring'!P$62,1,0)+IF('Midt 2.kl. -Klasse'!AD26=5,5,0))</f>
        <v/>
      </c>
      <c r="Q69" s="26" t="str">
        <f>IF('Midt 2.kl. -Klasse'!AE26="","",IF('Midt 2.kl. -Klasse'!AE26='Skole scoring'!Q$62,1,0)+IF('Midt 2.kl. -Klasse'!AE26=5,5,0))</f>
        <v/>
      </c>
      <c r="R69" s="26" t="str">
        <f>IF('Midt 2.kl. -Klasse'!AF26="","",IF('Midt 2.kl. -Klasse'!AF26='Skole scoring'!R$62,1,0)+IF('Midt 2.kl. -Klasse'!AF26=5,5,0))</f>
        <v/>
      </c>
      <c r="S69" s="26" t="str">
        <f>IF('Midt 2.kl. -Klasse'!AG26="","",IF('Midt 2.kl. -Klasse'!AG26='Skole scoring'!S$62,1,0)+IF('Midt 2.kl. -Klasse'!AG26=5,5,0))</f>
        <v/>
      </c>
      <c r="T69" s="26" t="str">
        <f>IF('Midt 2.kl. -Klasse'!AH26="","",IF('Midt 2.kl. -Klasse'!AH26='Skole scoring'!T$62,1,0)+IF('Midt 2.kl. -Klasse'!AH26=5,5,0))</f>
        <v/>
      </c>
      <c r="U69" s="26" t="str">
        <f>IF('Midt 2.kl. -Klasse'!AI26="","",IF('Midt 2.kl. -Klasse'!AI26='Skole scoring'!U$62,1,0)+IF('Midt 2.kl. -Klasse'!AI26=5,5,0))</f>
        <v/>
      </c>
      <c r="V69" s="26" t="str">
        <f>IF('Midt 2.kl. -Klasse'!AJ26="","",IF('Midt 2.kl. -Klasse'!AJ26='Skole scoring'!V$62,1,0)+IF('Midt 2.kl. -Klasse'!AJ26=5,5,0))</f>
        <v/>
      </c>
      <c r="W69" s="26" t="str">
        <f>IF('Midt 2.kl. -Klasse'!AK26="","",IF('Midt 2.kl. -Klasse'!AK26='Skole scoring'!W$62,1,0)+IF('Midt 2.kl. -Klasse'!AK26=5,5,0))</f>
        <v/>
      </c>
      <c r="X69" s="26" t="str">
        <f>IF('Midt 2.kl. -Klasse'!AL26="","",IF('Midt 2.kl. -Klasse'!AL26='Skole scoring'!X$62,1,0)+IF('Midt 2.kl. -Klasse'!AL26=5,5,0))</f>
        <v/>
      </c>
      <c r="Y69" s="26" t="str">
        <f>IF('Midt 2.kl. -Klasse'!AM26="","",IF('Midt 2.kl. -Klasse'!AM26='Skole scoring'!Y$62,1,0)+IF('Midt 2.kl. -Klasse'!AM26=5,5,0))</f>
        <v/>
      </c>
      <c r="Z69" s="26" t="str">
        <f>IF('Midt 2.kl. -Klasse'!AN26="","",IF('Midt 2.kl. -Klasse'!AN26='Skole scoring'!Z$62,1,0)+IF('Midt 2.kl. -Klasse'!AN26=5,5,0))</f>
        <v/>
      </c>
      <c r="AA69" s="26" t="str">
        <f>IF('Midt 2.kl. -Klasse'!AO26="","",IF('Midt 2.kl. -Klasse'!AO26='Skole scoring'!AA$62,1,0)+IF('Midt 2.kl. -Klasse'!AO26=5,5,0))</f>
        <v/>
      </c>
      <c r="AB69" s="26" t="str">
        <f>IF('Midt 2.kl. -Klasse'!AP26="","",IF('Midt 2.kl. -Klasse'!AP26='Skole scoring'!AB$62,1,0)+IF('Midt 2.kl. -Klasse'!AP26=5,5,0))</f>
        <v/>
      </c>
      <c r="AC69" s="26" t="str">
        <f>IF('Midt 2.kl. -Klasse'!AQ26="","",IF('Midt 2.kl. -Klasse'!AQ26='Skole scoring'!AC$62,1,0)+IF('Midt 2.kl. -Klasse'!AQ26=5,5,0))</f>
        <v/>
      </c>
      <c r="AD69" s="26" t="str">
        <f>IF('Midt 2.kl. -Klasse'!AR26="","",IF('Midt 2.kl. -Klasse'!AR26='Skole scoring'!AD$62,1,0)+IF('Midt 2.kl. -Klasse'!AR26=5,5,0))</f>
        <v/>
      </c>
      <c r="AE69" s="26" t="str">
        <f>IF('Midt 2.kl. -Klasse'!AS26="","",IF('Midt 2.kl. -Klasse'!AS26='Skole scoring'!AE$62,1,0)+IF('Midt 2.kl. -Klasse'!AS26=5,5,0))</f>
        <v/>
      </c>
      <c r="AF69" s="26" t="str">
        <f>IF('Midt 2.kl. -Klasse'!AT26="","",IF('Midt 2.kl. -Klasse'!AT26='Skole scoring'!AF$62,1,0)+IF('Midt 2.kl. -Klasse'!AT26=5,5,0))</f>
        <v/>
      </c>
      <c r="AG69" s="26" t="str">
        <f>IF('Midt 2.kl. -Klasse'!AU26="","",IF('Midt 2.kl. -Klasse'!AU26='Skole scoring'!AG$62,1,0)+IF('Midt 2.kl. -Klasse'!AU26=5,5,0))</f>
        <v/>
      </c>
      <c r="AH69" s="26" t="str">
        <f>IF('Midt 2.kl. -Klasse'!AV26="","",IF('Midt 2.kl. -Klasse'!AV26='Skole scoring'!AH$62,1,0)+IF('Midt 2.kl. -Klasse'!AV26=5,5,0))</f>
        <v/>
      </c>
      <c r="AI69" s="26" t="str">
        <f>IF('Midt 2.kl. -Klasse'!AW26="","",IF('Midt 2.kl. -Klasse'!AW26='Skole scoring'!AI$62,1,0)+IF('Midt 2.kl. -Klasse'!AW26=5,5,0))</f>
        <v/>
      </c>
      <c r="AJ69" s="26" t="str">
        <f>IF('Midt 2.kl. -Klasse'!AX26="","",IF('Midt 2.kl. -Klasse'!AX26='Skole scoring'!AJ$62,1,0)+IF('Midt 2.kl. -Klasse'!AX26=5,5,0))</f>
        <v/>
      </c>
      <c r="AK69" s="26" t="str">
        <f>IF('Midt 2.kl. -Klasse'!AY26="","",IF('Midt 2.kl. -Klasse'!AY26='Skole scoring'!AK$62,1,0)+IF('Midt 2.kl. -Klasse'!AY26=5,5,0))</f>
        <v/>
      </c>
      <c r="AL69" s="26" t="str">
        <f>IF('Midt 2.kl. -Klasse'!AZ26="","",IF('Midt 2.kl. -Klasse'!AZ26='Skole scoring'!AL$62,1,0)+IF('Midt 2.kl. -Klasse'!AZ26=5,5,0))</f>
        <v/>
      </c>
      <c r="AM69" s="26" t="str">
        <f>IF('Midt 2.kl. -Klasse'!BA26="","",IF('Midt 2.kl. -Klasse'!BA26='Skole scoring'!AM$62,1,0)+IF('Midt 2.kl. -Klasse'!BA26=5,5,0))</f>
        <v/>
      </c>
      <c r="AN69" s="26" t="str">
        <f>IF('Midt 2.kl. -Klasse'!BB26="","",IF('Midt 2.kl. -Klasse'!BB26='Skole scoring'!AN$62,1,0)+IF('Midt 2.kl. -Klasse'!BB26=5,5,0))</f>
        <v/>
      </c>
      <c r="AO69" s="26" t="str">
        <f>IF('Midt 2.kl. -Klasse'!BC26="","",IF('Midt 2.kl. -Klasse'!BC26='Skole scoring'!AO$62,1,0)+IF('Midt 2.kl. -Klasse'!BC26=5,5,0))</f>
        <v/>
      </c>
      <c r="AP69" s="26" t="str">
        <f>IF('Midt 2.kl. -Klasse'!BD26="","",IF('Midt 2.kl. -Klasse'!BD26='Skole scoring'!AP$62,1,0)+IF('Midt 2.kl. -Klasse'!BD26=5,5,0))</f>
        <v/>
      </c>
      <c r="AQ69" s="26" t="str">
        <f>IF('Midt 2.kl. -Klasse'!BE26="","",IF('Midt 2.kl. -Klasse'!BE26='Skole scoring'!AQ$62,1,0)+IF('Midt 2.kl. -Klasse'!BE26=5,5,0))</f>
        <v/>
      </c>
      <c r="AR69" s="26" t="str">
        <f>IF('Midt 2.kl. -Klasse'!BF26="","",IF('Midt 2.kl. -Klasse'!BF26='Skole scoring'!AR$62,1,0)+IF('Midt 2.kl. -Klasse'!BF26=5,5,0))</f>
        <v/>
      </c>
      <c r="AS69" s="26" t="str">
        <f>IF('Midt 2.kl. -Klasse'!BG26="","",IF('Midt 2.kl. -Klasse'!BG26='Skole scoring'!AS$62,1,0)+IF('Midt 2.kl. -Klasse'!BG26=5,5,0))</f>
        <v/>
      </c>
      <c r="AT69" s="26" t="str">
        <f>IF('Midt 2.kl. -Klasse'!BH26="","",IF('Midt 2.kl. -Klasse'!BH26='Skole scoring'!AT$62,1,0)+IF('Midt 2.kl. -Klasse'!BH26=5,5,0))</f>
        <v/>
      </c>
      <c r="AU69" s="26" t="str">
        <f>IF('Midt 2.kl. -Klasse'!BI26="","",IF('Midt 2.kl. -Klasse'!BI26='Skole scoring'!AU$62,1,0)+IF('Midt 2.kl. -Klasse'!BI26=5,5,0))</f>
        <v/>
      </c>
      <c r="AV69" s="26" t="str">
        <f>IF('Midt 2.kl. -Klasse'!BJ26="","",IF('Midt 2.kl. -Klasse'!BJ26='Skole scoring'!AV$62,1,0)+IF('Midt 2.kl. -Klasse'!BJ26=5,5,0))</f>
        <v/>
      </c>
      <c r="AW69" s="26" t="str">
        <f>IF('Midt 2.kl. -Klasse'!BK26="","",IF('Midt 2.kl. -Klasse'!BK26='Skole scoring'!AW$62,1,0)+IF('Midt 2.kl. -Klasse'!BK26=5,5,0))</f>
        <v/>
      </c>
      <c r="AX69" s="26" t="str">
        <f>IF('Midt 2.kl. -Klasse'!BL26="","",IF('Midt 2.kl. -Klasse'!BL26='Skole scoring'!AX$62,1,0)+IF('Midt 2.kl. -Klasse'!BL26=5,5,0))</f>
        <v/>
      </c>
      <c r="AY69" s="26" t="str">
        <f>IF('Midt 2.kl. -Klasse'!BM26="","",IF('Midt 2.kl. -Klasse'!BM26='Skole scoring'!AY$62,1,0)+IF('Midt 2.kl. -Klasse'!BM26=5,5,0))</f>
        <v/>
      </c>
      <c r="AZ69" s="26" t="str">
        <f>IF('Midt 2.kl. -Klasse'!BN26="","",IF('Midt 2.kl. -Klasse'!BN26='Skole scoring'!AZ$62,1,0)+IF('Midt 2.kl. -Klasse'!BN26=5,5,0))</f>
        <v/>
      </c>
      <c r="BA69" s="26" t="str">
        <f>IF('Midt 2.kl. -Klasse'!BO26="","",IF('Midt 2.kl. -Klasse'!BO26='Skole scoring'!BA$62,1,0)+IF('Midt 2.kl. -Klasse'!BO26=5,5,0))</f>
        <v/>
      </c>
      <c r="BB69" s="26" t="str">
        <f>IF('Midt 2.kl. -Klasse'!BP26="","",IF('Midt 2.kl. -Klasse'!BP26='Skole scoring'!BB$62,1,0)+IF('Midt 2.kl. -Klasse'!BP26=5,5,0))</f>
        <v/>
      </c>
      <c r="BC69" s="26" t="str">
        <f>IF('Midt 2.kl. -Klasse'!BQ26="","",IF('Midt 2.kl. -Klasse'!BQ26='Skole scoring'!BC$62,1,0)+IF('Midt 2.kl. -Klasse'!BQ26=5,5,0))</f>
        <v/>
      </c>
      <c r="BD69" s="26" t="str">
        <f>IF('Midt 2.kl. -Klasse'!BR26="","",IF('Midt 2.kl. -Klasse'!BR26='Skole scoring'!BD$62,1,0)+IF('Midt 2.kl. -Klasse'!BR26=5,5,0))</f>
        <v/>
      </c>
      <c r="BE69" s="26" t="str">
        <f>IF('Midt 2.kl. -Klasse'!BS26="","",IF('Midt 2.kl. -Klasse'!BS26='Skole scoring'!BE$62,1,0)+IF('Midt 2.kl. -Klasse'!BS26=5,5,0))</f>
        <v/>
      </c>
      <c r="BF69" s="26" t="str">
        <f>IF('Midt 2.kl. -Klasse'!BT26="","",IF('Midt 2.kl. -Klasse'!BT26='Skole scoring'!BF$62,1,0)+IF('Midt 2.kl. -Klasse'!BT26=5,5,0))</f>
        <v/>
      </c>
      <c r="BG69" s="26" t="str">
        <f>IF('Midt 2.kl. -Klasse'!BU26="","",IF('Midt 2.kl. -Klasse'!BU26='Skole scoring'!BG$62,1,0)+IF('Midt 2.kl. -Klasse'!BU26=5,5,0))</f>
        <v/>
      </c>
      <c r="BH69" s="26" t="str">
        <f>IF('Midt 2.kl. -Klasse'!BV26="","",IF('Midt 2.kl. -Klasse'!BV26='Skole scoring'!BH$62,1,0)+IF('Midt 2.kl. -Klasse'!BV26=5,5,0))</f>
        <v/>
      </c>
      <c r="BI69" s="26" t="str">
        <f>IF('Midt 2.kl. -Klasse'!BW26="","",IF('Midt 2.kl. -Klasse'!BW26='Skole scoring'!BI$62,1,0)+IF('Midt 2.kl. -Klasse'!BW26=5,5,0))</f>
        <v/>
      </c>
      <c r="BJ69" s="26" t="str">
        <f>IF('Midt 2.kl. -Klasse'!BX26="","",IF('Midt 2.kl. -Klasse'!BX26='Skole scoring'!BJ$62,1,0)+IF('Midt 2.kl. -Klasse'!BX26=5,5,0))</f>
        <v/>
      </c>
      <c r="BK69" s="26" t="str">
        <f>IF('Midt 2.kl. -Klasse'!BY26="","",IF('Midt 2.kl. -Klasse'!BY26='Skole scoring'!BK$62,1,0)+IF('Midt 2.kl. -Klasse'!BY26=5,5,0))</f>
        <v/>
      </c>
      <c r="BL69" s="26" t="str">
        <f>IF('Midt 2.kl. -Klasse'!BZ26="","",IF('Midt 2.kl. -Klasse'!BZ26='Skole scoring'!BL$62,1,0)+IF('Midt 2.kl. -Klasse'!BZ26=5,5,0))</f>
        <v/>
      </c>
      <c r="BM69" s="26" t="str">
        <f>IF('Midt 2.kl. -Klasse'!CA26="","",IF('Midt 2.kl. -Klasse'!CA26='Skole scoring'!BM$62,1,0)+IF('Midt 2.kl. -Klasse'!CA26=5,5,0))</f>
        <v/>
      </c>
      <c r="BN69" s="26" t="str">
        <f>IF('Midt 2.kl. -Klasse'!CB26="","",IF('Midt 2.kl. -Klasse'!CB26='Skole scoring'!BN$62,1,0)+IF('Midt 2.kl. -Klasse'!CB26=5,5,0))</f>
        <v/>
      </c>
      <c r="BO69" s="26" t="str">
        <f>IF('Midt 2.kl. -Klasse'!CC26="","",IF('Midt 2.kl. -Klasse'!CC26='Skole scoring'!BO$62,1,0)+IF('Midt 2.kl. -Klasse'!CC26=5,5,0))</f>
        <v/>
      </c>
      <c r="BP69" s="26" t="str">
        <f>IF('Midt 2.kl. -Klasse'!CD26="","",IF('Midt 2.kl. -Klasse'!CD26='Skole scoring'!BP$62,1,0)+IF('Midt 2.kl. -Klasse'!CD26=5,5,0))</f>
        <v/>
      </c>
      <c r="BQ69" s="26" t="str">
        <f>IF('Midt 2.kl. -Klasse'!CE26="","",IF('Midt 2.kl. -Klasse'!CE26='Skole scoring'!BQ$62,1,0)+IF('Midt 2.kl. -Klasse'!CE26=5,5,0))</f>
        <v/>
      </c>
      <c r="BR69" s="26" t="str">
        <f>IF('Midt 2.kl. -Klasse'!CF26="","",IF('Midt 2.kl. -Klasse'!CF26='Skole scoring'!BR$62,1,0)+IF('Midt 2.kl. -Klasse'!CF26=5,5,0))</f>
        <v/>
      </c>
      <c r="BS69" s="26" t="str">
        <f>IF('Midt 2.kl. -Klasse'!CG26="","",IF('Midt 2.kl. -Klasse'!CG26='Skole scoring'!BS$62,1,0)+IF('Midt 2.kl. -Klasse'!CG26=5,5,0))</f>
        <v/>
      </c>
      <c r="BT69" s="26" t="str">
        <f>IF('Midt 2.kl. -Klasse'!CH26="","",IF('Midt 2.kl. -Klasse'!CH26='Skole scoring'!BT$62,1,0)+IF('Midt 2.kl. -Klasse'!CH26=5,5,0))</f>
        <v/>
      </c>
      <c r="BU69" s="26" t="str">
        <f>IF('Midt 2.kl. -Klasse'!CI26="","",IF('Midt 2.kl. -Klasse'!CI26='Skole scoring'!BU$62,1,0)+IF('Midt 2.kl. -Klasse'!CI26=5,5,0))</f>
        <v/>
      </c>
      <c r="BV69" s="26" t="str">
        <f>IF('Midt 2.kl. -Klasse'!CJ26="","",IF('Midt 2.kl. -Klasse'!CJ26='Skole scoring'!BV$62,1,0)+IF('Midt 2.kl. -Klasse'!CJ26=5,5,0))</f>
        <v/>
      </c>
      <c r="BW69" s="26" t="str">
        <f>IF('Midt 2.kl. -Klasse'!CK26="","",IF('Midt 2.kl. -Klasse'!CK26='Skole scoring'!BW$62,1,0)+IF('Midt 2.kl. -Klasse'!CK26=5,5,0))</f>
        <v/>
      </c>
      <c r="BX69" s="26" t="str">
        <f>IF('Midt 2.kl. -Klasse'!CL26="","",IF('Midt 2.kl. -Klasse'!CL26='Skole scoring'!BX$62,1,0)+IF('Midt 2.kl. -Klasse'!CL26=5,5,0))</f>
        <v/>
      </c>
      <c r="BY69" s="26" t="str">
        <f>IF('Midt 2.kl. -Klasse'!CM26="","",IF('Midt 2.kl. -Klasse'!CM26='Skole scoring'!BY$62,1,0)+IF('Midt 2.kl. -Klasse'!CM26=5,5,0))</f>
        <v/>
      </c>
      <c r="BZ69" s="26" t="str">
        <f>IF('Midt 2.kl. -Klasse'!CN26="","",IF('Midt 2.kl. -Klasse'!CN26='Skole scoring'!BZ$62,1,0)+IF('Midt 2.kl. -Klasse'!CN26=5,5,0))</f>
        <v/>
      </c>
      <c r="CA69" s="26" t="str">
        <f>IF('Midt 2.kl. -Klasse'!CO26="","",IF('Midt 2.kl. -Klasse'!CO26='Skole scoring'!CA$62,1,0)+IF('Midt 2.kl. -Klasse'!CO26=5,5,0))</f>
        <v/>
      </c>
      <c r="CB69" s="26">
        <f t="shared" si="2"/>
        <v>0</v>
      </c>
      <c r="CC69" s="26" t="str">
        <f>IF(ISBLANK('Midt 2.kl. -Klasse'!B26),"NA",((((COUNTIF('Skole scoring'!B69:S69,1)-4.6)/4.1)+((COUNTIF('Skole scoring'!T69:CA69,1)-11.8)/9))/2))</f>
        <v>NA</v>
      </c>
    </row>
    <row r="70" spans="2:81" x14ac:dyDescent="0.35">
      <c r="B70" s="26" t="str">
        <f>IF('Midt 2.kl. -Klasse'!P27="","",IF('Midt 2.kl. -Klasse'!P27='Skole scoring'!B$62,1,0)+IF('Midt 2.kl. -Klasse'!P27=5,5,0))</f>
        <v/>
      </c>
      <c r="C70" s="26" t="str">
        <f>IF('Midt 2.kl. -Klasse'!Q27="","",IF('Midt 2.kl. -Klasse'!Q27='Skole scoring'!C$62,1,0)+IF('Midt 2.kl. -Klasse'!Q27=5,5,0))</f>
        <v/>
      </c>
      <c r="D70" s="26" t="str">
        <f>IF('Midt 2.kl. -Klasse'!R27="","",IF('Midt 2.kl. -Klasse'!R27='Skole scoring'!D$62,1,0)+IF('Midt 2.kl. -Klasse'!R27=5,5,0))</f>
        <v/>
      </c>
      <c r="E70" s="26" t="str">
        <f>IF('Midt 2.kl. -Klasse'!S27="","",IF('Midt 2.kl. -Klasse'!S27='Skole scoring'!E$62,1,0)+IF('Midt 2.kl. -Klasse'!S27=5,5,0))</f>
        <v/>
      </c>
      <c r="F70" s="26" t="str">
        <f>IF('Midt 2.kl. -Klasse'!T27="","",IF('Midt 2.kl. -Klasse'!T27='Skole scoring'!F$62,1,0)+IF('Midt 2.kl. -Klasse'!T27=5,5,0))</f>
        <v/>
      </c>
      <c r="G70" s="26" t="str">
        <f>IF('Midt 2.kl. -Klasse'!U27="","",IF('Midt 2.kl. -Klasse'!U27='Skole scoring'!G$62,1,0)+IF('Midt 2.kl. -Klasse'!U27=5,5,0))</f>
        <v/>
      </c>
      <c r="H70" s="26" t="str">
        <f>IF('Midt 2.kl. -Klasse'!V27="","",IF('Midt 2.kl. -Klasse'!V27='Skole scoring'!H$62,1,0)+IF('Midt 2.kl. -Klasse'!V27=5,5,0))</f>
        <v/>
      </c>
      <c r="I70" s="26" t="str">
        <f>IF('Midt 2.kl. -Klasse'!W27="","",IF('Midt 2.kl. -Klasse'!W27='Skole scoring'!I$62,1,0)+IF('Midt 2.kl. -Klasse'!W27=5,5,0))</f>
        <v/>
      </c>
      <c r="J70" s="26" t="str">
        <f>IF('Midt 2.kl. -Klasse'!X27="","",IF('Midt 2.kl. -Klasse'!X27='Skole scoring'!J$62,1,0)+IF('Midt 2.kl. -Klasse'!X27=5,5,0))</f>
        <v/>
      </c>
      <c r="K70" s="26" t="str">
        <f>IF('Midt 2.kl. -Klasse'!Y27="","",IF('Midt 2.kl. -Klasse'!Y27='Skole scoring'!K$62,1,0)+IF('Midt 2.kl. -Klasse'!Y27=5,5,0))</f>
        <v/>
      </c>
      <c r="L70" s="26" t="str">
        <f>IF('Midt 2.kl. -Klasse'!Z27="","",IF('Midt 2.kl. -Klasse'!Z27='Skole scoring'!L$62,1,0)+IF('Midt 2.kl. -Klasse'!Z27=5,5,0))</f>
        <v/>
      </c>
      <c r="M70" s="26" t="str">
        <f>IF('Midt 2.kl. -Klasse'!AA27="","",IF('Midt 2.kl. -Klasse'!AA27='Skole scoring'!M$62,1,0)+IF('Midt 2.kl. -Klasse'!AA27=5,5,0))</f>
        <v/>
      </c>
      <c r="N70" s="26" t="str">
        <f>IF('Midt 2.kl. -Klasse'!AB27="","",IF('Midt 2.kl. -Klasse'!AB27='Skole scoring'!N$62,1,0)+IF('Midt 2.kl. -Klasse'!AB27=5,5,0))</f>
        <v/>
      </c>
      <c r="O70" s="26" t="str">
        <f>IF('Midt 2.kl. -Klasse'!AC27="","",IF('Midt 2.kl. -Klasse'!AC27='Skole scoring'!O$62,1,0)+IF('Midt 2.kl. -Klasse'!AC27=5,5,0))</f>
        <v/>
      </c>
      <c r="P70" s="26" t="str">
        <f>IF('Midt 2.kl. -Klasse'!AD27="","",IF('Midt 2.kl. -Klasse'!AD27='Skole scoring'!P$62,1,0)+IF('Midt 2.kl. -Klasse'!AD27=5,5,0))</f>
        <v/>
      </c>
      <c r="Q70" s="26" t="str">
        <f>IF('Midt 2.kl. -Klasse'!AE27="","",IF('Midt 2.kl. -Klasse'!AE27='Skole scoring'!Q$62,1,0)+IF('Midt 2.kl. -Klasse'!AE27=5,5,0))</f>
        <v/>
      </c>
      <c r="R70" s="26" t="str">
        <f>IF('Midt 2.kl. -Klasse'!AF27="","",IF('Midt 2.kl. -Klasse'!AF27='Skole scoring'!R$62,1,0)+IF('Midt 2.kl. -Klasse'!AF27=5,5,0))</f>
        <v/>
      </c>
      <c r="S70" s="26" t="str">
        <f>IF('Midt 2.kl. -Klasse'!AG27="","",IF('Midt 2.kl. -Klasse'!AG27='Skole scoring'!S$62,1,0)+IF('Midt 2.kl. -Klasse'!AG27=5,5,0))</f>
        <v/>
      </c>
      <c r="T70" s="26" t="str">
        <f>IF('Midt 2.kl. -Klasse'!AH27="","",IF('Midt 2.kl. -Klasse'!AH27='Skole scoring'!T$62,1,0)+IF('Midt 2.kl. -Klasse'!AH27=5,5,0))</f>
        <v/>
      </c>
      <c r="U70" s="26" t="str">
        <f>IF('Midt 2.kl. -Klasse'!AI27="","",IF('Midt 2.kl. -Klasse'!AI27='Skole scoring'!U$62,1,0)+IF('Midt 2.kl. -Klasse'!AI27=5,5,0))</f>
        <v/>
      </c>
      <c r="V70" s="26" t="str">
        <f>IF('Midt 2.kl. -Klasse'!AJ27="","",IF('Midt 2.kl. -Klasse'!AJ27='Skole scoring'!V$62,1,0)+IF('Midt 2.kl. -Klasse'!AJ27=5,5,0))</f>
        <v/>
      </c>
      <c r="W70" s="26" t="str">
        <f>IF('Midt 2.kl. -Klasse'!AK27="","",IF('Midt 2.kl. -Klasse'!AK27='Skole scoring'!W$62,1,0)+IF('Midt 2.kl. -Klasse'!AK27=5,5,0))</f>
        <v/>
      </c>
      <c r="X70" s="26" t="str">
        <f>IF('Midt 2.kl. -Klasse'!AL27="","",IF('Midt 2.kl. -Klasse'!AL27='Skole scoring'!X$62,1,0)+IF('Midt 2.kl. -Klasse'!AL27=5,5,0))</f>
        <v/>
      </c>
      <c r="Y70" s="26" t="str">
        <f>IF('Midt 2.kl. -Klasse'!AM27="","",IF('Midt 2.kl. -Klasse'!AM27='Skole scoring'!Y$62,1,0)+IF('Midt 2.kl. -Klasse'!AM27=5,5,0))</f>
        <v/>
      </c>
      <c r="Z70" s="26" t="str">
        <f>IF('Midt 2.kl. -Klasse'!AN27="","",IF('Midt 2.kl. -Klasse'!AN27='Skole scoring'!Z$62,1,0)+IF('Midt 2.kl. -Klasse'!AN27=5,5,0))</f>
        <v/>
      </c>
      <c r="AA70" s="26" t="str">
        <f>IF('Midt 2.kl. -Klasse'!AO27="","",IF('Midt 2.kl. -Klasse'!AO27='Skole scoring'!AA$62,1,0)+IF('Midt 2.kl. -Klasse'!AO27=5,5,0))</f>
        <v/>
      </c>
      <c r="AB70" s="26" t="str">
        <f>IF('Midt 2.kl. -Klasse'!AP27="","",IF('Midt 2.kl. -Klasse'!AP27='Skole scoring'!AB$62,1,0)+IF('Midt 2.kl. -Klasse'!AP27=5,5,0))</f>
        <v/>
      </c>
      <c r="AC70" s="26" t="str">
        <f>IF('Midt 2.kl. -Klasse'!AQ27="","",IF('Midt 2.kl. -Klasse'!AQ27='Skole scoring'!AC$62,1,0)+IF('Midt 2.kl. -Klasse'!AQ27=5,5,0))</f>
        <v/>
      </c>
      <c r="AD70" s="26" t="str">
        <f>IF('Midt 2.kl. -Klasse'!AR27="","",IF('Midt 2.kl. -Klasse'!AR27='Skole scoring'!AD$62,1,0)+IF('Midt 2.kl. -Klasse'!AR27=5,5,0))</f>
        <v/>
      </c>
      <c r="AE70" s="26" t="str">
        <f>IF('Midt 2.kl. -Klasse'!AS27="","",IF('Midt 2.kl. -Klasse'!AS27='Skole scoring'!AE$62,1,0)+IF('Midt 2.kl. -Klasse'!AS27=5,5,0))</f>
        <v/>
      </c>
      <c r="AF70" s="26" t="str">
        <f>IF('Midt 2.kl. -Klasse'!AT27="","",IF('Midt 2.kl. -Klasse'!AT27='Skole scoring'!AF$62,1,0)+IF('Midt 2.kl. -Klasse'!AT27=5,5,0))</f>
        <v/>
      </c>
      <c r="AG70" s="26" t="str">
        <f>IF('Midt 2.kl. -Klasse'!AU27="","",IF('Midt 2.kl. -Klasse'!AU27='Skole scoring'!AG$62,1,0)+IF('Midt 2.kl. -Klasse'!AU27=5,5,0))</f>
        <v/>
      </c>
      <c r="AH70" s="26" t="str">
        <f>IF('Midt 2.kl. -Klasse'!AV27="","",IF('Midt 2.kl. -Klasse'!AV27='Skole scoring'!AH$62,1,0)+IF('Midt 2.kl. -Klasse'!AV27=5,5,0))</f>
        <v/>
      </c>
      <c r="AI70" s="26" t="str">
        <f>IF('Midt 2.kl. -Klasse'!AW27="","",IF('Midt 2.kl. -Klasse'!AW27='Skole scoring'!AI$62,1,0)+IF('Midt 2.kl. -Klasse'!AW27=5,5,0))</f>
        <v/>
      </c>
      <c r="AJ70" s="26" t="str">
        <f>IF('Midt 2.kl. -Klasse'!AX27="","",IF('Midt 2.kl. -Klasse'!AX27='Skole scoring'!AJ$62,1,0)+IF('Midt 2.kl. -Klasse'!AX27=5,5,0))</f>
        <v/>
      </c>
      <c r="AK70" s="26" t="str">
        <f>IF('Midt 2.kl. -Klasse'!AY27="","",IF('Midt 2.kl. -Klasse'!AY27='Skole scoring'!AK$62,1,0)+IF('Midt 2.kl. -Klasse'!AY27=5,5,0))</f>
        <v/>
      </c>
      <c r="AL70" s="26" t="str">
        <f>IF('Midt 2.kl. -Klasse'!AZ27="","",IF('Midt 2.kl. -Klasse'!AZ27='Skole scoring'!AL$62,1,0)+IF('Midt 2.kl. -Klasse'!AZ27=5,5,0))</f>
        <v/>
      </c>
      <c r="AM70" s="26" t="str">
        <f>IF('Midt 2.kl. -Klasse'!BA27="","",IF('Midt 2.kl. -Klasse'!BA27='Skole scoring'!AM$62,1,0)+IF('Midt 2.kl. -Klasse'!BA27=5,5,0))</f>
        <v/>
      </c>
      <c r="AN70" s="26" t="str">
        <f>IF('Midt 2.kl. -Klasse'!BB27="","",IF('Midt 2.kl. -Klasse'!BB27='Skole scoring'!AN$62,1,0)+IF('Midt 2.kl. -Klasse'!BB27=5,5,0))</f>
        <v/>
      </c>
      <c r="AO70" s="26" t="str">
        <f>IF('Midt 2.kl. -Klasse'!BC27="","",IF('Midt 2.kl. -Klasse'!BC27='Skole scoring'!AO$62,1,0)+IF('Midt 2.kl. -Klasse'!BC27=5,5,0))</f>
        <v/>
      </c>
      <c r="AP70" s="26" t="str">
        <f>IF('Midt 2.kl. -Klasse'!BD27="","",IF('Midt 2.kl. -Klasse'!BD27='Skole scoring'!AP$62,1,0)+IF('Midt 2.kl. -Klasse'!BD27=5,5,0))</f>
        <v/>
      </c>
      <c r="AQ70" s="26" t="str">
        <f>IF('Midt 2.kl. -Klasse'!BE27="","",IF('Midt 2.kl. -Klasse'!BE27='Skole scoring'!AQ$62,1,0)+IF('Midt 2.kl. -Klasse'!BE27=5,5,0))</f>
        <v/>
      </c>
      <c r="AR70" s="26" t="str">
        <f>IF('Midt 2.kl. -Klasse'!BF27="","",IF('Midt 2.kl. -Klasse'!BF27='Skole scoring'!AR$62,1,0)+IF('Midt 2.kl. -Klasse'!BF27=5,5,0))</f>
        <v/>
      </c>
      <c r="AS70" s="26" t="str">
        <f>IF('Midt 2.kl. -Klasse'!BG27="","",IF('Midt 2.kl. -Klasse'!BG27='Skole scoring'!AS$62,1,0)+IF('Midt 2.kl. -Klasse'!BG27=5,5,0))</f>
        <v/>
      </c>
      <c r="AT70" s="26" t="str">
        <f>IF('Midt 2.kl. -Klasse'!BH27="","",IF('Midt 2.kl. -Klasse'!BH27='Skole scoring'!AT$62,1,0)+IF('Midt 2.kl. -Klasse'!BH27=5,5,0))</f>
        <v/>
      </c>
      <c r="AU70" s="26" t="str">
        <f>IF('Midt 2.kl. -Klasse'!BI27="","",IF('Midt 2.kl. -Klasse'!BI27='Skole scoring'!AU$62,1,0)+IF('Midt 2.kl. -Klasse'!BI27=5,5,0))</f>
        <v/>
      </c>
      <c r="AV70" s="26" t="str">
        <f>IF('Midt 2.kl. -Klasse'!BJ27="","",IF('Midt 2.kl. -Klasse'!BJ27='Skole scoring'!AV$62,1,0)+IF('Midt 2.kl. -Klasse'!BJ27=5,5,0))</f>
        <v/>
      </c>
      <c r="AW70" s="26" t="str">
        <f>IF('Midt 2.kl. -Klasse'!BK27="","",IF('Midt 2.kl. -Klasse'!BK27='Skole scoring'!AW$62,1,0)+IF('Midt 2.kl. -Klasse'!BK27=5,5,0))</f>
        <v/>
      </c>
      <c r="AX70" s="26" t="str">
        <f>IF('Midt 2.kl. -Klasse'!BL27="","",IF('Midt 2.kl. -Klasse'!BL27='Skole scoring'!AX$62,1,0)+IF('Midt 2.kl. -Klasse'!BL27=5,5,0))</f>
        <v/>
      </c>
      <c r="AY70" s="26" t="str">
        <f>IF('Midt 2.kl. -Klasse'!BM27="","",IF('Midt 2.kl. -Klasse'!BM27='Skole scoring'!AY$62,1,0)+IF('Midt 2.kl. -Klasse'!BM27=5,5,0))</f>
        <v/>
      </c>
      <c r="AZ70" s="26" t="str">
        <f>IF('Midt 2.kl. -Klasse'!BN27="","",IF('Midt 2.kl. -Klasse'!BN27='Skole scoring'!AZ$62,1,0)+IF('Midt 2.kl. -Klasse'!BN27=5,5,0))</f>
        <v/>
      </c>
      <c r="BA70" s="26" t="str">
        <f>IF('Midt 2.kl. -Klasse'!BO27="","",IF('Midt 2.kl. -Klasse'!BO27='Skole scoring'!BA$62,1,0)+IF('Midt 2.kl. -Klasse'!BO27=5,5,0))</f>
        <v/>
      </c>
      <c r="BB70" s="26" t="str">
        <f>IF('Midt 2.kl. -Klasse'!BP27="","",IF('Midt 2.kl. -Klasse'!BP27='Skole scoring'!BB$62,1,0)+IF('Midt 2.kl. -Klasse'!BP27=5,5,0))</f>
        <v/>
      </c>
      <c r="BC70" s="26" t="str">
        <f>IF('Midt 2.kl. -Klasse'!BQ27="","",IF('Midt 2.kl. -Klasse'!BQ27='Skole scoring'!BC$62,1,0)+IF('Midt 2.kl. -Klasse'!BQ27=5,5,0))</f>
        <v/>
      </c>
      <c r="BD70" s="26" t="str">
        <f>IF('Midt 2.kl. -Klasse'!BR27="","",IF('Midt 2.kl. -Klasse'!BR27='Skole scoring'!BD$62,1,0)+IF('Midt 2.kl. -Klasse'!BR27=5,5,0))</f>
        <v/>
      </c>
      <c r="BE70" s="26" t="str">
        <f>IF('Midt 2.kl. -Klasse'!BS27="","",IF('Midt 2.kl. -Klasse'!BS27='Skole scoring'!BE$62,1,0)+IF('Midt 2.kl. -Klasse'!BS27=5,5,0))</f>
        <v/>
      </c>
      <c r="BF70" s="26" t="str">
        <f>IF('Midt 2.kl. -Klasse'!BT27="","",IF('Midt 2.kl. -Klasse'!BT27='Skole scoring'!BF$62,1,0)+IF('Midt 2.kl. -Klasse'!BT27=5,5,0))</f>
        <v/>
      </c>
      <c r="BG70" s="26" t="str">
        <f>IF('Midt 2.kl. -Klasse'!BU27="","",IF('Midt 2.kl. -Klasse'!BU27='Skole scoring'!BG$62,1,0)+IF('Midt 2.kl. -Klasse'!BU27=5,5,0))</f>
        <v/>
      </c>
      <c r="BH70" s="26" t="str">
        <f>IF('Midt 2.kl. -Klasse'!BV27="","",IF('Midt 2.kl. -Klasse'!BV27='Skole scoring'!BH$62,1,0)+IF('Midt 2.kl. -Klasse'!BV27=5,5,0))</f>
        <v/>
      </c>
      <c r="BI70" s="26" t="str">
        <f>IF('Midt 2.kl. -Klasse'!BW27="","",IF('Midt 2.kl. -Klasse'!BW27='Skole scoring'!BI$62,1,0)+IF('Midt 2.kl. -Klasse'!BW27=5,5,0))</f>
        <v/>
      </c>
      <c r="BJ70" s="26" t="str">
        <f>IF('Midt 2.kl. -Klasse'!BX27="","",IF('Midt 2.kl. -Klasse'!BX27='Skole scoring'!BJ$62,1,0)+IF('Midt 2.kl. -Klasse'!BX27=5,5,0))</f>
        <v/>
      </c>
      <c r="BK70" s="26" t="str">
        <f>IF('Midt 2.kl. -Klasse'!BY27="","",IF('Midt 2.kl. -Klasse'!BY27='Skole scoring'!BK$62,1,0)+IF('Midt 2.kl. -Klasse'!BY27=5,5,0))</f>
        <v/>
      </c>
      <c r="BL70" s="26" t="str">
        <f>IF('Midt 2.kl. -Klasse'!BZ27="","",IF('Midt 2.kl. -Klasse'!BZ27='Skole scoring'!BL$62,1,0)+IF('Midt 2.kl. -Klasse'!BZ27=5,5,0))</f>
        <v/>
      </c>
      <c r="BM70" s="26" t="str">
        <f>IF('Midt 2.kl. -Klasse'!CA27="","",IF('Midt 2.kl. -Klasse'!CA27='Skole scoring'!BM$62,1,0)+IF('Midt 2.kl. -Klasse'!CA27=5,5,0))</f>
        <v/>
      </c>
      <c r="BN70" s="26" t="str">
        <f>IF('Midt 2.kl. -Klasse'!CB27="","",IF('Midt 2.kl. -Klasse'!CB27='Skole scoring'!BN$62,1,0)+IF('Midt 2.kl. -Klasse'!CB27=5,5,0))</f>
        <v/>
      </c>
      <c r="BO70" s="26" t="str">
        <f>IF('Midt 2.kl. -Klasse'!CC27="","",IF('Midt 2.kl. -Klasse'!CC27='Skole scoring'!BO$62,1,0)+IF('Midt 2.kl. -Klasse'!CC27=5,5,0))</f>
        <v/>
      </c>
      <c r="BP70" s="26" t="str">
        <f>IF('Midt 2.kl. -Klasse'!CD27="","",IF('Midt 2.kl. -Klasse'!CD27='Skole scoring'!BP$62,1,0)+IF('Midt 2.kl. -Klasse'!CD27=5,5,0))</f>
        <v/>
      </c>
      <c r="BQ70" s="26" t="str">
        <f>IF('Midt 2.kl. -Klasse'!CE27="","",IF('Midt 2.kl. -Klasse'!CE27='Skole scoring'!BQ$62,1,0)+IF('Midt 2.kl. -Klasse'!CE27=5,5,0))</f>
        <v/>
      </c>
      <c r="BR70" s="26" t="str">
        <f>IF('Midt 2.kl. -Klasse'!CF27="","",IF('Midt 2.kl. -Klasse'!CF27='Skole scoring'!BR$62,1,0)+IF('Midt 2.kl. -Klasse'!CF27=5,5,0))</f>
        <v/>
      </c>
      <c r="BS70" s="26" t="str">
        <f>IF('Midt 2.kl. -Klasse'!CG27="","",IF('Midt 2.kl. -Klasse'!CG27='Skole scoring'!BS$62,1,0)+IF('Midt 2.kl. -Klasse'!CG27=5,5,0))</f>
        <v/>
      </c>
      <c r="BT70" s="26" t="str">
        <f>IF('Midt 2.kl. -Klasse'!CH27="","",IF('Midt 2.kl. -Klasse'!CH27='Skole scoring'!BT$62,1,0)+IF('Midt 2.kl. -Klasse'!CH27=5,5,0))</f>
        <v/>
      </c>
      <c r="BU70" s="26" t="str">
        <f>IF('Midt 2.kl. -Klasse'!CI27="","",IF('Midt 2.kl. -Klasse'!CI27='Skole scoring'!BU$62,1,0)+IF('Midt 2.kl. -Klasse'!CI27=5,5,0))</f>
        <v/>
      </c>
      <c r="BV70" s="26" t="str">
        <f>IF('Midt 2.kl. -Klasse'!CJ27="","",IF('Midt 2.kl. -Klasse'!CJ27='Skole scoring'!BV$62,1,0)+IF('Midt 2.kl. -Klasse'!CJ27=5,5,0))</f>
        <v/>
      </c>
      <c r="BW70" s="26" t="str">
        <f>IF('Midt 2.kl. -Klasse'!CK27="","",IF('Midt 2.kl. -Klasse'!CK27='Skole scoring'!BW$62,1,0)+IF('Midt 2.kl. -Klasse'!CK27=5,5,0))</f>
        <v/>
      </c>
      <c r="BX70" s="26" t="str">
        <f>IF('Midt 2.kl. -Klasse'!CL27="","",IF('Midt 2.kl. -Klasse'!CL27='Skole scoring'!BX$62,1,0)+IF('Midt 2.kl. -Klasse'!CL27=5,5,0))</f>
        <v/>
      </c>
      <c r="BY70" s="26" t="str">
        <f>IF('Midt 2.kl. -Klasse'!CM27="","",IF('Midt 2.kl. -Klasse'!CM27='Skole scoring'!BY$62,1,0)+IF('Midt 2.kl. -Klasse'!CM27=5,5,0))</f>
        <v/>
      </c>
      <c r="BZ70" s="26" t="str">
        <f>IF('Midt 2.kl. -Klasse'!CN27="","",IF('Midt 2.kl. -Klasse'!CN27='Skole scoring'!BZ$62,1,0)+IF('Midt 2.kl. -Klasse'!CN27=5,5,0))</f>
        <v/>
      </c>
      <c r="CA70" s="26" t="str">
        <f>IF('Midt 2.kl. -Klasse'!CO27="","",IF('Midt 2.kl. -Klasse'!CO27='Skole scoring'!CA$62,1,0)+IF('Midt 2.kl. -Klasse'!CO27=5,5,0))</f>
        <v/>
      </c>
      <c r="CB70" s="26">
        <f t="shared" si="2"/>
        <v>0</v>
      </c>
      <c r="CC70" s="26" t="str">
        <f>IF(ISBLANK('Midt 2.kl. -Klasse'!B27),"NA",((((COUNTIF('Skole scoring'!B70:S70,1)-4.6)/4.1)+((COUNTIF('Skole scoring'!T70:CA70,1)-11.8)/9))/2))</f>
        <v>NA</v>
      </c>
    </row>
    <row r="71" spans="2:81" x14ac:dyDescent="0.35">
      <c r="B71" s="26" t="str">
        <f>IF('Midt 2.kl. -Klasse'!P28="","",IF('Midt 2.kl. -Klasse'!P28='Skole scoring'!B$62,1,0)+IF('Midt 2.kl. -Klasse'!P28=5,5,0))</f>
        <v/>
      </c>
      <c r="C71" s="26" t="str">
        <f>IF('Midt 2.kl. -Klasse'!Q28="","",IF('Midt 2.kl. -Klasse'!Q28='Skole scoring'!C$62,1,0)+IF('Midt 2.kl. -Klasse'!Q28=5,5,0))</f>
        <v/>
      </c>
      <c r="D71" s="26" t="str">
        <f>IF('Midt 2.kl. -Klasse'!R28="","",IF('Midt 2.kl. -Klasse'!R28='Skole scoring'!D$62,1,0)+IF('Midt 2.kl. -Klasse'!R28=5,5,0))</f>
        <v/>
      </c>
      <c r="E71" s="26" t="str">
        <f>IF('Midt 2.kl. -Klasse'!S28="","",IF('Midt 2.kl. -Klasse'!S28='Skole scoring'!E$62,1,0)+IF('Midt 2.kl. -Klasse'!S28=5,5,0))</f>
        <v/>
      </c>
      <c r="F71" s="26" t="str">
        <f>IF('Midt 2.kl. -Klasse'!T28="","",IF('Midt 2.kl. -Klasse'!T28='Skole scoring'!F$62,1,0)+IF('Midt 2.kl. -Klasse'!T28=5,5,0))</f>
        <v/>
      </c>
      <c r="G71" s="26" t="str">
        <f>IF('Midt 2.kl. -Klasse'!U28="","",IF('Midt 2.kl. -Klasse'!U28='Skole scoring'!G$62,1,0)+IF('Midt 2.kl. -Klasse'!U28=5,5,0))</f>
        <v/>
      </c>
      <c r="H71" s="26" t="str">
        <f>IF('Midt 2.kl. -Klasse'!V28="","",IF('Midt 2.kl. -Klasse'!V28='Skole scoring'!H$62,1,0)+IF('Midt 2.kl. -Klasse'!V28=5,5,0))</f>
        <v/>
      </c>
      <c r="I71" s="26" t="str">
        <f>IF('Midt 2.kl. -Klasse'!W28="","",IF('Midt 2.kl. -Klasse'!W28='Skole scoring'!I$62,1,0)+IF('Midt 2.kl. -Klasse'!W28=5,5,0))</f>
        <v/>
      </c>
      <c r="J71" s="26" t="str">
        <f>IF('Midt 2.kl. -Klasse'!X28="","",IF('Midt 2.kl. -Klasse'!X28='Skole scoring'!J$62,1,0)+IF('Midt 2.kl. -Klasse'!X28=5,5,0))</f>
        <v/>
      </c>
      <c r="K71" s="26" t="str">
        <f>IF('Midt 2.kl. -Klasse'!Y28="","",IF('Midt 2.kl. -Klasse'!Y28='Skole scoring'!K$62,1,0)+IF('Midt 2.kl. -Klasse'!Y28=5,5,0))</f>
        <v/>
      </c>
      <c r="L71" s="26" t="str">
        <f>IF('Midt 2.kl. -Klasse'!Z28="","",IF('Midt 2.kl. -Klasse'!Z28='Skole scoring'!L$62,1,0)+IF('Midt 2.kl. -Klasse'!Z28=5,5,0))</f>
        <v/>
      </c>
      <c r="M71" s="26" t="str">
        <f>IF('Midt 2.kl. -Klasse'!AA28="","",IF('Midt 2.kl. -Klasse'!AA28='Skole scoring'!M$62,1,0)+IF('Midt 2.kl. -Klasse'!AA28=5,5,0))</f>
        <v/>
      </c>
      <c r="N71" s="26" t="str">
        <f>IF('Midt 2.kl. -Klasse'!AB28="","",IF('Midt 2.kl. -Klasse'!AB28='Skole scoring'!N$62,1,0)+IF('Midt 2.kl. -Klasse'!AB28=5,5,0))</f>
        <v/>
      </c>
      <c r="O71" s="26" t="str">
        <f>IF('Midt 2.kl. -Klasse'!AC28="","",IF('Midt 2.kl. -Klasse'!AC28='Skole scoring'!O$62,1,0)+IF('Midt 2.kl. -Klasse'!AC28=5,5,0))</f>
        <v/>
      </c>
      <c r="P71" s="26" t="str">
        <f>IF('Midt 2.kl. -Klasse'!AD28="","",IF('Midt 2.kl. -Klasse'!AD28='Skole scoring'!P$62,1,0)+IF('Midt 2.kl. -Klasse'!AD28=5,5,0))</f>
        <v/>
      </c>
      <c r="Q71" s="26" t="str">
        <f>IF('Midt 2.kl. -Klasse'!AE28="","",IF('Midt 2.kl. -Klasse'!AE28='Skole scoring'!Q$62,1,0)+IF('Midt 2.kl. -Klasse'!AE28=5,5,0))</f>
        <v/>
      </c>
      <c r="R71" s="26" t="str">
        <f>IF('Midt 2.kl. -Klasse'!AF28="","",IF('Midt 2.kl. -Klasse'!AF28='Skole scoring'!R$62,1,0)+IF('Midt 2.kl. -Klasse'!AF28=5,5,0))</f>
        <v/>
      </c>
      <c r="S71" s="26" t="str">
        <f>IF('Midt 2.kl. -Klasse'!AG28="","",IF('Midt 2.kl. -Klasse'!AG28='Skole scoring'!S$62,1,0)+IF('Midt 2.kl. -Klasse'!AG28=5,5,0))</f>
        <v/>
      </c>
      <c r="T71" s="26" t="str">
        <f>IF('Midt 2.kl. -Klasse'!AH28="","",IF('Midt 2.kl. -Klasse'!AH28='Skole scoring'!T$62,1,0)+IF('Midt 2.kl. -Klasse'!AH28=5,5,0))</f>
        <v/>
      </c>
      <c r="U71" s="26" t="str">
        <f>IF('Midt 2.kl. -Klasse'!AI28="","",IF('Midt 2.kl. -Klasse'!AI28='Skole scoring'!U$62,1,0)+IF('Midt 2.kl. -Klasse'!AI28=5,5,0))</f>
        <v/>
      </c>
      <c r="V71" s="26" t="str">
        <f>IF('Midt 2.kl. -Klasse'!AJ28="","",IF('Midt 2.kl. -Klasse'!AJ28='Skole scoring'!V$62,1,0)+IF('Midt 2.kl. -Klasse'!AJ28=5,5,0))</f>
        <v/>
      </c>
      <c r="W71" s="26" t="str">
        <f>IF('Midt 2.kl. -Klasse'!AK28="","",IF('Midt 2.kl. -Klasse'!AK28='Skole scoring'!W$62,1,0)+IF('Midt 2.kl. -Klasse'!AK28=5,5,0))</f>
        <v/>
      </c>
      <c r="X71" s="26" t="str">
        <f>IF('Midt 2.kl. -Klasse'!AL28="","",IF('Midt 2.kl. -Klasse'!AL28='Skole scoring'!X$62,1,0)+IF('Midt 2.kl. -Klasse'!AL28=5,5,0))</f>
        <v/>
      </c>
      <c r="Y71" s="26" t="str">
        <f>IF('Midt 2.kl. -Klasse'!AM28="","",IF('Midt 2.kl. -Klasse'!AM28='Skole scoring'!Y$62,1,0)+IF('Midt 2.kl. -Klasse'!AM28=5,5,0))</f>
        <v/>
      </c>
      <c r="Z71" s="26" t="str">
        <f>IF('Midt 2.kl. -Klasse'!AN28="","",IF('Midt 2.kl. -Klasse'!AN28='Skole scoring'!Z$62,1,0)+IF('Midt 2.kl. -Klasse'!AN28=5,5,0))</f>
        <v/>
      </c>
      <c r="AA71" s="26" t="str">
        <f>IF('Midt 2.kl. -Klasse'!AO28="","",IF('Midt 2.kl. -Klasse'!AO28='Skole scoring'!AA$62,1,0)+IF('Midt 2.kl. -Klasse'!AO28=5,5,0))</f>
        <v/>
      </c>
      <c r="AB71" s="26" t="str">
        <f>IF('Midt 2.kl. -Klasse'!AP28="","",IF('Midt 2.kl. -Klasse'!AP28='Skole scoring'!AB$62,1,0)+IF('Midt 2.kl. -Klasse'!AP28=5,5,0))</f>
        <v/>
      </c>
      <c r="AC71" s="26" t="str">
        <f>IF('Midt 2.kl. -Klasse'!AQ28="","",IF('Midt 2.kl. -Klasse'!AQ28='Skole scoring'!AC$62,1,0)+IF('Midt 2.kl. -Klasse'!AQ28=5,5,0))</f>
        <v/>
      </c>
      <c r="AD71" s="26" t="str">
        <f>IF('Midt 2.kl. -Klasse'!AR28="","",IF('Midt 2.kl. -Klasse'!AR28='Skole scoring'!AD$62,1,0)+IF('Midt 2.kl. -Klasse'!AR28=5,5,0))</f>
        <v/>
      </c>
      <c r="AE71" s="26" t="str">
        <f>IF('Midt 2.kl. -Klasse'!AS28="","",IF('Midt 2.kl. -Klasse'!AS28='Skole scoring'!AE$62,1,0)+IF('Midt 2.kl. -Klasse'!AS28=5,5,0))</f>
        <v/>
      </c>
      <c r="AF71" s="26" t="str">
        <f>IF('Midt 2.kl. -Klasse'!AT28="","",IF('Midt 2.kl. -Klasse'!AT28='Skole scoring'!AF$62,1,0)+IF('Midt 2.kl. -Klasse'!AT28=5,5,0))</f>
        <v/>
      </c>
      <c r="AG71" s="26" t="str">
        <f>IF('Midt 2.kl. -Klasse'!AU28="","",IF('Midt 2.kl. -Klasse'!AU28='Skole scoring'!AG$62,1,0)+IF('Midt 2.kl. -Klasse'!AU28=5,5,0))</f>
        <v/>
      </c>
      <c r="AH71" s="26" t="str">
        <f>IF('Midt 2.kl. -Klasse'!AV28="","",IF('Midt 2.kl. -Klasse'!AV28='Skole scoring'!AH$62,1,0)+IF('Midt 2.kl. -Klasse'!AV28=5,5,0))</f>
        <v/>
      </c>
      <c r="AI71" s="26" t="str">
        <f>IF('Midt 2.kl. -Klasse'!AW28="","",IF('Midt 2.kl. -Klasse'!AW28='Skole scoring'!AI$62,1,0)+IF('Midt 2.kl. -Klasse'!AW28=5,5,0))</f>
        <v/>
      </c>
      <c r="AJ71" s="26" t="str">
        <f>IF('Midt 2.kl. -Klasse'!AX28="","",IF('Midt 2.kl. -Klasse'!AX28='Skole scoring'!AJ$62,1,0)+IF('Midt 2.kl. -Klasse'!AX28=5,5,0))</f>
        <v/>
      </c>
      <c r="AK71" s="26" t="str">
        <f>IF('Midt 2.kl. -Klasse'!AY28="","",IF('Midt 2.kl. -Klasse'!AY28='Skole scoring'!AK$62,1,0)+IF('Midt 2.kl. -Klasse'!AY28=5,5,0))</f>
        <v/>
      </c>
      <c r="AL71" s="26" t="str">
        <f>IF('Midt 2.kl. -Klasse'!AZ28="","",IF('Midt 2.kl. -Klasse'!AZ28='Skole scoring'!AL$62,1,0)+IF('Midt 2.kl. -Klasse'!AZ28=5,5,0))</f>
        <v/>
      </c>
      <c r="AM71" s="26" t="str">
        <f>IF('Midt 2.kl. -Klasse'!BA28="","",IF('Midt 2.kl. -Klasse'!BA28='Skole scoring'!AM$62,1,0)+IF('Midt 2.kl. -Klasse'!BA28=5,5,0))</f>
        <v/>
      </c>
      <c r="AN71" s="26" t="str">
        <f>IF('Midt 2.kl. -Klasse'!BB28="","",IF('Midt 2.kl. -Klasse'!BB28='Skole scoring'!AN$62,1,0)+IF('Midt 2.kl. -Klasse'!BB28=5,5,0))</f>
        <v/>
      </c>
      <c r="AO71" s="26" t="str">
        <f>IF('Midt 2.kl. -Klasse'!BC28="","",IF('Midt 2.kl. -Klasse'!BC28='Skole scoring'!AO$62,1,0)+IF('Midt 2.kl. -Klasse'!BC28=5,5,0))</f>
        <v/>
      </c>
      <c r="AP71" s="26" t="str">
        <f>IF('Midt 2.kl. -Klasse'!BD28="","",IF('Midt 2.kl. -Klasse'!BD28='Skole scoring'!AP$62,1,0)+IF('Midt 2.kl. -Klasse'!BD28=5,5,0))</f>
        <v/>
      </c>
      <c r="AQ71" s="26" t="str">
        <f>IF('Midt 2.kl. -Klasse'!BE28="","",IF('Midt 2.kl. -Klasse'!BE28='Skole scoring'!AQ$62,1,0)+IF('Midt 2.kl. -Klasse'!BE28=5,5,0))</f>
        <v/>
      </c>
      <c r="AR71" s="26" t="str">
        <f>IF('Midt 2.kl. -Klasse'!BF28="","",IF('Midt 2.kl. -Klasse'!BF28='Skole scoring'!AR$62,1,0)+IF('Midt 2.kl. -Klasse'!BF28=5,5,0))</f>
        <v/>
      </c>
      <c r="AS71" s="26" t="str">
        <f>IF('Midt 2.kl. -Klasse'!BG28="","",IF('Midt 2.kl. -Klasse'!BG28='Skole scoring'!AS$62,1,0)+IF('Midt 2.kl. -Klasse'!BG28=5,5,0))</f>
        <v/>
      </c>
      <c r="AT71" s="26" t="str">
        <f>IF('Midt 2.kl. -Klasse'!BH28="","",IF('Midt 2.kl. -Klasse'!BH28='Skole scoring'!AT$62,1,0)+IF('Midt 2.kl. -Klasse'!BH28=5,5,0))</f>
        <v/>
      </c>
      <c r="AU71" s="26" t="str">
        <f>IF('Midt 2.kl. -Klasse'!BI28="","",IF('Midt 2.kl. -Klasse'!BI28='Skole scoring'!AU$62,1,0)+IF('Midt 2.kl. -Klasse'!BI28=5,5,0))</f>
        <v/>
      </c>
      <c r="AV71" s="26" t="str">
        <f>IF('Midt 2.kl. -Klasse'!BJ28="","",IF('Midt 2.kl. -Klasse'!BJ28='Skole scoring'!AV$62,1,0)+IF('Midt 2.kl. -Klasse'!BJ28=5,5,0))</f>
        <v/>
      </c>
      <c r="AW71" s="26" t="str">
        <f>IF('Midt 2.kl. -Klasse'!BK28="","",IF('Midt 2.kl. -Klasse'!BK28='Skole scoring'!AW$62,1,0)+IF('Midt 2.kl. -Klasse'!BK28=5,5,0))</f>
        <v/>
      </c>
      <c r="AX71" s="26" t="str">
        <f>IF('Midt 2.kl. -Klasse'!BL28="","",IF('Midt 2.kl. -Klasse'!BL28='Skole scoring'!AX$62,1,0)+IF('Midt 2.kl. -Klasse'!BL28=5,5,0))</f>
        <v/>
      </c>
      <c r="AY71" s="26" t="str">
        <f>IF('Midt 2.kl. -Klasse'!BM28="","",IF('Midt 2.kl. -Klasse'!BM28='Skole scoring'!AY$62,1,0)+IF('Midt 2.kl. -Klasse'!BM28=5,5,0))</f>
        <v/>
      </c>
      <c r="AZ71" s="26" t="str">
        <f>IF('Midt 2.kl. -Klasse'!BN28="","",IF('Midt 2.kl. -Klasse'!BN28='Skole scoring'!AZ$62,1,0)+IF('Midt 2.kl. -Klasse'!BN28=5,5,0))</f>
        <v/>
      </c>
      <c r="BA71" s="26" t="str">
        <f>IF('Midt 2.kl. -Klasse'!BO28="","",IF('Midt 2.kl. -Klasse'!BO28='Skole scoring'!BA$62,1,0)+IF('Midt 2.kl. -Klasse'!BO28=5,5,0))</f>
        <v/>
      </c>
      <c r="BB71" s="26" t="str">
        <f>IF('Midt 2.kl. -Klasse'!BP28="","",IF('Midt 2.kl. -Klasse'!BP28='Skole scoring'!BB$62,1,0)+IF('Midt 2.kl. -Klasse'!BP28=5,5,0))</f>
        <v/>
      </c>
      <c r="BC71" s="26" t="str">
        <f>IF('Midt 2.kl. -Klasse'!BQ28="","",IF('Midt 2.kl. -Klasse'!BQ28='Skole scoring'!BC$62,1,0)+IF('Midt 2.kl. -Klasse'!BQ28=5,5,0))</f>
        <v/>
      </c>
      <c r="BD71" s="26" t="str">
        <f>IF('Midt 2.kl. -Klasse'!BR28="","",IF('Midt 2.kl. -Klasse'!BR28='Skole scoring'!BD$62,1,0)+IF('Midt 2.kl. -Klasse'!BR28=5,5,0))</f>
        <v/>
      </c>
      <c r="BE71" s="26" t="str">
        <f>IF('Midt 2.kl. -Klasse'!BS28="","",IF('Midt 2.kl. -Klasse'!BS28='Skole scoring'!BE$62,1,0)+IF('Midt 2.kl. -Klasse'!BS28=5,5,0))</f>
        <v/>
      </c>
      <c r="BF71" s="26" t="str">
        <f>IF('Midt 2.kl. -Klasse'!BT28="","",IF('Midt 2.kl. -Klasse'!BT28='Skole scoring'!BF$62,1,0)+IF('Midt 2.kl. -Klasse'!BT28=5,5,0))</f>
        <v/>
      </c>
      <c r="BG71" s="26" t="str">
        <f>IF('Midt 2.kl. -Klasse'!BU28="","",IF('Midt 2.kl. -Klasse'!BU28='Skole scoring'!BG$62,1,0)+IF('Midt 2.kl. -Klasse'!BU28=5,5,0))</f>
        <v/>
      </c>
      <c r="BH71" s="26" t="str">
        <f>IF('Midt 2.kl. -Klasse'!BV28="","",IF('Midt 2.kl. -Klasse'!BV28='Skole scoring'!BH$62,1,0)+IF('Midt 2.kl. -Klasse'!BV28=5,5,0))</f>
        <v/>
      </c>
      <c r="BI71" s="26" t="str">
        <f>IF('Midt 2.kl. -Klasse'!BW28="","",IF('Midt 2.kl. -Klasse'!BW28='Skole scoring'!BI$62,1,0)+IF('Midt 2.kl. -Klasse'!BW28=5,5,0))</f>
        <v/>
      </c>
      <c r="BJ71" s="26" t="str">
        <f>IF('Midt 2.kl. -Klasse'!BX28="","",IF('Midt 2.kl. -Klasse'!BX28='Skole scoring'!BJ$62,1,0)+IF('Midt 2.kl. -Klasse'!BX28=5,5,0))</f>
        <v/>
      </c>
      <c r="BK71" s="26" t="str">
        <f>IF('Midt 2.kl. -Klasse'!BY28="","",IF('Midt 2.kl. -Klasse'!BY28='Skole scoring'!BK$62,1,0)+IF('Midt 2.kl. -Klasse'!BY28=5,5,0))</f>
        <v/>
      </c>
      <c r="BL71" s="26" t="str">
        <f>IF('Midt 2.kl. -Klasse'!BZ28="","",IF('Midt 2.kl. -Klasse'!BZ28='Skole scoring'!BL$62,1,0)+IF('Midt 2.kl. -Klasse'!BZ28=5,5,0))</f>
        <v/>
      </c>
      <c r="BM71" s="26" t="str">
        <f>IF('Midt 2.kl. -Klasse'!CA28="","",IF('Midt 2.kl. -Klasse'!CA28='Skole scoring'!BM$62,1,0)+IF('Midt 2.kl. -Klasse'!CA28=5,5,0))</f>
        <v/>
      </c>
      <c r="BN71" s="26" t="str">
        <f>IF('Midt 2.kl. -Klasse'!CB28="","",IF('Midt 2.kl. -Klasse'!CB28='Skole scoring'!BN$62,1,0)+IF('Midt 2.kl. -Klasse'!CB28=5,5,0))</f>
        <v/>
      </c>
      <c r="BO71" s="26" t="str">
        <f>IF('Midt 2.kl. -Klasse'!CC28="","",IF('Midt 2.kl. -Klasse'!CC28='Skole scoring'!BO$62,1,0)+IF('Midt 2.kl. -Klasse'!CC28=5,5,0))</f>
        <v/>
      </c>
      <c r="BP71" s="26" t="str">
        <f>IF('Midt 2.kl. -Klasse'!CD28="","",IF('Midt 2.kl. -Klasse'!CD28='Skole scoring'!BP$62,1,0)+IF('Midt 2.kl. -Klasse'!CD28=5,5,0))</f>
        <v/>
      </c>
      <c r="BQ71" s="26" t="str">
        <f>IF('Midt 2.kl. -Klasse'!CE28="","",IF('Midt 2.kl. -Klasse'!CE28='Skole scoring'!BQ$62,1,0)+IF('Midt 2.kl. -Klasse'!CE28=5,5,0))</f>
        <v/>
      </c>
      <c r="BR71" s="26" t="str">
        <f>IF('Midt 2.kl. -Klasse'!CF28="","",IF('Midt 2.kl. -Klasse'!CF28='Skole scoring'!BR$62,1,0)+IF('Midt 2.kl. -Klasse'!CF28=5,5,0))</f>
        <v/>
      </c>
      <c r="BS71" s="26" t="str">
        <f>IF('Midt 2.kl. -Klasse'!CG28="","",IF('Midt 2.kl. -Klasse'!CG28='Skole scoring'!BS$62,1,0)+IF('Midt 2.kl. -Klasse'!CG28=5,5,0))</f>
        <v/>
      </c>
      <c r="BT71" s="26" t="str">
        <f>IF('Midt 2.kl. -Klasse'!CH28="","",IF('Midt 2.kl. -Klasse'!CH28='Skole scoring'!BT$62,1,0)+IF('Midt 2.kl. -Klasse'!CH28=5,5,0))</f>
        <v/>
      </c>
      <c r="BU71" s="26" t="str">
        <f>IF('Midt 2.kl. -Klasse'!CI28="","",IF('Midt 2.kl. -Klasse'!CI28='Skole scoring'!BU$62,1,0)+IF('Midt 2.kl. -Klasse'!CI28=5,5,0))</f>
        <v/>
      </c>
      <c r="BV71" s="26" t="str">
        <f>IF('Midt 2.kl. -Klasse'!CJ28="","",IF('Midt 2.kl. -Klasse'!CJ28='Skole scoring'!BV$62,1,0)+IF('Midt 2.kl. -Klasse'!CJ28=5,5,0))</f>
        <v/>
      </c>
      <c r="BW71" s="26" t="str">
        <f>IF('Midt 2.kl. -Klasse'!CK28="","",IF('Midt 2.kl. -Klasse'!CK28='Skole scoring'!BW$62,1,0)+IF('Midt 2.kl. -Klasse'!CK28=5,5,0))</f>
        <v/>
      </c>
      <c r="BX71" s="26" t="str">
        <f>IF('Midt 2.kl. -Klasse'!CL28="","",IF('Midt 2.kl. -Klasse'!CL28='Skole scoring'!BX$62,1,0)+IF('Midt 2.kl. -Klasse'!CL28=5,5,0))</f>
        <v/>
      </c>
      <c r="BY71" s="26" t="str">
        <f>IF('Midt 2.kl. -Klasse'!CM28="","",IF('Midt 2.kl. -Klasse'!CM28='Skole scoring'!BY$62,1,0)+IF('Midt 2.kl. -Klasse'!CM28=5,5,0))</f>
        <v/>
      </c>
      <c r="BZ71" s="26" t="str">
        <f>IF('Midt 2.kl. -Klasse'!CN28="","",IF('Midt 2.kl. -Klasse'!CN28='Skole scoring'!BZ$62,1,0)+IF('Midt 2.kl. -Klasse'!CN28=5,5,0))</f>
        <v/>
      </c>
      <c r="CA71" s="26" t="str">
        <f>IF('Midt 2.kl. -Klasse'!CO28="","",IF('Midt 2.kl. -Klasse'!CO28='Skole scoring'!CA$62,1,0)+IF('Midt 2.kl. -Klasse'!CO28=5,5,0))</f>
        <v/>
      </c>
      <c r="CB71" s="26">
        <f t="shared" si="2"/>
        <v>0</v>
      </c>
      <c r="CC71" s="26" t="str">
        <f>IF(ISBLANK('Midt 2.kl. -Klasse'!B28),"NA",((((COUNTIF('Skole scoring'!B71:S71,1)-4.6)/4.1)+((COUNTIF('Skole scoring'!T71:CA71,1)-11.8)/9))/2))</f>
        <v>NA</v>
      </c>
    </row>
    <row r="72" spans="2:81" x14ac:dyDescent="0.35">
      <c r="B72" s="26" t="str">
        <f>IF('Midt 2.kl. -Klasse'!P29="","",IF('Midt 2.kl. -Klasse'!P29='Skole scoring'!B$62,1,0)+IF('Midt 2.kl. -Klasse'!P29=5,5,0))</f>
        <v/>
      </c>
      <c r="C72" s="26" t="str">
        <f>IF('Midt 2.kl. -Klasse'!Q29="","",IF('Midt 2.kl. -Klasse'!Q29='Skole scoring'!C$62,1,0)+IF('Midt 2.kl. -Klasse'!Q29=5,5,0))</f>
        <v/>
      </c>
      <c r="D72" s="26" t="str">
        <f>IF('Midt 2.kl. -Klasse'!R29="","",IF('Midt 2.kl. -Klasse'!R29='Skole scoring'!D$62,1,0)+IF('Midt 2.kl. -Klasse'!R29=5,5,0))</f>
        <v/>
      </c>
      <c r="E72" s="26" t="str">
        <f>IF('Midt 2.kl. -Klasse'!S29="","",IF('Midt 2.kl. -Klasse'!S29='Skole scoring'!E$62,1,0)+IF('Midt 2.kl. -Klasse'!S29=5,5,0))</f>
        <v/>
      </c>
      <c r="F72" s="26" t="str">
        <f>IF('Midt 2.kl. -Klasse'!T29="","",IF('Midt 2.kl. -Klasse'!T29='Skole scoring'!F$62,1,0)+IF('Midt 2.kl. -Klasse'!T29=5,5,0))</f>
        <v/>
      </c>
      <c r="G72" s="26" t="str">
        <f>IF('Midt 2.kl. -Klasse'!U29="","",IF('Midt 2.kl. -Klasse'!U29='Skole scoring'!G$62,1,0)+IF('Midt 2.kl. -Klasse'!U29=5,5,0))</f>
        <v/>
      </c>
      <c r="H72" s="26" t="str">
        <f>IF('Midt 2.kl. -Klasse'!V29="","",IF('Midt 2.kl. -Klasse'!V29='Skole scoring'!H$62,1,0)+IF('Midt 2.kl. -Klasse'!V29=5,5,0))</f>
        <v/>
      </c>
      <c r="I72" s="26" t="str">
        <f>IF('Midt 2.kl. -Klasse'!W29="","",IF('Midt 2.kl. -Klasse'!W29='Skole scoring'!I$62,1,0)+IF('Midt 2.kl. -Klasse'!W29=5,5,0))</f>
        <v/>
      </c>
      <c r="J72" s="26" t="str">
        <f>IF('Midt 2.kl. -Klasse'!X29="","",IF('Midt 2.kl. -Klasse'!X29='Skole scoring'!J$62,1,0)+IF('Midt 2.kl. -Klasse'!X29=5,5,0))</f>
        <v/>
      </c>
      <c r="K72" s="26" t="str">
        <f>IF('Midt 2.kl. -Klasse'!Y29="","",IF('Midt 2.kl. -Klasse'!Y29='Skole scoring'!K$62,1,0)+IF('Midt 2.kl. -Klasse'!Y29=5,5,0))</f>
        <v/>
      </c>
      <c r="L72" s="26" t="str">
        <f>IF('Midt 2.kl. -Klasse'!Z29="","",IF('Midt 2.kl. -Klasse'!Z29='Skole scoring'!L$62,1,0)+IF('Midt 2.kl. -Klasse'!Z29=5,5,0))</f>
        <v/>
      </c>
      <c r="M72" s="26" t="str">
        <f>IF('Midt 2.kl. -Klasse'!AA29="","",IF('Midt 2.kl. -Klasse'!AA29='Skole scoring'!M$62,1,0)+IF('Midt 2.kl. -Klasse'!AA29=5,5,0))</f>
        <v/>
      </c>
      <c r="N72" s="26" t="str">
        <f>IF('Midt 2.kl. -Klasse'!AB29="","",IF('Midt 2.kl. -Klasse'!AB29='Skole scoring'!N$62,1,0)+IF('Midt 2.kl. -Klasse'!AB29=5,5,0))</f>
        <v/>
      </c>
      <c r="O72" s="26" t="str">
        <f>IF('Midt 2.kl. -Klasse'!AC29="","",IF('Midt 2.kl. -Klasse'!AC29='Skole scoring'!O$62,1,0)+IF('Midt 2.kl. -Klasse'!AC29=5,5,0))</f>
        <v/>
      </c>
      <c r="P72" s="26" t="str">
        <f>IF('Midt 2.kl. -Klasse'!AD29="","",IF('Midt 2.kl. -Klasse'!AD29='Skole scoring'!P$62,1,0)+IF('Midt 2.kl. -Klasse'!AD29=5,5,0))</f>
        <v/>
      </c>
      <c r="Q72" s="26" t="str">
        <f>IF('Midt 2.kl. -Klasse'!AE29="","",IF('Midt 2.kl. -Klasse'!AE29='Skole scoring'!Q$62,1,0)+IF('Midt 2.kl. -Klasse'!AE29=5,5,0))</f>
        <v/>
      </c>
      <c r="R72" s="26" t="str">
        <f>IF('Midt 2.kl. -Klasse'!AF29="","",IF('Midt 2.kl. -Klasse'!AF29='Skole scoring'!R$62,1,0)+IF('Midt 2.kl. -Klasse'!AF29=5,5,0))</f>
        <v/>
      </c>
      <c r="S72" s="26" t="str">
        <f>IF('Midt 2.kl. -Klasse'!AG29="","",IF('Midt 2.kl. -Klasse'!AG29='Skole scoring'!S$62,1,0)+IF('Midt 2.kl. -Klasse'!AG29=5,5,0))</f>
        <v/>
      </c>
      <c r="T72" s="26" t="str">
        <f>IF('Midt 2.kl. -Klasse'!AH29="","",IF('Midt 2.kl. -Klasse'!AH29='Skole scoring'!T$62,1,0)+IF('Midt 2.kl. -Klasse'!AH29=5,5,0))</f>
        <v/>
      </c>
      <c r="U72" s="26" t="str">
        <f>IF('Midt 2.kl. -Klasse'!AI29="","",IF('Midt 2.kl. -Klasse'!AI29='Skole scoring'!U$62,1,0)+IF('Midt 2.kl. -Klasse'!AI29=5,5,0))</f>
        <v/>
      </c>
      <c r="V72" s="26" t="str">
        <f>IF('Midt 2.kl. -Klasse'!AJ29="","",IF('Midt 2.kl. -Klasse'!AJ29='Skole scoring'!V$62,1,0)+IF('Midt 2.kl. -Klasse'!AJ29=5,5,0))</f>
        <v/>
      </c>
      <c r="W72" s="26" t="str">
        <f>IF('Midt 2.kl. -Klasse'!AK29="","",IF('Midt 2.kl. -Klasse'!AK29='Skole scoring'!W$62,1,0)+IF('Midt 2.kl. -Klasse'!AK29=5,5,0))</f>
        <v/>
      </c>
      <c r="X72" s="26" t="str">
        <f>IF('Midt 2.kl. -Klasse'!AL29="","",IF('Midt 2.kl. -Klasse'!AL29='Skole scoring'!X$62,1,0)+IF('Midt 2.kl. -Klasse'!AL29=5,5,0))</f>
        <v/>
      </c>
      <c r="Y72" s="26" t="str">
        <f>IF('Midt 2.kl. -Klasse'!AM29="","",IF('Midt 2.kl. -Klasse'!AM29='Skole scoring'!Y$62,1,0)+IF('Midt 2.kl. -Klasse'!AM29=5,5,0))</f>
        <v/>
      </c>
      <c r="Z72" s="26" t="str">
        <f>IF('Midt 2.kl. -Klasse'!AN29="","",IF('Midt 2.kl. -Klasse'!AN29='Skole scoring'!Z$62,1,0)+IF('Midt 2.kl. -Klasse'!AN29=5,5,0))</f>
        <v/>
      </c>
      <c r="AA72" s="26" t="str">
        <f>IF('Midt 2.kl. -Klasse'!AO29="","",IF('Midt 2.kl. -Klasse'!AO29='Skole scoring'!AA$62,1,0)+IF('Midt 2.kl. -Klasse'!AO29=5,5,0))</f>
        <v/>
      </c>
      <c r="AB72" s="26" t="str">
        <f>IF('Midt 2.kl. -Klasse'!AP29="","",IF('Midt 2.kl. -Klasse'!AP29='Skole scoring'!AB$62,1,0)+IF('Midt 2.kl. -Klasse'!AP29=5,5,0))</f>
        <v/>
      </c>
      <c r="AC72" s="26" t="str">
        <f>IF('Midt 2.kl. -Klasse'!AQ29="","",IF('Midt 2.kl. -Klasse'!AQ29='Skole scoring'!AC$62,1,0)+IF('Midt 2.kl. -Klasse'!AQ29=5,5,0))</f>
        <v/>
      </c>
      <c r="AD72" s="26" t="str">
        <f>IF('Midt 2.kl. -Klasse'!AR29="","",IF('Midt 2.kl. -Klasse'!AR29='Skole scoring'!AD$62,1,0)+IF('Midt 2.kl. -Klasse'!AR29=5,5,0))</f>
        <v/>
      </c>
      <c r="AE72" s="26" t="str">
        <f>IF('Midt 2.kl. -Klasse'!AS29="","",IF('Midt 2.kl. -Klasse'!AS29='Skole scoring'!AE$62,1,0)+IF('Midt 2.kl. -Klasse'!AS29=5,5,0))</f>
        <v/>
      </c>
      <c r="AF72" s="26" t="str">
        <f>IF('Midt 2.kl. -Klasse'!AT29="","",IF('Midt 2.kl. -Klasse'!AT29='Skole scoring'!AF$62,1,0)+IF('Midt 2.kl. -Klasse'!AT29=5,5,0))</f>
        <v/>
      </c>
      <c r="AG72" s="26" t="str">
        <f>IF('Midt 2.kl. -Klasse'!AU29="","",IF('Midt 2.kl. -Klasse'!AU29='Skole scoring'!AG$62,1,0)+IF('Midt 2.kl. -Klasse'!AU29=5,5,0))</f>
        <v/>
      </c>
      <c r="AH72" s="26" t="str">
        <f>IF('Midt 2.kl. -Klasse'!AV29="","",IF('Midt 2.kl. -Klasse'!AV29='Skole scoring'!AH$62,1,0)+IF('Midt 2.kl. -Klasse'!AV29=5,5,0))</f>
        <v/>
      </c>
      <c r="AI72" s="26" t="str">
        <f>IF('Midt 2.kl. -Klasse'!AW29="","",IF('Midt 2.kl. -Klasse'!AW29='Skole scoring'!AI$62,1,0)+IF('Midt 2.kl. -Klasse'!AW29=5,5,0))</f>
        <v/>
      </c>
      <c r="AJ72" s="26" t="str">
        <f>IF('Midt 2.kl. -Klasse'!AX29="","",IF('Midt 2.kl. -Klasse'!AX29='Skole scoring'!AJ$62,1,0)+IF('Midt 2.kl. -Klasse'!AX29=5,5,0))</f>
        <v/>
      </c>
      <c r="AK72" s="26" t="str">
        <f>IF('Midt 2.kl. -Klasse'!AY29="","",IF('Midt 2.kl. -Klasse'!AY29='Skole scoring'!AK$62,1,0)+IF('Midt 2.kl. -Klasse'!AY29=5,5,0))</f>
        <v/>
      </c>
      <c r="AL72" s="26" t="str">
        <f>IF('Midt 2.kl. -Klasse'!AZ29="","",IF('Midt 2.kl. -Klasse'!AZ29='Skole scoring'!AL$62,1,0)+IF('Midt 2.kl. -Klasse'!AZ29=5,5,0))</f>
        <v/>
      </c>
      <c r="AM72" s="26" t="str">
        <f>IF('Midt 2.kl. -Klasse'!BA29="","",IF('Midt 2.kl. -Klasse'!BA29='Skole scoring'!AM$62,1,0)+IF('Midt 2.kl. -Klasse'!BA29=5,5,0))</f>
        <v/>
      </c>
      <c r="AN72" s="26" t="str">
        <f>IF('Midt 2.kl. -Klasse'!BB29="","",IF('Midt 2.kl. -Klasse'!BB29='Skole scoring'!AN$62,1,0)+IF('Midt 2.kl. -Klasse'!BB29=5,5,0))</f>
        <v/>
      </c>
      <c r="AO72" s="26" t="str">
        <f>IF('Midt 2.kl. -Klasse'!BC29="","",IF('Midt 2.kl. -Klasse'!BC29='Skole scoring'!AO$62,1,0)+IF('Midt 2.kl. -Klasse'!BC29=5,5,0))</f>
        <v/>
      </c>
      <c r="AP72" s="26" t="str">
        <f>IF('Midt 2.kl. -Klasse'!BD29="","",IF('Midt 2.kl. -Klasse'!BD29='Skole scoring'!AP$62,1,0)+IF('Midt 2.kl. -Klasse'!BD29=5,5,0))</f>
        <v/>
      </c>
      <c r="AQ72" s="26" t="str">
        <f>IF('Midt 2.kl. -Klasse'!BE29="","",IF('Midt 2.kl. -Klasse'!BE29='Skole scoring'!AQ$62,1,0)+IF('Midt 2.kl. -Klasse'!BE29=5,5,0))</f>
        <v/>
      </c>
      <c r="AR72" s="26" t="str">
        <f>IF('Midt 2.kl. -Klasse'!BF29="","",IF('Midt 2.kl. -Klasse'!BF29='Skole scoring'!AR$62,1,0)+IF('Midt 2.kl. -Klasse'!BF29=5,5,0))</f>
        <v/>
      </c>
      <c r="AS72" s="26" t="str">
        <f>IF('Midt 2.kl. -Klasse'!BG29="","",IF('Midt 2.kl. -Klasse'!BG29='Skole scoring'!AS$62,1,0)+IF('Midt 2.kl. -Klasse'!BG29=5,5,0))</f>
        <v/>
      </c>
      <c r="AT72" s="26" t="str">
        <f>IF('Midt 2.kl. -Klasse'!BH29="","",IF('Midt 2.kl. -Klasse'!BH29='Skole scoring'!AT$62,1,0)+IF('Midt 2.kl. -Klasse'!BH29=5,5,0))</f>
        <v/>
      </c>
      <c r="AU72" s="26" t="str">
        <f>IF('Midt 2.kl. -Klasse'!BI29="","",IF('Midt 2.kl. -Klasse'!BI29='Skole scoring'!AU$62,1,0)+IF('Midt 2.kl. -Klasse'!BI29=5,5,0))</f>
        <v/>
      </c>
      <c r="AV72" s="26" t="str">
        <f>IF('Midt 2.kl. -Klasse'!BJ29="","",IF('Midt 2.kl. -Klasse'!BJ29='Skole scoring'!AV$62,1,0)+IF('Midt 2.kl. -Klasse'!BJ29=5,5,0))</f>
        <v/>
      </c>
      <c r="AW72" s="26" t="str">
        <f>IF('Midt 2.kl. -Klasse'!BK29="","",IF('Midt 2.kl. -Klasse'!BK29='Skole scoring'!AW$62,1,0)+IF('Midt 2.kl. -Klasse'!BK29=5,5,0))</f>
        <v/>
      </c>
      <c r="AX72" s="26" t="str">
        <f>IF('Midt 2.kl. -Klasse'!BL29="","",IF('Midt 2.kl. -Klasse'!BL29='Skole scoring'!AX$62,1,0)+IF('Midt 2.kl. -Klasse'!BL29=5,5,0))</f>
        <v/>
      </c>
      <c r="AY72" s="26" t="str">
        <f>IF('Midt 2.kl. -Klasse'!BM29="","",IF('Midt 2.kl. -Klasse'!BM29='Skole scoring'!AY$62,1,0)+IF('Midt 2.kl. -Klasse'!BM29=5,5,0))</f>
        <v/>
      </c>
      <c r="AZ72" s="26" t="str">
        <f>IF('Midt 2.kl. -Klasse'!BN29="","",IF('Midt 2.kl. -Klasse'!BN29='Skole scoring'!AZ$62,1,0)+IF('Midt 2.kl. -Klasse'!BN29=5,5,0))</f>
        <v/>
      </c>
      <c r="BA72" s="26" t="str">
        <f>IF('Midt 2.kl. -Klasse'!BO29="","",IF('Midt 2.kl. -Klasse'!BO29='Skole scoring'!BA$62,1,0)+IF('Midt 2.kl. -Klasse'!BO29=5,5,0))</f>
        <v/>
      </c>
      <c r="BB72" s="26" t="str">
        <f>IF('Midt 2.kl. -Klasse'!BP29="","",IF('Midt 2.kl. -Klasse'!BP29='Skole scoring'!BB$62,1,0)+IF('Midt 2.kl. -Klasse'!BP29=5,5,0))</f>
        <v/>
      </c>
      <c r="BC72" s="26" t="str">
        <f>IF('Midt 2.kl. -Klasse'!BQ29="","",IF('Midt 2.kl. -Klasse'!BQ29='Skole scoring'!BC$62,1,0)+IF('Midt 2.kl. -Klasse'!BQ29=5,5,0))</f>
        <v/>
      </c>
      <c r="BD72" s="26" t="str">
        <f>IF('Midt 2.kl. -Klasse'!BR29="","",IF('Midt 2.kl. -Klasse'!BR29='Skole scoring'!BD$62,1,0)+IF('Midt 2.kl. -Klasse'!BR29=5,5,0))</f>
        <v/>
      </c>
      <c r="BE72" s="26" t="str">
        <f>IF('Midt 2.kl. -Klasse'!BS29="","",IF('Midt 2.kl. -Klasse'!BS29='Skole scoring'!BE$62,1,0)+IF('Midt 2.kl. -Klasse'!BS29=5,5,0))</f>
        <v/>
      </c>
      <c r="BF72" s="26" t="str">
        <f>IF('Midt 2.kl. -Klasse'!BT29="","",IF('Midt 2.kl. -Klasse'!BT29='Skole scoring'!BF$62,1,0)+IF('Midt 2.kl. -Klasse'!BT29=5,5,0))</f>
        <v/>
      </c>
      <c r="BG72" s="26" t="str">
        <f>IF('Midt 2.kl. -Klasse'!BU29="","",IF('Midt 2.kl. -Klasse'!BU29='Skole scoring'!BG$62,1,0)+IF('Midt 2.kl. -Klasse'!BU29=5,5,0))</f>
        <v/>
      </c>
      <c r="BH72" s="26" t="str">
        <f>IF('Midt 2.kl. -Klasse'!BV29="","",IF('Midt 2.kl. -Klasse'!BV29='Skole scoring'!BH$62,1,0)+IF('Midt 2.kl. -Klasse'!BV29=5,5,0))</f>
        <v/>
      </c>
      <c r="BI72" s="26" t="str">
        <f>IF('Midt 2.kl. -Klasse'!BW29="","",IF('Midt 2.kl. -Klasse'!BW29='Skole scoring'!BI$62,1,0)+IF('Midt 2.kl. -Klasse'!BW29=5,5,0))</f>
        <v/>
      </c>
      <c r="BJ72" s="26" t="str">
        <f>IF('Midt 2.kl. -Klasse'!BX29="","",IF('Midt 2.kl. -Klasse'!BX29='Skole scoring'!BJ$62,1,0)+IF('Midt 2.kl. -Klasse'!BX29=5,5,0))</f>
        <v/>
      </c>
      <c r="BK72" s="26" t="str">
        <f>IF('Midt 2.kl. -Klasse'!BY29="","",IF('Midt 2.kl. -Klasse'!BY29='Skole scoring'!BK$62,1,0)+IF('Midt 2.kl. -Klasse'!BY29=5,5,0))</f>
        <v/>
      </c>
      <c r="BL72" s="26" t="str">
        <f>IF('Midt 2.kl. -Klasse'!BZ29="","",IF('Midt 2.kl. -Klasse'!BZ29='Skole scoring'!BL$62,1,0)+IF('Midt 2.kl. -Klasse'!BZ29=5,5,0))</f>
        <v/>
      </c>
      <c r="BM72" s="26" t="str">
        <f>IF('Midt 2.kl. -Klasse'!CA29="","",IF('Midt 2.kl. -Klasse'!CA29='Skole scoring'!BM$62,1,0)+IF('Midt 2.kl. -Klasse'!CA29=5,5,0))</f>
        <v/>
      </c>
      <c r="BN72" s="26" t="str">
        <f>IF('Midt 2.kl. -Klasse'!CB29="","",IF('Midt 2.kl. -Klasse'!CB29='Skole scoring'!BN$62,1,0)+IF('Midt 2.kl. -Klasse'!CB29=5,5,0))</f>
        <v/>
      </c>
      <c r="BO72" s="26" t="str">
        <f>IF('Midt 2.kl. -Klasse'!CC29="","",IF('Midt 2.kl. -Klasse'!CC29='Skole scoring'!BO$62,1,0)+IF('Midt 2.kl. -Klasse'!CC29=5,5,0))</f>
        <v/>
      </c>
      <c r="BP72" s="26" t="str">
        <f>IF('Midt 2.kl. -Klasse'!CD29="","",IF('Midt 2.kl. -Klasse'!CD29='Skole scoring'!BP$62,1,0)+IF('Midt 2.kl. -Klasse'!CD29=5,5,0))</f>
        <v/>
      </c>
      <c r="BQ72" s="26" t="str">
        <f>IF('Midt 2.kl. -Klasse'!CE29="","",IF('Midt 2.kl. -Klasse'!CE29='Skole scoring'!BQ$62,1,0)+IF('Midt 2.kl. -Klasse'!CE29=5,5,0))</f>
        <v/>
      </c>
      <c r="BR72" s="26" t="str">
        <f>IF('Midt 2.kl. -Klasse'!CF29="","",IF('Midt 2.kl. -Klasse'!CF29='Skole scoring'!BR$62,1,0)+IF('Midt 2.kl. -Klasse'!CF29=5,5,0))</f>
        <v/>
      </c>
      <c r="BS72" s="26" t="str">
        <f>IF('Midt 2.kl. -Klasse'!CG29="","",IF('Midt 2.kl. -Klasse'!CG29='Skole scoring'!BS$62,1,0)+IF('Midt 2.kl. -Klasse'!CG29=5,5,0))</f>
        <v/>
      </c>
      <c r="BT72" s="26" t="str">
        <f>IF('Midt 2.kl. -Klasse'!CH29="","",IF('Midt 2.kl. -Klasse'!CH29='Skole scoring'!BT$62,1,0)+IF('Midt 2.kl. -Klasse'!CH29=5,5,0))</f>
        <v/>
      </c>
      <c r="BU72" s="26" t="str">
        <f>IF('Midt 2.kl. -Klasse'!CI29="","",IF('Midt 2.kl. -Klasse'!CI29='Skole scoring'!BU$62,1,0)+IF('Midt 2.kl. -Klasse'!CI29=5,5,0))</f>
        <v/>
      </c>
      <c r="BV72" s="26" t="str">
        <f>IF('Midt 2.kl. -Klasse'!CJ29="","",IF('Midt 2.kl. -Klasse'!CJ29='Skole scoring'!BV$62,1,0)+IF('Midt 2.kl. -Klasse'!CJ29=5,5,0))</f>
        <v/>
      </c>
      <c r="BW72" s="26" t="str">
        <f>IF('Midt 2.kl. -Klasse'!CK29="","",IF('Midt 2.kl. -Klasse'!CK29='Skole scoring'!BW$62,1,0)+IF('Midt 2.kl. -Klasse'!CK29=5,5,0))</f>
        <v/>
      </c>
      <c r="BX72" s="26" t="str">
        <f>IF('Midt 2.kl. -Klasse'!CL29="","",IF('Midt 2.kl. -Klasse'!CL29='Skole scoring'!BX$62,1,0)+IF('Midt 2.kl. -Klasse'!CL29=5,5,0))</f>
        <v/>
      </c>
      <c r="BY72" s="26" t="str">
        <f>IF('Midt 2.kl. -Klasse'!CM29="","",IF('Midt 2.kl. -Klasse'!CM29='Skole scoring'!BY$62,1,0)+IF('Midt 2.kl. -Klasse'!CM29=5,5,0))</f>
        <v/>
      </c>
      <c r="BZ72" s="26" t="str">
        <f>IF('Midt 2.kl. -Klasse'!CN29="","",IF('Midt 2.kl. -Klasse'!CN29='Skole scoring'!BZ$62,1,0)+IF('Midt 2.kl. -Klasse'!CN29=5,5,0))</f>
        <v/>
      </c>
      <c r="CA72" s="26" t="str">
        <f>IF('Midt 2.kl. -Klasse'!CO29="","",IF('Midt 2.kl. -Klasse'!CO29='Skole scoring'!CA$62,1,0)+IF('Midt 2.kl. -Klasse'!CO29=5,5,0))</f>
        <v/>
      </c>
      <c r="CB72" s="26">
        <f t="shared" si="2"/>
        <v>0</v>
      </c>
      <c r="CC72" s="26" t="str">
        <f>IF(ISBLANK('Midt 2.kl. -Klasse'!B29),"NA",((((COUNTIF('Skole scoring'!B72:S72,1)-4.6)/4.1)+((COUNTIF('Skole scoring'!T72:CA72,1)-11.8)/9))/2))</f>
        <v>NA</v>
      </c>
    </row>
    <row r="73" spans="2:81" x14ac:dyDescent="0.35">
      <c r="B73" s="26" t="str">
        <f>IF('Midt 2.kl. -Klasse'!P30="","",IF('Midt 2.kl. -Klasse'!P30='Skole scoring'!B$62,1,0)+IF('Midt 2.kl. -Klasse'!P30=5,5,0))</f>
        <v/>
      </c>
      <c r="C73" s="26" t="str">
        <f>IF('Midt 2.kl. -Klasse'!Q30="","",IF('Midt 2.kl. -Klasse'!Q30='Skole scoring'!C$62,1,0)+IF('Midt 2.kl. -Klasse'!Q30=5,5,0))</f>
        <v/>
      </c>
      <c r="D73" s="26" t="str">
        <f>IF('Midt 2.kl. -Klasse'!R30="","",IF('Midt 2.kl. -Klasse'!R30='Skole scoring'!D$62,1,0)+IF('Midt 2.kl. -Klasse'!R30=5,5,0))</f>
        <v/>
      </c>
      <c r="E73" s="26" t="str">
        <f>IF('Midt 2.kl. -Klasse'!S30="","",IF('Midt 2.kl. -Klasse'!S30='Skole scoring'!E$62,1,0)+IF('Midt 2.kl. -Klasse'!S30=5,5,0))</f>
        <v/>
      </c>
      <c r="F73" s="26" t="str">
        <f>IF('Midt 2.kl. -Klasse'!T30="","",IF('Midt 2.kl. -Klasse'!T30='Skole scoring'!F$62,1,0)+IF('Midt 2.kl. -Klasse'!T30=5,5,0))</f>
        <v/>
      </c>
      <c r="G73" s="26" t="str">
        <f>IF('Midt 2.kl. -Klasse'!U30="","",IF('Midt 2.kl. -Klasse'!U30='Skole scoring'!G$62,1,0)+IF('Midt 2.kl. -Klasse'!U30=5,5,0))</f>
        <v/>
      </c>
      <c r="H73" s="26" t="str">
        <f>IF('Midt 2.kl. -Klasse'!V30="","",IF('Midt 2.kl. -Klasse'!V30='Skole scoring'!H$62,1,0)+IF('Midt 2.kl. -Klasse'!V30=5,5,0))</f>
        <v/>
      </c>
      <c r="I73" s="26" t="str">
        <f>IF('Midt 2.kl. -Klasse'!W30="","",IF('Midt 2.kl. -Klasse'!W30='Skole scoring'!I$62,1,0)+IF('Midt 2.kl. -Klasse'!W30=5,5,0))</f>
        <v/>
      </c>
      <c r="J73" s="26" t="str">
        <f>IF('Midt 2.kl. -Klasse'!X30="","",IF('Midt 2.kl. -Klasse'!X30='Skole scoring'!J$62,1,0)+IF('Midt 2.kl. -Klasse'!X30=5,5,0))</f>
        <v/>
      </c>
      <c r="K73" s="26" t="str">
        <f>IF('Midt 2.kl. -Klasse'!Y30="","",IF('Midt 2.kl. -Klasse'!Y30='Skole scoring'!K$62,1,0)+IF('Midt 2.kl. -Klasse'!Y30=5,5,0))</f>
        <v/>
      </c>
      <c r="L73" s="26" t="str">
        <f>IF('Midt 2.kl. -Klasse'!Z30="","",IF('Midt 2.kl. -Klasse'!Z30='Skole scoring'!L$62,1,0)+IF('Midt 2.kl. -Klasse'!Z30=5,5,0))</f>
        <v/>
      </c>
      <c r="M73" s="26" t="str">
        <f>IF('Midt 2.kl. -Klasse'!AA30="","",IF('Midt 2.kl. -Klasse'!AA30='Skole scoring'!M$62,1,0)+IF('Midt 2.kl. -Klasse'!AA30=5,5,0))</f>
        <v/>
      </c>
      <c r="N73" s="26" t="str">
        <f>IF('Midt 2.kl. -Klasse'!AB30="","",IF('Midt 2.kl. -Klasse'!AB30='Skole scoring'!N$62,1,0)+IF('Midt 2.kl. -Klasse'!AB30=5,5,0))</f>
        <v/>
      </c>
      <c r="O73" s="26" t="str">
        <f>IF('Midt 2.kl. -Klasse'!AC30="","",IF('Midt 2.kl. -Klasse'!AC30='Skole scoring'!O$62,1,0)+IF('Midt 2.kl. -Klasse'!AC30=5,5,0))</f>
        <v/>
      </c>
      <c r="P73" s="26" t="str">
        <f>IF('Midt 2.kl. -Klasse'!AD30="","",IF('Midt 2.kl. -Klasse'!AD30='Skole scoring'!P$62,1,0)+IF('Midt 2.kl. -Klasse'!AD30=5,5,0))</f>
        <v/>
      </c>
      <c r="Q73" s="26" t="str">
        <f>IF('Midt 2.kl. -Klasse'!AE30="","",IF('Midt 2.kl. -Klasse'!AE30='Skole scoring'!Q$62,1,0)+IF('Midt 2.kl. -Klasse'!AE30=5,5,0))</f>
        <v/>
      </c>
      <c r="R73" s="26" t="str">
        <f>IF('Midt 2.kl. -Klasse'!AF30="","",IF('Midt 2.kl. -Klasse'!AF30='Skole scoring'!R$62,1,0)+IF('Midt 2.kl. -Klasse'!AF30=5,5,0))</f>
        <v/>
      </c>
      <c r="S73" s="26" t="str">
        <f>IF('Midt 2.kl. -Klasse'!AG30="","",IF('Midt 2.kl. -Klasse'!AG30='Skole scoring'!S$62,1,0)+IF('Midt 2.kl. -Klasse'!AG30=5,5,0))</f>
        <v/>
      </c>
      <c r="T73" s="26" t="str">
        <f>IF('Midt 2.kl. -Klasse'!AH30="","",IF('Midt 2.kl. -Klasse'!AH30='Skole scoring'!T$62,1,0)+IF('Midt 2.kl. -Klasse'!AH30=5,5,0))</f>
        <v/>
      </c>
      <c r="U73" s="26" t="str">
        <f>IF('Midt 2.kl. -Klasse'!AI30="","",IF('Midt 2.kl. -Klasse'!AI30='Skole scoring'!U$62,1,0)+IF('Midt 2.kl. -Klasse'!AI30=5,5,0))</f>
        <v/>
      </c>
      <c r="V73" s="26" t="str">
        <f>IF('Midt 2.kl. -Klasse'!AJ30="","",IF('Midt 2.kl. -Klasse'!AJ30='Skole scoring'!V$62,1,0)+IF('Midt 2.kl. -Klasse'!AJ30=5,5,0))</f>
        <v/>
      </c>
      <c r="W73" s="26" t="str">
        <f>IF('Midt 2.kl. -Klasse'!AK30="","",IF('Midt 2.kl. -Klasse'!AK30='Skole scoring'!W$62,1,0)+IF('Midt 2.kl. -Klasse'!AK30=5,5,0))</f>
        <v/>
      </c>
      <c r="X73" s="26" t="str">
        <f>IF('Midt 2.kl. -Klasse'!AL30="","",IF('Midt 2.kl. -Klasse'!AL30='Skole scoring'!X$62,1,0)+IF('Midt 2.kl. -Klasse'!AL30=5,5,0))</f>
        <v/>
      </c>
      <c r="Y73" s="26" t="str">
        <f>IF('Midt 2.kl. -Klasse'!AM30="","",IF('Midt 2.kl. -Klasse'!AM30='Skole scoring'!Y$62,1,0)+IF('Midt 2.kl. -Klasse'!AM30=5,5,0))</f>
        <v/>
      </c>
      <c r="Z73" s="26" t="str">
        <f>IF('Midt 2.kl. -Klasse'!AN30="","",IF('Midt 2.kl. -Klasse'!AN30='Skole scoring'!Z$62,1,0)+IF('Midt 2.kl. -Klasse'!AN30=5,5,0))</f>
        <v/>
      </c>
      <c r="AA73" s="26" t="str">
        <f>IF('Midt 2.kl. -Klasse'!AO30="","",IF('Midt 2.kl. -Klasse'!AO30='Skole scoring'!AA$62,1,0)+IF('Midt 2.kl. -Klasse'!AO30=5,5,0))</f>
        <v/>
      </c>
      <c r="AB73" s="26" t="str">
        <f>IF('Midt 2.kl. -Klasse'!AP30="","",IF('Midt 2.kl. -Klasse'!AP30='Skole scoring'!AB$62,1,0)+IF('Midt 2.kl. -Klasse'!AP30=5,5,0))</f>
        <v/>
      </c>
      <c r="AC73" s="26" t="str">
        <f>IF('Midt 2.kl. -Klasse'!AQ30="","",IF('Midt 2.kl. -Klasse'!AQ30='Skole scoring'!AC$62,1,0)+IF('Midt 2.kl. -Klasse'!AQ30=5,5,0))</f>
        <v/>
      </c>
      <c r="AD73" s="26" t="str">
        <f>IF('Midt 2.kl. -Klasse'!AR30="","",IF('Midt 2.kl. -Klasse'!AR30='Skole scoring'!AD$62,1,0)+IF('Midt 2.kl. -Klasse'!AR30=5,5,0))</f>
        <v/>
      </c>
      <c r="AE73" s="26" t="str">
        <f>IF('Midt 2.kl. -Klasse'!AS30="","",IF('Midt 2.kl. -Klasse'!AS30='Skole scoring'!AE$62,1,0)+IF('Midt 2.kl. -Klasse'!AS30=5,5,0))</f>
        <v/>
      </c>
      <c r="AF73" s="26" t="str">
        <f>IF('Midt 2.kl. -Klasse'!AT30="","",IF('Midt 2.kl. -Klasse'!AT30='Skole scoring'!AF$62,1,0)+IF('Midt 2.kl. -Klasse'!AT30=5,5,0))</f>
        <v/>
      </c>
      <c r="AG73" s="26" t="str">
        <f>IF('Midt 2.kl. -Klasse'!AU30="","",IF('Midt 2.kl. -Klasse'!AU30='Skole scoring'!AG$62,1,0)+IF('Midt 2.kl. -Klasse'!AU30=5,5,0))</f>
        <v/>
      </c>
      <c r="AH73" s="26" t="str">
        <f>IF('Midt 2.kl. -Klasse'!AV30="","",IF('Midt 2.kl. -Klasse'!AV30='Skole scoring'!AH$62,1,0)+IF('Midt 2.kl. -Klasse'!AV30=5,5,0))</f>
        <v/>
      </c>
      <c r="AI73" s="26" t="str">
        <f>IF('Midt 2.kl. -Klasse'!AW30="","",IF('Midt 2.kl. -Klasse'!AW30='Skole scoring'!AI$62,1,0)+IF('Midt 2.kl. -Klasse'!AW30=5,5,0))</f>
        <v/>
      </c>
      <c r="AJ73" s="26" t="str">
        <f>IF('Midt 2.kl. -Klasse'!AX30="","",IF('Midt 2.kl. -Klasse'!AX30='Skole scoring'!AJ$62,1,0)+IF('Midt 2.kl. -Klasse'!AX30=5,5,0))</f>
        <v/>
      </c>
      <c r="AK73" s="26" t="str">
        <f>IF('Midt 2.kl. -Klasse'!AY30="","",IF('Midt 2.kl. -Klasse'!AY30='Skole scoring'!AK$62,1,0)+IF('Midt 2.kl. -Klasse'!AY30=5,5,0))</f>
        <v/>
      </c>
      <c r="AL73" s="26" t="str">
        <f>IF('Midt 2.kl. -Klasse'!AZ30="","",IF('Midt 2.kl. -Klasse'!AZ30='Skole scoring'!AL$62,1,0)+IF('Midt 2.kl. -Klasse'!AZ30=5,5,0))</f>
        <v/>
      </c>
      <c r="AM73" s="26" t="str">
        <f>IF('Midt 2.kl. -Klasse'!BA30="","",IF('Midt 2.kl. -Klasse'!BA30='Skole scoring'!AM$62,1,0)+IF('Midt 2.kl. -Klasse'!BA30=5,5,0))</f>
        <v/>
      </c>
      <c r="AN73" s="26" t="str">
        <f>IF('Midt 2.kl. -Klasse'!BB30="","",IF('Midt 2.kl. -Klasse'!BB30='Skole scoring'!AN$62,1,0)+IF('Midt 2.kl. -Klasse'!BB30=5,5,0))</f>
        <v/>
      </c>
      <c r="AO73" s="26" t="str">
        <f>IF('Midt 2.kl. -Klasse'!BC30="","",IF('Midt 2.kl. -Klasse'!BC30='Skole scoring'!AO$62,1,0)+IF('Midt 2.kl. -Klasse'!BC30=5,5,0))</f>
        <v/>
      </c>
      <c r="AP73" s="26" t="str">
        <f>IF('Midt 2.kl. -Klasse'!BD30="","",IF('Midt 2.kl. -Klasse'!BD30='Skole scoring'!AP$62,1,0)+IF('Midt 2.kl. -Klasse'!BD30=5,5,0))</f>
        <v/>
      </c>
      <c r="AQ73" s="26" t="str">
        <f>IF('Midt 2.kl. -Klasse'!BE30="","",IF('Midt 2.kl. -Klasse'!BE30='Skole scoring'!AQ$62,1,0)+IF('Midt 2.kl. -Klasse'!BE30=5,5,0))</f>
        <v/>
      </c>
      <c r="AR73" s="26" t="str">
        <f>IF('Midt 2.kl. -Klasse'!BF30="","",IF('Midt 2.kl. -Klasse'!BF30='Skole scoring'!AR$62,1,0)+IF('Midt 2.kl. -Klasse'!BF30=5,5,0))</f>
        <v/>
      </c>
      <c r="AS73" s="26" t="str">
        <f>IF('Midt 2.kl. -Klasse'!BG30="","",IF('Midt 2.kl. -Klasse'!BG30='Skole scoring'!AS$62,1,0)+IF('Midt 2.kl. -Klasse'!BG30=5,5,0))</f>
        <v/>
      </c>
      <c r="AT73" s="26" t="str">
        <f>IF('Midt 2.kl. -Klasse'!BH30="","",IF('Midt 2.kl. -Klasse'!BH30='Skole scoring'!AT$62,1,0)+IF('Midt 2.kl. -Klasse'!BH30=5,5,0))</f>
        <v/>
      </c>
      <c r="AU73" s="26" t="str">
        <f>IF('Midt 2.kl. -Klasse'!BI30="","",IF('Midt 2.kl. -Klasse'!BI30='Skole scoring'!AU$62,1,0)+IF('Midt 2.kl. -Klasse'!BI30=5,5,0))</f>
        <v/>
      </c>
      <c r="AV73" s="26" t="str">
        <f>IF('Midt 2.kl. -Klasse'!BJ30="","",IF('Midt 2.kl. -Klasse'!BJ30='Skole scoring'!AV$62,1,0)+IF('Midt 2.kl. -Klasse'!BJ30=5,5,0))</f>
        <v/>
      </c>
      <c r="AW73" s="26" t="str">
        <f>IF('Midt 2.kl. -Klasse'!BK30="","",IF('Midt 2.kl. -Klasse'!BK30='Skole scoring'!AW$62,1,0)+IF('Midt 2.kl. -Klasse'!BK30=5,5,0))</f>
        <v/>
      </c>
      <c r="AX73" s="26" t="str">
        <f>IF('Midt 2.kl. -Klasse'!BL30="","",IF('Midt 2.kl. -Klasse'!BL30='Skole scoring'!AX$62,1,0)+IF('Midt 2.kl. -Klasse'!BL30=5,5,0))</f>
        <v/>
      </c>
      <c r="AY73" s="26" t="str">
        <f>IF('Midt 2.kl. -Klasse'!BM30="","",IF('Midt 2.kl. -Klasse'!BM30='Skole scoring'!AY$62,1,0)+IF('Midt 2.kl. -Klasse'!BM30=5,5,0))</f>
        <v/>
      </c>
      <c r="AZ73" s="26" t="str">
        <f>IF('Midt 2.kl. -Klasse'!BN30="","",IF('Midt 2.kl. -Klasse'!BN30='Skole scoring'!AZ$62,1,0)+IF('Midt 2.kl. -Klasse'!BN30=5,5,0))</f>
        <v/>
      </c>
      <c r="BA73" s="26" t="str">
        <f>IF('Midt 2.kl. -Klasse'!BO30="","",IF('Midt 2.kl. -Klasse'!BO30='Skole scoring'!BA$62,1,0)+IF('Midt 2.kl. -Klasse'!BO30=5,5,0))</f>
        <v/>
      </c>
      <c r="BB73" s="26" t="str">
        <f>IF('Midt 2.kl. -Klasse'!BP30="","",IF('Midt 2.kl. -Klasse'!BP30='Skole scoring'!BB$62,1,0)+IF('Midt 2.kl. -Klasse'!BP30=5,5,0))</f>
        <v/>
      </c>
      <c r="BC73" s="26" t="str">
        <f>IF('Midt 2.kl. -Klasse'!BQ30="","",IF('Midt 2.kl. -Klasse'!BQ30='Skole scoring'!BC$62,1,0)+IF('Midt 2.kl. -Klasse'!BQ30=5,5,0))</f>
        <v/>
      </c>
      <c r="BD73" s="26" t="str">
        <f>IF('Midt 2.kl. -Klasse'!BR30="","",IF('Midt 2.kl. -Klasse'!BR30='Skole scoring'!BD$62,1,0)+IF('Midt 2.kl. -Klasse'!BR30=5,5,0))</f>
        <v/>
      </c>
      <c r="BE73" s="26" t="str">
        <f>IF('Midt 2.kl. -Klasse'!BS30="","",IF('Midt 2.kl. -Klasse'!BS30='Skole scoring'!BE$62,1,0)+IF('Midt 2.kl. -Klasse'!BS30=5,5,0))</f>
        <v/>
      </c>
      <c r="BF73" s="26" t="str">
        <f>IF('Midt 2.kl. -Klasse'!BT30="","",IF('Midt 2.kl. -Klasse'!BT30='Skole scoring'!BF$62,1,0)+IF('Midt 2.kl. -Klasse'!BT30=5,5,0))</f>
        <v/>
      </c>
      <c r="BG73" s="26" t="str">
        <f>IF('Midt 2.kl. -Klasse'!BU30="","",IF('Midt 2.kl. -Klasse'!BU30='Skole scoring'!BG$62,1,0)+IF('Midt 2.kl. -Klasse'!BU30=5,5,0))</f>
        <v/>
      </c>
      <c r="BH73" s="26" t="str">
        <f>IF('Midt 2.kl. -Klasse'!BV30="","",IF('Midt 2.kl. -Klasse'!BV30='Skole scoring'!BH$62,1,0)+IF('Midt 2.kl. -Klasse'!BV30=5,5,0))</f>
        <v/>
      </c>
      <c r="BI73" s="26" t="str">
        <f>IF('Midt 2.kl. -Klasse'!BW30="","",IF('Midt 2.kl. -Klasse'!BW30='Skole scoring'!BI$62,1,0)+IF('Midt 2.kl. -Klasse'!BW30=5,5,0))</f>
        <v/>
      </c>
      <c r="BJ73" s="26" t="str">
        <f>IF('Midt 2.kl. -Klasse'!BX30="","",IF('Midt 2.kl. -Klasse'!BX30='Skole scoring'!BJ$62,1,0)+IF('Midt 2.kl. -Klasse'!BX30=5,5,0))</f>
        <v/>
      </c>
      <c r="BK73" s="26" t="str">
        <f>IF('Midt 2.kl. -Klasse'!BY30="","",IF('Midt 2.kl. -Klasse'!BY30='Skole scoring'!BK$62,1,0)+IF('Midt 2.kl. -Klasse'!BY30=5,5,0))</f>
        <v/>
      </c>
      <c r="BL73" s="26" t="str">
        <f>IF('Midt 2.kl. -Klasse'!BZ30="","",IF('Midt 2.kl. -Klasse'!BZ30='Skole scoring'!BL$62,1,0)+IF('Midt 2.kl. -Klasse'!BZ30=5,5,0))</f>
        <v/>
      </c>
      <c r="BM73" s="26" t="str">
        <f>IF('Midt 2.kl. -Klasse'!CA30="","",IF('Midt 2.kl. -Klasse'!CA30='Skole scoring'!BM$62,1,0)+IF('Midt 2.kl. -Klasse'!CA30=5,5,0))</f>
        <v/>
      </c>
      <c r="BN73" s="26" t="str">
        <f>IF('Midt 2.kl. -Klasse'!CB30="","",IF('Midt 2.kl. -Klasse'!CB30='Skole scoring'!BN$62,1,0)+IF('Midt 2.kl. -Klasse'!CB30=5,5,0))</f>
        <v/>
      </c>
      <c r="BO73" s="26" t="str">
        <f>IF('Midt 2.kl. -Klasse'!CC30="","",IF('Midt 2.kl. -Klasse'!CC30='Skole scoring'!BO$62,1,0)+IF('Midt 2.kl. -Klasse'!CC30=5,5,0))</f>
        <v/>
      </c>
      <c r="BP73" s="26" t="str">
        <f>IF('Midt 2.kl. -Klasse'!CD30="","",IF('Midt 2.kl. -Klasse'!CD30='Skole scoring'!BP$62,1,0)+IF('Midt 2.kl. -Klasse'!CD30=5,5,0))</f>
        <v/>
      </c>
      <c r="BQ73" s="26" t="str">
        <f>IF('Midt 2.kl. -Klasse'!CE30="","",IF('Midt 2.kl. -Klasse'!CE30='Skole scoring'!BQ$62,1,0)+IF('Midt 2.kl. -Klasse'!CE30=5,5,0))</f>
        <v/>
      </c>
      <c r="BR73" s="26" t="str">
        <f>IF('Midt 2.kl. -Klasse'!CF30="","",IF('Midt 2.kl. -Klasse'!CF30='Skole scoring'!BR$62,1,0)+IF('Midt 2.kl. -Klasse'!CF30=5,5,0))</f>
        <v/>
      </c>
      <c r="BS73" s="26" t="str">
        <f>IF('Midt 2.kl. -Klasse'!CG30="","",IF('Midt 2.kl. -Klasse'!CG30='Skole scoring'!BS$62,1,0)+IF('Midt 2.kl. -Klasse'!CG30=5,5,0))</f>
        <v/>
      </c>
      <c r="BT73" s="26" t="str">
        <f>IF('Midt 2.kl. -Klasse'!CH30="","",IF('Midt 2.kl. -Klasse'!CH30='Skole scoring'!BT$62,1,0)+IF('Midt 2.kl. -Klasse'!CH30=5,5,0))</f>
        <v/>
      </c>
      <c r="BU73" s="26" t="str">
        <f>IF('Midt 2.kl. -Klasse'!CI30="","",IF('Midt 2.kl. -Klasse'!CI30='Skole scoring'!BU$62,1,0)+IF('Midt 2.kl. -Klasse'!CI30=5,5,0))</f>
        <v/>
      </c>
      <c r="BV73" s="26" t="str">
        <f>IF('Midt 2.kl. -Klasse'!CJ30="","",IF('Midt 2.kl. -Klasse'!CJ30='Skole scoring'!BV$62,1,0)+IF('Midt 2.kl. -Klasse'!CJ30=5,5,0))</f>
        <v/>
      </c>
      <c r="BW73" s="26" t="str">
        <f>IF('Midt 2.kl. -Klasse'!CK30="","",IF('Midt 2.kl. -Klasse'!CK30='Skole scoring'!BW$62,1,0)+IF('Midt 2.kl. -Klasse'!CK30=5,5,0))</f>
        <v/>
      </c>
      <c r="BX73" s="26" t="str">
        <f>IF('Midt 2.kl. -Klasse'!CL30="","",IF('Midt 2.kl. -Klasse'!CL30='Skole scoring'!BX$62,1,0)+IF('Midt 2.kl. -Klasse'!CL30=5,5,0))</f>
        <v/>
      </c>
      <c r="BY73" s="26" t="str">
        <f>IF('Midt 2.kl. -Klasse'!CM30="","",IF('Midt 2.kl. -Klasse'!CM30='Skole scoring'!BY$62,1,0)+IF('Midt 2.kl. -Klasse'!CM30=5,5,0))</f>
        <v/>
      </c>
      <c r="BZ73" s="26" t="str">
        <f>IF('Midt 2.kl. -Klasse'!CN30="","",IF('Midt 2.kl. -Klasse'!CN30='Skole scoring'!BZ$62,1,0)+IF('Midt 2.kl. -Klasse'!CN30=5,5,0))</f>
        <v/>
      </c>
      <c r="CA73" s="26" t="str">
        <f>IF('Midt 2.kl. -Klasse'!CO30="","",IF('Midt 2.kl. -Klasse'!CO30='Skole scoring'!CA$62,1,0)+IF('Midt 2.kl. -Klasse'!CO30=5,5,0))</f>
        <v/>
      </c>
      <c r="CB73" s="26">
        <f t="shared" si="2"/>
        <v>0</v>
      </c>
      <c r="CC73" s="26" t="str">
        <f>IF(ISBLANK('Midt 2.kl. -Klasse'!B30),"NA",((((COUNTIF('Skole scoring'!B73:S73,1)-4.6)/4.1)+((COUNTIF('Skole scoring'!T73:CA73,1)-11.8)/9))/2))</f>
        <v>NA</v>
      </c>
    </row>
    <row r="74" spans="2:81" x14ac:dyDescent="0.35">
      <c r="B74" s="26" t="str">
        <f>IF('Midt 2.kl. -Klasse'!P31="","",IF('Midt 2.kl. -Klasse'!P31='Skole scoring'!B$62,1,0)+IF('Midt 2.kl. -Klasse'!P31=5,5,0))</f>
        <v/>
      </c>
      <c r="C74" s="26" t="str">
        <f>IF('Midt 2.kl. -Klasse'!Q31="","",IF('Midt 2.kl. -Klasse'!Q31='Skole scoring'!C$62,1,0)+IF('Midt 2.kl. -Klasse'!Q31=5,5,0))</f>
        <v/>
      </c>
      <c r="D74" s="26" t="str">
        <f>IF('Midt 2.kl. -Klasse'!R31="","",IF('Midt 2.kl. -Klasse'!R31='Skole scoring'!D$62,1,0)+IF('Midt 2.kl. -Klasse'!R31=5,5,0))</f>
        <v/>
      </c>
      <c r="E74" s="26" t="str">
        <f>IF('Midt 2.kl. -Klasse'!S31="","",IF('Midt 2.kl. -Klasse'!S31='Skole scoring'!E$62,1,0)+IF('Midt 2.kl. -Klasse'!S31=5,5,0))</f>
        <v/>
      </c>
      <c r="F74" s="26" t="str">
        <f>IF('Midt 2.kl. -Klasse'!T31="","",IF('Midt 2.kl. -Klasse'!T31='Skole scoring'!F$62,1,0)+IF('Midt 2.kl. -Klasse'!T31=5,5,0))</f>
        <v/>
      </c>
      <c r="G74" s="26" t="str">
        <f>IF('Midt 2.kl. -Klasse'!U31="","",IF('Midt 2.kl. -Klasse'!U31='Skole scoring'!G$62,1,0)+IF('Midt 2.kl. -Klasse'!U31=5,5,0))</f>
        <v/>
      </c>
      <c r="H74" s="26" t="str">
        <f>IF('Midt 2.kl. -Klasse'!V31="","",IF('Midt 2.kl. -Klasse'!V31='Skole scoring'!H$62,1,0)+IF('Midt 2.kl. -Klasse'!V31=5,5,0))</f>
        <v/>
      </c>
      <c r="I74" s="26" t="str">
        <f>IF('Midt 2.kl. -Klasse'!W31="","",IF('Midt 2.kl. -Klasse'!W31='Skole scoring'!I$62,1,0)+IF('Midt 2.kl. -Klasse'!W31=5,5,0))</f>
        <v/>
      </c>
      <c r="J74" s="26" t="str">
        <f>IF('Midt 2.kl. -Klasse'!X31="","",IF('Midt 2.kl. -Klasse'!X31='Skole scoring'!J$62,1,0)+IF('Midt 2.kl. -Klasse'!X31=5,5,0))</f>
        <v/>
      </c>
      <c r="K74" s="26" t="str">
        <f>IF('Midt 2.kl. -Klasse'!Y31="","",IF('Midt 2.kl. -Klasse'!Y31='Skole scoring'!K$62,1,0)+IF('Midt 2.kl. -Klasse'!Y31=5,5,0))</f>
        <v/>
      </c>
      <c r="L74" s="26" t="str">
        <f>IF('Midt 2.kl. -Klasse'!Z31="","",IF('Midt 2.kl. -Klasse'!Z31='Skole scoring'!L$62,1,0)+IF('Midt 2.kl. -Klasse'!Z31=5,5,0))</f>
        <v/>
      </c>
      <c r="M74" s="26" t="str">
        <f>IF('Midt 2.kl. -Klasse'!AA31="","",IF('Midt 2.kl. -Klasse'!AA31='Skole scoring'!M$62,1,0)+IF('Midt 2.kl. -Klasse'!AA31=5,5,0))</f>
        <v/>
      </c>
      <c r="N74" s="26" t="str">
        <f>IF('Midt 2.kl. -Klasse'!AB31="","",IF('Midt 2.kl. -Klasse'!AB31='Skole scoring'!N$62,1,0)+IF('Midt 2.kl. -Klasse'!AB31=5,5,0))</f>
        <v/>
      </c>
      <c r="O74" s="26" t="str">
        <f>IF('Midt 2.kl. -Klasse'!AC31="","",IF('Midt 2.kl. -Klasse'!AC31='Skole scoring'!O$62,1,0)+IF('Midt 2.kl. -Klasse'!AC31=5,5,0))</f>
        <v/>
      </c>
      <c r="P74" s="26" t="str">
        <f>IF('Midt 2.kl. -Klasse'!AD31="","",IF('Midt 2.kl. -Klasse'!AD31='Skole scoring'!P$62,1,0)+IF('Midt 2.kl. -Klasse'!AD31=5,5,0))</f>
        <v/>
      </c>
      <c r="Q74" s="26" t="str">
        <f>IF('Midt 2.kl. -Klasse'!AE31="","",IF('Midt 2.kl. -Klasse'!AE31='Skole scoring'!Q$62,1,0)+IF('Midt 2.kl. -Klasse'!AE31=5,5,0))</f>
        <v/>
      </c>
      <c r="R74" s="26" t="str">
        <f>IF('Midt 2.kl. -Klasse'!AF31="","",IF('Midt 2.kl. -Klasse'!AF31='Skole scoring'!R$62,1,0)+IF('Midt 2.kl. -Klasse'!AF31=5,5,0))</f>
        <v/>
      </c>
      <c r="S74" s="26" t="str">
        <f>IF('Midt 2.kl. -Klasse'!AG31="","",IF('Midt 2.kl. -Klasse'!AG31='Skole scoring'!S$62,1,0)+IF('Midt 2.kl. -Klasse'!AG31=5,5,0))</f>
        <v/>
      </c>
      <c r="T74" s="26" t="str">
        <f>IF('Midt 2.kl. -Klasse'!AH31="","",IF('Midt 2.kl. -Klasse'!AH31='Skole scoring'!T$62,1,0)+IF('Midt 2.kl. -Klasse'!AH31=5,5,0))</f>
        <v/>
      </c>
      <c r="U74" s="26" t="str">
        <f>IF('Midt 2.kl. -Klasse'!AI31="","",IF('Midt 2.kl. -Klasse'!AI31='Skole scoring'!U$62,1,0)+IF('Midt 2.kl. -Klasse'!AI31=5,5,0))</f>
        <v/>
      </c>
      <c r="V74" s="26" t="str">
        <f>IF('Midt 2.kl. -Klasse'!AJ31="","",IF('Midt 2.kl. -Klasse'!AJ31='Skole scoring'!V$62,1,0)+IF('Midt 2.kl. -Klasse'!AJ31=5,5,0))</f>
        <v/>
      </c>
      <c r="W74" s="26" t="str">
        <f>IF('Midt 2.kl. -Klasse'!AK31="","",IF('Midt 2.kl. -Klasse'!AK31='Skole scoring'!W$62,1,0)+IF('Midt 2.kl. -Klasse'!AK31=5,5,0))</f>
        <v/>
      </c>
      <c r="X74" s="26" t="str">
        <f>IF('Midt 2.kl. -Klasse'!AL31="","",IF('Midt 2.kl. -Klasse'!AL31='Skole scoring'!X$62,1,0)+IF('Midt 2.kl. -Klasse'!AL31=5,5,0))</f>
        <v/>
      </c>
      <c r="Y74" s="26" t="str">
        <f>IF('Midt 2.kl. -Klasse'!AM31="","",IF('Midt 2.kl. -Klasse'!AM31='Skole scoring'!Y$62,1,0)+IF('Midt 2.kl. -Klasse'!AM31=5,5,0))</f>
        <v/>
      </c>
      <c r="Z74" s="26" t="str">
        <f>IF('Midt 2.kl. -Klasse'!AN31="","",IF('Midt 2.kl. -Klasse'!AN31='Skole scoring'!Z$62,1,0)+IF('Midt 2.kl. -Klasse'!AN31=5,5,0))</f>
        <v/>
      </c>
      <c r="AA74" s="26" t="str">
        <f>IF('Midt 2.kl. -Klasse'!AO31="","",IF('Midt 2.kl. -Klasse'!AO31='Skole scoring'!AA$62,1,0)+IF('Midt 2.kl. -Klasse'!AO31=5,5,0))</f>
        <v/>
      </c>
      <c r="AB74" s="26" t="str">
        <f>IF('Midt 2.kl. -Klasse'!AP31="","",IF('Midt 2.kl. -Klasse'!AP31='Skole scoring'!AB$62,1,0)+IF('Midt 2.kl. -Klasse'!AP31=5,5,0))</f>
        <v/>
      </c>
      <c r="AC74" s="26" t="str">
        <f>IF('Midt 2.kl. -Klasse'!AQ31="","",IF('Midt 2.kl. -Klasse'!AQ31='Skole scoring'!AC$62,1,0)+IF('Midt 2.kl. -Klasse'!AQ31=5,5,0))</f>
        <v/>
      </c>
      <c r="AD74" s="26" t="str">
        <f>IF('Midt 2.kl. -Klasse'!AR31="","",IF('Midt 2.kl. -Klasse'!AR31='Skole scoring'!AD$62,1,0)+IF('Midt 2.kl. -Klasse'!AR31=5,5,0))</f>
        <v/>
      </c>
      <c r="AE74" s="26" t="str">
        <f>IF('Midt 2.kl. -Klasse'!AS31="","",IF('Midt 2.kl. -Klasse'!AS31='Skole scoring'!AE$62,1,0)+IF('Midt 2.kl. -Klasse'!AS31=5,5,0))</f>
        <v/>
      </c>
      <c r="AF74" s="26" t="str">
        <f>IF('Midt 2.kl. -Klasse'!AT31="","",IF('Midt 2.kl. -Klasse'!AT31='Skole scoring'!AF$62,1,0)+IF('Midt 2.kl. -Klasse'!AT31=5,5,0))</f>
        <v/>
      </c>
      <c r="AG74" s="26" t="str">
        <f>IF('Midt 2.kl. -Klasse'!AU31="","",IF('Midt 2.kl. -Klasse'!AU31='Skole scoring'!AG$62,1,0)+IF('Midt 2.kl. -Klasse'!AU31=5,5,0))</f>
        <v/>
      </c>
      <c r="AH74" s="26" t="str">
        <f>IF('Midt 2.kl. -Klasse'!AV31="","",IF('Midt 2.kl. -Klasse'!AV31='Skole scoring'!AH$62,1,0)+IF('Midt 2.kl. -Klasse'!AV31=5,5,0))</f>
        <v/>
      </c>
      <c r="AI74" s="26" t="str">
        <f>IF('Midt 2.kl. -Klasse'!AW31="","",IF('Midt 2.kl. -Klasse'!AW31='Skole scoring'!AI$62,1,0)+IF('Midt 2.kl. -Klasse'!AW31=5,5,0))</f>
        <v/>
      </c>
      <c r="AJ74" s="26" t="str">
        <f>IF('Midt 2.kl. -Klasse'!AX31="","",IF('Midt 2.kl. -Klasse'!AX31='Skole scoring'!AJ$62,1,0)+IF('Midt 2.kl. -Klasse'!AX31=5,5,0))</f>
        <v/>
      </c>
      <c r="AK74" s="26" t="str">
        <f>IF('Midt 2.kl. -Klasse'!AY31="","",IF('Midt 2.kl. -Klasse'!AY31='Skole scoring'!AK$62,1,0)+IF('Midt 2.kl. -Klasse'!AY31=5,5,0))</f>
        <v/>
      </c>
      <c r="AL74" s="26" t="str">
        <f>IF('Midt 2.kl. -Klasse'!AZ31="","",IF('Midt 2.kl. -Klasse'!AZ31='Skole scoring'!AL$62,1,0)+IF('Midt 2.kl. -Klasse'!AZ31=5,5,0))</f>
        <v/>
      </c>
      <c r="AM74" s="26" t="str">
        <f>IF('Midt 2.kl. -Klasse'!BA31="","",IF('Midt 2.kl. -Klasse'!BA31='Skole scoring'!AM$62,1,0)+IF('Midt 2.kl. -Klasse'!BA31=5,5,0))</f>
        <v/>
      </c>
      <c r="AN74" s="26" t="str">
        <f>IF('Midt 2.kl. -Klasse'!BB31="","",IF('Midt 2.kl. -Klasse'!BB31='Skole scoring'!AN$62,1,0)+IF('Midt 2.kl. -Klasse'!BB31=5,5,0))</f>
        <v/>
      </c>
      <c r="AO74" s="26" t="str">
        <f>IF('Midt 2.kl. -Klasse'!BC31="","",IF('Midt 2.kl. -Klasse'!BC31='Skole scoring'!AO$62,1,0)+IF('Midt 2.kl. -Klasse'!BC31=5,5,0))</f>
        <v/>
      </c>
      <c r="AP74" s="26" t="str">
        <f>IF('Midt 2.kl. -Klasse'!BD31="","",IF('Midt 2.kl. -Klasse'!BD31='Skole scoring'!AP$62,1,0)+IF('Midt 2.kl. -Klasse'!BD31=5,5,0))</f>
        <v/>
      </c>
      <c r="AQ74" s="26" t="str">
        <f>IF('Midt 2.kl. -Klasse'!BE31="","",IF('Midt 2.kl. -Klasse'!BE31='Skole scoring'!AQ$62,1,0)+IF('Midt 2.kl. -Klasse'!BE31=5,5,0))</f>
        <v/>
      </c>
      <c r="AR74" s="26" t="str">
        <f>IF('Midt 2.kl. -Klasse'!BF31="","",IF('Midt 2.kl. -Klasse'!BF31='Skole scoring'!AR$62,1,0)+IF('Midt 2.kl. -Klasse'!BF31=5,5,0))</f>
        <v/>
      </c>
      <c r="AS74" s="26" t="str">
        <f>IF('Midt 2.kl. -Klasse'!BG31="","",IF('Midt 2.kl. -Klasse'!BG31='Skole scoring'!AS$62,1,0)+IF('Midt 2.kl. -Klasse'!BG31=5,5,0))</f>
        <v/>
      </c>
      <c r="AT74" s="26" t="str">
        <f>IF('Midt 2.kl. -Klasse'!BH31="","",IF('Midt 2.kl. -Klasse'!BH31='Skole scoring'!AT$62,1,0)+IF('Midt 2.kl. -Klasse'!BH31=5,5,0))</f>
        <v/>
      </c>
      <c r="AU74" s="26" t="str">
        <f>IF('Midt 2.kl. -Klasse'!BI31="","",IF('Midt 2.kl. -Klasse'!BI31='Skole scoring'!AU$62,1,0)+IF('Midt 2.kl. -Klasse'!BI31=5,5,0))</f>
        <v/>
      </c>
      <c r="AV74" s="26" t="str">
        <f>IF('Midt 2.kl. -Klasse'!BJ31="","",IF('Midt 2.kl. -Klasse'!BJ31='Skole scoring'!AV$62,1,0)+IF('Midt 2.kl. -Klasse'!BJ31=5,5,0))</f>
        <v/>
      </c>
      <c r="AW74" s="26" t="str">
        <f>IF('Midt 2.kl. -Klasse'!BK31="","",IF('Midt 2.kl. -Klasse'!BK31='Skole scoring'!AW$62,1,0)+IF('Midt 2.kl. -Klasse'!BK31=5,5,0))</f>
        <v/>
      </c>
      <c r="AX74" s="26" t="str">
        <f>IF('Midt 2.kl. -Klasse'!BL31="","",IF('Midt 2.kl. -Klasse'!BL31='Skole scoring'!AX$62,1,0)+IF('Midt 2.kl. -Klasse'!BL31=5,5,0))</f>
        <v/>
      </c>
      <c r="AY74" s="26" t="str">
        <f>IF('Midt 2.kl. -Klasse'!BM31="","",IF('Midt 2.kl. -Klasse'!BM31='Skole scoring'!AY$62,1,0)+IF('Midt 2.kl. -Klasse'!BM31=5,5,0))</f>
        <v/>
      </c>
      <c r="AZ74" s="26" t="str">
        <f>IF('Midt 2.kl. -Klasse'!BN31="","",IF('Midt 2.kl. -Klasse'!BN31='Skole scoring'!AZ$62,1,0)+IF('Midt 2.kl. -Klasse'!BN31=5,5,0))</f>
        <v/>
      </c>
      <c r="BA74" s="26" t="str">
        <f>IF('Midt 2.kl. -Klasse'!BO31="","",IF('Midt 2.kl. -Klasse'!BO31='Skole scoring'!BA$62,1,0)+IF('Midt 2.kl. -Klasse'!BO31=5,5,0))</f>
        <v/>
      </c>
      <c r="BB74" s="26" t="str">
        <f>IF('Midt 2.kl. -Klasse'!BP31="","",IF('Midt 2.kl. -Klasse'!BP31='Skole scoring'!BB$62,1,0)+IF('Midt 2.kl. -Klasse'!BP31=5,5,0))</f>
        <v/>
      </c>
      <c r="BC74" s="26" t="str">
        <f>IF('Midt 2.kl. -Klasse'!BQ31="","",IF('Midt 2.kl. -Klasse'!BQ31='Skole scoring'!BC$62,1,0)+IF('Midt 2.kl. -Klasse'!BQ31=5,5,0))</f>
        <v/>
      </c>
      <c r="BD74" s="26" t="str">
        <f>IF('Midt 2.kl. -Klasse'!BR31="","",IF('Midt 2.kl. -Klasse'!BR31='Skole scoring'!BD$62,1,0)+IF('Midt 2.kl. -Klasse'!BR31=5,5,0))</f>
        <v/>
      </c>
      <c r="BE74" s="26" t="str">
        <f>IF('Midt 2.kl. -Klasse'!BS31="","",IF('Midt 2.kl. -Klasse'!BS31='Skole scoring'!BE$62,1,0)+IF('Midt 2.kl. -Klasse'!BS31=5,5,0))</f>
        <v/>
      </c>
      <c r="BF74" s="26" t="str">
        <f>IF('Midt 2.kl. -Klasse'!BT31="","",IF('Midt 2.kl. -Klasse'!BT31='Skole scoring'!BF$62,1,0)+IF('Midt 2.kl. -Klasse'!BT31=5,5,0))</f>
        <v/>
      </c>
      <c r="BG74" s="26" t="str">
        <f>IF('Midt 2.kl. -Klasse'!BU31="","",IF('Midt 2.kl. -Klasse'!BU31='Skole scoring'!BG$62,1,0)+IF('Midt 2.kl. -Klasse'!BU31=5,5,0))</f>
        <v/>
      </c>
      <c r="BH74" s="26" t="str">
        <f>IF('Midt 2.kl. -Klasse'!BV31="","",IF('Midt 2.kl. -Klasse'!BV31='Skole scoring'!BH$62,1,0)+IF('Midt 2.kl. -Klasse'!BV31=5,5,0))</f>
        <v/>
      </c>
      <c r="BI74" s="26" t="str">
        <f>IF('Midt 2.kl. -Klasse'!BW31="","",IF('Midt 2.kl. -Klasse'!BW31='Skole scoring'!BI$62,1,0)+IF('Midt 2.kl. -Klasse'!BW31=5,5,0))</f>
        <v/>
      </c>
      <c r="BJ74" s="26" t="str">
        <f>IF('Midt 2.kl. -Klasse'!BX31="","",IF('Midt 2.kl. -Klasse'!BX31='Skole scoring'!BJ$62,1,0)+IF('Midt 2.kl. -Klasse'!BX31=5,5,0))</f>
        <v/>
      </c>
      <c r="BK74" s="26" t="str">
        <f>IF('Midt 2.kl. -Klasse'!BY31="","",IF('Midt 2.kl. -Klasse'!BY31='Skole scoring'!BK$62,1,0)+IF('Midt 2.kl. -Klasse'!BY31=5,5,0))</f>
        <v/>
      </c>
      <c r="BL74" s="26" t="str">
        <f>IF('Midt 2.kl. -Klasse'!BZ31="","",IF('Midt 2.kl. -Klasse'!BZ31='Skole scoring'!BL$62,1,0)+IF('Midt 2.kl. -Klasse'!BZ31=5,5,0))</f>
        <v/>
      </c>
      <c r="BM74" s="26" t="str">
        <f>IF('Midt 2.kl. -Klasse'!CA31="","",IF('Midt 2.kl. -Klasse'!CA31='Skole scoring'!BM$62,1,0)+IF('Midt 2.kl. -Klasse'!CA31=5,5,0))</f>
        <v/>
      </c>
      <c r="BN74" s="26" t="str">
        <f>IF('Midt 2.kl. -Klasse'!CB31="","",IF('Midt 2.kl. -Klasse'!CB31='Skole scoring'!BN$62,1,0)+IF('Midt 2.kl. -Klasse'!CB31=5,5,0))</f>
        <v/>
      </c>
      <c r="BO74" s="26" t="str">
        <f>IF('Midt 2.kl. -Klasse'!CC31="","",IF('Midt 2.kl. -Klasse'!CC31='Skole scoring'!BO$62,1,0)+IF('Midt 2.kl. -Klasse'!CC31=5,5,0))</f>
        <v/>
      </c>
      <c r="BP74" s="26" t="str">
        <f>IF('Midt 2.kl. -Klasse'!CD31="","",IF('Midt 2.kl. -Klasse'!CD31='Skole scoring'!BP$62,1,0)+IF('Midt 2.kl. -Klasse'!CD31=5,5,0))</f>
        <v/>
      </c>
      <c r="BQ74" s="26" t="str">
        <f>IF('Midt 2.kl. -Klasse'!CE31="","",IF('Midt 2.kl. -Klasse'!CE31='Skole scoring'!BQ$62,1,0)+IF('Midt 2.kl. -Klasse'!CE31=5,5,0))</f>
        <v/>
      </c>
      <c r="BR74" s="26" t="str">
        <f>IF('Midt 2.kl. -Klasse'!CF31="","",IF('Midt 2.kl. -Klasse'!CF31='Skole scoring'!BR$62,1,0)+IF('Midt 2.kl. -Klasse'!CF31=5,5,0))</f>
        <v/>
      </c>
      <c r="BS74" s="26" t="str">
        <f>IF('Midt 2.kl. -Klasse'!CG31="","",IF('Midt 2.kl. -Klasse'!CG31='Skole scoring'!BS$62,1,0)+IF('Midt 2.kl. -Klasse'!CG31=5,5,0))</f>
        <v/>
      </c>
      <c r="BT74" s="26" t="str">
        <f>IF('Midt 2.kl. -Klasse'!CH31="","",IF('Midt 2.kl. -Klasse'!CH31='Skole scoring'!BT$62,1,0)+IF('Midt 2.kl. -Klasse'!CH31=5,5,0))</f>
        <v/>
      </c>
      <c r="BU74" s="26" t="str">
        <f>IF('Midt 2.kl. -Klasse'!CI31="","",IF('Midt 2.kl. -Klasse'!CI31='Skole scoring'!BU$62,1,0)+IF('Midt 2.kl. -Klasse'!CI31=5,5,0))</f>
        <v/>
      </c>
      <c r="BV74" s="26" t="str">
        <f>IF('Midt 2.kl. -Klasse'!CJ31="","",IF('Midt 2.kl. -Klasse'!CJ31='Skole scoring'!BV$62,1,0)+IF('Midt 2.kl. -Klasse'!CJ31=5,5,0))</f>
        <v/>
      </c>
      <c r="BW74" s="26" t="str">
        <f>IF('Midt 2.kl. -Klasse'!CK31="","",IF('Midt 2.kl. -Klasse'!CK31='Skole scoring'!BW$62,1,0)+IF('Midt 2.kl. -Klasse'!CK31=5,5,0))</f>
        <v/>
      </c>
      <c r="BX74" s="26" t="str">
        <f>IF('Midt 2.kl. -Klasse'!CL31="","",IF('Midt 2.kl. -Klasse'!CL31='Skole scoring'!BX$62,1,0)+IF('Midt 2.kl. -Klasse'!CL31=5,5,0))</f>
        <v/>
      </c>
      <c r="BY74" s="26" t="str">
        <f>IF('Midt 2.kl. -Klasse'!CM31="","",IF('Midt 2.kl. -Klasse'!CM31='Skole scoring'!BY$62,1,0)+IF('Midt 2.kl. -Klasse'!CM31=5,5,0))</f>
        <v/>
      </c>
      <c r="BZ74" s="26" t="str">
        <f>IF('Midt 2.kl. -Klasse'!CN31="","",IF('Midt 2.kl. -Klasse'!CN31='Skole scoring'!BZ$62,1,0)+IF('Midt 2.kl. -Klasse'!CN31=5,5,0))</f>
        <v/>
      </c>
      <c r="CA74" s="26" t="str">
        <f>IF('Midt 2.kl. -Klasse'!CO31="","",IF('Midt 2.kl. -Klasse'!CO31='Skole scoring'!CA$62,1,0)+IF('Midt 2.kl. -Klasse'!CO31=5,5,0))</f>
        <v/>
      </c>
      <c r="CB74" s="26">
        <f t="shared" si="2"/>
        <v>0</v>
      </c>
      <c r="CC74" s="26" t="str">
        <f>IF(ISBLANK('Midt 2.kl. -Klasse'!B31),"NA",((((COUNTIF('Skole scoring'!B74:S74,1)-4.6)/4.1)+((COUNTIF('Skole scoring'!T74:CA74,1)-11.8)/9))/2))</f>
        <v>NA</v>
      </c>
    </row>
    <row r="75" spans="2:81" x14ac:dyDescent="0.35">
      <c r="B75" s="26" t="str">
        <f>IF('Midt 2.kl. -Klasse'!P32="","",IF('Midt 2.kl. -Klasse'!P32='Skole scoring'!B$62,1,0)+IF('Midt 2.kl. -Klasse'!P32=5,5,0))</f>
        <v/>
      </c>
      <c r="C75" s="26" t="str">
        <f>IF('Midt 2.kl. -Klasse'!Q32="","",IF('Midt 2.kl. -Klasse'!Q32='Skole scoring'!C$62,1,0)+IF('Midt 2.kl. -Klasse'!Q32=5,5,0))</f>
        <v/>
      </c>
      <c r="D75" s="26" t="str">
        <f>IF('Midt 2.kl. -Klasse'!R32="","",IF('Midt 2.kl. -Klasse'!R32='Skole scoring'!D$62,1,0)+IF('Midt 2.kl. -Klasse'!R32=5,5,0))</f>
        <v/>
      </c>
      <c r="E75" s="26" t="str">
        <f>IF('Midt 2.kl. -Klasse'!S32="","",IF('Midt 2.kl. -Klasse'!S32='Skole scoring'!E$62,1,0)+IF('Midt 2.kl. -Klasse'!S32=5,5,0))</f>
        <v/>
      </c>
      <c r="F75" s="26" t="str">
        <f>IF('Midt 2.kl. -Klasse'!T32="","",IF('Midt 2.kl. -Klasse'!T32='Skole scoring'!F$62,1,0)+IF('Midt 2.kl. -Klasse'!T32=5,5,0))</f>
        <v/>
      </c>
      <c r="G75" s="26" t="str">
        <f>IF('Midt 2.kl. -Klasse'!U32="","",IF('Midt 2.kl. -Klasse'!U32='Skole scoring'!G$62,1,0)+IF('Midt 2.kl. -Klasse'!U32=5,5,0))</f>
        <v/>
      </c>
      <c r="H75" s="26" t="str">
        <f>IF('Midt 2.kl. -Klasse'!V32="","",IF('Midt 2.kl. -Klasse'!V32='Skole scoring'!H$62,1,0)+IF('Midt 2.kl. -Klasse'!V32=5,5,0))</f>
        <v/>
      </c>
      <c r="I75" s="26" t="str">
        <f>IF('Midt 2.kl. -Klasse'!W32="","",IF('Midt 2.kl. -Klasse'!W32='Skole scoring'!I$62,1,0)+IF('Midt 2.kl. -Klasse'!W32=5,5,0))</f>
        <v/>
      </c>
      <c r="J75" s="26" t="str">
        <f>IF('Midt 2.kl. -Klasse'!X32="","",IF('Midt 2.kl. -Klasse'!X32='Skole scoring'!J$62,1,0)+IF('Midt 2.kl. -Klasse'!X32=5,5,0))</f>
        <v/>
      </c>
      <c r="K75" s="26" t="str">
        <f>IF('Midt 2.kl. -Klasse'!Y32="","",IF('Midt 2.kl. -Klasse'!Y32='Skole scoring'!K$62,1,0)+IF('Midt 2.kl. -Klasse'!Y32=5,5,0))</f>
        <v/>
      </c>
      <c r="L75" s="26" t="str">
        <f>IF('Midt 2.kl. -Klasse'!Z32="","",IF('Midt 2.kl. -Klasse'!Z32='Skole scoring'!L$62,1,0)+IF('Midt 2.kl. -Klasse'!Z32=5,5,0))</f>
        <v/>
      </c>
      <c r="M75" s="26" t="str">
        <f>IF('Midt 2.kl. -Klasse'!AA32="","",IF('Midt 2.kl. -Klasse'!AA32='Skole scoring'!M$62,1,0)+IF('Midt 2.kl. -Klasse'!AA32=5,5,0))</f>
        <v/>
      </c>
      <c r="N75" s="26" t="str">
        <f>IF('Midt 2.kl. -Klasse'!AB32="","",IF('Midt 2.kl. -Klasse'!AB32='Skole scoring'!N$62,1,0)+IF('Midt 2.kl. -Klasse'!AB32=5,5,0))</f>
        <v/>
      </c>
      <c r="O75" s="26" t="str">
        <f>IF('Midt 2.kl. -Klasse'!AC32="","",IF('Midt 2.kl. -Klasse'!AC32='Skole scoring'!O$62,1,0)+IF('Midt 2.kl. -Klasse'!AC32=5,5,0))</f>
        <v/>
      </c>
      <c r="P75" s="26" t="str">
        <f>IF('Midt 2.kl. -Klasse'!AD32="","",IF('Midt 2.kl. -Klasse'!AD32='Skole scoring'!P$62,1,0)+IF('Midt 2.kl. -Klasse'!AD32=5,5,0))</f>
        <v/>
      </c>
      <c r="Q75" s="26" t="str">
        <f>IF('Midt 2.kl. -Klasse'!AE32="","",IF('Midt 2.kl. -Klasse'!AE32='Skole scoring'!Q$62,1,0)+IF('Midt 2.kl. -Klasse'!AE32=5,5,0))</f>
        <v/>
      </c>
      <c r="R75" s="26" t="str">
        <f>IF('Midt 2.kl. -Klasse'!AF32="","",IF('Midt 2.kl. -Klasse'!AF32='Skole scoring'!R$62,1,0)+IF('Midt 2.kl. -Klasse'!AF32=5,5,0))</f>
        <v/>
      </c>
      <c r="S75" s="26" t="str">
        <f>IF('Midt 2.kl. -Klasse'!AG32="","",IF('Midt 2.kl. -Klasse'!AG32='Skole scoring'!S$62,1,0)+IF('Midt 2.kl. -Klasse'!AG32=5,5,0))</f>
        <v/>
      </c>
      <c r="T75" s="26" t="str">
        <f>IF('Midt 2.kl. -Klasse'!AH32="","",IF('Midt 2.kl. -Klasse'!AH32='Skole scoring'!T$62,1,0)+IF('Midt 2.kl. -Klasse'!AH32=5,5,0))</f>
        <v/>
      </c>
      <c r="U75" s="26" t="str">
        <f>IF('Midt 2.kl. -Klasse'!AI32="","",IF('Midt 2.kl. -Klasse'!AI32='Skole scoring'!U$62,1,0)+IF('Midt 2.kl. -Klasse'!AI32=5,5,0))</f>
        <v/>
      </c>
      <c r="V75" s="26" t="str">
        <f>IF('Midt 2.kl. -Klasse'!AJ32="","",IF('Midt 2.kl. -Klasse'!AJ32='Skole scoring'!V$62,1,0)+IF('Midt 2.kl. -Klasse'!AJ32=5,5,0))</f>
        <v/>
      </c>
      <c r="W75" s="26" t="str">
        <f>IF('Midt 2.kl. -Klasse'!AK32="","",IF('Midt 2.kl. -Klasse'!AK32='Skole scoring'!W$62,1,0)+IF('Midt 2.kl. -Klasse'!AK32=5,5,0))</f>
        <v/>
      </c>
      <c r="X75" s="26" t="str">
        <f>IF('Midt 2.kl. -Klasse'!AL32="","",IF('Midt 2.kl. -Klasse'!AL32='Skole scoring'!X$62,1,0)+IF('Midt 2.kl. -Klasse'!AL32=5,5,0))</f>
        <v/>
      </c>
      <c r="Y75" s="26" t="str">
        <f>IF('Midt 2.kl. -Klasse'!AM32="","",IF('Midt 2.kl. -Klasse'!AM32='Skole scoring'!Y$62,1,0)+IF('Midt 2.kl. -Klasse'!AM32=5,5,0))</f>
        <v/>
      </c>
      <c r="Z75" s="26" t="str">
        <f>IF('Midt 2.kl. -Klasse'!AN32="","",IF('Midt 2.kl. -Klasse'!AN32='Skole scoring'!Z$62,1,0)+IF('Midt 2.kl. -Klasse'!AN32=5,5,0))</f>
        <v/>
      </c>
      <c r="AA75" s="26" t="str">
        <f>IF('Midt 2.kl. -Klasse'!AO32="","",IF('Midt 2.kl. -Klasse'!AO32='Skole scoring'!AA$62,1,0)+IF('Midt 2.kl. -Klasse'!AO32=5,5,0))</f>
        <v/>
      </c>
      <c r="AB75" s="26" t="str">
        <f>IF('Midt 2.kl. -Klasse'!AP32="","",IF('Midt 2.kl. -Klasse'!AP32='Skole scoring'!AB$62,1,0)+IF('Midt 2.kl. -Klasse'!AP32=5,5,0))</f>
        <v/>
      </c>
      <c r="AC75" s="26" t="str">
        <f>IF('Midt 2.kl. -Klasse'!AQ32="","",IF('Midt 2.kl. -Klasse'!AQ32='Skole scoring'!AC$62,1,0)+IF('Midt 2.kl. -Klasse'!AQ32=5,5,0))</f>
        <v/>
      </c>
      <c r="AD75" s="26" t="str">
        <f>IF('Midt 2.kl. -Klasse'!AR32="","",IF('Midt 2.kl. -Klasse'!AR32='Skole scoring'!AD$62,1,0)+IF('Midt 2.kl. -Klasse'!AR32=5,5,0))</f>
        <v/>
      </c>
      <c r="AE75" s="26" t="str">
        <f>IF('Midt 2.kl. -Klasse'!AS32="","",IF('Midt 2.kl. -Klasse'!AS32='Skole scoring'!AE$62,1,0)+IF('Midt 2.kl. -Klasse'!AS32=5,5,0))</f>
        <v/>
      </c>
      <c r="AF75" s="26" t="str">
        <f>IF('Midt 2.kl. -Klasse'!AT32="","",IF('Midt 2.kl. -Klasse'!AT32='Skole scoring'!AF$62,1,0)+IF('Midt 2.kl. -Klasse'!AT32=5,5,0))</f>
        <v/>
      </c>
      <c r="AG75" s="26" t="str">
        <f>IF('Midt 2.kl. -Klasse'!AU32="","",IF('Midt 2.kl. -Klasse'!AU32='Skole scoring'!AG$62,1,0)+IF('Midt 2.kl. -Klasse'!AU32=5,5,0))</f>
        <v/>
      </c>
      <c r="AH75" s="26" t="str">
        <f>IF('Midt 2.kl. -Klasse'!AV32="","",IF('Midt 2.kl. -Klasse'!AV32='Skole scoring'!AH$62,1,0)+IF('Midt 2.kl. -Klasse'!AV32=5,5,0))</f>
        <v/>
      </c>
      <c r="AI75" s="26" t="str">
        <f>IF('Midt 2.kl. -Klasse'!AW32="","",IF('Midt 2.kl. -Klasse'!AW32='Skole scoring'!AI$62,1,0)+IF('Midt 2.kl. -Klasse'!AW32=5,5,0))</f>
        <v/>
      </c>
      <c r="AJ75" s="26" t="str">
        <f>IF('Midt 2.kl. -Klasse'!AX32="","",IF('Midt 2.kl. -Klasse'!AX32='Skole scoring'!AJ$62,1,0)+IF('Midt 2.kl. -Klasse'!AX32=5,5,0))</f>
        <v/>
      </c>
      <c r="AK75" s="26" t="str">
        <f>IF('Midt 2.kl. -Klasse'!AY32="","",IF('Midt 2.kl. -Klasse'!AY32='Skole scoring'!AK$62,1,0)+IF('Midt 2.kl. -Klasse'!AY32=5,5,0))</f>
        <v/>
      </c>
      <c r="AL75" s="26" t="str">
        <f>IF('Midt 2.kl. -Klasse'!AZ32="","",IF('Midt 2.kl. -Klasse'!AZ32='Skole scoring'!AL$62,1,0)+IF('Midt 2.kl. -Klasse'!AZ32=5,5,0))</f>
        <v/>
      </c>
      <c r="AM75" s="26" t="str">
        <f>IF('Midt 2.kl. -Klasse'!BA32="","",IF('Midt 2.kl. -Klasse'!BA32='Skole scoring'!AM$62,1,0)+IF('Midt 2.kl. -Klasse'!BA32=5,5,0))</f>
        <v/>
      </c>
      <c r="AN75" s="26" t="str">
        <f>IF('Midt 2.kl. -Klasse'!BB32="","",IF('Midt 2.kl. -Klasse'!BB32='Skole scoring'!AN$62,1,0)+IF('Midt 2.kl. -Klasse'!BB32=5,5,0))</f>
        <v/>
      </c>
      <c r="AO75" s="26" t="str">
        <f>IF('Midt 2.kl. -Klasse'!BC32="","",IF('Midt 2.kl. -Klasse'!BC32='Skole scoring'!AO$62,1,0)+IF('Midt 2.kl. -Klasse'!BC32=5,5,0))</f>
        <v/>
      </c>
      <c r="AP75" s="26" t="str">
        <f>IF('Midt 2.kl. -Klasse'!BD32="","",IF('Midt 2.kl. -Klasse'!BD32='Skole scoring'!AP$62,1,0)+IF('Midt 2.kl. -Klasse'!BD32=5,5,0))</f>
        <v/>
      </c>
      <c r="AQ75" s="26" t="str">
        <f>IF('Midt 2.kl. -Klasse'!BE32="","",IF('Midt 2.kl. -Klasse'!BE32='Skole scoring'!AQ$62,1,0)+IF('Midt 2.kl. -Klasse'!BE32=5,5,0))</f>
        <v/>
      </c>
      <c r="AR75" s="26" t="str">
        <f>IF('Midt 2.kl. -Klasse'!BF32="","",IF('Midt 2.kl. -Klasse'!BF32='Skole scoring'!AR$62,1,0)+IF('Midt 2.kl. -Klasse'!BF32=5,5,0))</f>
        <v/>
      </c>
      <c r="AS75" s="26" t="str">
        <f>IF('Midt 2.kl. -Klasse'!BG32="","",IF('Midt 2.kl. -Klasse'!BG32='Skole scoring'!AS$62,1,0)+IF('Midt 2.kl. -Klasse'!BG32=5,5,0))</f>
        <v/>
      </c>
      <c r="AT75" s="26" t="str">
        <f>IF('Midt 2.kl. -Klasse'!BH32="","",IF('Midt 2.kl. -Klasse'!BH32='Skole scoring'!AT$62,1,0)+IF('Midt 2.kl. -Klasse'!BH32=5,5,0))</f>
        <v/>
      </c>
      <c r="AU75" s="26" t="str">
        <f>IF('Midt 2.kl. -Klasse'!BI32="","",IF('Midt 2.kl. -Klasse'!BI32='Skole scoring'!AU$62,1,0)+IF('Midt 2.kl. -Klasse'!BI32=5,5,0))</f>
        <v/>
      </c>
      <c r="AV75" s="26" t="str">
        <f>IF('Midt 2.kl. -Klasse'!BJ32="","",IF('Midt 2.kl. -Klasse'!BJ32='Skole scoring'!AV$62,1,0)+IF('Midt 2.kl. -Klasse'!BJ32=5,5,0))</f>
        <v/>
      </c>
      <c r="AW75" s="26" t="str">
        <f>IF('Midt 2.kl. -Klasse'!BK32="","",IF('Midt 2.kl. -Klasse'!BK32='Skole scoring'!AW$62,1,0)+IF('Midt 2.kl. -Klasse'!BK32=5,5,0))</f>
        <v/>
      </c>
      <c r="AX75" s="26" t="str">
        <f>IF('Midt 2.kl. -Klasse'!BL32="","",IF('Midt 2.kl. -Klasse'!BL32='Skole scoring'!AX$62,1,0)+IF('Midt 2.kl. -Klasse'!BL32=5,5,0))</f>
        <v/>
      </c>
      <c r="AY75" s="26" t="str">
        <f>IF('Midt 2.kl. -Klasse'!BM32="","",IF('Midt 2.kl. -Klasse'!BM32='Skole scoring'!AY$62,1,0)+IF('Midt 2.kl. -Klasse'!BM32=5,5,0))</f>
        <v/>
      </c>
      <c r="AZ75" s="26" t="str">
        <f>IF('Midt 2.kl. -Klasse'!BN32="","",IF('Midt 2.kl. -Klasse'!BN32='Skole scoring'!AZ$62,1,0)+IF('Midt 2.kl. -Klasse'!BN32=5,5,0))</f>
        <v/>
      </c>
      <c r="BA75" s="26" t="str">
        <f>IF('Midt 2.kl. -Klasse'!BO32="","",IF('Midt 2.kl. -Klasse'!BO32='Skole scoring'!BA$62,1,0)+IF('Midt 2.kl. -Klasse'!BO32=5,5,0))</f>
        <v/>
      </c>
      <c r="BB75" s="26" t="str">
        <f>IF('Midt 2.kl. -Klasse'!BP32="","",IF('Midt 2.kl. -Klasse'!BP32='Skole scoring'!BB$62,1,0)+IF('Midt 2.kl. -Klasse'!BP32=5,5,0))</f>
        <v/>
      </c>
      <c r="BC75" s="26" t="str">
        <f>IF('Midt 2.kl. -Klasse'!BQ32="","",IF('Midt 2.kl. -Klasse'!BQ32='Skole scoring'!BC$62,1,0)+IF('Midt 2.kl. -Klasse'!BQ32=5,5,0))</f>
        <v/>
      </c>
      <c r="BD75" s="26" t="str">
        <f>IF('Midt 2.kl. -Klasse'!BR32="","",IF('Midt 2.kl. -Klasse'!BR32='Skole scoring'!BD$62,1,0)+IF('Midt 2.kl. -Klasse'!BR32=5,5,0))</f>
        <v/>
      </c>
      <c r="BE75" s="26" t="str">
        <f>IF('Midt 2.kl. -Klasse'!BS32="","",IF('Midt 2.kl. -Klasse'!BS32='Skole scoring'!BE$62,1,0)+IF('Midt 2.kl. -Klasse'!BS32=5,5,0))</f>
        <v/>
      </c>
      <c r="BF75" s="26" t="str">
        <f>IF('Midt 2.kl. -Klasse'!BT32="","",IF('Midt 2.kl. -Klasse'!BT32='Skole scoring'!BF$62,1,0)+IF('Midt 2.kl. -Klasse'!BT32=5,5,0))</f>
        <v/>
      </c>
      <c r="BG75" s="26" t="str">
        <f>IF('Midt 2.kl. -Klasse'!BU32="","",IF('Midt 2.kl. -Klasse'!BU32='Skole scoring'!BG$62,1,0)+IF('Midt 2.kl. -Klasse'!BU32=5,5,0))</f>
        <v/>
      </c>
      <c r="BH75" s="26" t="str">
        <f>IF('Midt 2.kl. -Klasse'!BV32="","",IF('Midt 2.kl. -Klasse'!BV32='Skole scoring'!BH$62,1,0)+IF('Midt 2.kl. -Klasse'!BV32=5,5,0))</f>
        <v/>
      </c>
      <c r="BI75" s="26" t="str">
        <f>IF('Midt 2.kl. -Klasse'!BW32="","",IF('Midt 2.kl. -Klasse'!BW32='Skole scoring'!BI$62,1,0)+IF('Midt 2.kl. -Klasse'!BW32=5,5,0))</f>
        <v/>
      </c>
      <c r="BJ75" s="26" t="str">
        <f>IF('Midt 2.kl. -Klasse'!BX32="","",IF('Midt 2.kl. -Klasse'!BX32='Skole scoring'!BJ$62,1,0)+IF('Midt 2.kl. -Klasse'!BX32=5,5,0))</f>
        <v/>
      </c>
      <c r="BK75" s="26" t="str">
        <f>IF('Midt 2.kl. -Klasse'!BY32="","",IF('Midt 2.kl. -Klasse'!BY32='Skole scoring'!BK$62,1,0)+IF('Midt 2.kl. -Klasse'!BY32=5,5,0))</f>
        <v/>
      </c>
      <c r="BL75" s="26" t="str">
        <f>IF('Midt 2.kl. -Klasse'!BZ32="","",IF('Midt 2.kl. -Klasse'!BZ32='Skole scoring'!BL$62,1,0)+IF('Midt 2.kl. -Klasse'!BZ32=5,5,0))</f>
        <v/>
      </c>
      <c r="BM75" s="26" t="str">
        <f>IF('Midt 2.kl. -Klasse'!CA32="","",IF('Midt 2.kl. -Klasse'!CA32='Skole scoring'!BM$62,1,0)+IF('Midt 2.kl. -Klasse'!CA32=5,5,0))</f>
        <v/>
      </c>
      <c r="BN75" s="26" t="str">
        <f>IF('Midt 2.kl. -Klasse'!CB32="","",IF('Midt 2.kl. -Klasse'!CB32='Skole scoring'!BN$62,1,0)+IF('Midt 2.kl. -Klasse'!CB32=5,5,0))</f>
        <v/>
      </c>
      <c r="BO75" s="26" t="str">
        <f>IF('Midt 2.kl. -Klasse'!CC32="","",IF('Midt 2.kl. -Klasse'!CC32='Skole scoring'!BO$62,1,0)+IF('Midt 2.kl. -Klasse'!CC32=5,5,0))</f>
        <v/>
      </c>
      <c r="BP75" s="26" t="str">
        <f>IF('Midt 2.kl. -Klasse'!CD32="","",IF('Midt 2.kl. -Klasse'!CD32='Skole scoring'!BP$62,1,0)+IF('Midt 2.kl. -Klasse'!CD32=5,5,0))</f>
        <v/>
      </c>
      <c r="BQ75" s="26" t="str">
        <f>IF('Midt 2.kl. -Klasse'!CE32="","",IF('Midt 2.kl. -Klasse'!CE32='Skole scoring'!BQ$62,1,0)+IF('Midt 2.kl. -Klasse'!CE32=5,5,0))</f>
        <v/>
      </c>
      <c r="BR75" s="26" t="str">
        <f>IF('Midt 2.kl. -Klasse'!CF32="","",IF('Midt 2.kl. -Klasse'!CF32='Skole scoring'!BR$62,1,0)+IF('Midt 2.kl. -Klasse'!CF32=5,5,0))</f>
        <v/>
      </c>
      <c r="BS75" s="26" t="str">
        <f>IF('Midt 2.kl. -Klasse'!CG32="","",IF('Midt 2.kl. -Klasse'!CG32='Skole scoring'!BS$62,1,0)+IF('Midt 2.kl. -Klasse'!CG32=5,5,0))</f>
        <v/>
      </c>
      <c r="BT75" s="26" t="str">
        <f>IF('Midt 2.kl. -Klasse'!CH32="","",IF('Midt 2.kl. -Klasse'!CH32='Skole scoring'!BT$62,1,0)+IF('Midt 2.kl. -Klasse'!CH32=5,5,0))</f>
        <v/>
      </c>
      <c r="BU75" s="26" t="str">
        <f>IF('Midt 2.kl. -Klasse'!CI32="","",IF('Midt 2.kl. -Klasse'!CI32='Skole scoring'!BU$62,1,0)+IF('Midt 2.kl. -Klasse'!CI32=5,5,0))</f>
        <v/>
      </c>
      <c r="BV75" s="26" t="str">
        <f>IF('Midt 2.kl. -Klasse'!CJ32="","",IF('Midt 2.kl. -Klasse'!CJ32='Skole scoring'!BV$62,1,0)+IF('Midt 2.kl. -Klasse'!CJ32=5,5,0))</f>
        <v/>
      </c>
      <c r="BW75" s="26" t="str">
        <f>IF('Midt 2.kl. -Klasse'!CK32="","",IF('Midt 2.kl. -Klasse'!CK32='Skole scoring'!BW$62,1,0)+IF('Midt 2.kl. -Klasse'!CK32=5,5,0))</f>
        <v/>
      </c>
      <c r="BX75" s="26" t="str">
        <f>IF('Midt 2.kl. -Klasse'!CL32="","",IF('Midt 2.kl. -Klasse'!CL32='Skole scoring'!BX$62,1,0)+IF('Midt 2.kl. -Klasse'!CL32=5,5,0))</f>
        <v/>
      </c>
      <c r="BY75" s="26" t="str">
        <f>IF('Midt 2.kl. -Klasse'!CM32="","",IF('Midt 2.kl. -Klasse'!CM32='Skole scoring'!BY$62,1,0)+IF('Midt 2.kl. -Klasse'!CM32=5,5,0))</f>
        <v/>
      </c>
      <c r="BZ75" s="26" t="str">
        <f>IF('Midt 2.kl. -Klasse'!CN32="","",IF('Midt 2.kl. -Klasse'!CN32='Skole scoring'!BZ$62,1,0)+IF('Midt 2.kl. -Klasse'!CN32=5,5,0))</f>
        <v/>
      </c>
      <c r="CA75" s="26" t="str">
        <f>IF('Midt 2.kl. -Klasse'!CO32="","",IF('Midt 2.kl. -Klasse'!CO32='Skole scoring'!CA$62,1,0)+IF('Midt 2.kl. -Klasse'!CO32=5,5,0))</f>
        <v/>
      </c>
      <c r="CB75" s="26">
        <f t="shared" si="2"/>
        <v>0</v>
      </c>
      <c r="CC75" s="26" t="str">
        <f>IF(ISBLANK('Midt 2.kl. -Klasse'!B32),"NA",((((COUNTIF('Skole scoring'!B75:S75,1)-4.6)/4.1)+((COUNTIF('Skole scoring'!T75:CA75,1)-11.8)/9))/2))</f>
        <v>NA</v>
      </c>
    </row>
    <row r="76" spans="2:81" x14ac:dyDescent="0.35">
      <c r="B76" s="26" t="str">
        <f>IF('Midt 2.kl. -Klasse'!P33="","",IF('Midt 2.kl. -Klasse'!P33='Skole scoring'!B$62,1,0)+IF('Midt 2.kl. -Klasse'!P33=5,5,0))</f>
        <v/>
      </c>
      <c r="C76" s="26" t="str">
        <f>IF('Midt 2.kl. -Klasse'!Q33="","",IF('Midt 2.kl. -Klasse'!Q33='Skole scoring'!C$62,1,0)+IF('Midt 2.kl. -Klasse'!Q33=5,5,0))</f>
        <v/>
      </c>
      <c r="D76" s="26" t="str">
        <f>IF('Midt 2.kl. -Klasse'!R33="","",IF('Midt 2.kl. -Klasse'!R33='Skole scoring'!D$62,1,0)+IF('Midt 2.kl. -Klasse'!R33=5,5,0))</f>
        <v/>
      </c>
      <c r="E76" s="26" t="str">
        <f>IF('Midt 2.kl. -Klasse'!S33="","",IF('Midt 2.kl. -Klasse'!S33='Skole scoring'!E$62,1,0)+IF('Midt 2.kl. -Klasse'!S33=5,5,0))</f>
        <v/>
      </c>
      <c r="F76" s="26" t="str">
        <f>IF('Midt 2.kl. -Klasse'!T33="","",IF('Midt 2.kl. -Klasse'!T33='Skole scoring'!F$62,1,0)+IF('Midt 2.kl. -Klasse'!T33=5,5,0))</f>
        <v/>
      </c>
      <c r="G76" s="26" t="str">
        <f>IF('Midt 2.kl. -Klasse'!U33="","",IF('Midt 2.kl. -Klasse'!U33='Skole scoring'!G$62,1,0)+IF('Midt 2.kl. -Klasse'!U33=5,5,0))</f>
        <v/>
      </c>
      <c r="H76" s="26" t="str">
        <f>IF('Midt 2.kl. -Klasse'!V33="","",IF('Midt 2.kl. -Klasse'!V33='Skole scoring'!H$62,1,0)+IF('Midt 2.kl. -Klasse'!V33=5,5,0))</f>
        <v/>
      </c>
      <c r="I76" s="26" t="str">
        <f>IF('Midt 2.kl. -Klasse'!W33="","",IF('Midt 2.kl. -Klasse'!W33='Skole scoring'!I$62,1,0)+IF('Midt 2.kl. -Klasse'!W33=5,5,0))</f>
        <v/>
      </c>
      <c r="J76" s="26" t="str">
        <f>IF('Midt 2.kl. -Klasse'!X33="","",IF('Midt 2.kl. -Klasse'!X33='Skole scoring'!J$62,1,0)+IF('Midt 2.kl. -Klasse'!X33=5,5,0))</f>
        <v/>
      </c>
      <c r="K76" s="26" t="str">
        <f>IF('Midt 2.kl. -Klasse'!Y33="","",IF('Midt 2.kl. -Klasse'!Y33='Skole scoring'!K$62,1,0)+IF('Midt 2.kl. -Klasse'!Y33=5,5,0))</f>
        <v/>
      </c>
      <c r="L76" s="26" t="str">
        <f>IF('Midt 2.kl. -Klasse'!Z33="","",IF('Midt 2.kl. -Klasse'!Z33='Skole scoring'!L$62,1,0)+IF('Midt 2.kl. -Klasse'!Z33=5,5,0))</f>
        <v/>
      </c>
      <c r="M76" s="26" t="str">
        <f>IF('Midt 2.kl. -Klasse'!AA33="","",IF('Midt 2.kl. -Klasse'!AA33='Skole scoring'!M$62,1,0)+IF('Midt 2.kl. -Klasse'!AA33=5,5,0))</f>
        <v/>
      </c>
      <c r="N76" s="26" t="str">
        <f>IF('Midt 2.kl. -Klasse'!AB33="","",IF('Midt 2.kl. -Klasse'!AB33='Skole scoring'!N$62,1,0)+IF('Midt 2.kl. -Klasse'!AB33=5,5,0))</f>
        <v/>
      </c>
      <c r="O76" s="26" t="str">
        <f>IF('Midt 2.kl. -Klasse'!AC33="","",IF('Midt 2.kl. -Klasse'!AC33='Skole scoring'!O$62,1,0)+IF('Midt 2.kl. -Klasse'!AC33=5,5,0))</f>
        <v/>
      </c>
      <c r="P76" s="26" t="str">
        <f>IF('Midt 2.kl. -Klasse'!AD33="","",IF('Midt 2.kl. -Klasse'!AD33='Skole scoring'!P$62,1,0)+IF('Midt 2.kl. -Klasse'!AD33=5,5,0))</f>
        <v/>
      </c>
      <c r="Q76" s="26" t="str">
        <f>IF('Midt 2.kl. -Klasse'!AE33="","",IF('Midt 2.kl. -Klasse'!AE33='Skole scoring'!Q$62,1,0)+IF('Midt 2.kl. -Klasse'!AE33=5,5,0))</f>
        <v/>
      </c>
      <c r="R76" s="26" t="str">
        <f>IF('Midt 2.kl. -Klasse'!AF33="","",IF('Midt 2.kl. -Klasse'!AF33='Skole scoring'!R$62,1,0)+IF('Midt 2.kl. -Klasse'!AF33=5,5,0))</f>
        <v/>
      </c>
      <c r="S76" s="26" t="str">
        <f>IF('Midt 2.kl. -Klasse'!AG33="","",IF('Midt 2.kl. -Klasse'!AG33='Skole scoring'!S$62,1,0)+IF('Midt 2.kl. -Klasse'!AG33=5,5,0))</f>
        <v/>
      </c>
      <c r="T76" s="26" t="str">
        <f>IF('Midt 2.kl. -Klasse'!AH33="","",IF('Midt 2.kl. -Klasse'!AH33='Skole scoring'!T$62,1,0)+IF('Midt 2.kl. -Klasse'!AH33=5,5,0))</f>
        <v/>
      </c>
      <c r="U76" s="26" t="str">
        <f>IF('Midt 2.kl. -Klasse'!AI33="","",IF('Midt 2.kl. -Klasse'!AI33='Skole scoring'!U$62,1,0)+IF('Midt 2.kl. -Klasse'!AI33=5,5,0))</f>
        <v/>
      </c>
      <c r="V76" s="26" t="str">
        <f>IF('Midt 2.kl. -Klasse'!AJ33="","",IF('Midt 2.kl. -Klasse'!AJ33='Skole scoring'!V$62,1,0)+IF('Midt 2.kl. -Klasse'!AJ33=5,5,0))</f>
        <v/>
      </c>
      <c r="W76" s="26" t="str">
        <f>IF('Midt 2.kl. -Klasse'!AK33="","",IF('Midt 2.kl. -Klasse'!AK33='Skole scoring'!W$62,1,0)+IF('Midt 2.kl. -Klasse'!AK33=5,5,0))</f>
        <v/>
      </c>
      <c r="X76" s="26" t="str">
        <f>IF('Midt 2.kl. -Klasse'!AL33="","",IF('Midt 2.kl. -Klasse'!AL33='Skole scoring'!X$62,1,0)+IF('Midt 2.kl. -Klasse'!AL33=5,5,0))</f>
        <v/>
      </c>
      <c r="Y76" s="26" t="str">
        <f>IF('Midt 2.kl. -Klasse'!AM33="","",IF('Midt 2.kl. -Klasse'!AM33='Skole scoring'!Y$62,1,0)+IF('Midt 2.kl. -Klasse'!AM33=5,5,0))</f>
        <v/>
      </c>
      <c r="Z76" s="26" t="str">
        <f>IF('Midt 2.kl. -Klasse'!AN33="","",IF('Midt 2.kl. -Klasse'!AN33='Skole scoring'!Z$62,1,0)+IF('Midt 2.kl. -Klasse'!AN33=5,5,0))</f>
        <v/>
      </c>
      <c r="AA76" s="26" t="str">
        <f>IF('Midt 2.kl. -Klasse'!AO33="","",IF('Midt 2.kl. -Klasse'!AO33='Skole scoring'!AA$62,1,0)+IF('Midt 2.kl. -Klasse'!AO33=5,5,0))</f>
        <v/>
      </c>
      <c r="AB76" s="26" t="str">
        <f>IF('Midt 2.kl. -Klasse'!AP33="","",IF('Midt 2.kl. -Klasse'!AP33='Skole scoring'!AB$62,1,0)+IF('Midt 2.kl. -Klasse'!AP33=5,5,0))</f>
        <v/>
      </c>
      <c r="AC76" s="26" t="str">
        <f>IF('Midt 2.kl. -Klasse'!AQ33="","",IF('Midt 2.kl. -Klasse'!AQ33='Skole scoring'!AC$62,1,0)+IF('Midt 2.kl. -Klasse'!AQ33=5,5,0))</f>
        <v/>
      </c>
      <c r="AD76" s="26" t="str">
        <f>IF('Midt 2.kl. -Klasse'!AR33="","",IF('Midt 2.kl. -Klasse'!AR33='Skole scoring'!AD$62,1,0)+IF('Midt 2.kl. -Klasse'!AR33=5,5,0))</f>
        <v/>
      </c>
      <c r="AE76" s="26" t="str">
        <f>IF('Midt 2.kl. -Klasse'!AS33="","",IF('Midt 2.kl. -Klasse'!AS33='Skole scoring'!AE$62,1,0)+IF('Midt 2.kl. -Klasse'!AS33=5,5,0))</f>
        <v/>
      </c>
      <c r="AF76" s="26" t="str">
        <f>IF('Midt 2.kl. -Klasse'!AT33="","",IF('Midt 2.kl. -Klasse'!AT33='Skole scoring'!AF$62,1,0)+IF('Midt 2.kl. -Klasse'!AT33=5,5,0))</f>
        <v/>
      </c>
      <c r="AG76" s="26" t="str">
        <f>IF('Midt 2.kl. -Klasse'!AU33="","",IF('Midt 2.kl. -Klasse'!AU33='Skole scoring'!AG$62,1,0)+IF('Midt 2.kl. -Klasse'!AU33=5,5,0))</f>
        <v/>
      </c>
      <c r="AH76" s="26" t="str">
        <f>IF('Midt 2.kl. -Klasse'!AV33="","",IF('Midt 2.kl. -Klasse'!AV33='Skole scoring'!AH$62,1,0)+IF('Midt 2.kl. -Klasse'!AV33=5,5,0))</f>
        <v/>
      </c>
      <c r="AI76" s="26" t="str">
        <f>IF('Midt 2.kl. -Klasse'!AW33="","",IF('Midt 2.kl. -Klasse'!AW33='Skole scoring'!AI$62,1,0)+IF('Midt 2.kl. -Klasse'!AW33=5,5,0))</f>
        <v/>
      </c>
      <c r="AJ76" s="26" t="str">
        <f>IF('Midt 2.kl. -Klasse'!AX33="","",IF('Midt 2.kl. -Klasse'!AX33='Skole scoring'!AJ$62,1,0)+IF('Midt 2.kl. -Klasse'!AX33=5,5,0))</f>
        <v/>
      </c>
      <c r="AK76" s="26" t="str">
        <f>IF('Midt 2.kl. -Klasse'!AY33="","",IF('Midt 2.kl. -Klasse'!AY33='Skole scoring'!AK$62,1,0)+IF('Midt 2.kl. -Klasse'!AY33=5,5,0))</f>
        <v/>
      </c>
      <c r="AL76" s="26" t="str">
        <f>IF('Midt 2.kl. -Klasse'!AZ33="","",IF('Midt 2.kl. -Klasse'!AZ33='Skole scoring'!AL$62,1,0)+IF('Midt 2.kl. -Klasse'!AZ33=5,5,0))</f>
        <v/>
      </c>
      <c r="AM76" s="26" t="str">
        <f>IF('Midt 2.kl. -Klasse'!BA33="","",IF('Midt 2.kl. -Klasse'!BA33='Skole scoring'!AM$62,1,0)+IF('Midt 2.kl. -Klasse'!BA33=5,5,0))</f>
        <v/>
      </c>
      <c r="AN76" s="26" t="str">
        <f>IF('Midt 2.kl. -Klasse'!BB33="","",IF('Midt 2.kl. -Klasse'!BB33='Skole scoring'!AN$62,1,0)+IF('Midt 2.kl. -Klasse'!BB33=5,5,0))</f>
        <v/>
      </c>
      <c r="AO76" s="26" t="str">
        <f>IF('Midt 2.kl. -Klasse'!BC33="","",IF('Midt 2.kl. -Klasse'!BC33='Skole scoring'!AO$62,1,0)+IF('Midt 2.kl. -Klasse'!BC33=5,5,0))</f>
        <v/>
      </c>
      <c r="AP76" s="26" t="str">
        <f>IF('Midt 2.kl. -Klasse'!BD33="","",IF('Midt 2.kl. -Klasse'!BD33='Skole scoring'!AP$62,1,0)+IF('Midt 2.kl. -Klasse'!BD33=5,5,0))</f>
        <v/>
      </c>
      <c r="AQ76" s="26" t="str">
        <f>IF('Midt 2.kl. -Klasse'!BE33="","",IF('Midt 2.kl. -Klasse'!BE33='Skole scoring'!AQ$62,1,0)+IF('Midt 2.kl. -Klasse'!BE33=5,5,0))</f>
        <v/>
      </c>
      <c r="AR76" s="26" t="str">
        <f>IF('Midt 2.kl. -Klasse'!BF33="","",IF('Midt 2.kl. -Klasse'!BF33='Skole scoring'!AR$62,1,0)+IF('Midt 2.kl. -Klasse'!BF33=5,5,0))</f>
        <v/>
      </c>
      <c r="AS76" s="26" t="str">
        <f>IF('Midt 2.kl. -Klasse'!BG33="","",IF('Midt 2.kl. -Klasse'!BG33='Skole scoring'!AS$62,1,0)+IF('Midt 2.kl. -Klasse'!BG33=5,5,0))</f>
        <v/>
      </c>
      <c r="AT76" s="26" t="str">
        <f>IF('Midt 2.kl. -Klasse'!BH33="","",IF('Midt 2.kl. -Klasse'!BH33='Skole scoring'!AT$62,1,0)+IF('Midt 2.kl. -Klasse'!BH33=5,5,0))</f>
        <v/>
      </c>
      <c r="AU76" s="26" t="str">
        <f>IF('Midt 2.kl. -Klasse'!BI33="","",IF('Midt 2.kl. -Klasse'!BI33='Skole scoring'!AU$62,1,0)+IF('Midt 2.kl. -Klasse'!BI33=5,5,0))</f>
        <v/>
      </c>
      <c r="AV76" s="26" t="str">
        <f>IF('Midt 2.kl. -Klasse'!BJ33="","",IF('Midt 2.kl. -Klasse'!BJ33='Skole scoring'!AV$62,1,0)+IF('Midt 2.kl. -Klasse'!BJ33=5,5,0))</f>
        <v/>
      </c>
      <c r="AW76" s="26" t="str">
        <f>IF('Midt 2.kl. -Klasse'!BK33="","",IF('Midt 2.kl. -Klasse'!BK33='Skole scoring'!AW$62,1,0)+IF('Midt 2.kl. -Klasse'!BK33=5,5,0))</f>
        <v/>
      </c>
      <c r="AX76" s="26" t="str">
        <f>IF('Midt 2.kl. -Klasse'!BL33="","",IF('Midt 2.kl. -Klasse'!BL33='Skole scoring'!AX$62,1,0)+IF('Midt 2.kl. -Klasse'!BL33=5,5,0))</f>
        <v/>
      </c>
      <c r="AY76" s="26" t="str">
        <f>IF('Midt 2.kl. -Klasse'!BM33="","",IF('Midt 2.kl. -Klasse'!BM33='Skole scoring'!AY$62,1,0)+IF('Midt 2.kl. -Klasse'!BM33=5,5,0))</f>
        <v/>
      </c>
      <c r="AZ76" s="26" t="str">
        <f>IF('Midt 2.kl. -Klasse'!BN33="","",IF('Midt 2.kl. -Klasse'!BN33='Skole scoring'!AZ$62,1,0)+IF('Midt 2.kl. -Klasse'!BN33=5,5,0))</f>
        <v/>
      </c>
      <c r="BA76" s="26" t="str">
        <f>IF('Midt 2.kl. -Klasse'!BO33="","",IF('Midt 2.kl. -Klasse'!BO33='Skole scoring'!BA$62,1,0)+IF('Midt 2.kl. -Klasse'!BO33=5,5,0))</f>
        <v/>
      </c>
      <c r="BB76" s="26" t="str">
        <f>IF('Midt 2.kl. -Klasse'!BP33="","",IF('Midt 2.kl. -Klasse'!BP33='Skole scoring'!BB$62,1,0)+IF('Midt 2.kl. -Klasse'!BP33=5,5,0))</f>
        <v/>
      </c>
      <c r="BC76" s="26" t="str">
        <f>IF('Midt 2.kl. -Klasse'!BQ33="","",IF('Midt 2.kl. -Klasse'!BQ33='Skole scoring'!BC$62,1,0)+IF('Midt 2.kl. -Klasse'!BQ33=5,5,0))</f>
        <v/>
      </c>
      <c r="BD76" s="26" t="str">
        <f>IF('Midt 2.kl. -Klasse'!BR33="","",IF('Midt 2.kl. -Klasse'!BR33='Skole scoring'!BD$62,1,0)+IF('Midt 2.kl. -Klasse'!BR33=5,5,0))</f>
        <v/>
      </c>
      <c r="BE76" s="26" t="str">
        <f>IF('Midt 2.kl. -Klasse'!BS33="","",IF('Midt 2.kl. -Klasse'!BS33='Skole scoring'!BE$62,1,0)+IF('Midt 2.kl. -Klasse'!BS33=5,5,0))</f>
        <v/>
      </c>
      <c r="BF76" s="26" t="str">
        <f>IF('Midt 2.kl. -Klasse'!BT33="","",IF('Midt 2.kl. -Klasse'!BT33='Skole scoring'!BF$62,1,0)+IF('Midt 2.kl. -Klasse'!BT33=5,5,0))</f>
        <v/>
      </c>
      <c r="BG76" s="26" t="str">
        <f>IF('Midt 2.kl. -Klasse'!BU33="","",IF('Midt 2.kl. -Klasse'!BU33='Skole scoring'!BG$62,1,0)+IF('Midt 2.kl. -Klasse'!BU33=5,5,0))</f>
        <v/>
      </c>
      <c r="BH76" s="26" t="str">
        <f>IF('Midt 2.kl. -Klasse'!BV33="","",IF('Midt 2.kl. -Klasse'!BV33='Skole scoring'!BH$62,1,0)+IF('Midt 2.kl. -Klasse'!BV33=5,5,0))</f>
        <v/>
      </c>
      <c r="BI76" s="26" t="str">
        <f>IF('Midt 2.kl. -Klasse'!BW33="","",IF('Midt 2.kl. -Klasse'!BW33='Skole scoring'!BI$62,1,0)+IF('Midt 2.kl. -Klasse'!BW33=5,5,0))</f>
        <v/>
      </c>
      <c r="BJ76" s="26" t="str">
        <f>IF('Midt 2.kl. -Klasse'!BX33="","",IF('Midt 2.kl. -Klasse'!BX33='Skole scoring'!BJ$62,1,0)+IF('Midt 2.kl. -Klasse'!BX33=5,5,0))</f>
        <v/>
      </c>
      <c r="BK76" s="26" t="str">
        <f>IF('Midt 2.kl. -Klasse'!BY33="","",IF('Midt 2.kl. -Klasse'!BY33='Skole scoring'!BK$62,1,0)+IF('Midt 2.kl. -Klasse'!BY33=5,5,0))</f>
        <v/>
      </c>
      <c r="BL76" s="26" t="str">
        <f>IF('Midt 2.kl. -Klasse'!BZ33="","",IF('Midt 2.kl. -Klasse'!BZ33='Skole scoring'!BL$62,1,0)+IF('Midt 2.kl. -Klasse'!BZ33=5,5,0))</f>
        <v/>
      </c>
      <c r="BM76" s="26" t="str">
        <f>IF('Midt 2.kl. -Klasse'!CA33="","",IF('Midt 2.kl. -Klasse'!CA33='Skole scoring'!BM$62,1,0)+IF('Midt 2.kl. -Klasse'!CA33=5,5,0))</f>
        <v/>
      </c>
      <c r="BN76" s="26" t="str">
        <f>IF('Midt 2.kl. -Klasse'!CB33="","",IF('Midt 2.kl. -Klasse'!CB33='Skole scoring'!BN$62,1,0)+IF('Midt 2.kl. -Klasse'!CB33=5,5,0))</f>
        <v/>
      </c>
      <c r="BO76" s="26" t="str">
        <f>IF('Midt 2.kl. -Klasse'!CC33="","",IF('Midt 2.kl. -Klasse'!CC33='Skole scoring'!BO$62,1,0)+IF('Midt 2.kl. -Klasse'!CC33=5,5,0))</f>
        <v/>
      </c>
      <c r="BP76" s="26" t="str">
        <f>IF('Midt 2.kl. -Klasse'!CD33="","",IF('Midt 2.kl. -Klasse'!CD33='Skole scoring'!BP$62,1,0)+IF('Midt 2.kl. -Klasse'!CD33=5,5,0))</f>
        <v/>
      </c>
      <c r="BQ76" s="26" t="str">
        <f>IF('Midt 2.kl. -Klasse'!CE33="","",IF('Midt 2.kl. -Klasse'!CE33='Skole scoring'!BQ$62,1,0)+IF('Midt 2.kl. -Klasse'!CE33=5,5,0))</f>
        <v/>
      </c>
      <c r="BR76" s="26" t="str">
        <f>IF('Midt 2.kl. -Klasse'!CF33="","",IF('Midt 2.kl. -Klasse'!CF33='Skole scoring'!BR$62,1,0)+IF('Midt 2.kl. -Klasse'!CF33=5,5,0))</f>
        <v/>
      </c>
      <c r="BS76" s="26" t="str">
        <f>IF('Midt 2.kl. -Klasse'!CG33="","",IF('Midt 2.kl. -Klasse'!CG33='Skole scoring'!BS$62,1,0)+IF('Midt 2.kl. -Klasse'!CG33=5,5,0))</f>
        <v/>
      </c>
      <c r="BT76" s="26" t="str">
        <f>IF('Midt 2.kl. -Klasse'!CH33="","",IF('Midt 2.kl. -Klasse'!CH33='Skole scoring'!BT$62,1,0)+IF('Midt 2.kl. -Klasse'!CH33=5,5,0))</f>
        <v/>
      </c>
      <c r="BU76" s="26" t="str">
        <f>IF('Midt 2.kl. -Klasse'!CI33="","",IF('Midt 2.kl. -Klasse'!CI33='Skole scoring'!BU$62,1,0)+IF('Midt 2.kl. -Klasse'!CI33=5,5,0))</f>
        <v/>
      </c>
      <c r="BV76" s="26" t="str">
        <f>IF('Midt 2.kl. -Klasse'!CJ33="","",IF('Midt 2.kl. -Klasse'!CJ33='Skole scoring'!BV$62,1,0)+IF('Midt 2.kl. -Klasse'!CJ33=5,5,0))</f>
        <v/>
      </c>
      <c r="BW76" s="26" t="str">
        <f>IF('Midt 2.kl. -Klasse'!CK33="","",IF('Midt 2.kl. -Klasse'!CK33='Skole scoring'!BW$62,1,0)+IF('Midt 2.kl. -Klasse'!CK33=5,5,0))</f>
        <v/>
      </c>
      <c r="BX76" s="26" t="str">
        <f>IF('Midt 2.kl. -Klasse'!CL33="","",IF('Midt 2.kl. -Klasse'!CL33='Skole scoring'!BX$62,1,0)+IF('Midt 2.kl. -Klasse'!CL33=5,5,0))</f>
        <v/>
      </c>
      <c r="BY76" s="26" t="str">
        <f>IF('Midt 2.kl. -Klasse'!CM33="","",IF('Midt 2.kl. -Klasse'!CM33='Skole scoring'!BY$62,1,0)+IF('Midt 2.kl. -Klasse'!CM33=5,5,0))</f>
        <v/>
      </c>
      <c r="BZ76" s="26" t="str">
        <f>IF('Midt 2.kl. -Klasse'!CN33="","",IF('Midt 2.kl. -Klasse'!CN33='Skole scoring'!BZ$62,1,0)+IF('Midt 2.kl. -Klasse'!CN33=5,5,0))</f>
        <v/>
      </c>
      <c r="CA76" s="26" t="str">
        <f>IF('Midt 2.kl. -Klasse'!CO33="","",IF('Midt 2.kl. -Klasse'!CO33='Skole scoring'!CA$62,1,0)+IF('Midt 2.kl. -Klasse'!CO33=5,5,0))</f>
        <v/>
      </c>
      <c r="CB76" s="26">
        <f t="shared" si="2"/>
        <v>0</v>
      </c>
      <c r="CC76" s="26" t="str">
        <f>IF(ISBLANK('Midt 2.kl. -Klasse'!B33),"NA",((((COUNTIF('Skole scoring'!B76:S76,1)-4.6)/4.1)+((COUNTIF('Skole scoring'!T76:CA76,1)-11.8)/9))/2))</f>
        <v>NA</v>
      </c>
    </row>
    <row r="77" spans="2:81" x14ac:dyDescent="0.35">
      <c r="B77" s="26" t="str">
        <f>IF('Midt 2.kl. -Klasse'!P34="","",IF('Midt 2.kl. -Klasse'!P34='Skole scoring'!B$62,1,0)+IF('Midt 2.kl. -Klasse'!P34=5,5,0))</f>
        <v/>
      </c>
      <c r="C77" s="26" t="str">
        <f>IF('Midt 2.kl. -Klasse'!Q34="","",IF('Midt 2.kl. -Klasse'!Q34='Skole scoring'!C$62,1,0)+IF('Midt 2.kl. -Klasse'!Q34=5,5,0))</f>
        <v/>
      </c>
      <c r="D77" s="26" t="str">
        <f>IF('Midt 2.kl. -Klasse'!R34="","",IF('Midt 2.kl. -Klasse'!R34='Skole scoring'!D$62,1,0)+IF('Midt 2.kl. -Klasse'!R34=5,5,0))</f>
        <v/>
      </c>
      <c r="E77" s="26" t="str">
        <f>IF('Midt 2.kl. -Klasse'!S34="","",IF('Midt 2.kl. -Klasse'!S34='Skole scoring'!E$62,1,0)+IF('Midt 2.kl. -Klasse'!S34=5,5,0))</f>
        <v/>
      </c>
      <c r="F77" s="26" t="str">
        <f>IF('Midt 2.kl. -Klasse'!T34="","",IF('Midt 2.kl. -Klasse'!T34='Skole scoring'!F$62,1,0)+IF('Midt 2.kl. -Klasse'!T34=5,5,0))</f>
        <v/>
      </c>
      <c r="G77" s="26" t="str">
        <f>IF('Midt 2.kl. -Klasse'!U34="","",IF('Midt 2.kl. -Klasse'!U34='Skole scoring'!G$62,1,0)+IF('Midt 2.kl. -Klasse'!U34=5,5,0))</f>
        <v/>
      </c>
      <c r="H77" s="26" t="str">
        <f>IF('Midt 2.kl. -Klasse'!V34="","",IF('Midt 2.kl. -Klasse'!V34='Skole scoring'!H$62,1,0)+IF('Midt 2.kl. -Klasse'!V34=5,5,0))</f>
        <v/>
      </c>
      <c r="I77" s="26" t="str">
        <f>IF('Midt 2.kl. -Klasse'!W34="","",IF('Midt 2.kl. -Klasse'!W34='Skole scoring'!I$62,1,0)+IF('Midt 2.kl. -Klasse'!W34=5,5,0))</f>
        <v/>
      </c>
      <c r="J77" s="26" t="str">
        <f>IF('Midt 2.kl. -Klasse'!X34="","",IF('Midt 2.kl. -Klasse'!X34='Skole scoring'!J$62,1,0)+IF('Midt 2.kl. -Klasse'!X34=5,5,0))</f>
        <v/>
      </c>
      <c r="K77" s="26" t="str">
        <f>IF('Midt 2.kl. -Klasse'!Y34="","",IF('Midt 2.kl. -Klasse'!Y34='Skole scoring'!K$62,1,0)+IF('Midt 2.kl. -Klasse'!Y34=5,5,0))</f>
        <v/>
      </c>
      <c r="L77" s="26" t="str">
        <f>IF('Midt 2.kl. -Klasse'!Z34="","",IF('Midt 2.kl. -Klasse'!Z34='Skole scoring'!L$62,1,0)+IF('Midt 2.kl. -Klasse'!Z34=5,5,0))</f>
        <v/>
      </c>
      <c r="M77" s="26" t="str">
        <f>IF('Midt 2.kl. -Klasse'!AA34="","",IF('Midt 2.kl. -Klasse'!AA34='Skole scoring'!M$62,1,0)+IF('Midt 2.kl. -Klasse'!AA34=5,5,0))</f>
        <v/>
      </c>
      <c r="N77" s="26" t="str">
        <f>IF('Midt 2.kl. -Klasse'!AB34="","",IF('Midt 2.kl. -Klasse'!AB34='Skole scoring'!N$62,1,0)+IF('Midt 2.kl. -Klasse'!AB34=5,5,0))</f>
        <v/>
      </c>
      <c r="O77" s="26" t="str">
        <f>IF('Midt 2.kl. -Klasse'!AC34="","",IF('Midt 2.kl. -Klasse'!AC34='Skole scoring'!O$62,1,0)+IF('Midt 2.kl. -Klasse'!AC34=5,5,0))</f>
        <v/>
      </c>
      <c r="P77" s="26" t="str">
        <f>IF('Midt 2.kl. -Klasse'!AD34="","",IF('Midt 2.kl. -Klasse'!AD34='Skole scoring'!P$62,1,0)+IF('Midt 2.kl. -Klasse'!AD34=5,5,0))</f>
        <v/>
      </c>
      <c r="Q77" s="26" t="str">
        <f>IF('Midt 2.kl. -Klasse'!AE34="","",IF('Midt 2.kl. -Klasse'!AE34='Skole scoring'!Q$62,1,0)+IF('Midt 2.kl. -Klasse'!AE34=5,5,0))</f>
        <v/>
      </c>
      <c r="R77" s="26" t="str">
        <f>IF('Midt 2.kl. -Klasse'!AF34="","",IF('Midt 2.kl. -Klasse'!AF34='Skole scoring'!R$62,1,0)+IF('Midt 2.kl. -Klasse'!AF34=5,5,0))</f>
        <v/>
      </c>
      <c r="S77" s="26" t="str">
        <f>IF('Midt 2.kl. -Klasse'!AG34="","",IF('Midt 2.kl. -Klasse'!AG34='Skole scoring'!S$62,1,0)+IF('Midt 2.kl. -Klasse'!AG34=5,5,0))</f>
        <v/>
      </c>
      <c r="T77" s="26" t="str">
        <f>IF('Midt 2.kl. -Klasse'!AH34="","",IF('Midt 2.kl. -Klasse'!AH34='Skole scoring'!T$62,1,0)+IF('Midt 2.kl. -Klasse'!AH34=5,5,0))</f>
        <v/>
      </c>
      <c r="U77" s="26" t="str">
        <f>IF('Midt 2.kl. -Klasse'!AI34="","",IF('Midt 2.kl. -Klasse'!AI34='Skole scoring'!U$62,1,0)+IF('Midt 2.kl. -Klasse'!AI34=5,5,0))</f>
        <v/>
      </c>
      <c r="V77" s="26" t="str">
        <f>IF('Midt 2.kl. -Klasse'!AJ34="","",IF('Midt 2.kl. -Klasse'!AJ34='Skole scoring'!V$62,1,0)+IF('Midt 2.kl. -Klasse'!AJ34=5,5,0))</f>
        <v/>
      </c>
      <c r="W77" s="26" t="str">
        <f>IF('Midt 2.kl. -Klasse'!AK34="","",IF('Midt 2.kl. -Klasse'!AK34='Skole scoring'!W$62,1,0)+IF('Midt 2.kl. -Klasse'!AK34=5,5,0))</f>
        <v/>
      </c>
      <c r="X77" s="26" t="str">
        <f>IF('Midt 2.kl. -Klasse'!AL34="","",IF('Midt 2.kl. -Klasse'!AL34='Skole scoring'!X$62,1,0)+IF('Midt 2.kl. -Klasse'!AL34=5,5,0))</f>
        <v/>
      </c>
      <c r="Y77" s="26" t="str">
        <f>IF('Midt 2.kl. -Klasse'!AM34="","",IF('Midt 2.kl. -Klasse'!AM34='Skole scoring'!Y$62,1,0)+IF('Midt 2.kl. -Klasse'!AM34=5,5,0))</f>
        <v/>
      </c>
      <c r="Z77" s="26" t="str">
        <f>IF('Midt 2.kl. -Klasse'!AN34="","",IF('Midt 2.kl. -Klasse'!AN34='Skole scoring'!Z$62,1,0)+IF('Midt 2.kl. -Klasse'!AN34=5,5,0))</f>
        <v/>
      </c>
      <c r="AA77" s="26" t="str">
        <f>IF('Midt 2.kl. -Klasse'!AO34="","",IF('Midt 2.kl. -Klasse'!AO34='Skole scoring'!AA$62,1,0)+IF('Midt 2.kl. -Klasse'!AO34=5,5,0))</f>
        <v/>
      </c>
      <c r="AB77" s="26" t="str">
        <f>IF('Midt 2.kl. -Klasse'!AP34="","",IF('Midt 2.kl. -Klasse'!AP34='Skole scoring'!AB$62,1,0)+IF('Midt 2.kl. -Klasse'!AP34=5,5,0))</f>
        <v/>
      </c>
      <c r="AC77" s="26" t="str">
        <f>IF('Midt 2.kl. -Klasse'!AQ34="","",IF('Midt 2.kl. -Klasse'!AQ34='Skole scoring'!AC$62,1,0)+IF('Midt 2.kl. -Klasse'!AQ34=5,5,0))</f>
        <v/>
      </c>
      <c r="AD77" s="26" t="str">
        <f>IF('Midt 2.kl. -Klasse'!AR34="","",IF('Midt 2.kl. -Klasse'!AR34='Skole scoring'!AD$62,1,0)+IF('Midt 2.kl. -Klasse'!AR34=5,5,0))</f>
        <v/>
      </c>
      <c r="AE77" s="26" t="str">
        <f>IF('Midt 2.kl. -Klasse'!AS34="","",IF('Midt 2.kl. -Klasse'!AS34='Skole scoring'!AE$62,1,0)+IF('Midt 2.kl. -Klasse'!AS34=5,5,0))</f>
        <v/>
      </c>
      <c r="AF77" s="26" t="str">
        <f>IF('Midt 2.kl. -Klasse'!AT34="","",IF('Midt 2.kl. -Klasse'!AT34='Skole scoring'!AF$62,1,0)+IF('Midt 2.kl. -Klasse'!AT34=5,5,0))</f>
        <v/>
      </c>
      <c r="AG77" s="26" t="str">
        <f>IF('Midt 2.kl. -Klasse'!AU34="","",IF('Midt 2.kl. -Klasse'!AU34='Skole scoring'!AG$62,1,0)+IF('Midt 2.kl. -Klasse'!AU34=5,5,0))</f>
        <v/>
      </c>
      <c r="AH77" s="26" t="str">
        <f>IF('Midt 2.kl. -Klasse'!AV34="","",IF('Midt 2.kl. -Klasse'!AV34='Skole scoring'!AH$62,1,0)+IF('Midt 2.kl. -Klasse'!AV34=5,5,0))</f>
        <v/>
      </c>
      <c r="AI77" s="26" t="str">
        <f>IF('Midt 2.kl. -Klasse'!AW34="","",IF('Midt 2.kl. -Klasse'!AW34='Skole scoring'!AI$62,1,0)+IF('Midt 2.kl. -Klasse'!AW34=5,5,0))</f>
        <v/>
      </c>
      <c r="AJ77" s="26" t="str">
        <f>IF('Midt 2.kl. -Klasse'!AX34="","",IF('Midt 2.kl. -Klasse'!AX34='Skole scoring'!AJ$62,1,0)+IF('Midt 2.kl. -Klasse'!AX34=5,5,0))</f>
        <v/>
      </c>
      <c r="AK77" s="26" t="str">
        <f>IF('Midt 2.kl. -Klasse'!AY34="","",IF('Midt 2.kl. -Klasse'!AY34='Skole scoring'!AK$62,1,0)+IF('Midt 2.kl. -Klasse'!AY34=5,5,0))</f>
        <v/>
      </c>
      <c r="AL77" s="26" t="str">
        <f>IF('Midt 2.kl. -Klasse'!AZ34="","",IF('Midt 2.kl. -Klasse'!AZ34='Skole scoring'!AL$62,1,0)+IF('Midt 2.kl. -Klasse'!AZ34=5,5,0))</f>
        <v/>
      </c>
      <c r="AM77" s="26" t="str">
        <f>IF('Midt 2.kl. -Klasse'!BA34="","",IF('Midt 2.kl. -Klasse'!BA34='Skole scoring'!AM$62,1,0)+IF('Midt 2.kl. -Klasse'!BA34=5,5,0))</f>
        <v/>
      </c>
      <c r="AN77" s="26" t="str">
        <f>IF('Midt 2.kl. -Klasse'!BB34="","",IF('Midt 2.kl. -Klasse'!BB34='Skole scoring'!AN$62,1,0)+IF('Midt 2.kl. -Klasse'!BB34=5,5,0))</f>
        <v/>
      </c>
      <c r="AO77" s="26" t="str">
        <f>IF('Midt 2.kl. -Klasse'!BC34="","",IF('Midt 2.kl. -Klasse'!BC34='Skole scoring'!AO$62,1,0)+IF('Midt 2.kl. -Klasse'!BC34=5,5,0))</f>
        <v/>
      </c>
      <c r="AP77" s="26" t="str">
        <f>IF('Midt 2.kl. -Klasse'!BD34="","",IF('Midt 2.kl. -Klasse'!BD34='Skole scoring'!AP$62,1,0)+IF('Midt 2.kl. -Klasse'!BD34=5,5,0))</f>
        <v/>
      </c>
      <c r="AQ77" s="26" t="str">
        <f>IF('Midt 2.kl. -Klasse'!BE34="","",IF('Midt 2.kl. -Klasse'!BE34='Skole scoring'!AQ$62,1,0)+IF('Midt 2.kl. -Klasse'!BE34=5,5,0))</f>
        <v/>
      </c>
      <c r="AR77" s="26" t="str">
        <f>IF('Midt 2.kl. -Klasse'!BF34="","",IF('Midt 2.kl. -Klasse'!BF34='Skole scoring'!AR$62,1,0)+IF('Midt 2.kl. -Klasse'!BF34=5,5,0))</f>
        <v/>
      </c>
      <c r="AS77" s="26" t="str">
        <f>IF('Midt 2.kl. -Klasse'!BG34="","",IF('Midt 2.kl. -Klasse'!BG34='Skole scoring'!AS$62,1,0)+IF('Midt 2.kl. -Klasse'!BG34=5,5,0))</f>
        <v/>
      </c>
      <c r="AT77" s="26" t="str">
        <f>IF('Midt 2.kl. -Klasse'!BH34="","",IF('Midt 2.kl. -Klasse'!BH34='Skole scoring'!AT$62,1,0)+IF('Midt 2.kl. -Klasse'!BH34=5,5,0))</f>
        <v/>
      </c>
      <c r="AU77" s="26" t="str">
        <f>IF('Midt 2.kl. -Klasse'!BI34="","",IF('Midt 2.kl. -Klasse'!BI34='Skole scoring'!AU$62,1,0)+IF('Midt 2.kl. -Klasse'!BI34=5,5,0))</f>
        <v/>
      </c>
      <c r="AV77" s="26" t="str">
        <f>IF('Midt 2.kl. -Klasse'!BJ34="","",IF('Midt 2.kl. -Klasse'!BJ34='Skole scoring'!AV$62,1,0)+IF('Midt 2.kl. -Klasse'!BJ34=5,5,0))</f>
        <v/>
      </c>
      <c r="AW77" s="26" t="str">
        <f>IF('Midt 2.kl. -Klasse'!BK34="","",IF('Midt 2.kl. -Klasse'!BK34='Skole scoring'!AW$62,1,0)+IF('Midt 2.kl. -Klasse'!BK34=5,5,0))</f>
        <v/>
      </c>
      <c r="AX77" s="26" t="str">
        <f>IF('Midt 2.kl. -Klasse'!BL34="","",IF('Midt 2.kl. -Klasse'!BL34='Skole scoring'!AX$62,1,0)+IF('Midt 2.kl. -Klasse'!BL34=5,5,0))</f>
        <v/>
      </c>
      <c r="AY77" s="26" t="str">
        <f>IF('Midt 2.kl. -Klasse'!BM34="","",IF('Midt 2.kl. -Klasse'!BM34='Skole scoring'!AY$62,1,0)+IF('Midt 2.kl. -Klasse'!BM34=5,5,0))</f>
        <v/>
      </c>
      <c r="AZ77" s="26" t="str">
        <f>IF('Midt 2.kl. -Klasse'!BN34="","",IF('Midt 2.kl. -Klasse'!BN34='Skole scoring'!AZ$62,1,0)+IF('Midt 2.kl. -Klasse'!BN34=5,5,0))</f>
        <v/>
      </c>
      <c r="BA77" s="26" t="str">
        <f>IF('Midt 2.kl. -Klasse'!BO34="","",IF('Midt 2.kl. -Klasse'!BO34='Skole scoring'!BA$62,1,0)+IF('Midt 2.kl. -Klasse'!BO34=5,5,0))</f>
        <v/>
      </c>
      <c r="BB77" s="26" t="str">
        <f>IF('Midt 2.kl. -Klasse'!BP34="","",IF('Midt 2.kl. -Klasse'!BP34='Skole scoring'!BB$62,1,0)+IF('Midt 2.kl. -Klasse'!BP34=5,5,0))</f>
        <v/>
      </c>
      <c r="BC77" s="26" t="str">
        <f>IF('Midt 2.kl. -Klasse'!BQ34="","",IF('Midt 2.kl. -Klasse'!BQ34='Skole scoring'!BC$62,1,0)+IF('Midt 2.kl. -Klasse'!BQ34=5,5,0))</f>
        <v/>
      </c>
      <c r="BD77" s="26" t="str">
        <f>IF('Midt 2.kl. -Klasse'!BR34="","",IF('Midt 2.kl. -Klasse'!BR34='Skole scoring'!BD$62,1,0)+IF('Midt 2.kl. -Klasse'!BR34=5,5,0))</f>
        <v/>
      </c>
      <c r="BE77" s="26" t="str">
        <f>IF('Midt 2.kl. -Klasse'!BS34="","",IF('Midt 2.kl. -Klasse'!BS34='Skole scoring'!BE$62,1,0)+IF('Midt 2.kl. -Klasse'!BS34=5,5,0))</f>
        <v/>
      </c>
      <c r="BF77" s="26" t="str">
        <f>IF('Midt 2.kl. -Klasse'!BT34="","",IF('Midt 2.kl. -Klasse'!BT34='Skole scoring'!BF$62,1,0)+IF('Midt 2.kl. -Klasse'!BT34=5,5,0))</f>
        <v/>
      </c>
      <c r="BG77" s="26" t="str">
        <f>IF('Midt 2.kl. -Klasse'!BU34="","",IF('Midt 2.kl. -Klasse'!BU34='Skole scoring'!BG$62,1,0)+IF('Midt 2.kl. -Klasse'!BU34=5,5,0))</f>
        <v/>
      </c>
      <c r="BH77" s="26" t="str">
        <f>IF('Midt 2.kl. -Klasse'!BV34="","",IF('Midt 2.kl. -Klasse'!BV34='Skole scoring'!BH$62,1,0)+IF('Midt 2.kl. -Klasse'!BV34=5,5,0))</f>
        <v/>
      </c>
      <c r="BI77" s="26" t="str">
        <f>IF('Midt 2.kl. -Klasse'!BW34="","",IF('Midt 2.kl. -Klasse'!BW34='Skole scoring'!BI$62,1,0)+IF('Midt 2.kl. -Klasse'!BW34=5,5,0))</f>
        <v/>
      </c>
      <c r="BJ77" s="26" t="str">
        <f>IF('Midt 2.kl. -Klasse'!BX34="","",IF('Midt 2.kl. -Klasse'!BX34='Skole scoring'!BJ$62,1,0)+IF('Midt 2.kl. -Klasse'!BX34=5,5,0))</f>
        <v/>
      </c>
      <c r="BK77" s="26" t="str">
        <f>IF('Midt 2.kl. -Klasse'!BY34="","",IF('Midt 2.kl. -Klasse'!BY34='Skole scoring'!BK$62,1,0)+IF('Midt 2.kl. -Klasse'!BY34=5,5,0))</f>
        <v/>
      </c>
      <c r="BL77" s="26" t="str">
        <f>IF('Midt 2.kl. -Klasse'!BZ34="","",IF('Midt 2.kl. -Klasse'!BZ34='Skole scoring'!BL$62,1,0)+IF('Midt 2.kl. -Klasse'!BZ34=5,5,0))</f>
        <v/>
      </c>
      <c r="BM77" s="26" t="str">
        <f>IF('Midt 2.kl. -Klasse'!CA34="","",IF('Midt 2.kl. -Klasse'!CA34='Skole scoring'!BM$62,1,0)+IF('Midt 2.kl. -Klasse'!CA34=5,5,0))</f>
        <v/>
      </c>
      <c r="BN77" s="26" t="str">
        <f>IF('Midt 2.kl. -Klasse'!CB34="","",IF('Midt 2.kl. -Klasse'!CB34='Skole scoring'!BN$62,1,0)+IF('Midt 2.kl. -Klasse'!CB34=5,5,0))</f>
        <v/>
      </c>
      <c r="BO77" s="26" t="str">
        <f>IF('Midt 2.kl. -Klasse'!CC34="","",IF('Midt 2.kl. -Klasse'!CC34='Skole scoring'!BO$62,1,0)+IF('Midt 2.kl. -Klasse'!CC34=5,5,0))</f>
        <v/>
      </c>
      <c r="BP77" s="26" t="str">
        <f>IF('Midt 2.kl. -Klasse'!CD34="","",IF('Midt 2.kl. -Klasse'!CD34='Skole scoring'!BP$62,1,0)+IF('Midt 2.kl. -Klasse'!CD34=5,5,0))</f>
        <v/>
      </c>
      <c r="BQ77" s="26" t="str">
        <f>IF('Midt 2.kl. -Klasse'!CE34="","",IF('Midt 2.kl. -Klasse'!CE34='Skole scoring'!BQ$62,1,0)+IF('Midt 2.kl. -Klasse'!CE34=5,5,0))</f>
        <v/>
      </c>
      <c r="BR77" s="26" t="str">
        <f>IF('Midt 2.kl. -Klasse'!CF34="","",IF('Midt 2.kl. -Klasse'!CF34='Skole scoring'!BR$62,1,0)+IF('Midt 2.kl. -Klasse'!CF34=5,5,0))</f>
        <v/>
      </c>
      <c r="BS77" s="26" t="str">
        <f>IF('Midt 2.kl. -Klasse'!CG34="","",IF('Midt 2.kl. -Klasse'!CG34='Skole scoring'!BS$62,1,0)+IF('Midt 2.kl. -Klasse'!CG34=5,5,0))</f>
        <v/>
      </c>
      <c r="BT77" s="26" t="str">
        <f>IF('Midt 2.kl. -Klasse'!CH34="","",IF('Midt 2.kl. -Klasse'!CH34='Skole scoring'!BT$62,1,0)+IF('Midt 2.kl. -Klasse'!CH34=5,5,0))</f>
        <v/>
      </c>
      <c r="BU77" s="26" t="str">
        <f>IF('Midt 2.kl. -Klasse'!CI34="","",IF('Midt 2.kl. -Klasse'!CI34='Skole scoring'!BU$62,1,0)+IF('Midt 2.kl. -Klasse'!CI34=5,5,0))</f>
        <v/>
      </c>
      <c r="BV77" s="26" t="str">
        <f>IF('Midt 2.kl. -Klasse'!CJ34="","",IF('Midt 2.kl. -Klasse'!CJ34='Skole scoring'!BV$62,1,0)+IF('Midt 2.kl. -Klasse'!CJ34=5,5,0))</f>
        <v/>
      </c>
      <c r="BW77" s="26" t="str">
        <f>IF('Midt 2.kl. -Klasse'!CK34="","",IF('Midt 2.kl. -Klasse'!CK34='Skole scoring'!BW$62,1,0)+IF('Midt 2.kl. -Klasse'!CK34=5,5,0))</f>
        <v/>
      </c>
      <c r="BX77" s="26" t="str">
        <f>IF('Midt 2.kl. -Klasse'!CL34="","",IF('Midt 2.kl. -Klasse'!CL34='Skole scoring'!BX$62,1,0)+IF('Midt 2.kl. -Klasse'!CL34=5,5,0))</f>
        <v/>
      </c>
      <c r="BY77" s="26" t="str">
        <f>IF('Midt 2.kl. -Klasse'!CM34="","",IF('Midt 2.kl. -Klasse'!CM34='Skole scoring'!BY$62,1,0)+IF('Midt 2.kl. -Klasse'!CM34=5,5,0))</f>
        <v/>
      </c>
      <c r="BZ77" s="26" t="str">
        <f>IF('Midt 2.kl. -Klasse'!CN34="","",IF('Midt 2.kl. -Klasse'!CN34='Skole scoring'!BZ$62,1,0)+IF('Midt 2.kl. -Klasse'!CN34=5,5,0))</f>
        <v/>
      </c>
      <c r="CA77" s="26" t="str">
        <f>IF('Midt 2.kl. -Klasse'!CO34="","",IF('Midt 2.kl. -Klasse'!CO34='Skole scoring'!CA$62,1,0)+IF('Midt 2.kl. -Klasse'!CO34=5,5,0))</f>
        <v/>
      </c>
      <c r="CB77" s="26">
        <f t="shared" si="2"/>
        <v>0</v>
      </c>
      <c r="CC77" s="26" t="str">
        <f>IF(ISBLANK('Midt 2.kl. -Klasse'!B34),"NA",((((COUNTIF('Skole scoring'!B77:S77,1)-4.6)/4.1)+((COUNTIF('Skole scoring'!T77:CA77,1)-11.8)/9))/2))</f>
        <v>NA</v>
      </c>
    </row>
    <row r="78" spans="2:81" x14ac:dyDescent="0.35">
      <c r="B78" s="26" t="str">
        <f>IF('Midt 2.kl. -Klasse'!P35="","",IF('Midt 2.kl. -Klasse'!P35='Skole scoring'!B$62,1,0)+IF('Midt 2.kl. -Klasse'!P35=5,5,0))</f>
        <v/>
      </c>
      <c r="C78" s="26" t="str">
        <f>IF('Midt 2.kl. -Klasse'!Q35="","",IF('Midt 2.kl. -Klasse'!Q35='Skole scoring'!C$62,1,0)+IF('Midt 2.kl. -Klasse'!Q35=5,5,0))</f>
        <v/>
      </c>
      <c r="D78" s="26" t="str">
        <f>IF('Midt 2.kl. -Klasse'!R35="","",IF('Midt 2.kl. -Klasse'!R35='Skole scoring'!D$62,1,0)+IF('Midt 2.kl. -Klasse'!R35=5,5,0))</f>
        <v/>
      </c>
      <c r="E78" s="26" t="str">
        <f>IF('Midt 2.kl. -Klasse'!S35="","",IF('Midt 2.kl. -Klasse'!S35='Skole scoring'!E$62,1,0)+IF('Midt 2.kl. -Klasse'!S35=5,5,0))</f>
        <v/>
      </c>
      <c r="F78" s="26" t="str">
        <f>IF('Midt 2.kl. -Klasse'!T35="","",IF('Midt 2.kl. -Klasse'!T35='Skole scoring'!F$62,1,0)+IF('Midt 2.kl. -Klasse'!T35=5,5,0))</f>
        <v/>
      </c>
      <c r="G78" s="26" t="str">
        <f>IF('Midt 2.kl. -Klasse'!U35="","",IF('Midt 2.kl. -Klasse'!U35='Skole scoring'!G$62,1,0)+IF('Midt 2.kl. -Klasse'!U35=5,5,0))</f>
        <v/>
      </c>
      <c r="H78" s="26" t="str">
        <f>IF('Midt 2.kl. -Klasse'!V35="","",IF('Midt 2.kl. -Klasse'!V35='Skole scoring'!H$62,1,0)+IF('Midt 2.kl. -Klasse'!V35=5,5,0))</f>
        <v/>
      </c>
      <c r="I78" s="26" t="str">
        <f>IF('Midt 2.kl. -Klasse'!W35="","",IF('Midt 2.kl. -Klasse'!W35='Skole scoring'!I$62,1,0)+IF('Midt 2.kl. -Klasse'!W35=5,5,0))</f>
        <v/>
      </c>
      <c r="J78" s="26" t="str">
        <f>IF('Midt 2.kl. -Klasse'!X35="","",IF('Midt 2.kl. -Klasse'!X35='Skole scoring'!J$62,1,0)+IF('Midt 2.kl. -Klasse'!X35=5,5,0))</f>
        <v/>
      </c>
      <c r="K78" s="26" t="str">
        <f>IF('Midt 2.kl. -Klasse'!Y35="","",IF('Midt 2.kl. -Klasse'!Y35='Skole scoring'!K$62,1,0)+IF('Midt 2.kl. -Klasse'!Y35=5,5,0))</f>
        <v/>
      </c>
      <c r="L78" s="26" t="str">
        <f>IF('Midt 2.kl. -Klasse'!Z35="","",IF('Midt 2.kl. -Klasse'!Z35='Skole scoring'!L$62,1,0)+IF('Midt 2.kl. -Klasse'!Z35=5,5,0))</f>
        <v/>
      </c>
      <c r="M78" s="26" t="str">
        <f>IF('Midt 2.kl. -Klasse'!AA35="","",IF('Midt 2.kl. -Klasse'!AA35='Skole scoring'!M$62,1,0)+IF('Midt 2.kl. -Klasse'!AA35=5,5,0))</f>
        <v/>
      </c>
      <c r="N78" s="26" t="str">
        <f>IF('Midt 2.kl. -Klasse'!AB35="","",IF('Midt 2.kl. -Klasse'!AB35='Skole scoring'!N$62,1,0)+IF('Midt 2.kl. -Klasse'!AB35=5,5,0))</f>
        <v/>
      </c>
      <c r="O78" s="26" t="str">
        <f>IF('Midt 2.kl. -Klasse'!AC35="","",IF('Midt 2.kl. -Klasse'!AC35='Skole scoring'!O$62,1,0)+IF('Midt 2.kl. -Klasse'!AC35=5,5,0))</f>
        <v/>
      </c>
      <c r="P78" s="26" t="str">
        <f>IF('Midt 2.kl. -Klasse'!AD35="","",IF('Midt 2.kl. -Klasse'!AD35='Skole scoring'!P$62,1,0)+IF('Midt 2.kl. -Klasse'!AD35=5,5,0))</f>
        <v/>
      </c>
      <c r="Q78" s="26" t="str">
        <f>IF('Midt 2.kl. -Klasse'!AE35="","",IF('Midt 2.kl. -Klasse'!AE35='Skole scoring'!Q$62,1,0)+IF('Midt 2.kl. -Klasse'!AE35=5,5,0))</f>
        <v/>
      </c>
      <c r="R78" s="26" t="str">
        <f>IF('Midt 2.kl. -Klasse'!AF35="","",IF('Midt 2.kl. -Klasse'!AF35='Skole scoring'!R$62,1,0)+IF('Midt 2.kl. -Klasse'!AF35=5,5,0))</f>
        <v/>
      </c>
      <c r="S78" s="26" t="str">
        <f>IF('Midt 2.kl. -Klasse'!AG35="","",IF('Midt 2.kl. -Klasse'!AG35='Skole scoring'!S$62,1,0)+IF('Midt 2.kl. -Klasse'!AG35=5,5,0))</f>
        <v/>
      </c>
      <c r="T78" s="26" t="str">
        <f>IF('Midt 2.kl. -Klasse'!AH35="","",IF('Midt 2.kl. -Klasse'!AH35='Skole scoring'!T$62,1,0)+IF('Midt 2.kl. -Klasse'!AH35=5,5,0))</f>
        <v/>
      </c>
      <c r="U78" s="26" t="str">
        <f>IF('Midt 2.kl. -Klasse'!AI35="","",IF('Midt 2.kl. -Klasse'!AI35='Skole scoring'!U$62,1,0)+IF('Midt 2.kl. -Klasse'!AI35=5,5,0))</f>
        <v/>
      </c>
      <c r="V78" s="26" t="str">
        <f>IF('Midt 2.kl. -Klasse'!AJ35="","",IF('Midt 2.kl. -Klasse'!AJ35='Skole scoring'!V$62,1,0)+IF('Midt 2.kl. -Klasse'!AJ35=5,5,0))</f>
        <v/>
      </c>
      <c r="W78" s="26" t="str">
        <f>IF('Midt 2.kl. -Klasse'!AK35="","",IF('Midt 2.kl. -Klasse'!AK35='Skole scoring'!W$62,1,0)+IF('Midt 2.kl. -Klasse'!AK35=5,5,0))</f>
        <v/>
      </c>
      <c r="X78" s="26" t="str">
        <f>IF('Midt 2.kl. -Klasse'!AL35="","",IF('Midt 2.kl. -Klasse'!AL35='Skole scoring'!X$62,1,0)+IF('Midt 2.kl. -Klasse'!AL35=5,5,0))</f>
        <v/>
      </c>
      <c r="Y78" s="26" t="str">
        <f>IF('Midt 2.kl. -Klasse'!AM35="","",IF('Midt 2.kl. -Klasse'!AM35='Skole scoring'!Y$62,1,0)+IF('Midt 2.kl. -Klasse'!AM35=5,5,0))</f>
        <v/>
      </c>
      <c r="Z78" s="26" t="str">
        <f>IF('Midt 2.kl. -Klasse'!AN35="","",IF('Midt 2.kl. -Klasse'!AN35='Skole scoring'!Z$62,1,0)+IF('Midt 2.kl. -Klasse'!AN35=5,5,0))</f>
        <v/>
      </c>
      <c r="AA78" s="26" t="str">
        <f>IF('Midt 2.kl. -Klasse'!AO35="","",IF('Midt 2.kl. -Klasse'!AO35='Skole scoring'!AA$62,1,0)+IF('Midt 2.kl. -Klasse'!AO35=5,5,0))</f>
        <v/>
      </c>
      <c r="AB78" s="26" t="str">
        <f>IF('Midt 2.kl. -Klasse'!AP35="","",IF('Midt 2.kl. -Klasse'!AP35='Skole scoring'!AB$62,1,0)+IF('Midt 2.kl. -Klasse'!AP35=5,5,0))</f>
        <v/>
      </c>
      <c r="AC78" s="26" t="str">
        <f>IF('Midt 2.kl. -Klasse'!AQ35="","",IF('Midt 2.kl. -Klasse'!AQ35='Skole scoring'!AC$62,1,0)+IF('Midt 2.kl. -Klasse'!AQ35=5,5,0))</f>
        <v/>
      </c>
      <c r="AD78" s="26" t="str">
        <f>IF('Midt 2.kl. -Klasse'!AR35="","",IF('Midt 2.kl. -Klasse'!AR35='Skole scoring'!AD$62,1,0)+IF('Midt 2.kl. -Klasse'!AR35=5,5,0))</f>
        <v/>
      </c>
      <c r="AE78" s="26" t="str">
        <f>IF('Midt 2.kl. -Klasse'!AS35="","",IF('Midt 2.kl. -Klasse'!AS35='Skole scoring'!AE$62,1,0)+IF('Midt 2.kl. -Klasse'!AS35=5,5,0))</f>
        <v/>
      </c>
      <c r="AF78" s="26" t="str">
        <f>IF('Midt 2.kl. -Klasse'!AT35="","",IF('Midt 2.kl. -Klasse'!AT35='Skole scoring'!AF$62,1,0)+IF('Midt 2.kl. -Klasse'!AT35=5,5,0))</f>
        <v/>
      </c>
      <c r="AG78" s="26" t="str">
        <f>IF('Midt 2.kl. -Klasse'!AU35="","",IF('Midt 2.kl. -Klasse'!AU35='Skole scoring'!AG$62,1,0)+IF('Midt 2.kl. -Klasse'!AU35=5,5,0))</f>
        <v/>
      </c>
      <c r="AH78" s="26" t="str">
        <f>IF('Midt 2.kl. -Klasse'!AV35="","",IF('Midt 2.kl. -Klasse'!AV35='Skole scoring'!AH$62,1,0)+IF('Midt 2.kl. -Klasse'!AV35=5,5,0))</f>
        <v/>
      </c>
      <c r="AI78" s="26" t="str">
        <f>IF('Midt 2.kl. -Klasse'!AW35="","",IF('Midt 2.kl. -Klasse'!AW35='Skole scoring'!AI$62,1,0)+IF('Midt 2.kl. -Klasse'!AW35=5,5,0))</f>
        <v/>
      </c>
      <c r="AJ78" s="26" t="str">
        <f>IF('Midt 2.kl. -Klasse'!AX35="","",IF('Midt 2.kl. -Klasse'!AX35='Skole scoring'!AJ$62,1,0)+IF('Midt 2.kl. -Klasse'!AX35=5,5,0))</f>
        <v/>
      </c>
      <c r="AK78" s="26" t="str">
        <f>IF('Midt 2.kl. -Klasse'!AY35="","",IF('Midt 2.kl. -Klasse'!AY35='Skole scoring'!AK$62,1,0)+IF('Midt 2.kl. -Klasse'!AY35=5,5,0))</f>
        <v/>
      </c>
      <c r="AL78" s="26" t="str">
        <f>IF('Midt 2.kl. -Klasse'!AZ35="","",IF('Midt 2.kl. -Klasse'!AZ35='Skole scoring'!AL$62,1,0)+IF('Midt 2.kl. -Klasse'!AZ35=5,5,0))</f>
        <v/>
      </c>
      <c r="AM78" s="26" t="str">
        <f>IF('Midt 2.kl. -Klasse'!BA35="","",IF('Midt 2.kl. -Klasse'!BA35='Skole scoring'!AM$62,1,0)+IF('Midt 2.kl. -Klasse'!BA35=5,5,0))</f>
        <v/>
      </c>
      <c r="AN78" s="26" t="str">
        <f>IF('Midt 2.kl. -Klasse'!BB35="","",IF('Midt 2.kl. -Klasse'!BB35='Skole scoring'!AN$62,1,0)+IF('Midt 2.kl. -Klasse'!BB35=5,5,0))</f>
        <v/>
      </c>
      <c r="AO78" s="26" t="str">
        <f>IF('Midt 2.kl. -Klasse'!BC35="","",IF('Midt 2.kl. -Klasse'!BC35='Skole scoring'!AO$62,1,0)+IF('Midt 2.kl. -Klasse'!BC35=5,5,0))</f>
        <v/>
      </c>
      <c r="AP78" s="26" t="str">
        <f>IF('Midt 2.kl. -Klasse'!BD35="","",IF('Midt 2.kl. -Klasse'!BD35='Skole scoring'!AP$62,1,0)+IF('Midt 2.kl. -Klasse'!BD35=5,5,0))</f>
        <v/>
      </c>
      <c r="AQ78" s="26" t="str">
        <f>IF('Midt 2.kl. -Klasse'!BE35="","",IF('Midt 2.kl. -Klasse'!BE35='Skole scoring'!AQ$62,1,0)+IF('Midt 2.kl. -Klasse'!BE35=5,5,0))</f>
        <v/>
      </c>
      <c r="AR78" s="26" t="str">
        <f>IF('Midt 2.kl. -Klasse'!BF35="","",IF('Midt 2.kl. -Klasse'!BF35='Skole scoring'!AR$62,1,0)+IF('Midt 2.kl. -Klasse'!BF35=5,5,0))</f>
        <v/>
      </c>
      <c r="AS78" s="26" t="str">
        <f>IF('Midt 2.kl. -Klasse'!BG35="","",IF('Midt 2.kl. -Klasse'!BG35='Skole scoring'!AS$62,1,0)+IF('Midt 2.kl. -Klasse'!BG35=5,5,0))</f>
        <v/>
      </c>
      <c r="AT78" s="26" t="str">
        <f>IF('Midt 2.kl. -Klasse'!BH35="","",IF('Midt 2.kl. -Klasse'!BH35='Skole scoring'!AT$62,1,0)+IF('Midt 2.kl. -Klasse'!BH35=5,5,0))</f>
        <v/>
      </c>
      <c r="AU78" s="26" t="str">
        <f>IF('Midt 2.kl. -Klasse'!BI35="","",IF('Midt 2.kl. -Klasse'!BI35='Skole scoring'!AU$62,1,0)+IF('Midt 2.kl. -Klasse'!BI35=5,5,0))</f>
        <v/>
      </c>
      <c r="AV78" s="26" t="str">
        <f>IF('Midt 2.kl. -Klasse'!BJ35="","",IF('Midt 2.kl. -Klasse'!BJ35='Skole scoring'!AV$62,1,0)+IF('Midt 2.kl. -Klasse'!BJ35=5,5,0))</f>
        <v/>
      </c>
      <c r="AW78" s="26" t="str">
        <f>IF('Midt 2.kl. -Klasse'!BK35="","",IF('Midt 2.kl. -Klasse'!BK35='Skole scoring'!AW$62,1,0)+IF('Midt 2.kl. -Klasse'!BK35=5,5,0))</f>
        <v/>
      </c>
      <c r="AX78" s="26" t="str">
        <f>IF('Midt 2.kl. -Klasse'!BL35="","",IF('Midt 2.kl. -Klasse'!BL35='Skole scoring'!AX$62,1,0)+IF('Midt 2.kl. -Klasse'!BL35=5,5,0))</f>
        <v/>
      </c>
      <c r="AY78" s="26" t="str">
        <f>IF('Midt 2.kl. -Klasse'!BM35="","",IF('Midt 2.kl. -Klasse'!BM35='Skole scoring'!AY$62,1,0)+IF('Midt 2.kl. -Klasse'!BM35=5,5,0))</f>
        <v/>
      </c>
      <c r="AZ78" s="26" t="str">
        <f>IF('Midt 2.kl. -Klasse'!BN35="","",IF('Midt 2.kl. -Klasse'!BN35='Skole scoring'!AZ$62,1,0)+IF('Midt 2.kl. -Klasse'!BN35=5,5,0))</f>
        <v/>
      </c>
      <c r="BA78" s="26" t="str">
        <f>IF('Midt 2.kl. -Klasse'!BO35="","",IF('Midt 2.kl. -Klasse'!BO35='Skole scoring'!BA$62,1,0)+IF('Midt 2.kl. -Klasse'!BO35=5,5,0))</f>
        <v/>
      </c>
      <c r="BB78" s="26" t="str">
        <f>IF('Midt 2.kl. -Klasse'!BP35="","",IF('Midt 2.kl. -Klasse'!BP35='Skole scoring'!BB$62,1,0)+IF('Midt 2.kl. -Klasse'!BP35=5,5,0))</f>
        <v/>
      </c>
      <c r="BC78" s="26" t="str">
        <f>IF('Midt 2.kl. -Klasse'!BQ35="","",IF('Midt 2.kl. -Klasse'!BQ35='Skole scoring'!BC$62,1,0)+IF('Midt 2.kl. -Klasse'!BQ35=5,5,0))</f>
        <v/>
      </c>
      <c r="BD78" s="26" t="str">
        <f>IF('Midt 2.kl. -Klasse'!BR35="","",IF('Midt 2.kl. -Klasse'!BR35='Skole scoring'!BD$62,1,0)+IF('Midt 2.kl. -Klasse'!BR35=5,5,0))</f>
        <v/>
      </c>
      <c r="BE78" s="26" t="str">
        <f>IF('Midt 2.kl. -Klasse'!BS35="","",IF('Midt 2.kl. -Klasse'!BS35='Skole scoring'!BE$62,1,0)+IF('Midt 2.kl. -Klasse'!BS35=5,5,0))</f>
        <v/>
      </c>
      <c r="BF78" s="26" t="str">
        <f>IF('Midt 2.kl. -Klasse'!BT35="","",IF('Midt 2.kl. -Klasse'!BT35='Skole scoring'!BF$62,1,0)+IF('Midt 2.kl. -Klasse'!BT35=5,5,0))</f>
        <v/>
      </c>
      <c r="BG78" s="26" t="str">
        <f>IF('Midt 2.kl. -Klasse'!BU35="","",IF('Midt 2.kl. -Klasse'!BU35='Skole scoring'!BG$62,1,0)+IF('Midt 2.kl. -Klasse'!BU35=5,5,0))</f>
        <v/>
      </c>
      <c r="BH78" s="26" t="str">
        <f>IF('Midt 2.kl. -Klasse'!BV35="","",IF('Midt 2.kl. -Klasse'!BV35='Skole scoring'!BH$62,1,0)+IF('Midt 2.kl. -Klasse'!BV35=5,5,0))</f>
        <v/>
      </c>
      <c r="BI78" s="26" t="str">
        <f>IF('Midt 2.kl. -Klasse'!BW35="","",IF('Midt 2.kl. -Klasse'!BW35='Skole scoring'!BI$62,1,0)+IF('Midt 2.kl. -Klasse'!BW35=5,5,0))</f>
        <v/>
      </c>
      <c r="BJ78" s="26" t="str">
        <f>IF('Midt 2.kl. -Klasse'!BX35="","",IF('Midt 2.kl. -Klasse'!BX35='Skole scoring'!BJ$62,1,0)+IF('Midt 2.kl. -Klasse'!BX35=5,5,0))</f>
        <v/>
      </c>
      <c r="BK78" s="26" t="str">
        <f>IF('Midt 2.kl. -Klasse'!BY35="","",IF('Midt 2.kl. -Klasse'!BY35='Skole scoring'!BK$62,1,0)+IF('Midt 2.kl. -Klasse'!BY35=5,5,0))</f>
        <v/>
      </c>
      <c r="BL78" s="26" t="str">
        <f>IF('Midt 2.kl. -Klasse'!BZ35="","",IF('Midt 2.kl. -Klasse'!BZ35='Skole scoring'!BL$62,1,0)+IF('Midt 2.kl. -Klasse'!BZ35=5,5,0))</f>
        <v/>
      </c>
      <c r="BM78" s="26" t="str">
        <f>IF('Midt 2.kl. -Klasse'!CA35="","",IF('Midt 2.kl. -Klasse'!CA35='Skole scoring'!BM$62,1,0)+IF('Midt 2.kl. -Klasse'!CA35=5,5,0))</f>
        <v/>
      </c>
      <c r="BN78" s="26" t="str">
        <f>IF('Midt 2.kl. -Klasse'!CB35="","",IF('Midt 2.kl. -Klasse'!CB35='Skole scoring'!BN$62,1,0)+IF('Midt 2.kl. -Klasse'!CB35=5,5,0))</f>
        <v/>
      </c>
      <c r="BO78" s="26" t="str">
        <f>IF('Midt 2.kl. -Klasse'!CC35="","",IF('Midt 2.kl. -Klasse'!CC35='Skole scoring'!BO$62,1,0)+IF('Midt 2.kl. -Klasse'!CC35=5,5,0))</f>
        <v/>
      </c>
      <c r="BP78" s="26" t="str">
        <f>IF('Midt 2.kl. -Klasse'!CD35="","",IF('Midt 2.kl. -Klasse'!CD35='Skole scoring'!BP$62,1,0)+IF('Midt 2.kl. -Klasse'!CD35=5,5,0))</f>
        <v/>
      </c>
      <c r="BQ78" s="26" t="str">
        <f>IF('Midt 2.kl. -Klasse'!CE35="","",IF('Midt 2.kl. -Klasse'!CE35='Skole scoring'!BQ$62,1,0)+IF('Midt 2.kl. -Klasse'!CE35=5,5,0))</f>
        <v/>
      </c>
      <c r="BR78" s="26" t="str">
        <f>IF('Midt 2.kl. -Klasse'!CF35="","",IF('Midt 2.kl. -Klasse'!CF35='Skole scoring'!BR$62,1,0)+IF('Midt 2.kl. -Klasse'!CF35=5,5,0))</f>
        <v/>
      </c>
      <c r="BS78" s="26" t="str">
        <f>IF('Midt 2.kl. -Klasse'!CG35="","",IF('Midt 2.kl. -Klasse'!CG35='Skole scoring'!BS$62,1,0)+IF('Midt 2.kl. -Klasse'!CG35=5,5,0))</f>
        <v/>
      </c>
      <c r="BT78" s="26" t="str">
        <f>IF('Midt 2.kl. -Klasse'!CH35="","",IF('Midt 2.kl. -Klasse'!CH35='Skole scoring'!BT$62,1,0)+IF('Midt 2.kl. -Klasse'!CH35=5,5,0))</f>
        <v/>
      </c>
      <c r="BU78" s="26" t="str">
        <f>IF('Midt 2.kl. -Klasse'!CI35="","",IF('Midt 2.kl. -Klasse'!CI35='Skole scoring'!BU$62,1,0)+IF('Midt 2.kl. -Klasse'!CI35=5,5,0))</f>
        <v/>
      </c>
      <c r="BV78" s="26" t="str">
        <f>IF('Midt 2.kl. -Klasse'!CJ35="","",IF('Midt 2.kl. -Klasse'!CJ35='Skole scoring'!BV$62,1,0)+IF('Midt 2.kl. -Klasse'!CJ35=5,5,0))</f>
        <v/>
      </c>
      <c r="BW78" s="26" t="str">
        <f>IF('Midt 2.kl. -Klasse'!CK35="","",IF('Midt 2.kl. -Klasse'!CK35='Skole scoring'!BW$62,1,0)+IF('Midt 2.kl. -Klasse'!CK35=5,5,0))</f>
        <v/>
      </c>
      <c r="BX78" s="26" t="str">
        <f>IF('Midt 2.kl. -Klasse'!CL35="","",IF('Midt 2.kl. -Klasse'!CL35='Skole scoring'!BX$62,1,0)+IF('Midt 2.kl. -Klasse'!CL35=5,5,0))</f>
        <v/>
      </c>
      <c r="BY78" s="26" t="str">
        <f>IF('Midt 2.kl. -Klasse'!CM35="","",IF('Midt 2.kl. -Klasse'!CM35='Skole scoring'!BY$62,1,0)+IF('Midt 2.kl. -Klasse'!CM35=5,5,0))</f>
        <v/>
      </c>
      <c r="BZ78" s="26" t="str">
        <f>IF('Midt 2.kl. -Klasse'!CN35="","",IF('Midt 2.kl. -Klasse'!CN35='Skole scoring'!BZ$62,1,0)+IF('Midt 2.kl. -Klasse'!CN35=5,5,0))</f>
        <v/>
      </c>
      <c r="CA78" s="26" t="str">
        <f>IF('Midt 2.kl. -Klasse'!CO35="","",IF('Midt 2.kl. -Klasse'!CO35='Skole scoring'!CA$62,1,0)+IF('Midt 2.kl. -Klasse'!CO35=5,5,0))</f>
        <v/>
      </c>
      <c r="CB78" s="26">
        <f t="shared" si="2"/>
        <v>0</v>
      </c>
      <c r="CC78" s="26" t="str">
        <f>IF(ISBLANK('Midt 2.kl. -Klasse'!B35),"NA",((((COUNTIF('Skole scoring'!B78:S78,1)-4.6)/4.1)+((COUNTIF('Skole scoring'!T78:CA78,1)-11.8)/9))/2))</f>
        <v>NA</v>
      </c>
    </row>
    <row r="79" spans="2:81" x14ac:dyDescent="0.35">
      <c r="B79" s="26" t="str">
        <f>IF('Midt 2.kl. -Klasse'!P36="","",IF('Midt 2.kl. -Klasse'!P36='Skole scoring'!B$62,1,0)+IF('Midt 2.kl. -Klasse'!P36=5,5,0))</f>
        <v/>
      </c>
      <c r="C79" s="26" t="str">
        <f>IF('Midt 2.kl. -Klasse'!Q36="","",IF('Midt 2.kl. -Klasse'!Q36='Skole scoring'!C$62,1,0)+IF('Midt 2.kl. -Klasse'!Q36=5,5,0))</f>
        <v/>
      </c>
      <c r="D79" s="26" t="str">
        <f>IF('Midt 2.kl. -Klasse'!R36="","",IF('Midt 2.kl. -Klasse'!R36='Skole scoring'!D$62,1,0)+IF('Midt 2.kl. -Klasse'!R36=5,5,0))</f>
        <v/>
      </c>
      <c r="E79" s="26" t="str">
        <f>IF('Midt 2.kl. -Klasse'!S36="","",IF('Midt 2.kl. -Klasse'!S36='Skole scoring'!E$62,1,0)+IF('Midt 2.kl. -Klasse'!S36=5,5,0))</f>
        <v/>
      </c>
      <c r="F79" s="26" t="str">
        <f>IF('Midt 2.kl. -Klasse'!T36="","",IF('Midt 2.kl. -Klasse'!T36='Skole scoring'!F$62,1,0)+IF('Midt 2.kl. -Klasse'!T36=5,5,0))</f>
        <v/>
      </c>
      <c r="G79" s="26" t="str">
        <f>IF('Midt 2.kl. -Klasse'!U36="","",IF('Midt 2.kl. -Klasse'!U36='Skole scoring'!G$62,1,0)+IF('Midt 2.kl. -Klasse'!U36=5,5,0))</f>
        <v/>
      </c>
      <c r="H79" s="26" t="str">
        <f>IF('Midt 2.kl. -Klasse'!V36="","",IF('Midt 2.kl. -Klasse'!V36='Skole scoring'!H$62,1,0)+IF('Midt 2.kl. -Klasse'!V36=5,5,0))</f>
        <v/>
      </c>
      <c r="I79" s="26" t="str">
        <f>IF('Midt 2.kl. -Klasse'!W36="","",IF('Midt 2.kl. -Klasse'!W36='Skole scoring'!I$62,1,0)+IF('Midt 2.kl. -Klasse'!W36=5,5,0))</f>
        <v/>
      </c>
      <c r="J79" s="26" t="str">
        <f>IF('Midt 2.kl. -Klasse'!X36="","",IF('Midt 2.kl. -Klasse'!X36='Skole scoring'!J$62,1,0)+IF('Midt 2.kl. -Klasse'!X36=5,5,0))</f>
        <v/>
      </c>
      <c r="K79" s="26" t="str">
        <f>IF('Midt 2.kl. -Klasse'!Y36="","",IF('Midt 2.kl. -Klasse'!Y36='Skole scoring'!K$62,1,0)+IF('Midt 2.kl. -Klasse'!Y36=5,5,0))</f>
        <v/>
      </c>
      <c r="L79" s="26" t="str">
        <f>IF('Midt 2.kl. -Klasse'!Z36="","",IF('Midt 2.kl. -Klasse'!Z36='Skole scoring'!L$62,1,0)+IF('Midt 2.kl. -Klasse'!Z36=5,5,0))</f>
        <v/>
      </c>
      <c r="M79" s="26" t="str">
        <f>IF('Midt 2.kl. -Klasse'!AA36="","",IF('Midt 2.kl. -Klasse'!AA36='Skole scoring'!M$62,1,0)+IF('Midt 2.kl. -Klasse'!AA36=5,5,0))</f>
        <v/>
      </c>
      <c r="N79" s="26" t="str">
        <f>IF('Midt 2.kl. -Klasse'!AB36="","",IF('Midt 2.kl. -Klasse'!AB36='Skole scoring'!N$62,1,0)+IF('Midt 2.kl. -Klasse'!AB36=5,5,0))</f>
        <v/>
      </c>
      <c r="O79" s="26" t="str">
        <f>IF('Midt 2.kl. -Klasse'!AC36="","",IF('Midt 2.kl. -Klasse'!AC36='Skole scoring'!O$62,1,0)+IF('Midt 2.kl. -Klasse'!AC36=5,5,0))</f>
        <v/>
      </c>
      <c r="P79" s="26" t="str">
        <f>IF('Midt 2.kl. -Klasse'!AD36="","",IF('Midt 2.kl. -Klasse'!AD36='Skole scoring'!P$62,1,0)+IF('Midt 2.kl. -Klasse'!AD36=5,5,0))</f>
        <v/>
      </c>
      <c r="Q79" s="26" t="str">
        <f>IF('Midt 2.kl. -Klasse'!AE36="","",IF('Midt 2.kl. -Klasse'!AE36='Skole scoring'!Q$62,1,0)+IF('Midt 2.kl. -Klasse'!AE36=5,5,0))</f>
        <v/>
      </c>
      <c r="R79" s="26" t="str">
        <f>IF('Midt 2.kl. -Klasse'!AF36="","",IF('Midt 2.kl. -Klasse'!AF36='Skole scoring'!R$62,1,0)+IF('Midt 2.kl. -Klasse'!AF36=5,5,0))</f>
        <v/>
      </c>
      <c r="S79" s="26" t="str">
        <f>IF('Midt 2.kl. -Klasse'!AG36="","",IF('Midt 2.kl. -Klasse'!AG36='Skole scoring'!S$62,1,0)+IF('Midt 2.kl. -Klasse'!AG36=5,5,0))</f>
        <v/>
      </c>
      <c r="T79" s="26" t="str">
        <f>IF('Midt 2.kl. -Klasse'!AH36="","",IF('Midt 2.kl. -Klasse'!AH36='Skole scoring'!T$62,1,0)+IF('Midt 2.kl. -Klasse'!AH36=5,5,0))</f>
        <v/>
      </c>
      <c r="U79" s="26" t="str">
        <f>IF('Midt 2.kl. -Klasse'!AI36="","",IF('Midt 2.kl. -Klasse'!AI36='Skole scoring'!U$62,1,0)+IF('Midt 2.kl. -Klasse'!AI36=5,5,0))</f>
        <v/>
      </c>
      <c r="V79" s="26" t="str">
        <f>IF('Midt 2.kl. -Klasse'!AJ36="","",IF('Midt 2.kl. -Klasse'!AJ36='Skole scoring'!V$62,1,0)+IF('Midt 2.kl. -Klasse'!AJ36=5,5,0))</f>
        <v/>
      </c>
      <c r="W79" s="26" t="str">
        <f>IF('Midt 2.kl. -Klasse'!AK36="","",IF('Midt 2.kl. -Klasse'!AK36='Skole scoring'!W$62,1,0)+IF('Midt 2.kl. -Klasse'!AK36=5,5,0))</f>
        <v/>
      </c>
      <c r="X79" s="26" t="str">
        <f>IF('Midt 2.kl. -Klasse'!AL36="","",IF('Midt 2.kl. -Klasse'!AL36='Skole scoring'!X$62,1,0)+IF('Midt 2.kl. -Klasse'!AL36=5,5,0))</f>
        <v/>
      </c>
      <c r="Y79" s="26" t="str">
        <f>IF('Midt 2.kl. -Klasse'!AM36="","",IF('Midt 2.kl. -Klasse'!AM36='Skole scoring'!Y$62,1,0)+IF('Midt 2.kl. -Klasse'!AM36=5,5,0))</f>
        <v/>
      </c>
      <c r="Z79" s="26" t="str">
        <f>IF('Midt 2.kl. -Klasse'!AN36="","",IF('Midt 2.kl. -Klasse'!AN36='Skole scoring'!Z$62,1,0)+IF('Midt 2.kl. -Klasse'!AN36=5,5,0))</f>
        <v/>
      </c>
      <c r="AA79" s="26" t="str">
        <f>IF('Midt 2.kl. -Klasse'!AO36="","",IF('Midt 2.kl. -Klasse'!AO36='Skole scoring'!AA$62,1,0)+IF('Midt 2.kl. -Klasse'!AO36=5,5,0))</f>
        <v/>
      </c>
      <c r="AB79" s="26" t="str">
        <f>IF('Midt 2.kl. -Klasse'!AP36="","",IF('Midt 2.kl. -Klasse'!AP36='Skole scoring'!AB$62,1,0)+IF('Midt 2.kl. -Klasse'!AP36=5,5,0))</f>
        <v/>
      </c>
      <c r="AC79" s="26" t="str">
        <f>IF('Midt 2.kl. -Klasse'!AQ36="","",IF('Midt 2.kl. -Klasse'!AQ36='Skole scoring'!AC$62,1,0)+IF('Midt 2.kl. -Klasse'!AQ36=5,5,0))</f>
        <v/>
      </c>
      <c r="AD79" s="26" t="str">
        <f>IF('Midt 2.kl. -Klasse'!AR36="","",IF('Midt 2.kl. -Klasse'!AR36='Skole scoring'!AD$62,1,0)+IF('Midt 2.kl. -Klasse'!AR36=5,5,0))</f>
        <v/>
      </c>
      <c r="AE79" s="26" t="str">
        <f>IF('Midt 2.kl. -Klasse'!AS36="","",IF('Midt 2.kl. -Klasse'!AS36='Skole scoring'!AE$62,1,0)+IF('Midt 2.kl. -Klasse'!AS36=5,5,0))</f>
        <v/>
      </c>
      <c r="AF79" s="26" t="str">
        <f>IF('Midt 2.kl. -Klasse'!AT36="","",IF('Midt 2.kl. -Klasse'!AT36='Skole scoring'!AF$62,1,0)+IF('Midt 2.kl. -Klasse'!AT36=5,5,0))</f>
        <v/>
      </c>
      <c r="AG79" s="26" t="str">
        <f>IF('Midt 2.kl. -Klasse'!AU36="","",IF('Midt 2.kl. -Klasse'!AU36='Skole scoring'!AG$62,1,0)+IF('Midt 2.kl. -Klasse'!AU36=5,5,0))</f>
        <v/>
      </c>
      <c r="AH79" s="26" t="str">
        <f>IF('Midt 2.kl. -Klasse'!AV36="","",IF('Midt 2.kl. -Klasse'!AV36='Skole scoring'!AH$62,1,0)+IF('Midt 2.kl. -Klasse'!AV36=5,5,0))</f>
        <v/>
      </c>
      <c r="AI79" s="26" t="str">
        <f>IF('Midt 2.kl. -Klasse'!AW36="","",IF('Midt 2.kl. -Klasse'!AW36='Skole scoring'!AI$62,1,0)+IF('Midt 2.kl. -Klasse'!AW36=5,5,0))</f>
        <v/>
      </c>
      <c r="AJ79" s="26" t="str">
        <f>IF('Midt 2.kl. -Klasse'!AX36="","",IF('Midt 2.kl. -Klasse'!AX36='Skole scoring'!AJ$62,1,0)+IF('Midt 2.kl. -Klasse'!AX36=5,5,0))</f>
        <v/>
      </c>
      <c r="AK79" s="26" t="str">
        <f>IF('Midt 2.kl. -Klasse'!AY36="","",IF('Midt 2.kl. -Klasse'!AY36='Skole scoring'!AK$62,1,0)+IF('Midt 2.kl. -Klasse'!AY36=5,5,0))</f>
        <v/>
      </c>
      <c r="AL79" s="26" t="str">
        <f>IF('Midt 2.kl. -Klasse'!AZ36="","",IF('Midt 2.kl. -Klasse'!AZ36='Skole scoring'!AL$62,1,0)+IF('Midt 2.kl. -Klasse'!AZ36=5,5,0))</f>
        <v/>
      </c>
      <c r="AM79" s="26" t="str">
        <f>IF('Midt 2.kl. -Klasse'!BA36="","",IF('Midt 2.kl. -Klasse'!BA36='Skole scoring'!AM$62,1,0)+IF('Midt 2.kl. -Klasse'!BA36=5,5,0))</f>
        <v/>
      </c>
      <c r="AN79" s="26" t="str">
        <f>IF('Midt 2.kl. -Klasse'!BB36="","",IF('Midt 2.kl. -Klasse'!BB36='Skole scoring'!AN$62,1,0)+IF('Midt 2.kl. -Klasse'!BB36=5,5,0))</f>
        <v/>
      </c>
      <c r="AO79" s="26" t="str">
        <f>IF('Midt 2.kl. -Klasse'!BC36="","",IF('Midt 2.kl. -Klasse'!BC36='Skole scoring'!AO$62,1,0)+IF('Midt 2.kl. -Klasse'!BC36=5,5,0))</f>
        <v/>
      </c>
      <c r="AP79" s="26" t="str">
        <f>IF('Midt 2.kl. -Klasse'!BD36="","",IF('Midt 2.kl. -Klasse'!BD36='Skole scoring'!AP$62,1,0)+IF('Midt 2.kl. -Klasse'!BD36=5,5,0))</f>
        <v/>
      </c>
      <c r="AQ79" s="26" t="str">
        <f>IF('Midt 2.kl. -Klasse'!BE36="","",IF('Midt 2.kl. -Klasse'!BE36='Skole scoring'!AQ$62,1,0)+IF('Midt 2.kl. -Klasse'!BE36=5,5,0))</f>
        <v/>
      </c>
      <c r="AR79" s="26" t="str">
        <f>IF('Midt 2.kl. -Klasse'!BF36="","",IF('Midt 2.kl. -Klasse'!BF36='Skole scoring'!AR$62,1,0)+IF('Midt 2.kl. -Klasse'!BF36=5,5,0))</f>
        <v/>
      </c>
      <c r="AS79" s="26" t="str">
        <f>IF('Midt 2.kl. -Klasse'!BG36="","",IF('Midt 2.kl. -Klasse'!BG36='Skole scoring'!AS$62,1,0)+IF('Midt 2.kl. -Klasse'!BG36=5,5,0))</f>
        <v/>
      </c>
      <c r="AT79" s="26" t="str">
        <f>IF('Midt 2.kl. -Klasse'!BH36="","",IF('Midt 2.kl. -Klasse'!BH36='Skole scoring'!AT$62,1,0)+IF('Midt 2.kl. -Klasse'!BH36=5,5,0))</f>
        <v/>
      </c>
      <c r="AU79" s="26" t="str">
        <f>IF('Midt 2.kl. -Klasse'!BI36="","",IF('Midt 2.kl. -Klasse'!BI36='Skole scoring'!AU$62,1,0)+IF('Midt 2.kl. -Klasse'!BI36=5,5,0))</f>
        <v/>
      </c>
      <c r="AV79" s="26" t="str">
        <f>IF('Midt 2.kl. -Klasse'!BJ36="","",IF('Midt 2.kl. -Klasse'!BJ36='Skole scoring'!AV$62,1,0)+IF('Midt 2.kl. -Klasse'!BJ36=5,5,0))</f>
        <v/>
      </c>
      <c r="AW79" s="26" t="str">
        <f>IF('Midt 2.kl. -Klasse'!BK36="","",IF('Midt 2.kl. -Klasse'!BK36='Skole scoring'!AW$62,1,0)+IF('Midt 2.kl. -Klasse'!BK36=5,5,0))</f>
        <v/>
      </c>
      <c r="AX79" s="26" t="str">
        <f>IF('Midt 2.kl. -Klasse'!BL36="","",IF('Midt 2.kl. -Klasse'!BL36='Skole scoring'!AX$62,1,0)+IF('Midt 2.kl. -Klasse'!BL36=5,5,0))</f>
        <v/>
      </c>
      <c r="AY79" s="26" t="str">
        <f>IF('Midt 2.kl. -Klasse'!BM36="","",IF('Midt 2.kl. -Klasse'!BM36='Skole scoring'!AY$62,1,0)+IF('Midt 2.kl. -Klasse'!BM36=5,5,0))</f>
        <v/>
      </c>
      <c r="AZ79" s="26" t="str">
        <f>IF('Midt 2.kl. -Klasse'!BN36="","",IF('Midt 2.kl. -Klasse'!BN36='Skole scoring'!AZ$62,1,0)+IF('Midt 2.kl. -Klasse'!BN36=5,5,0))</f>
        <v/>
      </c>
      <c r="BA79" s="26" t="str">
        <f>IF('Midt 2.kl. -Klasse'!BO36="","",IF('Midt 2.kl. -Klasse'!BO36='Skole scoring'!BA$62,1,0)+IF('Midt 2.kl. -Klasse'!BO36=5,5,0))</f>
        <v/>
      </c>
      <c r="BB79" s="26" t="str">
        <f>IF('Midt 2.kl. -Klasse'!BP36="","",IF('Midt 2.kl. -Klasse'!BP36='Skole scoring'!BB$62,1,0)+IF('Midt 2.kl. -Klasse'!BP36=5,5,0))</f>
        <v/>
      </c>
      <c r="BC79" s="26" t="str">
        <f>IF('Midt 2.kl. -Klasse'!BQ36="","",IF('Midt 2.kl. -Klasse'!BQ36='Skole scoring'!BC$62,1,0)+IF('Midt 2.kl. -Klasse'!BQ36=5,5,0))</f>
        <v/>
      </c>
      <c r="BD79" s="26" t="str">
        <f>IF('Midt 2.kl. -Klasse'!BR36="","",IF('Midt 2.kl. -Klasse'!BR36='Skole scoring'!BD$62,1,0)+IF('Midt 2.kl. -Klasse'!BR36=5,5,0))</f>
        <v/>
      </c>
      <c r="BE79" s="26" t="str">
        <f>IF('Midt 2.kl. -Klasse'!BS36="","",IF('Midt 2.kl. -Klasse'!BS36='Skole scoring'!BE$62,1,0)+IF('Midt 2.kl. -Klasse'!BS36=5,5,0))</f>
        <v/>
      </c>
      <c r="BF79" s="26" t="str">
        <f>IF('Midt 2.kl. -Klasse'!BT36="","",IF('Midt 2.kl. -Klasse'!BT36='Skole scoring'!BF$62,1,0)+IF('Midt 2.kl. -Klasse'!BT36=5,5,0))</f>
        <v/>
      </c>
      <c r="BG79" s="26" t="str">
        <f>IF('Midt 2.kl. -Klasse'!BU36="","",IF('Midt 2.kl. -Klasse'!BU36='Skole scoring'!BG$62,1,0)+IF('Midt 2.kl. -Klasse'!BU36=5,5,0))</f>
        <v/>
      </c>
      <c r="BH79" s="26" t="str">
        <f>IF('Midt 2.kl. -Klasse'!BV36="","",IF('Midt 2.kl. -Klasse'!BV36='Skole scoring'!BH$62,1,0)+IF('Midt 2.kl. -Klasse'!BV36=5,5,0))</f>
        <v/>
      </c>
      <c r="BI79" s="26" t="str">
        <f>IF('Midt 2.kl. -Klasse'!BW36="","",IF('Midt 2.kl. -Klasse'!BW36='Skole scoring'!BI$62,1,0)+IF('Midt 2.kl. -Klasse'!BW36=5,5,0))</f>
        <v/>
      </c>
      <c r="BJ79" s="26" t="str">
        <f>IF('Midt 2.kl. -Klasse'!BX36="","",IF('Midt 2.kl. -Klasse'!BX36='Skole scoring'!BJ$62,1,0)+IF('Midt 2.kl. -Klasse'!BX36=5,5,0))</f>
        <v/>
      </c>
      <c r="BK79" s="26" t="str">
        <f>IF('Midt 2.kl. -Klasse'!BY36="","",IF('Midt 2.kl. -Klasse'!BY36='Skole scoring'!BK$62,1,0)+IF('Midt 2.kl. -Klasse'!BY36=5,5,0))</f>
        <v/>
      </c>
      <c r="BL79" s="26" t="str">
        <f>IF('Midt 2.kl. -Klasse'!BZ36="","",IF('Midt 2.kl. -Klasse'!BZ36='Skole scoring'!BL$62,1,0)+IF('Midt 2.kl. -Klasse'!BZ36=5,5,0))</f>
        <v/>
      </c>
      <c r="BM79" s="26" t="str">
        <f>IF('Midt 2.kl. -Klasse'!CA36="","",IF('Midt 2.kl. -Klasse'!CA36='Skole scoring'!BM$62,1,0)+IF('Midt 2.kl. -Klasse'!CA36=5,5,0))</f>
        <v/>
      </c>
      <c r="BN79" s="26" t="str">
        <f>IF('Midt 2.kl. -Klasse'!CB36="","",IF('Midt 2.kl. -Klasse'!CB36='Skole scoring'!BN$62,1,0)+IF('Midt 2.kl. -Klasse'!CB36=5,5,0))</f>
        <v/>
      </c>
      <c r="BO79" s="26" t="str">
        <f>IF('Midt 2.kl. -Klasse'!CC36="","",IF('Midt 2.kl. -Klasse'!CC36='Skole scoring'!BO$62,1,0)+IF('Midt 2.kl. -Klasse'!CC36=5,5,0))</f>
        <v/>
      </c>
      <c r="BP79" s="26" t="str">
        <f>IF('Midt 2.kl. -Klasse'!CD36="","",IF('Midt 2.kl. -Klasse'!CD36='Skole scoring'!BP$62,1,0)+IF('Midt 2.kl. -Klasse'!CD36=5,5,0))</f>
        <v/>
      </c>
      <c r="BQ79" s="26" t="str">
        <f>IF('Midt 2.kl. -Klasse'!CE36="","",IF('Midt 2.kl. -Klasse'!CE36='Skole scoring'!BQ$62,1,0)+IF('Midt 2.kl. -Klasse'!CE36=5,5,0))</f>
        <v/>
      </c>
      <c r="BR79" s="26" t="str">
        <f>IF('Midt 2.kl. -Klasse'!CF36="","",IF('Midt 2.kl. -Klasse'!CF36='Skole scoring'!BR$62,1,0)+IF('Midt 2.kl. -Klasse'!CF36=5,5,0))</f>
        <v/>
      </c>
      <c r="BS79" s="26" t="str">
        <f>IF('Midt 2.kl. -Klasse'!CG36="","",IF('Midt 2.kl. -Klasse'!CG36='Skole scoring'!BS$62,1,0)+IF('Midt 2.kl. -Klasse'!CG36=5,5,0))</f>
        <v/>
      </c>
      <c r="BT79" s="26" t="str">
        <f>IF('Midt 2.kl. -Klasse'!CH36="","",IF('Midt 2.kl. -Klasse'!CH36='Skole scoring'!BT$62,1,0)+IF('Midt 2.kl. -Klasse'!CH36=5,5,0))</f>
        <v/>
      </c>
      <c r="BU79" s="26" t="str">
        <f>IF('Midt 2.kl. -Klasse'!CI36="","",IF('Midt 2.kl. -Klasse'!CI36='Skole scoring'!BU$62,1,0)+IF('Midt 2.kl. -Klasse'!CI36=5,5,0))</f>
        <v/>
      </c>
      <c r="BV79" s="26" t="str">
        <f>IF('Midt 2.kl. -Klasse'!CJ36="","",IF('Midt 2.kl. -Klasse'!CJ36='Skole scoring'!BV$62,1,0)+IF('Midt 2.kl. -Klasse'!CJ36=5,5,0))</f>
        <v/>
      </c>
      <c r="BW79" s="26" t="str">
        <f>IF('Midt 2.kl. -Klasse'!CK36="","",IF('Midt 2.kl. -Klasse'!CK36='Skole scoring'!BW$62,1,0)+IF('Midt 2.kl. -Klasse'!CK36=5,5,0))</f>
        <v/>
      </c>
      <c r="BX79" s="26" t="str">
        <f>IF('Midt 2.kl. -Klasse'!CL36="","",IF('Midt 2.kl. -Klasse'!CL36='Skole scoring'!BX$62,1,0)+IF('Midt 2.kl. -Klasse'!CL36=5,5,0))</f>
        <v/>
      </c>
      <c r="BY79" s="26" t="str">
        <f>IF('Midt 2.kl. -Klasse'!CM36="","",IF('Midt 2.kl. -Klasse'!CM36='Skole scoring'!BY$62,1,0)+IF('Midt 2.kl. -Klasse'!CM36=5,5,0))</f>
        <v/>
      </c>
      <c r="BZ79" s="26" t="str">
        <f>IF('Midt 2.kl. -Klasse'!CN36="","",IF('Midt 2.kl. -Klasse'!CN36='Skole scoring'!BZ$62,1,0)+IF('Midt 2.kl. -Klasse'!CN36=5,5,0))</f>
        <v/>
      </c>
      <c r="CA79" s="26" t="str">
        <f>IF('Midt 2.kl. -Klasse'!CO36="","",IF('Midt 2.kl. -Klasse'!CO36='Skole scoring'!CA$62,1,0)+IF('Midt 2.kl. -Klasse'!CO36=5,5,0))</f>
        <v/>
      </c>
      <c r="CB79" s="26">
        <f t="shared" si="2"/>
        <v>0</v>
      </c>
      <c r="CC79" s="26" t="str">
        <f>IF(ISBLANK('Midt 2.kl. -Klasse'!B36),"NA",((((COUNTIF('Skole scoring'!B79:S79,1)-4.6)/4.1)+((COUNTIF('Skole scoring'!T79:CA79,1)-11.8)/9))/2))</f>
        <v>NA</v>
      </c>
    </row>
    <row r="80" spans="2:81" x14ac:dyDescent="0.35">
      <c r="B80" s="26" t="str">
        <f>IF('Midt 2.kl. -Klasse'!P37="","",IF('Midt 2.kl. -Klasse'!P37='Skole scoring'!B$62,1,0)+IF('Midt 2.kl. -Klasse'!P37=5,5,0))</f>
        <v/>
      </c>
      <c r="C80" s="26" t="str">
        <f>IF('Midt 2.kl. -Klasse'!Q37="","",IF('Midt 2.kl. -Klasse'!Q37='Skole scoring'!C$62,1,0)+IF('Midt 2.kl. -Klasse'!Q37=5,5,0))</f>
        <v/>
      </c>
      <c r="D80" s="26" t="str">
        <f>IF('Midt 2.kl. -Klasse'!R37="","",IF('Midt 2.kl. -Klasse'!R37='Skole scoring'!D$62,1,0)+IF('Midt 2.kl. -Klasse'!R37=5,5,0))</f>
        <v/>
      </c>
      <c r="E80" s="26" t="str">
        <f>IF('Midt 2.kl. -Klasse'!S37="","",IF('Midt 2.kl. -Klasse'!S37='Skole scoring'!E$62,1,0)+IF('Midt 2.kl. -Klasse'!S37=5,5,0))</f>
        <v/>
      </c>
      <c r="F80" s="26" t="str">
        <f>IF('Midt 2.kl. -Klasse'!T37="","",IF('Midt 2.kl. -Klasse'!T37='Skole scoring'!F$62,1,0)+IF('Midt 2.kl. -Klasse'!T37=5,5,0))</f>
        <v/>
      </c>
      <c r="G80" s="26" t="str">
        <f>IF('Midt 2.kl. -Klasse'!U37="","",IF('Midt 2.kl. -Klasse'!U37='Skole scoring'!G$62,1,0)+IF('Midt 2.kl. -Klasse'!U37=5,5,0))</f>
        <v/>
      </c>
      <c r="H80" s="26" t="str">
        <f>IF('Midt 2.kl. -Klasse'!V37="","",IF('Midt 2.kl. -Klasse'!V37='Skole scoring'!H$62,1,0)+IF('Midt 2.kl. -Klasse'!V37=5,5,0))</f>
        <v/>
      </c>
      <c r="I80" s="26" t="str">
        <f>IF('Midt 2.kl. -Klasse'!W37="","",IF('Midt 2.kl. -Klasse'!W37='Skole scoring'!I$62,1,0)+IF('Midt 2.kl. -Klasse'!W37=5,5,0))</f>
        <v/>
      </c>
      <c r="J80" s="26" t="str">
        <f>IF('Midt 2.kl. -Klasse'!X37="","",IF('Midt 2.kl. -Klasse'!X37='Skole scoring'!J$62,1,0)+IF('Midt 2.kl. -Klasse'!X37=5,5,0))</f>
        <v/>
      </c>
      <c r="K80" s="26" t="str">
        <f>IF('Midt 2.kl. -Klasse'!Y37="","",IF('Midt 2.kl. -Klasse'!Y37='Skole scoring'!K$62,1,0)+IF('Midt 2.kl. -Klasse'!Y37=5,5,0))</f>
        <v/>
      </c>
      <c r="L80" s="26" t="str">
        <f>IF('Midt 2.kl. -Klasse'!Z37="","",IF('Midt 2.kl. -Klasse'!Z37='Skole scoring'!L$62,1,0)+IF('Midt 2.kl. -Klasse'!Z37=5,5,0))</f>
        <v/>
      </c>
      <c r="M80" s="26" t="str">
        <f>IF('Midt 2.kl. -Klasse'!AA37="","",IF('Midt 2.kl. -Klasse'!AA37='Skole scoring'!M$62,1,0)+IF('Midt 2.kl. -Klasse'!AA37=5,5,0))</f>
        <v/>
      </c>
      <c r="N80" s="26" t="str">
        <f>IF('Midt 2.kl. -Klasse'!AB37="","",IF('Midt 2.kl. -Klasse'!AB37='Skole scoring'!N$62,1,0)+IF('Midt 2.kl. -Klasse'!AB37=5,5,0))</f>
        <v/>
      </c>
      <c r="O80" s="26" t="str">
        <f>IF('Midt 2.kl. -Klasse'!AC37="","",IF('Midt 2.kl. -Klasse'!AC37='Skole scoring'!O$62,1,0)+IF('Midt 2.kl. -Klasse'!AC37=5,5,0))</f>
        <v/>
      </c>
      <c r="P80" s="26" t="str">
        <f>IF('Midt 2.kl. -Klasse'!AD37="","",IF('Midt 2.kl. -Klasse'!AD37='Skole scoring'!P$62,1,0)+IF('Midt 2.kl. -Klasse'!AD37=5,5,0))</f>
        <v/>
      </c>
      <c r="Q80" s="26" t="str">
        <f>IF('Midt 2.kl. -Klasse'!AE37="","",IF('Midt 2.kl. -Klasse'!AE37='Skole scoring'!Q$62,1,0)+IF('Midt 2.kl. -Klasse'!AE37=5,5,0))</f>
        <v/>
      </c>
      <c r="R80" s="26" t="str">
        <f>IF('Midt 2.kl. -Klasse'!AF37="","",IF('Midt 2.kl. -Klasse'!AF37='Skole scoring'!R$62,1,0)+IF('Midt 2.kl. -Klasse'!AF37=5,5,0))</f>
        <v/>
      </c>
      <c r="S80" s="26" t="str">
        <f>IF('Midt 2.kl. -Klasse'!AG37="","",IF('Midt 2.kl. -Klasse'!AG37='Skole scoring'!S$62,1,0)+IF('Midt 2.kl. -Klasse'!AG37=5,5,0))</f>
        <v/>
      </c>
      <c r="T80" s="26" t="str">
        <f>IF('Midt 2.kl. -Klasse'!AH37="","",IF('Midt 2.kl. -Klasse'!AH37='Skole scoring'!T$62,1,0)+IF('Midt 2.kl. -Klasse'!AH37=5,5,0))</f>
        <v/>
      </c>
      <c r="U80" s="26" t="str">
        <f>IF('Midt 2.kl. -Klasse'!AI37="","",IF('Midt 2.kl. -Klasse'!AI37='Skole scoring'!U$62,1,0)+IF('Midt 2.kl. -Klasse'!AI37=5,5,0))</f>
        <v/>
      </c>
      <c r="V80" s="26" t="str">
        <f>IF('Midt 2.kl. -Klasse'!AJ37="","",IF('Midt 2.kl. -Klasse'!AJ37='Skole scoring'!V$62,1,0)+IF('Midt 2.kl. -Klasse'!AJ37=5,5,0))</f>
        <v/>
      </c>
      <c r="W80" s="26" t="str">
        <f>IF('Midt 2.kl. -Klasse'!AK37="","",IF('Midt 2.kl. -Klasse'!AK37='Skole scoring'!W$62,1,0)+IF('Midt 2.kl. -Klasse'!AK37=5,5,0))</f>
        <v/>
      </c>
      <c r="X80" s="26" t="str">
        <f>IF('Midt 2.kl. -Klasse'!AL37="","",IF('Midt 2.kl. -Klasse'!AL37='Skole scoring'!X$62,1,0)+IF('Midt 2.kl. -Klasse'!AL37=5,5,0))</f>
        <v/>
      </c>
      <c r="Y80" s="26" t="str">
        <f>IF('Midt 2.kl. -Klasse'!AM37="","",IF('Midt 2.kl. -Klasse'!AM37='Skole scoring'!Y$62,1,0)+IF('Midt 2.kl. -Klasse'!AM37=5,5,0))</f>
        <v/>
      </c>
      <c r="Z80" s="26" t="str">
        <f>IF('Midt 2.kl. -Klasse'!AN37="","",IF('Midt 2.kl. -Klasse'!AN37='Skole scoring'!Z$62,1,0)+IF('Midt 2.kl. -Klasse'!AN37=5,5,0))</f>
        <v/>
      </c>
      <c r="AA80" s="26" t="str">
        <f>IF('Midt 2.kl. -Klasse'!AO37="","",IF('Midt 2.kl. -Klasse'!AO37='Skole scoring'!AA$62,1,0)+IF('Midt 2.kl. -Klasse'!AO37=5,5,0))</f>
        <v/>
      </c>
      <c r="AB80" s="26" t="str">
        <f>IF('Midt 2.kl. -Klasse'!AP37="","",IF('Midt 2.kl. -Klasse'!AP37='Skole scoring'!AB$62,1,0)+IF('Midt 2.kl. -Klasse'!AP37=5,5,0))</f>
        <v/>
      </c>
      <c r="AC80" s="26" t="str">
        <f>IF('Midt 2.kl. -Klasse'!AQ37="","",IF('Midt 2.kl. -Klasse'!AQ37='Skole scoring'!AC$62,1,0)+IF('Midt 2.kl. -Klasse'!AQ37=5,5,0))</f>
        <v/>
      </c>
      <c r="AD80" s="26" t="str">
        <f>IF('Midt 2.kl. -Klasse'!AR37="","",IF('Midt 2.kl. -Klasse'!AR37='Skole scoring'!AD$62,1,0)+IF('Midt 2.kl. -Klasse'!AR37=5,5,0))</f>
        <v/>
      </c>
      <c r="AE80" s="26" t="str">
        <f>IF('Midt 2.kl. -Klasse'!AS37="","",IF('Midt 2.kl. -Klasse'!AS37='Skole scoring'!AE$62,1,0)+IF('Midt 2.kl. -Klasse'!AS37=5,5,0))</f>
        <v/>
      </c>
      <c r="AF80" s="26" t="str">
        <f>IF('Midt 2.kl. -Klasse'!AT37="","",IF('Midt 2.kl. -Klasse'!AT37='Skole scoring'!AF$62,1,0)+IF('Midt 2.kl. -Klasse'!AT37=5,5,0))</f>
        <v/>
      </c>
      <c r="AG80" s="26" t="str">
        <f>IF('Midt 2.kl. -Klasse'!AU37="","",IF('Midt 2.kl. -Klasse'!AU37='Skole scoring'!AG$62,1,0)+IF('Midt 2.kl. -Klasse'!AU37=5,5,0))</f>
        <v/>
      </c>
      <c r="AH80" s="26" t="str">
        <f>IF('Midt 2.kl. -Klasse'!AV37="","",IF('Midt 2.kl. -Klasse'!AV37='Skole scoring'!AH$62,1,0)+IF('Midt 2.kl. -Klasse'!AV37=5,5,0))</f>
        <v/>
      </c>
      <c r="AI80" s="26" t="str">
        <f>IF('Midt 2.kl. -Klasse'!AW37="","",IF('Midt 2.kl. -Klasse'!AW37='Skole scoring'!AI$62,1,0)+IF('Midt 2.kl. -Klasse'!AW37=5,5,0))</f>
        <v/>
      </c>
      <c r="AJ80" s="26" t="str">
        <f>IF('Midt 2.kl. -Klasse'!AX37="","",IF('Midt 2.kl. -Klasse'!AX37='Skole scoring'!AJ$62,1,0)+IF('Midt 2.kl. -Klasse'!AX37=5,5,0))</f>
        <v/>
      </c>
      <c r="AK80" s="26" t="str">
        <f>IF('Midt 2.kl. -Klasse'!AY37="","",IF('Midt 2.kl. -Klasse'!AY37='Skole scoring'!AK$62,1,0)+IF('Midt 2.kl. -Klasse'!AY37=5,5,0))</f>
        <v/>
      </c>
      <c r="AL80" s="26" t="str">
        <f>IF('Midt 2.kl. -Klasse'!AZ37="","",IF('Midt 2.kl. -Klasse'!AZ37='Skole scoring'!AL$62,1,0)+IF('Midt 2.kl. -Klasse'!AZ37=5,5,0))</f>
        <v/>
      </c>
      <c r="AM80" s="26" t="str">
        <f>IF('Midt 2.kl. -Klasse'!BA37="","",IF('Midt 2.kl. -Klasse'!BA37='Skole scoring'!AM$62,1,0)+IF('Midt 2.kl. -Klasse'!BA37=5,5,0))</f>
        <v/>
      </c>
      <c r="AN80" s="26" t="str">
        <f>IF('Midt 2.kl. -Klasse'!BB37="","",IF('Midt 2.kl. -Klasse'!BB37='Skole scoring'!AN$62,1,0)+IF('Midt 2.kl. -Klasse'!BB37=5,5,0))</f>
        <v/>
      </c>
      <c r="AO80" s="26" t="str">
        <f>IF('Midt 2.kl. -Klasse'!BC37="","",IF('Midt 2.kl. -Klasse'!BC37='Skole scoring'!AO$62,1,0)+IF('Midt 2.kl. -Klasse'!BC37=5,5,0))</f>
        <v/>
      </c>
      <c r="AP80" s="26" t="str">
        <f>IF('Midt 2.kl. -Klasse'!BD37="","",IF('Midt 2.kl. -Klasse'!BD37='Skole scoring'!AP$62,1,0)+IF('Midt 2.kl. -Klasse'!BD37=5,5,0))</f>
        <v/>
      </c>
      <c r="AQ80" s="26" t="str">
        <f>IF('Midt 2.kl. -Klasse'!BE37="","",IF('Midt 2.kl. -Klasse'!BE37='Skole scoring'!AQ$62,1,0)+IF('Midt 2.kl. -Klasse'!BE37=5,5,0))</f>
        <v/>
      </c>
      <c r="AR80" s="26" t="str">
        <f>IF('Midt 2.kl. -Klasse'!BF37="","",IF('Midt 2.kl. -Klasse'!BF37='Skole scoring'!AR$62,1,0)+IF('Midt 2.kl. -Klasse'!BF37=5,5,0))</f>
        <v/>
      </c>
      <c r="AS80" s="26" t="str">
        <f>IF('Midt 2.kl. -Klasse'!BG37="","",IF('Midt 2.kl. -Klasse'!BG37='Skole scoring'!AS$62,1,0)+IF('Midt 2.kl. -Klasse'!BG37=5,5,0))</f>
        <v/>
      </c>
      <c r="AT80" s="26" t="str">
        <f>IF('Midt 2.kl. -Klasse'!BH37="","",IF('Midt 2.kl. -Klasse'!BH37='Skole scoring'!AT$62,1,0)+IF('Midt 2.kl. -Klasse'!BH37=5,5,0))</f>
        <v/>
      </c>
      <c r="AU80" s="26" t="str">
        <f>IF('Midt 2.kl. -Klasse'!BI37="","",IF('Midt 2.kl. -Klasse'!BI37='Skole scoring'!AU$62,1,0)+IF('Midt 2.kl. -Klasse'!BI37=5,5,0))</f>
        <v/>
      </c>
      <c r="AV80" s="26" t="str">
        <f>IF('Midt 2.kl. -Klasse'!BJ37="","",IF('Midt 2.kl. -Klasse'!BJ37='Skole scoring'!AV$62,1,0)+IF('Midt 2.kl. -Klasse'!BJ37=5,5,0))</f>
        <v/>
      </c>
      <c r="AW80" s="26" t="str">
        <f>IF('Midt 2.kl. -Klasse'!BK37="","",IF('Midt 2.kl. -Klasse'!BK37='Skole scoring'!AW$62,1,0)+IF('Midt 2.kl. -Klasse'!BK37=5,5,0))</f>
        <v/>
      </c>
      <c r="AX80" s="26" t="str">
        <f>IF('Midt 2.kl. -Klasse'!BL37="","",IF('Midt 2.kl. -Klasse'!BL37='Skole scoring'!AX$62,1,0)+IF('Midt 2.kl. -Klasse'!BL37=5,5,0))</f>
        <v/>
      </c>
      <c r="AY80" s="26" t="str">
        <f>IF('Midt 2.kl. -Klasse'!BM37="","",IF('Midt 2.kl. -Klasse'!BM37='Skole scoring'!AY$62,1,0)+IF('Midt 2.kl. -Klasse'!BM37=5,5,0))</f>
        <v/>
      </c>
      <c r="AZ80" s="26" t="str">
        <f>IF('Midt 2.kl. -Klasse'!BN37="","",IF('Midt 2.kl. -Klasse'!BN37='Skole scoring'!AZ$62,1,0)+IF('Midt 2.kl. -Klasse'!BN37=5,5,0))</f>
        <v/>
      </c>
      <c r="BA80" s="26" t="str">
        <f>IF('Midt 2.kl. -Klasse'!BO37="","",IF('Midt 2.kl. -Klasse'!BO37='Skole scoring'!BA$62,1,0)+IF('Midt 2.kl. -Klasse'!BO37=5,5,0))</f>
        <v/>
      </c>
      <c r="BB80" s="26" t="str">
        <f>IF('Midt 2.kl. -Klasse'!BP37="","",IF('Midt 2.kl. -Klasse'!BP37='Skole scoring'!BB$62,1,0)+IF('Midt 2.kl. -Klasse'!BP37=5,5,0))</f>
        <v/>
      </c>
      <c r="BC80" s="26" t="str">
        <f>IF('Midt 2.kl. -Klasse'!BQ37="","",IF('Midt 2.kl. -Klasse'!BQ37='Skole scoring'!BC$62,1,0)+IF('Midt 2.kl. -Klasse'!BQ37=5,5,0))</f>
        <v/>
      </c>
      <c r="BD80" s="26" t="str">
        <f>IF('Midt 2.kl. -Klasse'!BR37="","",IF('Midt 2.kl. -Klasse'!BR37='Skole scoring'!BD$62,1,0)+IF('Midt 2.kl. -Klasse'!BR37=5,5,0))</f>
        <v/>
      </c>
      <c r="BE80" s="26" t="str">
        <f>IF('Midt 2.kl. -Klasse'!BS37="","",IF('Midt 2.kl. -Klasse'!BS37='Skole scoring'!BE$62,1,0)+IF('Midt 2.kl. -Klasse'!BS37=5,5,0))</f>
        <v/>
      </c>
      <c r="BF80" s="26" t="str">
        <f>IF('Midt 2.kl. -Klasse'!BT37="","",IF('Midt 2.kl. -Klasse'!BT37='Skole scoring'!BF$62,1,0)+IF('Midt 2.kl. -Klasse'!BT37=5,5,0))</f>
        <v/>
      </c>
      <c r="BG80" s="26" t="str">
        <f>IF('Midt 2.kl. -Klasse'!BU37="","",IF('Midt 2.kl. -Klasse'!BU37='Skole scoring'!BG$62,1,0)+IF('Midt 2.kl. -Klasse'!BU37=5,5,0))</f>
        <v/>
      </c>
      <c r="BH80" s="26" t="str">
        <f>IF('Midt 2.kl. -Klasse'!BV37="","",IF('Midt 2.kl. -Klasse'!BV37='Skole scoring'!BH$62,1,0)+IF('Midt 2.kl. -Klasse'!BV37=5,5,0))</f>
        <v/>
      </c>
      <c r="BI80" s="26" t="str">
        <f>IF('Midt 2.kl. -Klasse'!BW37="","",IF('Midt 2.kl. -Klasse'!BW37='Skole scoring'!BI$62,1,0)+IF('Midt 2.kl. -Klasse'!BW37=5,5,0))</f>
        <v/>
      </c>
      <c r="BJ80" s="26" t="str">
        <f>IF('Midt 2.kl. -Klasse'!BX37="","",IF('Midt 2.kl. -Klasse'!BX37='Skole scoring'!BJ$62,1,0)+IF('Midt 2.kl. -Klasse'!BX37=5,5,0))</f>
        <v/>
      </c>
      <c r="BK80" s="26" t="str">
        <f>IF('Midt 2.kl. -Klasse'!BY37="","",IF('Midt 2.kl. -Klasse'!BY37='Skole scoring'!BK$62,1,0)+IF('Midt 2.kl. -Klasse'!BY37=5,5,0))</f>
        <v/>
      </c>
      <c r="BL80" s="26" t="str">
        <f>IF('Midt 2.kl. -Klasse'!BZ37="","",IF('Midt 2.kl. -Klasse'!BZ37='Skole scoring'!BL$62,1,0)+IF('Midt 2.kl. -Klasse'!BZ37=5,5,0))</f>
        <v/>
      </c>
      <c r="BM80" s="26" t="str">
        <f>IF('Midt 2.kl. -Klasse'!CA37="","",IF('Midt 2.kl. -Klasse'!CA37='Skole scoring'!BM$62,1,0)+IF('Midt 2.kl. -Klasse'!CA37=5,5,0))</f>
        <v/>
      </c>
      <c r="BN80" s="26" t="str">
        <f>IF('Midt 2.kl. -Klasse'!CB37="","",IF('Midt 2.kl. -Klasse'!CB37='Skole scoring'!BN$62,1,0)+IF('Midt 2.kl. -Klasse'!CB37=5,5,0))</f>
        <v/>
      </c>
      <c r="BO80" s="26" t="str">
        <f>IF('Midt 2.kl. -Klasse'!CC37="","",IF('Midt 2.kl. -Klasse'!CC37='Skole scoring'!BO$62,1,0)+IF('Midt 2.kl. -Klasse'!CC37=5,5,0))</f>
        <v/>
      </c>
      <c r="BP80" s="26" t="str">
        <f>IF('Midt 2.kl. -Klasse'!CD37="","",IF('Midt 2.kl. -Klasse'!CD37='Skole scoring'!BP$62,1,0)+IF('Midt 2.kl. -Klasse'!CD37=5,5,0))</f>
        <v/>
      </c>
      <c r="BQ80" s="26" t="str">
        <f>IF('Midt 2.kl. -Klasse'!CE37="","",IF('Midt 2.kl. -Klasse'!CE37='Skole scoring'!BQ$62,1,0)+IF('Midt 2.kl. -Klasse'!CE37=5,5,0))</f>
        <v/>
      </c>
      <c r="BR80" s="26" t="str">
        <f>IF('Midt 2.kl. -Klasse'!CF37="","",IF('Midt 2.kl. -Klasse'!CF37='Skole scoring'!BR$62,1,0)+IF('Midt 2.kl. -Klasse'!CF37=5,5,0))</f>
        <v/>
      </c>
      <c r="BS80" s="26" t="str">
        <f>IF('Midt 2.kl. -Klasse'!CG37="","",IF('Midt 2.kl. -Klasse'!CG37='Skole scoring'!BS$62,1,0)+IF('Midt 2.kl. -Klasse'!CG37=5,5,0))</f>
        <v/>
      </c>
      <c r="BT80" s="26" t="str">
        <f>IF('Midt 2.kl. -Klasse'!CH37="","",IF('Midt 2.kl. -Klasse'!CH37='Skole scoring'!BT$62,1,0)+IF('Midt 2.kl. -Klasse'!CH37=5,5,0))</f>
        <v/>
      </c>
      <c r="BU80" s="26" t="str">
        <f>IF('Midt 2.kl. -Klasse'!CI37="","",IF('Midt 2.kl. -Klasse'!CI37='Skole scoring'!BU$62,1,0)+IF('Midt 2.kl. -Klasse'!CI37=5,5,0))</f>
        <v/>
      </c>
      <c r="BV80" s="26" t="str">
        <f>IF('Midt 2.kl. -Klasse'!CJ37="","",IF('Midt 2.kl. -Klasse'!CJ37='Skole scoring'!BV$62,1,0)+IF('Midt 2.kl. -Klasse'!CJ37=5,5,0))</f>
        <v/>
      </c>
      <c r="BW80" s="26" t="str">
        <f>IF('Midt 2.kl. -Klasse'!CK37="","",IF('Midt 2.kl. -Klasse'!CK37='Skole scoring'!BW$62,1,0)+IF('Midt 2.kl. -Klasse'!CK37=5,5,0))</f>
        <v/>
      </c>
      <c r="BX80" s="26" t="str">
        <f>IF('Midt 2.kl. -Klasse'!CL37="","",IF('Midt 2.kl. -Klasse'!CL37='Skole scoring'!BX$62,1,0)+IF('Midt 2.kl. -Klasse'!CL37=5,5,0))</f>
        <v/>
      </c>
      <c r="BY80" s="26" t="str">
        <f>IF('Midt 2.kl. -Klasse'!CM37="","",IF('Midt 2.kl. -Klasse'!CM37='Skole scoring'!BY$62,1,0)+IF('Midt 2.kl. -Klasse'!CM37=5,5,0))</f>
        <v/>
      </c>
      <c r="BZ80" s="26" t="str">
        <f>IF('Midt 2.kl. -Klasse'!CN37="","",IF('Midt 2.kl. -Klasse'!CN37='Skole scoring'!BZ$62,1,0)+IF('Midt 2.kl. -Klasse'!CN37=5,5,0))</f>
        <v/>
      </c>
      <c r="CA80" s="26" t="str">
        <f>IF('Midt 2.kl. -Klasse'!CO37="","",IF('Midt 2.kl. -Klasse'!CO37='Skole scoring'!CA$62,1,0)+IF('Midt 2.kl. -Klasse'!CO37=5,5,0))</f>
        <v/>
      </c>
      <c r="CB80" s="26">
        <f t="shared" si="2"/>
        <v>0</v>
      </c>
      <c r="CC80" s="26" t="str">
        <f>IF(ISBLANK('Midt 2.kl. -Klasse'!B37),"NA",((((COUNTIF('Skole scoring'!B80:S80,1)-4.6)/4.1)+((COUNTIF('Skole scoring'!T80:CA80,1)-11.8)/9))/2))</f>
        <v>NA</v>
      </c>
    </row>
    <row r="81" spans="2:171" x14ac:dyDescent="0.35">
      <c r="B81" s="26" t="str">
        <f>IF('Midt 2.kl. -Klasse'!P38="","",IF('Midt 2.kl. -Klasse'!P38='Skole scoring'!B$62,1,0)+IF('Midt 2.kl. -Klasse'!P38=5,5,0))</f>
        <v/>
      </c>
      <c r="C81" s="26" t="str">
        <f>IF('Midt 2.kl. -Klasse'!Q38="","",IF('Midt 2.kl. -Klasse'!Q38='Skole scoring'!C$62,1,0)+IF('Midt 2.kl. -Klasse'!Q38=5,5,0))</f>
        <v/>
      </c>
      <c r="D81" s="26" t="str">
        <f>IF('Midt 2.kl. -Klasse'!R38="","",IF('Midt 2.kl. -Klasse'!R38='Skole scoring'!D$62,1,0)+IF('Midt 2.kl. -Klasse'!R38=5,5,0))</f>
        <v/>
      </c>
      <c r="E81" s="26" t="str">
        <f>IF('Midt 2.kl. -Klasse'!S38="","",IF('Midt 2.kl. -Klasse'!S38='Skole scoring'!E$62,1,0)+IF('Midt 2.kl. -Klasse'!S38=5,5,0))</f>
        <v/>
      </c>
      <c r="F81" s="26" t="str">
        <f>IF('Midt 2.kl. -Klasse'!T38="","",IF('Midt 2.kl. -Klasse'!T38='Skole scoring'!F$62,1,0)+IF('Midt 2.kl. -Klasse'!T38=5,5,0))</f>
        <v/>
      </c>
      <c r="G81" s="26" t="str">
        <f>IF('Midt 2.kl. -Klasse'!U38="","",IF('Midt 2.kl. -Klasse'!U38='Skole scoring'!G$62,1,0)+IF('Midt 2.kl. -Klasse'!U38=5,5,0))</f>
        <v/>
      </c>
      <c r="H81" s="26" t="str">
        <f>IF('Midt 2.kl. -Klasse'!V38="","",IF('Midt 2.kl. -Klasse'!V38='Skole scoring'!H$62,1,0)+IF('Midt 2.kl. -Klasse'!V38=5,5,0))</f>
        <v/>
      </c>
      <c r="I81" s="26" t="str">
        <f>IF('Midt 2.kl. -Klasse'!W38="","",IF('Midt 2.kl. -Klasse'!W38='Skole scoring'!I$62,1,0)+IF('Midt 2.kl. -Klasse'!W38=5,5,0))</f>
        <v/>
      </c>
      <c r="J81" s="26" t="str">
        <f>IF('Midt 2.kl. -Klasse'!X38="","",IF('Midt 2.kl. -Klasse'!X38='Skole scoring'!J$62,1,0)+IF('Midt 2.kl. -Klasse'!X38=5,5,0))</f>
        <v/>
      </c>
      <c r="K81" s="26" t="str">
        <f>IF('Midt 2.kl. -Klasse'!Y38="","",IF('Midt 2.kl. -Klasse'!Y38='Skole scoring'!K$62,1,0)+IF('Midt 2.kl. -Klasse'!Y38=5,5,0))</f>
        <v/>
      </c>
      <c r="L81" s="26" t="str">
        <f>IF('Midt 2.kl. -Klasse'!Z38="","",IF('Midt 2.kl. -Klasse'!Z38='Skole scoring'!L$62,1,0)+IF('Midt 2.kl. -Klasse'!Z38=5,5,0))</f>
        <v/>
      </c>
      <c r="M81" s="26" t="str">
        <f>IF('Midt 2.kl. -Klasse'!AA38="","",IF('Midt 2.kl. -Klasse'!AA38='Skole scoring'!M$62,1,0)+IF('Midt 2.kl. -Klasse'!AA38=5,5,0))</f>
        <v/>
      </c>
      <c r="N81" s="26" t="str">
        <f>IF('Midt 2.kl. -Klasse'!AB38="","",IF('Midt 2.kl. -Klasse'!AB38='Skole scoring'!N$62,1,0)+IF('Midt 2.kl. -Klasse'!AB38=5,5,0))</f>
        <v/>
      </c>
      <c r="O81" s="26" t="str">
        <f>IF('Midt 2.kl. -Klasse'!AC38="","",IF('Midt 2.kl. -Klasse'!AC38='Skole scoring'!O$62,1,0)+IF('Midt 2.kl. -Klasse'!AC38=5,5,0))</f>
        <v/>
      </c>
      <c r="P81" s="26" t="str">
        <f>IF('Midt 2.kl. -Klasse'!AD38="","",IF('Midt 2.kl. -Klasse'!AD38='Skole scoring'!P$62,1,0)+IF('Midt 2.kl. -Klasse'!AD38=5,5,0))</f>
        <v/>
      </c>
      <c r="Q81" s="26" t="str">
        <f>IF('Midt 2.kl. -Klasse'!AE38="","",IF('Midt 2.kl. -Klasse'!AE38='Skole scoring'!Q$62,1,0)+IF('Midt 2.kl. -Klasse'!AE38=5,5,0))</f>
        <v/>
      </c>
      <c r="R81" s="26" t="str">
        <f>IF('Midt 2.kl. -Klasse'!AF38="","",IF('Midt 2.kl. -Klasse'!AF38='Skole scoring'!R$62,1,0)+IF('Midt 2.kl. -Klasse'!AF38=5,5,0))</f>
        <v/>
      </c>
      <c r="S81" s="26" t="str">
        <f>IF('Midt 2.kl. -Klasse'!AG38="","",IF('Midt 2.kl. -Klasse'!AG38='Skole scoring'!S$62,1,0)+IF('Midt 2.kl. -Klasse'!AG38=5,5,0))</f>
        <v/>
      </c>
      <c r="T81" s="26" t="str">
        <f>IF('Midt 2.kl. -Klasse'!AH38="","",IF('Midt 2.kl. -Klasse'!AH38='Skole scoring'!T$62,1,0)+IF('Midt 2.kl. -Klasse'!AH38=5,5,0))</f>
        <v/>
      </c>
      <c r="U81" s="26" t="str">
        <f>IF('Midt 2.kl. -Klasse'!AI38="","",IF('Midt 2.kl. -Klasse'!AI38='Skole scoring'!U$62,1,0)+IF('Midt 2.kl. -Klasse'!AI38=5,5,0))</f>
        <v/>
      </c>
      <c r="V81" s="26" t="str">
        <f>IF('Midt 2.kl. -Klasse'!AJ38="","",IF('Midt 2.kl. -Klasse'!AJ38='Skole scoring'!V$62,1,0)+IF('Midt 2.kl. -Klasse'!AJ38=5,5,0))</f>
        <v/>
      </c>
      <c r="W81" s="26" t="str">
        <f>IF('Midt 2.kl. -Klasse'!AK38="","",IF('Midt 2.kl. -Klasse'!AK38='Skole scoring'!W$62,1,0)+IF('Midt 2.kl. -Klasse'!AK38=5,5,0))</f>
        <v/>
      </c>
      <c r="X81" s="26" t="str">
        <f>IF('Midt 2.kl. -Klasse'!AL38="","",IF('Midt 2.kl. -Klasse'!AL38='Skole scoring'!X$62,1,0)+IF('Midt 2.kl. -Klasse'!AL38=5,5,0))</f>
        <v/>
      </c>
      <c r="Y81" s="26" t="str">
        <f>IF('Midt 2.kl. -Klasse'!AM38="","",IF('Midt 2.kl. -Klasse'!AM38='Skole scoring'!Y$62,1,0)+IF('Midt 2.kl. -Klasse'!AM38=5,5,0))</f>
        <v/>
      </c>
      <c r="Z81" s="26" t="str">
        <f>IF('Midt 2.kl. -Klasse'!AN38="","",IF('Midt 2.kl. -Klasse'!AN38='Skole scoring'!Z$62,1,0)+IF('Midt 2.kl. -Klasse'!AN38=5,5,0))</f>
        <v/>
      </c>
      <c r="AA81" s="26" t="str">
        <f>IF('Midt 2.kl. -Klasse'!AO38="","",IF('Midt 2.kl. -Klasse'!AO38='Skole scoring'!AA$62,1,0)+IF('Midt 2.kl. -Klasse'!AO38=5,5,0))</f>
        <v/>
      </c>
      <c r="AB81" s="26" t="str">
        <f>IF('Midt 2.kl. -Klasse'!AP38="","",IF('Midt 2.kl. -Klasse'!AP38='Skole scoring'!AB$62,1,0)+IF('Midt 2.kl. -Klasse'!AP38=5,5,0))</f>
        <v/>
      </c>
      <c r="AC81" s="26" t="str">
        <f>IF('Midt 2.kl. -Klasse'!AQ38="","",IF('Midt 2.kl. -Klasse'!AQ38='Skole scoring'!AC$62,1,0)+IF('Midt 2.kl. -Klasse'!AQ38=5,5,0))</f>
        <v/>
      </c>
      <c r="AD81" s="26" t="str">
        <f>IF('Midt 2.kl. -Klasse'!AR38="","",IF('Midt 2.kl. -Klasse'!AR38='Skole scoring'!AD$62,1,0)+IF('Midt 2.kl. -Klasse'!AR38=5,5,0))</f>
        <v/>
      </c>
      <c r="AE81" s="26" t="str">
        <f>IF('Midt 2.kl. -Klasse'!AS38="","",IF('Midt 2.kl. -Klasse'!AS38='Skole scoring'!AE$62,1,0)+IF('Midt 2.kl. -Klasse'!AS38=5,5,0))</f>
        <v/>
      </c>
      <c r="AF81" s="26" t="str">
        <f>IF('Midt 2.kl. -Klasse'!AT38="","",IF('Midt 2.kl. -Klasse'!AT38='Skole scoring'!AF$62,1,0)+IF('Midt 2.kl. -Klasse'!AT38=5,5,0))</f>
        <v/>
      </c>
      <c r="AG81" s="26" t="str">
        <f>IF('Midt 2.kl. -Klasse'!AU38="","",IF('Midt 2.kl. -Klasse'!AU38='Skole scoring'!AG$62,1,0)+IF('Midt 2.kl. -Klasse'!AU38=5,5,0))</f>
        <v/>
      </c>
      <c r="AH81" s="26" t="str">
        <f>IF('Midt 2.kl. -Klasse'!AV38="","",IF('Midt 2.kl. -Klasse'!AV38='Skole scoring'!AH$62,1,0)+IF('Midt 2.kl. -Klasse'!AV38=5,5,0))</f>
        <v/>
      </c>
      <c r="AI81" s="26" t="str">
        <f>IF('Midt 2.kl. -Klasse'!AW38="","",IF('Midt 2.kl. -Klasse'!AW38='Skole scoring'!AI$62,1,0)+IF('Midt 2.kl. -Klasse'!AW38=5,5,0))</f>
        <v/>
      </c>
      <c r="AJ81" s="26" t="str">
        <f>IF('Midt 2.kl. -Klasse'!AX38="","",IF('Midt 2.kl. -Klasse'!AX38='Skole scoring'!AJ$62,1,0)+IF('Midt 2.kl. -Klasse'!AX38=5,5,0))</f>
        <v/>
      </c>
      <c r="AK81" s="26" t="str">
        <f>IF('Midt 2.kl. -Klasse'!AY38="","",IF('Midt 2.kl. -Klasse'!AY38='Skole scoring'!AK$62,1,0)+IF('Midt 2.kl. -Klasse'!AY38=5,5,0))</f>
        <v/>
      </c>
      <c r="AL81" s="26" t="str">
        <f>IF('Midt 2.kl. -Klasse'!AZ38="","",IF('Midt 2.kl. -Klasse'!AZ38='Skole scoring'!AL$62,1,0)+IF('Midt 2.kl. -Klasse'!AZ38=5,5,0))</f>
        <v/>
      </c>
      <c r="AM81" s="26" t="str">
        <f>IF('Midt 2.kl. -Klasse'!BA38="","",IF('Midt 2.kl. -Klasse'!BA38='Skole scoring'!AM$62,1,0)+IF('Midt 2.kl. -Klasse'!BA38=5,5,0))</f>
        <v/>
      </c>
      <c r="AN81" s="26" t="str">
        <f>IF('Midt 2.kl. -Klasse'!BB38="","",IF('Midt 2.kl. -Klasse'!BB38='Skole scoring'!AN$62,1,0)+IF('Midt 2.kl. -Klasse'!BB38=5,5,0))</f>
        <v/>
      </c>
      <c r="AO81" s="26" t="str">
        <f>IF('Midt 2.kl. -Klasse'!BC38="","",IF('Midt 2.kl. -Klasse'!BC38='Skole scoring'!AO$62,1,0)+IF('Midt 2.kl. -Klasse'!BC38=5,5,0))</f>
        <v/>
      </c>
      <c r="AP81" s="26" t="str">
        <f>IF('Midt 2.kl. -Klasse'!BD38="","",IF('Midt 2.kl. -Klasse'!BD38='Skole scoring'!AP$62,1,0)+IF('Midt 2.kl. -Klasse'!BD38=5,5,0))</f>
        <v/>
      </c>
      <c r="AQ81" s="26" t="str">
        <f>IF('Midt 2.kl. -Klasse'!BE38="","",IF('Midt 2.kl. -Klasse'!BE38='Skole scoring'!AQ$62,1,0)+IF('Midt 2.kl. -Klasse'!BE38=5,5,0))</f>
        <v/>
      </c>
      <c r="AR81" s="26" t="str">
        <f>IF('Midt 2.kl. -Klasse'!BF38="","",IF('Midt 2.kl. -Klasse'!BF38='Skole scoring'!AR$62,1,0)+IF('Midt 2.kl. -Klasse'!BF38=5,5,0))</f>
        <v/>
      </c>
      <c r="AS81" s="26" t="str">
        <f>IF('Midt 2.kl. -Klasse'!BG38="","",IF('Midt 2.kl. -Klasse'!BG38='Skole scoring'!AS$62,1,0)+IF('Midt 2.kl. -Klasse'!BG38=5,5,0))</f>
        <v/>
      </c>
      <c r="AT81" s="26" t="str">
        <f>IF('Midt 2.kl. -Klasse'!BH38="","",IF('Midt 2.kl. -Klasse'!BH38='Skole scoring'!AT$62,1,0)+IF('Midt 2.kl. -Klasse'!BH38=5,5,0))</f>
        <v/>
      </c>
      <c r="AU81" s="26" t="str">
        <f>IF('Midt 2.kl. -Klasse'!BI38="","",IF('Midt 2.kl. -Klasse'!BI38='Skole scoring'!AU$62,1,0)+IF('Midt 2.kl. -Klasse'!BI38=5,5,0))</f>
        <v/>
      </c>
      <c r="AV81" s="26" t="str">
        <f>IF('Midt 2.kl. -Klasse'!BJ38="","",IF('Midt 2.kl. -Klasse'!BJ38='Skole scoring'!AV$62,1,0)+IF('Midt 2.kl. -Klasse'!BJ38=5,5,0))</f>
        <v/>
      </c>
      <c r="AW81" s="26" t="str">
        <f>IF('Midt 2.kl. -Klasse'!BK38="","",IF('Midt 2.kl. -Klasse'!BK38='Skole scoring'!AW$62,1,0)+IF('Midt 2.kl. -Klasse'!BK38=5,5,0))</f>
        <v/>
      </c>
      <c r="AX81" s="26" t="str">
        <f>IF('Midt 2.kl. -Klasse'!BL38="","",IF('Midt 2.kl. -Klasse'!BL38='Skole scoring'!AX$62,1,0)+IF('Midt 2.kl. -Klasse'!BL38=5,5,0))</f>
        <v/>
      </c>
      <c r="AY81" s="26" t="str">
        <f>IF('Midt 2.kl. -Klasse'!BM38="","",IF('Midt 2.kl. -Klasse'!BM38='Skole scoring'!AY$62,1,0)+IF('Midt 2.kl. -Klasse'!BM38=5,5,0))</f>
        <v/>
      </c>
      <c r="AZ81" s="26" t="str">
        <f>IF('Midt 2.kl. -Klasse'!BN38="","",IF('Midt 2.kl. -Klasse'!BN38='Skole scoring'!AZ$62,1,0)+IF('Midt 2.kl. -Klasse'!BN38=5,5,0))</f>
        <v/>
      </c>
      <c r="BA81" s="26" t="str">
        <f>IF('Midt 2.kl. -Klasse'!BO38="","",IF('Midt 2.kl. -Klasse'!BO38='Skole scoring'!BA$62,1,0)+IF('Midt 2.kl. -Klasse'!BO38=5,5,0))</f>
        <v/>
      </c>
      <c r="BB81" s="26" t="str">
        <f>IF('Midt 2.kl. -Klasse'!BP38="","",IF('Midt 2.kl. -Klasse'!BP38='Skole scoring'!BB$62,1,0)+IF('Midt 2.kl. -Klasse'!BP38=5,5,0))</f>
        <v/>
      </c>
      <c r="BC81" s="26" t="str">
        <f>IF('Midt 2.kl. -Klasse'!BQ38="","",IF('Midt 2.kl. -Klasse'!BQ38='Skole scoring'!BC$62,1,0)+IF('Midt 2.kl. -Klasse'!BQ38=5,5,0))</f>
        <v/>
      </c>
      <c r="BD81" s="26" t="str">
        <f>IF('Midt 2.kl. -Klasse'!BR38="","",IF('Midt 2.kl. -Klasse'!BR38='Skole scoring'!BD$62,1,0)+IF('Midt 2.kl. -Klasse'!BR38=5,5,0))</f>
        <v/>
      </c>
      <c r="BE81" s="26" t="str">
        <f>IF('Midt 2.kl. -Klasse'!BS38="","",IF('Midt 2.kl. -Klasse'!BS38='Skole scoring'!BE$62,1,0)+IF('Midt 2.kl. -Klasse'!BS38=5,5,0))</f>
        <v/>
      </c>
      <c r="BF81" s="26" t="str">
        <f>IF('Midt 2.kl. -Klasse'!BT38="","",IF('Midt 2.kl. -Klasse'!BT38='Skole scoring'!BF$62,1,0)+IF('Midt 2.kl. -Klasse'!BT38=5,5,0))</f>
        <v/>
      </c>
      <c r="BG81" s="26" t="str">
        <f>IF('Midt 2.kl. -Klasse'!BU38="","",IF('Midt 2.kl. -Klasse'!BU38='Skole scoring'!BG$62,1,0)+IF('Midt 2.kl. -Klasse'!BU38=5,5,0))</f>
        <v/>
      </c>
      <c r="BH81" s="26" t="str">
        <f>IF('Midt 2.kl. -Klasse'!BV38="","",IF('Midt 2.kl. -Klasse'!BV38='Skole scoring'!BH$62,1,0)+IF('Midt 2.kl. -Klasse'!BV38=5,5,0))</f>
        <v/>
      </c>
      <c r="BI81" s="26" t="str">
        <f>IF('Midt 2.kl. -Klasse'!BW38="","",IF('Midt 2.kl. -Klasse'!BW38='Skole scoring'!BI$62,1,0)+IF('Midt 2.kl. -Klasse'!BW38=5,5,0))</f>
        <v/>
      </c>
      <c r="BJ81" s="26" t="str">
        <f>IF('Midt 2.kl. -Klasse'!BX38="","",IF('Midt 2.kl. -Klasse'!BX38='Skole scoring'!BJ$62,1,0)+IF('Midt 2.kl. -Klasse'!BX38=5,5,0))</f>
        <v/>
      </c>
      <c r="BK81" s="26" t="str">
        <f>IF('Midt 2.kl. -Klasse'!BY38="","",IF('Midt 2.kl. -Klasse'!BY38='Skole scoring'!BK$62,1,0)+IF('Midt 2.kl. -Klasse'!BY38=5,5,0))</f>
        <v/>
      </c>
      <c r="BL81" s="26" t="str">
        <f>IF('Midt 2.kl. -Klasse'!BZ38="","",IF('Midt 2.kl. -Klasse'!BZ38='Skole scoring'!BL$62,1,0)+IF('Midt 2.kl. -Klasse'!BZ38=5,5,0))</f>
        <v/>
      </c>
      <c r="BM81" s="26" t="str">
        <f>IF('Midt 2.kl. -Klasse'!CA38="","",IF('Midt 2.kl. -Klasse'!CA38='Skole scoring'!BM$62,1,0)+IF('Midt 2.kl. -Klasse'!CA38=5,5,0))</f>
        <v/>
      </c>
      <c r="BN81" s="26" t="str">
        <f>IF('Midt 2.kl. -Klasse'!CB38="","",IF('Midt 2.kl. -Klasse'!CB38='Skole scoring'!BN$62,1,0)+IF('Midt 2.kl. -Klasse'!CB38=5,5,0))</f>
        <v/>
      </c>
      <c r="BO81" s="26" t="str">
        <f>IF('Midt 2.kl. -Klasse'!CC38="","",IF('Midt 2.kl. -Klasse'!CC38='Skole scoring'!BO$62,1,0)+IF('Midt 2.kl. -Klasse'!CC38=5,5,0))</f>
        <v/>
      </c>
      <c r="BP81" s="26" t="str">
        <f>IF('Midt 2.kl. -Klasse'!CD38="","",IF('Midt 2.kl. -Klasse'!CD38='Skole scoring'!BP$62,1,0)+IF('Midt 2.kl. -Klasse'!CD38=5,5,0))</f>
        <v/>
      </c>
      <c r="BQ81" s="26" t="str">
        <f>IF('Midt 2.kl. -Klasse'!CE38="","",IF('Midt 2.kl. -Klasse'!CE38='Skole scoring'!BQ$62,1,0)+IF('Midt 2.kl. -Klasse'!CE38=5,5,0))</f>
        <v/>
      </c>
      <c r="BR81" s="26" t="str">
        <f>IF('Midt 2.kl. -Klasse'!CF38="","",IF('Midt 2.kl. -Klasse'!CF38='Skole scoring'!BR$62,1,0)+IF('Midt 2.kl. -Klasse'!CF38=5,5,0))</f>
        <v/>
      </c>
      <c r="BS81" s="26" t="str">
        <f>IF('Midt 2.kl. -Klasse'!CG38="","",IF('Midt 2.kl. -Klasse'!CG38='Skole scoring'!BS$62,1,0)+IF('Midt 2.kl. -Klasse'!CG38=5,5,0))</f>
        <v/>
      </c>
      <c r="BT81" s="26" t="str">
        <f>IF('Midt 2.kl. -Klasse'!CH38="","",IF('Midt 2.kl. -Klasse'!CH38='Skole scoring'!BT$62,1,0)+IF('Midt 2.kl. -Klasse'!CH38=5,5,0))</f>
        <v/>
      </c>
      <c r="BU81" s="26" t="str">
        <f>IF('Midt 2.kl. -Klasse'!CI38="","",IF('Midt 2.kl. -Klasse'!CI38='Skole scoring'!BU$62,1,0)+IF('Midt 2.kl. -Klasse'!CI38=5,5,0))</f>
        <v/>
      </c>
      <c r="BV81" s="26" t="str">
        <f>IF('Midt 2.kl. -Klasse'!CJ38="","",IF('Midt 2.kl. -Klasse'!CJ38='Skole scoring'!BV$62,1,0)+IF('Midt 2.kl. -Klasse'!CJ38=5,5,0))</f>
        <v/>
      </c>
      <c r="BW81" s="26" t="str">
        <f>IF('Midt 2.kl. -Klasse'!CK38="","",IF('Midt 2.kl. -Klasse'!CK38='Skole scoring'!BW$62,1,0)+IF('Midt 2.kl. -Klasse'!CK38=5,5,0))</f>
        <v/>
      </c>
      <c r="BX81" s="26" t="str">
        <f>IF('Midt 2.kl. -Klasse'!CL38="","",IF('Midt 2.kl. -Klasse'!CL38='Skole scoring'!BX$62,1,0)+IF('Midt 2.kl. -Klasse'!CL38=5,5,0))</f>
        <v/>
      </c>
      <c r="BY81" s="26" t="str">
        <f>IF('Midt 2.kl. -Klasse'!CM38="","",IF('Midt 2.kl. -Klasse'!CM38='Skole scoring'!BY$62,1,0)+IF('Midt 2.kl. -Klasse'!CM38=5,5,0))</f>
        <v/>
      </c>
      <c r="BZ81" s="26" t="str">
        <f>IF('Midt 2.kl. -Klasse'!CN38="","",IF('Midt 2.kl. -Klasse'!CN38='Skole scoring'!BZ$62,1,0)+IF('Midt 2.kl. -Klasse'!CN38=5,5,0))</f>
        <v/>
      </c>
      <c r="CA81" s="26" t="str">
        <f>IF('Midt 2.kl. -Klasse'!CO38="","",IF('Midt 2.kl. -Klasse'!CO38='Skole scoring'!CA$62,1,0)+IF('Midt 2.kl. -Klasse'!CO38=5,5,0))</f>
        <v/>
      </c>
      <c r="CB81" s="26">
        <f t="shared" si="2"/>
        <v>0</v>
      </c>
      <c r="CC81" s="26" t="str">
        <f>IF(ISBLANK('Midt 2.kl. -Klasse'!B38),"NA",((((COUNTIF('Skole scoring'!B81:S81,1)-4.6)/4.1)+((COUNTIF('Skole scoring'!T81:CA81,1)-11.8)/9))/2))</f>
        <v>NA</v>
      </c>
    </row>
    <row r="82" spans="2:171" x14ac:dyDescent="0.35">
      <c r="B82" s="26" t="str">
        <f>IF('Midt 2.kl. -Klasse'!P39="","",IF('Midt 2.kl. -Klasse'!P39='Skole scoring'!B$62,1,0)+IF('Midt 2.kl. -Klasse'!P39=5,5,0))</f>
        <v/>
      </c>
      <c r="C82" s="26" t="str">
        <f>IF('Midt 2.kl. -Klasse'!Q39="","",IF('Midt 2.kl. -Klasse'!Q39='Skole scoring'!C$62,1,0)+IF('Midt 2.kl. -Klasse'!Q39=5,5,0))</f>
        <v/>
      </c>
      <c r="D82" s="26" t="str">
        <f>IF('Midt 2.kl. -Klasse'!R39="","",IF('Midt 2.kl. -Klasse'!R39='Skole scoring'!D$62,1,0)+IF('Midt 2.kl. -Klasse'!R39=5,5,0))</f>
        <v/>
      </c>
      <c r="E82" s="26" t="str">
        <f>IF('Midt 2.kl. -Klasse'!S39="","",IF('Midt 2.kl. -Klasse'!S39='Skole scoring'!E$62,1,0)+IF('Midt 2.kl. -Klasse'!S39=5,5,0))</f>
        <v/>
      </c>
      <c r="F82" s="26" t="str">
        <f>IF('Midt 2.kl. -Klasse'!T39="","",IF('Midt 2.kl. -Klasse'!T39='Skole scoring'!F$62,1,0)+IF('Midt 2.kl. -Klasse'!T39=5,5,0))</f>
        <v/>
      </c>
      <c r="G82" s="26" t="str">
        <f>IF('Midt 2.kl. -Klasse'!U39="","",IF('Midt 2.kl. -Klasse'!U39='Skole scoring'!G$62,1,0)+IF('Midt 2.kl. -Klasse'!U39=5,5,0))</f>
        <v/>
      </c>
      <c r="H82" s="26" t="str">
        <f>IF('Midt 2.kl. -Klasse'!V39="","",IF('Midt 2.kl. -Klasse'!V39='Skole scoring'!H$62,1,0)+IF('Midt 2.kl. -Klasse'!V39=5,5,0))</f>
        <v/>
      </c>
      <c r="I82" s="26" t="str">
        <f>IF('Midt 2.kl. -Klasse'!W39="","",IF('Midt 2.kl. -Klasse'!W39='Skole scoring'!I$62,1,0)+IF('Midt 2.kl. -Klasse'!W39=5,5,0))</f>
        <v/>
      </c>
      <c r="J82" s="26" t="str">
        <f>IF('Midt 2.kl. -Klasse'!X39="","",IF('Midt 2.kl. -Klasse'!X39='Skole scoring'!J$62,1,0)+IF('Midt 2.kl. -Klasse'!X39=5,5,0))</f>
        <v/>
      </c>
      <c r="K82" s="26" t="str">
        <f>IF('Midt 2.kl. -Klasse'!Y39="","",IF('Midt 2.kl. -Klasse'!Y39='Skole scoring'!K$62,1,0)+IF('Midt 2.kl. -Klasse'!Y39=5,5,0))</f>
        <v/>
      </c>
      <c r="L82" s="26" t="str">
        <f>IF('Midt 2.kl. -Klasse'!Z39="","",IF('Midt 2.kl. -Klasse'!Z39='Skole scoring'!L$62,1,0)+IF('Midt 2.kl. -Klasse'!Z39=5,5,0))</f>
        <v/>
      </c>
      <c r="M82" s="26" t="str">
        <f>IF('Midt 2.kl. -Klasse'!AA39="","",IF('Midt 2.kl. -Klasse'!AA39='Skole scoring'!M$62,1,0)+IF('Midt 2.kl. -Klasse'!AA39=5,5,0))</f>
        <v/>
      </c>
      <c r="N82" s="26" t="str">
        <f>IF('Midt 2.kl. -Klasse'!AB39="","",IF('Midt 2.kl. -Klasse'!AB39='Skole scoring'!N$62,1,0)+IF('Midt 2.kl. -Klasse'!AB39=5,5,0))</f>
        <v/>
      </c>
      <c r="O82" s="26" t="str">
        <f>IF('Midt 2.kl. -Klasse'!AC39="","",IF('Midt 2.kl. -Klasse'!AC39='Skole scoring'!O$62,1,0)+IF('Midt 2.kl. -Klasse'!AC39=5,5,0))</f>
        <v/>
      </c>
      <c r="P82" s="26" t="str">
        <f>IF('Midt 2.kl. -Klasse'!AD39="","",IF('Midt 2.kl. -Klasse'!AD39='Skole scoring'!P$62,1,0)+IF('Midt 2.kl. -Klasse'!AD39=5,5,0))</f>
        <v/>
      </c>
      <c r="Q82" s="26" t="str">
        <f>IF('Midt 2.kl. -Klasse'!AE39="","",IF('Midt 2.kl. -Klasse'!AE39='Skole scoring'!Q$62,1,0)+IF('Midt 2.kl. -Klasse'!AE39=5,5,0))</f>
        <v/>
      </c>
      <c r="R82" s="26" t="str">
        <f>IF('Midt 2.kl. -Klasse'!AF39="","",IF('Midt 2.kl. -Klasse'!AF39='Skole scoring'!R$62,1,0)+IF('Midt 2.kl. -Klasse'!AF39=5,5,0))</f>
        <v/>
      </c>
      <c r="S82" s="26" t="str">
        <f>IF('Midt 2.kl. -Klasse'!AG39="","",IF('Midt 2.kl. -Klasse'!AG39='Skole scoring'!S$62,1,0)+IF('Midt 2.kl. -Klasse'!AG39=5,5,0))</f>
        <v/>
      </c>
      <c r="T82" s="26" t="str">
        <f>IF('Midt 2.kl. -Klasse'!AH39="","",IF('Midt 2.kl. -Klasse'!AH39='Skole scoring'!T$62,1,0)+IF('Midt 2.kl. -Klasse'!AH39=5,5,0))</f>
        <v/>
      </c>
      <c r="U82" s="26" t="str">
        <f>IF('Midt 2.kl. -Klasse'!AI39="","",IF('Midt 2.kl. -Klasse'!AI39='Skole scoring'!U$62,1,0)+IF('Midt 2.kl. -Klasse'!AI39=5,5,0))</f>
        <v/>
      </c>
      <c r="V82" s="26" t="str">
        <f>IF('Midt 2.kl. -Klasse'!AJ39="","",IF('Midt 2.kl. -Klasse'!AJ39='Skole scoring'!V$62,1,0)+IF('Midt 2.kl. -Klasse'!AJ39=5,5,0))</f>
        <v/>
      </c>
      <c r="W82" s="26" t="str">
        <f>IF('Midt 2.kl. -Klasse'!AK39="","",IF('Midt 2.kl. -Klasse'!AK39='Skole scoring'!W$62,1,0)+IF('Midt 2.kl. -Klasse'!AK39=5,5,0))</f>
        <v/>
      </c>
      <c r="X82" s="26" t="str">
        <f>IF('Midt 2.kl. -Klasse'!AL39="","",IF('Midt 2.kl. -Klasse'!AL39='Skole scoring'!X$62,1,0)+IF('Midt 2.kl. -Klasse'!AL39=5,5,0))</f>
        <v/>
      </c>
      <c r="Y82" s="26" t="str">
        <f>IF('Midt 2.kl. -Klasse'!AM39="","",IF('Midt 2.kl. -Klasse'!AM39='Skole scoring'!Y$62,1,0)+IF('Midt 2.kl. -Klasse'!AM39=5,5,0))</f>
        <v/>
      </c>
      <c r="Z82" s="26" t="str">
        <f>IF('Midt 2.kl. -Klasse'!AN39="","",IF('Midt 2.kl. -Klasse'!AN39='Skole scoring'!Z$62,1,0)+IF('Midt 2.kl. -Klasse'!AN39=5,5,0))</f>
        <v/>
      </c>
      <c r="AA82" s="26" t="str">
        <f>IF('Midt 2.kl. -Klasse'!AO39="","",IF('Midt 2.kl. -Klasse'!AO39='Skole scoring'!AA$62,1,0)+IF('Midt 2.kl. -Klasse'!AO39=5,5,0))</f>
        <v/>
      </c>
      <c r="AB82" s="26" t="str">
        <f>IF('Midt 2.kl. -Klasse'!AP39="","",IF('Midt 2.kl. -Klasse'!AP39='Skole scoring'!AB$62,1,0)+IF('Midt 2.kl. -Klasse'!AP39=5,5,0))</f>
        <v/>
      </c>
      <c r="AC82" s="26" t="str">
        <f>IF('Midt 2.kl. -Klasse'!AQ39="","",IF('Midt 2.kl. -Klasse'!AQ39='Skole scoring'!AC$62,1,0)+IF('Midt 2.kl. -Klasse'!AQ39=5,5,0))</f>
        <v/>
      </c>
      <c r="AD82" s="26" t="str">
        <f>IF('Midt 2.kl. -Klasse'!AR39="","",IF('Midt 2.kl. -Klasse'!AR39='Skole scoring'!AD$62,1,0)+IF('Midt 2.kl. -Klasse'!AR39=5,5,0))</f>
        <v/>
      </c>
      <c r="AE82" s="26" t="str">
        <f>IF('Midt 2.kl. -Klasse'!AS39="","",IF('Midt 2.kl. -Klasse'!AS39='Skole scoring'!AE$62,1,0)+IF('Midt 2.kl. -Klasse'!AS39=5,5,0))</f>
        <v/>
      </c>
      <c r="AF82" s="26" t="str">
        <f>IF('Midt 2.kl. -Klasse'!AT39="","",IF('Midt 2.kl. -Klasse'!AT39='Skole scoring'!AF$62,1,0)+IF('Midt 2.kl. -Klasse'!AT39=5,5,0))</f>
        <v/>
      </c>
      <c r="AG82" s="26" t="str">
        <f>IF('Midt 2.kl. -Klasse'!AU39="","",IF('Midt 2.kl. -Klasse'!AU39='Skole scoring'!AG$62,1,0)+IF('Midt 2.kl. -Klasse'!AU39=5,5,0))</f>
        <v/>
      </c>
      <c r="AH82" s="26" t="str">
        <f>IF('Midt 2.kl. -Klasse'!AV39="","",IF('Midt 2.kl. -Klasse'!AV39='Skole scoring'!AH$62,1,0)+IF('Midt 2.kl. -Klasse'!AV39=5,5,0))</f>
        <v/>
      </c>
      <c r="AI82" s="26" t="str">
        <f>IF('Midt 2.kl. -Klasse'!AW39="","",IF('Midt 2.kl. -Klasse'!AW39='Skole scoring'!AI$62,1,0)+IF('Midt 2.kl. -Klasse'!AW39=5,5,0))</f>
        <v/>
      </c>
      <c r="AJ82" s="26" t="str">
        <f>IF('Midt 2.kl. -Klasse'!AX39="","",IF('Midt 2.kl. -Klasse'!AX39='Skole scoring'!AJ$62,1,0)+IF('Midt 2.kl. -Klasse'!AX39=5,5,0))</f>
        <v/>
      </c>
      <c r="AK82" s="26" t="str">
        <f>IF('Midt 2.kl. -Klasse'!AY39="","",IF('Midt 2.kl. -Klasse'!AY39='Skole scoring'!AK$62,1,0)+IF('Midt 2.kl. -Klasse'!AY39=5,5,0))</f>
        <v/>
      </c>
      <c r="AL82" s="26" t="str">
        <f>IF('Midt 2.kl. -Klasse'!AZ39="","",IF('Midt 2.kl. -Klasse'!AZ39='Skole scoring'!AL$62,1,0)+IF('Midt 2.kl. -Klasse'!AZ39=5,5,0))</f>
        <v/>
      </c>
      <c r="AM82" s="26" t="str">
        <f>IF('Midt 2.kl. -Klasse'!BA39="","",IF('Midt 2.kl. -Klasse'!BA39='Skole scoring'!AM$62,1,0)+IF('Midt 2.kl. -Klasse'!BA39=5,5,0))</f>
        <v/>
      </c>
      <c r="AN82" s="26" t="str">
        <f>IF('Midt 2.kl. -Klasse'!BB39="","",IF('Midt 2.kl. -Klasse'!BB39='Skole scoring'!AN$62,1,0)+IF('Midt 2.kl. -Klasse'!BB39=5,5,0))</f>
        <v/>
      </c>
      <c r="AO82" s="26" t="str">
        <f>IF('Midt 2.kl. -Klasse'!BC39="","",IF('Midt 2.kl. -Klasse'!BC39='Skole scoring'!AO$62,1,0)+IF('Midt 2.kl. -Klasse'!BC39=5,5,0))</f>
        <v/>
      </c>
      <c r="AP82" s="26" t="str">
        <f>IF('Midt 2.kl. -Klasse'!BD39="","",IF('Midt 2.kl. -Klasse'!BD39='Skole scoring'!AP$62,1,0)+IF('Midt 2.kl. -Klasse'!BD39=5,5,0))</f>
        <v/>
      </c>
      <c r="AQ82" s="26" t="str">
        <f>IF('Midt 2.kl. -Klasse'!BE39="","",IF('Midt 2.kl. -Klasse'!BE39='Skole scoring'!AQ$62,1,0)+IF('Midt 2.kl. -Klasse'!BE39=5,5,0))</f>
        <v/>
      </c>
      <c r="AR82" s="26" t="str">
        <f>IF('Midt 2.kl. -Klasse'!BF39="","",IF('Midt 2.kl. -Klasse'!BF39='Skole scoring'!AR$62,1,0)+IF('Midt 2.kl. -Klasse'!BF39=5,5,0))</f>
        <v/>
      </c>
      <c r="AS82" s="26" t="str">
        <f>IF('Midt 2.kl. -Klasse'!BG39="","",IF('Midt 2.kl. -Klasse'!BG39='Skole scoring'!AS$62,1,0)+IF('Midt 2.kl. -Klasse'!BG39=5,5,0))</f>
        <v/>
      </c>
      <c r="AT82" s="26" t="str">
        <f>IF('Midt 2.kl. -Klasse'!BH39="","",IF('Midt 2.kl. -Klasse'!BH39='Skole scoring'!AT$62,1,0)+IF('Midt 2.kl. -Klasse'!BH39=5,5,0))</f>
        <v/>
      </c>
      <c r="AU82" s="26" t="str">
        <f>IF('Midt 2.kl. -Klasse'!BI39="","",IF('Midt 2.kl. -Klasse'!BI39='Skole scoring'!AU$62,1,0)+IF('Midt 2.kl. -Klasse'!BI39=5,5,0))</f>
        <v/>
      </c>
      <c r="AV82" s="26" t="str">
        <f>IF('Midt 2.kl. -Klasse'!BJ39="","",IF('Midt 2.kl. -Klasse'!BJ39='Skole scoring'!AV$62,1,0)+IF('Midt 2.kl. -Klasse'!BJ39=5,5,0))</f>
        <v/>
      </c>
      <c r="AW82" s="26" t="str">
        <f>IF('Midt 2.kl. -Klasse'!BK39="","",IF('Midt 2.kl. -Klasse'!BK39='Skole scoring'!AW$62,1,0)+IF('Midt 2.kl. -Klasse'!BK39=5,5,0))</f>
        <v/>
      </c>
      <c r="AX82" s="26" t="str">
        <f>IF('Midt 2.kl. -Klasse'!BL39="","",IF('Midt 2.kl. -Klasse'!BL39='Skole scoring'!AX$62,1,0)+IF('Midt 2.kl. -Klasse'!BL39=5,5,0))</f>
        <v/>
      </c>
      <c r="AY82" s="26" t="str">
        <f>IF('Midt 2.kl. -Klasse'!BM39="","",IF('Midt 2.kl. -Klasse'!BM39='Skole scoring'!AY$62,1,0)+IF('Midt 2.kl. -Klasse'!BM39=5,5,0))</f>
        <v/>
      </c>
      <c r="AZ82" s="26" t="str">
        <f>IF('Midt 2.kl. -Klasse'!BN39="","",IF('Midt 2.kl. -Klasse'!BN39='Skole scoring'!AZ$62,1,0)+IF('Midt 2.kl. -Klasse'!BN39=5,5,0))</f>
        <v/>
      </c>
      <c r="BA82" s="26" t="str">
        <f>IF('Midt 2.kl. -Klasse'!BO39="","",IF('Midt 2.kl. -Klasse'!BO39='Skole scoring'!BA$62,1,0)+IF('Midt 2.kl. -Klasse'!BO39=5,5,0))</f>
        <v/>
      </c>
      <c r="BB82" s="26" t="str">
        <f>IF('Midt 2.kl. -Klasse'!BP39="","",IF('Midt 2.kl. -Klasse'!BP39='Skole scoring'!BB$62,1,0)+IF('Midt 2.kl. -Klasse'!BP39=5,5,0))</f>
        <v/>
      </c>
      <c r="BC82" s="26" t="str">
        <f>IF('Midt 2.kl. -Klasse'!BQ39="","",IF('Midt 2.kl. -Klasse'!BQ39='Skole scoring'!BC$62,1,0)+IF('Midt 2.kl. -Klasse'!BQ39=5,5,0))</f>
        <v/>
      </c>
      <c r="BD82" s="26" t="str">
        <f>IF('Midt 2.kl. -Klasse'!BR39="","",IF('Midt 2.kl. -Klasse'!BR39='Skole scoring'!BD$62,1,0)+IF('Midt 2.kl. -Klasse'!BR39=5,5,0))</f>
        <v/>
      </c>
      <c r="BE82" s="26" t="str">
        <f>IF('Midt 2.kl. -Klasse'!BS39="","",IF('Midt 2.kl. -Klasse'!BS39='Skole scoring'!BE$62,1,0)+IF('Midt 2.kl. -Klasse'!BS39=5,5,0))</f>
        <v/>
      </c>
      <c r="BF82" s="26" t="str">
        <f>IF('Midt 2.kl. -Klasse'!BT39="","",IF('Midt 2.kl. -Klasse'!BT39='Skole scoring'!BF$62,1,0)+IF('Midt 2.kl. -Klasse'!BT39=5,5,0))</f>
        <v/>
      </c>
      <c r="BG82" s="26" t="str">
        <f>IF('Midt 2.kl. -Klasse'!BU39="","",IF('Midt 2.kl. -Klasse'!BU39='Skole scoring'!BG$62,1,0)+IF('Midt 2.kl. -Klasse'!BU39=5,5,0))</f>
        <v/>
      </c>
      <c r="BH82" s="26" t="str">
        <f>IF('Midt 2.kl. -Klasse'!BV39="","",IF('Midt 2.kl. -Klasse'!BV39='Skole scoring'!BH$62,1,0)+IF('Midt 2.kl. -Klasse'!BV39=5,5,0))</f>
        <v/>
      </c>
      <c r="BI82" s="26" t="str">
        <f>IF('Midt 2.kl. -Klasse'!BW39="","",IF('Midt 2.kl. -Klasse'!BW39='Skole scoring'!BI$62,1,0)+IF('Midt 2.kl. -Klasse'!BW39=5,5,0))</f>
        <v/>
      </c>
      <c r="BJ82" s="26" t="str">
        <f>IF('Midt 2.kl. -Klasse'!BX39="","",IF('Midt 2.kl. -Klasse'!BX39='Skole scoring'!BJ$62,1,0)+IF('Midt 2.kl. -Klasse'!BX39=5,5,0))</f>
        <v/>
      </c>
      <c r="BK82" s="26" t="str">
        <f>IF('Midt 2.kl. -Klasse'!BY39="","",IF('Midt 2.kl. -Klasse'!BY39='Skole scoring'!BK$62,1,0)+IF('Midt 2.kl. -Klasse'!BY39=5,5,0))</f>
        <v/>
      </c>
      <c r="BL82" s="26" t="str">
        <f>IF('Midt 2.kl. -Klasse'!BZ39="","",IF('Midt 2.kl. -Klasse'!BZ39='Skole scoring'!BL$62,1,0)+IF('Midt 2.kl. -Klasse'!BZ39=5,5,0))</f>
        <v/>
      </c>
      <c r="BM82" s="26" t="str">
        <f>IF('Midt 2.kl. -Klasse'!CA39="","",IF('Midt 2.kl. -Klasse'!CA39='Skole scoring'!BM$62,1,0)+IF('Midt 2.kl. -Klasse'!CA39=5,5,0))</f>
        <v/>
      </c>
      <c r="BN82" s="26" t="str">
        <f>IF('Midt 2.kl. -Klasse'!CB39="","",IF('Midt 2.kl. -Klasse'!CB39='Skole scoring'!BN$62,1,0)+IF('Midt 2.kl. -Klasse'!CB39=5,5,0))</f>
        <v/>
      </c>
      <c r="BO82" s="26" t="str">
        <f>IF('Midt 2.kl. -Klasse'!CC39="","",IF('Midt 2.kl. -Klasse'!CC39='Skole scoring'!BO$62,1,0)+IF('Midt 2.kl. -Klasse'!CC39=5,5,0))</f>
        <v/>
      </c>
      <c r="BP82" s="26" t="str">
        <f>IF('Midt 2.kl. -Klasse'!CD39="","",IF('Midt 2.kl. -Klasse'!CD39='Skole scoring'!BP$62,1,0)+IF('Midt 2.kl. -Klasse'!CD39=5,5,0))</f>
        <v/>
      </c>
      <c r="BQ82" s="26" t="str">
        <f>IF('Midt 2.kl. -Klasse'!CE39="","",IF('Midt 2.kl. -Klasse'!CE39='Skole scoring'!BQ$62,1,0)+IF('Midt 2.kl. -Klasse'!CE39=5,5,0))</f>
        <v/>
      </c>
      <c r="BR82" s="26" t="str">
        <f>IF('Midt 2.kl. -Klasse'!CF39="","",IF('Midt 2.kl. -Klasse'!CF39='Skole scoring'!BR$62,1,0)+IF('Midt 2.kl. -Klasse'!CF39=5,5,0))</f>
        <v/>
      </c>
      <c r="BS82" s="26" t="str">
        <f>IF('Midt 2.kl. -Klasse'!CG39="","",IF('Midt 2.kl. -Klasse'!CG39='Skole scoring'!BS$62,1,0)+IF('Midt 2.kl. -Klasse'!CG39=5,5,0))</f>
        <v/>
      </c>
      <c r="BT82" s="26" t="str">
        <f>IF('Midt 2.kl. -Klasse'!CH39="","",IF('Midt 2.kl. -Klasse'!CH39='Skole scoring'!BT$62,1,0)+IF('Midt 2.kl. -Klasse'!CH39=5,5,0))</f>
        <v/>
      </c>
      <c r="BU82" s="26" t="str">
        <f>IF('Midt 2.kl. -Klasse'!CI39="","",IF('Midt 2.kl. -Klasse'!CI39='Skole scoring'!BU$62,1,0)+IF('Midt 2.kl. -Klasse'!CI39=5,5,0))</f>
        <v/>
      </c>
      <c r="BV82" s="26" t="str">
        <f>IF('Midt 2.kl. -Klasse'!CJ39="","",IF('Midt 2.kl. -Klasse'!CJ39='Skole scoring'!BV$62,1,0)+IF('Midt 2.kl. -Klasse'!CJ39=5,5,0))</f>
        <v/>
      </c>
      <c r="BW82" s="26" t="str">
        <f>IF('Midt 2.kl. -Klasse'!CK39="","",IF('Midt 2.kl. -Klasse'!CK39='Skole scoring'!BW$62,1,0)+IF('Midt 2.kl. -Klasse'!CK39=5,5,0))</f>
        <v/>
      </c>
      <c r="BX82" s="26" t="str">
        <f>IF('Midt 2.kl. -Klasse'!CL39="","",IF('Midt 2.kl. -Klasse'!CL39='Skole scoring'!BX$62,1,0)+IF('Midt 2.kl. -Klasse'!CL39=5,5,0))</f>
        <v/>
      </c>
      <c r="BY82" s="26" t="str">
        <f>IF('Midt 2.kl. -Klasse'!CM39="","",IF('Midt 2.kl. -Klasse'!CM39='Skole scoring'!BY$62,1,0)+IF('Midt 2.kl. -Klasse'!CM39=5,5,0))</f>
        <v/>
      </c>
      <c r="BZ82" s="26" t="str">
        <f>IF('Midt 2.kl. -Klasse'!CN39="","",IF('Midt 2.kl. -Klasse'!CN39='Skole scoring'!BZ$62,1,0)+IF('Midt 2.kl. -Klasse'!CN39=5,5,0))</f>
        <v/>
      </c>
      <c r="CA82" s="26" t="str">
        <f>IF('Midt 2.kl. -Klasse'!CO39="","",IF('Midt 2.kl. -Klasse'!CO39='Skole scoring'!CA$62,1,0)+IF('Midt 2.kl. -Klasse'!CO39=5,5,0))</f>
        <v/>
      </c>
      <c r="CB82" s="26">
        <f t="shared" si="2"/>
        <v>0</v>
      </c>
      <c r="CC82" s="26" t="str">
        <f>IF(ISBLANK('Midt 2.kl. -Klasse'!B39),"NA",((((COUNTIF('Skole scoring'!B82:S82,1)-4.6)/4.1)+((COUNTIF('Skole scoring'!T82:CA82,1)-11.8)/9))/2))</f>
        <v>NA</v>
      </c>
    </row>
    <row r="83" spans="2:171" x14ac:dyDescent="0.35">
      <c r="B83" s="26" t="str">
        <f>IF('Midt 2.kl. -Klasse'!P40="","",IF('Midt 2.kl. -Klasse'!P40='Skole scoring'!B$62,1,0)+IF('Midt 2.kl. -Klasse'!P40=5,5,0))</f>
        <v/>
      </c>
      <c r="C83" s="26" t="str">
        <f>IF('Midt 2.kl. -Klasse'!Q40="","",IF('Midt 2.kl. -Klasse'!Q40='Skole scoring'!C$62,1,0)+IF('Midt 2.kl. -Klasse'!Q40=5,5,0))</f>
        <v/>
      </c>
      <c r="D83" s="26" t="str">
        <f>IF('Midt 2.kl. -Klasse'!R40="","",IF('Midt 2.kl. -Klasse'!R40='Skole scoring'!D$62,1,0)+IF('Midt 2.kl. -Klasse'!R40=5,5,0))</f>
        <v/>
      </c>
      <c r="E83" s="26" t="str">
        <f>IF('Midt 2.kl. -Klasse'!S40="","",IF('Midt 2.kl. -Klasse'!S40='Skole scoring'!E$62,1,0)+IF('Midt 2.kl. -Klasse'!S40=5,5,0))</f>
        <v/>
      </c>
      <c r="F83" s="26" t="str">
        <f>IF('Midt 2.kl. -Klasse'!T40="","",IF('Midt 2.kl. -Klasse'!T40='Skole scoring'!F$62,1,0)+IF('Midt 2.kl. -Klasse'!T40=5,5,0))</f>
        <v/>
      </c>
      <c r="G83" s="26" t="str">
        <f>IF('Midt 2.kl. -Klasse'!U40="","",IF('Midt 2.kl. -Klasse'!U40='Skole scoring'!G$62,1,0)+IF('Midt 2.kl. -Klasse'!U40=5,5,0))</f>
        <v/>
      </c>
      <c r="H83" s="26" t="str">
        <f>IF('Midt 2.kl. -Klasse'!V40="","",IF('Midt 2.kl. -Klasse'!V40='Skole scoring'!H$62,1,0)+IF('Midt 2.kl. -Klasse'!V40=5,5,0))</f>
        <v/>
      </c>
      <c r="I83" s="26" t="str">
        <f>IF('Midt 2.kl. -Klasse'!W40="","",IF('Midt 2.kl. -Klasse'!W40='Skole scoring'!I$62,1,0)+IF('Midt 2.kl. -Klasse'!W40=5,5,0))</f>
        <v/>
      </c>
      <c r="J83" s="26" t="str">
        <f>IF('Midt 2.kl. -Klasse'!X40="","",IF('Midt 2.kl. -Klasse'!X40='Skole scoring'!J$62,1,0)+IF('Midt 2.kl. -Klasse'!X40=5,5,0))</f>
        <v/>
      </c>
      <c r="K83" s="26" t="str">
        <f>IF('Midt 2.kl. -Klasse'!Y40="","",IF('Midt 2.kl. -Klasse'!Y40='Skole scoring'!K$62,1,0)+IF('Midt 2.kl. -Klasse'!Y40=5,5,0))</f>
        <v/>
      </c>
      <c r="L83" s="26" t="str">
        <f>IF('Midt 2.kl. -Klasse'!Z40="","",IF('Midt 2.kl. -Klasse'!Z40='Skole scoring'!L$62,1,0)+IF('Midt 2.kl. -Klasse'!Z40=5,5,0))</f>
        <v/>
      </c>
      <c r="M83" s="26" t="str">
        <f>IF('Midt 2.kl. -Klasse'!AA40="","",IF('Midt 2.kl. -Klasse'!AA40='Skole scoring'!M$62,1,0)+IF('Midt 2.kl. -Klasse'!AA40=5,5,0))</f>
        <v/>
      </c>
      <c r="N83" s="26" t="str">
        <f>IF('Midt 2.kl. -Klasse'!AB40="","",IF('Midt 2.kl. -Klasse'!AB40='Skole scoring'!N$62,1,0)+IF('Midt 2.kl. -Klasse'!AB40=5,5,0))</f>
        <v/>
      </c>
      <c r="O83" s="26" t="str">
        <f>IF('Midt 2.kl. -Klasse'!AC40="","",IF('Midt 2.kl. -Klasse'!AC40='Skole scoring'!O$62,1,0)+IF('Midt 2.kl. -Klasse'!AC40=5,5,0))</f>
        <v/>
      </c>
      <c r="P83" s="26" t="str">
        <f>IF('Midt 2.kl. -Klasse'!AD40="","",IF('Midt 2.kl. -Klasse'!AD40='Skole scoring'!P$62,1,0)+IF('Midt 2.kl. -Klasse'!AD40=5,5,0))</f>
        <v/>
      </c>
      <c r="Q83" s="26" t="str">
        <f>IF('Midt 2.kl. -Klasse'!AE40="","",IF('Midt 2.kl. -Klasse'!AE40='Skole scoring'!Q$62,1,0)+IF('Midt 2.kl. -Klasse'!AE40=5,5,0))</f>
        <v/>
      </c>
      <c r="R83" s="26" t="str">
        <f>IF('Midt 2.kl. -Klasse'!AF40="","",IF('Midt 2.kl. -Klasse'!AF40='Skole scoring'!R$62,1,0)+IF('Midt 2.kl. -Klasse'!AF40=5,5,0))</f>
        <v/>
      </c>
      <c r="S83" s="26" t="str">
        <f>IF('Midt 2.kl. -Klasse'!AG40="","",IF('Midt 2.kl. -Klasse'!AG40='Skole scoring'!S$62,1,0)+IF('Midt 2.kl. -Klasse'!AG40=5,5,0))</f>
        <v/>
      </c>
      <c r="T83" s="26" t="str">
        <f>IF('Midt 2.kl. -Klasse'!AH40="","",IF('Midt 2.kl. -Klasse'!AH40='Skole scoring'!T$62,1,0)+IF('Midt 2.kl. -Klasse'!AH40=5,5,0))</f>
        <v/>
      </c>
      <c r="U83" s="26" t="str">
        <f>IF('Midt 2.kl. -Klasse'!AI40="","",IF('Midt 2.kl. -Klasse'!AI40='Skole scoring'!U$62,1,0)+IF('Midt 2.kl. -Klasse'!AI40=5,5,0))</f>
        <v/>
      </c>
      <c r="V83" s="26" t="str">
        <f>IF('Midt 2.kl. -Klasse'!AJ40="","",IF('Midt 2.kl. -Klasse'!AJ40='Skole scoring'!V$62,1,0)+IF('Midt 2.kl. -Klasse'!AJ40=5,5,0))</f>
        <v/>
      </c>
      <c r="W83" s="26" t="str">
        <f>IF('Midt 2.kl. -Klasse'!AK40="","",IF('Midt 2.kl. -Klasse'!AK40='Skole scoring'!W$62,1,0)+IF('Midt 2.kl. -Klasse'!AK40=5,5,0))</f>
        <v/>
      </c>
      <c r="X83" s="26" t="str">
        <f>IF('Midt 2.kl. -Klasse'!AL40="","",IF('Midt 2.kl. -Klasse'!AL40='Skole scoring'!X$62,1,0)+IF('Midt 2.kl. -Klasse'!AL40=5,5,0))</f>
        <v/>
      </c>
      <c r="Y83" s="26" t="str">
        <f>IF('Midt 2.kl. -Klasse'!AM40="","",IF('Midt 2.kl. -Klasse'!AM40='Skole scoring'!Y$62,1,0)+IF('Midt 2.kl. -Klasse'!AM40=5,5,0))</f>
        <v/>
      </c>
      <c r="Z83" s="26" t="str">
        <f>IF('Midt 2.kl. -Klasse'!AN40="","",IF('Midt 2.kl. -Klasse'!AN40='Skole scoring'!Z$62,1,0)+IF('Midt 2.kl. -Klasse'!AN40=5,5,0))</f>
        <v/>
      </c>
      <c r="AA83" s="26" t="str">
        <f>IF('Midt 2.kl. -Klasse'!AO40="","",IF('Midt 2.kl. -Klasse'!AO40='Skole scoring'!AA$62,1,0)+IF('Midt 2.kl. -Klasse'!AO40=5,5,0))</f>
        <v/>
      </c>
      <c r="AB83" s="26" t="str">
        <f>IF('Midt 2.kl. -Klasse'!AP40="","",IF('Midt 2.kl. -Klasse'!AP40='Skole scoring'!AB$62,1,0)+IF('Midt 2.kl. -Klasse'!AP40=5,5,0))</f>
        <v/>
      </c>
      <c r="AC83" s="26" t="str">
        <f>IF('Midt 2.kl. -Klasse'!AQ40="","",IF('Midt 2.kl. -Klasse'!AQ40='Skole scoring'!AC$62,1,0)+IF('Midt 2.kl. -Klasse'!AQ40=5,5,0))</f>
        <v/>
      </c>
      <c r="AD83" s="26" t="str">
        <f>IF('Midt 2.kl. -Klasse'!AR40="","",IF('Midt 2.kl. -Klasse'!AR40='Skole scoring'!AD$62,1,0)+IF('Midt 2.kl. -Klasse'!AR40=5,5,0))</f>
        <v/>
      </c>
      <c r="AE83" s="26" t="str">
        <f>IF('Midt 2.kl. -Klasse'!AS40="","",IF('Midt 2.kl. -Klasse'!AS40='Skole scoring'!AE$62,1,0)+IF('Midt 2.kl. -Klasse'!AS40=5,5,0))</f>
        <v/>
      </c>
      <c r="AF83" s="26" t="str">
        <f>IF('Midt 2.kl. -Klasse'!AT40="","",IF('Midt 2.kl. -Klasse'!AT40='Skole scoring'!AF$62,1,0)+IF('Midt 2.kl. -Klasse'!AT40=5,5,0))</f>
        <v/>
      </c>
      <c r="AG83" s="26" t="str">
        <f>IF('Midt 2.kl. -Klasse'!AU40="","",IF('Midt 2.kl. -Klasse'!AU40='Skole scoring'!AG$62,1,0)+IF('Midt 2.kl. -Klasse'!AU40=5,5,0))</f>
        <v/>
      </c>
      <c r="AH83" s="26" t="str">
        <f>IF('Midt 2.kl. -Klasse'!AV40="","",IF('Midt 2.kl. -Klasse'!AV40='Skole scoring'!AH$62,1,0)+IF('Midt 2.kl. -Klasse'!AV40=5,5,0))</f>
        <v/>
      </c>
      <c r="AI83" s="26" t="str">
        <f>IF('Midt 2.kl. -Klasse'!AW40="","",IF('Midt 2.kl. -Klasse'!AW40='Skole scoring'!AI$62,1,0)+IF('Midt 2.kl. -Klasse'!AW40=5,5,0))</f>
        <v/>
      </c>
      <c r="AJ83" s="26" t="str">
        <f>IF('Midt 2.kl. -Klasse'!AX40="","",IF('Midt 2.kl. -Klasse'!AX40='Skole scoring'!AJ$62,1,0)+IF('Midt 2.kl. -Klasse'!AX40=5,5,0))</f>
        <v/>
      </c>
      <c r="AK83" s="26" t="str">
        <f>IF('Midt 2.kl. -Klasse'!AY40="","",IF('Midt 2.kl. -Klasse'!AY40='Skole scoring'!AK$62,1,0)+IF('Midt 2.kl. -Klasse'!AY40=5,5,0))</f>
        <v/>
      </c>
      <c r="AL83" s="26" t="str">
        <f>IF('Midt 2.kl. -Klasse'!AZ40="","",IF('Midt 2.kl. -Klasse'!AZ40='Skole scoring'!AL$62,1,0)+IF('Midt 2.kl. -Klasse'!AZ40=5,5,0))</f>
        <v/>
      </c>
      <c r="AM83" s="26" t="str">
        <f>IF('Midt 2.kl. -Klasse'!BA40="","",IF('Midt 2.kl. -Klasse'!BA40='Skole scoring'!AM$62,1,0)+IF('Midt 2.kl. -Klasse'!BA40=5,5,0))</f>
        <v/>
      </c>
      <c r="AN83" s="26" t="str">
        <f>IF('Midt 2.kl. -Klasse'!BB40="","",IF('Midt 2.kl. -Klasse'!BB40='Skole scoring'!AN$62,1,0)+IF('Midt 2.kl. -Klasse'!BB40=5,5,0))</f>
        <v/>
      </c>
      <c r="AO83" s="26" t="str">
        <f>IF('Midt 2.kl. -Klasse'!BC40="","",IF('Midt 2.kl. -Klasse'!BC40='Skole scoring'!AO$62,1,0)+IF('Midt 2.kl. -Klasse'!BC40=5,5,0))</f>
        <v/>
      </c>
      <c r="AP83" s="26" t="str">
        <f>IF('Midt 2.kl. -Klasse'!BD40="","",IF('Midt 2.kl. -Klasse'!BD40='Skole scoring'!AP$62,1,0)+IF('Midt 2.kl. -Klasse'!BD40=5,5,0))</f>
        <v/>
      </c>
      <c r="AQ83" s="26" t="str">
        <f>IF('Midt 2.kl. -Klasse'!BE40="","",IF('Midt 2.kl. -Klasse'!BE40='Skole scoring'!AQ$62,1,0)+IF('Midt 2.kl. -Klasse'!BE40=5,5,0))</f>
        <v/>
      </c>
      <c r="AR83" s="26" t="str">
        <f>IF('Midt 2.kl. -Klasse'!BF40="","",IF('Midt 2.kl. -Klasse'!BF40='Skole scoring'!AR$62,1,0)+IF('Midt 2.kl. -Klasse'!BF40=5,5,0))</f>
        <v/>
      </c>
      <c r="AS83" s="26" t="str">
        <f>IF('Midt 2.kl. -Klasse'!BG40="","",IF('Midt 2.kl. -Klasse'!BG40='Skole scoring'!AS$62,1,0)+IF('Midt 2.kl. -Klasse'!BG40=5,5,0))</f>
        <v/>
      </c>
      <c r="AT83" s="26" t="str">
        <f>IF('Midt 2.kl. -Klasse'!BH40="","",IF('Midt 2.kl. -Klasse'!BH40='Skole scoring'!AT$62,1,0)+IF('Midt 2.kl. -Klasse'!BH40=5,5,0))</f>
        <v/>
      </c>
      <c r="AU83" s="26" t="str">
        <f>IF('Midt 2.kl. -Klasse'!BI40="","",IF('Midt 2.kl. -Klasse'!BI40='Skole scoring'!AU$62,1,0)+IF('Midt 2.kl. -Klasse'!BI40=5,5,0))</f>
        <v/>
      </c>
      <c r="AV83" s="26" t="str">
        <f>IF('Midt 2.kl. -Klasse'!BJ40="","",IF('Midt 2.kl. -Klasse'!BJ40='Skole scoring'!AV$62,1,0)+IF('Midt 2.kl. -Klasse'!BJ40=5,5,0))</f>
        <v/>
      </c>
      <c r="AW83" s="26" t="str">
        <f>IF('Midt 2.kl. -Klasse'!BK40="","",IF('Midt 2.kl. -Klasse'!BK40='Skole scoring'!AW$62,1,0)+IF('Midt 2.kl. -Klasse'!BK40=5,5,0))</f>
        <v/>
      </c>
      <c r="AX83" s="26" t="str">
        <f>IF('Midt 2.kl. -Klasse'!BL40="","",IF('Midt 2.kl. -Klasse'!BL40='Skole scoring'!AX$62,1,0)+IF('Midt 2.kl. -Klasse'!BL40=5,5,0))</f>
        <v/>
      </c>
      <c r="AY83" s="26" t="str">
        <f>IF('Midt 2.kl. -Klasse'!BM40="","",IF('Midt 2.kl. -Klasse'!BM40='Skole scoring'!AY$62,1,0)+IF('Midt 2.kl. -Klasse'!BM40=5,5,0))</f>
        <v/>
      </c>
      <c r="AZ83" s="26" t="str">
        <f>IF('Midt 2.kl. -Klasse'!BN40="","",IF('Midt 2.kl. -Klasse'!BN40='Skole scoring'!AZ$62,1,0)+IF('Midt 2.kl. -Klasse'!BN40=5,5,0))</f>
        <v/>
      </c>
      <c r="BA83" s="26" t="str">
        <f>IF('Midt 2.kl. -Klasse'!BO40="","",IF('Midt 2.kl. -Klasse'!BO40='Skole scoring'!BA$62,1,0)+IF('Midt 2.kl. -Klasse'!BO40=5,5,0))</f>
        <v/>
      </c>
      <c r="BB83" s="26" t="str">
        <f>IF('Midt 2.kl. -Klasse'!BP40="","",IF('Midt 2.kl. -Klasse'!BP40='Skole scoring'!BB$62,1,0)+IF('Midt 2.kl. -Klasse'!BP40=5,5,0))</f>
        <v/>
      </c>
      <c r="BC83" s="26" t="str">
        <f>IF('Midt 2.kl. -Klasse'!BQ40="","",IF('Midt 2.kl. -Klasse'!BQ40='Skole scoring'!BC$62,1,0)+IF('Midt 2.kl. -Klasse'!BQ40=5,5,0))</f>
        <v/>
      </c>
      <c r="BD83" s="26" t="str">
        <f>IF('Midt 2.kl. -Klasse'!BR40="","",IF('Midt 2.kl. -Klasse'!BR40='Skole scoring'!BD$62,1,0)+IF('Midt 2.kl. -Klasse'!BR40=5,5,0))</f>
        <v/>
      </c>
      <c r="BE83" s="26" t="str">
        <f>IF('Midt 2.kl. -Klasse'!BS40="","",IF('Midt 2.kl. -Klasse'!BS40='Skole scoring'!BE$62,1,0)+IF('Midt 2.kl. -Klasse'!BS40=5,5,0))</f>
        <v/>
      </c>
      <c r="BF83" s="26" t="str">
        <f>IF('Midt 2.kl. -Klasse'!BT40="","",IF('Midt 2.kl. -Klasse'!BT40='Skole scoring'!BF$62,1,0)+IF('Midt 2.kl. -Klasse'!BT40=5,5,0))</f>
        <v/>
      </c>
      <c r="BG83" s="26" t="str">
        <f>IF('Midt 2.kl. -Klasse'!BU40="","",IF('Midt 2.kl. -Klasse'!BU40='Skole scoring'!BG$62,1,0)+IF('Midt 2.kl. -Klasse'!BU40=5,5,0))</f>
        <v/>
      </c>
      <c r="BH83" s="26" t="str">
        <f>IF('Midt 2.kl. -Klasse'!BV40="","",IF('Midt 2.kl. -Klasse'!BV40='Skole scoring'!BH$62,1,0)+IF('Midt 2.kl. -Klasse'!BV40=5,5,0))</f>
        <v/>
      </c>
      <c r="BI83" s="26" t="str">
        <f>IF('Midt 2.kl. -Klasse'!BW40="","",IF('Midt 2.kl. -Klasse'!BW40='Skole scoring'!BI$62,1,0)+IF('Midt 2.kl. -Klasse'!BW40=5,5,0))</f>
        <v/>
      </c>
      <c r="BJ83" s="26" t="str">
        <f>IF('Midt 2.kl. -Klasse'!BX40="","",IF('Midt 2.kl. -Klasse'!BX40='Skole scoring'!BJ$62,1,0)+IF('Midt 2.kl. -Klasse'!BX40=5,5,0))</f>
        <v/>
      </c>
      <c r="BK83" s="26" t="str">
        <f>IF('Midt 2.kl. -Klasse'!BY40="","",IF('Midt 2.kl. -Klasse'!BY40='Skole scoring'!BK$62,1,0)+IF('Midt 2.kl. -Klasse'!BY40=5,5,0))</f>
        <v/>
      </c>
      <c r="BL83" s="26" t="str">
        <f>IF('Midt 2.kl. -Klasse'!BZ40="","",IF('Midt 2.kl. -Klasse'!BZ40='Skole scoring'!BL$62,1,0)+IF('Midt 2.kl. -Klasse'!BZ40=5,5,0))</f>
        <v/>
      </c>
      <c r="BM83" s="26" t="str">
        <f>IF('Midt 2.kl. -Klasse'!CA40="","",IF('Midt 2.kl. -Klasse'!CA40='Skole scoring'!BM$62,1,0)+IF('Midt 2.kl. -Klasse'!CA40=5,5,0))</f>
        <v/>
      </c>
      <c r="BN83" s="26" t="str">
        <f>IF('Midt 2.kl. -Klasse'!CB40="","",IF('Midt 2.kl. -Klasse'!CB40='Skole scoring'!BN$62,1,0)+IF('Midt 2.kl. -Klasse'!CB40=5,5,0))</f>
        <v/>
      </c>
      <c r="BO83" s="26" t="str">
        <f>IF('Midt 2.kl. -Klasse'!CC40="","",IF('Midt 2.kl. -Klasse'!CC40='Skole scoring'!BO$62,1,0)+IF('Midt 2.kl. -Klasse'!CC40=5,5,0))</f>
        <v/>
      </c>
      <c r="BP83" s="26" t="str">
        <f>IF('Midt 2.kl. -Klasse'!CD40="","",IF('Midt 2.kl. -Klasse'!CD40='Skole scoring'!BP$62,1,0)+IF('Midt 2.kl. -Klasse'!CD40=5,5,0))</f>
        <v/>
      </c>
      <c r="BQ83" s="26" t="str">
        <f>IF('Midt 2.kl. -Klasse'!CE40="","",IF('Midt 2.kl. -Klasse'!CE40='Skole scoring'!BQ$62,1,0)+IF('Midt 2.kl. -Klasse'!CE40=5,5,0))</f>
        <v/>
      </c>
      <c r="BR83" s="26" t="str">
        <f>IF('Midt 2.kl. -Klasse'!CF40="","",IF('Midt 2.kl. -Klasse'!CF40='Skole scoring'!BR$62,1,0)+IF('Midt 2.kl. -Klasse'!CF40=5,5,0))</f>
        <v/>
      </c>
      <c r="BS83" s="26" t="str">
        <f>IF('Midt 2.kl. -Klasse'!CG40="","",IF('Midt 2.kl. -Klasse'!CG40='Skole scoring'!BS$62,1,0)+IF('Midt 2.kl. -Klasse'!CG40=5,5,0))</f>
        <v/>
      </c>
      <c r="BT83" s="26" t="str">
        <f>IF('Midt 2.kl. -Klasse'!CH40="","",IF('Midt 2.kl. -Klasse'!CH40='Skole scoring'!BT$62,1,0)+IF('Midt 2.kl. -Klasse'!CH40=5,5,0))</f>
        <v/>
      </c>
      <c r="BU83" s="26" t="str">
        <f>IF('Midt 2.kl. -Klasse'!CI40="","",IF('Midt 2.kl. -Klasse'!CI40='Skole scoring'!BU$62,1,0)+IF('Midt 2.kl. -Klasse'!CI40=5,5,0))</f>
        <v/>
      </c>
      <c r="BV83" s="26" t="str">
        <f>IF('Midt 2.kl. -Klasse'!CJ40="","",IF('Midt 2.kl. -Klasse'!CJ40='Skole scoring'!BV$62,1,0)+IF('Midt 2.kl. -Klasse'!CJ40=5,5,0))</f>
        <v/>
      </c>
      <c r="BW83" s="26" t="str">
        <f>IF('Midt 2.kl. -Klasse'!CK40="","",IF('Midt 2.kl. -Klasse'!CK40='Skole scoring'!BW$62,1,0)+IF('Midt 2.kl. -Klasse'!CK40=5,5,0))</f>
        <v/>
      </c>
      <c r="BX83" s="26" t="str">
        <f>IF('Midt 2.kl. -Klasse'!CL40="","",IF('Midt 2.kl. -Klasse'!CL40='Skole scoring'!BX$62,1,0)+IF('Midt 2.kl. -Klasse'!CL40=5,5,0))</f>
        <v/>
      </c>
      <c r="BY83" s="26" t="str">
        <f>IF('Midt 2.kl. -Klasse'!CM40="","",IF('Midt 2.kl. -Klasse'!CM40='Skole scoring'!BY$62,1,0)+IF('Midt 2.kl. -Klasse'!CM40=5,5,0))</f>
        <v/>
      </c>
      <c r="BZ83" s="26" t="str">
        <f>IF('Midt 2.kl. -Klasse'!CN40="","",IF('Midt 2.kl. -Klasse'!CN40='Skole scoring'!BZ$62,1,0)+IF('Midt 2.kl. -Klasse'!CN40=5,5,0))</f>
        <v/>
      </c>
      <c r="CA83" s="26" t="str">
        <f>IF('Midt 2.kl. -Klasse'!CO40="","",IF('Midt 2.kl. -Klasse'!CO40='Skole scoring'!CA$62,1,0)+IF('Midt 2.kl. -Klasse'!CO40=5,5,0))</f>
        <v/>
      </c>
      <c r="CB83" s="26">
        <f t="shared" si="2"/>
        <v>0</v>
      </c>
      <c r="CC83" s="26" t="str">
        <f>IF(ISBLANK('Midt 2.kl. -Klasse'!B40),"NA",((((COUNTIF('Skole scoring'!B83:S83,1)-4.6)/4.1)+((COUNTIF('Skole scoring'!T83:CA83,1)-11.8)/9))/2))</f>
        <v>NA</v>
      </c>
    </row>
    <row r="84" spans="2:171" x14ac:dyDescent="0.35">
      <c r="B84" s="26" t="str">
        <f>IF('Midt 2.kl. -Klasse'!P41="","",IF('Midt 2.kl. -Klasse'!P41='Skole scoring'!B$62,1,0)+IF('Midt 2.kl. -Klasse'!P41=5,5,0))</f>
        <v/>
      </c>
      <c r="C84" s="26" t="str">
        <f>IF('Midt 2.kl. -Klasse'!Q41="","",IF('Midt 2.kl. -Klasse'!Q41='Skole scoring'!C$62,1,0)+IF('Midt 2.kl. -Klasse'!Q41=5,5,0))</f>
        <v/>
      </c>
      <c r="D84" s="26" t="str">
        <f>IF('Midt 2.kl. -Klasse'!R41="","",IF('Midt 2.kl. -Klasse'!R41='Skole scoring'!D$62,1,0)+IF('Midt 2.kl. -Klasse'!R41=5,5,0))</f>
        <v/>
      </c>
      <c r="E84" s="26" t="str">
        <f>IF('Midt 2.kl. -Klasse'!S41="","",IF('Midt 2.kl. -Klasse'!S41='Skole scoring'!E$62,1,0)+IF('Midt 2.kl. -Klasse'!S41=5,5,0))</f>
        <v/>
      </c>
      <c r="F84" s="26" t="str">
        <f>IF('Midt 2.kl. -Klasse'!T41="","",IF('Midt 2.kl. -Klasse'!T41='Skole scoring'!F$62,1,0)+IF('Midt 2.kl. -Klasse'!T41=5,5,0))</f>
        <v/>
      </c>
      <c r="G84" s="26" t="str">
        <f>IF('Midt 2.kl. -Klasse'!U41="","",IF('Midt 2.kl. -Klasse'!U41='Skole scoring'!G$62,1,0)+IF('Midt 2.kl. -Klasse'!U41=5,5,0))</f>
        <v/>
      </c>
      <c r="H84" s="26" t="str">
        <f>IF('Midt 2.kl. -Klasse'!V41="","",IF('Midt 2.kl. -Klasse'!V41='Skole scoring'!H$62,1,0)+IF('Midt 2.kl. -Klasse'!V41=5,5,0))</f>
        <v/>
      </c>
      <c r="I84" s="26" t="str">
        <f>IF('Midt 2.kl. -Klasse'!W41="","",IF('Midt 2.kl. -Klasse'!W41='Skole scoring'!I$62,1,0)+IF('Midt 2.kl. -Klasse'!W41=5,5,0))</f>
        <v/>
      </c>
      <c r="J84" s="26" t="str">
        <f>IF('Midt 2.kl. -Klasse'!X41="","",IF('Midt 2.kl. -Klasse'!X41='Skole scoring'!J$62,1,0)+IF('Midt 2.kl. -Klasse'!X41=5,5,0))</f>
        <v/>
      </c>
      <c r="K84" s="26" t="str">
        <f>IF('Midt 2.kl. -Klasse'!Y41="","",IF('Midt 2.kl. -Klasse'!Y41='Skole scoring'!K$62,1,0)+IF('Midt 2.kl. -Klasse'!Y41=5,5,0))</f>
        <v/>
      </c>
      <c r="L84" s="26" t="str">
        <f>IF('Midt 2.kl. -Klasse'!Z41="","",IF('Midt 2.kl. -Klasse'!Z41='Skole scoring'!L$62,1,0)+IF('Midt 2.kl. -Klasse'!Z41=5,5,0))</f>
        <v/>
      </c>
      <c r="M84" s="26" t="str">
        <f>IF('Midt 2.kl. -Klasse'!AA41="","",IF('Midt 2.kl. -Klasse'!AA41='Skole scoring'!M$62,1,0)+IF('Midt 2.kl. -Klasse'!AA41=5,5,0))</f>
        <v/>
      </c>
      <c r="N84" s="26" t="str">
        <f>IF('Midt 2.kl. -Klasse'!AB41="","",IF('Midt 2.kl. -Klasse'!AB41='Skole scoring'!N$62,1,0)+IF('Midt 2.kl. -Klasse'!AB41=5,5,0))</f>
        <v/>
      </c>
      <c r="O84" s="26" t="str">
        <f>IF('Midt 2.kl. -Klasse'!AC41="","",IF('Midt 2.kl. -Klasse'!AC41='Skole scoring'!O$62,1,0)+IF('Midt 2.kl. -Klasse'!AC41=5,5,0))</f>
        <v/>
      </c>
      <c r="P84" s="26" t="str">
        <f>IF('Midt 2.kl. -Klasse'!AD41="","",IF('Midt 2.kl. -Klasse'!AD41='Skole scoring'!P$62,1,0)+IF('Midt 2.kl. -Klasse'!AD41=5,5,0))</f>
        <v/>
      </c>
      <c r="Q84" s="26" t="str">
        <f>IF('Midt 2.kl. -Klasse'!AE41="","",IF('Midt 2.kl. -Klasse'!AE41='Skole scoring'!Q$62,1,0)+IF('Midt 2.kl. -Klasse'!AE41=5,5,0))</f>
        <v/>
      </c>
      <c r="R84" s="26" t="str">
        <f>IF('Midt 2.kl. -Klasse'!AF41="","",IF('Midt 2.kl. -Klasse'!AF41='Skole scoring'!R$62,1,0)+IF('Midt 2.kl. -Klasse'!AF41=5,5,0))</f>
        <v/>
      </c>
      <c r="S84" s="26" t="str">
        <f>IF('Midt 2.kl. -Klasse'!AG41="","",IF('Midt 2.kl. -Klasse'!AG41='Skole scoring'!S$62,1,0)+IF('Midt 2.kl. -Klasse'!AG41=5,5,0))</f>
        <v/>
      </c>
      <c r="T84" s="26" t="str">
        <f>IF('Midt 2.kl. -Klasse'!AH41="","",IF('Midt 2.kl. -Klasse'!AH41='Skole scoring'!T$62,1,0)+IF('Midt 2.kl. -Klasse'!AH41=5,5,0))</f>
        <v/>
      </c>
      <c r="U84" s="26" t="str">
        <f>IF('Midt 2.kl. -Klasse'!AI41="","",IF('Midt 2.kl. -Klasse'!AI41='Skole scoring'!U$62,1,0)+IF('Midt 2.kl. -Klasse'!AI41=5,5,0))</f>
        <v/>
      </c>
      <c r="V84" s="26" t="str">
        <f>IF('Midt 2.kl. -Klasse'!AJ41="","",IF('Midt 2.kl. -Klasse'!AJ41='Skole scoring'!V$62,1,0)+IF('Midt 2.kl. -Klasse'!AJ41=5,5,0))</f>
        <v/>
      </c>
      <c r="W84" s="26" t="str">
        <f>IF('Midt 2.kl. -Klasse'!AK41="","",IF('Midt 2.kl. -Klasse'!AK41='Skole scoring'!W$62,1,0)+IF('Midt 2.kl. -Klasse'!AK41=5,5,0))</f>
        <v/>
      </c>
      <c r="X84" s="26" t="str">
        <f>IF('Midt 2.kl. -Klasse'!AL41="","",IF('Midt 2.kl. -Klasse'!AL41='Skole scoring'!X$62,1,0)+IF('Midt 2.kl. -Klasse'!AL41=5,5,0))</f>
        <v/>
      </c>
      <c r="Y84" s="26" t="str">
        <f>IF('Midt 2.kl. -Klasse'!AM41="","",IF('Midt 2.kl. -Klasse'!AM41='Skole scoring'!Y$62,1,0)+IF('Midt 2.kl. -Klasse'!AM41=5,5,0))</f>
        <v/>
      </c>
      <c r="Z84" s="26" t="str">
        <f>IF('Midt 2.kl. -Klasse'!AN41="","",IF('Midt 2.kl. -Klasse'!AN41='Skole scoring'!Z$62,1,0)+IF('Midt 2.kl. -Klasse'!AN41=5,5,0))</f>
        <v/>
      </c>
      <c r="AA84" s="26" t="str">
        <f>IF('Midt 2.kl. -Klasse'!AO41="","",IF('Midt 2.kl. -Klasse'!AO41='Skole scoring'!AA$62,1,0)+IF('Midt 2.kl. -Klasse'!AO41=5,5,0))</f>
        <v/>
      </c>
      <c r="AB84" s="26" t="str">
        <f>IF('Midt 2.kl. -Klasse'!AP41="","",IF('Midt 2.kl. -Klasse'!AP41='Skole scoring'!AB$62,1,0)+IF('Midt 2.kl. -Klasse'!AP41=5,5,0))</f>
        <v/>
      </c>
      <c r="AC84" s="26" t="str">
        <f>IF('Midt 2.kl. -Klasse'!AQ41="","",IF('Midt 2.kl. -Klasse'!AQ41='Skole scoring'!AC$62,1,0)+IF('Midt 2.kl. -Klasse'!AQ41=5,5,0))</f>
        <v/>
      </c>
      <c r="AD84" s="26" t="str">
        <f>IF('Midt 2.kl. -Klasse'!AR41="","",IF('Midt 2.kl. -Klasse'!AR41='Skole scoring'!AD$62,1,0)+IF('Midt 2.kl. -Klasse'!AR41=5,5,0))</f>
        <v/>
      </c>
      <c r="AE84" s="26" t="str">
        <f>IF('Midt 2.kl. -Klasse'!AS41="","",IF('Midt 2.kl. -Klasse'!AS41='Skole scoring'!AE$62,1,0)+IF('Midt 2.kl. -Klasse'!AS41=5,5,0))</f>
        <v/>
      </c>
      <c r="AF84" s="26" t="str">
        <f>IF('Midt 2.kl. -Klasse'!AT41="","",IF('Midt 2.kl. -Klasse'!AT41='Skole scoring'!AF$62,1,0)+IF('Midt 2.kl. -Klasse'!AT41=5,5,0))</f>
        <v/>
      </c>
      <c r="AG84" s="26" t="str">
        <f>IF('Midt 2.kl. -Klasse'!AU41="","",IF('Midt 2.kl. -Klasse'!AU41='Skole scoring'!AG$62,1,0)+IF('Midt 2.kl. -Klasse'!AU41=5,5,0))</f>
        <v/>
      </c>
      <c r="AH84" s="26" t="str">
        <f>IF('Midt 2.kl. -Klasse'!AV41="","",IF('Midt 2.kl. -Klasse'!AV41='Skole scoring'!AH$62,1,0)+IF('Midt 2.kl. -Klasse'!AV41=5,5,0))</f>
        <v/>
      </c>
      <c r="AI84" s="26" t="str">
        <f>IF('Midt 2.kl. -Klasse'!AW41="","",IF('Midt 2.kl. -Klasse'!AW41='Skole scoring'!AI$62,1,0)+IF('Midt 2.kl. -Klasse'!AW41=5,5,0))</f>
        <v/>
      </c>
      <c r="AJ84" s="26" t="str">
        <f>IF('Midt 2.kl. -Klasse'!AX41="","",IF('Midt 2.kl. -Klasse'!AX41='Skole scoring'!AJ$62,1,0)+IF('Midt 2.kl. -Klasse'!AX41=5,5,0))</f>
        <v/>
      </c>
      <c r="AK84" s="26" t="str">
        <f>IF('Midt 2.kl. -Klasse'!AY41="","",IF('Midt 2.kl. -Klasse'!AY41='Skole scoring'!AK$62,1,0)+IF('Midt 2.kl. -Klasse'!AY41=5,5,0))</f>
        <v/>
      </c>
      <c r="AL84" s="26" t="str">
        <f>IF('Midt 2.kl. -Klasse'!AZ41="","",IF('Midt 2.kl. -Klasse'!AZ41='Skole scoring'!AL$62,1,0)+IF('Midt 2.kl. -Klasse'!AZ41=5,5,0))</f>
        <v/>
      </c>
      <c r="AM84" s="26" t="str">
        <f>IF('Midt 2.kl. -Klasse'!BA41="","",IF('Midt 2.kl. -Klasse'!BA41='Skole scoring'!AM$62,1,0)+IF('Midt 2.kl. -Klasse'!BA41=5,5,0))</f>
        <v/>
      </c>
      <c r="AN84" s="26" t="str">
        <f>IF('Midt 2.kl. -Klasse'!BB41="","",IF('Midt 2.kl. -Klasse'!BB41='Skole scoring'!AN$62,1,0)+IF('Midt 2.kl. -Klasse'!BB41=5,5,0))</f>
        <v/>
      </c>
      <c r="AO84" s="26" t="str">
        <f>IF('Midt 2.kl. -Klasse'!BC41="","",IF('Midt 2.kl. -Klasse'!BC41='Skole scoring'!AO$62,1,0)+IF('Midt 2.kl. -Klasse'!BC41=5,5,0))</f>
        <v/>
      </c>
      <c r="AP84" s="26" t="str">
        <f>IF('Midt 2.kl. -Klasse'!BD41="","",IF('Midt 2.kl. -Klasse'!BD41='Skole scoring'!AP$62,1,0)+IF('Midt 2.kl. -Klasse'!BD41=5,5,0))</f>
        <v/>
      </c>
      <c r="AQ84" s="26" t="str">
        <f>IF('Midt 2.kl. -Klasse'!BE41="","",IF('Midt 2.kl. -Klasse'!BE41='Skole scoring'!AQ$62,1,0)+IF('Midt 2.kl. -Klasse'!BE41=5,5,0))</f>
        <v/>
      </c>
      <c r="AR84" s="26" t="str">
        <f>IF('Midt 2.kl. -Klasse'!BF41="","",IF('Midt 2.kl. -Klasse'!BF41='Skole scoring'!AR$62,1,0)+IF('Midt 2.kl. -Klasse'!BF41=5,5,0))</f>
        <v/>
      </c>
      <c r="AS84" s="26" t="str">
        <f>IF('Midt 2.kl. -Klasse'!BG41="","",IF('Midt 2.kl. -Klasse'!BG41='Skole scoring'!AS$62,1,0)+IF('Midt 2.kl. -Klasse'!BG41=5,5,0))</f>
        <v/>
      </c>
      <c r="AT84" s="26" t="str">
        <f>IF('Midt 2.kl. -Klasse'!BH41="","",IF('Midt 2.kl. -Klasse'!BH41='Skole scoring'!AT$62,1,0)+IF('Midt 2.kl. -Klasse'!BH41=5,5,0))</f>
        <v/>
      </c>
      <c r="AU84" s="26" t="str">
        <f>IF('Midt 2.kl. -Klasse'!BI41="","",IF('Midt 2.kl. -Klasse'!BI41='Skole scoring'!AU$62,1,0)+IF('Midt 2.kl. -Klasse'!BI41=5,5,0))</f>
        <v/>
      </c>
      <c r="AV84" s="26" t="str">
        <f>IF('Midt 2.kl. -Klasse'!BJ41="","",IF('Midt 2.kl. -Klasse'!BJ41='Skole scoring'!AV$62,1,0)+IF('Midt 2.kl. -Klasse'!BJ41=5,5,0))</f>
        <v/>
      </c>
      <c r="AW84" s="26" t="str">
        <f>IF('Midt 2.kl. -Klasse'!BK41="","",IF('Midt 2.kl. -Klasse'!BK41='Skole scoring'!AW$62,1,0)+IF('Midt 2.kl. -Klasse'!BK41=5,5,0))</f>
        <v/>
      </c>
      <c r="AX84" s="26" t="str">
        <f>IF('Midt 2.kl. -Klasse'!BL41="","",IF('Midt 2.kl. -Klasse'!BL41='Skole scoring'!AX$62,1,0)+IF('Midt 2.kl. -Klasse'!BL41=5,5,0))</f>
        <v/>
      </c>
      <c r="AY84" s="26" t="str">
        <f>IF('Midt 2.kl. -Klasse'!BM41="","",IF('Midt 2.kl. -Klasse'!BM41='Skole scoring'!AY$62,1,0)+IF('Midt 2.kl. -Klasse'!BM41=5,5,0))</f>
        <v/>
      </c>
      <c r="AZ84" s="26" t="str">
        <f>IF('Midt 2.kl. -Klasse'!BN41="","",IF('Midt 2.kl. -Klasse'!BN41='Skole scoring'!AZ$62,1,0)+IF('Midt 2.kl. -Klasse'!BN41=5,5,0))</f>
        <v/>
      </c>
      <c r="BA84" s="26" t="str">
        <f>IF('Midt 2.kl. -Klasse'!BO41="","",IF('Midt 2.kl. -Klasse'!BO41='Skole scoring'!BA$62,1,0)+IF('Midt 2.kl. -Klasse'!BO41=5,5,0))</f>
        <v/>
      </c>
      <c r="BB84" s="26" t="str">
        <f>IF('Midt 2.kl. -Klasse'!BP41="","",IF('Midt 2.kl. -Klasse'!BP41='Skole scoring'!BB$62,1,0)+IF('Midt 2.kl. -Klasse'!BP41=5,5,0))</f>
        <v/>
      </c>
      <c r="BC84" s="26" t="str">
        <f>IF('Midt 2.kl. -Klasse'!BQ41="","",IF('Midt 2.kl. -Klasse'!BQ41='Skole scoring'!BC$62,1,0)+IF('Midt 2.kl. -Klasse'!BQ41=5,5,0))</f>
        <v/>
      </c>
      <c r="BD84" s="26" t="str">
        <f>IF('Midt 2.kl. -Klasse'!BR41="","",IF('Midt 2.kl. -Klasse'!BR41='Skole scoring'!BD$62,1,0)+IF('Midt 2.kl. -Klasse'!BR41=5,5,0))</f>
        <v/>
      </c>
      <c r="BE84" s="26" t="str">
        <f>IF('Midt 2.kl. -Klasse'!BS41="","",IF('Midt 2.kl. -Klasse'!BS41='Skole scoring'!BE$62,1,0)+IF('Midt 2.kl. -Klasse'!BS41=5,5,0))</f>
        <v/>
      </c>
      <c r="BF84" s="26" t="str">
        <f>IF('Midt 2.kl. -Klasse'!BT41="","",IF('Midt 2.kl. -Klasse'!BT41='Skole scoring'!BF$62,1,0)+IF('Midt 2.kl. -Klasse'!BT41=5,5,0))</f>
        <v/>
      </c>
      <c r="BG84" s="26" t="str">
        <f>IF('Midt 2.kl. -Klasse'!BU41="","",IF('Midt 2.kl. -Klasse'!BU41='Skole scoring'!BG$62,1,0)+IF('Midt 2.kl. -Klasse'!BU41=5,5,0))</f>
        <v/>
      </c>
      <c r="BH84" s="26" t="str">
        <f>IF('Midt 2.kl. -Klasse'!BV41="","",IF('Midt 2.kl. -Klasse'!BV41='Skole scoring'!BH$62,1,0)+IF('Midt 2.kl. -Klasse'!BV41=5,5,0))</f>
        <v/>
      </c>
      <c r="BI84" s="26" t="str">
        <f>IF('Midt 2.kl. -Klasse'!BW41="","",IF('Midt 2.kl. -Klasse'!BW41='Skole scoring'!BI$62,1,0)+IF('Midt 2.kl. -Klasse'!BW41=5,5,0))</f>
        <v/>
      </c>
      <c r="BJ84" s="26" t="str">
        <f>IF('Midt 2.kl. -Klasse'!BX41="","",IF('Midt 2.kl. -Klasse'!BX41='Skole scoring'!BJ$62,1,0)+IF('Midt 2.kl. -Klasse'!BX41=5,5,0))</f>
        <v/>
      </c>
      <c r="BK84" s="26" t="str">
        <f>IF('Midt 2.kl. -Klasse'!BY41="","",IF('Midt 2.kl. -Klasse'!BY41='Skole scoring'!BK$62,1,0)+IF('Midt 2.kl. -Klasse'!BY41=5,5,0))</f>
        <v/>
      </c>
      <c r="BL84" s="26" t="str">
        <f>IF('Midt 2.kl. -Klasse'!BZ41="","",IF('Midt 2.kl. -Klasse'!BZ41='Skole scoring'!BL$62,1,0)+IF('Midt 2.kl. -Klasse'!BZ41=5,5,0))</f>
        <v/>
      </c>
      <c r="BM84" s="26" t="str">
        <f>IF('Midt 2.kl. -Klasse'!CA41="","",IF('Midt 2.kl. -Klasse'!CA41='Skole scoring'!BM$62,1,0)+IF('Midt 2.kl. -Klasse'!CA41=5,5,0))</f>
        <v/>
      </c>
      <c r="BN84" s="26" t="str">
        <f>IF('Midt 2.kl. -Klasse'!CB41="","",IF('Midt 2.kl. -Klasse'!CB41='Skole scoring'!BN$62,1,0)+IF('Midt 2.kl. -Klasse'!CB41=5,5,0))</f>
        <v/>
      </c>
      <c r="BO84" s="26" t="str">
        <f>IF('Midt 2.kl. -Klasse'!CC41="","",IF('Midt 2.kl. -Klasse'!CC41='Skole scoring'!BO$62,1,0)+IF('Midt 2.kl. -Klasse'!CC41=5,5,0))</f>
        <v/>
      </c>
      <c r="BP84" s="26" t="str">
        <f>IF('Midt 2.kl. -Klasse'!CD41="","",IF('Midt 2.kl. -Klasse'!CD41='Skole scoring'!BP$62,1,0)+IF('Midt 2.kl. -Klasse'!CD41=5,5,0))</f>
        <v/>
      </c>
      <c r="BQ84" s="26" t="str">
        <f>IF('Midt 2.kl. -Klasse'!CE41="","",IF('Midt 2.kl. -Klasse'!CE41='Skole scoring'!BQ$62,1,0)+IF('Midt 2.kl. -Klasse'!CE41=5,5,0))</f>
        <v/>
      </c>
      <c r="BR84" s="26" t="str">
        <f>IF('Midt 2.kl. -Klasse'!CF41="","",IF('Midt 2.kl. -Klasse'!CF41='Skole scoring'!BR$62,1,0)+IF('Midt 2.kl. -Klasse'!CF41=5,5,0))</f>
        <v/>
      </c>
      <c r="BS84" s="26" t="str">
        <f>IF('Midt 2.kl. -Klasse'!CG41="","",IF('Midt 2.kl. -Klasse'!CG41='Skole scoring'!BS$62,1,0)+IF('Midt 2.kl. -Klasse'!CG41=5,5,0))</f>
        <v/>
      </c>
      <c r="BT84" s="26" t="str">
        <f>IF('Midt 2.kl. -Klasse'!CH41="","",IF('Midt 2.kl. -Klasse'!CH41='Skole scoring'!BT$62,1,0)+IF('Midt 2.kl. -Klasse'!CH41=5,5,0))</f>
        <v/>
      </c>
      <c r="BU84" s="26" t="str">
        <f>IF('Midt 2.kl. -Klasse'!CI41="","",IF('Midt 2.kl. -Klasse'!CI41='Skole scoring'!BU$62,1,0)+IF('Midt 2.kl. -Klasse'!CI41=5,5,0))</f>
        <v/>
      </c>
      <c r="BV84" s="26" t="str">
        <f>IF('Midt 2.kl. -Klasse'!CJ41="","",IF('Midt 2.kl. -Klasse'!CJ41='Skole scoring'!BV$62,1,0)+IF('Midt 2.kl. -Klasse'!CJ41=5,5,0))</f>
        <v/>
      </c>
      <c r="BW84" s="26" t="str">
        <f>IF('Midt 2.kl. -Klasse'!CK41="","",IF('Midt 2.kl. -Klasse'!CK41='Skole scoring'!BW$62,1,0)+IF('Midt 2.kl. -Klasse'!CK41=5,5,0))</f>
        <v/>
      </c>
      <c r="BX84" s="26" t="str">
        <f>IF('Midt 2.kl. -Klasse'!CL41="","",IF('Midt 2.kl. -Klasse'!CL41='Skole scoring'!BX$62,1,0)+IF('Midt 2.kl. -Klasse'!CL41=5,5,0))</f>
        <v/>
      </c>
      <c r="BY84" s="26" t="str">
        <f>IF('Midt 2.kl. -Klasse'!CM41="","",IF('Midt 2.kl. -Klasse'!CM41='Skole scoring'!BY$62,1,0)+IF('Midt 2.kl. -Klasse'!CM41=5,5,0))</f>
        <v/>
      </c>
      <c r="BZ84" s="26" t="str">
        <f>IF('Midt 2.kl. -Klasse'!CN41="","",IF('Midt 2.kl. -Klasse'!CN41='Skole scoring'!BZ$62,1,0)+IF('Midt 2.kl. -Klasse'!CN41=5,5,0))</f>
        <v/>
      </c>
      <c r="CA84" s="26" t="str">
        <f>IF('Midt 2.kl. -Klasse'!CO41="","",IF('Midt 2.kl. -Klasse'!CO41='Skole scoring'!CA$62,1,0)+IF('Midt 2.kl. -Klasse'!CO41=5,5,0))</f>
        <v/>
      </c>
      <c r="CB84" s="26">
        <f t="shared" si="2"/>
        <v>0</v>
      </c>
      <c r="CC84" s="26" t="str">
        <f>IF(ISBLANK('Midt 2.kl. -Klasse'!B41),"NA",((((COUNTIF('Skole scoring'!B84:S84,1)-4.6)/4.1)+((COUNTIF('Skole scoring'!T84:CA84,1)-11.8)/9))/2))</f>
        <v>NA</v>
      </c>
    </row>
    <row r="85" spans="2:171" x14ac:dyDescent="0.35">
      <c r="B85" s="26" t="str">
        <f>IF('Midt 2.kl. -Klasse'!P42="","",IF('Midt 2.kl. -Klasse'!P42='Skole scoring'!B$62,1,0)+IF('Midt 2.kl. -Klasse'!P42=5,5,0))</f>
        <v/>
      </c>
      <c r="C85" s="26" t="str">
        <f>IF('Midt 2.kl. -Klasse'!Q42="","",IF('Midt 2.kl. -Klasse'!Q42='Skole scoring'!C$62,1,0)+IF('Midt 2.kl. -Klasse'!Q42=5,5,0))</f>
        <v/>
      </c>
      <c r="D85" s="26" t="str">
        <f>IF('Midt 2.kl. -Klasse'!R42="","",IF('Midt 2.kl. -Klasse'!R42='Skole scoring'!D$62,1,0)+IF('Midt 2.kl. -Klasse'!R42=5,5,0))</f>
        <v/>
      </c>
      <c r="E85" s="26" t="str">
        <f>IF('Midt 2.kl. -Klasse'!S42="","",IF('Midt 2.kl. -Klasse'!S42='Skole scoring'!E$62,1,0)+IF('Midt 2.kl. -Klasse'!S42=5,5,0))</f>
        <v/>
      </c>
      <c r="F85" s="26" t="str">
        <f>IF('Midt 2.kl. -Klasse'!T42="","",IF('Midt 2.kl. -Klasse'!T42='Skole scoring'!F$62,1,0)+IF('Midt 2.kl. -Klasse'!T42=5,5,0))</f>
        <v/>
      </c>
      <c r="G85" s="26" t="str">
        <f>IF('Midt 2.kl. -Klasse'!U42="","",IF('Midt 2.kl. -Klasse'!U42='Skole scoring'!G$62,1,0)+IF('Midt 2.kl. -Klasse'!U42=5,5,0))</f>
        <v/>
      </c>
      <c r="H85" s="26" t="str">
        <f>IF('Midt 2.kl. -Klasse'!V42="","",IF('Midt 2.kl. -Klasse'!V42='Skole scoring'!H$62,1,0)+IF('Midt 2.kl. -Klasse'!V42=5,5,0))</f>
        <v/>
      </c>
      <c r="I85" s="26" t="str">
        <f>IF('Midt 2.kl. -Klasse'!W42="","",IF('Midt 2.kl. -Klasse'!W42='Skole scoring'!I$62,1,0)+IF('Midt 2.kl. -Klasse'!W42=5,5,0))</f>
        <v/>
      </c>
      <c r="J85" s="26" t="str">
        <f>IF('Midt 2.kl. -Klasse'!X42="","",IF('Midt 2.kl. -Klasse'!X42='Skole scoring'!J$62,1,0)+IF('Midt 2.kl. -Klasse'!X42=5,5,0))</f>
        <v/>
      </c>
      <c r="K85" s="26" t="str">
        <f>IF('Midt 2.kl. -Klasse'!Y42="","",IF('Midt 2.kl. -Klasse'!Y42='Skole scoring'!K$62,1,0)+IF('Midt 2.kl. -Klasse'!Y42=5,5,0))</f>
        <v/>
      </c>
      <c r="L85" s="26" t="str">
        <f>IF('Midt 2.kl. -Klasse'!Z42="","",IF('Midt 2.kl. -Klasse'!Z42='Skole scoring'!L$62,1,0)+IF('Midt 2.kl. -Klasse'!Z42=5,5,0))</f>
        <v/>
      </c>
      <c r="M85" s="26" t="str">
        <f>IF('Midt 2.kl. -Klasse'!AA42="","",IF('Midt 2.kl. -Klasse'!AA42='Skole scoring'!M$62,1,0)+IF('Midt 2.kl. -Klasse'!AA42=5,5,0))</f>
        <v/>
      </c>
      <c r="N85" s="26" t="str">
        <f>IF('Midt 2.kl. -Klasse'!AB42="","",IF('Midt 2.kl. -Klasse'!AB42='Skole scoring'!N$62,1,0)+IF('Midt 2.kl. -Klasse'!AB42=5,5,0))</f>
        <v/>
      </c>
      <c r="O85" s="26" t="str">
        <f>IF('Midt 2.kl. -Klasse'!AC42="","",IF('Midt 2.kl. -Klasse'!AC42='Skole scoring'!O$62,1,0)+IF('Midt 2.kl. -Klasse'!AC42=5,5,0))</f>
        <v/>
      </c>
      <c r="P85" s="26" t="str">
        <f>IF('Midt 2.kl. -Klasse'!AD42="","",IF('Midt 2.kl. -Klasse'!AD42='Skole scoring'!P$62,1,0)+IF('Midt 2.kl. -Klasse'!AD42=5,5,0))</f>
        <v/>
      </c>
      <c r="Q85" s="26" t="str">
        <f>IF('Midt 2.kl. -Klasse'!AE42="","",IF('Midt 2.kl. -Klasse'!AE42='Skole scoring'!Q$62,1,0)+IF('Midt 2.kl. -Klasse'!AE42=5,5,0))</f>
        <v/>
      </c>
      <c r="R85" s="26" t="str">
        <f>IF('Midt 2.kl. -Klasse'!AF42="","",IF('Midt 2.kl. -Klasse'!AF42='Skole scoring'!R$62,1,0)+IF('Midt 2.kl. -Klasse'!AF42=5,5,0))</f>
        <v/>
      </c>
      <c r="S85" s="26" t="str">
        <f>IF('Midt 2.kl. -Klasse'!AG42="","",IF('Midt 2.kl. -Klasse'!AG42='Skole scoring'!S$62,1,0)+IF('Midt 2.kl. -Klasse'!AG42=5,5,0))</f>
        <v/>
      </c>
      <c r="T85" s="26" t="str">
        <f>IF('Midt 2.kl. -Klasse'!AH42="","",IF('Midt 2.kl. -Klasse'!AH42='Skole scoring'!T$62,1,0)+IF('Midt 2.kl. -Klasse'!AH42=5,5,0))</f>
        <v/>
      </c>
      <c r="U85" s="26" t="str">
        <f>IF('Midt 2.kl. -Klasse'!AI42="","",IF('Midt 2.kl. -Klasse'!AI42='Skole scoring'!U$62,1,0)+IF('Midt 2.kl. -Klasse'!AI42=5,5,0))</f>
        <v/>
      </c>
      <c r="V85" s="26" t="str">
        <f>IF('Midt 2.kl. -Klasse'!AJ42="","",IF('Midt 2.kl. -Klasse'!AJ42='Skole scoring'!V$62,1,0)+IF('Midt 2.kl. -Klasse'!AJ42=5,5,0))</f>
        <v/>
      </c>
      <c r="W85" s="26" t="str">
        <f>IF('Midt 2.kl. -Klasse'!AK42="","",IF('Midt 2.kl. -Klasse'!AK42='Skole scoring'!W$62,1,0)+IF('Midt 2.kl. -Klasse'!AK42=5,5,0))</f>
        <v/>
      </c>
      <c r="X85" s="26" t="str">
        <f>IF('Midt 2.kl. -Klasse'!AL42="","",IF('Midt 2.kl. -Klasse'!AL42='Skole scoring'!X$62,1,0)+IF('Midt 2.kl. -Klasse'!AL42=5,5,0))</f>
        <v/>
      </c>
      <c r="Y85" s="26" t="str">
        <f>IF('Midt 2.kl. -Klasse'!AM42="","",IF('Midt 2.kl. -Klasse'!AM42='Skole scoring'!Y$62,1,0)+IF('Midt 2.kl. -Klasse'!AM42=5,5,0))</f>
        <v/>
      </c>
      <c r="Z85" s="26" t="str">
        <f>IF('Midt 2.kl. -Klasse'!AN42="","",IF('Midt 2.kl. -Klasse'!AN42='Skole scoring'!Z$62,1,0)+IF('Midt 2.kl. -Klasse'!AN42=5,5,0))</f>
        <v/>
      </c>
      <c r="AA85" s="26" t="str">
        <f>IF('Midt 2.kl. -Klasse'!AO42="","",IF('Midt 2.kl. -Klasse'!AO42='Skole scoring'!AA$62,1,0)+IF('Midt 2.kl. -Klasse'!AO42=5,5,0))</f>
        <v/>
      </c>
      <c r="AB85" s="26" t="str">
        <f>IF('Midt 2.kl. -Klasse'!AP42="","",IF('Midt 2.kl. -Klasse'!AP42='Skole scoring'!AB$62,1,0)+IF('Midt 2.kl. -Klasse'!AP42=5,5,0))</f>
        <v/>
      </c>
      <c r="AC85" s="26" t="str">
        <f>IF('Midt 2.kl. -Klasse'!AQ42="","",IF('Midt 2.kl. -Klasse'!AQ42='Skole scoring'!AC$62,1,0)+IF('Midt 2.kl. -Klasse'!AQ42=5,5,0))</f>
        <v/>
      </c>
      <c r="AD85" s="26" t="str">
        <f>IF('Midt 2.kl. -Klasse'!AR42="","",IF('Midt 2.kl. -Klasse'!AR42='Skole scoring'!AD$62,1,0)+IF('Midt 2.kl. -Klasse'!AR42=5,5,0))</f>
        <v/>
      </c>
      <c r="AE85" s="26" t="str">
        <f>IF('Midt 2.kl. -Klasse'!AS42="","",IF('Midt 2.kl. -Klasse'!AS42='Skole scoring'!AE$62,1,0)+IF('Midt 2.kl. -Klasse'!AS42=5,5,0))</f>
        <v/>
      </c>
      <c r="AF85" s="26" t="str">
        <f>IF('Midt 2.kl. -Klasse'!AT42="","",IF('Midt 2.kl. -Klasse'!AT42='Skole scoring'!AF$62,1,0)+IF('Midt 2.kl. -Klasse'!AT42=5,5,0))</f>
        <v/>
      </c>
      <c r="AG85" s="26" t="str">
        <f>IF('Midt 2.kl. -Klasse'!AU42="","",IF('Midt 2.kl. -Klasse'!AU42='Skole scoring'!AG$62,1,0)+IF('Midt 2.kl. -Klasse'!AU42=5,5,0))</f>
        <v/>
      </c>
      <c r="AH85" s="26" t="str">
        <f>IF('Midt 2.kl. -Klasse'!AV42="","",IF('Midt 2.kl. -Klasse'!AV42='Skole scoring'!AH$62,1,0)+IF('Midt 2.kl. -Klasse'!AV42=5,5,0))</f>
        <v/>
      </c>
      <c r="AI85" s="26" t="str">
        <f>IF('Midt 2.kl. -Klasse'!AW42="","",IF('Midt 2.kl. -Klasse'!AW42='Skole scoring'!AI$62,1,0)+IF('Midt 2.kl. -Klasse'!AW42=5,5,0))</f>
        <v/>
      </c>
      <c r="AJ85" s="26" t="str">
        <f>IF('Midt 2.kl. -Klasse'!AX42="","",IF('Midt 2.kl. -Klasse'!AX42='Skole scoring'!AJ$62,1,0)+IF('Midt 2.kl. -Klasse'!AX42=5,5,0))</f>
        <v/>
      </c>
      <c r="AK85" s="26" t="str">
        <f>IF('Midt 2.kl. -Klasse'!AY42="","",IF('Midt 2.kl. -Klasse'!AY42='Skole scoring'!AK$62,1,0)+IF('Midt 2.kl. -Klasse'!AY42=5,5,0))</f>
        <v/>
      </c>
      <c r="AL85" s="26" t="str">
        <f>IF('Midt 2.kl. -Klasse'!AZ42="","",IF('Midt 2.kl. -Klasse'!AZ42='Skole scoring'!AL$62,1,0)+IF('Midt 2.kl. -Klasse'!AZ42=5,5,0))</f>
        <v/>
      </c>
      <c r="AM85" s="26" t="str">
        <f>IF('Midt 2.kl. -Klasse'!BA42="","",IF('Midt 2.kl. -Klasse'!BA42='Skole scoring'!AM$62,1,0)+IF('Midt 2.kl. -Klasse'!BA42=5,5,0))</f>
        <v/>
      </c>
      <c r="AN85" s="26" t="str">
        <f>IF('Midt 2.kl. -Klasse'!BB42="","",IF('Midt 2.kl. -Klasse'!BB42='Skole scoring'!AN$62,1,0)+IF('Midt 2.kl. -Klasse'!BB42=5,5,0))</f>
        <v/>
      </c>
      <c r="AO85" s="26" t="str">
        <f>IF('Midt 2.kl. -Klasse'!BC42="","",IF('Midt 2.kl. -Klasse'!BC42='Skole scoring'!AO$62,1,0)+IF('Midt 2.kl. -Klasse'!BC42=5,5,0))</f>
        <v/>
      </c>
      <c r="AP85" s="26" t="str">
        <f>IF('Midt 2.kl. -Klasse'!BD42="","",IF('Midt 2.kl. -Klasse'!BD42='Skole scoring'!AP$62,1,0)+IF('Midt 2.kl. -Klasse'!BD42=5,5,0))</f>
        <v/>
      </c>
      <c r="AQ85" s="26" t="str">
        <f>IF('Midt 2.kl. -Klasse'!BE42="","",IF('Midt 2.kl. -Klasse'!BE42='Skole scoring'!AQ$62,1,0)+IF('Midt 2.kl. -Klasse'!BE42=5,5,0))</f>
        <v/>
      </c>
      <c r="AR85" s="26" t="str">
        <f>IF('Midt 2.kl. -Klasse'!BF42="","",IF('Midt 2.kl. -Klasse'!BF42='Skole scoring'!AR$62,1,0)+IF('Midt 2.kl. -Klasse'!BF42=5,5,0))</f>
        <v/>
      </c>
      <c r="AS85" s="26" t="str">
        <f>IF('Midt 2.kl. -Klasse'!BG42="","",IF('Midt 2.kl. -Klasse'!BG42='Skole scoring'!AS$62,1,0)+IF('Midt 2.kl. -Klasse'!BG42=5,5,0))</f>
        <v/>
      </c>
      <c r="AT85" s="26" t="str">
        <f>IF('Midt 2.kl. -Klasse'!BH42="","",IF('Midt 2.kl. -Klasse'!BH42='Skole scoring'!AT$62,1,0)+IF('Midt 2.kl. -Klasse'!BH42=5,5,0))</f>
        <v/>
      </c>
      <c r="AU85" s="26" t="str">
        <f>IF('Midt 2.kl. -Klasse'!BI42="","",IF('Midt 2.kl. -Klasse'!BI42='Skole scoring'!AU$62,1,0)+IF('Midt 2.kl. -Klasse'!BI42=5,5,0))</f>
        <v/>
      </c>
      <c r="AV85" s="26" t="str">
        <f>IF('Midt 2.kl. -Klasse'!BJ42="","",IF('Midt 2.kl. -Klasse'!BJ42='Skole scoring'!AV$62,1,0)+IF('Midt 2.kl. -Klasse'!BJ42=5,5,0))</f>
        <v/>
      </c>
      <c r="AW85" s="26" t="str">
        <f>IF('Midt 2.kl. -Klasse'!BK42="","",IF('Midt 2.kl. -Klasse'!BK42='Skole scoring'!AW$62,1,0)+IF('Midt 2.kl. -Klasse'!BK42=5,5,0))</f>
        <v/>
      </c>
      <c r="AX85" s="26" t="str">
        <f>IF('Midt 2.kl. -Klasse'!BL42="","",IF('Midt 2.kl. -Klasse'!BL42='Skole scoring'!AX$62,1,0)+IF('Midt 2.kl. -Klasse'!BL42=5,5,0))</f>
        <v/>
      </c>
      <c r="AY85" s="26" t="str">
        <f>IF('Midt 2.kl. -Klasse'!BM42="","",IF('Midt 2.kl. -Klasse'!BM42='Skole scoring'!AY$62,1,0)+IF('Midt 2.kl. -Klasse'!BM42=5,5,0))</f>
        <v/>
      </c>
      <c r="AZ85" s="26" t="str">
        <f>IF('Midt 2.kl. -Klasse'!BN42="","",IF('Midt 2.kl. -Klasse'!BN42='Skole scoring'!AZ$62,1,0)+IF('Midt 2.kl. -Klasse'!BN42=5,5,0))</f>
        <v/>
      </c>
      <c r="BA85" s="26" t="str">
        <f>IF('Midt 2.kl. -Klasse'!BO42="","",IF('Midt 2.kl. -Klasse'!BO42='Skole scoring'!BA$62,1,0)+IF('Midt 2.kl. -Klasse'!BO42=5,5,0))</f>
        <v/>
      </c>
      <c r="BB85" s="26" t="str">
        <f>IF('Midt 2.kl. -Klasse'!BP42="","",IF('Midt 2.kl. -Klasse'!BP42='Skole scoring'!BB$62,1,0)+IF('Midt 2.kl. -Klasse'!BP42=5,5,0))</f>
        <v/>
      </c>
      <c r="BC85" s="26" t="str">
        <f>IF('Midt 2.kl. -Klasse'!BQ42="","",IF('Midt 2.kl. -Klasse'!BQ42='Skole scoring'!BC$62,1,0)+IF('Midt 2.kl. -Klasse'!BQ42=5,5,0))</f>
        <v/>
      </c>
      <c r="BD85" s="26" t="str">
        <f>IF('Midt 2.kl. -Klasse'!BR42="","",IF('Midt 2.kl. -Klasse'!BR42='Skole scoring'!BD$62,1,0)+IF('Midt 2.kl. -Klasse'!BR42=5,5,0))</f>
        <v/>
      </c>
      <c r="BE85" s="26" t="str">
        <f>IF('Midt 2.kl. -Klasse'!BS42="","",IF('Midt 2.kl. -Klasse'!BS42='Skole scoring'!BE$62,1,0)+IF('Midt 2.kl. -Klasse'!BS42=5,5,0))</f>
        <v/>
      </c>
      <c r="BF85" s="26" t="str">
        <f>IF('Midt 2.kl. -Klasse'!BT42="","",IF('Midt 2.kl. -Klasse'!BT42='Skole scoring'!BF$62,1,0)+IF('Midt 2.kl. -Klasse'!BT42=5,5,0))</f>
        <v/>
      </c>
      <c r="BG85" s="26" t="str">
        <f>IF('Midt 2.kl. -Klasse'!BU42="","",IF('Midt 2.kl. -Klasse'!BU42='Skole scoring'!BG$62,1,0)+IF('Midt 2.kl. -Klasse'!BU42=5,5,0))</f>
        <v/>
      </c>
      <c r="BH85" s="26" t="str">
        <f>IF('Midt 2.kl. -Klasse'!BV42="","",IF('Midt 2.kl. -Klasse'!BV42='Skole scoring'!BH$62,1,0)+IF('Midt 2.kl. -Klasse'!BV42=5,5,0))</f>
        <v/>
      </c>
      <c r="BI85" s="26" t="str">
        <f>IF('Midt 2.kl. -Klasse'!BW42="","",IF('Midt 2.kl. -Klasse'!BW42='Skole scoring'!BI$62,1,0)+IF('Midt 2.kl. -Klasse'!BW42=5,5,0))</f>
        <v/>
      </c>
      <c r="BJ85" s="26" t="str">
        <f>IF('Midt 2.kl. -Klasse'!BX42="","",IF('Midt 2.kl. -Klasse'!BX42='Skole scoring'!BJ$62,1,0)+IF('Midt 2.kl. -Klasse'!BX42=5,5,0))</f>
        <v/>
      </c>
      <c r="BK85" s="26" t="str">
        <f>IF('Midt 2.kl. -Klasse'!BY42="","",IF('Midt 2.kl. -Klasse'!BY42='Skole scoring'!BK$62,1,0)+IF('Midt 2.kl. -Klasse'!BY42=5,5,0))</f>
        <v/>
      </c>
      <c r="BL85" s="26" t="str">
        <f>IF('Midt 2.kl. -Klasse'!BZ42="","",IF('Midt 2.kl. -Klasse'!BZ42='Skole scoring'!BL$62,1,0)+IF('Midt 2.kl. -Klasse'!BZ42=5,5,0))</f>
        <v/>
      </c>
      <c r="BM85" s="26" t="str">
        <f>IF('Midt 2.kl. -Klasse'!CA42="","",IF('Midt 2.kl. -Klasse'!CA42='Skole scoring'!BM$62,1,0)+IF('Midt 2.kl. -Klasse'!CA42=5,5,0))</f>
        <v/>
      </c>
      <c r="BN85" s="26" t="str">
        <f>IF('Midt 2.kl. -Klasse'!CB42="","",IF('Midt 2.kl. -Klasse'!CB42='Skole scoring'!BN$62,1,0)+IF('Midt 2.kl. -Klasse'!CB42=5,5,0))</f>
        <v/>
      </c>
      <c r="BO85" s="26" t="str">
        <f>IF('Midt 2.kl. -Klasse'!CC42="","",IF('Midt 2.kl. -Klasse'!CC42='Skole scoring'!BO$62,1,0)+IF('Midt 2.kl. -Klasse'!CC42=5,5,0))</f>
        <v/>
      </c>
      <c r="BP85" s="26" t="str">
        <f>IF('Midt 2.kl. -Klasse'!CD42="","",IF('Midt 2.kl. -Klasse'!CD42='Skole scoring'!BP$62,1,0)+IF('Midt 2.kl. -Klasse'!CD42=5,5,0))</f>
        <v/>
      </c>
      <c r="BQ85" s="26" t="str">
        <f>IF('Midt 2.kl. -Klasse'!CE42="","",IF('Midt 2.kl. -Klasse'!CE42='Skole scoring'!BQ$62,1,0)+IF('Midt 2.kl. -Klasse'!CE42=5,5,0))</f>
        <v/>
      </c>
      <c r="BR85" s="26" t="str">
        <f>IF('Midt 2.kl. -Klasse'!CF42="","",IF('Midt 2.kl. -Klasse'!CF42='Skole scoring'!BR$62,1,0)+IF('Midt 2.kl. -Klasse'!CF42=5,5,0))</f>
        <v/>
      </c>
      <c r="BS85" s="26" t="str">
        <f>IF('Midt 2.kl. -Klasse'!CG42="","",IF('Midt 2.kl. -Klasse'!CG42='Skole scoring'!BS$62,1,0)+IF('Midt 2.kl. -Klasse'!CG42=5,5,0))</f>
        <v/>
      </c>
      <c r="BT85" s="26" t="str">
        <f>IF('Midt 2.kl. -Klasse'!CH42="","",IF('Midt 2.kl. -Klasse'!CH42='Skole scoring'!BT$62,1,0)+IF('Midt 2.kl. -Klasse'!CH42=5,5,0))</f>
        <v/>
      </c>
      <c r="BU85" s="26" t="str">
        <f>IF('Midt 2.kl. -Klasse'!CI42="","",IF('Midt 2.kl. -Klasse'!CI42='Skole scoring'!BU$62,1,0)+IF('Midt 2.kl. -Klasse'!CI42=5,5,0))</f>
        <v/>
      </c>
      <c r="BV85" s="26" t="str">
        <f>IF('Midt 2.kl. -Klasse'!CJ42="","",IF('Midt 2.kl. -Klasse'!CJ42='Skole scoring'!BV$62,1,0)+IF('Midt 2.kl. -Klasse'!CJ42=5,5,0))</f>
        <v/>
      </c>
      <c r="BW85" s="26" t="str">
        <f>IF('Midt 2.kl. -Klasse'!CK42="","",IF('Midt 2.kl. -Klasse'!CK42='Skole scoring'!BW$62,1,0)+IF('Midt 2.kl. -Klasse'!CK42=5,5,0))</f>
        <v/>
      </c>
      <c r="BX85" s="26" t="str">
        <f>IF('Midt 2.kl. -Klasse'!CL42="","",IF('Midt 2.kl. -Klasse'!CL42='Skole scoring'!BX$62,1,0)+IF('Midt 2.kl. -Klasse'!CL42=5,5,0))</f>
        <v/>
      </c>
      <c r="BY85" s="26" t="str">
        <f>IF('Midt 2.kl. -Klasse'!CM42="","",IF('Midt 2.kl. -Klasse'!CM42='Skole scoring'!BY$62,1,0)+IF('Midt 2.kl. -Klasse'!CM42=5,5,0))</f>
        <v/>
      </c>
      <c r="BZ85" s="26" t="str">
        <f>IF('Midt 2.kl. -Klasse'!CN42="","",IF('Midt 2.kl. -Klasse'!CN42='Skole scoring'!BZ$62,1,0)+IF('Midt 2.kl. -Klasse'!CN42=5,5,0))</f>
        <v/>
      </c>
      <c r="CA85" s="26" t="str">
        <f>IF('Midt 2.kl. -Klasse'!CO42="","",IF('Midt 2.kl. -Klasse'!CO42='Skole scoring'!CA$62,1,0)+IF('Midt 2.kl. -Klasse'!CO42=5,5,0))</f>
        <v/>
      </c>
      <c r="CB85" s="26">
        <f t="shared" si="2"/>
        <v>0</v>
      </c>
      <c r="CC85" s="26" t="str">
        <f>IF(ISBLANK('Midt 2.kl. -Klasse'!B42),"NA",((((COUNTIF('Skole scoring'!B85:S85,1)-4.6)/4.1)+((COUNTIF('Skole scoring'!T85:CA85,1)-11.8)/9))/2))</f>
        <v>NA</v>
      </c>
    </row>
    <row r="86" spans="2:171" x14ac:dyDescent="0.35">
      <c r="B86" s="26" t="str">
        <f>IF('Midt 2.kl. -Klasse'!P43="","",IF('Midt 2.kl. -Klasse'!P43='Skole scoring'!B$62,1,0)+IF('Midt 2.kl. -Klasse'!P43=5,5,0))</f>
        <v/>
      </c>
      <c r="C86" s="26" t="str">
        <f>IF('Midt 2.kl. -Klasse'!Q43="","",IF('Midt 2.kl. -Klasse'!Q43='Skole scoring'!C$62,1,0)+IF('Midt 2.kl. -Klasse'!Q43=5,5,0))</f>
        <v/>
      </c>
      <c r="D86" s="26" t="str">
        <f>IF('Midt 2.kl. -Klasse'!R43="","",IF('Midt 2.kl. -Klasse'!R43='Skole scoring'!D$62,1,0)+IF('Midt 2.kl. -Klasse'!R43=5,5,0))</f>
        <v/>
      </c>
      <c r="E86" s="26" t="str">
        <f>IF('Midt 2.kl. -Klasse'!S43="","",IF('Midt 2.kl. -Klasse'!S43='Skole scoring'!E$62,1,0)+IF('Midt 2.kl. -Klasse'!S43=5,5,0))</f>
        <v/>
      </c>
      <c r="F86" s="26" t="str">
        <f>IF('Midt 2.kl. -Klasse'!T43="","",IF('Midt 2.kl. -Klasse'!T43='Skole scoring'!F$62,1,0)+IF('Midt 2.kl. -Klasse'!T43=5,5,0))</f>
        <v/>
      </c>
      <c r="G86" s="26" t="str">
        <f>IF('Midt 2.kl. -Klasse'!U43="","",IF('Midt 2.kl. -Klasse'!U43='Skole scoring'!G$62,1,0)+IF('Midt 2.kl. -Klasse'!U43=5,5,0))</f>
        <v/>
      </c>
      <c r="H86" s="26" t="str">
        <f>IF('Midt 2.kl. -Klasse'!V43="","",IF('Midt 2.kl. -Klasse'!V43='Skole scoring'!H$62,1,0)+IF('Midt 2.kl. -Klasse'!V43=5,5,0))</f>
        <v/>
      </c>
      <c r="I86" s="26" t="str">
        <f>IF('Midt 2.kl. -Klasse'!W43="","",IF('Midt 2.kl. -Klasse'!W43='Skole scoring'!I$62,1,0)+IF('Midt 2.kl. -Klasse'!W43=5,5,0))</f>
        <v/>
      </c>
      <c r="J86" s="26" t="str">
        <f>IF('Midt 2.kl. -Klasse'!X43="","",IF('Midt 2.kl. -Klasse'!X43='Skole scoring'!J$62,1,0)+IF('Midt 2.kl. -Klasse'!X43=5,5,0))</f>
        <v/>
      </c>
      <c r="K86" s="26" t="str">
        <f>IF('Midt 2.kl. -Klasse'!Y43="","",IF('Midt 2.kl. -Klasse'!Y43='Skole scoring'!K$62,1,0)+IF('Midt 2.kl. -Klasse'!Y43=5,5,0))</f>
        <v/>
      </c>
      <c r="L86" s="26" t="str">
        <f>IF('Midt 2.kl. -Klasse'!Z43="","",IF('Midt 2.kl. -Klasse'!Z43='Skole scoring'!L$62,1,0)+IF('Midt 2.kl. -Klasse'!Z43=5,5,0))</f>
        <v/>
      </c>
      <c r="M86" s="26" t="str">
        <f>IF('Midt 2.kl. -Klasse'!AA43="","",IF('Midt 2.kl. -Klasse'!AA43='Skole scoring'!M$62,1,0)+IF('Midt 2.kl. -Klasse'!AA43=5,5,0))</f>
        <v/>
      </c>
      <c r="N86" s="26" t="str">
        <f>IF('Midt 2.kl. -Klasse'!AB43="","",IF('Midt 2.kl. -Klasse'!AB43='Skole scoring'!N$62,1,0)+IF('Midt 2.kl. -Klasse'!AB43=5,5,0))</f>
        <v/>
      </c>
      <c r="O86" s="26" t="str">
        <f>IF('Midt 2.kl. -Klasse'!AC43="","",IF('Midt 2.kl. -Klasse'!AC43='Skole scoring'!O$62,1,0)+IF('Midt 2.kl. -Klasse'!AC43=5,5,0))</f>
        <v/>
      </c>
      <c r="P86" s="26" t="str">
        <f>IF('Midt 2.kl. -Klasse'!AD43="","",IF('Midt 2.kl. -Klasse'!AD43='Skole scoring'!P$62,1,0)+IF('Midt 2.kl. -Klasse'!AD43=5,5,0))</f>
        <v/>
      </c>
      <c r="Q86" s="26" t="str">
        <f>IF('Midt 2.kl. -Klasse'!AE43="","",IF('Midt 2.kl. -Klasse'!AE43='Skole scoring'!Q$62,1,0)+IF('Midt 2.kl. -Klasse'!AE43=5,5,0))</f>
        <v/>
      </c>
      <c r="R86" s="26" t="str">
        <f>IF('Midt 2.kl. -Klasse'!AF43="","",IF('Midt 2.kl. -Klasse'!AF43='Skole scoring'!R$62,1,0)+IF('Midt 2.kl. -Klasse'!AF43=5,5,0))</f>
        <v/>
      </c>
      <c r="S86" s="26" t="str">
        <f>IF('Midt 2.kl. -Klasse'!AG43="","",IF('Midt 2.kl. -Klasse'!AG43='Skole scoring'!S$62,1,0)+IF('Midt 2.kl. -Klasse'!AG43=5,5,0))</f>
        <v/>
      </c>
      <c r="T86" s="26" t="str">
        <f>IF('Midt 2.kl. -Klasse'!AH43="","",IF('Midt 2.kl. -Klasse'!AH43='Skole scoring'!T$62,1,0)+IF('Midt 2.kl. -Klasse'!AH43=5,5,0))</f>
        <v/>
      </c>
      <c r="U86" s="26" t="str">
        <f>IF('Midt 2.kl. -Klasse'!AI43="","",IF('Midt 2.kl. -Klasse'!AI43='Skole scoring'!U$62,1,0)+IF('Midt 2.kl. -Klasse'!AI43=5,5,0))</f>
        <v/>
      </c>
      <c r="V86" s="26" t="str">
        <f>IF('Midt 2.kl. -Klasse'!AJ43="","",IF('Midt 2.kl. -Klasse'!AJ43='Skole scoring'!V$62,1,0)+IF('Midt 2.kl. -Klasse'!AJ43=5,5,0))</f>
        <v/>
      </c>
      <c r="W86" s="26" t="str">
        <f>IF('Midt 2.kl. -Klasse'!AK43="","",IF('Midt 2.kl. -Klasse'!AK43='Skole scoring'!W$62,1,0)+IF('Midt 2.kl. -Klasse'!AK43=5,5,0))</f>
        <v/>
      </c>
      <c r="X86" s="26" t="str">
        <f>IF('Midt 2.kl. -Klasse'!AL43="","",IF('Midt 2.kl. -Klasse'!AL43='Skole scoring'!X$62,1,0)+IF('Midt 2.kl. -Klasse'!AL43=5,5,0))</f>
        <v/>
      </c>
      <c r="Y86" s="26" t="str">
        <f>IF('Midt 2.kl. -Klasse'!AM43="","",IF('Midt 2.kl. -Klasse'!AM43='Skole scoring'!Y$62,1,0)+IF('Midt 2.kl. -Klasse'!AM43=5,5,0))</f>
        <v/>
      </c>
      <c r="Z86" s="26" t="str">
        <f>IF('Midt 2.kl. -Klasse'!AN43="","",IF('Midt 2.kl. -Klasse'!AN43='Skole scoring'!Z$62,1,0)+IF('Midt 2.kl. -Klasse'!AN43=5,5,0))</f>
        <v/>
      </c>
      <c r="AA86" s="26" t="str">
        <f>IF('Midt 2.kl. -Klasse'!AO43="","",IF('Midt 2.kl. -Klasse'!AO43='Skole scoring'!AA$62,1,0)+IF('Midt 2.kl. -Klasse'!AO43=5,5,0))</f>
        <v/>
      </c>
      <c r="AB86" s="26" t="str">
        <f>IF('Midt 2.kl. -Klasse'!AP43="","",IF('Midt 2.kl. -Klasse'!AP43='Skole scoring'!AB$62,1,0)+IF('Midt 2.kl. -Klasse'!AP43=5,5,0))</f>
        <v/>
      </c>
      <c r="AC86" s="26" t="str">
        <f>IF('Midt 2.kl. -Klasse'!AQ43="","",IF('Midt 2.kl. -Klasse'!AQ43='Skole scoring'!AC$62,1,0)+IF('Midt 2.kl. -Klasse'!AQ43=5,5,0))</f>
        <v/>
      </c>
      <c r="AD86" s="26" t="str">
        <f>IF('Midt 2.kl. -Klasse'!AR43="","",IF('Midt 2.kl. -Klasse'!AR43='Skole scoring'!AD$62,1,0)+IF('Midt 2.kl. -Klasse'!AR43=5,5,0))</f>
        <v/>
      </c>
      <c r="AE86" s="26" t="str">
        <f>IF('Midt 2.kl. -Klasse'!AS43="","",IF('Midt 2.kl. -Klasse'!AS43='Skole scoring'!AE$62,1,0)+IF('Midt 2.kl. -Klasse'!AS43=5,5,0))</f>
        <v/>
      </c>
      <c r="AF86" s="26" t="str">
        <f>IF('Midt 2.kl. -Klasse'!AT43="","",IF('Midt 2.kl. -Klasse'!AT43='Skole scoring'!AF$62,1,0)+IF('Midt 2.kl. -Klasse'!AT43=5,5,0))</f>
        <v/>
      </c>
      <c r="AG86" s="26" t="str">
        <f>IF('Midt 2.kl. -Klasse'!AU43="","",IF('Midt 2.kl. -Klasse'!AU43='Skole scoring'!AG$62,1,0)+IF('Midt 2.kl. -Klasse'!AU43=5,5,0))</f>
        <v/>
      </c>
      <c r="AH86" s="26" t="str">
        <f>IF('Midt 2.kl. -Klasse'!AV43="","",IF('Midt 2.kl. -Klasse'!AV43='Skole scoring'!AH$62,1,0)+IF('Midt 2.kl. -Klasse'!AV43=5,5,0))</f>
        <v/>
      </c>
      <c r="AI86" s="26" t="str">
        <f>IF('Midt 2.kl. -Klasse'!AW43="","",IF('Midt 2.kl. -Klasse'!AW43='Skole scoring'!AI$62,1,0)+IF('Midt 2.kl. -Klasse'!AW43=5,5,0))</f>
        <v/>
      </c>
      <c r="AJ86" s="26" t="str">
        <f>IF('Midt 2.kl. -Klasse'!AX43="","",IF('Midt 2.kl. -Klasse'!AX43='Skole scoring'!AJ$62,1,0)+IF('Midt 2.kl. -Klasse'!AX43=5,5,0))</f>
        <v/>
      </c>
      <c r="AK86" s="26" t="str">
        <f>IF('Midt 2.kl. -Klasse'!AY43="","",IF('Midt 2.kl. -Klasse'!AY43='Skole scoring'!AK$62,1,0)+IF('Midt 2.kl. -Klasse'!AY43=5,5,0))</f>
        <v/>
      </c>
      <c r="AL86" s="26" t="str">
        <f>IF('Midt 2.kl. -Klasse'!AZ43="","",IF('Midt 2.kl. -Klasse'!AZ43='Skole scoring'!AL$62,1,0)+IF('Midt 2.kl. -Klasse'!AZ43=5,5,0))</f>
        <v/>
      </c>
      <c r="AM86" s="26" t="str">
        <f>IF('Midt 2.kl. -Klasse'!BA43="","",IF('Midt 2.kl. -Klasse'!BA43='Skole scoring'!AM$62,1,0)+IF('Midt 2.kl. -Klasse'!BA43=5,5,0))</f>
        <v/>
      </c>
      <c r="AN86" s="26" t="str">
        <f>IF('Midt 2.kl. -Klasse'!BB43="","",IF('Midt 2.kl. -Klasse'!BB43='Skole scoring'!AN$62,1,0)+IF('Midt 2.kl. -Klasse'!BB43=5,5,0))</f>
        <v/>
      </c>
      <c r="AO86" s="26" t="str">
        <f>IF('Midt 2.kl. -Klasse'!BC43="","",IF('Midt 2.kl. -Klasse'!BC43='Skole scoring'!AO$62,1,0)+IF('Midt 2.kl. -Klasse'!BC43=5,5,0))</f>
        <v/>
      </c>
      <c r="AP86" s="26" t="str">
        <f>IF('Midt 2.kl. -Klasse'!BD43="","",IF('Midt 2.kl. -Klasse'!BD43='Skole scoring'!AP$62,1,0)+IF('Midt 2.kl. -Klasse'!BD43=5,5,0))</f>
        <v/>
      </c>
      <c r="AQ86" s="26" t="str">
        <f>IF('Midt 2.kl. -Klasse'!BE43="","",IF('Midt 2.kl. -Klasse'!BE43='Skole scoring'!AQ$62,1,0)+IF('Midt 2.kl. -Klasse'!BE43=5,5,0))</f>
        <v/>
      </c>
      <c r="AR86" s="26" t="str">
        <f>IF('Midt 2.kl. -Klasse'!BF43="","",IF('Midt 2.kl. -Klasse'!BF43='Skole scoring'!AR$62,1,0)+IF('Midt 2.kl. -Klasse'!BF43=5,5,0))</f>
        <v/>
      </c>
      <c r="AS86" s="26" t="str">
        <f>IF('Midt 2.kl. -Klasse'!BG43="","",IF('Midt 2.kl. -Klasse'!BG43='Skole scoring'!AS$62,1,0)+IF('Midt 2.kl. -Klasse'!BG43=5,5,0))</f>
        <v/>
      </c>
      <c r="AT86" s="26" t="str">
        <f>IF('Midt 2.kl. -Klasse'!BH43="","",IF('Midt 2.kl. -Klasse'!BH43='Skole scoring'!AT$62,1,0)+IF('Midt 2.kl. -Klasse'!BH43=5,5,0))</f>
        <v/>
      </c>
      <c r="AU86" s="26" t="str">
        <f>IF('Midt 2.kl. -Klasse'!BI43="","",IF('Midt 2.kl. -Klasse'!BI43='Skole scoring'!AU$62,1,0)+IF('Midt 2.kl. -Klasse'!BI43=5,5,0))</f>
        <v/>
      </c>
      <c r="AV86" s="26" t="str">
        <f>IF('Midt 2.kl. -Klasse'!BJ43="","",IF('Midt 2.kl. -Klasse'!BJ43='Skole scoring'!AV$62,1,0)+IF('Midt 2.kl. -Klasse'!BJ43=5,5,0))</f>
        <v/>
      </c>
      <c r="AW86" s="26" t="str">
        <f>IF('Midt 2.kl. -Klasse'!BK43="","",IF('Midt 2.kl. -Klasse'!BK43='Skole scoring'!AW$62,1,0)+IF('Midt 2.kl. -Klasse'!BK43=5,5,0))</f>
        <v/>
      </c>
      <c r="AX86" s="26" t="str">
        <f>IF('Midt 2.kl. -Klasse'!BL43="","",IF('Midt 2.kl. -Klasse'!BL43='Skole scoring'!AX$62,1,0)+IF('Midt 2.kl. -Klasse'!BL43=5,5,0))</f>
        <v/>
      </c>
      <c r="AY86" s="26" t="str">
        <f>IF('Midt 2.kl. -Klasse'!BM43="","",IF('Midt 2.kl. -Klasse'!BM43='Skole scoring'!AY$62,1,0)+IF('Midt 2.kl. -Klasse'!BM43=5,5,0))</f>
        <v/>
      </c>
      <c r="AZ86" s="26" t="str">
        <f>IF('Midt 2.kl. -Klasse'!BN43="","",IF('Midt 2.kl. -Klasse'!BN43='Skole scoring'!AZ$62,1,0)+IF('Midt 2.kl. -Klasse'!BN43=5,5,0))</f>
        <v/>
      </c>
      <c r="BA86" s="26" t="str">
        <f>IF('Midt 2.kl. -Klasse'!BO43="","",IF('Midt 2.kl. -Klasse'!BO43='Skole scoring'!BA$62,1,0)+IF('Midt 2.kl. -Klasse'!BO43=5,5,0))</f>
        <v/>
      </c>
      <c r="BB86" s="26" t="str">
        <f>IF('Midt 2.kl. -Klasse'!BP43="","",IF('Midt 2.kl. -Klasse'!BP43='Skole scoring'!BB$62,1,0)+IF('Midt 2.kl. -Klasse'!BP43=5,5,0))</f>
        <v/>
      </c>
      <c r="BC86" s="26" t="str">
        <f>IF('Midt 2.kl. -Klasse'!BQ43="","",IF('Midt 2.kl. -Klasse'!BQ43='Skole scoring'!BC$62,1,0)+IF('Midt 2.kl. -Klasse'!BQ43=5,5,0))</f>
        <v/>
      </c>
      <c r="BD86" s="26" t="str">
        <f>IF('Midt 2.kl. -Klasse'!BR43="","",IF('Midt 2.kl. -Klasse'!BR43='Skole scoring'!BD$62,1,0)+IF('Midt 2.kl. -Klasse'!BR43=5,5,0))</f>
        <v/>
      </c>
      <c r="BE86" s="26" t="str">
        <f>IF('Midt 2.kl. -Klasse'!BS43="","",IF('Midt 2.kl. -Klasse'!BS43='Skole scoring'!BE$62,1,0)+IF('Midt 2.kl. -Klasse'!BS43=5,5,0))</f>
        <v/>
      </c>
      <c r="BF86" s="26" t="str">
        <f>IF('Midt 2.kl. -Klasse'!BT43="","",IF('Midt 2.kl. -Klasse'!BT43='Skole scoring'!BF$62,1,0)+IF('Midt 2.kl. -Klasse'!BT43=5,5,0))</f>
        <v/>
      </c>
      <c r="BG86" s="26" t="str">
        <f>IF('Midt 2.kl. -Klasse'!BU43="","",IF('Midt 2.kl. -Klasse'!BU43='Skole scoring'!BG$62,1,0)+IF('Midt 2.kl. -Klasse'!BU43=5,5,0))</f>
        <v/>
      </c>
      <c r="BH86" s="26" t="str">
        <f>IF('Midt 2.kl. -Klasse'!BV43="","",IF('Midt 2.kl. -Klasse'!BV43='Skole scoring'!BH$62,1,0)+IF('Midt 2.kl. -Klasse'!BV43=5,5,0))</f>
        <v/>
      </c>
      <c r="BI86" s="26" t="str">
        <f>IF('Midt 2.kl. -Klasse'!BW43="","",IF('Midt 2.kl. -Klasse'!BW43='Skole scoring'!BI$62,1,0)+IF('Midt 2.kl. -Klasse'!BW43=5,5,0))</f>
        <v/>
      </c>
      <c r="BJ86" s="26" t="str">
        <f>IF('Midt 2.kl. -Klasse'!BX43="","",IF('Midt 2.kl. -Klasse'!BX43='Skole scoring'!BJ$62,1,0)+IF('Midt 2.kl. -Klasse'!BX43=5,5,0))</f>
        <v/>
      </c>
      <c r="BK86" s="26" t="str">
        <f>IF('Midt 2.kl. -Klasse'!BY43="","",IF('Midt 2.kl. -Klasse'!BY43='Skole scoring'!BK$62,1,0)+IF('Midt 2.kl. -Klasse'!BY43=5,5,0))</f>
        <v/>
      </c>
      <c r="BL86" s="26" t="str">
        <f>IF('Midt 2.kl. -Klasse'!BZ43="","",IF('Midt 2.kl. -Klasse'!BZ43='Skole scoring'!BL$62,1,0)+IF('Midt 2.kl. -Klasse'!BZ43=5,5,0))</f>
        <v/>
      </c>
      <c r="BM86" s="26" t="str">
        <f>IF('Midt 2.kl. -Klasse'!CA43="","",IF('Midt 2.kl. -Klasse'!CA43='Skole scoring'!BM$62,1,0)+IF('Midt 2.kl. -Klasse'!CA43=5,5,0))</f>
        <v/>
      </c>
      <c r="BN86" s="26" t="str">
        <f>IF('Midt 2.kl. -Klasse'!CB43="","",IF('Midt 2.kl. -Klasse'!CB43='Skole scoring'!BN$62,1,0)+IF('Midt 2.kl. -Klasse'!CB43=5,5,0))</f>
        <v/>
      </c>
      <c r="BO86" s="26" t="str">
        <f>IF('Midt 2.kl. -Klasse'!CC43="","",IF('Midt 2.kl. -Klasse'!CC43='Skole scoring'!BO$62,1,0)+IF('Midt 2.kl. -Klasse'!CC43=5,5,0))</f>
        <v/>
      </c>
      <c r="BP86" s="26" t="str">
        <f>IF('Midt 2.kl. -Klasse'!CD43="","",IF('Midt 2.kl. -Klasse'!CD43='Skole scoring'!BP$62,1,0)+IF('Midt 2.kl. -Klasse'!CD43=5,5,0))</f>
        <v/>
      </c>
      <c r="BQ86" s="26" t="str">
        <f>IF('Midt 2.kl. -Klasse'!CE43="","",IF('Midt 2.kl. -Klasse'!CE43='Skole scoring'!BQ$62,1,0)+IF('Midt 2.kl. -Klasse'!CE43=5,5,0))</f>
        <v/>
      </c>
      <c r="BR86" s="26" t="str">
        <f>IF('Midt 2.kl. -Klasse'!CF43="","",IF('Midt 2.kl. -Klasse'!CF43='Skole scoring'!BR$62,1,0)+IF('Midt 2.kl. -Klasse'!CF43=5,5,0))</f>
        <v/>
      </c>
      <c r="BS86" s="26" t="str">
        <f>IF('Midt 2.kl. -Klasse'!CG43="","",IF('Midt 2.kl. -Klasse'!CG43='Skole scoring'!BS$62,1,0)+IF('Midt 2.kl. -Klasse'!CG43=5,5,0))</f>
        <v/>
      </c>
      <c r="BT86" s="26" t="str">
        <f>IF('Midt 2.kl. -Klasse'!CH43="","",IF('Midt 2.kl. -Klasse'!CH43='Skole scoring'!BT$62,1,0)+IF('Midt 2.kl. -Klasse'!CH43=5,5,0))</f>
        <v/>
      </c>
      <c r="BU86" s="26" t="str">
        <f>IF('Midt 2.kl. -Klasse'!CI43="","",IF('Midt 2.kl. -Klasse'!CI43='Skole scoring'!BU$62,1,0)+IF('Midt 2.kl. -Klasse'!CI43=5,5,0))</f>
        <v/>
      </c>
      <c r="BV86" s="26" t="str">
        <f>IF('Midt 2.kl. -Klasse'!CJ43="","",IF('Midt 2.kl. -Klasse'!CJ43='Skole scoring'!BV$62,1,0)+IF('Midt 2.kl. -Klasse'!CJ43=5,5,0))</f>
        <v/>
      </c>
      <c r="BW86" s="26" t="str">
        <f>IF('Midt 2.kl. -Klasse'!CK43="","",IF('Midt 2.kl. -Klasse'!CK43='Skole scoring'!BW$62,1,0)+IF('Midt 2.kl. -Klasse'!CK43=5,5,0))</f>
        <v/>
      </c>
      <c r="BX86" s="26" t="str">
        <f>IF('Midt 2.kl. -Klasse'!CL43="","",IF('Midt 2.kl. -Klasse'!CL43='Skole scoring'!BX$62,1,0)+IF('Midt 2.kl. -Klasse'!CL43=5,5,0))</f>
        <v/>
      </c>
      <c r="BY86" s="26" t="str">
        <f>IF('Midt 2.kl. -Klasse'!CM43="","",IF('Midt 2.kl. -Klasse'!CM43='Skole scoring'!BY$62,1,0)+IF('Midt 2.kl. -Klasse'!CM43=5,5,0))</f>
        <v/>
      </c>
      <c r="BZ86" s="26" t="str">
        <f>IF('Midt 2.kl. -Klasse'!CN43="","",IF('Midt 2.kl. -Klasse'!CN43='Skole scoring'!BZ$62,1,0)+IF('Midt 2.kl. -Klasse'!CN43=5,5,0))</f>
        <v/>
      </c>
      <c r="CA86" s="26" t="str">
        <f>IF('Midt 2.kl. -Klasse'!CO43="","",IF('Midt 2.kl. -Klasse'!CO43='Skole scoring'!CA$62,1,0)+IF('Midt 2.kl. -Klasse'!CO43=5,5,0))</f>
        <v/>
      </c>
      <c r="CB86" s="26">
        <f t="shared" si="2"/>
        <v>0</v>
      </c>
      <c r="CC86" s="26" t="str">
        <f>IF(ISBLANK('Midt 2.kl. -Klasse'!B43),"NA",((((COUNTIF('Skole scoring'!B86:S86,1)-4.6)/4.1)+((COUNTIF('Skole scoring'!T86:CA86,1)-11.8)/9))/2))</f>
        <v>NA</v>
      </c>
    </row>
    <row r="87" spans="2:171" x14ac:dyDescent="0.35">
      <c r="B87" s="26" t="str">
        <f>IF('Midt 2.kl. -Klasse'!P44="","",IF('Midt 2.kl. -Klasse'!P44='Skole scoring'!B$62,1,0)+IF('Midt 2.kl. -Klasse'!P44=5,5,0))</f>
        <v/>
      </c>
      <c r="C87" s="26" t="str">
        <f>IF('Midt 2.kl. -Klasse'!Q44="","",IF('Midt 2.kl. -Klasse'!Q44='Skole scoring'!C$62,1,0)+IF('Midt 2.kl. -Klasse'!Q44=5,5,0))</f>
        <v/>
      </c>
      <c r="D87" s="26" t="str">
        <f>IF('Midt 2.kl. -Klasse'!R44="","",IF('Midt 2.kl. -Klasse'!R44='Skole scoring'!D$62,1,0)+IF('Midt 2.kl. -Klasse'!R44=5,5,0))</f>
        <v/>
      </c>
      <c r="E87" s="26" t="str">
        <f>IF('Midt 2.kl. -Klasse'!S44="","",IF('Midt 2.kl. -Klasse'!S44='Skole scoring'!E$62,1,0)+IF('Midt 2.kl. -Klasse'!S44=5,5,0))</f>
        <v/>
      </c>
      <c r="F87" s="26" t="str">
        <f>IF('Midt 2.kl. -Klasse'!T44="","",IF('Midt 2.kl. -Klasse'!T44='Skole scoring'!F$62,1,0)+IF('Midt 2.kl. -Klasse'!T44=5,5,0))</f>
        <v/>
      </c>
      <c r="G87" s="26" t="str">
        <f>IF('Midt 2.kl. -Klasse'!U44="","",IF('Midt 2.kl. -Klasse'!U44='Skole scoring'!G$62,1,0)+IF('Midt 2.kl. -Klasse'!U44=5,5,0))</f>
        <v/>
      </c>
      <c r="H87" s="26" t="str">
        <f>IF('Midt 2.kl. -Klasse'!V44="","",IF('Midt 2.kl. -Klasse'!V44='Skole scoring'!H$62,1,0)+IF('Midt 2.kl. -Klasse'!V44=5,5,0))</f>
        <v/>
      </c>
      <c r="I87" s="26" t="str">
        <f>IF('Midt 2.kl. -Klasse'!W44="","",IF('Midt 2.kl. -Klasse'!W44='Skole scoring'!I$62,1,0)+IF('Midt 2.kl. -Klasse'!W44=5,5,0))</f>
        <v/>
      </c>
      <c r="J87" s="26" t="str">
        <f>IF('Midt 2.kl. -Klasse'!X44="","",IF('Midt 2.kl. -Klasse'!X44='Skole scoring'!J$62,1,0)+IF('Midt 2.kl. -Klasse'!X44=5,5,0))</f>
        <v/>
      </c>
      <c r="K87" s="26" t="str">
        <f>IF('Midt 2.kl. -Klasse'!Y44="","",IF('Midt 2.kl. -Klasse'!Y44='Skole scoring'!K$62,1,0)+IF('Midt 2.kl. -Klasse'!Y44=5,5,0))</f>
        <v/>
      </c>
      <c r="L87" s="26" t="str">
        <f>IF('Midt 2.kl. -Klasse'!Z44="","",IF('Midt 2.kl. -Klasse'!Z44='Skole scoring'!L$62,1,0)+IF('Midt 2.kl. -Klasse'!Z44=5,5,0))</f>
        <v/>
      </c>
      <c r="M87" s="26" t="str">
        <f>IF('Midt 2.kl. -Klasse'!AA44="","",IF('Midt 2.kl. -Klasse'!AA44='Skole scoring'!M$62,1,0)+IF('Midt 2.kl. -Klasse'!AA44=5,5,0))</f>
        <v/>
      </c>
      <c r="N87" s="26" t="str">
        <f>IF('Midt 2.kl. -Klasse'!AB44="","",IF('Midt 2.kl. -Klasse'!AB44='Skole scoring'!N$62,1,0)+IF('Midt 2.kl. -Klasse'!AB44=5,5,0))</f>
        <v/>
      </c>
      <c r="O87" s="26" t="str">
        <f>IF('Midt 2.kl. -Klasse'!AC44="","",IF('Midt 2.kl. -Klasse'!AC44='Skole scoring'!O$62,1,0)+IF('Midt 2.kl. -Klasse'!AC44=5,5,0))</f>
        <v/>
      </c>
      <c r="P87" s="26" t="str">
        <f>IF('Midt 2.kl. -Klasse'!AD44="","",IF('Midt 2.kl. -Klasse'!AD44='Skole scoring'!P$62,1,0)+IF('Midt 2.kl. -Klasse'!AD44=5,5,0))</f>
        <v/>
      </c>
      <c r="Q87" s="26" t="str">
        <f>IF('Midt 2.kl. -Klasse'!AE44="","",IF('Midt 2.kl. -Klasse'!AE44='Skole scoring'!Q$62,1,0)+IF('Midt 2.kl. -Klasse'!AE44=5,5,0))</f>
        <v/>
      </c>
      <c r="R87" s="26" t="str">
        <f>IF('Midt 2.kl. -Klasse'!AF44="","",IF('Midt 2.kl. -Klasse'!AF44='Skole scoring'!R$62,1,0)+IF('Midt 2.kl. -Klasse'!AF44=5,5,0))</f>
        <v/>
      </c>
      <c r="S87" s="26" t="str">
        <f>IF('Midt 2.kl. -Klasse'!AG44="","",IF('Midt 2.kl. -Klasse'!AG44='Skole scoring'!S$62,1,0)+IF('Midt 2.kl. -Klasse'!AG44=5,5,0))</f>
        <v/>
      </c>
      <c r="T87" s="26" t="str">
        <f>IF('Midt 2.kl. -Klasse'!AH44="","",IF('Midt 2.kl. -Klasse'!AH44='Skole scoring'!T$62,1,0)+IF('Midt 2.kl. -Klasse'!AH44=5,5,0))</f>
        <v/>
      </c>
      <c r="U87" s="26" t="str">
        <f>IF('Midt 2.kl. -Klasse'!AI44="","",IF('Midt 2.kl. -Klasse'!AI44='Skole scoring'!U$62,1,0)+IF('Midt 2.kl. -Klasse'!AI44=5,5,0))</f>
        <v/>
      </c>
      <c r="V87" s="26" t="str">
        <f>IF('Midt 2.kl. -Klasse'!AJ44="","",IF('Midt 2.kl. -Klasse'!AJ44='Skole scoring'!V$62,1,0)+IF('Midt 2.kl. -Klasse'!AJ44=5,5,0))</f>
        <v/>
      </c>
      <c r="W87" s="26" t="str">
        <f>IF('Midt 2.kl. -Klasse'!AK44="","",IF('Midt 2.kl. -Klasse'!AK44='Skole scoring'!W$62,1,0)+IF('Midt 2.kl. -Klasse'!AK44=5,5,0))</f>
        <v/>
      </c>
      <c r="X87" s="26" t="str">
        <f>IF('Midt 2.kl. -Klasse'!AL44="","",IF('Midt 2.kl. -Klasse'!AL44='Skole scoring'!X$62,1,0)+IF('Midt 2.kl. -Klasse'!AL44=5,5,0))</f>
        <v/>
      </c>
      <c r="Y87" s="26" t="str">
        <f>IF('Midt 2.kl. -Klasse'!AM44="","",IF('Midt 2.kl. -Klasse'!AM44='Skole scoring'!Y$62,1,0)+IF('Midt 2.kl. -Klasse'!AM44=5,5,0))</f>
        <v/>
      </c>
      <c r="Z87" s="26" t="str">
        <f>IF('Midt 2.kl. -Klasse'!AN44="","",IF('Midt 2.kl. -Klasse'!AN44='Skole scoring'!Z$62,1,0)+IF('Midt 2.kl. -Klasse'!AN44=5,5,0))</f>
        <v/>
      </c>
      <c r="AA87" s="26" t="str">
        <f>IF('Midt 2.kl. -Klasse'!AO44="","",IF('Midt 2.kl. -Klasse'!AO44='Skole scoring'!AA$62,1,0)+IF('Midt 2.kl. -Klasse'!AO44=5,5,0))</f>
        <v/>
      </c>
      <c r="AB87" s="26" t="str">
        <f>IF('Midt 2.kl. -Klasse'!AP44="","",IF('Midt 2.kl. -Klasse'!AP44='Skole scoring'!AB$62,1,0)+IF('Midt 2.kl. -Klasse'!AP44=5,5,0))</f>
        <v/>
      </c>
      <c r="AC87" s="26" t="str">
        <f>IF('Midt 2.kl. -Klasse'!AQ44="","",IF('Midt 2.kl. -Klasse'!AQ44='Skole scoring'!AC$62,1,0)+IF('Midt 2.kl. -Klasse'!AQ44=5,5,0))</f>
        <v/>
      </c>
      <c r="AD87" s="26" t="str">
        <f>IF('Midt 2.kl. -Klasse'!AR44="","",IF('Midt 2.kl. -Klasse'!AR44='Skole scoring'!AD$62,1,0)+IF('Midt 2.kl. -Klasse'!AR44=5,5,0))</f>
        <v/>
      </c>
      <c r="AE87" s="26" t="str">
        <f>IF('Midt 2.kl. -Klasse'!AS44="","",IF('Midt 2.kl. -Klasse'!AS44='Skole scoring'!AE$62,1,0)+IF('Midt 2.kl. -Klasse'!AS44=5,5,0))</f>
        <v/>
      </c>
      <c r="AF87" s="26" t="str">
        <f>IF('Midt 2.kl. -Klasse'!AT44="","",IF('Midt 2.kl. -Klasse'!AT44='Skole scoring'!AF$62,1,0)+IF('Midt 2.kl. -Klasse'!AT44=5,5,0))</f>
        <v/>
      </c>
      <c r="AG87" s="26" t="str">
        <f>IF('Midt 2.kl. -Klasse'!AU44="","",IF('Midt 2.kl. -Klasse'!AU44='Skole scoring'!AG$62,1,0)+IF('Midt 2.kl. -Klasse'!AU44=5,5,0))</f>
        <v/>
      </c>
      <c r="AH87" s="26" t="str">
        <f>IF('Midt 2.kl. -Klasse'!AV44="","",IF('Midt 2.kl. -Klasse'!AV44='Skole scoring'!AH$62,1,0)+IF('Midt 2.kl. -Klasse'!AV44=5,5,0))</f>
        <v/>
      </c>
      <c r="AI87" s="26" t="str">
        <f>IF('Midt 2.kl. -Klasse'!AW44="","",IF('Midt 2.kl. -Klasse'!AW44='Skole scoring'!AI$62,1,0)+IF('Midt 2.kl. -Klasse'!AW44=5,5,0))</f>
        <v/>
      </c>
      <c r="AJ87" s="26" t="str">
        <f>IF('Midt 2.kl. -Klasse'!AX44="","",IF('Midt 2.kl. -Klasse'!AX44='Skole scoring'!AJ$62,1,0)+IF('Midt 2.kl. -Klasse'!AX44=5,5,0))</f>
        <v/>
      </c>
      <c r="AK87" s="26" t="str">
        <f>IF('Midt 2.kl. -Klasse'!AY44="","",IF('Midt 2.kl. -Klasse'!AY44='Skole scoring'!AK$62,1,0)+IF('Midt 2.kl. -Klasse'!AY44=5,5,0))</f>
        <v/>
      </c>
      <c r="AL87" s="26" t="str">
        <f>IF('Midt 2.kl. -Klasse'!AZ44="","",IF('Midt 2.kl. -Klasse'!AZ44='Skole scoring'!AL$62,1,0)+IF('Midt 2.kl. -Klasse'!AZ44=5,5,0))</f>
        <v/>
      </c>
      <c r="AM87" s="26" t="str">
        <f>IF('Midt 2.kl. -Klasse'!BA44="","",IF('Midt 2.kl. -Klasse'!BA44='Skole scoring'!AM$62,1,0)+IF('Midt 2.kl. -Klasse'!BA44=5,5,0))</f>
        <v/>
      </c>
      <c r="AN87" s="26" t="str">
        <f>IF('Midt 2.kl. -Klasse'!BB44="","",IF('Midt 2.kl. -Klasse'!BB44='Skole scoring'!AN$62,1,0)+IF('Midt 2.kl. -Klasse'!BB44=5,5,0))</f>
        <v/>
      </c>
      <c r="AO87" s="26" t="str">
        <f>IF('Midt 2.kl. -Klasse'!BC44="","",IF('Midt 2.kl. -Klasse'!BC44='Skole scoring'!AO$62,1,0)+IF('Midt 2.kl. -Klasse'!BC44=5,5,0))</f>
        <v/>
      </c>
      <c r="AP87" s="26" t="str">
        <f>IF('Midt 2.kl. -Klasse'!BD44="","",IF('Midt 2.kl. -Klasse'!BD44='Skole scoring'!AP$62,1,0)+IF('Midt 2.kl. -Klasse'!BD44=5,5,0))</f>
        <v/>
      </c>
      <c r="AQ87" s="26" t="str">
        <f>IF('Midt 2.kl. -Klasse'!BE44="","",IF('Midt 2.kl. -Klasse'!BE44='Skole scoring'!AQ$62,1,0)+IF('Midt 2.kl. -Klasse'!BE44=5,5,0))</f>
        <v/>
      </c>
      <c r="AR87" s="26" t="str">
        <f>IF('Midt 2.kl. -Klasse'!BF44="","",IF('Midt 2.kl. -Klasse'!BF44='Skole scoring'!AR$62,1,0)+IF('Midt 2.kl. -Klasse'!BF44=5,5,0))</f>
        <v/>
      </c>
      <c r="AS87" s="26" t="str">
        <f>IF('Midt 2.kl. -Klasse'!BG44="","",IF('Midt 2.kl. -Klasse'!BG44='Skole scoring'!AS$62,1,0)+IF('Midt 2.kl. -Klasse'!BG44=5,5,0))</f>
        <v/>
      </c>
      <c r="AT87" s="26" t="str">
        <f>IF('Midt 2.kl. -Klasse'!BH44="","",IF('Midt 2.kl. -Klasse'!BH44='Skole scoring'!AT$62,1,0)+IF('Midt 2.kl. -Klasse'!BH44=5,5,0))</f>
        <v/>
      </c>
      <c r="AU87" s="26" t="str">
        <f>IF('Midt 2.kl. -Klasse'!BI44="","",IF('Midt 2.kl. -Klasse'!BI44='Skole scoring'!AU$62,1,0)+IF('Midt 2.kl. -Klasse'!BI44=5,5,0))</f>
        <v/>
      </c>
      <c r="AV87" s="26" t="str">
        <f>IF('Midt 2.kl. -Klasse'!BJ44="","",IF('Midt 2.kl. -Klasse'!BJ44='Skole scoring'!AV$62,1,0)+IF('Midt 2.kl. -Klasse'!BJ44=5,5,0))</f>
        <v/>
      </c>
      <c r="AW87" s="26" t="str">
        <f>IF('Midt 2.kl. -Klasse'!BK44="","",IF('Midt 2.kl. -Klasse'!BK44='Skole scoring'!AW$62,1,0)+IF('Midt 2.kl. -Klasse'!BK44=5,5,0))</f>
        <v/>
      </c>
      <c r="AX87" s="26" t="str">
        <f>IF('Midt 2.kl. -Klasse'!BL44="","",IF('Midt 2.kl. -Klasse'!BL44='Skole scoring'!AX$62,1,0)+IF('Midt 2.kl. -Klasse'!BL44=5,5,0))</f>
        <v/>
      </c>
      <c r="AY87" s="26" t="str">
        <f>IF('Midt 2.kl. -Klasse'!BM44="","",IF('Midt 2.kl. -Klasse'!BM44='Skole scoring'!AY$62,1,0)+IF('Midt 2.kl. -Klasse'!BM44=5,5,0))</f>
        <v/>
      </c>
      <c r="AZ87" s="26" t="str">
        <f>IF('Midt 2.kl. -Klasse'!BN44="","",IF('Midt 2.kl. -Klasse'!BN44='Skole scoring'!AZ$62,1,0)+IF('Midt 2.kl. -Klasse'!BN44=5,5,0))</f>
        <v/>
      </c>
      <c r="BA87" s="26" t="str">
        <f>IF('Midt 2.kl. -Klasse'!BO44="","",IF('Midt 2.kl. -Klasse'!BO44='Skole scoring'!BA$62,1,0)+IF('Midt 2.kl. -Klasse'!BO44=5,5,0))</f>
        <v/>
      </c>
      <c r="BB87" s="26" t="str">
        <f>IF('Midt 2.kl. -Klasse'!BP44="","",IF('Midt 2.kl. -Klasse'!BP44='Skole scoring'!BB$62,1,0)+IF('Midt 2.kl. -Klasse'!BP44=5,5,0))</f>
        <v/>
      </c>
      <c r="BC87" s="26" t="str">
        <f>IF('Midt 2.kl. -Klasse'!BQ44="","",IF('Midt 2.kl. -Klasse'!BQ44='Skole scoring'!BC$62,1,0)+IF('Midt 2.kl. -Klasse'!BQ44=5,5,0))</f>
        <v/>
      </c>
      <c r="BD87" s="26" t="str">
        <f>IF('Midt 2.kl. -Klasse'!BR44="","",IF('Midt 2.kl. -Klasse'!BR44='Skole scoring'!BD$62,1,0)+IF('Midt 2.kl. -Klasse'!BR44=5,5,0))</f>
        <v/>
      </c>
      <c r="BE87" s="26" t="str">
        <f>IF('Midt 2.kl. -Klasse'!BS44="","",IF('Midt 2.kl. -Klasse'!BS44='Skole scoring'!BE$62,1,0)+IF('Midt 2.kl. -Klasse'!BS44=5,5,0))</f>
        <v/>
      </c>
      <c r="BF87" s="26" t="str">
        <f>IF('Midt 2.kl. -Klasse'!BT44="","",IF('Midt 2.kl. -Klasse'!BT44='Skole scoring'!BF$62,1,0)+IF('Midt 2.kl. -Klasse'!BT44=5,5,0))</f>
        <v/>
      </c>
      <c r="BG87" s="26" t="str">
        <f>IF('Midt 2.kl. -Klasse'!BU44="","",IF('Midt 2.kl. -Klasse'!BU44='Skole scoring'!BG$62,1,0)+IF('Midt 2.kl. -Klasse'!BU44=5,5,0))</f>
        <v/>
      </c>
      <c r="BH87" s="26" t="str">
        <f>IF('Midt 2.kl. -Klasse'!BV44="","",IF('Midt 2.kl. -Klasse'!BV44='Skole scoring'!BH$62,1,0)+IF('Midt 2.kl. -Klasse'!BV44=5,5,0))</f>
        <v/>
      </c>
      <c r="BI87" s="26" t="str">
        <f>IF('Midt 2.kl. -Klasse'!BW44="","",IF('Midt 2.kl. -Klasse'!BW44='Skole scoring'!BI$62,1,0)+IF('Midt 2.kl. -Klasse'!BW44=5,5,0))</f>
        <v/>
      </c>
      <c r="BJ87" s="26" t="str">
        <f>IF('Midt 2.kl. -Klasse'!BX44="","",IF('Midt 2.kl. -Klasse'!BX44='Skole scoring'!BJ$62,1,0)+IF('Midt 2.kl. -Klasse'!BX44=5,5,0))</f>
        <v/>
      </c>
      <c r="BK87" s="26" t="str">
        <f>IF('Midt 2.kl. -Klasse'!BY44="","",IF('Midt 2.kl. -Klasse'!BY44='Skole scoring'!BK$62,1,0)+IF('Midt 2.kl. -Klasse'!BY44=5,5,0))</f>
        <v/>
      </c>
      <c r="BL87" s="26" t="str">
        <f>IF('Midt 2.kl. -Klasse'!BZ44="","",IF('Midt 2.kl. -Klasse'!BZ44='Skole scoring'!BL$62,1,0)+IF('Midt 2.kl. -Klasse'!BZ44=5,5,0))</f>
        <v/>
      </c>
      <c r="BM87" s="26" t="str">
        <f>IF('Midt 2.kl. -Klasse'!CA44="","",IF('Midt 2.kl. -Klasse'!CA44='Skole scoring'!BM$62,1,0)+IF('Midt 2.kl. -Klasse'!CA44=5,5,0))</f>
        <v/>
      </c>
      <c r="BN87" s="26" t="str">
        <f>IF('Midt 2.kl. -Klasse'!CB44="","",IF('Midt 2.kl. -Klasse'!CB44='Skole scoring'!BN$62,1,0)+IF('Midt 2.kl. -Klasse'!CB44=5,5,0))</f>
        <v/>
      </c>
      <c r="BO87" s="26" t="str">
        <f>IF('Midt 2.kl. -Klasse'!CC44="","",IF('Midt 2.kl. -Klasse'!CC44='Skole scoring'!BO$62,1,0)+IF('Midt 2.kl. -Klasse'!CC44=5,5,0))</f>
        <v/>
      </c>
      <c r="BP87" s="26" t="str">
        <f>IF('Midt 2.kl. -Klasse'!CD44="","",IF('Midt 2.kl. -Klasse'!CD44='Skole scoring'!BP$62,1,0)+IF('Midt 2.kl. -Klasse'!CD44=5,5,0))</f>
        <v/>
      </c>
      <c r="BQ87" s="26" t="str">
        <f>IF('Midt 2.kl. -Klasse'!CE44="","",IF('Midt 2.kl. -Klasse'!CE44='Skole scoring'!BQ$62,1,0)+IF('Midt 2.kl. -Klasse'!CE44=5,5,0))</f>
        <v/>
      </c>
      <c r="BR87" s="26" t="str">
        <f>IF('Midt 2.kl. -Klasse'!CF44="","",IF('Midt 2.kl. -Klasse'!CF44='Skole scoring'!BR$62,1,0)+IF('Midt 2.kl. -Klasse'!CF44=5,5,0))</f>
        <v/>
      </c>
      <c r="BS87" s="26" t="str">
        <f>IF('Midt 2.kl. -Klasse'!CG44="","",IF('Midt 2.kl. -Klasse'!CG44='Skole scoring'!BS$62,1,0)+IF('Midt 2.kl. -Klasse'!CG44=5,5,0))</f>
        <v/>
      </c>
      <c r="BT87" s="26" t="str">
        <f>IF('Midt 2.kl. -Klasse'!CH44="","",IF('Midt 2.kl. -Klasse'!CH44='Skole scoring'!BT$62,1,0)+IF('Midt 2.kl. -Klasse'!CH44=5,5,0))</f>
        <v/>
      </c>
      <c r="BU87" s="26" t="str">
        <f>IF('Midt 2.kl. -Klasse'!CI44="","",IF('Midt 2.kl. -Klasse'!CI44='Skole scoring'!BU$62,1,0)+IF('Midt 2.kl. -Klasse'!CI44=5,5,0))</f>
        <v/>
      </c>
      <c r="BV87" s="26" t="str">
        <f>IF('Midt 2.kl. -Klasse'!CJ44="","",IF('Midt 2.kl. -Klasse'!CJ44='Skole scoring'!BV$62,1,0)+IF('Midt 2.kl. -Klasse'!CJ44=5,5,0))</f>
        <v/>
      </c>
      <c r="BW87" s="26" t="str">
        <f>IF('Midt 2.kl. -Klasse'!CK44="","",IF('Midt 2.kl. -Klasse'!CK44='Skole scoring'!BW$62,1,0)+IF('Midt 2.kl. -Klasse'!CK44=5,5,0))</f>
        <v/>
      </c>
      <c r="BX87" s="26" t="str">
        <f>IF('Midt 2.kl. -Klasse'!CL44="","",IF('Midt 2.kl. -Klasse'!CL44='Skole scoring'!BX$62,1,0)+IF('Midt 2.kl. -Klasse'!CL44=5,5,0))</f>
        <v/>
      </c>
      <c r="BY87" s="26" t="str">
        <f>IF('Midt 2.kl. -Klasse'!CM44="","",IF('Midt 2.kl. -Klasse'!CM44='Skole scoring'!BY$62,1,0)+IF('Midt 2.kl. -Klasse'!CM44=5,5,0))</f>
        <v/>
      </c>
      <c r="BZ87" s="26" t="str">
        <f>IF('Midt 2.kl. -Klasse'!CN44="","",IF('Midt 2.kl. -Klasse'!CN44='Skole scoring'!BZ$62,1,0)+IF('Midt 2.kl. -Klasse'!CN44=5,5,0))</f>
        <v/>
      </c>
      <c r="CA87" s="26" t="str">
        <f>IF('Midt 2.kl. -Klasse'!CO44="","",IF('Midt 2.kl. -Klasse'!CO44='Skole scoring'!CA$62,1,0)+IF('Midt 2.kl. -Klasse'!CO44=5,5,0))</f>
        <v/>
      </c>
      <c r="CB87" s="26">
        <f t="shared" si="2"/>
        <v>0</v>
      </c>
      <c r="CC87" s="26" t="str">
        <f>IF(ISBLANK('Midt 2.kl. -Klasse'!B44),"NA",((((COUNTIF('Skole scoring'!B87:S87,1)-4.6)/4.1)+((COUNTIF('Skole scoring'!T87:CA87,1)-11.8)/9))/2))</f>
        <v>NA</v>
      </c>
    </row>
    <row r="88" spans="2:171" x14ac:dyDescent="0.35">
      <c r="B88" s="26" t="str">
        <f>IF('Midt 2.kl. -Klasse'!P45="","",IF('Midt 2.kl. -Klasse'!P45='Skole scoring'!B$62,1,0)+IF('Midt 2.kl. -Klasse'!P45=5,5,0))</f>
        <v/>
      </c>
      <c r="C88" s="26" t="str">
        <f>IF('Midt 2.kl. -Klasse'!Q45="","",IF('Midt 2.kl. -Klasse'!Q45='Skole scoring'!C$62,1,0)+IF('Midt 2.kl. -Klasse'!Q45=5,5,0))</f>
        <v/>
      </c>
      <c r="D88" s="26" t="str">
        <f>IF('Midt 2.kl. -Klasse'!R45="","",IF('Midt 2.kl. -Klasse'!R45='Skole scoring'!D$62,1,0)+IF('Midt 2.kl. -Klasse'!R45=5,5,0))</f>
        <v/>
      </c>
      <c r="E88" s="26" t="str">
        <f>IF('Midt 2.kl. -Klasse'!S45="","",IF('Midt 2.kl. -Klasse'!S45='Skole scoring'!E$62,1,0)+IF('Midt 2.kl. -Klasse'!S45=5,5,0))</f>
        <v/>
      </c>
      <c r="F88" s="26" t="str">
        <f>IF('Midt 2.kl. -Klasse'!T45="","",IF('Midt 2.kl. -Klasse'!T45='Skole scoring'!F$62,1,0)+IF('Midt 2.kl. -Klasse'!T45=5,5,0))</f>
        <v/>
      </c>
      <c r="G88" s="26" t="str">
        <f>IF('Midt 2.kl. -Klasse'!U45="","",IF('Midt 2.kl. -Klasse'!U45='Skole scoring'!G$62,1,0)+IF('Midt 2.kl. -Klasse'!U45=5,5,0))</f>
        <v/>
      </c>
      <c r="H88" s="26" t="str">
        <f>IF('Midt 2.kl. -Klasse'!V45="","",IF('Midt 2.kl. -Klasse'!V45='Skole scoring'!H$62,1,0)+IF('Midt 2.kl. -Klasse'!V45=5,5,0))</f>
        <v/>
      </c>
      <c r="I88" s="26" t="str">
        <f>IF('Midt 2.kl. -Klasse'!W45="","",IF('Midt 2.kl. -Klasse'!W45='Skole scoring'!I$62,1,0)+IF('Midt 2.kl. -Klasse'!W45=5,5,0))</f>
        <v/>
      </c>
      <c r="J88" s="26" t="str">
        <f>IF('Midt 2.kl. -Klasse'!X45="","",IF('Midt 2.kl. -Klasse'!X45='Skole scoring'!J$62,1,0)+IF('Midt 2.kl. -Klasse'!X45=5,5,0))</f>
        <v/>
      </c>
      <c r="K88" s="26" t="str">
        <f>IF('Midt 2.kl. -Klasse'!Y45="","",IF('Midt 2.kl. -Klasse'!Y45='Skole scoring'!K$62,1,0)+IF('Midt 2.kl. -Klasse'!Y45=5,5,0))</f>
        <v/>
      </c>
      <c r="L88" s="26" t="str">
        <f>IF('Midt 2.kl. -Klasse'!Z45="","",IF('Midt 2.kl. -Klasse'!Z45='Skole scoring'!L$62,1,0)+IF('Midt 2.kl. -Klasse'!Z45=5,5,0))</f>
        <v/>
      </c>
      <c r="M88" s="26" t="str">
        <f>IF('Midt 2.kl. -Klasse'!AA45="","",IF('Midt 2.kl. -Klasse'!AA45='Skole scoring'!M$62,1,0)+IF('Midt 2.kl. -Klasse'!AA45=5,5,0))</f>
        <v/>
      </c>
      <c r="N88" s="26" t="str">
        <f>IF('Midt 2.kl. -Klasse'!AB45="","",IF('Midt 2.kl. -Klasse'!AB45='Skole scoring'!N$62,1,0)+IF('Midt 2.kl. -Klasse'!AB45=5,5,0))</f>
        <v/>
      </c>
      <c r="O88" s="26" t="str">
        <f>IF('Midt 2.kl. -Klasse'!AC45="","",IF('Midt 2.kl. -Klasse'!AC45='Skole scoring'!O$62,1,0)+IF('Midt 2.kl. -Klasse'!AC45=5,5,0))</f>
        <v/>
      </c>
      <c r="P88" s="26" t="str">
        <f>IF('Midt 2.kl. -Klasse'!AD45="","",IF('Midt 2.kl. -Klasse'!AD45='Skole scoring'!P$62,1,0)+IF('Midt 2.kl. -Klasse'!AD45=5,5,0))</f>
        <v/>
      </c>
      <c r="Q88" s="26" t="str">
        <f>IF('Midt 2.kl. -Klasse'!AE45="","",IF('Midt 2.kl. -Klasse'!AE45='Skole scoring'!Q$62,1,0)+IF('Midt 2.kl. -Klasse'!AE45=5,5,0))</f>
        <v/>
      </c>
      <c r="R88" s="26" t="str">
        <f>IF('Midt 2.kl. -Klasse'!AF45="","",IF('Midt 2.kl. -Klasse'!AF45='Skole scoring'!R$62,1,0)+IF('Midt 2.kl. -Klasse'!AF45=5,5,0))</f>
        <v/>
      </c>
      <c r="S88" s="26" t="str">
        <f>IF('Midt 2.kl. -Klasse'!AG45="","",IF('Midt 2.kl. -Klasse'!AG45='Skole scoring'!S$62,1,0)+IF('Midt 2.kl. -Klasse'!AG45=5,5,0))</f>
        <v/>
      </c>
      <c r="T88" s="26" t="str">
        <f>IF('Midt 2.kl. -Klasse'!AH45="","",IF('Midt 2.kl. -Klasse'!AH45='Skole scoring'!T$62,1,0)+IF('Midt 2.kl. -Klasse'!AH45=5,5,0))</f>
        <v/>
      </c>
      <c r="U88" s="26" t="str">
        <f>IF('Midt 2.kl. -Klasse'!AI45="","",IF('Midt 2.kl. -Klasse'!AI45='Skole scoring'!U$62,1,0)+IF('Midt 2.kl. -Klasse'!AI45=5,5,0))</f>
        <v/>
      </c>
      <c r="V88" s="26" t="str">
        <f>IF('Midt 2.kl. -Klasse'!AJ45="","",IF('Midt 2.kl. -Klasse'!AJ45='Skole scoring'!V$62,1,0)+IF('Midt 2.kl. -Klasse'!AJ45=5,5,0))</f>
        <v/>
      </c>
      <c r="W88" s="26" t="str">
        <f>IF('Midt 2.kl. -Klasse'!AK45="","",IF('Midt 2.kl. -Klasse'!AK45='Skole scoring'!W$62,1,0)+IF('Midt 2.kl. -Klasse'!AK45=5,5,0))</f>
        <v/>
      </c>
      <c r="X88" s="26" t="str">
        <f>IF('Midt 2.kl. -Klasse'!AL45="","",IF('Midt 2.kl. -Klasse'!AL45='Skole scoring'!X$62,1,0)+IF('Midt 2.kl. -Klasse'!AL45=5,5,0))</f>
        <v/>
      </c>
      <c r="Y88" s="26" t="str">
        <f>IF('Midt 2.kl. -Klasse'!AM45="","",IF('Midt 2.kl. -Klasse'!AM45='Skole scoring'!Y$62,1,0)+IF('Midt 2.kl. -Klasse'!AM45=5,5,0))</f>
        <v/>
      </c>
      <c r="Z88" s="26" t="str">
        <f>IF('Midt 2.kl. -Klasse'!AN45="","",IF('Midt 2.kl. -Klasse'!AN45='Skole scoring'!Z$62,1,0)+IF('Midt 2.kl. -Klasse'!AN45=5,5,0))</f>
        <v/>
      </c>
      <c r="AA88" s="26" t="str">
        <f>IF('Midt 2.kl. -Klasse'!AO45="","",IF('Midt 2.kl. -Klasse'!AO45='Skole scoring'!AA$62,1,0)+IF('Midt 2.kl. -Klasse'!AO45=5,5,0))</f>
        <v/>
      </c>
      <c r="AB88" s="26" t="str">
        <f>IF('Midt 2.kl. -Klasse'!AP45="","",IF('Midt 2.kl. -Klasse'!AP45='Skole scoring'!AB$62,1,0)+IF('Midt 2.kl. -Klasse'!AP45=5,5,0))</f>
        <v/>
      </c>
      <c r="AC88" s="26" t="str">
        <f>IF('Midt 2.kl. -Klasse'!AQ45="","",IF('Midt 2.kl. -Klasse'!AQ45='Skole scoring'!AC$62,1,0)+IF('Midt 2.kl. -Klasse'!AQ45=5,5,0))</f>
        <v/>
      </c>
      <c r="AD88" s="26" t="str">
        <f>IF('Midt 2.kl. -Klasse'!AR45="","",IF('Midt 2.kl. -Klasse'!AR45='Skole scoring'!AD$62,1,0)+IF('Midt 2.kl. -Klasse'!AR45=5,5,0))</f>
        <v/>
      </c>
      <c r="AE88" s="26" t="str">
        <f>IF('Midt 2.kl. -Klasse'!AS45="","",IF('Midt 2.kl. -Klasse'!AS45='Skole scoring'!AE$62,1,0)+IF('Midt 2.kl. -Klasse'!AS45=5,5,0))</f>
        <v/>
      </c>
      <c r="AF88" s="26" t="str">
        <f>IF('Midt 2.kl. -Klasse'!AT45="","",IF('Midt 2.kl. -Klasse'!AT45='Skole scoring'!AF$62,1,0)+IF('Midt 2.kl. -Klasse'!AT45=5,5,0))</f>
        <v/>
      </c>
      <c r="AG88" s="26" t="str">
        <f>IF('Midt 2.kl. -Klasse'!AU45="","",IF('Midt 2.kl. -Klasse'!AU45='Skole scoring'!AG$62,1,0)+IF('Midt 2.kl. -Klasse'!AU45=5,5,0))</f>
        <v/>
      </c>
      <c r="AH88" s="26" t="str">
        <f>IF('Midt 2.kl. -Klasse'!AV45="","",IF('Midt 2.kl. -Klasse'!AV45='Skole scoring'!AH$62,1,0)+IF('Midt 2.kl. -Klasse'!AV45=5,5,0))</f>
        <v/>
      </c>
      <c r="AI88" s="26" t="str">
        <f>IF('Midt 2.kl. -Klasse'!AW45="","",IF('Midt 2.kl. -Klasse'!AW45='Skole scoring'!AI$62,1,0)+IF('Midt 2.kl. -Klasse'!AW45=5,5,0))</f>
        <v/>
      </c>
      <c r="AJ88" s="26" t="str">
        <f>IF('Midt 2.kl. -Klasse'!AX45="","",IF('Midt 2.kl. -Klasse'!AX45='Skole scoring'!AJ$62,1,0)+IF('Midt 2.kl. -Klasse'!AX45=5,5,0))</f>
        <v/>
      </c>
      <c r="AK88" s="26" t="str">
        <f>IF('Midt 2.kl. -Klasse'!AY45="","",IF('Midt 2.kl. -Klasse'!AY45='Skole scoring'!AK$62,1,0)+IF('Midt 2.kl. -Klasse'!AY45=5,5,0))</f>
        <v/>
      </c>
      <c r="AL88" s="26" t="str">
        <f>IF('Midt 2.kl. -Klasse'!AZ45="","",IF('Midt 2.kl. -Klasse'!AZ45='Skole scoring'!AL$62,1,0)+IF('Midt 2.kl. -Klasse'!AZ45=5,5,0))</f>
        <v/>
      </c>
      <c r="AM88" s="26" t="str">
        <f>IF('Midt 2.kl. -Klasse'!BA45="","",IF('Midt 2.kl. -Klasse'!BA45='Skole scoring'!AM$62,1,0)+IF('Midt 2.kl. -Klasse'!BA45=5,5,0))</f>
        <v/>
      </c>
      <c r="AN88" s="26" t="str">
        <f>IF('Midt 2.kl. -Klasse'!BB45="","",IF('Midt 2.kl. -Klasse'!BB45='Skole scoring'!AN$62,1,0)+IF('Midt 2.kl. -Klasse'!BB45=5,5,0))</f>
        <v/>
      </c>
      <c r="AO88" s="26" t="str">
        <f>IF('Midt 2.kl. -Klasse'!BC45="","",IF('Midt 2.kl. -Klasse'!BC45='Skole scoring'!AO$62,1,0)+IF('Midt 2.kl. -Klasse'!BC45=5,5,0))</f>
        <v/>
      </c>
      <c r="AP88" s="26" t="str">
        <f>IF('Midt 2.kl. -Klasse'!BD45="","",IF('Midt 2.kl. -Klasse'!BD45='Skole scoring'!AP$62,1,0)+IF('Midt 2.kl. -Klasse'!BD45=5,5,0))</f>
        <v/>
      </c>
      <c r="AQ88" s="26" t="str">
        <f>IF('Midt 2.kl. -Klasse'!BE45="","",IF('Midt 2.kl. -Klasse'!BE45='Skole scoring'!AQ$62,1,0)+IF('Midt 2.kl. -Klasse'!BE45=5,5,0))</f>
        <v/>
      </c>
      <c r="AR88" s="26" t="str">
        <f>IF('Midt 2.kl. -Klasse'!BF45="","",IF('Midt 2.kl. -Klasse'!BF45='Skole scoring'!AR$62,1,0)+IF('Midt 2.kl. -Klasse'!BF45=5,5,0))</f>
        <v/>
      </c>
      <c r="AS88" s="26" t="str">
        <f>IF('Midt 2.kl. -Klasse'!BG45="","",IF('Midt 2.kl. -Klasse'!BG45='Skole scoring'!AS$62,1,0)+IF('Midt 2.kl. -Klasse'!BG45=5,5,0))</f>
        <v/>
      </c>
      <c r="AT88" s="26" t="str">
        <f>IF('Midt 2.kl. -Klasse'!BH45="","",IF('Midt 2.kl. -Klasse'!BH45='Skole scoring'!AT$62,1,0)+IF('Midt 2.kl. -Klasse'!BH45=5,5,0))</f>
        <v/>
      </c>
      <c r="AU88" s="26" t="str">
        <f>IF('Midt 2.kl. -Klasse'!BI45="","",IF('Midt 2.kl. -Klasse'!BI45='Skole scoring'!AU$62,1,0)+IF('Midt 2.kl. -Klasse'!BI45=5,5,0))</f>
        <v/>
      </c>
      <c r="AV88" s="26" t="str">
        <f>IF('Midt 2.kl. -Klasse'!BJ45="","",IF('Midt 2.kl. -Klasse'!BJ45='Skole scoring'!AV$62,1,0)+IF('Midt 2.kl. -Klasse'!BJ45=5,5,0))</f>
        <v/>
      </c>
      <c r="AW88" s="26" t="str">
        <f>IF('Midt 2.kl. -Klasse'!BK45="","",IF('Midt 2.kl. -Klasse'!BK45='Skole scoring'!AW$62,1,0)+IF('Midt 2.kl. -Klasse'!BK45=5,5,0))</f>
        <v/>
      </c>
      <c r="AX88" s="26" t="str">
        <f>IF('Midt 2.kl. -Klasse'!BL45="","",IF('Midt 2.kl. -Klasse'!BL45='Skole scoring'!AX$62,1,0)+IF('Midt 2.kl. -Klasse'!BL45=5,5,0))</f>
        <v/>
      </c>
      <c r="AY88" s="26" t="str">
        <f>IF('Midt 2.kl. -Klasse'!BM45="","",IF('Midt 2.kl. -Klasse'!BM45='Skole scoring'!AY$62,1,0)+IF('Midt 2.kl. -Klasse'!BM45=5,5,0))</f>
        <v/>
      </c>
      <c r="AZ88" s="26" t="str">
        <f>IF('Midt 2.kl. -Klasse'!BN45="","",IF('Midt 2.kl. -Klasse'!BN45='Skole scoring'!AZ$62,1,0)+IF('Midt 2.kl. -Klasse'!BN45=5,5,0))</f>
        <v/>
      </c>
      <c r="BA88" s="26" t="str">
        <f>IF('Midt 2.kl. -Klasse'!BO45="","",IF('Midt 2.kl. -Klasse'!BO45='Skole scoring'!BA$62,1,0)+IF('Midt 2.kl. -Klasse'!BO45=5,5,0))</f>
        <v/>
      </c>
      <c r="BB88" s="26" t="str">
        <f>IF('Midt 2.kl. -Klasse'!BP45="","",IF('Midt 2.kl. -Klasse'!BP45='Skole scoring'!BB$62,1,0)+IF('Midt 2.kl. -Klasse'!BP45=5,5,0))</f>
        <v/>
      </c>
      <c r="BC88" s="26" t="str">
        <f>IF('Midt 2.kl. -Klasse'!BQ45="","",IF('Midt 2.kl. -Klasse'!BQ45='Skole scoring'!BC$62,1,0)+IF('Midt 2.kl. -Klasse'!BQ45=5,5,0))</f>
        <v/>
      </c>
      <c r="BD88" s="26" t="str">
        <f>IF('Midt 2.kl. -Klasse'!BR45="","",IF('Midt 2.kl. -Klasse'!BR45='Skole scoring'!BD$62,1,0)+IF('Midt 2.kl. -Klasse'!BR45=5,5,0))</f>
        <v/>
      </c>
      <c r="BE88" s="26" t="str">
        <f>IF('Midt 2.kl. -Klasse'!BS45="","",IF('Midt 2.kl. -Klasse'!BS45='Skole scoring'!BE$62,1,0)+IF('Midt 2.kl. -Klasse'!BS45=5,5,0))</f>
        <v/>
      </c>
      <c r="BF88" s="26" t="str">
        <f>IF('Midt 2.kl. -Klasse'!BT45="","",IF('Midt 2.kl. -Klasse'!BT45='Skole scoring'!BF$62,1,0)+IF('Midt 2.kl. -Klasse'!BT45=5,5,0))</f>
        <v/>
      </c>
      <c r="BG88" s="26" t="str">
        <f>IF('Midt 2.kl. -Klasse'!BU45="","",IF('Midt 2.kl. -Klasse'!BU45='Skole scoring'!BG$62,1,0)+IF('Midt 2.kl. -Klasse'!BU45=5,5,0))</f>
        <v/>
      </c>
      <c r="BH88" s="26" t="str">
        <f>IF('Midt 2.kl. -Klasse'!BV45="","",IF('Midt 2.kl. -Klasse'!BV45='Skole scoring'!BH$62,1,0)+IF('Midt 2.kl. -Klasse'!BV45=5,5,0))</f>
        <v/>
      </c>
      <c r="BI88" s="26" t="str">
        <f>IF('Midt 2.kl. -Klasse'!BW45="","",IF('Midt 2.kl. -Klasse'!BW45='Skole scoring'!BI$62,1,0)+IF('Midt 2.kl. -Klasse'!BW45=5,5,0))</f>
        <v/>
      </c>
      <c r="BJ88" s="26" t="str">
        <f>IF('Midt 2.kl. -Klasse'!BX45="","",IF('Midt 2.kl. -Klasse'!BX45='Skole scoring'!BJ$62,1,0)+IF('Midt 2.kl. -Klasse'!BX45=5,5,0))</f>
        <v/>
      </c>
      <c r="BK88" s="26" t="str">
        <f>IF('Midt 2.kl. -Klasse'!BY45="","",IF('Midt 2.kl. -Klasse'!BY45='Skole scoring'!BK$62,1,0)+IF('Midt 2.kl. -Klasse'!BY45=5,5,0))</f>
        <v/>
      </c>
      <c r="BL88" s="26" t="str">
        <f>IF('Midt 2.kl. -Klasse'!BZ45="","",IF('Midt 2.kl. -Klasse'!BZ45='Skole scoring'!BL$62,1,0)+IF('Midt 2.kl. -Klasse'!BZ45=5,5,0))</f>
        <v/>
      </c>
      <c r="BM88" s="26" t="str">
        <f>IF('Midt 2.kl. -Klasse'!CA45="","",IF('Midt 2.kl. -Klasse'!CA45='Skole scoring'!BM$62,1,0)+IF('Midt 2.kl. -Klasse'!CA45=5,5,0))</f>
        <v/>
      </c>
      <c r="BN88" s="26" t="str">
        <f>IF('Midt 2.kl. -Klasse'!CB45="","",IF('Midt 2.kl. -Klasse'!CB45='Skole scoring'!BN$62,1,0)+IF('Midt 2.kl. -Klasse'!CB45=5,5,0))</f>
        <v/>
      </c>
      <c r="BO88" s="26" t="str">
        <f>IF('Midt 2.kl. -Klasse'!CC45="","",IF('Midt 2.kl. -Klasse'!CC45='Skole scoring'!BO$62,1,0)+IF('Midt 2.kl. -Klasse'!CC45=5,5,0))</f>
        <v/>
      </c>
      <c r="BP88" s="26" t="str">
        <f>IF('Midt 2.kl. -Klasse'!CD45="","",IF('Midt 2.kl. -Klasse'!CD45='Skole scoring'!BP$62,1,0)+IF('Midt 2.kl. -Klasse'!CD45=5,5,0))</f>
        <v/>
      </c>
      <c r="BQ88" s="26" t="str">
        <f>IF('Midt 2.kl. -Klasse'!CE45="","",IF('Midt 2.kl. -Klasse'!CE45='Skole scoring'!BQ$62,1,0)+IF('Midt 2.kl. -Klasse'!CE45=5,5,0))</f>
        <v/>
      </c>
      <c r="BR88" s="26" t="str">
        <f>IF('Midt 2.kl. -Klasse'!CF45="","",IF('Midt 2.kl. -Klasse'!CF45='Skole scoring'!BR$62,1,0)+IF('Midt 2.kl. -Klasse'!CF45=5,5,0))</f>
        <v/>
      </c>
      <c r="BS88" s="26" t="str">
        <f>IF('Midt 2.kl. -Klasse'!CG45="","",IF('Midt 2.kl. -Klasse'!CG45='Skole scoring'!BS$62,1,0)+IF('Midt 2.kl. -Klasse'!CG45=5,5,0))</f>
        <v/>
      </c>
      <c r="BT88" s="26" t="str">
        <f>IF('Midt 2.kl. -Klasse'!CH45="","",IF('Midt 2.kl. -Klasse'!CH45='Skole scoring'!BT$62,1,0)+IF('Midt 2.kl. -Klasse'!CH45=5,5,0))</f>
        <v/>
      </c>
      <c r="BU88" s="26" t="str">
        <f>IF('Midt 2.kl. -Klasse'!CI45="","",IF('Midt 2.kl. -Klasse'!CI45='Skole scoring'!BU$62,1,0)+IF('Midt 2.kl. -Klasse'!CI45=5,5,0))</f>
        <v/>
      </c>
      <c r="BV88" s="26" t="str">
        <f>IF('Midt 2.kl. -Klasse'!CJ45="","",IF('Midt 2.kl. -Klasse'!CJ45='Skole scoring'!BV$62,1,0)+IF('Midt 2.kl. -Klasse'!CJ45=5,5,0))</f>
        <v/>
      </c>
      <c r="BW88" s="26" t="str">
        <f>IF('Midt 2.kl. -Klasse'!CK45="","",IF('Midt 2.kl. -Klasse'!CK45='Skole scoring'!BW$62,1,0)+IF('Midt 2.kl. -Klasse'!CK45=5,5,0))</f>
        <v/>
      </c>
      <c r="BX88" s="26" t="str">
        <f>IF('Midt 2.kl. -Klasse'!CL45="","",IF('Midt 2.kl. -Klasse'!CL45='Skole scoring'!BX$62,1,0)+IF('Midt 2.kl. -Klasse'!CL45=5,5,0))</f>
        <v/>
      </c>
      <c r="BY88" s="26" t="str">
        <f>IF('Midt 2.kl. -Klasse'!CM45="","",IF('Midt 2.kl. -Klasse'!CM45='Skole scoring'!BY$62,1,0)+IF('Midt 2.kl. -Klasse'!CM45=5,5,0))</f>
        <v/>
      </c>
      <c r="BZ88" s="26" t="str">
        <f>IF('Midt 2.kl. -Klasse'!CN45="","",IF('Midt 2.kl. -Klasse'!CN45='Skole scoring'!BZ$62,1,0)+IF('Midt 2.kl. -Klasse'!CN45=5,5,0))</f>
        <v/>
      </c>
      <c r="CA88" s="26" t="str">
        <f>IF('Midt 2.kl. -Klasse'!CO45="","",IF('Midt 2.kl. -Klasse'!CO45='Skole scoring'!CA$62,1,0)+IF('Midt 2.kl. -Klasse'!CO45=5,5,0))</f>
        <v/>
      </c>
      <c r="CB88" s="26">
        <f t="shared" si="2"/>
        <v>0</v>
      </c>
      <c r="CC88" s="26" t="str">
        <f>IF(ISBLANK('Midt 2.kl. -Klasse'!B45),"NA",((((COUNTIF('Skole scoring'!B88:S88,1)-4.6)/4.1)+((COUNTIF('Skole scoring'!T88:CA88,1)-11.8)/9))/2))</f>
        <v>NA</v>
      </c>
    </row>
    <row r="89" spans="2:171" x14ac:dyDescent="0.35">
      <c r="B89" s="26" t="str">
        <f>IF('Midt 2.kl. -Klasse'!P46="","",IF('Midt 2.kl. -Klasse'!P46='Skole scoring'!B$62,1,0)+IF('Midt 2.kl. -Klasse'!P46=5,5,0))</f>
        <v/>
      </c>
      <c r="C89" s="26" t="str">
        <f>IF('Midt 2.kl. -Klasse'!Q46="","",IF('Midt 2.kl. -Klasse'!Q46='Skole scoring'!C$62,1,0)+IF('Midt 2.kl. -Klasse'!Q46=5,5,0))</f>
        <v/>
      </c>
      <c r="D89" s="26" t="str">
        <f>IF('Midt 2.kl. -Klasse'!R46="","",IF('Midt 2.kl. -Klasse'!R46='Skole scoring'!D$62,1,0)+IF('Midt 2.kl. -Klasse'!R46=5,5,0))</f>
        <v/>
      </c>
      <c r="E89" s="26" t="str">
        <f>IF('Midt 2.kl. -Klasse'!S46="","",IF('Midt 2.kl. -Klasse'!S46='Skole scoring'!E$62,1,0)+IF('Midt 2.kl. -Klasse'!S46=5,5,0))</f>
        <v/>
      </c>
      <c r="F89" s="26" t="str">
        <f>IF('Midt 2.kl. -Klasse'!T46="","",IF('Midt 2.kl. -Klasse'!T46='Skole scoring'!F$62,1,0)+IF('Midt 2.kl. -Klasse'!T46=5,5,0))</f>
        <v/>
      </c>
      <c r="G89" s="26" t="str">
        <f>IF('Midt 2.kl. -Klasse'!U46="","",IF('Midt 2.kl. -Klasse'!U46='Skole scoring'!G$62,1,0)+IF('Midt 2.kl. -Klasse'!U46=5,5,0))</f>
        <v/>
      </c>
      <c r="H89" s="26" t="str">
        <f>IF('Midt 2.kl. -Klasse'!V46="","",IF('Midt 2.kl. -Klasse'!V46='Skole scoring'!H$62,1,0)+IF('Midt 2.kl. -Klasse'!V46=5,5,0))</f>
        <v/>
      </c>
      <c r="I89" s="26" t="str">
        <f>IF('Midt 2.kl. -Klasse'!W46="","",IF('Midt 2.kl. -Klasse'!W46='Skole scoring'!I$62,1,0)+IF('Midt 2.kl. -Klasse'!W46=5,5,0))</f>
        <v/>
      </c>
      <c r="J89" s="26" t="str">
        <f>IF('Midt 2.kl. -Klasse'!X46="","",IF('Midt 2.kl. -Klasse'!X46='Skole scoring'!J$62,1,0)+IF('Midt 2.kl. -Klasse'!X46=5,5,0))</f>
        <v/>
      </c>
      <c r="K89" s="26" t="str">
        <f>IF('Midt 2.kl. -Klasse'!Y46="","",IF('Midt 2.kl. -Klasse'!Y46='Skole scoring'!K$62,1,0)+IF('Midt 2.kl. -Klasse'!Y46=5,5,0))</f>
        <v/>
      </c>
      <c r="L89" s="26" t="str">
        <f>IF('Midt 2.kl. -Klasse'!Z46="","",IF('Midt 2.kl. -Klasse'!Z46='Skole scoring'!L$62,1,0)+IF('Midt 2.kl. -Klasse'!Z46=5,5,0))</f>
        <v/>
      </c>
      <c r="M89" s="26" t="str">
        <f>IF('Midt 2.kl. -Klasse'!AA46="","",IF('Midt 2.kl. -Klasse'!AA46='Skole scoring'!M$62,1,0)+IF('Midt 2.kl. -Klasse'!AA46=5,5,0))</f>
        <v/>
      </c>
      <c r="N89" s="26" t="str">
        <f>IF('Midt 2.kl. -Klasse'!AB46="","",IF('Midt 2.kl. -Klasse'!AB46='Skole scoring'!N$62,1,0)+IF('Midt 2.kl. -Klasse'!AB46=5,5,0))</f>
        <v/>
      </c>
      <c r="O89" s="26" t="str">
        <f>IF('Midt 2.kl. -Klasse'!AC46="","",IF('Midt 2.kl. -Klasse'!AC46='Skole scoring'!O$62,1,0)+IF('Midt 2.kl. -Klasse'!AC46=5,5,0))</f>
        <v/>
      </c>
      <c r="P89" s="26" t="str">
        <f>IF('Midt 2.kl. -Klasse'!AD46="","",IF('Midt 2.kl. -Klasse'!AD46='Skole scoring'!P$62,1,0)+IF('Midt 2.kl. -Klasse'!AD46=5,5,0))</f>
        <v/>
      </c>
      <c r="Q89" s="26" t="str">
        <f>IF('Midt 2.kl. -Klasse'!AE46="","",IF('Midt 2.kl. -Klasse'!AE46='Skole scoring'!Q$62,1,0)+IF('Midt 2.kl. -Klasse'!AE46=5,5,0))</f>
        <v/>
      </c>
      <c r="R89" s="26" t="str">
        <f>IF('Midt 2.kl. -Klasse'!AF46="","",IF('Midt 2.kl. -Klasse'!AF46='Skole scoring'!R$62,1,0)+IF('Midt 2.kl. -Klasse'!AF46=5,5,0))</f>
        <v/>
      </c>
      <c r="S89" s="26" t="str">
        <f>IF('Midt 2.kl. -Klasse'!AG46="","",IF('Midt 2.kl. -Klasse'!AG46='Skole scoring'!S$62,1,0)+IF('Midt 2.kl. -Klasse'!AG46=5,5,0))</f>
        <v/>
      </c>
      <c r="T89" s="26" t="str">
        <f>IF('Midt 2.kl. -Klasse'!AH46="","",IF('Midt 2.kl. -Klasse'!AH46='Skole scoring'!T$62,1,0)+IF('Midt 2.kl. -Klasse'!AH46=5,5,0))</f>
        <v/>
      </c>
      <c r="U89" s="26" t="str">
        <f>IF('Midt 2.kl. -Klasse'!AI46="","",IF('Midt 2.kl. -Klasse'!AI46='Skole scoring'!U$62,1,0)+IF('Midt 2.kl. -Klasse'!AI46=5,5,0))</f>
        <v/>
      </c>
      <c r="V89" s="26" t="str">
        <f>IF('Midt 2.kl. -Klasse'!AJ46="","",IF('Midt 2.kl. -Klasse'!AJ46='Skole scoring'!V$62,1,0)+IF('Midt 2.kl. -Klasse'!AJ46=5,5,0))</f>
        <v/>
      </c>
      <c r="W89" s="26" t="str">
        <f>IF('Midt 2.kl. -Klasse'!AK46="","",IF('Midt 2.kl. -Klasse'!AK46='Skole scoring'!W$62,1,0)+IF('Midt 2.kl. -Klasse'!AK46=5,5,0))</f>
        <v/>
      </c>
      <c r="X89" s="26" t="str">
        <f>IF('Midt 2.kl. -Klasse'!AL46="","",IF('Midt 2.kl. -Klasse'!AL46='Skole scoring'!X$62,1,0)+IF('Midt 2.kl. -Klasse'!AL46=5,5,0))</f>
        <v/>
      </c>
      <c r="Y89" s="26" t="str">
        <f>IF('Midt 2.kl. -Klasse'!AM46="","",IF('Midt 2.kl. -Klasse'!AM46='Skole scoring'!Y$62,1,0)+IF('Midt 2.kl. -Klasse'!AM46=5,5,0))</f>
        <v/>
      </c>
      <c r="Z89" s="26" t="str">
        <f>IF('Midt 2.kl. -Klasse'!AN46="","",IF('Midt 2.kl. -Klasse'!AN46='Skole scoring'!Z$62,1,0)+IF('Midt 2.kl. -Klasse'!AN46=5,5,0))</f>
        <v/>
      </c>
      <c r="AA89" s="26" t="str">
        <f>IF('Midt 2.kl. -Klasse'!AO46="","",IF('Midt 2.kl. -Klasse'!AO46='Skole scoring'!AA$62,1,0)+IF('Midt 2.kl. -Klasse'!AO46=5,5,0))</f>
        <v/>
      </c>
      <c r="AB89" s="26" t="str">
        <f>IF('Midt 2.kl. -Klasse'!AP46="","",IF('Midt 2.kl. -Klasse'!AP46='Skole scoring'!AB$62,1,0)+IF('Midt 2.kl. -Klasse'!AP46=5,5,0))</f>
        <v/>
      </c>
      <c r="AC89" s="26" t="str">
        <f>IF('Midt 2.kl. -Klasse'!AQ46="","",IF('Midt 2.kl. -Klasse'!AQ46='Skole scoring'!AC$62,1,0)+IF('Midt 2.kl. -Klasse'!AQ46=5,5,0))</f>
        <v/>
      </c>
      <c r="AD89" s="26" t="str">
        <f>IF('Midt 2.kl. -Klasse'!AR46="","",IF('Midt 2.kl. -Klasse'!AR46='Skole scoring'!AD$62,1,0)+IF('Midt 2.kl. -Klasse'!AR46=5,5,0))</f>
        <v/>
      </c>
      <c r="AE89" s="26" t="str">
        <f>IF('Midt 2.kl. -Klasse'!AS46="","",IF('Midt 2.kl. -Klasse'!AS46='Skole scoring'!AE$62,1,0)+IF('Midt 2.kl. -Klasse'!AS46=5,5,0))</f>
        <v/>
      </c>
      <c r="AF89" s="26" t="str">
        <f>IF('Midt 2.kl. -Klasse'!AT46="","",IF('Midt 2.kl. -Klasse'!AT46='Skole scoring'!AF$62,1,0)+IF('Midt 2.kl. -Klasse'!AT46=5,5,0))</f>
        <v/>
      </c>
      <c r="AG89" s="26" t="str">
        <f>IF('Midt 2.kl. -Klasse'!AU46="","",IF('Midt 2.kl. -Klasse'!AU46='Skole scoring'!AG$62,1,0)+IF('Midt 2.kl. -Klasse'!AU46=5,5,0))</f>
        <v/>
      </c>
      <c r="AH89" s="26" t="str">
        <f>IF('Midt 2.kl. -Klasse'!AV46="","",IF('Midt 2.kl. -Klasse'!AV46='Skole scoring'!AH$62,1,0)+IF('Midt 2.kl. -Klasse'!AV46=5,5,0))</f>
        <v/>
      </c>
      <c r="AI89" s="26" t="str">
        <f>IF('Midt 2.kl. -Klasse'!AW46="","",IF('Midt 2.kl. -Klasse'!AW46='Skole scoring'!AI$62,1,0)+IF('Midt 2.kl. -Klasse'!AW46=5,5,0))</f>
        <v/>
      </c>
      <c r="AJ89" s="26" t="str">
        <f>IF('Midt 2.kl. -Klasse'!AX46="","",IF('Midt 2.kl. -Klasse'!AX46='Skole scoring'!AJ$62,1,0)+IF('Midt 2.kl. -Klasse'!AX46=5,5,0))</f>
        <v/>
      </c>
      <c r="AK89" s="26" t="str">
        <f>IF('Midt 2.kl. -Klasse'!AY46="","",IF('Midt 2.kl. -Klasse'!AY46='Skole scoring'!AK$62,1,0)+IF('Midt 2.kl. -Klasse'!AY46=5,5,0))</f>
        <v/>
      </c>
      <c r="AL89" s="26" t="str">
        <f>IF('Midt 2.kl. -Klasse'!AZ46="","",IF('Midt 2.kl. -Klasse'!AZ46='Skole scoring'!AL$62,1,0)+IF('Midt 2.kl. -Klasse'!AZ46=5,5,0))</f>
        <v/>
      </c>
      <c r="AM89" s="26" t="str">
        <f>IF('Midt 2.kl. -Klasse'!BA46="","",IF('Midt 2.kl. -Klasse'!BA46='Skole scoring'!AM$62,1,0)+IF('Midt 2.kl. -Klasse'!BA46=5,5,0))</f>
        <v/>
      </c>
      <c r="AN89" s="26" t="str">
        <f>IF('Midt 2.kl. -Klasse'!BB46="","",IF('Midt 2.kl. -Klasse'!BB46='Skole scoring'!AN$62,1,0)+IF('Midt 2.kl. -Klasse'!BB46=5,5,0))</f>
        <v/>
      </c>
      <c r="AO89" s="26" t="str">
        <f>IF('Midt 2.kl. -Klasse'!BC46="","",IF('Midt 2.kl. -Klasse'!BC46='Skole scoring'!AO$62,1,0)+IF('Midt 2.kl. -Klasse'!BC46=5,5,0))</f>
        <v/>
      </c>
      <c r="AP89" s="26" t="str">
        <f>IF('Midt 2.kl. -Klasse'!BD46="","",IF('Midt 2.kl. -Klasse'!BD46='Skole scoring'!AP$62,1,0)+IF('Midt 2.kl. -Klasse'!BD46=5,5,0))</f>
        <v/>
      </c>
      <c r="AQ89" s="26" t="str">
        <f>IF('Midt 2.kl. -Klasse'!BE46="","",IF('Midt 2.kl. -Klasse'!BE46='Skole scoring'!AQ$62,1,0)+IF('Midt 2.kl. -Klasse'!BE46=5,5,0))</f>
        <v/>
      </c>
      <c r="AR89" s="26" t="str">
        <f>IF('Midt 2.kl. -Klasse'!BF46="","",IF('Midt 2.kl. -Klasse'!BF46='Skole scoring'!AR$62,1,0)+IF('Midt 2.kl. -Klasse'!BF46=5,5,0))</f>
        <v/>
      </c>
      <c r="AS89" s="26" t="str">
        <f>IF('Midt 2.kl. -Klasse'!BG46="","",IF('Midt 2.kl. -Klasse'!BG46='Skole scoring'!AS$62,1,0)+IF('Midt 2.kl. -Klasse'!BG46=5,5,0))</f>
        <v/>
      </c>
      <c r="AT89" s="26" t="str">
        <f>IF('Midt 2.kl. -Klasse'!BH46="","",IF('Midt 2.kl. -Klasse'!BH46='Skole scoring'!AT$62,1,0)+IF('Midt 2.kl. -Klasse'!BH46=5,5,0))</f>
        <v/>
      </c>
      <c r="AU89" s="26" t="str">
        <f>IF('Midt 2.kl. -Klasse'!BI46="","",IF('Midt 2.kl. -Klasse'!BI46='Skole scoring'!AU$62,1,0)+IF('Midt 2.kl. -Klasse'!BI46=5,5,0))</f>
        <v/>
      </c>
      <c r="AV89" s="26" t="str">
        <f>IF('Midt 2.kl. -Klasse'!BJ46="","",IF('Midt 2.kl. -Klasse'!BJ46='Skole scoring'!AV$62,1,0)+IF('Midt 2.kl. -Klasse'!BJ46=5,5,0))</f>
        <v/>
      </c>
      <c r="AW89" s="26" t="str">
        <f>IF('Midt 2.kl. -Klasse'!BK46="","",IF('Midt 2.kl. -Klasse'!BK46='Skole scoring'!AW$62,1,0)+IF('Midt 2.kl. -Klasse'!BK46=5,5,0))</f>
        <v/>
      </c>
      <c r="AX89" s="26" t="str">
        <f>IF('Midt 2.kl. -Klasse'!BL46="","",IF('Midt 2.kl. -Klasse'!BL46='Skole scoring'!AX$62,1,0)+IF('Midt 2.kl. -Klasse'!BL46=5,5,0))</f>
        <v/>
      </c>
      <c r="AY89" s="26" t="str">
        <f>IF('Midt 2.kl. -Klasse'!BM46="","",IF('Midt 2.kl. -Klasse'!BM46='Skole scoring'!AY$62,1,0)+IF('Midt 2.kl. -Klasse'!BM46=5,5,0))</f>
        <v/>
      </c>
      <c r="AZ89" s="26" t="str">
        <f>IF('Midt 2.kl. -Klasse'!BN46="","",IF('Midt 2.kl. -Klasse'!BN46='Skole scoring'!AZ$62,1,0)+IF('Midt 2.kl. -Klasse'!BN46=5,5,0))</f>
        <v/>
      </c>
      <c r="BA89" s="26" t="str">
        <f>IF('Midt 2.kl. -Klasse'!BO46="","",IF('Midt 2.kl. -Klasse'!BO46='Skole scoring'!BA$62,1,0)+IF('Midt 2.kl. -Klasse'!BO46=5,5,0))</f>
        <v/>
      </c>
      <c r="BB89" s="26" t="str">
        <f>IF('Midt 2.kl. -Klasse'!BP46="","",IF('Midt 2.kl. -Klasse'!BP46='Skole scoring'!BB$62,1,0)+IF('Midt 2.kl. -Klasse'!BP46=5,5,0))</f>
        <v/>
      </c>
      <c r="BC89" s="26" t="str">
        <f>IF('Midt 2.kl. -Klasse'!BQ46="","",IF('Midt 2.kl. -Klasse'!BQ46='Skole scoring'!BC$62,1,0)+IF('Midt 2.kl. -Klasse'!BQ46=5,5,0))</f>
        <v/>
      </c>
      <c r="BD89" s="26" t="str">
        <f>IF('Midt 2.kl. -Klasse'!BR46="","",IF('Midt 2.kl. -Klasse'!BR46='Skole scoring'!BD$62,1,0)+IF('Midt 2.kl. -Klasse'!BR46=5,5,0))</f>
        <v/>
      </c>
      <c r="BE89" s="26" t="str">
        <f>IF('Midt 2.kl. -Klasse'!BS46="","",IF('Midt 2.kl. -Klasse'!BS46='Skole scoring'!BE$62,1,0)+IF('Midt 2.kl. -Klasse'!BS46=5,5,0))</f>
        <v/>
      </c>
      <c r="BF89" s="26" t="str">
        <f>IF('Midt 2.kl. -Klasse'!BT46="","",IF('Midt 2.kl. -Klasse'!BT46='Skole scoring'!BF$62,1,0)+IF('Midt 2.kl. -Klasse'!BT46=5,5,0))</f>
        <v/>
      </c>
      <c r="BG89" s="26" t="str">
        <f>IF('Midt 2.kl. -Klasse'!BU46="","",IF('Midt 2.kl. -Klasse'!BU46='Skole scoring'!BG$62,1,0)+IF('Midt 2.kl. -Klasse'!BU46=5,5,0))</f>
        <v/>
      </c>
      <c r="BH89" s="26" t="str">
        <f>IF('Midt 2.kl. -Klasse'!BV46="","",IF('Midt 2.kl. -Klasse'!BV46='Skole scoring'!BH$62,1,0)+IF('Midt 2.kl. -Klasse'!BV46=5,5,0))</f>
        <v/>
      </c>
      <c r="BI89" s="26" t="str">
        <f>IF('Midt 2.kl. -Klasse'!BW46="","",IF('Midt 2.kl. -Klasse'!BW46='Skole scoring'!BI$62,1,0)+IF('Midt 2.kl. -Klasse'!BW46=5,5,0))</f>
        <v/>
      </c>
      <c r="BJ89" s="26" t="str">
        <f>IF('Midt 2.kl. -Klasse'!BX46="","",IF('Midt 2.kl. -Klasse'!BX46='Skole scoring'!BJ$62,1,0)+IF('Midt 2.kl. -Klasse'!BX46=5,5,0))</f>
        <v/>
      </c>
      <c r="BK89" s="26" t="str">
        <f>IF('Midt 2.kl. -Klasse'!BY46="","",IF('Midt 2.kl. -Klasse'!BY46='Skole scoring'!BK$62,1,0)+IF('Midt 2.kl. -Klasse'!BY46=5,5,0))</f>
        <v/>
      </c>
      <c r="BL89" s="26" t="str">
        <f>IF('Midt 2.kl. -Klasse'!BZ46="","",IF('Midt 2.kl. -Klasse'!BZ46='Skole scoring'!BL$62,1,0)+IF('Midt 2.kl. -Klasse'!BZ46=5,5,0))</f>
        <v/>
      </c>
      <c r="BM89" s="26" t="str">
        <f>IF('Midt 2.kl. -Klasse'!CA46="","",IF('Midt 2.kl. -Klasse'!CA46='Skole scoring'!BM$62,1,0)+IF('Midt 2.kl. -Klasse'!CA46=5,5,0))</f>
        <v/>
      </c>
      <c r="BN89" s="26" t="str">
        <f>IF('Midt 2.kl. -Klasse'!CB46="","",IF('Midt 2.kl. -Klasse'!CB46='Skole scoring'!BN$62,1,0)+IF('Midt 2.kl. -Klasse'!CB46=5,5,0))</f>
        <v/>
      </c>
      <c r="BO89" s="26" t="str">
        <f>IF('Midt 2.kl. -Klasse'!CC46="","",IF('Midt 2.kl. -Klasse'!CC46='Skole scoring'!BO$62,1,0)+IF('Midt 2.kl. -Klasse'!CC46=5,5,0))</f>
        <v/>
      </c>
      <c r="BP89" s="26" t="str">
        <f>IF('Midt 2.kl. -Klasse'!CD46="","",IF('Midt 2.kl. -Klasse'!CD46='Skole scoring'!BP$62,1,0)+IF('Midt 2.kl. -Klasse'!CD46=5,5,0))</f>
        <v/>
      </c>
      <c r="BQ89" s="26" t="str">
        <f>IF('Midt 2.kl. -Klasse'!CE46="","",IF('Midt 2.kl. -Klasse'!CE46='Skole scoring'!BQ$62,1,0)+IF('Midt 2.kl. -Klasse'!CE46=5,5,0))</f>
        <v/>
      </c>
      <c r="BR89" s="26" t="str">
        <f>IF('Midt 2.kl. -Klasse'!CF46="","",IF('Midt 2.kl. -Klasse'!CF46='Skole scoring'!BR$62,1,0)+IF('Midt 2.kl. -Klasse'!CF46=5,5,0))</f>
        <v/>
      </c>
      <c r="BS89" s="26" t="str">
        <f>IF('Midt 2.kl. -Klasse'!CG46="","",IF('Midt 2.kl. -Klasse'!CG46='Skole scoring'!BS$62,1,0)+IF('Midt 2.kl. -Klasse'!CG46=5,5,0))</f>
        <v/>
      </c>
      <c r="BT89" s="26" t="str">
        <f>IF('Midt 2.kl. -Klasse'!CH46="","",IF('Midt 2.kl. -Klasse'!CH46='Skole scoring'!BT$62,1,0)+IF('Midt 2.kl. -Klasse'!CH46=5,5,0))</f>
        <v/>
      </c>
      <c r="BU89" s="26" t="str">
        <f>IF('Midt 2.kl. -Klasse'!CI46="","",IF('Midt 2.kl. -Klasse'!CI46='Skole scoring'!BU$62,1,0)+IF('Midt 2.kl. -Klasse'!CI46=5,5,0))</f>
        <v/>
      </c>
      <c r="BV89" s="26" t="str">
        <f>IF('Midt 2.kl. -Klasse'!CJ46="","",IF('Midt 2.kl. -Klasse'!CJ46='Skole scoring'!BV$62,1,0)+IF('Midt 2.kl. -Klasse'!CJ46=5,5,0))</f>
        <v/>
      </c>
      <c r="BW89" s="26" t="str">
        <f>IF('Midt 2.kl. -Klasse'!CK46="","",IF('Midt 2.kl. -Klasse'!CK46='Skole scoring'!BW$62,1,0)+IF('Midt 2.kl. -Klasse'!CK46=5,5,0))</f>
        <v/>
      </c>
      <c r="BX89" s="26" t="str">
        <f>IF('Midt 2.kl. -Klasse'!CL46="","",IF('Midt 2.kl. -Klasse'!CL46='Skole scoring'!BX$62,1,0)+IF('Midt 2.kl. -Klasse'!CL46=5,5,0))</f>
        <v/>
      </c>
      <c r="BY89" s="26" t="str">
        <f>IF('Midt 2.kl. -Klasse'!CM46="","",IF('Midt 2.kl. -Klasse'!CM46='Skole scoring'!BY$62,1,0)+IF('Midt 2.kl. -Klasse'!CM46=5,5,0))</f>
        <v/>
      </c>
      <c r="BZ89" s="26" t="str">
        <f>IF('Midt 2.kl. -Klasse'!CN46="","",IF('Midt 2.kl. -Klasse'!CN46='Skole scoring'!BZ$62,1,0)+IF('Midt 2.kl. -Klasse'!CN46=5,5,0))</f>
        <v/>
      </c>
      <c r="CA89" s="26" t="str">
        <f>IF('Midt 2.kl. -Klasse'!CO46="","",IF('Midt 2.kl. -Klasse'!CO46='Skole scoring'!CA$62,1,0)+IF('Midt 2.kl. -Klasse'!CO46=5,5,0))</f>
        <v/>
      </c>
      <c r="CB89" s="26">
        <f t="shared" si="2"/>
        <v>0</v>
      </c>
      <c r="CC89" s="26" t="str">
        <f>IF(ISBLANK('Midt 2.kl. -Klasse'!B46),"NA",((((COUNTIF('Skole scoring'!B89:S89,1)-4.6)/4.1)+((COUNTIF('Skole scoring'!T89:CA89,1)-11.8)/9))/2))</f>
        <v>NA</v>
      </c>
    </row>
    <row r="91" spans="2:171" x14ac:dyDescent="0.35">
      <c r="V91">
        <v>1</v>
      </c>
      <c r="W91">
        <v>2</v>
      </c>
      <c r="X91">
        <v>3</v>
      </c>
      <c r="Y91">
        <v>4</v>
      </c>
      <c r="Z91">
        <v>5</v>
      </c>
      <c r="AA91">
        <v>6</v>
      </c>
      <c r="AB91">
        <v>7</v>
      </c>
      <c r="AC91">
        <v>8</v>
      </c>
      <c r="AD91">
        <v>9</v>
      </c>
      <c r="AE91">
        <v>10</v>
      </c>
      <c r="AF91">
        <v>11</v>
      </c>
      <c r="AG91">
        <v>12</v>
      </c>
      <c r="AH91">
        <v>13</v>
      </c>
      <c r="AI91">
        <v>14</v>
      </c>
      <c r="AJ91">
        <v>15</v>
      </c>
      <c r="AK91">
        <v>16</v>
      </c>
      <c r="AL91">
        <v>17</v>
      </c>
      <c r="AM91">
        <v>18</v>
      </c>
      <c r="AN91">
        <v>19</v>
      </c>
      <c r="AO91">
        <v>20</v>
      </c>
      <c r="AP91">
        <v>21</v>
      </c>
      <c r="AQ91">
        <v>22</v>
      </c>
      <c r="AR91">
        <v>23</v>
      </c>
      <c r="AS91">
        <v>24</v>
      </c>
      <c r="AT91">
        <v>1</v>
      </c>
      <c r="AU91">
        <v>2</v>
      </c>
      <c r="AV91">
        <v>3</v>
      </c>
      <c r="AW91">
        <v>4</v>
      </c>
      <c r="AX91">
        <v>5</v>
      </c>
      <c r="AY91">
        <v>6</v>
      </c>
      <c r="AZ91">
        <v>7</v>
      </c>
      <c r="BA91">
        <v>8</v>
      </c>
      <c r="BB91">
        <v>9</v>
      </c>
      <c r="BC91">
        <v>10</v>
      </c>
      <c r="BD91">
        <v>11</v>
      </c>
      <c r="BE91">
        <v>12</v>
      </c>
      <c r="BF91">
        <v>13</v>
      </c>
      <c r="BG91">
        <v>14</v>
      </c>
      <c r="BH91">
        <v>15</v>
      </c>
      <c r="BI91">
        <v>16</v>
      </c>
      <c r="BJ91">
        <v>17</v>
      </c>
      <c r="BK91">
        <v>18</v>
      </c>
      <c r="BL91">
        <v>19</v>
      </c>
      <c r="BM91">
        <v>20</v>
      </c>
      <c r="BN91">
        <v>21</v>
      </c>
      <c r="BO91">
        <v>22</v>
      </c>
      <c r="BP91">
        <v>23</v>
      </c>
      <c r="BQ91">
        <v>24</v>
      </c>
      <c r="BR91">
        <v>1</v>
      </c>
      <c r="BS91">
        <v>2</v>
      </c>
      <c r="BT91">
        <v>3</v>
      </c>
      <c r="BU91">
        <v>4</v>
      </c>
      <c r="BV91">
        <v>5</v>
      </c>
      <c r="BW91">
        <v>6</v>
      </c>
      <c r="BX91">
        <v>7</v>
      </c>
      <c r="BY91">
        <v>8</v>
      </c>
      <c r="BZ91">
        <v>9</v>
      </c>
      <c r="CA91">
        <v>10</v>
      </c>
      <c r="CB91">
        <v>11</v>
      </c>
      <c r="CC91">
        <v>12</v>
      </c>
      <c r="CD91">
        <v>13</v>
      </c>
      <c r="CE91">
        <v>14</v>
      </c>
      <c r="CF91">
        <v>15</v>
      </c>
      <c r="CG91">
        <v>16</v>
      </c>
      <c r="CH91">
        <v>17</v>
      </c>
      <c r="CI91">
        <v>18</v>
      </c>
      <c r="CJ91">
        <v>19</v>
      </c>
      <c r="CK91">
        <v>20</v>
      </c>
      <c r="CL91">
        <v>21</v>
      </c>
      <c r="CM91">
        <v>22</v>
      </c>
      <c r="CN91">
        <v>23</v>
      </c>
      <c r="CO91">
        <v>24</v>
      </c>
      <c r="CP91">
        <v>1</v>
      </c>
      <c r="CQ91">
        <v>2</v>
      </c>
      <c r="CR91">
        <v>3</v>
      </c>
      <c r="CS91">
        <v>4</v>
      </c>
      <c r="CT91">
        <v>5</v>
      </c>
      <c r="CU91">
        <v>6</v>
      </c>
      <c r="CV91">
        <v>7</v>
      </c>
      <c r="CW91">
        <v>8</v>
      </c>
      <c r="CX91">
        <v>9</v>
      </c>
      <c r="CY91">
        <v>10</v>
      </c>
      <c r="CZ91">
        <v>11</v>
      </c>
      <c r="DA91">
        <v>12</v>
      </c>
      <c r="DB91">
        <v>13</v>
      </c>
      <c r="DC91">
        <v>14</v>
      </c>
      <c r="DD91">
        <v>15</v>
      </c>
      <c r="DE91">
        <v>16</v>
      </c>
      <c r="DF91">
        <v>17</v>
      </c>
      <c r="DG91">
        <v>18</v>
      </c>
      <c r="DH91">
        <v>19</v>
      </c>
      <c r="DI91">
        <v>20</v>
      </c>
      <c r="DJ91">
        <v>21</v>
      </c>
      <c r="DK91">
        <v>22</v>
      </c>
      <c r="DL91">
        <v>23</v>
      </c>
      <c r="DM91">
        <v>24</v>
      </c>
      <c r="DN91">
        <v>25</v>
      </c>
      <c r="DO91">
        <v>26</v>
      </c>
      <c r="DP91">
        <v>27</v>
      </c>
      <c r="DQ91">
        <v>28</v>
      </c>
    </row>
    <row r="92" spans="2:171" x14ac:dyDescent="0.35">
      <c r="B92" s="27" t="s">
        <v>549</v>
      </c>
      <c r="C92" s="27" t="s">
        <v>104</v>
      </c>
      <c r="D92" s="27" t="s">
        <v>126</v>
      </c>
      <c r="E92" s="27" t="s">
        <v>550</v>
      </c>
      <c r="F92" s="27" t="s">
        <v>43</v>
      </c>
      <c r="G92" s="27" t="s">
        <v>127</v>
      </c>
      <c r="H92" s="27" t="s">
        <v>128</v>
      </c>
      <c r="I92" s="27" t="s">
        <v>106</v>
      </c>
      <c r="J92" s="27" t="s">
        <v>129</v>
      </c>
      <c r="K92" s="27" t="s">
        <v>46</v>
      </c>
      <c r="L92" s="27" t="s">
        <v>110</v>
      </c>
      <c r="M92" s="27" t="s">
        <v>130</v>
      </c>
      <c r="N92" s="27" t="s">
        <v>131</v>
      </c>
      <c r="O92" s="27" t="s">
        <v>132</v>
      </c>
      <c r="P92" s="27" t="s">
        <v>133</v>
      </c>
      <c r="Q92" s="27" t="s">
        <v>134</v>
      </c>
      <c r="R92" s="27" t="s">
        <v>135</v>
      </c>
      <c r="S92" s="27" t="s">
        <v>136</v>
      </c>
      <c r="T92" s="27" t="s">
        <v>551</v>
      </c>
      <c r="U92" s="27" t="s">
        <v>552</v>
      </c>
      <c r="V92" s="27">
        <v>1</v>
      </c>
      <c r="W92" s="27">
        <v>4</v>
      </c>
      <c r="X92" s="27">
        <v>3</v>
      </c>
      <c r="Y92" s="27">
        <v>4</v>
      </c>
      <c r="Z92" s="27">
        <v>1</v>
      </c>
      <c r="AA92" s="27">
        <v>2</v>
      </c>
      <c r="AB92" s="27">
        <v>1</v>
      </c>
      <c r="AC92" s="27">
        <v>2</v>
      </c>
      <c r="AD92" s="27">
        <v>2</v>
      </c>
      <c r="AE92" s="27">
        <v>3</v>
      </c>
      <c r="AF92" s="27">
        <v>3</v>
      </c>
      <c r="AG92" s="27">
        <v>4</v>
      </c>
      <c r="AH92" s="27">
        <v>4</v>
      </c>
      <c r="AI92" s="27">
        <v>3</v>
      </c>
      <c r="AJ92" s="27">
        <v>1</v>
      </c>
      <c r="AK92" s="27">
        <v>1</v>
      </c>
      <c r="AL92" s="27">
        <v>4</v>
      </c>
      <c r="AM92" s="27">
        <v>1</v>
      </c>
      <c r="AN92" s="27">
        <v>2</v>
      </c>
      <c r="AO92" s="27">
        <v>1</v>
      </c>
      <c r="AP92" s="27">
        <v>3</v>
      </c>
      <c r="AQ92" s="27">
        <v>4</v>
      </c>
      <c r="AR92" s="27">
        <v>3</v>
      </c>
      <c r="AS92" s="27">
        <v>3</v>
      </c>
      <c r="AT92" s="27">
        <v>4</v>
      </c>
      <c r="AU92" s="27">
        <v>2</v>
      </c>
      <c r="AV92" s="27">
        <v>1</v>
      </c>
      <c r="AW92" s="27">
        <v>4</v>
      </c>
      <c r="AX92" s="27">
        <v>2</v>
      </c>
      <c r="AY92" s="27">
        <v>3</v>
      </c>
      <c r="AZ92" s="27">
        <v>1</v>
      </c>
      <c r="BA92" s="27">
        <v>3</v>
      </c>
      <c r="BB92" s="27">
        <v>4</v>
      </c>
      <c r="BC92" s="27">
        <v>1</v>
      </c>
      <c r="BD92" s="27">
        <v>2</v>
      </c>
      <c r="BE92" s="27">
        <v>3</v>
      </c>
      <c r="BF92" s="27">
        <v>2</v>
      </c>
      <c r="BG92" s="27">
        <v>4</v>
      </c>
      <c r="BH92" s="27">
        <v>3</v>
      </c>
      <c r="BI92" s="27">
        <v>4</v>
      </c>
      <c r="BJ92" s="27">
        <v>1</v>
      </c>
      <c r="BK92" s="27">
        <v>2</v>
      </c>
      <c r="BL92" s="27">
        <v>2</v>
      </c>
      <c r="BM92" s="27">
        <v>2</v>
      </c>
      <c r="BN92" s="27">
        <v>1</v>
      </c>
      <c r="BO92" s="27">
        <v>4</v>
      </c>
      <c r="BP92" s="27">
        <v>1</v>
      </c>
      <c r="BQ92" s="27">
        <v>1</v>
      </c>
      <c r="BR92" s="27">
        <v>4</v>
      </c>
      <c r="BS92" s="27">
        <v>2</v>
      </c>
      <c r="BT92" s="27">
        <v>2</v>
      </c>
      <c r="BU92" s="27">
        <v>1</v>
      </c>
      <c r="BV92" s="27">
        <v>3</v>
      </c>
      <c r="BW92" s="27">
        <v>2</v>
      </c>
      <c r="BX92" s="27">
        <v>2</v>
      </c>
      <c r="BY92" s="27">
        <v>4</v>
      </c>
      <c r="BZ92" s="27">
        <v>1</v>
      </c>
      <c r="CA92" s="27">
        <v>3</v>
      </c>
      <c r="CB92" s="27">
        <v>4</v>
      </c>
      <c r="CC92" s="27">
        <v>3</v>
      </c>
      <c r="CD92" s="28">
        <v>4</v>
      </c>
      <c r="CE92" s="28">
        <v>1</v>
      </c>
      <c r="CF92" s="28">
        <v>3</v>
      </c>
      <c r="CG92" s="28">
        <v>1</v>
      </c>
      <c r="CH92" s="28">
        <v>4</v>
      </c>
      <c r="CI92" s="28">
        <v>3</v>
      </c>
      <c r="CJ92" s="28">
        <v>2</v>
      </c>
      <c r="CK92" s="28">
        <v>3</v>
      </c>
      <c r="CL92" s="28">
        <v>1</v>
      </c>
      <c r="CM92" s="28">
        <v>4</v>
      </c>
      <c r="CN92" s="28">
        <v>2</v>
      </c>
      <c r="CO92" s="28">
        <v>4</v>
      </c>
      <c r="CP92" s="28">
        <v>1</v>
      </c>
      <c r="CQ92" s="28">
        <v>2</v>
      </c>
      <c r="CR92" s="28">
        <v>3</v>
      </c>
      <c r="CS92" s="28">
        <v>3</v>
      </c>
      <c r="CT92" s="28">
        <v>2</v>
      </c>
      <c r="CU92" s="28">
        <v>4</v>
      </c>
      <c r="CV92" s="28">
        <v>1</v>
      </c>
      <c r="CW92" s="28">
        <v>3</v>
      </c>
      <c r="CX92" s="28">
        <v>2</v>
      </c>
      <c r="CY92" s="28">
        <v>4</v>
      </c>
      <c r="CZ92" s="28">
        <v>1</v>
      </c>
      <c r="DA92" s="28">
        <v>3</v>
      </c>
      <c r="DB92" s="28">
        <v>2</v>
      </c>
      <c r="DC92" s="28">
        <v>3</v>
      </c>
      <c r="DD92" s="28">
        <v>4</v>
      </c>
      <c r="DE92" s="28">
        <v>1</v>
      </c>
      <c r="DF92" s="28">
        <v>4</v>
      </c>
      <c r="DG92" s="28">
        <v>3</v>
      </c>
      <c r="DH92" s="28">
        <v>4</v>
      </c>
      <c r="DI92" s="28">
        <v>2</v>
      </c>
      <c r="DJ92" s="28">
        <v>1</v>
      </c>
      <c r="DK92" s="28">
        <v>2</v>
      </c>
      <c r="DL92" s="28">
        <v>1</v>
      </c>
      <c r="DM92" s="28">
        <v>2</v>
      </c>
      <c r="DN92" s="28">
        <v>2</v>
      </c>
      <c r="DO92" s="28">
        <v>4</v>
      </c>
      <c r="DP92" s="28">
        <v>3</v>
      </c>
      <c r="DQ92" s="28">
        <v>3</v>
      </c>
      <c r="DR92" s="28">
        <v>1</v>
      </c>
      <c r="DS92" s="28">
        <v>2</v>
      </c>
      <c r="DT92" s="28">
        <v>1</v>
      </c>
      <c r="DU92" s="28">
        <v>2</v>
      </c>
      <c r="DV92" s="28">
        <v>2</v>
      </c>
      <c r="DW92" s="28">
        <v>1</v>
      </c>
      <c r="DX92" s="28">
        <v>2</v>
      </c>
      <c r="DY92" s="28">
        <v>1</v>
      </c>
      <c r="DZ92" s="28">
        <v>1</v>
      </c>
      <c r="EA92" s="28">
        <v>1</v>
      </c>
      <c r="EB92" s="28">
        <v>2</v>
      </c>
      <c r="EC92" s="28">
        <v>2</v>
      </c>
      <c r="ED92" s="28">
        <v>2</v>
      </c>
      <c r="EE92" s="28">
        <v>2</v>
      </c>
      <c r="EF92" s="28">
        <v>1</v>
      </c>
      <c r="EG92" s="28">
        <v>1</v>
      </c>
      <c r="EH92" s="28">
        <v>1</v>
      </c>
      <c r="EI92" s="28">
        <v>2</v>
      </c>
      <c r="EJ92" s="28">
        <v>2</v>
      </c>
      <c r="EK92" s="28">
        <v>1</v>
      </c>
      <c r="EL92" s="28">
        <v>1</v>
      </c>
      <c r="EM92" s="28">
        <v>2</v>
      </c>
      <c r="EN92" s="28">
        <v>1</v>
      </c>
      <c r="EO92" s="28">
        <v>2</v>
      </c>
      <c r="EP92" s="28">
        <v>2</v>
      </c>
      <c r="EQ92" s="28">
        <v>1</v>
      </c>
      <c r="ER92" s="28">
        <v>1</v>
      </c>
      <c r="ES92" s="28">
        <v>2</v>
      </c>
      <c r="ET92" s="28">
        <v>1</v>
      </c>
      <c r="EU92" s="28">
        <v>1</v>
      </c>
      <c r="EV92" s="28">
        <v>2</v>
      </c>
      <c r="EW92" s="28">
        <v>2</v>
      </c>
      <c r="EX92" s="28">
        <v>2</v>
      </c>
      <c r="EY92" s="28">
        <v>2</v>
      </c>
      <c r="EZ92" s="28">
        <v>1</v>
      </c>
      <c r="FA92" s="28">
        <v>1</v>
      </c>
      <c r="FB92" s="28">
        <v>1</v>
      </c>
      <c r="FC92" s="28">
        <v>2</v>
      </c>
      <c r="FD92" s="28">
        <v>2</v>
      </c>
      <c r="FE92" s="28">
        <v>1</v>
      </c>
      <c r="FF92" s="28">
        <v>2</v>
      </c>
      <c r="FG92" s="28">
        <v>1</v>
      </c>
      <c r="FH92" s="28">
        <v>1</v>
      </c>
      <c r="FI92" s="28">
        <v>2</v>
      </c>
      <c r="FJ92" s="28">
        <v>2</v>
      </c>
      <c r="FK92" s="28">
        <v>1</v>
      </c>
      <c r="FL92" s="28">
        <v>2</v>
      </c>
      <c r="FM92" s="28">
        <v>1</v>
      </c>
      <c r="FN92" s="28"/>
      <c r="FO92" s="27"/>
    </row>
    <row r="93" spans="2:171" x14ac:dyDescent="0.35">
      <c r="B93" s="27">
        <f>'Slut 2.kl. -Klasse'!P20</f>
        <v>1</v>
      </c>
      <c r="C93" s="27">
        <f>'Slut 2.kl. -Klasse'!Q20</f>
        <v>2</v>
      </c>
      <c r="D93" s="27">
        <f>'Slut 2.kl. -Klasse'!R20</f>
        <v>3</v>
      </c>
      <c r="E93" s="27">
        <f>'Slut 2.kl. -Klasse'!S20</f>
        <v>4</v>
      </c>
      <c r="F93" s="27">
        <f>'Slut 2.kl. -Klasse'!T20</f>
        <v>5</v>
      </c>
      <c r="G93" s="27">
        <f>'Slut 2.kl. -Klasse'!U20</f>
        <v>6</v>
      </c>
      <c r="H93" s="27">
        <f>'Slut 2.kl. -Klasse'!V20</f>
        <v>7</v>
      </c>
      <c r="I93" s="27">
        <f>'Slut 2.kl. -Klasse'!W20</f>
        <v>8</v>
      </c>
      <c r="J93" s="27">
        <f>'Slut 2.kl. -Klasse'!X20</f>
        <v>9</v>
      </c>
      <c r="K93" s="27">
        <f>'Slut 2.kl. -Klasse'!Y20</f>
        <v>10</v>
      </c>
      <c r="L93" s="27">
        <f>'Slut 2.kl. -Klasse'!Z20</f>
        <v>11</v>
      </c>
      <c r="M93" s="27">
        <f>'Slut 2.kl. -Klasse'!AA20</f>
        <v>12</v>
      </c>
      <c r="N93" s="27">
        <f>'Slut 2.kl. -Klasse'!AB20</f>
        <v>13</v>
      </c>
      <c r="O93" s="27">
        <f>'Slut 2.kl. -Klasse'!AC20</f>
        <v>14</v>
      </c>
      <c r="P93" s="27">
        <f>'Slut 2.kl. -Klasse'!AD20</f>
        <v>15</v>
      </c>
      <c r="Q93" s="27">
        <f>'Slut 2.kl. -Klasse'!AE20</f>
        <v>16</v>
      </c>
      <c r="R93" s="27">
        <f>'Slut 2.kl. -Klasse'!AF20</f>
        <v>17</v>
      </c>
      <c r="S93" s="27">
        <f>'Slut 2.kl. -Klasse'!AG20</f>
        <v>18</v>
      </c>
      <c r="T93" s="27">
        <f>'Slut 2.kl. -Klasse'!AH20</f>
        <v>19</v>
      </c>
      <c r="U93" s="27">
        <f>'Slut 2.kl. -Klasse'!AI20</f>
        <v>20</v>
      </c>
      <c r="V93" s="27">
        <f>'Slut 2.kl. -Klasse'!AJ20</f>
        <v>1</v>
      </c>
      <c r="W93" s="27">
        <f>'Slut 2.kl. -Klasse'!AK20</f>
        <v>2</v>
      </c>
      <c r="X93" s="27">
        <f>'Slut 2.kl. -Klasse'!AL20</f>
        <v>3</v>
      </c>
      <c r="Y93" s="27">
        <f>'Slut 2.kl. -Klasse'!AM20</f>
        <v>4</v>
      </c>
      <c r="Z93" s="27">
        <f>'Slut 2.kl. -Klasse'!AN20</f>
        <v>5</v>
      </c>
      <c r="AA93" s="27">
        <f>'Slut 2.kl. -Klasse'!AO20</f>
        <v>6</v>
      </c>
      <c r="AB93" s="27">
        <f>'Slut 2.kl. -Klasse'!AP20</f>
        <v>7</v>
      </c>
      <c r="AC93" s="27">
        <f>'Slut 2.kl. -Klasse'!AQ20</f>
        <v>8</v>
      </c>
      <c r="AD93" s="27">
        <f>'Slut 2.kl. -Klasse'!AR20</f>
        <v>9</v>
      </c>
      <c r="AE93" s="27">
        <f>'Slut 2.kl. -Klasse'!AS20</f>
        <v>10</v>
      </c>
      <c r="AF93" s="27">
        <f>'Slut 2.kl. -Klasse'!AT20</f>
        <v>11</v>
      </c>
      <c r="AG93" s="27">
        <f>'Slut 2.kl. -Klasse'!AU20</f>
        <v>12</v>
      </c>
      <c r="AH93" s="27">
        <f>'Slut 2.kl. -Klasse'!AV20</f>
        <v>13</v>
      </c>
      <c r="AI93" s="27">
        <f>'Slut 2.kl. -Klasse'!AW20</f>
        <v>14</v>
      </c>
      <c r="AJ93" s="27">
        <f>'Slut 2.kl. -Klasse'!AX20</f>
        <v>15</v>
      </c>
      <c r="AK93" s="27">
        <f>'Slut 2.kl. -Klasse'!AY20</f>
        <v>16</v>
      </c>
      <c r="AL93" s="27">
        <f>'Slut 2.kl. -Klasse'!AZ20</f>
        <v>17</v>
      </c>
      <c r="AM93" s="27">
        <f>'Slut 2.kl. -Klasse'!BA20</f>
        <v>18</v>
      </c>
      <c r="AN93" s="27">
        <f>'Slut 2.kl. -Klasse'!BB20</f>
        <v>19</v>
      </c>
      <c r="AO93" s="27">
        <f>'Slut 2.kl. -Klasse'!BC20</f>
        <v>20</v>
      </c>
      <c r="AP93" s="27">
        <f>'Slut 2.kl. -Klasse'!BD20</f>
        <v>21</v>
      </c>
      <c r="AQ93" s="27">
        <f>'Slut 2.kl. -Klasse'!BE20</f>
        <v>22</v>
      </c>
      <c r="AR93" s="27">
        <f>'Slut 2.kl. -Klasse'!BF20</f>
        <v>23</v>
      </c>
      <c r="AS93" s="27">
        <f>'Slut 2.kl. -Klasse'!BG20</f>
        <v>24</v>
      </c>
      <c r="AT93" s="27">
        <f>'Slut 2.kl. -Klasse'!BH20</f>
        <v>25</v>
      </c>
      <c r="AU93" s="27">
        <f>'Slut 2.kl. -Klasse'!BI20</f>
        <v>26</v>
      </c>
      <c r="AV93" s="27">
        <f>'Slut 2.kl. -Klasse'!BJ20</f>
        <v>27</v>
      </c>
      <c r="AW93" s="27">
        <f>'Slut 2.kl. -Klasse'!BK20</f>
        <v>28</v>
      </c>
      <c r="AX93" s="27">
        <f>'Slut 2.kl. -Klasse'!BL20</f>
        <v>29</v>
      </c>
      <c r="AY93" s="27">
        <f>'Slut 2.kl. -Klasse'!BM20</f>
        <v>30</v>
      </c>
      <c r="AZ93" s="27">
        <f>'Slut 2.kl. -Klasse'!BN20</f>
        <v>31</v>
      </c>
      <c r="BA93" s="27">
        <f>'Slut 2.kl. -Klasse'!BO20</f>
        <v>32</v>
      </c>
      <c r="BB93" s="27">
        <f>'Slut 2.kl. -Klasse'!BP20</f>
        <v>33</v>
      </c>
      <c r="BC93" s="27">
        <f>'Slut 2.kl. -Klasse'!BQ20</f>
        <v>34</v>
      </c>
      <c r="BD93" s="27">
        <f>'Slut 2.kl. -Klasse'!BR20</f>
        <v>35</v>
      </c>
      <c r="BE93" s="27">
        <f>'Slut 2.kl. -Klasse'!BS20</f>
        <v>36</v>
      </c>
      <c r="BF93" s="27">
        <f>'Slut 2.kl. -Klasse'!BT20</f>
        <v>37</v>
      </c>
      <c r="BG93" s="27">
        <f>'Slut 2.kl. -Klasse'!BU20</f>
        <v>38</v>
      </c>
      <c r="BH93" s="27">
        <f>'Slut 2.kl. -Klasse'!BV20</f>
        <v>39</v>
      </c>
      <c r="BI93" s="27">
        <f>'Slut 2.kl. -Klasse'!BW20</f>
        <v>40</v>
      </c>
      <c r="BJ93" s="27">
        <f>'Slut 2.kl. -Klasse'!BX20</f>
        <v>41</v>
      </c>
      <c r="BK93" s="27">
        <f>'Slut 2.kl. -Klasse'!BY20</f>
        <v>42</v>
      </c>
      <c r="BL93" s="27">
        <f>'Slut 2.kl. -Klasse'!BZ20</f>
        <v>43</v>
      </c>
      <c r="BM93" s="27">
        <f>'Slut 2.kl. -Klasse'!CA20</f>
        <v>44</v>
      </c>
      <c r="BN93" s="27">
        <f>'Slut 2.kl. -Klasse'!CB20</f>
        <v>45</v>
      </c>
      <c r="BO93" s="27">
        <f>'Slut 2.kl. -Klasse'!CC20</f>
        <v>46</v>
      </c>
      <c r="BP93" s="27">
        <f>'Slut 2.kl. -Klasse'!CD20</f>
        <v>47</v>
      </c>
      <c r="BQ93" s="27">
        <f>'Slut 2.kl. -Klasse'!CE20</f>
        <v>48</v>
      </c>
      <c r="BR93" s="27">
        <f>'Slut 2.kl. -Klasse'!CF20</f>
        <v>49</v>
      </c>
      <c r="BS93" s="27">
        <f>'Slut 2.kl. -Klasse'!CG20</f>
        <v>50</v>
      </c>
      <c r="BT93" s="27">
        <f>'Slut 2.kl. -Klasse'!CH20</f>
        <v>51</v>
      </c>
      <c r="BU93" s="27">
        <f>'Slut 2.kl. -Klasse'!CI20</f>
        <v>52</v>
      </c>
      <c r="BV93" s="27">
        <f>'Slut 2.kl. -Klasse'!CJ20</f>
        <v>53</v>
      </c>
      <c r="BW93" s="27">
        <f>'Slut 2.kl. -Klasse'!CK20</f>
        <v>54</v>
      </c>
      <c r="BX93" s="27">
        <f>'Slut 2.kl. -Klasse'!CL20</f>
        <v>55</v>
      </c>
      <c r="BY93" s="27">
        <f>'Slut 2.kl. -Klasse'!CM20</f>
        <v>56</v>
      </c>
      <c r="BZ93" s="27">
        <f>'Slut 2.kl. -Klasse'!CN20</f>
        <v>57</v>
      </c>
      <c r="CA93" s="27">
        <f>'Slut 2.kl. -Klasse'!CO20</f>
        <v>58</v>
      </c>
      <c r="CB93" s="27">
        <f>'Slut 2.kl. -Klasse'!CP20</f>
        <v>59</v>
      </c>
      <c r="CC93" s="27">
        <f>'Slut 2.kl. -Klasse'!CQ20</f>
        <v>60</v>
      </c>
      <c r="CD93" s="27">
        <f>'Slut 2.kl. -Klasse'!CR20</f>
        <v>61</v>
      </c>
      <c r="CE93" s="27">
        <f>'Slut 2.kl. -Klasse'!CS20</f>
        <v>62</v>
      </c>
      <c r="CF93" s="27">
        <f>'Slut 2.kl. -Klasse'!CT20</f>
        <v>63</v>
      </c>
      <c r="CG93" s="27">
        <f>'Slut 2.kl. -Klasse'!CU20</f>
        <v>64</v>
      </c>
      <c r="CH93" s="27">
        <f>'Slut 2.kl. -Klasse'!CV20</f>
        <v>65</v>
      </c>
      <c r="CI93" s="27">
        <f>'Slut 2.kl. -Klasse'!CW20</f>
        <v>66</v>
      </c>
      <c r="CJ93" s="27">
        <f>'Slut 2.kl. -Klasse'!CX20</f>
        <v>67</v>
      </c>
      <c r="CK93" s="27">
        <f>'Slut 2.kl. -Klasse'!CY20</f>
        <v>68</v>
      </c>
      <c r="CL93" s="27">
        <f>'Slut 2.kl. -Klasse'!CZ20</f>
        <v>69</v>
      </c>
      <c r="CM93" s="27">
        <f>'Slut 2.kl. -Klasse'!DA20</f>
        <v>70</v>
      </c>
      <c r="CN93" s="27">
        <f>'Slut 2.kl. -Klasse'!DB20</f>
        <v>71</v>
      </c>
      <c r="CO93" s="27">
        <f>'Slut 2.kl. -Klasse'!DC20</f>
        <v>72</v>
      </c>
      <c r="CP93" s="27">
        <f>'Slut 2.kl. -Klasse'!DD20</f>
        <v>73</v>
      </c>
      <c r="CQ93" s="27">
        <f>'Slut 2.kl. -Klasse'!DE20</f>
        <v>74</v>
      </c>
      <c r="CR93" s="27">
        <f>'Slut 2.kl. -Klasse'!DF20</f>
        <v>75</v>
      </c>
      <c r="CS93" s="27">
        <f>'Slut 2.kl. -Klasse'!DG20</f>
        <v>76</v>
      </c>
      <c r="CT93" s="27">
        <f>'Slut 2.kl. -Klasse'!DH20</f>
        <v>77</v>
      </c>
      <c r="CU93" s="27">
        <f>'Slut 2.kl. -Klasse'!DI20</f>
        <v>78</v>
      </c>
      <c r="CV93" s="27">
        <f>'Slut 2.kl. -Klasse'!DJ20</f>
        <v>79</v>
      </c>
      <c r="CW93" s="27">
        <f>'Slut 2.kl. -Klasse'!DK20</f>
        <v>80</v>
      </c>
      <c r="CX93" s="27">
        <f>'Slut 2.kl. -Klasse'!DL20</f>
        <v>81</v>
      </c>
      <c r="CY93" s="27">
        <f>'Slut 2.kl. -Klasse'!DM20</f>
        <v>82</v>
      </c>
      <c r="CZ93" s="27">
        <f>'Slut 2.kl. -Klasse'!DN20</f>
        <v>83</v>
      </c>
      <c r="DA93" s="27">
        <f>'Slut 2.kl. -Klasse'!DO20</f>
        <v>84</v>
      </c>
      <c r="DB93" s="27">
        <f>'Slut 2.kl. -Klasse'!DP20</f>
        <v>85</v>
      </c>
      <c r="DC93" s="27">
        <f>'Slut 2.kl. -Klasse'!DQ20</f>
        <v>86</v>
      </c>
      <c r="DD93" s="27">
        <f>'Slut 2.kl. -Klasse'!DR20</f>
        <v>87</v>
      </c>
      <c r="DE93" s="27">
        <f>'Slut 2.kl. -Klasse'!DS20</f>
        <v>88</v>
      </c>
      <c r="DF93" s="27">
        <f>'Slut 2.kl. -Klasse'!DT20</f>
        <v>89</v>
      </c>
      <c r="DG93" s="27">
        <f>'Slut 2.kl. -Klasse'!DU20</f>
        <v>90</v>
      </c>
      <c r="DH93" s="27">
        <f>'Slut 2.kl. -Klasse'!DV20</f>
        <v>91</v>
      </c>
      <c r="DI93" s="27">
        <f>'Slut 2.kl. -Klasse'!DW20</f>
        <v>92</v>
      </c>
      <c r="DJ93" s="27">
        <f>'Slut 2.kl. -Klasse'!DX20</f>
        <v>93</v>
      </c>
      <c r="DK93" s="27">
        <f>'Slut 2.kl. -Klasse'!DY20</f>
        <v>94</v>
      </c>
      <c r="DL93" s="27">
        <f>'Slut 2.kl. -Klasse'!DZ20</f>
        <v>95</v>
      </c>
      <c r="DM93" s="27">
        <f>'Slut 2.kl. -Klasse'!EA20</f>
        <v>96</v>
      </c>
      <c r="DN93" s="27">
        <f>'Slut 2.kl. -Klasse'!EB20</f>
        <v>97</v>
      </c>
      <c r="DO93" s="27">
        <f>'Slut 2.kl. -Klasse'!EC20</f>
        <v>98</v>
      </c>
      <c r="DP93" s="27">
        <f>'Slut 2.kl. -Klasse'!ED20</f>
        <v>99</v>
      </c>
      <c r="DQ93" s="27">
        <f>'Slut 2.kl. -Klasse'!EE20</f>
        <v>100</v>
      </c>
      <c r="DR93" s="27">
        <f>'Slut 2.kl. -Klasse'!EF20</f>
        <v>1</v>
      </c>
      <c r="DS93" s="27">
        <f>'Slut 2.kl. -Klasse'!EG20</f>
        <v>2</v>
      </c>
      <c r="DT93" s="27">
        <f>'Slut 2.kl. -Klasse'!EH20</f>
        <v>3</v>
      </c>
      <c r="DU93" s="27">
        <f>'Slut 2.kl. -Klasse'!EI20</f>
        <v>4</v>
      </c>
      <c r="DV93" s="27">
        <f>'Slut 2.kl. -Klasse'!EJ20</f>
        <v>5</v>
      </c>
      <c r="DW93" s="27">
        <f>'Slut 2.kl. -Klasse'!EK20</f>
        <v>6</v>
      </c>
      <c r="DX93" s="27">
        <f>'Slut 2.kl. -Klasse'!EL20</f>
        <v>7</v>
      </c>
      <c r="DY93" s="27">
        <f>'Slut 2.kl. -Klasse'!EM20</f>
        <v>8</v>
      </c>
      <c r="DZ93" s="27">
        <f>'Slut 2.kl. -Klasse'!EN20</f>
        <v>9</v>
      </c>
      <c r="EA93" s="27">
        <f>'Slut 2.kl. -Klasse'!EO20</f>
        <v>10</v>
      </c>
      <c r="EB93" s="27">
        <f>'Slut 2.kl. -Klasse'!EP20</f>
        <v>11</v>
      </c>
      <c r="EC93" s="27">
        <f>'Slut 2.kl. -Klasse'!EQ20</f>
        <v>12</v>
      </c>
      <c r="ED93" s="27">
        <f>'Slut 2.kl. -Klasse'!ER20</f>
        <v>13</v>
      </c>
      <c r="EE93" s="27">
        <f>'Slut 2.kl. -Klasse'!ES20</f>
        <v>14</v>
      </c>
      <c r="EF93" s="27">
        <f>'Slut 2.kl. -Klasse'!ET20</f>
        <v>15</v>
      </c>
      <c r="EG93" s="27">
        <f>'Slut 2.kl. -Klasse'!EU20</f>
        <v>16</v>
      </c>
      <c r="EH93" s="27">
        <f>'Slut 2.kl. -Klasse'!EV20</f>
        <v>17</v>
      </c>
      <c r="EI93" s="27">
        <f>'Slut 2.kl. -Klasse'!EW20</f>
        <v>18</v>
      </c>
      <c r="EJ93" s="27">
        <f>'Slut 2.kl. -Klasse'!EX20</f>
        <v>19</v>
      </c>
      <c r="EK93" s="27">
        <f>'Slut 2.kl. -Klasse'!EY20</f>
        <v>20</v>
      </c>
      <c r="EL93" s="27">
        <f>'Slut 2.kl. -Klasse'!EZ20</f>
        <v>21</v>
      </c>
      <c r="EM93" s="27">
        <f>'Slut 2.kl. -Klasse'!FA20</f>
        <v>22</v>
      </c>
      <c r="EN93" s="27">
        <f>'Slut 2.kl. -Klasse'!FB20</f>
        <v>23</v>
      </c>
      <c r="EO93" s="27">
        <f>'Slut 2.kl. -Klasse'!FC20</f>
        <v>24</v>
      </c>
      <c r="EP93" s="27">
        <f>'Slut 2.kl. -Klasse'!FD20</f>
        <v>25</v>
      </c>
      <c r="EQ93" s="27">
        <f>'Slut 2.kl. -Klasse'!FE20</f>
        <v>26</v>
      </c>
      <c r="ER93" s="27">
        <f>'Slut 2.kl. -Klasse'!FF20</f>
        <v>27</v>
      </c>
      <c r="ES93" s="27">
        <f>'Slut 2.kl. -Klasse'!FG20</f>
        <v>28</v>
      </c>
      <c r="ET93" s="27">
        <f>'Slut 2.kl. -Klasse'!FH20</f>
        <v>29</v>
      </c>
      <c r="EU93" s="27">
        <f>'Slut 2.kl. -Klasse'!FI20</f>
        <v>30</v>
      </c>
      <c r="EV93" s="27">
        <f>'Slut 2.kl. -Klasse'!FJ20</f>
        <v>31</v>
      </c>
      <c r="EW93" s="27">
        <f>'Slut 2.kl. -Klasse'!FK20</f>
        <v>32</v>
      </c>
      <c r="EX93" s="27">
        <f>'Slut 2.kl. -Klasse'!FL20</f>
        <v>33</v>
      </c>
      <c r="EY93" s="27">
        <f>'Slut 2.kl. -Klasse'!FM20</f>
        <v>34</v>
      </c>
      <c r="EZ93" s="27">
        <f>'Slut 2.kl. -Klasse'!FN20</f>
        <v>35</v>
      </c>
      <c r="FA93" s="27">
        <f>'Slut 2.kl. -Klasse'!FO20</f>
        <v>36</v>
      </c>
      <c r="FB93" s="27">
        <f>'Slut 2.kl. -Klasse'!FP20</f>
        <v>37</v>
      </c>
      <c r="FC93" s="27">
        <f>'Slut 2.kl. -Klasse'!FQ20</f>
        <v>38</v>
      </c>
      <c r="FD93" s="27">
        <f>'Slut 2.kl. -Klasse'!FR20</f>
        <v>39</v>
      </c>
      <c r="FE93" s="27">
        <f>'Slut 2.kl. -Klasse'!FS20</f>
        <v>40</v>
      </c>
      <c r="FF93" s="27">
        <f>'Slut 2.kl. -Klasse'!FT20</f>
        <v>41</v>
      </c>
      <c r="FG93" s="27">
        <f>'Slut 2.kl. -Klasse'!FU20</f>
        <v>42</v>
      </c>
      <c r="FH93" s="27">
        <f>'Slut 2.kl. -Klasse'!FV20</f>
        <v>43</v>
      </c>
      <c r="FI93" s="27">
        <f>'Slut 2.kl. -Klasse'!FW20</f>
        <v>44</v>
      </c>
      <c r="FJ93" s="27">
        <f>'Slut 2.kl. -Klasse'!FX20</f>
        <v>45</v>
      </c>
      <c r="FK93" s="27">
        <f>'Slut 2.kl. -Klasse'!FY20</f>
        <v>46</v>
      </c>
      <c r="FL93" s="27">
        <f>'Slut 2.kl. -Klasse'!FZ20</f>
        <v>47</v>
      </c>
      <c r="FM93" s="27">
        <f>'Slut 2.kl. -Klasse'!GA20</f>
        <v>48</v>
      </c>
      <c r="FN93" s="27" t="s">
        <v>65</v>
      </c>
      <c r="FO93" s="27"/>
    </row>
    <row r="94" spans="2:171" x14ac:dyDescent="0.35">
      <c r="B94" s="27" t="str">
        <f>IF('Slut 2.kl. -Klasse'!P21="","",IF('Slut 2.kl. -Klasse'!P21='Skole scoring'!B$92,1,0)+IF('Slut 2.kl. -Klasse'!P21=5,5,0))</f>
        <v/>
      </c>
      <c r="C94" s="27" t="str">
        <f>IF('Slut 2.kl. -Klasse'!Q21="","",IF('Slut 2.kl. -Klasse'!Q21='Skole scoring'!C$92,1,0)+IF('Slut 2.kl. -Klasse'!Q21=5,5,0))</f>
        <v/>
      </c>
      <c r="D94" s="27" t="str">
        <f>IF('Slut 2.kl. -Klasse'!R21="","",IF('Slut 2.kl. -Klasse'!R21='Skole scoring'!D$92,1,0)+IF('Slut 2.kl. -Klasse'!R21=5,5,0))</f>
        <v/>
      </c>
      <c r="E94" s="27" t="str">
        <f>IF('Slut 2.kl. -Klasse'!S21="","",IF('Slut 2.kl. -Klasse'!S21='Skole scoring'!E$92,1,0)+IF('Slut 2.kl. -Klasse'!S21=5,5,0))</f>
        <v/>
      </c>
      <c r="F94" s="27" t="str">
        <f>IF('Slut 2.kl. -Klasse'!T21="","",IF('Slut 2.kl. -Klasse'!T21='Skole scoring'!F$92,1,0)+IF('Slut 2.kl. -Klasse'!T21=5,5,0))</f>
        <v/>
      </c>
      <c r="G94" s="27" t="str">
        <f>IF('Slut 2.kl. -Klasse'!U21="","",IF('Slut 2.kl. -Klasse'!U21='Skole scoring'!G$92,1,0)+IF('Slut 2.kl. -Klasse'!U21=5,5,0))</f>
        <v/>
      </c>
      <c r="H94" s="27" t="str">
        <f>IF('Slut 2.kl. -Klasse'!V21="","",IF('Slut 2.kl. -Klasse'!V21='Skole scoring'!H$92,1,0)+IF('Slut 2.kl. -Klasse'!V21=5,5,0))</f>
        <v/>
      </c>
      <c r="I94" s="27" t="str">
        <f>IF('Slut 2.kl. -Klasse'!W21="","",IF('Slut 2.kl. -Klasse'!W21='Skole scoring'!I$92,1,0)+IF('Slut 2.kl. -Klasse'!W21=5,5,0))</f>
        <v/>
      </c>
      <c r="J94" s="27" t="str">
        <f>IF('Slut 2.kl. -Klasse'!X21="","",IF('Slut 2.kl. -Klasse'!X21='Skole scoring'!J$92,1,0)+IF('Slut 2.kl. -Klasse'!X21=5,5,0))</f>
        <v/>
      </c>
      <c r="K94" s="27" t="str">
        <f>IF('Slut 2.kl. -Klasse'!Y21="","",IF('Slut 2.kl. -Klasse'!Y21='Skole scoring'!K$92,1,0)+IF('Slut 2.kl. -Klasse'!Y21=5,5,0))</f>
        <v/>
      </c>
      <c r="L94" s="27" t="str">
        <f>IF('Slut 2.kl. -Klasse'!Z21="","",IF('Slut 2.kl. -Klasse'!Z21='Skole scoring'!L$92,1,0)+IF('Slut 2.kl. -Klasse'!Z21=5,5,0))</f>
        <v/>
      </c>
      <c r="M94" s="27" t="str">
        <f>IF('Slut 2.kl. -Klasse'!AA21="","",IF('Slut 2.kl. -Klasse'!AA21='Skole scoring'!M$92,1,0)+IF('Slut 2.kl. -Klasse'!AA21=5,5,0))</f>
        <v/>
      </c>
      <c r="N94" s="27" t="str">
        <f>IF('Slut 2.kl. -Klasse'!AB21="","",IF('Slut 2.kl. -Klasse'!AB21='Skole scoring'!N$92,1,0)+IF('Slut 2.kl. -Klasse'!AB21=5,5,0))</f>
        <v/>
      </c>
      <c r="O94" s="27" t="str">
        <f>IF('Slut 2.kl. -Klasse'!AC21="","",IF('Slut 2.kl. -Klasse'!AC21='Skole scoring'!O$92,1,0)+IF('Slut 2.kl. -Klasse'!AC21=5,5,0))</f>
        <v/>
      </c>
      <c r="P94" s="27" t="str">
        <f>IF('Slut 2.kl. -Klasse'!AD21="","",IF('Slut 2.kl. -Klasse'!AD21='Skole scoring'!P$92,1,0)+IF('Slut 2.kl. -Klasse'!AD21=5,5,0))</f>
        <v/>
      </c>
      <c r="Q94" s="27" t="str">
        <f>IF('Slut 2.kl. -Klasse'!AE21="","",IF('Slut 2.kl. -Klasse'!AE21='Skole scoring'!Q$92,1,0)+IF('Slut 2.kl. -Klasse'!AE21=5,5,0))</f>
        <v/>
      </c>
      <c r="R94" s="27" t="str">
        <f>IF('Slut 2.kl. -Klasse'!AF21="","",IF('Slut 2.kl. -Klasse'!AF21='Skole scoring'!R$92,1,0)+IF('Slut 2.kl. -Klasse'!AF21=5,5,0))</f>
        <v/>
      </c>
      <c r="S94" s="27" t="str">
        <f>IF('Slut 2.kl. -Klasse'!AG21="","",IF('Slut 2.kl. -Klasse'!AG21='Skole scoring'!S$92,1,0)+IF('Slut 2.kl. -Klasse'!AG21=5,5,0))</f>
        <v/>
      </c>
      <c r="T94" s="27" t="str">
        <f>IF('Slut 2.kl. -Klasse'!AH21="","",IF('Slut 2.kl. -Klasse'!AH21='Skole scoring'!T$92,1,0)+IF('Slut 2.kl. -Klasse'!AH21=5,5,0))</f>
        <v/>
      </c>
      <c r="U94" s="27" t="str">
        <f>IF('Slut 2.kl. -Klasse'!AI21="","",IF('Slut 2.kl. -Klasse'!AI21='Skole scoring'!U$92,1,0)+IF('Slut 2.kl. -Klasse'!AI21=5,5,0))</f>
        <v/>
      </c>
      <c r="V94" s="27" t="str">
        <f>IF('Slut 2.kl. -Klasse'!AJ21="","",IF('Slut 2.kl. -Klasse'!AJ21='Skole scoring'!V$92,1,0)+IF('Slut 2.kl. -Klasse'!AJ21=5,5,0))</f>
        <v/>
      </c>
      <c r="W94" s="27" t="str">
        <f>IF('Slut 2.kl. -Klasse'!AK21="","",IF('Slut 2.kl. -Klasse'!AK21='Skole scoring'!W$92,1,0)+IF('Slut 2.kl. -Klasse'!AK21=5,5,0))</f>
        <v/>
      </c>
      <c r="X94" s="27" t="str">
        <f>IF('Slut 2.kl. -Klasse'!AL21="","",IF('Slut 2.kl. -Klasse'!AL21='Skole scoring'!X$92,1,0)+IF('Slut 2.kl. -Klasse'!AL21=5,5,0))</f>
        <v/>
      </c>
      <c r="Y94" s="27" t="str">
        <f>IF('Slut 2.kl. -Klasse'!AM21="","",IF('Slut 2.kl. -Klasse'!AM21='Skole scoring'!Y$92,1,0)+IF('Slut 2.kl. -Klasse'!AM21=5,5,0))</f>
        <v/>
      </c>
      <c r="Z94" s="27" t="str">
        <f>IF('Slut 2.kl. -Klasse'!AN21="","",IF('Slut 2.kl. -Klasse'!AN21='Skole scoring'!Z$92,1,0)+IF('Slut 2.kl. -Klasse'!AN21=5,5,0))</f>
        <v/>
      </c>
      <c r="AA94" s="27" t="str">
        <f>IF('Slut 2.kl. -Klasse'!AO21="","",IF('Slut 2.kl. -Klasse'!AO21='Skole scoring'!AA$92,1,0)+IF('Slut 2.kl. -Klasse'!AO21=5,5,0))</f>
        <v/>
      </c>
      <c r="AB94" s="27" t="str">
        <f>IF('Slut 2.kl. -Klasse'!AP21="","",IF('Slut 2.kl. -Klasse'!AP21='Skole scoring'!AB$92,1,0)+IF('Slut 2.kl. -Klasse'!AP21=5,5,0))</f>
        <v/>
      </c>
      <c r="AC94" s="27" t="str">
        <f>IF('Slut 2.kl. -Klasse'!AQ21="","",IF('Slut 2.kl. -Klasse'!AQ21='Skole scoring'!AC$92,1,0)+IF('Slut 2.kl. -Klasse'!AQ21=5,5,0))</f>
        <v/>
      </c>
      <c r="AD94" s="27" t="str">
        <f>IF('Slut 2.kl. -Klasse'!AR21="","",IF('Slut 2.kl. -Klasse'!AR21='Skole scoring'!AD$92,1,0)+IF('Slut 2.kl. -Klasse'!AR21=5,5,0))</f>
        <v/>
      </c>
      <c r="AE94" s="27" t="str">
        <f>IF('Slut 2.kl. -Klasse'!AS21="","",IF('Slut 2.kl. -Klasse'!AS21='Skole scoring'!AE$92,1,0)+IF('Slut 2.kl. -Klasse'!AS21=5,5,0))</f>
        <v/>
      </c>
      <c r="AF94" s="27" t="str">
        <f>IF('Slut 2.kl. -Klasse'!AT21="","",IF('Slut 2.kl. -Klasse'!AT21='Skole scoring'!AF$92,1,0)+IF('Slut 2.kl. -Klasse'!AT21=5,5,0))</f>
        <v/>
      </c>
      <c r="AG94" s="27" t="str">
        <f>IF('Slut 2.kl. -Klasse'!AU21="","",IF('Slut 2.kl. -Klasse'!AU21='Skole scoring'!AG$92,1,0)+IF('Slut 2.kl. -Klasse'!AU21=5,5,0))</f>
        <v/>
      </c>
      <c r="AH94" s="27" t="str">
        <f>IF('Slut 2.kl. -Klasse'!AV21="","",IF('Slut 2.kl. -Klasse'!AV21='Skole scoring'!AH$92,1,0)+IF('Slut 2.kl. -Klasse'!AV21=5,5,0))</f>
        <v/>
      </c>
      <c r="AI94" s="27" t="str">
        <f>IF('Slut 2.kl. -Klasse'!AW21="","",IF('Slut 2.kl. -Klasse'!AW21='Skole scoring'!AI$92,1,0)+IF('Slut 2.kl. -Klasse'!AW21=5,5,0))</f>
        <v/>
      </c>
      <c r="AJ94" s="27" t="str">
        <f>IF('Slut 2.kl. -Klasse'!AX21="","",IF('Slut 2.kl. -Klasse'!AX21='Skole scoring'!AJ$92,1,0)+IF('Slut 2.kl. -Klasse'!AX21=5,5,0))</f>
        <v/>
      </c>
      <c r="AK94" s="27" t="str">
        <f>IF('Slut 2.kl. -Klasse'!AY21="","",IF('Slut 2.kl. -Klasse'!AY21='Skole scoring'!AK$92,1,0)+IF('Slut 2.kl. -Klasse'!AY21=5,5,0))</f>
        <v/>
      </c>
      <c r="AL94" s="27" t="str">
        <f>IF('Slut 2.kl. -Klasse'!AZ21="","",IF('Slut 2.kl. -Klasse'!AZ21='Skole scoring'!AL$92,1,0)+IF('Slut 2.kl. -Klasse'!AZ21=5,5,0))</f>
        <v/>
      </c>
      <c r="AM94" s="27" t="str">
        <f>IF('Slut 2.kl. -Klasse'!BA21="","",IF('Slut 2.kl. -Klasse'!BA21='Skole scoring'!AM$92,1,0)+IF('Slut 2.kl. -Klasse'!BA21=5,5,0))</f>
        <v/>
      </c>
      <c r="AN94" s="27" t="str">
        <f>IF('Slut 2.kl. -Klasse'!BB21="","",IF('Slut 2.kl. -Klasse'!BB21='Skole scoring'!AN$92,1,0)+IF('Slut 2.kl. -Klasse'!BB21=5,5,0))</f>
        <v/>
      </c>
      <c r="AO94" s="27" t="str">
        <f>IF('Slut 2.kl. -Klasse'!BC21="","",IF('Slut 2.kl. -Klasse'!BC21='Skole scoring'!AO$92,1,0)+IF('Slut 2.kl. -Klasse'!BC21=5,5,0))</f>
        <v/>
      </c>
      <c r="AP94" s="27" t="str">
        <f>IF('Slut 2.kl. -Klasse'!BD21="","",IF('Slut 2.kl. -Klasse'!BD21='Skole scoring'!AP$92,1,0)+IF('Slut 2.kl. -Klasse'!BD21=5,5,0))</f>
        <v/>
      </c>
      <c r="AQ94" s="27" t="str">
        <f>IF('Slut 2.kl. -Klasse'!BE21="","",IF('Slut 2.kl. -Klasse'!BE21='Skole scoring'!AQ$92,1,0)+IF('Slut 2.kl. -Klasse'!BE21=5,5,0))</f>
        <v/>
      </c>
      <c r="AR94" s="27" t="str">
        <f>IF('Slut 2.kl. -Klasse'!BF21="","",IF('Slut 2.kl. -Klasse'!BF21='Skole scoring'!AR$92,1,0)+IF('Slut 2.kl. -Klasse'!BF21=5,5,0))</f>
        <v/>
      </c>
      <c r="AS94" s="27" t="str">
        <f>IF('Slut 2.kl. -Klasse'!BG21="","",IF('Slut 2.kl. -Klasse'!BG21='Skole scoring'!AS$92,1,0)+IF('Slut 2.kl. -Klasse'!BG21=5,5,0))</f>
        <v/>
      </c>
      <c r="AT94" s="27" t="str">
        <f>IF('Slut 2.kl. -Klasse'!BH21="","",IF('Slut 2.kl. -Klasse'!BH21='Skole scoring'!AT$92,1,0)+IF('Slut 2.kl. -Klasse'!BH21=5,5,0))</f>
        <v/>
      </c>
      <c r="AU94" s="27" t="str">
        <f>IF('Slut 2.kl. -Klasse'!BI21="","",IF('Slut 2.kl. -Klasse'!BI21='Skole scoring'!AU$92,1,0)+IF('Slut 2.kl. -Klasse'!BI21=5,5,0))</f>
        <v/>
      </c>
      <c r="AV94" s="27" t="str">
        <f>IF('Slut 2.kl. -Klasse'!BJ21="","",IF('Slut 2.kl. -Klasse'!BJ21='Skole scoring'!AV$92,1,0)+IF('Slut 2.kl. -Klasse'!BJ21=5,5,0))</f>
        <v/>
      </c>
      <c r="AW94" s="27" t="str">
        <f>IF('Slut 2.kl. -Klasse'!BK21="","",IF('Slut 2.kl. -Klasse'!BK21='Skole scoring'!AW$92,1,0)+IF('Slut 2.kl. -Klasse'!BK21=5,5,0))</f>
        <v/>
      </c>
      <c r="AX94" s="27" t="str">
        <f>IF('Slut 2.kl. -Klasse'!BL21="","",IF('Slut 2.kl. -Klasse'!BL21='Skole scoring'!AX$92,1,0)+IF('Slut 2.kl. -Klasse'!BL21=5,5,0))</f>
        <v/>
      </c>
      <c r="AY94" s="27" t="str">
        <f>IF('Slut 2.kl. -Klasse'!BM21="","",IF('Slut 2.kl. -Klasse'!BM21='Skole scoring'!AY$92,1,0)+IF('Slut 2.kl. -Klasse'!BM21=5,5,0))</f>
        <v/>
      </c>
      <c r="AZ94" s="27" t="str">
        <f>IF('Slut 2.kl. -Klasse'!BN21="","",IF('Slut 2.kl. -Klasse'!BN21='Skole scoring'!AZ$92,1,0)+IF('Slut 2.kl. -Klasse'!BN21=5,5,0))</f>
        <v/>
      </c>
      <c r="BA94" s="27" t="str">
        <f>IF('Slut 2.kl. -Klasse'!BO21="","",IF('Slut 2.kl. -Klasse'!BO21='Skole scoring'!BA$92,1,0)+IF('Slut 2.kl. -Klasse'!BO21=5,5,0))</f>
        <v/>
      </c>
      <c r="BB94" s="27" t="str">
        <f>IF('Slut 2.kl. -Klasse'!BP21="","",IF('Slut 2.kl. -Klasse'!BP21='Skole scoring'!BB$92,1,0)+IF('Slut 2.kl. -Klasse'!BP21=5,5,0))</f>
        <v/>
      </c>
      <c r="BC94" s="27" t="str">
        <f>IF('Slut 2.kl. -Klasse'!BQ21="","",IF('Slut 2.kl. -Klasse'!BQ21='Skole scoring'!BC$92,1,0)+IF('Slut 2.kl. -Klasse'!BQ21=5,5,0))</f>
        <v/>
      </c>
      <c r="BD94" s="27" t="str">
        <f>IF('Slut 2.kl. -Klasse'!BR21="","",IF('Slut 2.kl. -Klasse'!BR21='Skole scoring'!BD$92,1,0)+IF('Slut 2.kl. -Klasse'!BR21=5,5,0))</f>
        <v/>
      </c>
      <c r="BE94" s="27" t="str">
        <f>IF('Slut 2.kl. -Klasse'!BS21="","",IF('Slut 2.kl. -Klasse'!BS21='Skole scoring'!BE$92,1,0)+IF('Slut 2.kl. -Klasse'!BS21=5,5,0))</f>
        <v/>
      </c>
      <c r="BF94" s="27" t="str">
        <f>IF('Slut 2.kl. -Klasse'!BT21="","",IF('Slut 2.kl. -Klasse'!BT21='Skole scoring'!BF$92,1,0)+IF('Slut 2.kl. -Klasse'!BT21=5,5,0))</f>
        <v/>
      </c>
      <c r="BG94" s="27" t="str">
        <f>IF('Slut 2.kl. -Klasse'!BU21="","",IF('Slut 2.kl. -Klasse'!BU21='Skole scoring'!BG$92,1,0)+IF('Slut 2.kl. -Klasse'!BU21=5,5,0))</f>
        <v/>
      </c>
      <c r="BH94" s="27" t="str">
        <f>IF('Slut 2.kl. -Klasse'!BV21="","",IF('Slut 2.kl. -Klasse'!BV21='Skole scoring'!BH$92,1,0)+IF('Slut 2.kl. -Klasse'!BV21=5,5,0))</f>
        <v/>
      </c>
      <c r="BI94" s="27" t="str">
        <f>IF('Slut 2.kl. -Klasse'!BW21="","",IF('Slut 2.kl. -Klasse'!BW21='Skole scoring'!BI$92,1,0)+IF('Slut 2.kl. -Klasse'!BW21=5,5,0))</f>
        <v/>
      </c>
      <c r="BJ94" s="27" t="str">
        <f>IF('Slut 2.kl. -Klasse'!BX21="","",IF('Slut 2.kl. -Klasse'!BX21='Skole scoring'!BJ$92,1,0)+IF('Slut 2.kl. -Klasse'!BX21=5,5,0))</f>
        <v/>
      </c>
      <c r="BK94" s="27" t="str">
        <f>IF('Slut 2.kl. -Klasse'!BY21="","",IF('Slut 2.kl. -Klasse'!BY21='Skole scoring'!BK$92,1,0)+IF('Slut 2.kl. -Klasse'!BY21=5,5,0))</f>
        <v/>
      </c>
      <c r="BL94" s="27" t="str">
        <f>IF('Slut 2.kl. -Klasse'!BZ21="","",IF('Slut 2.kl. -Klasse'!BZ21='Skole scoring'!BL$92,1,0)+IF('Slut 2.kl. -Klasse'!BZ21=5,5,0))</f>
        <v/>
      </c>
      <c r="BM94" s="27" t="str">
        <f>IF('Slut 2.kl. -Klasse'!CA21="","",IF('Slut 2.kl. -Klasse'!CA21='Skole scoring'!BM$92,1,0)+IF('Slut 2.kl. -Klasse'!CA21=5,5,0))</f>
        <v/>
      </c>
      <c r="BN94" s="27" t="str">
        <f>IF('Slut 2.kl. -Klasse'!CB21="","",IF('Slut 2.kl. -Klasse'!CB21='Skole scoring'!BN$92,1,0)+IF('Slut 2.kl. -Klasse'!CB21=5,5,0))</f>
        <v/>
      </c>
      <c r="BO94" s="27" t="str">
        <f>IF('Slut 2.kl. -Klasse'!CC21="","",IF('Slut 2.kl. -Klasse'!CC21='Skole scoring'!BO$92,1,0)+IF('Slut 2.kl. -Klasse'!CC21=5,5,0))</f>
        <v/>
      </c>
      <c r="BP94" s="27" t="str">
        <f>IF('Slut 2.kl. -Klasse'!CD21="","",IF('Slut 2.kl. -Klasse'!CD21='Skole scoring'!BP$92,1,0)+IF('Slut 2.kl. -Klasse'!CD21=5,5,0))</f>
        <v/>
      </c>
      <c r="BQ94" s="27" t="str">
        <f>IF('Slut 2.kl. -Klasse'!CE21="","",IF('Slut 2.kl. -Klasse'!CE21='Skole scoring'!BQ$92,1,0)+IF('Slut 2.kl. -Klasse'!CE21=5,5,0))</f>
        <v/>
      </c>
      <c r="BR94" s="27" t="str">
        <f>IF('Slut 2.kl. -Klasse'!CF21="","",IF('Slut 2.kl. -Klasse'!CF21='Skole scoring'!BR$92,1,0)+IF('Slut 2.kl. -Klasse'!CF21=5,5,0))</f>
        <v/>
      </c>
      <c r="BS94" s="27" t="str">
        <f>IF('Slut 2.kl. -Klasse'!CG21="","",IF('Slut 2.kl. -Klasse'!CG21='Skole scoring'!BS$92,1,0)+IF('Slut 2.kl. -Klasse'!CG21=5,5,0))</f>
        <v/>
      </c>
      <c r="BT94" s="27" t="str">
        <f>IF('Slut 2.kl. -Klasse'!CH21="","",IF('Slut 2.kl. -Klasse'!CH21='Skole scoring'!BT$92,1,0)+IF('Slut 2.kl. -Klasse'!CH21=5,5,0))</f>
        <v/>
      </c>
      <c r="BU94" s="27" t="str">
        <f>IF('Slut 2.kl. -Klasse'!CI21="","",IF('Slut 2.kl. -Klasse'!CI21='Skole scoring'!BU$92,1,0)+IF('Slut 2.kl. -Klasse'!CI21=5,5,0))</f>
        <v/>
      </c>
      <c r="BV94" s="27" t="str">
        <f>IF('Slut 2.kl. -Klasse'!CJ21="","",IF('Slut 2.kl. -Klasse'!CJ21='Skole scoring'!BV$92,1,0)+IF('Slut 2.kl. -Klasse'!CJ21=5,5,0))</f>
        <v/>
      </c>
      <c r="BW94" s="27" t="str">
        <f>IF('Slut 2.kl. -Klasse'!CK21="","",IF('Slut 2.kl. -Klasse'!CK21='Skole scoring'!BW$92,1,0)+IF('Slut 2.kl. -Klasse'!CK21=5,5,0))</f>
        <v/>
      </c>
      <c r="BX94" s="27" t="str">
        <f>IF('Slut 2.kl. -Klasse'!CL21="","",IF('Slut 2.kl. -Klasse'!CL21='Skole scoring'!BX$92,1,0)+IF('Slut 2.kl. -Klasse'!CL21=5,5,0))</f>
        <v/>
      </c>
      <c r="BY94" s="27" t="str">
        <f>IF('Slut 2.kl. -Klasse'!CM21="","",IF('Slut 2.kl. -Klasse'!CM21='Skole scoring'!BY$92,1,0)+IF('Slut 2.kl. -Klasse'!CM21=5,5,0))</f>
        <v/>
      </c>
      <c r="BZ94" s="27" t="str">
        <f>IF('Slut 2.kl. -Klasse'!CN21="","",IF('Slut 2.kl. -Klasse'!CN21='Skole scoring'!BZ$92,1,0)+IF('Slut 2.kl. -Klasse'!CN21=5,5,0))</f>
        <v/>
      </c>
      <c r="CA94" s="27" t="str">
        <f>IF('Slut 2.kl. -Klasse'!CO21="","",IF('Slut 2.kl. -Klasse'!CO21='Skole scoring'!CA$92,1,0)+IF('Slut 2.kl. -Klasse'!CO21=5,5,0))</f>
        <v/>
      </c>
      <c r="CB94" s="27" t="str">
        <f>IF('Slut 2.kl. -Klasse'!CP21="","",IF('Slut 2.kl. -Klasse'!CP21='Skole scoring'!CB$92,1,0)+IF('Slut 2.kl. -Klasse'!CP21=5,5,0))</f>
        <v/>
      </c>
      <c r="CC94" s="27" t="str">
        <f>IF('Slut 2.kl. -Klasse'!CQ21="","",IF('Slut 2.kl. -Klasse'!CQ21='Skole scoring'!CC$92,1,0)+IF('Slut 2.kl. -Klasse'!CQ21=5,5,0))</f>
        <v/>
      </c>
      <c r="CD94" s="27" t="str">
        <f>IF('Slut 2.kl. -Klasse'!CR21="","",IF('Slut 2.kl. -Klasse'!CR21='Skole scoring'!CD$92,1,0)+IF('Slut 2.kl. -Klasse'!CR21=5,5,0))</f>
        <v/>
      </c>
      <c r="CE94" s="27" t="str">
        <f>IF('Slut 2.kl. -Klasse'!CS21="","",IF('Slut 2.kl. -Klasse'!CS21='Skole scoring'!CE$92,1,0)+IF('Slut 2.kl. -Klasse'!CS21=5,5,0))</f>
        <v/>
      </c>
      <c r="CF94" s="27" t="str">
        <f>IF('Slut 2.kl. -Klasse'!CT21="","",IF('Slut 2.kl. -Klasse'!CT21='Skole scoring'!CF$92,1,0)+IF('Slut 2.kl. -Klasse'!CT21=5,5,0))</f>
        <v/>
      </c>
      <c r="CG94" s="27" t="str">
        <f>IF('Slut 2.kl. -Klasse'!CU21="","",IF('Slut 2.kl. -Klasse'!CU21='Skole scoring'!CG$92,1,0)+IF('Slut 2.kl. -Klasse'!CU21=5,5,0))</f>
        <v/>
      </c>
      <c r="CH94" s="27" t="str">
        <f>IF('Slut 2.kl. -Klasse'!CV21="","",IF('Slut 2.kl. -Klasse'!CV21='Skole scoring'!CH$92,1,0)+IF('Slut 2.kl. -Klasse'!CV21=5,5,0))</f>
        <v/>
      </c>
      <c r="CI94" s="27" t="str">
        <f>IF('Slut 2.kl. -Klasse'!CW21="","",IF('Slut 2.kl. -Klasse'!CW21='Skole scoring'!CI$92,1,0)+IF('Slut 2.kl. -Klasse'!CW21=5,5,0))</f>
        <v/>
      </c>
      <c r="CJ94" s="27" t="str">
        <f>IF('Slut 2.kl. -Klasse'!CX21="","",IF('Slut 2.kl. -Klasse'!CX21='Skole scoring'!CJ$92,1,0)+IF('Slut 2.kl. -Klasse'!CX21=5,5,0))</f>
        <v/>
      </c>
      <c r="CK94" s="27" t="str">
        <f>IF('Slut 2.kl. -Klasse'!CY21="","",IF('Slut 2.kl. -Klasse'!CY21='Skole scoring'!CK$92,1,0)+IF('Slut 2.kl. -Klasse'!CY21=5,5,0))</f>
        <v/>
      </c>
      <c r="CL94" s="27" t="str">
        <f>IF('Slut 2.kl. -Klasse'!CZ21="","",IF('Slut 2.kl. -Klasse'!CZ21='Skole scoring'!CL$92,1,0)+IF('Slut 2.kl. -Klasse'!CZ21=5,5,0))</f>
        <v/>
      </c>
      <c r="CM94" s="27" t="str">
        <f>IF('Slut 2.kl. -Klasse'!DA21="","",IF('Slut 2.kl. -Klasse'!DA21='Skole scoring'!CM$92,1,0)+IF('Slut 2.kl. -Klasse'!DA21=5,5,0))</f>
        <v/>
      </c>
      <c r="CN94" s="27" t="str">
        <f>IF('Slut 2.kl. -Klasse'!DB21="","",IF('Slut 2.kl. -Klasse'!DB21='Skole scoring'!CN$92,1,0)+IF('Slut 2.kl. -Klasse'!DB21=5,5,0))</f>
        <v/>
      </c>
      <c r="CO94" s="27" t="str">
        <f>IF('Slut 2.kl. -Klasse'!DC21="","",IF('Slut 2.kl. -Klasse'!DC21='Skole scoring'!CO$92,1,0)+IF('Slut 2.kl. -Klasse'!DC21=5,5,0))</f>
        <v/>
      </c>
      <c r="CP94" s="27" t="str">
        <f>IF('Slut 2.kl. -Klasse'!DD21="","",IF('Slut 2.kl. -Klasse'!DD21='Skole scoring'!CP$92,1,0)+IF('Slut 2.kl. -Klasse'!DD21=5,5,0))</f>
        <v/>
      </c>
      <c r="CQ94" s="27" t="str">
        <f>IF('Slut 2.kl. -Klasse'!DE21="","",IF('Slut 2.kl. -Klasse'!DE21='Skole scoring'!CQ$92,1,0)+IF('Slut 2.kl. -Klasse'!DE21=5,5,0))</f>
        <v/>
      </c>
      <c r="CR94" s="27" t="str">
        <f>IF('Slut 2.kl. -Klasse'!DF21="","",IF('Slut 2.kl. -Klasse'!DF21='Skole scoring'!CR$92,1,0)+IF('Slut 2.kl. -Klasse'!DF21=5,5,0))</f>
        <v/>
      </c>
      <c r="CS94" s="27" t="str">
        <f>IF('Slut 2.kl. -Klasse'!DG21="","",IF('Slut 2.kl. -Klasse'!DG21='Skole scoring'!CS$92,1,0)+IF('Slut 2.kl. -Klasse'!DG21=5,5,0))</f>
        <v/>
      </c>
      <c r="CT94" s="27" t="str">
        <f>IF('Slut 2.kl. -Klasse'!DH21="","",IF('Slut 2.kl. -Klasse'!DH21='Skole scoring'!CT$92,1,0)+IF('Slut 2.kl. -Klasse'!DH21=5,5,0))</f>
        <v/>
      </c>
      <c r="CU94" s="27" t="str">
        <f>IF('Slut 2.kl. -Klasse'!DI21="","",IF('Slut 2.kl. -Klasse'!DI21='Skole scoring'!CU$92,1,0)+IF('Slut 2.kl. -Klasse'!DI21=5,5,0))</f>
        <v/>
      </c>
      <c r="CV94" s="27" t="str">
        <f>IF('Slut 2.kl. -Klasse'!DJ21="","",IF('Slut 2.kl. -Klasse'!DJ21='Skole scoring'!CV$92,1,0)+IF('Slut 2.kl. -Klasse'!DJ21=5,5,0))</f>
        <v/>
      </c>
      <c r="CW94" s="27" t="str">
        <f>IF('Slut 2.kl. -Klasse'!DK21="","",IF('Slut 2.kl. -Klasse'!DK21='Skole scoring'!CW$92,1,0)+IF('Slut 2.kl. -Klasse'!DK21=5,5,0))</f>
        <v/>
      </c>
      <c r="CX94" s="27" t="str">
        <f>IF('Slut 2.kl. -Klasse'!DL21="","",IF('Slut 2.kl. -Klasse'!DL21='Skole scoring'!CX$92,1,0)+IF('Slut 2.kl. -Klasse'!DL21=5,5,0))</f>
        <v/>
      </c>
      <c r="CY94" s="27" t="str">
        <f>IF('Slut 2.kl. -Klasse'!DM21="","",IF('Slut 2.kl. -Klasse'!DM21='Skole scoring'!CY$92,1,0)+IF('Slut 2.kl. -Klasse'!DM21=5,5,0))</f>
        <v/>
      </c>
      <c r="CZ94" s="27" t="str">
        <f>IF('Slut 2.kl. -Klasse'!DN21="","",IF('Slut 2.kl. -Klasse'!DN21='Skole scoring'!CZ$92,1,0)+IF('Slut 2.kl. -Klasse'!DN21=5,5,0))</f>
        <v/>
      </c>
      <c r="DA94" s="27" t="str">
        <f>IF('Slut 2.kl. -Klasse'!DO21="","",IF('Slut 2.kl. -Klasse'!DO21='Skole scoring'!DA$92,1,0)+IF('Slut 2.kl. -Klasse'!DO21=5,5,0))</f>
        <v/>
      </c>
      <c r="DB94" s="27" t="str">
        <f>IF('Slut 2.kl. -Klasse'!DP21="","",IF('Slut 2.kl. -Klasse'!DP21='Skole scoring'!DB$92,1,0)+IF('Slut 2.kl. -Klasse'!DP21=5,5,0))</f>
        <v/>
      </c>
      <c r="DC94" s="27" t="str">
        <f>IF('Slut 2.kl. -Klasse'!DQ21="","",IF('Slut 2.kl. -Klasse'!DQ21='Skole scoring'!DC$92,1,0)+IF('Slut 2.kl. -Klasse'!DQ21=5,5,0))</f>
        <v/>
      </c>
      <c r="DD94" s="27" t="str">
        <f>IF('Slut 2.kl. -Klasse'!DR21="","",IF('Slut 2.kl. -Klasse'!DR21='Skole scoring'!DD$92,1,0)+IF('Slut 2.kl. -Klasse'!DR21=5,5,0))</f>
        <v/>
      </c>
      <c r="DE94" s="27" t="str">
        <f>IF('Slut 2.kl. -Klasse'!DS21="","",IF('Slut 2.kl. -Klasse'!DS21='Skole scoring'!DE$92,1,0)+IF('Slut 2.kl. -Klasse'!DS21=5,5,0))</f>
        <v/>
      </c>
      <c r="DF94" s="27" t="str">
        <f>IF('Slut 2.kl. -Klasse'!DT21="","",IF('Slut 2.kl. -Klasse'!DT21='Skole scoring'!DF$92,1,0)+IF('Slut 2.kl. -Klasse'!DT21=5,5,0))</f>
        <v/>
      </c>
      <c r="DG94" s="27" t="str">
        <f>IF('Slut 2.kl. -Klasse'!DU21="","",IF('Slut 2.kl. -Klasse'!DU21='Skole scoring'!DG$92,1,0)+IF('Slut 2.kl. -Klasse'!DU21=5,5,0))</f>
        <v/>
      </c>
      <c r="DH94" s="27" t="str">
        <f>IF('Slut 2.kl. -Klasse'!DV21="","",IF('Slut 2.kl. -Klasse'!DV21='Skole scoring'!DH$92,1,0)+IF('Slut 2.kl. -Klasse'!DV21=5,5,0))</f>
        <v/>
      </c>
      <c r="DI94" s="27" t="str">
        <f>IF('Slut 2.kl. -Klasse'!DW21="","",IF('Slut 2.kl. -Klasse'!DW21='Skole scoring'!DI$92,1,0)+IF('Slut 2.kl. -Klasse'!DW21=5,5,0))</f>
        <v/>
      </c>
      <c r="DJ94" s="27" t="str">
        <f>IF('Slut 2.kl. -Klasse'!DX21="","",IF('Slut 2.kl. -Klasse'!DX21='Skole scoring'!DJ$92,1,0)+IF('Slut 2.kl. -Klasse'!DX21=5,5,0))</f>
        <v/>
      </c>
      <c r="DK94" s="27" t="str">
        <f>IF('Slut 2.kl. -Klasse'!DY21="","",IF('Slut 2.kl. -Klasse'!DY21='Skole scoring'!DK$92,1,0)+IF('Slut 2.kl. -Klasse'!DY21=5,5,0))</f>
        <v/>
      </c>
      <c r="DL94" s="27" t="str">
        <f>IF('Slut 2.kl. -Klasse'!DZ21="","",IF('Slut 2.kl. -Klasse'!DZ21='Skole scoring'!DL$92,1,0)+IF('Slut 2.kl. -Klasse'!DZ21=5,5,0))</f>
        <v/>
      </c>
      <c r="DM94" s="27" t="str">
        <f>IF('Slut 2.kl. -Klasse'!EA21="","",IF('Slut 2.kl. -Klasse'!EA21='Skole scoring'!DM$92,1,0)+IF('Slut 2.kl. -Klasse'!EA21=5,5,0))</f>
        <v/>
      </c>
      <c r="DN94" s="27" t="str">
        <f>IF('Slut 2.kl. -Klasse'!EB21="","",IF('Slut 2.kl. -Klasse'!EB21='Skole scoring'!DN$92,1,0)+IF('Slut 2.kl. -Klasse'!EB21=5,5,0))</f>
        <v/>
      </c>
      <c r="DO94" s="27" t="str">
        <f>IF('Slut 2.kl. -Klasse'!EC21="","",IF('Slut 2.kl. -Klasse'!EC21='Skole scoring'!DO$92,1,0)+IF('Slut 2.kl. -Klasse'!EC21=5,5,0))</f>
        <v/>
      </c>
      <c r="DP94" s="27" t="str">
        <f>IF('Slut 2.kl. -Klasse'!ED21="","",IF('Slut 2.kl. -Klasse'!ED21='Skole scoring'!DP$92,1,0)+IF('Slut 2.kl. -Klasse'!ED21=5,5,0))</f>
        <v/>
      </c>
      <c r="DQ94" s="27" t="str">
        <f>IF('Slut 2.kl. -Klasse'!EE21="","",IF('Slut 2.kl. -Klasse'!EE21='Skole scoring'!DQ$92,1,0)+IF('Slut 2.kl. -Klasse'!EE21=5,5,0))</f>
        <v/>
      </c>
      <c r="DR94" s="27" t="str">
        <f>IF('Slut 2.kl. -Klasse'!EF21="","",IF('Slut 2.kl. -Klasse'!EF21='Skole scoring'!DR$92,1,0)+IF('Slut 2.kl. -Klasse'!EF21=5,5,0))</f>
        <v/>
      </c>
      <c r="DS94" s="27" t="str">
        <f>IF('Slut 2.kl. -Klasse'!EG21="","",IF('Slut 2.kl. -Klasse'!EG21='Skole scoring'!DS$92,1,0)+IF('Slut 2.kl. -Klasse'!EG21=5,5,0))</f>
        <v/>
      </c>
      <c r="DT94" s="27" t="str">
        <f>IF('Slut 2.kl. -Klasse'!EH21="","",IF('Slut 2.kl. -Klasse'!EH21='Skole scoring'!DT$92,1,0)+IF('Slut 2.kl. -Klasse'!EH21=5,5,0))</f>
        <v/>
      </c>
      <c r="DU94" s="27" t="str">
        <f>IF('Slut 2.kl. -Klasse'!EI21="","",IF('Slut 2.kl. -Klasse'!EI21='Skole scoring'!DU$92,1,0)+IF('Slut 2.kl. -Klasse'!EI21=5,5,0))</f>
        <v/>
      </c>
      <c r="DV94" s="27" t="str">
        <f>IF('Slut 2.kl. -Klasse'!EJ21="","",IF('Slut 2.kl. -Klasse'!EJ21='Skole scoring'!DV$92,1,0)+IF('Slut 2.kl. -Klasse'!EJ21=5,5,0))</f>
        <v/>
      </c>
      <c r="DW94" s="27" t="str">
        <f>IF('Slut 2.kl. -Klasse'!EK21="","",IF('Slut 2.kl. -Klasse'!EK21='Skole scoring'!DW$92,1,0)+IF('Slut 2.kl. -Klasse'!EK21=5,5,0))</f>
        <v/>
      </c>
      <c r="DX94" s="27" t="str">
        <f>IF('Slut 2.kl. -Klasse'!EL21="","",IF('Slut 2.kl. -Klasse'!EL21='Skole scoring'!DX$92,1,0)+IF('Slut 2.kl. -Klasse'!EL21=5,5,0))</f>
        <v/>
      </c>
      <c r="DY94" s="27" t="str">
        <f>IF('Slut 2.kl. -Klasse'!EM21="","",IF('Slut 2.kl. -Klasse'!EM21='Skole scoring'!DY$92,1,0)+IF('Slut 2.kl. -Klasse'!EM21=5,5,0))</f>
        <v/>
      </c>
      <c r="DZ94" s="27" t="str">
        <f>IF('Slut 2.kl. -Klasse'!EN21="","",IF('Slut 2.kl. -Klasse'!EN21='Skole scoring'!DZ$92,1,0)+IF('Slut 2.kl. -Klasse'!EN21=5,5,0))</f>
        <v/>
      </c>
      <c r="EA94" s="27" t="str">
        <f>IF('Slut 2.kl. -Klasse'!EO21="","",IF('Slut 2.kl. -Klasse'!EO21='Skole scoring'!EA$92,1,0)+IF('Slut 2.kl. -Klasse'!EO21=5,5,0))</f>
        <v/>
      </c>
      <c r="EB94" s="27" t="str">
        <f>IF('Slut 2.kl. -Klasse'!EP21="","",IF('Slut 2.kl. -Klasse'!EP21='Skole scoring'!EB$92,1,0)+IF('Slut 2.kl. -Klasse'!EP21=5,5,0))</f>
        <v/>
      </c>
      <c r="EC94" s="27" t="str">
        <f>IF('Slut 2.kl. -Klasse'!EQ21="","",IF('Slut 2.kl. -Klasse'!EQ21='Skole scoring'!EC$92,1,0)+IF('Slut 2.kl. -Klasse'!EQ21=5,5,0))</f>
        <v/>
      </c>
      <c r="ED94" s="27" t="str">
        <f>IF('Slut 2.kl. -Klasse'!ER21="","",IF('Slut 2.kl. -Klasse'!ER21='Skole scoring'!ED$92,1,0)+IF('Slut 2.kl. -Klasse'!ER21=5,5,0))</f>
        <v/>
      </c>
      <c r="EE94" s="27" t="str">
        <f>IF('Slut 2.kl. -Klasse'!ES21="","",IF('Slut 2.kl. -Klasse'!ES21='Skole scoring'!EE$92,1,0)+IF('Slut 2.kl. -Klasse'!ES21=5,5,0))</f>
        <v/>
      </c>
      <c r="EF94" s="27" t="str">
        <f>IF('Slut 2.kl. -Klasse'!ET21="","",IF('Slut 2.kl. -Klasse'!ET21='Skole scoring'!EF$92,1,0)+IF('Slut 2.kl. -Klasse'!ET21=5,5,0))</f>
        <v/>
      </c>
      <c r="EG94" s="27" t="str">
        <f>IF('Slut 2.kl. -Klasse'!EU21="","",IF('Slut 2.kl. -Klasse'!EU21='Skole scoring'!EG$92,1,0)+IF('Slut 2.kl. -Klasse'!EU21=5,5,0))</f>
        <v/>
      </c>
      <c r="EH94" s="27" t="str">
        <f>IF('Slut 2.kl. -Klasse'!EV21="","",IF('Slut 2.kl. -Klasse'!EV21='Skole scoring'!EH$92,1,0)+IF('Slut 2.kl. -Klasse'!EV21=5,5,0))</f>
        <v/>
      </c>
      <c r="EI94" s="27" t="str">
        <f>IF('Slut 2.kl. -Klasse'!EW21="","",IF('Slut 2.kl. -Klasse'!EW21='Skole scoring'!EI$92,1,0)+IF('Slut 2.kl. -Klasse'!EW21=5,5,0))</f>
        <v/>
      </c>
      <c r="EJ94" s="27" t="str">
        <f>IF('Slut 2.kl. -Klasse'!EX21="","",IF('Slut 2.kl. -Klasse'!EX21='Skole scoring'!EJ$92,1,0)+IF('Slut 2.kl. -Klasse'!EX21=5,5,0))</f>
        <v/>
      </c>
      <c r="EK94" s="27" t="str">
        <f>IF('Slut 2.kl. -Klasse'!EY21="","",IF('Slut 2.kl. -Klasse'!EY21='Skole scoring'!EK$92,1,0)+IF('Slut 2.kl. -Klasse'!EY21=5,5,0))</f>
        <v/>
      </c>
      <c r="EL94" s="27" t="str">
        <f>IF('Slut 2.kl. -Klasse'!EZ21="","",IF('Slut 2.kl. -Klasse'!EZ21='Skole scoring'!EL$92,1,0)+IF('Slut 2.kl. -Klasse'!EZ21=5,5,0))</f>
        <v/>
      </c>
      <c r="EM94" s="27" t="str">
        <f>IF('Slut 2.kl. -Klasse'!FA21="","",IF('Slut 2.kl. -Klasse'!FA21='Skole scoring'!EM$92,1,0)+IF('Slut 2.kl. -Klasse'!FA21=5,5,0))</f>
        <v/>
      </c>
      <c r="EN94" s="27" t="str">
        <f>IF('Slut 2.kl. -Klasse'!FB21="","",IF('Slut 2.kl. -Klasse'!FB21='Skole scoring'!EN$92,1,0)+IF('Slut 2.kl. -Klasse'!FB21=5,5,0))</f>
        <v/>
      </c>
      <c r="EO94" s="27" t="str">
        <f>IF('Slut 2.kl. -Klasse'!FC21="","",IF('Slut 2.kl. -Klasse'!FC21='Skole scoring'!EO$92,1,0)+IF('Slut 2.kl. -Klasse'!FC21=5,5,0))</f>
        <v/>
      </c>
      <c r="EP94" s="27" t="str">
        <f>IF('Slut 2.kl. -Klasse'!FD21="","",IF('Slut 2.kl. -Klasse'!FD21='Skole scoring'!EP$92,1,0)+IF('Slut 2.kl. -Klasse'!FD21=5,5,0))</f>
        <v/>
      </c>
      <c r="EQ94" s="27" t="str">
        <f>IF('Slut 2.kl. -Klasse'!FE21="","",IF('Slut 2.kl. -Klasse'!FE21='Skole scoring'!EQ$92,1,0)+IF('Slut 2.kl. -Klasse'!FE21=5,5,0))</f>
        <v/>
      </c>
      <c r="ER94" s="27" t="str">
        <f>IF('Slut 2.kl. -Klasse'!FF21="","",IF('Slut 2.kl. -Klasse'!FF21='Skole scoring'!ER$92,1,0)+IF('Slut 2.kl. -Klasse'!FF21=5,5,0))</f>
        <v/>
      </c>
      <c r="ES94" s="27" t="str">
        <f>IF('Slut 2.kl. -Klasse'!FG21="","",IF('Slut 2.kl. -Klasse'!FG21='Skole scoring'!ES$92,1,0)+IF('Slut 2.kl. -Klasse'!FG21=5,5,0))</f>
        <v/>
      </c>
      <c r="ET94" s="27" t="str">
        <f>IF('Slut 2.kl. -Klasse'!FH21="","",IF('Slut 2.kl. -Klasse'!FH21='Skole scoring'!ET$92,1,0)+IF('Slut 2.kl. -Klasse'!FH21=5,5,0))</f>
        <v/>
      </c>
      <c r="EU94" s="27" t="str">
        <f>IF('Slut 2.kl. -Klasse'!FI21="","",IF('Slut 2.kl. -Klasse'!FI21='Skole scoring'!EU$92,1,0)+IF('Slut 2.kl. -Klasse'!FI21=5,5,0))</f>
        <v/>
      </c>
      <c r="EV94" s="27" t="str">
        <f>IF('Slut 2.kl. -Klasse'!FJ21="","",IF('Slut 2.kl. -Klasse'!FJ21='Skole scoring'!EV$92,1,0)+IF('Slut 2.kl. -Klasse'!FJ21=5,5,0))</f>
        <v/>
      </c>
      <c r="EW94" s="27" t="str">
        <f>IF('Slut 2.kl. -Klasse'!FK21="","",IF('Slut 2.kl. -Klasse'!FK21='Skole scoring'!EW$92,1,0)+IF('Slut 2.kl. -Klasse'!FK21=5,5,0))</f>
        <v/>
      </c>
      <c r="EX94" s="27" t="str">
        <f>IF('Slut 2.kl. -Klasse'!FL21="","",IF('Slut 2.kl. -Klasse'!FL21='Skole scoring'!EX$92,1,0)+IF('Slut 2.kl. -Klasse'!FL21=5,5,0))</f>
        <v/>
      </c>
      <c r="EY94" s="27" t="str">
        <f>IF('Slut 2.kl. -Klasse'!FM21="","",IF('Slut 2.kl. -Klasse'!FM21='Skole scoring'!EY$92,1,0)+IF('Slut 2.kl. -Klasse'!FM21=5,5,0))</f>
        <v/>
      </c>
      <c r="EZ94" s="27" t="str">
        <f>IF('Slut 2.kl. -Klasse'!FN21="","",IF('Slut 2.kl. -Klasse'!FN21='Skole scoring'!EZ$92,1,0)+IF('Slut 2.kl. -Klasse'!FN21=5,5,0))</f>
        <v/>
      </c>
      <c r="FA94" s="27" t="str">
        <f>IF('Slut 2.kl. -Klasse'!FO21="","",IF('Slut 2.kl. -Klasse'!FO21='Skole scoring'!FA$92,1,0)+IF('Slut 2.kl. -Klasse'!FO21=5,5,0))</f>
        <v/>
      </c>
      <c r="FB94" s="27" t="str">
        <f>IF('Slut 2.kl. -Klasse'!FP21="","",IF('Slut 2.kl. -Klasse'!FP21='Skole scoring'!FB$92,1,0)+IF('Slut 2.kl. -Klasse'!FP21=5,5,0))</f>
        <v/>
      </c>
      <c r="FC94" s="27" t="str">
        <f>IF('Slut 2.kl. -Klasse'!FQ21="","",IF('Slut 2.kl. -Klasse'!FQ21='Skole scoring'!FC$92,1,0)+IF('Slut 2.kl. -Klasse'!FQ21=5,5,0))</f>
        <v/>
      </c>
      <c r="FD94" s="27" t="str">
        <f>IF('Slut 2.kl. -Klasse'!FR21="","",IF('Slut 2.kl. -Klasse'!FR21='Skole scoring'!FD$92,1,0)+IF('Slut 2.kl. -Klasse'!FR21=5,5,0))</f>
        <v/>
      </c>
      <c r="FE94" s="27" t="str">
        <f>IF('Slut 2.kl. -Klasse'!FS21="","",IF('Slut 2.kl. -Klasse'!FS21='Skole scoring'!FE$92,1,0)+IF('Slut 2.kl. -Klasse'!FS21=5,5,0))</f>
        <v/>
      </c>
      <c r="FF94" s="27" t="str">
        <f>IF('Slut 2.kl. -Klasse'!FT21="","",IF('Slut 2.kl. -Klasse'!FT21='Skole scoring'!FF$92,1,0)+IF('Slut 2.kl. -Klasse'!FT21=5,5,0))</f>
        <v/>
      </c>
      <c r="FG94" s="27" t="str">
        <f>IF('Slut 2.kl. -Klasse'!FU21="","",IF('Slut 2.kl. -Klasse'!FU21='Skole scoring'!FG$92,1,0)+IF('Slut 2.kl. -Klasse'!FU21=5,5,0))</f>
        <v/>
      </c>
      <c r="FH94" s="27" t="str">
        <f>IF('Slut 2.kl. -Klasse'!FV21="","",IF('Slut 2.kl. -Klasse'!FV21='Skole scoring'!FH$92,1,0)+IF('Slut 2.kl. -Klasse'!FV21=5,5,0))</f>
        <v/>
      </c>
      <c r="FI94" s="27" t="str">
        <f>IF('Slut 2.kl. -Klasse'!FW21="","",IF('Slut 2.kl. -Klasse'!FW21='Skole scoring'!FI$92,1,0)+IF('Slut 2.kl. -Klasse'!FW21=5,5,0))</f>
        <v/>
      </c>
      <c r="FJ94" s="27" t="str">
        <f>IF('Slut 2.kl. -Klasse'!FX21="","",IF('Slut 2.kl. -Klasse'!FX21='Skole scoring'!FJ$92,1,0)+IF('Slut 2.kl. -Klasse'!FX21=5,5,0))</f>
        <v/>
      </c>
      <c r="FK94" s="27" t="str">
        <f>IF('Slut 2.kl. -Klasse'!FY21="","",IF('Slut 2.kl. -Klasse'!FY21='Skole scoring'!FK$92,1,0)+IF('Slut 2.kl. -Klasse'!FY21=5,5,0))</f>
        <v/>
      </c>
      <c r="FL94" s="27" t="str">
        <f>IF('Slut 2.kl. -Klasse'!FZ21="","",IF('Slut 2.kl. -Klasse'!FZ21='Skole scoring'!FL$92,1,0)+IF('Slut 2.kl. -Klasse'!FZ21=5,5,0))</f>
        <v/>
      </c>
      <c r="FM94" s="27" t="str">
        <f>IF('Slut 2.kl. -Klasse'!GA21="","",IF('Slut 2.kl. -Klasse'!GA21='Skole scoring'!FM$92,1,0)+IF('Slut 2.kl. -Klasse'!GA21=5,5,0))</f>
        <v/>
      </c>
      <c r="FN94" s="27">
        <f>COUNTIF(B94:FM94,1)</f>
        <v>0</v>
      </c>
      <c r="FO94" s="27" t="str">
        <f>IF(ISBLANK('Slut 2.kl. -Klasse'!B21),"NA",(((COUNTIF('Skole scoring'!B94:U94,1)-7)/4.9)+((COUNTIF('Skole scoring'!V94:DQ94,1)-19.9)/11.3)+((COUNTIF(DR94:FM94,1)-16.8)/11.7))/3)</f>
        <v>NA</v>
      </c>
    </row>
    <row r="95" spans="2:171" x14ac:dyDescent="0.35">
      <c r="B95" s="27" t="str">
        <f>IF('Slut 2.kl. -Klasse'!P22="","",IF('Slut 2.kl. -Klasse'!P22='Skole scoring'!B$92,1,0)+IF('Slut 2.kl. -Klasse'!P22=5,5,0))</f>
        <v/>
      </c>
      <c r="C95" s="27" t="str">
        <f>IF('Slut 2.kl. -Klasse'!Q22="","",IF('Slut 2.kl. -Klasse'!Q22='Skole scoring'!C$92,1,0)+IF('Slut 2.kl. -Klasse'!Q22=5,5,0))</f>
        <v/>
      </c>
      <c r="D95" s="27" t="str">
        <f>IF('Slut 2.kl. -Klasse'!R22="","",IF('Slut 2.kl. -Klasse'!R22='Skole scoring'!D$92,1,0)+IF('Slut 2.kl. -Klasse'!R22=5,5,0))</f>
        <v/>
      </c>
      <c r="E95" s="27" t="str">
        <f>IF('Slut 2.kl. -Klasse'!S22="","",IF('Slut 2.kl. -Klasse'!S22='Skole scoring'!E$92,1,0)+IF('Slut 2.kl. -Klasse'!S22=5,5,0))</f>
        <v/>
      </c>
      <c r="F95" s="27" t="str">
        <f>IF('Slut 2.kl. -Klasse'!T22="","",IF('Slut 2.kl. -Klasse'!T22='Skole scoring'!F$92,1,0)+IF('Slut 2.kl. -Klasse'!T22=5,5,0))</f>
        <v/>
      </c>
      <c r="G95" s="27" t="str">
        <f>IF('Slut 2.kl. -Klasse'!U22="","",IF('Slut 2.kl. -Klasse'!U22='Skole scoring'!G$92,1,0)+IF('Slut 2.kl. -Klasse'!U22=5,5,0))</f>
        <v/>
      </c>
      <c r="H95" s="27" t="str">
        <f>IF('Slut 2.kl. -Klasse'!V22="","",IF('Slut 2.kl. -Klasse'!V22='Skole scoring'!H$92,1,0)+IF('Slut 2.kl. -Klasse'!V22=5,5,0))</f>
        <v/>
      </c>
      <c r="I95" s="27" t="str">
        <f>IF('Slut 2.kl. -Klasse'!W22="","",IF('Slut 2.kl. -Klasse'!W22='Skole scoring'!I$92,1,0)+IF('Slut 2.kl. -Klasse'!W22=5,5,0))</f>
        <v/>
      </c>
      <c r="J95" s="27" t="str">
        <f>IF('Slut 2.kl. -Klasse'!X22="","",IF('Slut 2.kl. -Klasse'!X22='Skole scoring'!J$92,1,0)+IF('Slut 2.kl. -Klasse'!X22=5,5,0))</f>
        <v/>
      </c>
      <c r="K95" s="27" t="str">
        <f>IF('Slut 2.kl. -Klasse'!Y22="","",IF('Slut 2.kl. -Klasse'!Y22='Skole scoring'!K$92,1,0)+IF('Slut 2.kl. -Klasse'!Y22=5,5,0))</f>
        <v/>
      </c>
      <c r="L95" s="27" t="str">
        <f>IF('Slut 2.kl. -Klasse'!Z22="","",IF('Slut 2.kl. -Klasse'!Z22='Skole scoring'!L$92,1,0)+IF('Slut 2.kl. -Klasse'!Z22=5,5,0))</f>
        <v/>
      </c>
      <c r="M95" s="27" t="str">
        <f>IF('Slut 2.kl. -Klasse'!AA22="","",IF('Slut 2.kl. -Klasse'!AA22='Skole scoring'!M$92,1,0)+IF('Slut 2.kl. -Klasse'!AA22=5,5,0))</f>
        <v/>
      </c>
      <c r="N95" s="27" t="str">
        <f>IF('Slut 2.kl. -Klasse'!AB22="","",IF('Slut 2.kl. -Klasse'!AB22='Skole scoring'!N$92,1,0)+IF('Slut 2.kl. -Klasse'!AB22=5,5,0))</f>
        <v/>
      </c>
      <c r="O95" s="27" t="str">
        <f>IF('Slut 2.kl. -Klasse'!AC22="","",IF('Slut 2.kl. -Klasse'!AC22='Skole scoring'!O$92,1,0)+IF('Slut 2.kl. -Klasse'!AC22=5,5,0))</f>
        <v/>
      </c>
      <c r="P95" s="27" t="str">
        <f>IF('Slut 2.kl. -Klasse'!AD22="","",IF('Slut 2.kl. -Klasse'!AD22='Skole scoring'!P$92,1,0)+IF('Slut 2.kl. -Klasse'!AD22=5,5,0))</f>
        <v/>
      </c>
      <c r="Q95" s="27" t="str">
        <f>IF('Slut 2.kl. -Klasse'!AE22="","",IF('Slut 2.kl. -Klasse'!AE22='Skole scoring'!Q$92,1,0)+IF('Slut 2.kl. -Klasse'!AE22=5,5,0))</f>
        <v/>
      </c>
      <c r="R95" s="27" t="str">
        <f>IF('Slut 2.kl. -Klasse'!AF22="","",IF('Slut 2.kl. -Klasse'!AF22='Skole scoring'!R$92,1,0)+IF('Slut 2.kl. -Klasse'!AF22=5,5,0))</f>
        <v/>
      </c>
      <c r="S95" s="27" t="str">
        <f>IF('Slut 2.kl. -Klasse'!AG22="","",IF('Slut 2.kl. -Klasse'!AG22='Skole scoring'!S$92,1,0)+IF('Slut 2.kl. -Klasse'!AG22=5,5,0))</f>
        <v/>
      </c>
      <c r="T95" s="27" t="str">
        <f>IF('Slut 2.kl. -Klasse'!AH22="","",IF('Slut 2.kl. -Klasse'!AH22='Skole scoring'!T$92,1,0)+IF('Slut 2.kl. -Klasse'!AH22=5,5,0))</f>
        <v/>
      </c>
      <c r="U95" s="27" t="str">
        <f>IF('Slut 2.kl. -Klasse'!AI22="","",IF('Slut 2.kl. -Klasse'!AI22='Skole scoring'!U$92,1,0)+IF('Slut 2.kl. -Klasse'!AI22=5,5,0))</f>
        <v/>
      </c>
      <c r="V95" s="27" t="str">
        <f>IF('Slut 2.kl. -Klasse'!AJ22="","",IF('Slut 2.kl. -Klasse'!AJ22='Skole scoring'!V$92,1,0)+IF('Slut 2.kl. -Klasse'!AJ22=5,5,0))</f>
        <v/>
      </c>
      <c r="W95" s="27" t="str">
        <f>IF('Slut 2.kl. -Klasse'!AK22="","",IF('Slut 2.kl. -Klasse'!AK22='Skole scoring'!W$92,1,0)+IF('Slut 2.kl. -Klasse'!AK22=5,5,0))</f>
        <v/>
      </c>
      <c r="X95" s="27" t="str">
        <f>IF('Slut 2.kl. -Klasse'!AL22="","",IF('Slut 2.kl. -Klasse'!AL22='Skole scoring'!X$92,1,0)+IF('Slut 2.kl. -Klasse'!AL22=5,5,0))</f>
        <v/>
      </c>
      <c r="Y95" s="27" t="str">
        <f>IF('Slut 2.kl. -Klasse'!AM22="","",IF('Slut 2.kl. -Klasse'!AM22='Skole scoring'!Y$92,1,0)+IF('Slut 2.kl. -Klasse'!AM22=5,5,0))</f>
        <v/>
      </c>
      <c r="Z95" s="27" t="str">
        <f>IF('Slut 2.kl. -Klasse'!AN22="","",IF('Slut 2.kl. -Klasse'!AN22='Skole scoring'!Z$92,1,0)+IF('Slut 2.kl. -Klasse'!AN22=5,5,0))</f>
        <v/>
      </c>
      <c r="AA95" s="27" t="str">
        <f>IF('Slut 2.kl. -Klasse'!AO22="","",IF('Slut 2.kl. -Klasse'!AO22='Skole scoring'!AA$92,1,0)+IF('Slut 2.kl. -Klasse'!AO22=5,5,0))</f>
        <v/>
      </c>
      <c r="AB95" s="27" t="str">
        <f>IF('Slut 2.kl. -Klasse'!AP22="","",IF('Slut 2.kl. -Klasse'!AP22='Skole scoring'!AB$92,1,0)+IF('Slut 2.kl. -Klasse'!AP22=5,5,0))</f>
        <v/>
      </c>
      <c r="AC95" s="27" t="str">
        <f>IF('Slut 2.kl. -Klasse'!AQ22="","",IF('Slut 2.kl. -Klasse'!AQ22='Skole scoring'!AC$92,1,0)+IF('Slut 2.kl. -Klasse'!AQ22=5,5,0))</f>
        <v/>
      </c>
      <c r="AD95" s="27" t="str">
        <f>IF('Slut 2.kl. -Klasse'!AR22="","",IF('Slut 2.kl. -Klasse'!AR22='Skole scoring'!AD$92,1,0)+IF('Slut 2.kl. -Klasse'!AR22=5,5,0))</f>
        <v/>
      </c>
      <c r="AE95" s="27" t="str">
        <f>IF('Slut 2.kl. -Klasse'!AS22="","",IF('Slut 2.kl. -Klasse'!AS22='Skole scoring'!AE$92,1,0)+IF('Slut 2.kl. -Klasse'!AS22=5,5,0))</f>
        <v/>
      </c>
      <c r="AF95" s="27" t="str">
        <f>IF('Slut 2.kl. -Klasse'!AT22="","",IF('Slut 2.kl. -Klasse'!AT22='Skole scoring'!AF$92,1,0)+IF('Slut 2.kl. -Klasse'!AT22=5,5,0))</f>
        <v/>
      </c>
      <c r="AG95" s="27" t="str">
        <f>IF('Slut 2.kl. -Klasse'!AU22="","",IF('Slut 2.kl. -Klasse'!AU22='Skole scoring'!AG$92,1,0)+IF('Slut 2.kl. -Klasse'!AU22=5,5,0))</f>
        <v/>
      </c>
      <c r="AH95" s="27" t="str">
        <f>IF('Slut 2.kl. -Klasse'!AV22="","",IF('Slut 2.kl. -Klasse'!AV22='Skole scoring'!AH$92,1,0)+IF('Slut 2.kl. -Klasse'!AV22=5,5,0))</f>
        <v/>
      </c>
      <c r="AI95" s="27" t="str">
        <f>IF('Slut 2.kl. -Klasse'!AW22="","",IF('Slut 2.kl. -Klasse'!AW22='Skole scoring'!AI$92,1,0)+IF('Slut 2.kl. -Klasse'!AW22=5,5,0))</f>
        <v/>
      </c>
      <c r="AJ95" s="27" t="str">
        <f>IF('Slut 2.kl. -Klasse'!AX22="","",IF('Slut 2.kl. -Klasse'!AX22='Skole scoring'!AJ$92,1,0)+IF('Slut 2.kl. -Klasse'!AX22=5,5,0))</f>
        <v/>
      </c>
      <c r="AK95" s="27" t="str">
        <f>IF('Slut 2.kl. -Klasse'!AY22="","",IF('Slut 2.kl. -Klasse'!AY22='Skole scoring'!AK$92,1,0)+IF('Slut 2.kl. -Klasse'!AY22=5,5,0))</f>
        <v/>
      </c>
      <c r="AL95" s="27" t="str">
        <f>IF('Slut 2.kl. -Klasse'!AZ22="","",IF('Slut 2.kl. -Klasse'!AZ22='Skole scoring'!AL$92,1,0)+IF('Slut 2.kl. -Klasse'!AZ22=5,5,0))</f>
        <v/>
      </c>
      <c r="AM95" s="27" t="str">
        <f>IF('Slut 2.kl. -Klasse'!BA22="","",IF('Slut 2.kl. -Klasse'!BA22='Skole scoring'!AM$92,1,0)+IF('Slut 2.kl. -Klasse'!BA22=5,5,0))</f>
        <v/>
      </c>
      <c r="AN95" s="27" t="str">
        <f>IF('Slut 2.kl. -Klasse'!BB22="","",IF('Slut 2.kl. -Klasse'!BB22='Skole scoring'!AN$92,1,0)+IF('Slut 2.kl. -Klasse'!BB22=5,5,0))</f>
        <v/>
      </c>
      <c r="AO95" s="27" t="str">
        <f>IF('Slut 2.kl. -Klasse'!BC22="","",IF('Slut 2.kl. -Klasse'!BC22='Skole scoring'!AO$92,1,0)+IF('Slut 2.kl. -Klasse'!BC22=5,5,0))</f>
        <v/>
      </c>
      <c r="AP95" s="27" t="str">
        <f>IF('Slut 2.kl. -Klasse'!BD22="","",IF('Slut 2.kl. -Klasse'!BD22='Skole scoring'!AP$92,1,0)+IF('Slut 2.kl. -Klasse'!BD22=5,5,0))</f>
        <v/>
      </c>
      <c r="AQ95" s="27" t="str">
        <f>IF('Slut 2.kl. -Klasse'!BE22="","",IF('Slut 2.kl. -Klasse'!BE22='Skole scoring'!AQ$92,1,0)+IF('Slut 2.kl. -Klasse'!BE22=5,5,0))</f>
        <v/>
      </c>
      <c r="AR95" s="27" t="str">
        <f>IF('Slut 2.kl. -Klasse'!BF22="","",IF('Slut 2.kl. -Klasse'!BF22='Skole scoring'!AR$92,1,0)+IF('Slut 2.kl. -Klasse'!BF22=5,5,0))</f>
        <v/>
      </c>
      <c r="AS95" s="27" t="str">
        <f>IF('Slut 2.kl. -Klasse'!BG22="","",IF('Slut 2.kl. -Klasse'!BG22='Skole scoring'!AS$92,1,0)+IF('Slut 2.kl. -Klasse'!BG22=5,5,0))</f>
        <v/>
      </c>
      <c r="AT95" s="27" t="str">
        <f>IF('Slut 2.kl. -Klasse'!BH22="","",IF('Slut 2.kl. -Klasse'!BH22='Skole scoring'!AT$92,1,0)+IF('Slut 2.kl. -Klasse'!BH22=5,5,0))</f>
        <v/>
      </c>
      <c r="AU95" s="27" t="str">
        <f>IF('Slut 2.kl. -Klasse'!BI22="","",IF('Slut 2.kl. -Klasse'!BI22='Skole scoring'!AU$92,1,0)+IF('Slut 2.kl. -Klasse'!BI22=5,5,0))</f>
        <v/>
      </c>
      <c r="AV95" s="27" t="str">
        <f>IF('Slut 2.kl. -Klasse'!BJ22="","",IF('Slut 2.kl. -Klasse'!BJ22='Skole scoring'!AV$92,1,0)+IF('Slut 2.kl. -Klasse'!BJ22=5,5,0))</f>
        <v/>
      </c>
      <c r="AW95" s="27" t="str">
        <f>IF('Slut 2.kl. -Klasse'!BK22="","",IF('Slut 2.kl. -Klasse'!BK22='Skole scoring'!AW$92,1,0)+IF('Slut 2.kl. -Klasse'!BK22=5,5,0))</f>
        <v/>
      </c>
      <c r="AX95" s="27" t="str">
        <f>IF('Slut 2.kl. -Klasse'!BL22="","",IF('Slut 2.kl. -Klasse'!BL22='Skole scoring'!AX$92,1,0)+IF('Slut 2.kl. -Klasse'!BL22=5,5,0))</f>
        <v/>
      </c>
      <c r="AY95" s="27" t="str">
        <f>IF('Slut 2.kl. -Klasse'!BM22="","",IF('Slut 2.kl. -Klasse'!BM22='Skole scoring'!AY$92,1,0)+IF('Slut 2.kl. -Klasse'!BM22=5,5,0))</f>
        <v/>
      </c>
      <c r="AZ95" s="27" t="str">
        <f>IF('Slut 2.kl. -Klasse'!BN22="","",IF('Slut 2.kl. -Klasse'!BN22='Skole scoring'!AZ$92,1,0)+IF('Slut 2.kl. -Klasse'!BN22=5,5,0))</f>
        <v/>
      </c>
      <c r="BA95" s="27" t="str">
        <f>IF('Slut 2.kl. -Klasse'!BO22="","",IF('Slut 2.kl. -Klasse'!BO22='Skole scoring'!BA$92,1,0)+IF('Slut 2.kl. -Klasse'!BO22=5,5,0))</f>
        <v/>
      </c>
      <c r="BB95" s="27" t="str">
        <f>IF('Slut 2.kl. -Klasse'!BP22="","",IF('Slut 2.kl. -Klasse'!BP22='Skole scoring'!BB$92,1,0)+IF('Slut 2.kl. -Klasse'!BP22=5,5,0))</f>
        <v/>
      </c>
      <c r="BC95" s="27" t="str">
        <f>IF('Slut 2.kl. -Klasse'!BQ22="","",IF('Slut 2.kl. -Klasse'!BQ22='Skole scoring'!BC$92,1,0)+IF('Slut 2.kl. -Klasse'!BQ22=5,5,0))</f>
        <v/>
      </c>
      <c r="BD95" s="27" t="str">
        <f>IF('Slut 2.kl. -Klasse'!BR22="","",IF('Slut 2.kl. -Klasse'!BR22='Skole scoring'!BD$92,1,0)+IF('Slut 2.kl. -Klasse'!BR22=5,5,0))</f>
        <v/>
      </c>
      <c r="BE95" s="27" t="str">
        <f>IF('Slut 2.kl. -Klasse'!BS22="","",IF('Slut 2.kl. -Klasse'!BS22='Skole scoring'!BE$92,1,0)+IF('Slut 2.kl. -Klasse'!BS22=5,5,0))</f>
        <v/>
      </c>
      <c r="BF95" s="27" t="str">
        <f>IF('Slut 2.kl. -Klasse'!BT22="","",IF('Slut 2.kl. -Klasse'!BT22='Skole scoring'!BF$92,1,0)+IF('Slut 2.kl. -Klasse'!BT22=5,5,0))</f>
        <v/>
      </c>
      <c r="BG95" s="27" t="str">
        <f>IF('Slut 2.kl. -Klasse'!BU22="","",IF('Slut 2.kl. -Klasse'!BU22='Skole scoring'!BG$92,1,0)+IF('Slut 2.kl. -Klasse'!BU22=5,5,0))</f>
        <v/>
      </c>
      <c r="BH95" s="27" t="str">
        <f>IF('Slut 2.kl. -Klasse'!BV22="","",IF('Slut 2.kl. -Klasse'!BV22='Skole scoring'!BH$92,1,0)+IF('Slut 2.kl. -Klasse'!BV22=5,5,0))</f>
        <v/>
      </c>
      <c r="BI95" s="27" t="str">
        <f>IF('Slut 2.kl. -Klasse'!BW22="","",IF('Slut 2.kl. -Klasse'!BW22='Skole scoring'!BI$92,1,0)+IF('Slut 2.kl. -Klasse'!BW22=5,5,0))</f>
        <v/>
      </c>
      <c r="BJ95" s="27" t="str">
        <f>IF('Slut 2.kl. -Klasse'!BX22="","",IF('Slut 2.kl. -Klasse'!BX22='Skole scoring'!BJ$92,1,0)+IF('Slut 2.kl. -Klasse'!BX22=5,5,0))</f>
        <v/>
      </c>
      <c r="BK95" s="27" t="str">
        <f>IF('Slut 2.kl. -Klasse'!BY22="","",IF('Slut 2.kl. -Klasse'!BY22='Skole scoring'!BK$92,1,0)+IF('Slut 2.kl. -Klasse'!BY22=5,5,0))</f>
        <v/>
      </c>
      <c r="BL95" s="27" t="str">
        <f>IF('Slut 2.kl. -Klasse'!BZ22="","",IF('Slut 2.kl. -Klasse'!BZ22='Skole scoring'!BL$92,1,0)+IF('Slut 2.kl. -Klasse'!BZ22=5,5,0))</f>
        <v/>
      </c>
      <c r="BM95" s="27" t="str">
        <f>IF('Slut 2.kl. -Klasse'!CA22="","",IF('Slut 2.kl. -Klasse'!CA22='Skole scoring'!BM$92,1,0)+IF('Slut 2.kl. -Klasse'!CA22=5,5,0))</f>
        <v/>
      </c>
      <c r="BN95" s="27" t="str">
        <f>IF('Slut 2.kl. -Klasse'!CB22="","",IF('Slut 2.kl. -Klasse'!CB22='Skole scoring'!BN$92,1,0)+IF('Slut 2.kl. -Klasse'!CB22=5,5,0))</f>
        <v/>
      </c>
      <c r="BO95" s="27" t="str">
        <f>IF('Slut 2.kl. -Klasse'!CC22="","",IF('Slut 2.kl. -Klasse'!CC22='Skole scoring'!BO$92,1,0)+IF('Slut 2.kl. -Klasse'!CC22=5,5,0))</f>
        <v/>
      </c>
      <c r="BP95" s="27" t="str">
        <f>IF('Slut 2.kl. -Klasse'!CD22="","",IF('Slut 2.kl. -Klasse'!CD22='Skole scoring'!BP$92,1,0)+IF('Slut 2.kl. -Klasse'!CD22=5,5,0))</f>
        <v/>
      </c>
      <c r="BQ95" s="27" t="str">
        <f>IF('Slut 2.kl. -Klasse'!CE22="","",IF('Slut 2.kl. -Klasse'!CE22='Skole scoring'!BQ$92,1,0)+IF('Slut 2.kl. -Klasse'!CE22=5,5,0))</f>
        <v/>
      </c>
      <c r="BR95" s="27" t="str">
        <f>IF('Slut 2.kl. -Klasse'!CF22="","",IF('Slut 2.kl. -Klasse'!CF22='Skole scoring'!BR$92,1,0)+IF('Slut 2.kl. -Klasse'!CF22=5,5,0))</f>
        <v/>
      </c>
      <c r="BS95" s="27" t="str">
        <f>IF('Slut 2.kl. -Klasse'!CG22="","",IF('Slut 2.kl. -Klasse'!CG22='Skole scoring'!BS$92,1,0)+IF('Slut 2.kl. -Klasse'!CG22=5,5,0))</f>
        <v/>
      </c>
      <c r="BT95" s="27" t="str">
        <f>IF('Slut 2.kl. -Klasse'!CH22="","",IF('Slut 2.kl. -Klasse'!CH22='Skole scoring'!BT$92,1,0)+IF('Slut 2.kl. -Klasse'!CH22=5,5,0))</f>
        <v/>
      </c>
      <c r="BU95" s="27" t="str">
        <f>IF('Slut 2.kl. -Klasse'!CI22="","",IF('Slut 2.kl. -Klasse'!CI22='Skole scoring'!BU$92,1,0)+IF('Slut 2.kl. -Klasse'!CI22=5,5,0))</f>
        <v/>
      </c>
      <c r="BV95" s="27" t="str">
        <f>IF('Slut 2.kl. -Klasse'!CJ22="","",IF('Slut 2.kl. -Klasse'!CJ22='Skole scoring'!BV$92,1,0)+IF('Slut 2.kl. -Klasse'!CJ22=5,5,0))</f>
        <v/>
      </c>
      <c r="BW95" s="27" t="str">
        <f>IF('Slut 2.kl. -Klasse'!CK22="","",IF('Slut 2.kl. -Klasse'!CK22='Skole scoring'!BW$92,1,0)+IF('Slut 2.kl. -Klasse'!CK22=5,5,0))</f>
        <v/>
      </c>
      <c r="BX95" s="27" t="str">
        <f>IF('Slut 2.kl. -Klasse'!CL22="","",IF('Slut 2.kl. -Klasse'!CL22='Skole scoring'!BX$92,1,0)+IF('Slut 2.kl. -Klasse'!CL22=5,5,0))</f>
        <v/>
      </c>
      <c r="BY95" s="27" t="str">
        <f>IF('Slut 2.kl. -Klasse'!CM22="","",IF('Slut 2.kl. -Klasse'!CM22='Skole scoring'!BY$92,1,0)+IF('Slut 2.kl. -Klasse'!CM22=5,5,0))</f>
        <v/>
      </c>
      <c r="BZ95" s="27" t="str">
        <f>IF('Slut 2.kl. -Klasse'!CN22="","",IF('Slut 2.kl. -Klasse'!CN22='Skole scoring'!BZ$92,1,0)+IF('Slut 2.kl. -Klasse'!CN22=5,5,0))</f>
        <v/>
      </c>
      <c r="CA95" s="27" t="str">
        <f>IF('Slut 2.kl. -Klasse'!CO22="","",IF('Slut 2.kl. -Klasse'!CO22='Skole scoring'!CA$92,1,0)+IF('Slut 2.kl. -Klasse'!CO22=5,5,0))</f>
        <v/>
      </c>
      <c r="CB95" s="27" t="str">
        <f>IF('Slut 2.kl. -Klasse'!CP22="","",IF('Slut 2.kl. -Klasse'!CP22='Skole scoring'!CB$92,1,0)+IF('Slut 2.kl. -Klasse'!CP22=5,5,0))</f>
        <v/>
      </c>
      <c r="CC95" s="27" t="str">
        <f>IF('Slut 2.kl. -Klasse'!CQ22="","",IF('Slut 2.kl. -Klasse'!CQ22='Skole scoring'!CC$92,1,0)+IF('Slut 2.kl. -Klasse'!CQ22=5,5,0))</f>
        <v/>
      </c>
      <c r="CD95" s="27" t="str">
        <f>IF('Slut 2.kl. -Klasse'!CR22="","",IF('Slut 2.kl. -Klasse'!CR22='Skole scoring'!CD$92,1,0)+IF('Slut 2.kl. -Klasse'!CR22=5,5,0))</f>
        <v/>
      </c>
      <c r="CE95" s="27" t="str">
        <f>IF('Slut 2.kl. -Klasse'!CS22="","",IF('Slut 2.kl. -Klasse'!CS22='Skole scoring'!CE$92,1,0)+IF('Slut 2.kl. -Klasse'!CS22=5,5,0))</f>
        <v/>
      </c>
      <c r="CF95" s="27" t="str">
        <f>IF('Slut 2.kl. -Klasse'!CT22="","",IF('Slut 2.kl. -Klasse'!CT22='Skole scoring'!CF$92,1,0)+IF('Slut 2.kl. -Klasse'!CT22=5,5,0))</f>
        <v/>
      </c>
      <c r="CG95" s="27" t="str">
        <f>IF('Slut 2.kl. -Klasse'!CU22="","",IF('Slut 2.kl. -Klasse'!CU22='Skole scoring'!CG$92,1,0)+IF('Slut 2.kl. -Klasse'!CU22=5,5,0))</f>
        <v/>
      </c>
      <c r="CH95" s="27" t="str">
        <f>IF('Slut 2.kl. -Klasse'!CV22="","",IF('Slut 2.kl. -Klasse'!CV22='Skole scoring'!CH$92,1,0)+IF('Slut 2.kl. -Klasse'!CV22=5,5,0))</f>
        <v/>
      </c>
      <c r="CI95" s="27" t="str">
        <f>IF('Slut 2.kl. -Klasse'!CW22="","",IF('Slut 2.kl. -Klasse'!CW22='Skole scoring'!CI$92,1,0)+IF('Slut 2.kl. -Klasse'!CW22=5,5,0))</f>
        <v/>
      </c>
      <c r="CJ95" s="27" t="str">
        <f>IF('Slut 2.kl. -Klasse'!CX22="","",IF('Slut 2.kl. -Klasse'!CX22='Skole scoring'!CJ$92,1,0)+IF('Slut 2.kl. -Klasse'!CX22=5,5,0))</f>
        <v/>
      </c>
      <c r="CK95" s="27" t="str">
        <f>IF('Slut 2.kl. -Klasse'!CY22="","",IF('Slut 2.kl. -Klasse'!CY22='Skole scoring'!CK$92,1,0)+IF('Slut 2.kl. -Klasse'!CY22=5,5,0))</f>
        <v/>
      </c>
      <c r="CL95" s="27" t="str">
        <f>IF('Slut 2.kl. -Klasse'!CZ22="","",IF('Slut 2.kl. -Klasse'!CZ22='Skole scoring'!CL$92,1,0)+IF('Slut 2.kl. -Klasse'!CZ22=5,5,0))</f>
        <v/>
      </c>
      <c r="CM95" s="27" t="str">
        <f>IF('Slut 2.kl. -Klasse'!DA22="","",IF('Slut 2.kl. -Klasse'!DA22='Skole scoring'!CM$92,1,0)+IF('Slut 2.kl. -Klasse'!DA22=5,5,0))</f>
        <v/>
      </c>
      <c r="CN95" s="27" t="str">
        <f>IF('Slut 2.kl. -Klasse'!DB22="","",IF('Slut 2.kl. -Klasse'!DB22='Skole scoring'!CN$92,1,0)+IF('Slut 2.kl. -Klasse'!DB22=5,5,0))</f>
        <v/>
      </c>
      <c r="CO95" s="27" t="str">
        <f>IF('Slut 2.kl. -Klasse'!DC22="","",IF('Slut 2.kl. -Klasse'!DC22='Skole scoring'!CO$92,1,0)+IF('Slut 2.kl. -Klasse'!DC22=5,5,0))</f>
        <v/>
      </c>
      <c r="CP95" s="27" t="str">
        <f>IF('Slut 2.kl. -Klasse'!DD22="","",IF('Slut 2.kl. -Klasse'!DD22='Skole scoring'!CP$92,1,0)+IF('Slut 2.kl. -Klasse'!DD22=5,5,0))</f>
        <v/>
      </c>
      <c r="CQ95" s="27" t="str">
        <f>IF('Slut 2.kl. -Klasse'!DE22="","",IF('Slut 2.kl. -Klasse'!DE22='Skole scoring'!CQ$92,1,0)+IF('Slut 2.kl. -Klasse'!DE22=5,5,0))</f>
        <v/>
      </c>
      <c r="CR95" s="27" t="str">
        <f>IF('Slut 2.kl. -Klasse'!DF22="","",IF('Slut 2.kl. -Klasse'!DF22='Skole scoring'!CR$92,1,0)+IF('Slut 2.kl. -Klasse'!DF22=5,5,0))</f>
        <v/>
      </c>
      <c r="CS95" s="27" t="str">
        <f>IF('Slut 2.kl. -Klasse'!DG22="","",IF('Slut 2.kl. -Klasse'!DG22='Skole scoring'!CS$92,1,0)+IF('Slut 2.kl. -Klasse'!DG22=5,5,0))</f>
        <v/>
      </c>
      <c r="CT95" s="27" t="str">
        <f>IF('Slut 2.kl. -Klasse'!DH22="","",IF('Slut 2.kl. -Klasse'!DH22='Skole scoring'!CT$92,1,0)+IF('Slut 2.kl. -Klasse'!DH22=5,5,0))</f>
        <v/>
      </c>
      <c r="CU95" s="27" t="str">
        <f>IF('Slut 2.kl. -Klasse'!DI22="","",IF('Slut 2.kl. -Klasse'!DI22='Skole scoring'!CU$92,1,0)+IF('Slut 2.kl. -Klasse'!DI22=5,5,0))</f>
        <v/>
      </c>
      <c r="CV95" s="27" t="str">
        <f>IF('Slut 2.kl. -Klasse'!DJ22="","",IF('Slut 2.kl. -Klasse'!DJ22='Skole scoring'!CV$92,1,0)+IF('Slut 2.kl. -Klasse'!DJ22=5,5,0))</f>
        <v/>
      </c>
      <c r="CW95" s="27" t="str">
        <f>IF('Slut 2.kl. -Klasse'!DK22="","",IF('Slut 2.kl. -Klasse'!DK22='Skole scoring'!CW$92,1,0)+IF('Slut 2.kl. -Klasse'!DK22=5,5,0))</f>
        <v/>
      </c>
      <c r="CX95" s="27" t="str">
        <f>IF('Slut 2.kl. -Klasse'!DL22="","",IF('Slut 2.kl. -Klasse'!DL22='Skole scoring'!CX$92,1,0)+IF('Slut 2.kl. -Klasse'!DL22=5,5,0))</f>
        <v/>
      </c>
      <c r="CY95" s="27" t="str">
        <f>IF('Slut 2.kl. -Klasse'!DM22="","",IF('Slut 2.kl. -Klasse'!DM22='Skole scoring'!CY$92,1,0)+IF('Slut 2.kl. -Klasse'!DM22=5,5,0))</f>
        <v/>
      </c>
      <c r="CZ95" s="27" t="str">
        <f>IF('Slut 2.kl. -Klasse'!DN22="","",IF('Slut 2.kl. -Klasse'!DN22='Skole scoring'!CZ$92,1,0)+IF('Slut 2.kl. -Klasse'!DN22=5,5,0))</f>
        <v/>
      </c>
      <c r="DA95" s="27" t="str">
        <f>IF('Slut 2.kl. -Klasse'!DO22="","",IF('Slut 2.kl. -Klasse'!DO22='Skole scoring'!DA$92,1,0)+IF('Slut 2.kl. -Klasse'!DO22=5,5,0))</f>
        <v/>
      </c>
      <c r="DB95" s="27" t="str">
        <f>IF('Slut 2.kl. -Klasse'!DP22="","",IF('Slut 2.kl. -Klasse'!DP22='Skole scoring'!DB$92,1,0)+IF('Slut 2.kl. -Klasse'!DP22=5,5,0))</f>
        <v/>
      </c>
      <c r="DC95" s="27" t="str">
        <f>IF('Slut 2.kl. -Klasse'!DQ22="","",IF('Slut 2.kl. -Klasse'!DQ22='Skole scoring'!DC$92,1,0)+IF('Slut 2.kl. -Klasse'!DQ22=5,5,0))</f>
        <v/>
      </c>
      <c r="DD95" s="27" t="str">
        <f>IF('Slut 2.kl. -Klasse'!DR22="","",IF('Slut 2.kl. -Klasse'!DR22='Skole scoring'!DD$92,1,0)+IF('Slut 2.kl. -Klasse'!DR22=5,5,0))</f>
        <v/>
      </c>
      <c r="DE95" s="27" t="str">
        <f>IF('Slut 2.kl. -Klasse'!DS22="","",IF('Slut 2.kl. -Klasse'!DS22='Skole scoring'!DE$92,1,0)+IF('Slut 2.kl. -Klasse'!DS22=5,5,0))</f>
        <v/>
      </c>
      <c r="DF95" s="27" t="str">
        <f>IF('Slut 2.kl. -Klasse'!DT22="","",IF('Slut 2.kl. -Klasse'!DT22='Skole scoring'!DF$92,1,0)+IF('Slut 2.kl. -Klasse'!DT22=5,5,0))</f>
        <v/>
      </c>
      <c r="DG95" s="27" t="str">
        <f>IF('Slut 2.kl. -Klasse'!DU22="","",IF('Slut 2.kl. -Klasse'!DU22='Skole scoring'!DG$92,1,0)+IF('Slut 2.kl. -Klasse'!DU22=5,5,0))</f>
        <v/>
      </c>
      <c r="DH95" s="27" t="str">
        <f>IF('Slut 2.kl. -Klasse'!DV22="","",IF('Slut 2.kl. -Klasse'!DV22='Skole scoring'!DH$92,1,0)+IF('Slut 2.kl. -Klasse'!DV22=5,5,0))</f>
        <v/>
      </c>
      <c r="DI95" s="27" t="str">
        <f>IF('Slut 2.kl. -Klasse'!DW22="","",IF('Slut 2.kl. -Klasse'!DW22='Skole scoring'!DI$92,1,0)+IF('Slut 2.kl. -Klasse'!DW22=5,5,0))</f>
        <v/>
      </c>
      <c r="DJ95" s="27" t="str">
        <f>IF('Slut 2.kl. -Klasse'!DX22="","",IF('Slut 2.kl. -Klasse'!DX22='Skole scoring'!DJ$92,1,0)+IF('Slut 2.kl. -Klasse'!DX22=5,5,0))</f>
        <v/>
      </c>
      <c r="DK95" s="27" t="str">
        <f>IF('Slut 2.kl. -Klasse'!DY22="","",IF('Slut 2.kl. -Klasse'!DY22='Skole scoring'!DK$92,1,0)+IF('Slut 2.kl. -Klasse'!DY22=5,5,0))</f>
        <v/>
      </c>
      <c r="DL95" s="27" t="str">
        <f>IF('Slut 2.kl. -Klasse'!DZ22="","",IF('Slut 2.kl. -Klasse'!DZ22='Skole scoring'!DL$92,1,0)+IF('Slut 2.kl. -Klasse'!DZ22=5,5,0))</f>
        <v/>
      </c>
      <c r="DM95" s="27" t="str">
        <f>IF('Slut 2.kl. -Klasse'!EA22="","",IF('Slut 2.kl. -Klasse'!EA22='Skole scoring'!DM$92,1,0)+IF('Slut 2.kl. -Klasse'!EA22=5,5,0))</f>
        <v/>
      </c>
      <c r="DN95" s="27" t="str">
        <f>IF('Slut 2.kl. -Klasse'!EB22="","",IF('Slut 2.kl. -Klasse'!EB22='Skole scoring'!DN$92,1,0)+IF('Slut 2.kl. -Klasse'!EB22=5,5,0))</f>
        <v/>
      </c>
      <c r="DO95" s="27" t="str">
        <f>IF('Slut 2.kl. -Klasse'!EC22="","",IF('Slut 2.kl. -Klasse'!EC22='Skole scoring'!DO$92,1,0)+IF('Slut 2.kl. -Klasse'!EC22=5,5,0))</f>
        <v/>
      </c>
      <c r="DP95" s="27" t="str">
        <f>IF('Slut 2.kl. -Klasse'!ED22="","",IF('Slut 2.kl. -Klasse'!ED22='Skole scoring'!DP$92,1,0)+IF('Slut 2.kl. -Klasse'!ED22=5,5,0))</f>
        <v/>
      </c>
      <c r="DQ95" s="27" t="str">
        <f>IF('Slut 2.kl. -Klasse'!EE22="","",IF('Slut 2.kl. -Klasse'!EE22='Skole scoring'!DQ$92,1,0)+IF('Slut 2.kl. -Klasse'!EE22=5,5,0))</f>
        <v/>
      </c>
      <c r="DR95" s="27" t="str">
        <f>IF('Slut 2.kl. -Klasse'!EF22="","",IF('Slut 2.kl. -Klasse'!EF22='Skole scoring'!DR$92,1,0)+IF('Slut 2.kl. -Klasse'!EF22=5,5,0))</f>
        <v/>
      </c>
      <c r="DS95" s="27" t="str">
        <f>IF('Slut 2.kl. -Klasse'!EG22="","",IF('Slut 2.kl. -Klasse'!EG22='Skole scoring'!DS$92,1,0)+IF('Slut 2.kl. -Klasse'!EG22=5,5,0))</f>
        <v/>
      </c>
      <c r="DT95" s="27" t="str">
        <f>IF('Slut 2.kl. -Klasse'!EH22="","",IF('Slut 2.kl. -Klasse'!EH22='Skole scoring'!DT$92,1,0)+IF('Slut 2.kl. -Klasse'!EH22=5,5,0))</f>
        <v/>
      </c>
      <c r="DU95" s="27" t="str">
        <f>IF('Slut 2.kl. -Klasse'!EI22="","",IF('Slut 2.kl. -Klasse'!EI22='Skole scoring'!DU$92,1,0)+IF('Slut 2.kl. -Klasse'!EI22=5,5,0))</f>
        <v/>
      </c>
      <c r="DV95" s="27" t="str">
        <f>IF('Slut 2.kl. -Klasse'!EJ22="","",IF('Slut 2.kl. -Klasse'!EJ22='Skole scoring'!DV$92,1,0)+IF('Slut 2.kl. -Klasse'!EJ22=5,5,0))</f>
        <v/>
      </c>
      <c r="DW95" s="27" t="str">
        <f>IF('Slut 2.kl. -Klasse'!EK22="","",IF('Slut 2.kl. -Klasse'!EK22='Skole scoring'!DW$92,1,0)+IF('Slut 2.kl. -Klasse'!EK22=5,5,0))</f>
        <v/>
      </c>
      <c r="DX95" s="27" t="str">
        <f>IF('Slut 2.kl. -Klasse'!EL22="","",IF('Slut 2.kl. -Klasse'!EL22='Skole scoring'!DX$92,1,0)+IF('Slut 2.kl. -Klasse'!EL22=5,5,0))</f>
        <v/>
      </c>
      <c r="DY95" s="27" t="str">
        <f>IF('Slut 2.kl. -Klasse'!EM22="","",IF('Slut 2.kl. -Klasse'!EM22='Skole scoring'!DY$92,1,0)+IF('Slut 2.kl. -Klasse'!EM22=5,5,0))</f>
        <v/>
      </c>
      <c r="DZ95" s="27" t="str">
        <f>IF('Slut 2.kl. -Klasse'!EN22="","",IF('Slut 2.kl. -Klasse'!EN22='Skole scoring'!DZ$92,1,0)+IF('Slut 2.kl. -Klasse'!EN22=5,5,0))</f>
        <v/>
      </c>
      <c r="EA95" s="27" t="str">
        <f>IF('Slut 2.kl. -Klasse'!EO22="","",IF('Slut 2.kl. -Klasse'!EO22='Skole scoring'!EA$92,1,0)+IF('Slut 2.kl. -Klasse'!EO22=5,5,0))</f>
        <v/>
      </c>
      <c r="EB95" s="27" t="str">
        <f>IF('Slut 2.kl. -Klasse'!EP22="","",IF('Slut 2.kl. -Klasse'!EP22='Skole scoring'!EB$92,1,0)+IF('Slut 2.kl. -Klasse'!EP22=5,5,0))</f>
        <v/>
      </c>
      <c r="EC95" s="27" t="str">
        <f>IF('Slut 2.kl. -Klasse'!EQ22="","",IF('Slut 2.kl. -Klasse'!EQ22='Skole scoring'!EC$92,1,0)+IF('Slut 2.kl. -Klasse'!EQ22=5,5,0))</f>
        <v/>
      </c>
      <c r="ED95" s="27" t="str">
        <f>IF('Slut 2.kl. -Klasse'!ER22="","",IF('Slut 2.kl. -Klasse'!ER22='Skole scoring'!ED$92,1,0)+IF('Slut 2.kl. -Klasse'!ER22=5,5,0))</f>
        <v/>
      </c>
      <c r="EE95" s="27" t="str">
        <f>IF('Slut 2.kl. -Klasse'!ES22="","",IF('Slut 2.kl. -Klasse'!ES22='Skole scoring'!EE$92,1,0)+IF('Slut 2.kl. -Klasse'!ES22=5,5,0))</f>
        <v/>
      </c>
      <c r="EF95" s="27" t="str">
        <f>IF('Slut 2.kl. -Klasse'!ET22="","",IF('Slut 2.kl. -Klasse'!ET22='Skole scoring'!EF$92,1,0)+IF('Slut 2.kl. -Klasse'!ET22=5,5,0))</f>
        <v/>
      </c>
      <c r="EG95" s="27" t="str">
        <f>IF('Slut 2.kl. -Klasse'!EU22="","",IF('Slut 2.kl. -Klasse'!EU22='Skole scoring'!EG$92,1,0)+IF('Slut 2.kl. -Klasse'!EU22=5,5,0))</f>
        <v/>
      </c>
      <c r="EH95" s="27" t="str">
        <f>IF('Slut 2.kl. -Klasse'!EV22="","",IF('Slut 2.kl. -Klasse'!EV22='Skole scoring'!EH$92,1,0)+IF('Slut 2.kl. -Klasse'!EV22=5,5,0))</f>
        <v/>
      </c>
      <c r="EI95" s="27" t="str">
        <f>IF('Slut 2.kl. -Klasse'!EW22="","",IF('Slut 2.kl. -Klasse'!EW22='Skole scoring'!EI$92,1,0)+IF('Slut 2.kl. -Klasse'!EW22=5,5,0))</f>
        <v/>
      </c>
      <c r="EJ95" s="27" t="str">
        <f>IF('Slut 2.kl. -Klasse'!EX22="","",IF('Slut 2.kl. -Klasse'!EX22='Skole scoring'!EJ$92,1,0)+IF('Slut 2.kl. -Klasse'!EX22=5,5,0))</f>
        <v/>
      </c>
      <c r="EK95" s="27" t="str">
        <f>IF('Slut 2.kl. -Klasse'!EY22="","",IF('Slut 2.kl. -Klasse'!EY22='Skole scoring'!EK$92,1,0)+IF('Slut 2.kl. -Klasse'!EY22=5,5,0))</f>
        <v/>
      </c>
      <c r="EL95" s="27" t="str">
        <f>IF('Slut 2.kl. -Klasse'!EZ22="","",IF('Slut 2.kl. -Klasse'!EZ22='Skole scoring'!EL$92,1,0)+IF('Slut 2.kl. -Klasse'!EZ22=5,5,0))</f>
        <v/>
      </c>
      <c r="EM95" s="27" t="str">
        <f>IF('Slut 2.kl. -Klasse'!FA22="","",IF('Slut 2.kl. -Klasse'!FA22='Skole scoring'!EM$92,1,0)+IF('Slut 2.kl. -Klasse'!FA22=5,5,0))</f>
        <v/>
      </c>
      <c r="EN95" s="27" t="str">
        <f>IF('Slut 2.kl. -Klasse'!FB22="","",IF('Slut 2.kl. -Klasse'!FB22='Skole scoring'!EN$92,1,0)+IF('Slut 2.kl. -Klasse'!FB22=5,5,0))</f>
        <v/>
      </c>
      <c r="EO95" s="27" t="str">
        <f>IF('Slut 2.kl. -Klasse'!FC22="","",IF('Slut 2.kl. -Klasse'!FC22='Skole scoring'!EO$92,1,0)+IF('Slut 2.kl. -Klasse'!FC22=5,5,0))</f>
        <v/>
      </c>
      <c r="EP95" s="27" t="str">
        <f>IF('Slut 2.kl. -Klasse'!FD22="","",IF('Slut 2.kl. -Klasse'!FD22='Skole scoring'!EP$92,1,0)+IF('Slut 2.kl. -Klasse'!FD22=5,5,0))</f>
        <v/>
      </c>
      <c r="EQ95" s="27" t="str">
        <f>IF('Slut 2.kl. -Klasse'!FE22="","",IF('Slut 2.kl. -Klasse'!FE22='Skole scoring'!EQ$92,1,0)+IF('Slut 2.kl. -Klasse'!FE22=5,5,0))</f>
        <v/>
      </c>
      <c r="ER95" s="27" t="str">
        <f>IF('Slut 2.kl. -Klasse'!FF22="","",IF('Slut 2.kl. -Klasse'!FF22='Skole scoring'!ER$92,1,0)+IF('Slut 2.kl. -Klasse'!FF22=5,5,0))</f>
        <v/>
      </c>
      <c r="ES95" s="27" t="str">
        <f>IF('Slut 2.kl. -Klasse'!FG22="","",IF('Slut 2.kl. -Klasse'!FG22='Skole scoring'!ES$92,1,0)+IF('Slut 2.kl. -Klasse'!FG22=5,5,0))</f>
        <v/>
      </c>
      <c r="ET95" s="27" t="str">
        <f>IF('Slut 2.kl. -Klasse'!FH22="","",IF('Slut 2.kl. -Klasse'!FH22='Skole scoring'!ET$92,1,0)+IF('Slut 2.kl. -Klasse'!FH22=5,5,0))</f>
        <v/>
      </c>
      <c r="EU95" s="27" t="str">
        <f>IF('Slut 2.kl. -Klasse'!FI22="","",IF('Slut 2.kl. -Klasse'!FI22='Skole scoring'!EU$92,1,0)+IF('Slut 2.kl. -Klasse'!FI22=5,5,0))</f>
        <v/>
      </c>
      <c r="EV95" s="27" t="str">
        <f>IF('Slut 2.kl. -Klasse'!FJ22="","",IF('Slut 2.kl. -Klasse'!FJ22='Skole scoring'!EV$92,1,0)+IF('Slut 2.kl. -Klasse'!FJ22=5,5,0))</f>
        <v/>
      </c>
      <c r="EW95" s="27" t="str">
        <f>IF('Slut 2.kl. -Klasse'!FK22="","",IF('Slut 2.kl. -Klasse'!FK22='Skole scoring'!EW$92,1,0)+IF('Slut 2.kl. -Klasse'!FK22=5,5,0))</f>
        <v/>
      </c>
      <c r="EX95" s="27" t="str">
        <f>IF('Slut 2.kl. -Klasse'!FL22="","",IF('Slut 2.kl. -Klasse'!FL22='Skole scoring'!EX$92,1,0)+IF('Slut 2.kl. -Klasse'!FL22=5,5,0))</f>
        <v/>
      </c>
      <c r="EY95" s="27" t="str">
        <f>IF('Slut 2.kl. -Klasse'!FM22="","",IF('Slut 2.kl. -Klasse'!FM22='Skole scoring'!EY$92,1,0)+IF('Slut 2.kl. -Klasse'!FM22=5,5,0))</f>
        <v/>
      </c>
      <c r="EZ95" s="27" t="str">
        <f>IF('Slut 2.kl. -Klasse'!FN22="","",IF('Slut 2.kl. -Klasse'!FN22='Skole scoring'!EZ$92,1,0)+IF('Slut 2.kl. -Klasse'!FN22=5,5,0))</f>
        <v/>
      </c>
      <c r="FA95" s="27" t="str">
        <f>IF('Slut 2.kl. -Klasse'!FO22="","",IF('Slut 2.kl. -Klasse'!FO22='Skole scoring'!FA$92,1,0)+IF('Slut 2.kl. -Klasse'!FO22=5,5,0))</f>
        <v/>
      </c>
      <c r="FB95" s="27" t="str">
        <f>IF('Slut 2.kl. -Klasse'!FP22="","",IF('Slut 2.kl. -Klasse'!FP22='Skole scoring'!FB$92,1,0)+IF('Slut 2.kl. -Klasse'!FP22=5,5,0))</f>
        <v/>
      </c>
      <c r="FC95" s="27" t="str">
        <f>IF('Slut 2.kl. -Klasse'!FQ22="","",IF('Slut 2.kl. -Klasse'!FQ22='Skole scoring'!FC$92,1,0)+IF('Slut 2.kl. -Klasse'!FQ22=5,5,0))</f>
        <v/>
      </c>
      <c r="FD95" s="27" t="str">
        <f>IF('Slut 2.kl. -Klasse'!FR22="","",IF('Slut 2.kl. -Klasse'!FR22='Skole scoring'!FD$92,1,0)+IF('Slut 2.kl. -Klasse'!FR22=5,5,0))</f>
        <v/>
      </c>
      <c r="FE95" s="27" t="str">
        <f>IF('Slut 2.kl. -Klasse'!FS22="","",IF('Slut 2.kl. -Klasse'!FS22='Skole scoring'!FE$92,1,0)+IF('Slut 2.kl. -Klasse'!FS22=5,5,0))</f>
        <v/>
      </c>
      <c r="FF95" s="27" t="str">
        <f>IF('Slut 2.kl. -Klasse'!FT22="","",IF('Slut 2.kl. -Klasse'!FT22='Skole scoring'!FF$92,1,0)+IF('Slut 2.kl. -Klasse'!FT22=5,5,0))</f>
        <v/>
      </c>
      <c r="FG95" s="27" t="str">
        <f>IF('Slut 2.kl. -Klasse'!FU22="","",IF('Slut 2.kl. -Klasse'!FU22='Skole scoring'!FG$92,1,0)+IF('Slut 2.kl. -Klasse'!FU22=5,5,0))</f>
        <v/>
      </c>
      <c r="FH95" s="27" t="str">
        <f>IF('Slut 2.kl. -Klasse'!FV22="","",IF('Slut 2.kl. -Klasse'!FV22='Skole scoring'!FH$92,1,0)+IF('Slut 2.kl. -Klasse'!FV22=5,5,0))</f>
        <v/>
      </c>
      <c r="FI95" s="27" t="str">
        <f>IF('Slut 2.kl. -Klasse'!FW22="","",IF('Slut 2.kl. -Klasse'!FW22='Skole scoring'!FI$92,1,0)+IF('Slut 2.kl. -Klasse'!FW22=5,5,0))</f>
        <v/>
      </c>
      <c r="FJ95" s="27" t="str">
        <f>IF('Slut 2.kl. -Klasse'!FX22="","",IF('Slut 2.kl. -Klasse'!FX22='Skole scoring'!FJ$92,1,0)+IF('Slut 2.kl. -Klasse'!FX22=5,5,0))</f>
        <v/>
      </c>
      <c r="FK95" s="27" t="str">
        <f>IF('Slut 2.kl. -Klasse'!FY22="","",IF('Slut 2.kl. -Klasse'!FY22='Skole scoring'!FK$92,1,0)+IF('Slut 2.kl. -Klasse'!FY22=5,5,0))</f>
        <v/>
      </c>
      <c r="FL95" s="27" t="str">
        <f>IF('Slut 2.kl. -Klasse'!FZ22="","",IF('Slut 2.kl. -Klasse'!FZ22='Skole scoring'!FL$92,1,0)+IF('Slut 2.kl. -Klasse'!FZ22=5,5,0))</f>
        <v/>
      </c>
      <c r="FM95" s="27" t="str">
        <f>IF('Slut 2.kl. -Klasse'!GA22="","",IF('Slut 2.kl. -Klasse'!GA22='Skole scoring'!FM$92,1,0)+IF('Slut 2.kl. -Klasse'!GA22=5,5,0))</f>
        <v/>
      </c>
      <c r="FN95" s="27">
        <f t="shared" ref="FN95:FN119" si="3">COUNTIF(B95:FM95,1)</f>
        <v>0</v>
      </c>
      <c r="FO95" s="27" t="str">
        <f>IF(ISBLANK('Slut 2.kl. -Klasse'!B22),"NA",(((COUNTIF('Skole scoring'!B95:U95,1)-7)/4.9)+((COUNTIF('Skole scoring'!V95:DQ95,1)-19.9)/11.3)+((COUNTIF(DR95:FM95,1)-16.8)/11.7))/3)</f>
        <v>NA</v>
      </c>
    </row>
    <row r="96" spans="2:171" x14ac:dyDescent="0.35">
      <c r="B96" s="27" t="str">
        <f>IF('Slut 2.kl. -Klasse'!P23="","",IF('Slut 2.kl. -Klasse'!P23='Skole scoring'!B$92,1,0)+IF('Slut 2.kl. -Klasse'!P23=5,5,0))</f>
        <v/>
      </c>
      <c r="C96" s="27" t="str">
        <f>IF('Slut 2.kl. -Klasse'!Q23="","",IF('Slut 2.kl. -Klasse'!Q23='Skole scoring'!C$92,1,0)+IF('Slut 2.kl. -Klasse'!Q23=5,5,0))</f>
        <v/>
      </c>
      <c r="D96" s="27" t="str">
        <f>IF('Slut 2.kl. -Klasse'!R23="","",IF('Slut 2.kl. -Klasse'!R23='Skole scoring'!D$92,1,0)+IF('Slut 2.kl. -Klasse'!R23=5,5,0))</f>
        <v/>
      </c>
      <c r="E96" s="27" t="str">
        <f>IF('Slut 2.kl. -Klasse'!S23="","",IF('Slut 2.kl. -Klasse'!S23='Skole scoring'!E$92,1,0)+IF('Slut 2.kl. -Klasse'!S23=5,5,0))</f>
        <v/>
      </c>
      <c r="F96" s="27" t="str">
        <f>IF('Slut 2.kl. -Klasse'!T23="","",IF('Slut 2.kl. -Klasse'!T23='Skole scoring'!F$92,1,0)+IF('Slut 2.kl. -Klasse'!T23=5,5,0))</f>
        <v/>
      </c>
      <c r="G96" s="27" t="str">
        <f>IF('Slut 2.kl. -Klasse'!U23="","",IF('Slut 2.kl. -Klasse'!U23='Skole scoring'!G$92,1,0)+IF('Slut 2.kl. -Klasse'!U23=5,5,0))</f>
        <v/>
      </c>
      <c r="H96" s="27" t="str">
        <f>IF('Slut 2.kl. -Klasse'!V23="","",IF('Slut 2.kl. -Klasse'!V23='Skole scoring'!H$92,1,0)+IF('Slut 2.kl. -Klasse'!V23=5,5,0))</f>
        <v/>
      </c>
      <c r="I96" s="27" t="str">
        <f>IF('Slut 2.kl. -Klasse'!W23="","",IF('Slut 2.kl. -Klasse'!W23='Skole scoring'!I$92,1,0)+IF('Slut 2.kl. -Klasse'!W23=5,5,0))</f>
        <v/>
      </c>
      <c r="J96" s="27" t="str">
        <f>IF('Slut 2.kl. -Klasse'!X23="","",IF('Slut 2.kl. -Klasse'!X23='Skole scoring'!J$92,1,0)+IF('Slut 2.kl. -Klasse'!X23=5,5,0))</f>
        <v/>
      </c>
      <c r="K96" s="27" t="str">
        <f>IF('Slut 2.kl. -Klasse'!Y23="","",IF('Slut 2.kl. -Klasse'!Y23='Skole scoring'!K$92,1,0)+IF('Slut 2.kl. -Klasse'!Y23=5,5,0))</f>
        <v/>
      </c>
      <c r="L96" s="27" t="str">
        <f>IF('Slut 2.kl. -Klasse'!Z23="","",IF('Slut 2.kl. -Klasse'!Z23='Skole scoring'!L$92,1,0)+IF('Slut 2.kl. -Klasse'!Z23=5,5,0))</f>
        <v/>
      </c>
      <c r="M96" s="27" t="str">
        <f>IF('Slut 2.kl. -Klasse'!AA23="","",IF('Slut 2.kl. -Klasse'!AA23='Skole scoring'!M$92,1,0)+IF('Slut 2.kl. -Klasse'!AA23=5,5,0))</f>
        <v/>
      </c>
      <c r="N96" s="27" t="str">
        <f>IF('Slut 2.kl. -Klasse'!AB23="","",IF('Slut 2.kl. -Klasse'!AB23='Skole scoring'!N$92,1,0)+IF('Slut 2.kl. -Klasse'!AB23=5,5,0))</f>
        <v/>
      </c>
      <c r="O96" s="27" t="str">
        <f>IF('Slut 2.kl. -Klasse'!AC23="","",IF('Slut 2.kl. -Klasse'!AC23='Skole scoring'!O$92,1,0)+IF('Slut 2.kl. -Klasse'!AC23=5,5,0))</f>
        <v/>
      </c>
      <c r="P96" s="27" t="str">
        <f>IF('Slut 2.kl. -Klasse'!AD23="","",IF('Slut 2.kl. -Klasse'!AD23='Skole scoring'!P$92,1,0)+IF('Slut 2.kl. -Klasse'!AD23=5,5,0))</f>
        <v/>
      </c>
      <c r="Q96" s="27" t="str">
        <f>IF('Slut 2.kl. -Klasse'!AE23="","",IF('Slut 2.kl. -Klasse'!AE23='Skole scoring'!Q$92,1,0)+IF('Slut 2.kl. -Klasse'!AE23=5,5,0))</f>
        <v/>
      </c>
      <c r="R96" s="27" t="str">
        <f>IF('Slut 2.kl. -Klasse'!AF23="","",IF('Slut 2.kl. -Klasse'!AF23='Skole scoring'!R$92,1,0)+IF('Slut 2.kl. -Klasse'!AF23=5,5,0))</f>
        <v/>
      </c>
      <c r="S96" s="27" t="str">
        <f>IF('Slut 2.kl. -Klasse'!AG23="","",IF('Slut 2.kl. -Klasse'!AG23='Skole scoring'!S$92,1,0)+IF('Slut 2.kl. -Klasse'!AG23=5,5,0))</f>
        <v/>
      </c>
      <c r="T96" s="27" t="str">
        <f>IF('Slut 2.kl. -Klasse'!AH23="","",IF('Slut 2.kl. -Klasse'!AH23='Skole scoring'!T$92,1,0)+IF('Slut 2.kl. -Klasse'!AH23=5,5,0))</f>
        <v/>
      </c>
      <c r="U96" s="27" t="str">
        <f>IF('Slut 2.kl. -Klasse'!AI23="","",IF('Slut 2.kl. -Klasse'!AI23='Skole scoring'!U$92,1,0)+IF('Slut 2.kl. -Klasse'!AI23=5,5,0))</f>
        <v/>
      </c>
      <c r="V96" s="27" t="str">
        <f>IF('Slut 2.kl. -Klasse'!AJ23="","",IF('Slut 2.kl. -Klasse'!AJ23='Skole scoring'!V$92,1,0)+IF('Slut 2.kl. -Klasse'!AJ23=5,5,0))</f>
        <v/>
      </c>
      <c r="W96" s="27" t="str">
        <f>IF('Slut 2.kl. -Klasse'!AK23="","",IF('Slut 2.kl. -Klasse'!AK23='Skole scoring'!W$92,1,0)+IF('Slut 2.kl. -Klasse'!AK23=5,5,0))</f>
        <v/>
      </c>
      <c r="X96" s="27" t="str">
        <f>IF('Slut 2.kl. -Klasse'!AL23="","",IF('Slut 2.kl. -Klasse'!AL23='Skole scoring'!X$92,1,0)+IF('Slut 2.kl. -Klasse'!AL23=5,5,0))</f>
        <v/>
      </c>
      <c r="Y96" s="27" t="str">
        <f>IF('Slut 2.kl. -Klasse'!AM23="","",IF('Slut 2.kl. -Klasse'!AM23='Skole scoring'!Y$92,1,0)+IF('Slut 2.kl. -Klasse'!AM23=5,5,0))</f>
        <v/>
      </c>
      <c r="Z96" s="27" t="str">
        <f>IF('Slut 2.kl. -Klasse'!AN23="","",IF('Slut 2.kl. -Klasse'!AN23='Skole scoring'!Z$92,1,0)+IF('Slut 2.kl. -Klasse'!AN23=5,5,0))</f>
        <v/>
      </c>
      <c r="AA96" s="27" t="str">
        <f>IF('Slut 2.kl. -Klasse'!AO23="","",IF('Slut 2.kl. -Klasse'!AO23='Skole scoring'!AA$92,1,0)+IF('Slut 2.kl. -Klasse'!AO23=5,5,0))</f>
        <v/>
      </c>
      <c r="AB96" s="27" t="str">
        <f>IF('Slut 2.kl. -Klasse'!AP23="","",IF('Slut 2.kl. -Klasse'!AP23='Skole scoring'!AB$92,1,0)+IF('Slut 2.kl. -Klasse'!AP23=5,5,0))</f>
        <v/>
      </c>
      <c r="AC96" s="27" t="str">
        <f>IF('Slut 2.kl. -Klasse'!AQ23="","",IF('Slut 2.kl. -Klasse'!AQ23='Skole scoring'!AC$92,1,0)+IF('Slut 2.kl. -Klasse'!AQ23=5,5,0))</f>
        <v/>
      </c>
      <c r="AD96" s="27" t="str">
        <f>IF('Slut 2.kl. -Klasse'!AR23="","",IF('Slut 2.kl. -Klasse'!AR23='Skole scoring'!AD$92,1,0)+IF('Slut 2.kl. -Klasse'!AR23=5,5,0))</f>
        <v/>
      </c>
      <c r="AE96" s="27" t="str">
        <f>IF('Slut 2.kl. -Klasse'!AS23="","",IF('Slut 2.kl. -Klasse'!AS23='Skole scoring'!AE$92,1,0)+IF('Slut 2.kl. -Klasse'!AS23=5,5,0))</f>
        <v/>
      </c>
      <c r="AF96" s="27" t="str">
        <f>IF('Slut 2.kl. -Klasse'!AT23="","",IF('Slut 2.kl. -Klasse'!AT23='Skole scoring'!AF$92,1,0)+IF('Slut 2.kl. -Klasse'!AT23=5,5,0))</f>
        <v/>
      </c>
      <c r="AG96" s="27" t="str">
        <f>IF('Slut 2.kl. -Klasse'!AU23="","",IF('Slut 2.kl. -Klasse'!AU23='Skole scoring'!AG$92,1,0)+IF('Slut 2.kl. -Klasse'!AU23=5,5,0))</f>
        <v/>
      </c>
      <c r="AH96" s="27" t="str">
        <f>IF('Slut 2.kl. -Klasse'!AV23="","",IF('Slut 2.kl. -Klasse'!AV23='Skole scoring'!AH$92,1,0)+IF('Slut 2.kl. -Klasse'!AV23=5,5,0))</f>
        <v/>
      </c>
      <c r="AI96" s="27" t="str">
        <f>IF('Slut 2.kl. -Klasse'!AW23="","",IF('Slut 2.kl. -Klasse'!AW23='Skole scoring'!AI$92,1,0)+IF('Slut 2.kl. -Klasse'!AW23=5,5,0))</f>
        <v/>
      </c>
      <c r="AJ96" s="27" t="str">
        <f>IF('Slut 2.kl. -Klasse'!AX23="","",IF('Slut 2.kl. -Klasse'!AX23='Skole scoring'!AJ$92,1,0)+IF('Slut 2.kl. -Klasse'!AX23=5,5,0))</f>
        <v/>
      </c>
      <c r="AK96" s="27" t="str">
        <f>IF('Slut 2.kl. -Klasse'!AY23="","",IF('Slut 2.kl. -Klasse'!AY23='Skole scoring'!AK$92,1,0)+IF('Slut 2.kl. -Klasse'!AY23=5,5,0))</f>
        <v/>
      </c>
      <c r="AL96" s="27" t="str">
        <f>IF('Slut 2.kl. -Klasse'!AZ23="","",IF('Slut 2.kl. -Klasse'!AZ23='Skole scoring'!AL$92,1,0)+IF('Slut 2.kl. -Klasse'!AZ23=5,5,0))</f>
        <v/>
      </c>
      <c r="AM96" s="27" t="str">
        <f>IF('Slut 2.kl. -Klasse'!BA23="","",IF('Slut 2.kl. -Klasse'!BA23='Skole scoring'!AM$92,1,0)+IF('Slut 2.kl. -Klasse'!BA23=5,5,0))</f>
        <v/>
      </c>
      <c r="AN96" s="27" t="str">
        <f>IF('Slut 2.kl. -Klasse'!BB23="","",IF('Slut 2.kl. -Klasse'!BB23='Skole scoring'!AN$92,1,0)+IF('Slut 2.kl. -Klasse'!BB23=5,5,0))</f>
        <v/>
      </c>
      <c r="AO96" s="27" t="str">
        <f>IF('Slut 2.kl. -Klasse'!BC23="","",IF('Slut 2.kl. -Klasse'!BC23='Skole scoring'!AO$92,1,0)+IF('Slut 2.kl. -Klasse'!BC23=5,5,0))</f>
        <v/>
      </c>
      <c r="AP96" s="27" t="str">
        <f>IF('Slut 2.kl. -Klasse'!BD23="","",IF('Slut 2.kl. -Klasse'!BD23='Skole scoring'!AP$92,1,0)+IF('Slut 2.kl. -Klasse'!BD23=5,5,0))</f>
        <v/>
      </c>
      <c r="AQ96" s="27" t="str">
        <f>IF('Slut 2.kl. -Klasse'!BE23="","",IF('Slut 2.kl. -Klasse'!BE23='Skole scoring'!AQ$92,1,0)+IF('Slut 2.kl. -Klasse'!BE23=5,5,0))</f>
        <v/>
      </c>
      <c r="AR96" s="27" t="str">
        <f>IF('Slut 2.kl. -Klasse'!BF23="","",IF('Slut 2.kl. -Klasse'!BF23='Skole scoring'!AR$92,1,0)+IF('Slut 2.kl. -Klasse'!BF23=5,5,0))</f>
        <v/>
      </c>
      <c r="AS96" s="27" t="str">
        <f>IF('Slut 2.kl. -Klasse'!BG23="","",IF('Slut 2.kl. -Klasse'!BG23='Skole scoring'!AS$92,1,0)+IF('Slut 2.kl. -Klasse'!BG23=5,5,0))</f>
        <v/>
      </c>
      <c r="AT96" s="27" t="str">
        <f>IF('Slut 2.kl. -Klasse'!BH23="","",IF('Slut 2.kl. -Klasse'!BH23='Skole scoring'!AT$92,1,0)+IF('Slut 2.kl. -Klasse'!BH23=5,5,0))</f>
        <v/>
      </c>
      <c r="AU96" s="27" t="str">
        <f>IF('Slut 2.kl. -Klasse'!BI23="","",IF('Slut 2.kl. -Klasse'!BI23='Skole scoring'!AU$92,1,0)+IF('Slut 2.kl. -Klasse'!BI23=5,5,0))</f>
        <v/>
      </c>
      <c r="AV96" s="27" t="str">
        <f>IF('Slut 2.kl. -Klasse'!BJ23="","",IF('Slut 2.kl. -Klasse'!BJ23='Skole scoring'!AV$92,1,0)+IF('Slut 2.kl. -Klasse'!BJ23=5,5,0))</f>
        <v/>
      </c>
      <c r="AW96" s="27" t="str">
        <f>IF('Slut 2.kl. -Klasse'!BK23="","",IF('Slut 2.kl. -Klasse'!BK23='Skole scoring'!AW$92,1,0)+IF('Slut 2.kl. -Klasse'!BK23=5,5,0))</f>
        <v/>
      </c>
      <c r="AX96" s="27" t="str">
        <f>IF('Slut 2.kl. -Klasse'!BL23="","",IF('Slut 2.kl. -Klasse'!BL23='Skole scoring'!AX$92,1,0)+IF('Slut 2.kl. -Klasse'!BL23=5,5,0))</f>
        <v/>
      </c>
      <c r="AY96" s="27" t="str">
        <f>IF('Slut 2.kl. -Klasse'!BM23="","",IF('Slut 2.kl. -Klasse'!BM23='Skole scoring'!AY$92,1,0)+IF('Slut 2.kl. -Klasse'!BM23=5,5,0))</f>
        <v/>
      </c>
      <c r="AZ96" s="27" t="str">
        <f>IF('Slut 2.kl. -Klasse'!BN23="","",IF('Slut 2.kl. -Klasse'!BN23='Skole scoring'!AZ$92,1,0)+IF('Slut 2.kl. -Klasse'!BN23=5,5,0))</f>
        <v/>
      </c>
      <c r="BA96" s="27" t="str">
        <f>IF('Slut 2.kl. -Klasse'!BO23="","",IF('Slut 2.kl. -Klasse'!BO23='Skole scoring'!BA$92,1,0)+IF('Slut 2.kl. -Klasse'!BO23=5,5,0))</f>
        <v/>
      </c>
      <c r="BB96" s="27" t="str">
        <f>IF('Slut 2.kl. -Klasse'!BP23="","",IF('Slut 2.kl. -Klasse'!BP23='Skole scoring'!BB$92,1,0)+IF('Slut 2.kl. -Klasse'!BP23=5,5,0))</f>
        <v/>
      </c>
      <c r="BC96" s="27" t="str">
        <f>IF('Slut 2.kl. -Klasse'!BQ23="","",IF('Slut 2.kl. -Klasse'!BQ23='Skole scoring'!BC$92,1,0)+IF('Slut 2.kl. -Klasse'!BQ23=5,5,0))</f>
        <v/>
      </c>
      <c r="BD96" s="27" t="str">
        <f>IF('Slut 2.kl. -Klasse'!BR23="","",IF('Slut 2.kl. -Klasse'!BR23='Skole scoring'!BD$92,1,0)+IF('Slut 2.kl. -Klasse'!BR23=5,5,0))</f>
        <v/>
      </c>
      <c r="BE96" s="27" t="str">
        <f>IF('Slut 2.kl. -Klasse'!BS23="","",IF('Slut 2.kl. -Klasse'!BS23='Skole scoring'!BE$92,1,0)+IF('Slut 2.kl. -Klasse'!BS23=5,5,0))</f>
        <v/>
      </c>
      <c r="BF96" s="27" t="str">
        <f>IF('Slut 2.kl. -Klasse'!BT23="","",IF('Slut 2.kl. -Klasse'!BT23='Skole scoring'!BF$92,1,0)+IF('Slut 2.kl. -Klasse'!BT23=5,5,0))</f>
        <v/>
      </c>
      <c r="BG96" s="27" t="str">
        <f>IF('Slut 2.kl. -Klasse'!BU23="","",IF('Slut 2.kl. -Klasse'!BU23='Skole scoring'!BG$92,1,0)+IF('Slut 2.kl. -Klasse'!BU23=5,5,0))</f>
        <v/>
      </c>
      <c r="BH96" s="27" t="str">
        <f>IF('Slut 2.kl. -Klasse'!BV23="","",IF('Slut 2.kl. -Klasse'!BV23='Skole scoring'!BH$92,1,0)+IF('Slut 2.kl. -Klasse'!BV23=5,5,0))</f>
        <v/>
      </c>
      <c r="BI96" s="27" t="str">
        <f>IF('Slut 2.kl. -Klasse'!BW23="","",IF('Slut 2.kl. -Klasse'!BW23='Skole scoring'!BI$92,1,0)+IF('Slut 2.kl. -Klasse'!BW23=5,5,0))</f>
        <v/>
      </c>
      <c r="BJ96" s="27" t="str">
        <f>IF('Slut 2.kl. -Klasse'!BX23="","",IF('Slut 2.kl. -Klasse'!BX23='Skole scoring'!BJ$92,1,0)+IF('Slut 2.kl. -Klasse'!BX23=5,5,0))</f>
        <v/>
      </c>
      <c r="BK96" s="27" t="str">
        <f>IF('Slut 2.kl. -Klasse'!BY23="","",IF('Slut 2.kl. -Klasse'!BY23='Skole scoring'!BK$92,1,0)+IF('Slut 2.kl. -Klasse'!BY23=5,5,0))</f>
        <v/>
      </c>
      <c r="BL96" s="27" t="str">
        <f>IF('Slut 2.kl. -Klasse'!BZ23="","",IF('Slut 2.kl. -Klasse'!BZ23='Skole scoring'!BL$92,1,0)+IF('Slut 2.kl. -Klasse'!BZ23=5,5,0))</f>
        <v/>
      </c>
      <c r="BM96" s="27" t="str">
        <f>IF('Slut 2.kl. -Klasse'!CA23="","",IF('Slut 2.kl. -Klasse'!CA23='Skole scoring'!BM$92,1,0)+IF('Slut 2.kl. -Klasse'!CA23=5,5,0))</f>
        <v/>
      </c>
      <c r="BN96" s="27" t="str">
        <f>IF('Slut 2.kl. -Klasse'!CB23="","",IF('Slut 2.kl. -Klasse'!CB23='Skole scoring'!BN$92,1,0)+IF('Slut 2.kl. -Klasse'!CB23=5,5,0))</f>
        <v/>
      </c>
      <c r="BO96" s="27" t="str">
        <f>IF('Slut 2.kl. -Klasse'!CC23="","",IF('Slut 2.kl. -Klasse'!CC23='Skole scoring'!BO$92,1,0)+IF('Slut 2.kl. -Klasse'!CC23=5,5,0))</f>
        <v/>
      </c>
      <c r="BP96" s="27" t="str">
        <f>IF('Slut 2.kl. -Klasse'!CD23="","",IF('Slut 2.kl. -Klasse'!CD23='Skole scoring'!BP$92,1,0)+IF('Slut 2.kl. -Klasse'!CD23=5,5,0))</f>
        <v/>
      </c>
      <c r="BQ96" s="27" t="str">
        <f>IF('Slut 2.kl. -Klasse'!CE23="","",IF('Slut 2.kl. -Klasse'!CE23='Skole scoring'!BQ$92,1,0)+IF('Slut 2.kl. -Klasse'!CE23=5,5,0))</f>
        <v/>
      </c>
      <c r="BR96" s="27" t="str">
        <f>IF('Slut 2.kl. -Klasse'!CF23="","",IF('Slut 2.kl. -Klasse'!CF23='Skole scoring'!BR$92,1,0)+IF('Slut 2.kl. -Klasse'!CF23=5,5,0))</f>
        <v/>
      </c>
      <c r="BS96" s="27" t="str">
        <f>IF('Slut 2.kl. -Klasse'!CG23="","",IF('Slut 2.kl. -Klasse'!CG23='Skole scoring'!BS$92,1,0)+IF('Slut 2.kl. -Klasse'!CG23=5,5,0))</f>
        <v/>
      </c>
      <c r="BT96" s="27" t="str">
        <f>IF('Slut 2.kl. -Klasse'!CH23="","",IF('Slut 2.kl. -Klasse'!CH23='Skole scoring'!BT$92,1,0)+IF('Slut 2.kl. -Klasse'!CH23=5,5,0))</f>
        <v/>
      </c>
      <c r="BU96" s="27" t="str">
        <f>IF('Slut 2.kl. -Klasse'!CI23="","",IF('Slut 2.kl. -Klasse'!CI23='Skole scoring'!BU$92,1,0)+IF('Slut 2.kl. -Klasse'!CI23=5,5,0))</f>
        <v/>
      </c>
      <c r="BV96" s="27" t="str">
        <f>IF('Slut 2.kl. -Klasse'!CJ23="","",IF('Slut 2.kl. -Klasse'!CJ23='Skole scoring'!BV$92,1,0)+IF('Slut 2.kl. -Klasse'!CJ23=5,5,0))</f>
        <v/>
      </c>
      <c r="BW96" s="27" t="str">
        <f>IF('Slut 2.kl. -Klasse'!CK23="","",IF('Slut 2.kl. -Klasse'!CK23='Skole scoring'!BW$92,1,0)+IF('Slut 2.kl. -Klasse'!CK23=5,5,0))</f>
        <v/>
      </c>
      <c r="BX96" s="27" t="str">
        <f>IF('Slut 2.kl. -Klasse'!CL23="","",IF('Slut 2.kl. -Klasse'!CL23='Skole scoring'!BX$92,1,0)+IF('Slut 2.kl. -Klasse'!CL23=5,5,0))</f>
        <v/>
      </c>
      <c r="BY96" s="27" t="str">
        <f>IF('Slut 2.kl. -Klasse'!CM23="","",IF('Slut 2.kl. -Klasse'!CM23='Skole scoring'!BY$92,1,0)+IF('Slut 2.kl. -Klasse'!CM23=5,5,0))</f>
        <v/>
      </c>
      <c r="BZ96" s="27" t="str">
        <f>IF('Slut 2.kl. -Klasse'!CN23="","",IF('Slut 2.kl. -Klasse'!CN23='Skole scoring'!BZ$92,1,0)+IF('Slut 2.kl. -Klasse'!CN23=5,5,0))</f>
        <v/>
      </c>
      <c r="CA96" s="27" t="str">
        <f>IF('Slut 2.kl. -Klasse'!CO23="","",IF('Slut 2.kl. -Klasse'!CO23='Skole scoring'!CA$92,1,0)+IF('Slut 2.kl. -Klasse'!CO23=5,5,0))</f>
        <v/>
      </c>
      <c r="CB96" s="27" t="str">
        <f>IF('Slut 2.kl. -Klasse'!CP23="","",IF('Slut 2.kl. -Klasse'!CP23='Skole scoring'!CB$92,1,0)+IF('Slut 2.kl. -Klasse'!CP23=5,5,0))</f>
        <v/>
      </c>
      <c r="CC96" s="27" t="str">
        <f>IF('Slut 2.kl. -Klasse'!CQ23="","",IF('Slut 2.kl. -Klasse'!CQ23='Skole scoring'!CC$92,1,0)+IF('Slut 2.kl. -Klasse'!CQ23=5,5,0))</f>
        <v/>
      </c>
      <c r="CD96" s="27" t="str">
        <f>IF('Slut 2.kl. -Klasse'!CR23="","",IF('Slut 2.kl. -Klasse'!CR23='Skole scoring'!CD$92,1,0)+IF('Slut 2.kl. -Klasse'!CR23=5,5,0))</f>
        <v/>
      </c>
      <c r="CE96" s="27" t="str">
        <f>IF('Slut 2.kl. -Klasse'!CS23="","",IF('Slut 2.kl. -Klasse'!CS23='Skole scoring'!CE$92,1,0)+IF('Slut 2.kl. -Klasse'!CS23=5,5,0))</f>
        <v/>
      </c>
      <c r="CF96" s="27" t="str">
        <f>IF('Slut 2.kl. -Klasse'!CT23="","",IF('Slut 2.kl. -Klasse'!CT23='Skole scoring'!CF$92,1,0)+IF('Slut 2.kl. -Klasse'!CT23=5,5,0))</f>
        <v/>
      </c>
      <c r="CG96" s="27" t="str">
        <f>IF('Slut 2.kl. -Klasse'!CU23="","",IF('Slut 2.kl. -Klasse'!CU23='Skole scoring'!CG$92,1,0)+IF('Slut 2.kl. -Klasse'!CU23=5,5,0))</f>
        <v/>
      </c>
      <c r="CH96" s="27" t="str">
        <f>IF('Slut 2.kl. -Klasse'!CV23="","",IF('Slut 2.kl. -Klasse'!CV23='Skole scoring'!CH$92,1,0)+IF('Slut 2.kl. -Klasse'!CV23=5,5,0))</f>
        <v/>
      </c>
      <c r="CI96" s="27" t="str">
        <f>IF('Slut 2.kl. -Klasse'!CW23="","",IF('Slut 2.kl. -Klasse'!CW23='Skole scoring'!CI$92,1,0)+IF('Slut 2.kl. -Klasse'!CW23=5,5,0))</f>
        <v/>
      </c>
      <c r="CJ96" s="27" t="str">
        <f>IF('Slut 2.kl. -Klasse'!CX23="","",IF('Slut 2.kl. -Klasse'!CX23='Skole scoring'!CJ$92,1,0)+IF('Slut 2.kl. -Klasse'!CX23=5,5,0))</f>
        <v/>
      </c>
      <c r="CK96" s="27" t="str">
        <f>IF('Slut 2.kl. -Klasse'!CY23="","",IF('Slut 2.kl. -Klasse'!CY23='Skole scoring'!CK$92,1,0)+IF('Slut 2.kl. -Klasse'!CY23=5,5,0))</f>
        <v/>
      </c>
      <c r="CL96" s="27" t="str">
        <f>IF('Slut 2.kl. -Klasse'!CZ23="","",IF('Slut 2.kl. -Klasse'!CZ23='Skole scoring'!CL$92,1,0)+IF('Slut 2.kl. -Klasse'!CZ23=5,5,0))</f>
        <v/>
      </c>
      <c r="CM96" s="27" t="str">
        <f>IF('Slut 2.kl. -Klasse'!DA23="","",IF('Slut 2.kl. -Klasse'!DA23='Skole scoring'!CM$92,1,0)+IF('Slut 2.kl. -Klasse'!DA23=5,5,0))</f>
        <v/>
      </c>
      <c r="CN96" s="27" t="str">
        <f>IF('Slut 2.kl. -Klasse'!DB23="","",IF('Slut 2.kl. -Klasse'!DB23='Skole scoring'!CN$92,1,0)+IF('Slut 2.kl. -Klasse'!DB23=5,5,0))</f>
        <v/>
      </c>
      <c r="CO96" s="27" t="str">
        <f>IF('Slut 2.kl. -Klasse'!DC23="","",IF('Slut 2.kl. -Klasse'!DC23='Skole scoring'!CO$92,1,0)+IF('Slut 2.kl. -Klasse'!DC23=5,5,0))</f>
        <v/>
      </c>
      <c r="CP96" s="27" t="str">
        <f>IF('Slut 2.kl. -Klasse'!DD23="","",IF('Slut 2.kl. -Klasse'!DD23='Skole scoring'!CP$92,1,0)+IF('Slut 2.kl. -Klasse'!DD23=5,5,0))</f>
        <v/>
      </c>
      <c r="CQ96" s="27" t="str">
        <f>IF('Slut 2.kl. -Klasse'!DE23="","",IF('Slut 2.kl. -Klasse'!DE23='Skole scoring'!CQ$92,1,0)+IF('Slut 2.kl. -Klasse'!DE23=5,5,0))</f>
        <v/>
      </c>
      <c r="CR96" s="27" t="str">
        <f>IF('Slut 2.kl. -Klasse'!DF23="","",IF('Slut 2.kl. -Klasse'!DF23='Skole scoring'!CR$92,1,0)+IF('Slut 2.kl. -Klasse'!DF23=5,5,0))</f>
        <v/>
      </c>
      <c r="CS96" s="27" t="str">
        <f>IF('Slut 2.kl. -Klasse'!DG23="","",IF('Slut 2.kl. -Klasse'!DG23='Skole scoring'!CS$92,1,0)+IF('Slut 2.kl. -Klasse'!DG23=5,5,0))</f>
        <v/>
      </c>
      <c r="CT96" s="27" t="str">
        <f>IF('Slut 2.kl. -Klasse'!DH23="","",IF('Slut 2.kl. -Klasse'!DH23='Skole scoring'!CT$92,1,0)+IF('Slut 2.kl. -Klasse'!DH23=5,5,0))</f>
        <v/>
      </c>
      <c r="CU96" s="27" t="str">
        <f>IF('Slut 2.kl. -Klasse'!DI23="","",IF('Slut 2.kl. -Klasse'!DI23='Skole scoring'!CU$92,1,0)+IF('Slut 2.kl. -Klasse'!DI23=5,5,0))</f>
        <v/>
      </c>
      <c r="CV96" s="27" t="str">
        <f>IF('Slut 2.kl. -Klasse'!DJ23="","",IF('Slut 2.kl. -Klasse'!DJ23='Skole scoring'!CV$92,1,0)+IF('Slut 2.kl. -Klasse'!DJ23=5,5,0))</f>
        <v/>
      </c>
      <c r="CW96" s="27" t="str">
        <f>IF('Slut 2.kl. -Klasse'!DK23="","",IF('Slut 2.kl. -Klasse'!DK23='Skole scoring'!CW$92,1,0)+IF('Slut 2.kl. -Klasse'!DK23=5,5,0))</f>
        <v/>
      </c>
      <c r="CX96" s="27" t="str">
        <f>IF('Slut 2.kl. -Klasse'!DL23="","",IF('Slut 2.kl. -Klasse'!DL23='Skole scoring'!CX$92,1,0)+IF('Slut 2.kl. -Klasse'!DL23=5,5,0))</f>
        <v/>
      </c>
      <c r="CY96" s="27" t="str">
        <f>IF('Slut 2.kl. -Klasse'!DM23="","",IF('Slut 2.kl. -Klasse'!DM23='Skole scoring'!CY$92,1,0)+IF('Slut 2.kl. -Klasse'!DM23=5,5,0))</f>
        <v/>
      </c>
      <c r="CZ96" s="27" t="str">
        <f>IF('Slut 2.kl. -Klasse'!DN23="","",IF('Slut 2.kl. -Klasse'!DN23='Skole scoring'!CZ$92,1,0)+IF('Slut 2.kl. -Klasse'!DN23=5,5,0))</f>
        <v/>
      </c>
      <c r="DA96" s="27" t="str">
        <f>IF('Slut 2.kl. -Klasse'!DO23="","",IF('Slut 2.kl. -Klasse'!DO23='Skole scoring'!DA$92,1,0)+IF('Slut 2.kl. -Klasse'!DO23=5,5,0))</f>
        <v/>
      </c>
      <c r="DB96" s="27" t="str">
        <f>IF('Slut 2.kl. -Klasse'!DP23="","",IF('Slut 2.kl. -Klasse'!DP23='Skole scoring'!DB$92,1,0)+IF('Slut 2.kl. -Klasse'!DP23=5,5,0))</f>
        <v/>
      </c>
      <c r="DC96" s="27" t="str">
        <f>IF('Slut 2.kl. -Klasse'!DQ23="","",IF('Slut 2.kl. -Klasse'!DQ23='Skole scoring'!DC$92,1,0)+IF('Slut 2.kl. -Klasse'!DQ23=5,5,0))</f>
        <v/>
      </c>
      <c r="DD96" s="27" t="str">
        <f>IF('Slut 2.kl. -Klasse'!DR23="","",IF('Slut 2.kl. -Klasse'!DR23='Skole scoring'!DD$92,1,0)+IF('Slut 2.kl. -Klasse'!DR23=5,5,0))</f>
        <v/>
      </c>
      <c r="DE96" s="27" t="str">
        <f>IF('Slut 2.kl. -Klasse'!DS23="","",IF('Slut 2.kl. -Klasse'!DS23='Skole scoring'!DE$92,1,0)+IF('Slut 2.kl. -Klasse'!DS23=5,5,0))</f>
        <v/>
      </c>
      <c r="DF96" s="27" t="str">
        <f>IF('Slut 2.kl. -Klasse'!DT23="","",IF('Slut 2.kl. -Klasse'!DT23='Skole scoring'!DF$92,1,0)+IF('Slut 2.kl. -Klasse'!DT23=5,5,0))</f>
        <v/>
      </c>
      <c r="DG96" s="27" t="str">
        <f>IF('Slut 2.kl. -Klasse'!DU23="","",IF('Slut 2.kl. -Klasse'!DU23='Skole scoring'!DG$92,1,0)+IF('Slut 2.kl. -Klasse'!DU23=5,5,0))</f>
        <v/>
      </c>
      <c r="DH96" s="27" t="str">
        <f>IF('Slut 2.kl. -Klasse'!DV23="","",IF('Slut 2.kl. -Klasse'!DV23='Skole scoring'!DH$92,1,0)+IF('Slut 2.kl. -Klasse'!DV23=5,5,0))</f>
        <v/>
      </c>
      <c r="DI96" s="27" t="str">
        <f>IF('Slut 2.kl. -Klasse'!DW23="","",IF('Slut 2.kl. -Klasse'!DW23='Skole scoring'!DI$92,1,0)+IF('Slut 2.kl. -Klasse'!DW23=5,5,0))</f>
        <v/>
      </c>
      <c r="DJ96" s="27" t="str">
        <f>IF('Slut 2.kl. -Klasse'!DX23="","",IF('Slut 2.kl. -Klasse'!DX23='Skole scoring'!DJ$92,1,0)+IF('Slut 2.kl. -Klasse'!DX23=5,5,0))</f>
        <v/>
      </c>
      <c r="DK96" s="27" t="str">
        <f>IF('Slut 2.kl. -Klasse'!DY23="","",IF('Slut 2.kl. -Klasse'!DY23='Skole scoring'!DK$92,1,0)+IF('Slut 2.kl. -Klasse'!DY23=5,5,0))</f>
        <v/>
      </c>
      <c r="DL96" s="27" t="str">
        <f>IF('Slut 2.kl. -Klasse'!DZ23="","",IF('Slut 2.kl. -Klasse'!DZ23='Skole scoring'!DL$92,1,0)+IF('Slut 2.kl. -Klasse'!DZ23=5,5,0))</f>
        <v/>
      </c>
      <c r="DM96" s="27" t="str">
        <f>IF('Slut 2.kl. -Klasse'!EA23="","",IF('Slut 2.kl. -Klasse'!EA23='Skole scoring'!DM$92,1,0)+IF('Slut 2.kl. -Klasse'!EA23=5,5,0))</f>
        <v/>
      </c>
      <c r="DN96" s="27" t="str">
        <f>IF('Slut 2.kl. -Klasse'!EB23="","",IF('Slut 2.kl. -Klasse'!EB23='Skole scoring'!DN$92,1,0)+IF('Slut 2.kl. -Klasse'!EB23=5,5,0))</f>
        <v/>
      </c>
      <c r="DO96" s="27" t="str">
        <f>IF('Slut 2.kl. -Klasse'!EC23="","",IF('Slut 2.kl. -Klasse'!EC23='Skole scoring'!DO$92,1,0)+IF('Slut 2.kl. -Klasse'!EC23=5,5,0))</f>
        <v/>
      </c>
      <c r="DP96" s="27" t="str">
        <f>IF('Slut 2.kl. -Klasse'!ED23="","",IF('Slut 2.kl. -Klasse'!ED23='Skole scoring'!DP$92,1,0)+IF('Slut 2.kl. -Klasse'!ED23=5,5,0))</f>
        <v/>
      </c>
      <c r="DQ96" s="27" t="str">
        <f>IF('Slut 2.kl. -Klasse'!EE23="","",IF('Slut 2.kl. -Klasse'!EE23='Skole scoring'!DQ$92,1,0)+IF('Slut 2.kl. -Klasse'!EE23=5,5,0))</f>
        <v/>
      </c>
      <c r="DR96" s="27" t="str">
        <f>IF('Slut 2.kl. -Klasse'!EF23="","",IF('Slut 2.kl. -Klasse'!EF23='Skole scoring'!DR$92,1,0)+IF('Slut 2.kl. -Klasse'!EF23=5,5,0))</f>
        <v/>
      </c>
      <c r="DS96" s="27" t="str">
        <f>IF('Slut 2.kl. -Klasse'!EG23="","",IF('Slut 2.kl. -Klasse'!EG23='Skole scoring'!DS$92,1,0)+IF('Slut 2.kl. -Klasse'!EG23=5,5,0))</f>
        <v/>
      </c>
      <c r="DT96" s="27" t="str">
        <f>IF('Slut 2.kl. -Klasse'!EH23="","",IF('Slut 2.kl. -Klasse'!EH23='Skole scoring'!DT$92,1,0)+IF('Slut 2.kl. -Klasse'!EH23=5,5,0))</f>
        <v/>
      </c>
      <c r="DU96" s="27" t="str">
        <f>IF('Slut 2.kl. -Klasse'!EI23="","",IF('Slut 2.kl. -Klasse'!EI23='Skole scoring'!DU$92,1,0)+IF('Slut 2.kl. -Klasse'!EI23=5,5,0))</f>
        <v/>
      </c>
      <c r="DV96" s="27" t="str">
        <f>IF('Slut 2.kl. -Klasse'!EJ23="","",IF('Slut 2.kl. -Klasse'!EJ23='Skole scoring'!DV$92,1,0)+IF('Slut 2.kl. -Klasse'!EJ23=5,5,0))</f>
        <v/>
      </c>
      <c r="DW96" s="27" t="str">
        <f>IF('Slut 2.kl. -Klasse'!EK23="","",IF('Slut 2.kl. -Klasse'!EK23='Skole scoring'!DW$92,1,0)+IF('Slut 2.kl. -Klasse'!EK23=5,5,0))</f>
        <v/>
      </c>
      <c r="DX96" s="27" t="str">
        <f>IF('Slut 2.kl. -Klasse'!EL23="","",IF('Slut 2.kl. -Klasse'!EL23='Skole scoring'!DX$92,1,0)+IF('Slut 2.kl. -Klasse'!EL23=5,5,0))</f>
        <v/>
      </c>
      <c r="DY96" s="27" t="str">
        <f>IF('Slut 2.kl. -Klasse'!EM23="","",IF('Slut 2.kl. -Klasse'!EM23='Skole scoring'!DY$92,1,0)+IF('Slut 2.kl. -Klasse'!EM23=5,5,0))</f>
        <v/>
      </c>
      <c r="DZ96" s="27" t="str">
        <f>IF('Slut 2.kl. -Klasse'!EN23="","",IF('Slut 2.kl. -Klasse'!EN23='Skole scoring'!DZ$92,1,0)+IF('Slut 2.kl. -Klasse'!EN23=5,5,0))</f>
        <v/>
      </c>
      <c r="EA96" s="27" t="str">
        <f>IF('Slut 2.kl. -Klasse'!EO23="","",IF('Slut 2.kl. -Klasse'!EO23='Skole scoring'!EA$92,1,0)+IF('Slut 2.kl. -Klasse'!EO23=5,5,0))</f>
        <v/>
      </c>
      <c r="EB96" s="27" t="str">
        <f>IF('Slut 2.kl. -Klasse'!EP23="","",IF('Slut 2.kl. -Klasse'!EP23='Skole scoring'!EB$92,1,0)+IF('Slut 2.kl. -Klasse'!EP23=5,5,0))</f>
        <v/>
      </c>
      <c r="EC96" s="27" t="str">
        <f>IF('Slut 2.kl. -Klasse'!EQ23="","",IF('Slut 2.kl. -Klasse'!EQ23='Skole scoring'!EC$92,1,0)+IF('Slut 2.kl. -Klasse'!EQ23=5,5,0))</f>
        <v/>
      </c>
      <c r="ED96" s="27" t="str">
        <f>IF('Slut 2.kl. -Klasse'!ER23="","",IF('Slut 2.kl. -Klasse'!ER23='Skole scoring'!ED$92,1,0)+IF('Slut 2.kl. -Klasse'!ER23=5,5,0))</f>
        <v/>
      </c>
      <c r="EE96" s="27" t="str">
        <f>IF('Slut 2.kl. -Klasse'!ES23="","",IF('Slut 2.kl. -Klasse'!ES23='Skole scoring'!EE$92,1,0)+IF('Slut 2.kl. -Klasse'!ES23=5,5,0))</f>
        <v/>
      </c>
      <c r="EF96" s="27" t="str">
        <f>IF('Slut 2.kl. -Klasse'!ET23="","",IF('Slut 2.kl. -Klasse'!ET23='Skole scoring'!EF$92,1,0)+IF('Slut 2.kl. -Klasse'!ET23=5,5,0))</f>
        <v/>
      </c>
      <c r="EG96" s="27" t="str">
        <f>IF('Slut 2.kl. -Klasse'!EU23="","",IF('Slut 2.kl. -Klasse'!EU23='Skole scoring'!EG$92,1,0)+IF('Slut 2.kl. -Klasse'!EU23=5,5,0))</f>
        <v/>
      </c>
      <c r="EH96" s="27" t="str">
        <f>IF('Slut 2.kl. -Klasse'!EV23="","",IF('Slut 2.kl. -Klasse'!EV23='Skole scoring'!EH$92,1,0)+IF('Slut 2.kl. -Klasse'!EV23=5,5,0))</f>
        <v/>
      </c>
      <c r="EI96" s="27" t="str">
        <f>IF('Slut 2.kl. -Klasse'!EW23="","",IF('Slut 2.kl. -Klasse'!EW23='Skole scoring'!EI$92,1,0)+IF('Slut 2.kl. -Klasse'!EW23=5,5,0))</f>
        <v/>
      </c>
      <c r="EJ96" s="27" t="str">
        <f>IF('Slut 2.kl. -Klasse'!EX23="","",IF('Slut 2.kl. -Klasse'!EX23='Skole scoring'!EJ$92,1,0)+IF('Slut 2.kl. -Klasse'!EX23=5,5,0))</f>
        <v/>
      </c>
      <c r="EK96" s="27" t="str">
        <f>IF('Slut 2.kl. -Klasse'!EY23="","",IF('Slut 2.kl. -Klasse'!EY23='Skole scoring'!EK$92,1,0)+IF('Slut 2.kl. -Klasse'!EY23=5,5,0))</f>
        <v/>
      </c>
      <c r="EL96" s="27" t="str">
        <f>IF('Slut 2.kl. -Klasse'!EZ23="","",IF('Slut 2.kl. -Klasse'!EZ23='Skole scoring'!EL$92,1,0)+IF('Slut 2.kl. -Klasse'!EZ23=5,5,0))</f>
        <v/>
      </c>
      <c r="EM96" s="27" t="str">
        <f>IF('Slut 2.kl. -Klasse'!FA23="","",IF('Slut 2.kl. -Klasse'!FA23='Skole scoring'!EM$92,1,0)+IF('Slut 2.kl. -Klasse'!FA23=5,5,0))</f>
        <v/>
      </c>
      <c r="EN96" s="27" t="str">
        <f>IF('Slut 2.kl. -Klasse'!FB23="","",IF('Slut 2.kl. -Klasse'!FB23='Skole scoring'!EN$92,1,0)+IF('Slut 2.kl. -Klasse'!FB23=5,5,0))</f>
        <v/>
      </c>
      <c r="EO96" s="27" t="str">
        <f>IF('Slut 2.kl. -Klasse'!FC23="","",IF('Slut 2.kl. -Klasse'!FC23='Skole scoring'!EO$92,1,0)+IF('Slut 2.kl. -Klasse'!FC23=5,5,0))</f>
        <v/>
      </c>
      <c r="EP96" s="27" t="str">
        <f>IF('Slut 2.kl. -Klasse'!FD23="","",IF('Slut 2.kl. -Klasse'!FD23='Skole scoring'!EP$92,1,0)+IF('Slut 2.kl. -Klasse'!FD23=5,5,0))</f>
        <v/>
      </c>
      <c r="EQ96" s="27" t="str">
        <f>IF('Slut 2.kl. -Klasse'!FE23="","",IF('Slut 2.kl. -Klasse'!FE23='Skole scoring'!EQ$92,1,0)+IF('Slut 2.kl. -Klasse'!FE23=5,5,0))</f>
        <v/>
      </c>
      <c r="ER96" s="27" t="str">
        <f>IF('Slut 2.kl. -Klasse'!FF23="","",IF('Slut 2.kl. -Klasse'!FF23='Skole scoring'!ER$92,1,0)+IF('Slut 2.kl. -Klasse'!FF23=5,5,0))</f>
        <v/>
      </c>
      <c r="ES96" s="27" t="str">
        <f>IF('Slut 2.kl. -Klasse'!FG23="","",IF('Slut 2.kl. -Klasse'!FG23='Skole scoring'!ES$92,1,0)+IF('Slut 2.kl. -Klasse'!FG23=5,5,0))</f>
        <v/>
      </c>
      <c r="ET96" s="27" t="str">
        <f>IF('Slut 2.kl. -Klasse'!FH23="","",IF('Slut 2.kl. -Klasse'!FH23='Skole scoring'!ET$92,1,0)+IF('Slut 2.kl. -Klasse'!FH23=5,5,0))</f>
        <v/>
      </c>
      <c r="EU96" s="27" t="str">
        <f>IF('Slut 2.kl. -Klasse'!FI23="","",IF('Slut 2.kl. -Klasse'!FI23='Skole scoring'!EU$92,1,0)+IF('Slut 2.kl. -Klasse'!FI23=5,5,0))</f>
        <v/>
      </c>
      <c r="EV96" s="27" t="str">
        <f>IF('Slut 2.kl. -Klasse'!FJ23="","",IF('Slut 2.kl. -Klasse'!FJ23='Skole scoring'!EV$92,1,0)+IF('Slut 2.kl. -Klasse'!FJ23=5,5,0))</f>
        <v/>
      </c>
      <c r="EW96" s="27" t="str">
        <f>IF('Slut 2.kl. -Klasse'!FK23="","",IF('Slut 2.kl. -Klasse'!FK23='Skole scoring'!EW$92,1,0)+IF('Slut 2.kl. -Klasse'!FK23=5,5,0))</f>
        <v/>
      </c>
      <c r="EX96" s="27" t="str">
        <f>IF('Slut 2.kl. -Klasse'!FL23="","",IF('Slut 2.kl. -Klasse'!FL23='Skole scoring'!EX$92,1,0)+IF('Slut 2.kl. -Klasse'!FL23=5,5,0))</f>
        <v/>
      </c>
      <c r="EY96" s="27" t="str">
        <f>IF('Slut 2.kl. -Klasse'!FM23="","",IF('Slut 2.kl. -Klasse'!FM23='Skole scoring'!EY$92,1,0)+IF('Slut 2.kl. -Klasse'!FM23=5,5,0))</f>
        <v/>
      </c>
      <c r="EZ96" s="27" t="str">
        <f>IF('Slut 2.kl. -Klasse'!FN23="","",IF('Slut 2.kl. -Klasse'!FN23='Skole scoring'!EZ$92,1,0)+IF('Slut 2.kl. -Klasse'!FN23=5,5,0))</f>
        <v/>
      </c>
      <c r="FA96" s="27" t="str">
        <f>IF('Slut 2.kl. -Klasse'!FO23="","",IF('Slut 2.kl. -Klasse'!FO23='Skole scoring'!FA$92,1,0)+IF('Slut 2.kl. -Klasse'!FO23=5,5,0))</f>
        <v/>
      </c>
      <c r="FB96" s="27" t="str">
        <f>IF('Slut 2.kl. -Klasse'!FP23="","",IF('Slut 2.kl. -Klasse'!FP23='Skole scoring'!FB$92,1,0)+IF('Slut 2.kl. -Klasse'!FP23=5,5,0))</f>
        <v/>
      </c>
      <c r="FC96" s="27" t="str">
        <f>IF('Slut 2.kl. -Klasse'!FQ23="","",IF('Slut 2.kl. -Klasse'!FQ23='Skole scoring'!FC$92,1,0)+IF('Slut 2.kl. -Klasse'!FQ23=5,5,0))</f>
        <v/>
      </c>
      <c r="FD96" s="27" t="str">
        <f>IF('Slut 2.kl. -Klasse'!FR23="","",IF('Slut 2.kl. -Klasse'!FR23='Skole scoring'!FD$92,1,0)+IF('Slut 2.kl. -Klasse'!FR23=5,5,0))</f>
        <v/>
      </c>
      <c r="FE96" s="27" t="str">
        <f>IF('Slut 2.kl. -Klasse'!FS23="","",IF('Slut 2.kl. -Klasse'!FS23='Skole scoring'!FE$92,1,0)+IF('Slut 2.kl. -Klasse'!FS23=5,5,0))</f>
        <v/>
      </c>
      <c r="FF96" s="27" t="str">
        <f>IF('Slut 2.kl. -Klasse'!FT23="","",IF('Slut 2.kl. -Klasse'!FT23='Skole scoring'!FF$92,1,0)+IF('Slut 2.kl. -Klasse'!FT23=5,5,0))</f>
        <v/>
      </c>
      <c r="FG96" s="27" t="str">
        <f>IF('Slut 2.kl. -Klasse'!FU23="","",IF('Slut 2.kl. -Klasse'!FU23='Skole scoring'!FG$92,1,0)+IF('Slut 2.kl. -Klasse'!FU23=5,5,0))</f>
        <v/>
      </c>
      <c r="FH96" s="27" t="str">
        <f>IF('Slut 2.kl. -Klasse'!FV23="","",IF('Slut 2.kl. -Klasse'!FV23='Skole scoring'!FH$92,1,0)+IF('Slut 2.kl. -Klasse'!FV23=5,5,0))</f>
        <v/>
      </c>
      <c r="FI96" s="27" t="str">
        <f>IF('Slut 2.kl. -Klasse'!FW23="","",IF('Slut 2.kl. -Klasse'!FW23='Skole scoring'!FI$92,1,0)+IF('Slut 2.kl. -Klasse'!FW23=5,5,0))</f>
        <v/>
      </c>
      <c r="FJ96" s="27" t="str">
        <f>IF('Slut 2.kl. -Klasse'!FX23="","",IF('Slut 2.kl. -Klasse'!FX23='Skole scoring'!FJ$92,1,0)+IF('Slut 2.kl. -Klasse'!FX23=5,5,0))</f>
        <v/>
      </c>
      <c r="FK96" s="27" t="str">
        <f>IF('Slut 2.kl. -Klasse'!FY23="","",IF('Slut 2.kl. -Klasse'!FY23='Skole scoring'!FK$92,1,0)+IF('Slut 2.kl. -Klasse'!FY23=5,5,0))</f>
        <v/>
      </c>
      <c r="FL96" s="27" t="str">
        <f>IF('Slut 2.kl. -Klasse'!FZ23="","",IF('Slut 2.kl. -Klasse'!FZ23='Skole scoring'!FL$92,1,0)+IF('Slut 2.kl. -Klasse'!FZ23=5,5,0))</f>
        <v/>
      </c>
      <c r="FM96" s="27" t="str">
        <f>IF('Slut 2.kl. -Klasse'!GA23="","",IF('Slut 2.kl. -Klasse'!GA23='Skole scoring'!FM$92,1,0)+IF('Slut 2.kl. -Klasse'!GA23=5,5,0))</f>
        <v/>
      </c>
      <c r="FN96" s="27">
        <f t="shared" si="3"/>
        <v>0</v>
      </c>
      <c r="FO96" s="27" t="str">
        <f>IF(ISBLANK('Slut 2.kl. -Klasse'!B23),"NA",(((COUNTIF('Skole scoring'!B96:U96,1)-7)/4.9)+((COUNTIF('Skole scoring'!V96:DQ96,1)-19.9)/11.3)+((COUNTIF(DR96:FM96,1)-16.8)/11.7))/3)</f>
        <v>NA</v>
      </c>
    </row>
    <row r="97" spans="2:171" x14ac:dyDescent="0.35">
      <c r="B97" s="27" t="str">
        <f>IF('Slut 2.kl. -Klasse'!P24="","",IF('Slut 2.kl. -Klasse'!P24='Skole scoring'!B$92,1,0)+IF('Slut 2.kl. -Klasse'!P24=5,5,0))</f>
        <v/>
      </c>
      <c r="C97" s="27" t="str">
        <f>IF('Slut 2.kl. -Klasse'!Q24="","",IF('Slut 2.kl. -Klasse'!Q24='Skole scoring'!C$92,1,0)+IF('Slut 2.kl. -Klasse'!Q24=5,5,0))</f>
        <v/>
      </c>
      <c r="D97" s="27" t="str">
        <f>IF('Slut 2.kl. -Klasse'!R24="","",IF('Slut 2.kl. -Klasse'!R24='Skole scoring'!D$92,1,0)+IF('Slut 2.kl. -Klasse'!R24=5,5,0))</f>
        <v/>
      </c>
      <c r="E97" s="27" t="str">
        <f>IF('Slut 2.kl. -Klasse'!S24="","",IF('Slut 2.kl. -Klasse'!S24='Skole scoring'!E$92,1,0)+IF('Slut 2.kl. -Klasse'!S24=5,5,0))</f>
        <v/>
      </c>
      <c r="F97" s="27" t="str">
        <f>IF('Slut 2.kl. -Klasse'!T24="","",IF('Slut 2.kl. -Klasse'!T24='Skole scoring'!F$92,1,0)+IF('Slut 2.kl. -Klasse'!T24=5,5,0))</f>
        <v/>
      </c>
      <c r="G97" s="27" t="str">
        <f>IF('Slut 2.kl. -Klasse'!U24="","",IF('Slut 2.kl. -Klasse'!U24='Skole scoring'!G$92,1,0)+IF('Slut 2.kl. -Klasse'!U24=5,5,0))</f>
        <v/>
      </c>
      <c r="H97" s="27" t="str">
        <f>IF('Slut 2.kl. -Klasse'!V24="","",IF('Slut 2.kl. -Klasse'!V24='Skole scoring'!H$92,1,0)+IF('Slut 2.kl. -Klasse'!V24=5,5,0))</f>
        <v/>
      </c>
      <c r="I97" s="27" t="str">
        <f>IF('Slut 2.kl. -Klasse'!W24="","",IF('Slut 2.kl. -Klasse'!W24='Skole scoring'!I$92,1,0)+IF('Slut 2.kl. -Klasse'!W24=5,5,0))</f>
        <v/>
      </c>
      <c r="J97" s="27" t="str">
        <f>IF('Slut 2.kl. -Klasse'!X24="","",IF('Slut 2.kl. -Klasse'!X24='Skole scoring'!J$92,1,0)+IF('Slut 2.kl. -Klasse'!X24=5,5,0))</f>
        <v/>
      </c>
      <c r="K97" s="27" t="str">
        <f>IF('Slut 2.kl. -Klasse'!Y24="","",IF('Slut 2.kl. -Klasse'!Y24='Skole scoring'!K$92,1,0)+IF('Slut 2.kl. -Klasse'!Y24=5,5,0))</f>
        <v/>
      </c>
      <c r="L97" s="27" t="str">
        <f>IF('Slut 2.kl. -Klasse'!Z24="","",IF('Slut 2.kl. -Klasse'!Z24='Skole scoring'!L$92,1,0)+IF('Slut 2.kl. -Klasse'!Z24=5,5,0))</f>
        <v/>
      </c>
      <c r="M97" s="27" t="str">
        <f>IF('Slut 2.kl. -Klasse'!AA24="","",IF('Slut 2.kl. -Klasse'!AA24='Skole scoring'!M$92,1,0)+IF('Slut 2.kl. -Klasse'!AA24=5,5,0))</f>
        <v/>
      </c>
      <c r="N97" s="27" t="str">
        <f>IF('Slut 2.kl. -Klasse'!AB24="","",IF('Slut 2.kl. -Klasse'!AB24='Skole scoring'!N$92,1,0)+IF('Slut 2.kl. -Klasse'!AB24=5,5,0))</f>
        <v/>
      </c>
      <c r="O97" s="27" t="str">
        <f>IF('Slut 2.kl. -Klasse'!AC24="","",IF('Slut 2.kl. -Klasse'!AC24='Skole scoring'!O$92,1,0)+IF('Slut 2.kl. -Klasse'!AC24=5,5,0))</f>
        <v/>
      </c>
      <c r="P97" s="27" t="str">
        <f>IF('Slut 2.kl. -Klasse'!AD24="","",IF('Slut 2.kl. -Klasse'!AD24='Skole scoring'!P$92,1,0)+IF('Slut 2.kl. -Klasse'!AD24=5,5,0))</f>
        <v/>
      </c>
      <c r="Q97" s="27" t="str">
        <f>IF('Slut 2.kl. -Klasse'!AE24="","",IF('Slut 2.kl. -Klasse'!AE24='Skole scoring'!Q$92,1,0)+IF('Slut 2.kl. -Klasse'!AE24=5,5,0))</f>
        <v/>
      </c>
      <c r="R97" s="27" t="str">
        <f>IF('Slut 2.kl. -Klasse'!AF24="","",IF('Slut 2.kl. -Klasse'!AF24='Skole scoring'!R$92,1,0)+IF('Slut 2.kl. -Klasse'!AF24=5,5,0))</f>
        <v/>
      </c>
      <c r="S97" s="27" t="str">
        <f>IF('Slut 2.kl. -Klasse'!AG24="","",IF('Slut 2.kl. -Klasse'!AG24='Skole scoring'!S$92,1,0)+IF('Slut 2.kl. -Klasse'!AG24=5,5,0))</f>
        <v/>
      </c>
      <c r="T97" s="27" t="str">
        <f>IF('Slut 2.kl. -Klasse'!AH24="","",IF('Slut 2.kl. -Klasse'!AH24='Skole scoring'!T$92,1,0)+IF('Slut 2.kl. -Klasse'!AH24=5,5,0))</f>
        <v/>
      </c>
      <c r="U97" s="27" t="str">
        <f>IF('Slut 2.kl. -Klasse'!AI24="","",IF('Slut 2.kl. -Klasse'!AI24='Skole scoring'!U$92,1,0)+IF('Slut 2.kl. -Klasse'!AI24=5,5,0))</f>
        <v/>
      </c>
      <c r="V97" s="27" t="str">
        <f>IF('Slut 2.kl. -Klasse'!AJ24="","",IF('Slut 2.kl. -Klasse'!AJ24='Skole scoring'!V$92,1,0)+IF('Slut 2.kl. -Klasse'!AJ24=5,5,0))</f>
        <v/>
      </c>
      <c r="W97" s="27" t="str">
        <f>IF('Slut 2.kl. -Klasse'!AK24="","",IF('Slut 2.kl. -Klasse'!AK24='Skole scoring'!W$92,1,0)+IF('Slut 2.kl. -Klasse'!AK24=5,5,0))</f>
        <v/>
      </c>
      <c r="X97" s="27" t="str">
        <f>IF('Slut 2.kl. -Klasse'!AL24="","",IF('Slut 2.kl. -Klasse'!AL24='Skole scoring'!X$92,1,0)+IF('Slut 2.kl. -Klasse'!AL24=5,5,0))</f>
        <v/>
      </c>
      <c r="Y97" s="27" t="str">
        <f>IF('Slut 2.kl. -Klasse'!AM24="","",IF('Slut 2.kl. -Klasse'!AM24='Skole scoring'!Y$92,1,0)+IF('Slut 2.kl. -Klasse'!AM24=5,5,0))</f>
        <v/>
      </c>
      <c r="Z97" s="27" t="str">
        <f>IF('Slut 2.kl. -Klasse'!AN24="","",IF('Slut 2.kl. -Klasse'!AN24='Skole scoring'!Z$92,1,0)+IF('Slut 2.kl. -Klasse'!AN24=5,5,0))</f>
        <v/>
      </c>
      <c r="AA97" s="27" t="str">
        <f>IF('Slut 2.kl. -Klasse'!AO24="","",IF('Slut 2.kl. -Klasse'!AO24='Skole scoring'!AA$92,1,0)+IF('Slut 2.kl. -Klasse'!AO24=5,5,0))</f>
        <v/>
      </c>
      <c r="AB97" s="27" t="str">
        <f>IF('Slut 2.kl. -Klasse'!AP24="","",IF('Slut 2.kl. -Klasse'!AP24='Skole scoring'!AB$92,1,0)+IF('Slut 2.kl. -Klasse'!AP24=5,5,0))</f>
        <v/>
      </c>
      <c r="AC97" s="27" t="str">
        <f>IF('Slut 2.kl. -Klasse'!AQ24="","",IF('Slut 2.kl. -Klasse'!AQ24='Skole scoring'!AC$92,1,0)+IF('Slut 2.kl. -Klasse'!AQ24=5,5,0))</f>
        <v/>
      </c>
      <c r="AD97" s="27" t="str">
        <f>IF('Slut 2.kl. -Klasse'!AR24="","",IF('Slut 2.kl. -Klasse'!AR24='Skole scoring'!AD$92,1,0)+IF('Slut 2.kl. -Klasse'!AR24=5,5,0))</f>
        <v/>
      </c>
      <c r="AE97" s="27" t="str">
        <f>IF('Slut 2.kl. -Klasse'!AS24="","",IF('Slut 2.kl. -Klasse'!AS24='Skole scoring'!AE$92,1,0)+IF('Slut 2.kl. -Klasse'!AS24=5,5,0))</f>
        <v/>
      </c>
      <c r="AF97" s="27" t="str">
        <f>IF('Slut 2.kl. -Klasse'!AT24="","",IF('Slut 2.kl. -Klasse'!AT24='Skole scoring'!AF$92,1,0)+IF('Slut 2.kl. -Klasse'!AT24=5,5,0))</f>
        <v/>
      </c>
      <c r="AG97" s="27" t="str">
        <f>IF('Slut 2.kl. -Klasse'!AU24="","",IF('Slut 2.kl. -Klasse'!AU24='Skole scoring'!AG$92,1,0)+IF('Slut 2.kl. -Klasse'!AU24=5,5,0))</f>
        <v/>
      </c>
      <c r="AH97" s="27" t="str">
        <f>IF('Slut 2.kl. -Klasse'!AV24="","",IF('Slut 2.kl. -Klasse'!AV24='Skole scoring'!AH$92,1,0)+IF('Slut 2.kl. -Klasse'!AV24=5,5,0))</f>
        <v/>
      </c>
      <c r="AI97" s="27" t="str">
        <f>IF('Slut 2.kl. -Klasse'!AW24="","",IF('Slut 2.kl. -Klasse'!AW24='Skole scoring'!AI$92,1,0)+IF('Slut 2.kl. -Klasse'!AW24=5,5,0))</f>
        <v/>
      </c>
      <c r="AJ97" s="27" t="str">
        <f>IF('Slut 2.kl. -Klasse'!AX24="","",IF('Slut 2.kl. -Klasse'!AX24='Skole scoring'!AJ$92,1,0)+IF('Slut 2.kl. -Klasse'!AX24=5,5,0))</f>
        <v/>
      </c>
      <c r="AK97" s="27" t="str">
        <f>IF('Slut 2.kl. -Klasse'!AY24="","",IF('Slut 2.kl. -Klasse'!AY24='Skole scoring'!AK$92,1,0)+IF('Slut 2.kl. -Klasse'!AY24=5,5,0))</f>
        <v/>
      </c>
      <c r="AL97" s="27" t="str">
        <f>IF('Slut 2.kl. -Klasse'!AZ24="","",IF('Slut 2.kl. -Klasse'!AZ24='Skole scoring'!AL$92,1,0)+IF('Slut 2.kl. -Klasse'!AZ24=5,5,0))</f>
        <v/>
      </c>
      <c r="AM97" s="27" t="str">
        <f>IF('Slut 2.kl. -Klasse'!BA24="","",IF('Slut 2.kl. -Klasse'!BA24='Skole scoring'!AM$92,1,0)+IF('Slut 2.kl. -Klasse'!BA24=5,5,0))</f>
        <v/>
      </c>
      <c r="AN97" s="27" t="str">
        <f>IF('Slut 2.kl. -Klasse'!BB24="","",IF('Slut 2.kl. -Klasse'!BB24='Skole scoring'!AN$92,1,0)+IF('Slut 2.kl. -Klasse'!BB24=5,5,0))</f>
        <v/>
      </c>
      <c r="AO97" s="27" t="str">
        <f>IF('Slut 2.kl. -Klasse'!BC24="","",IF('Slut 2.kl. -Klasse'!BC24='Skole scoring'!AO$92,1,0)+IF('Slut 2.kl. -Klasse'!BC24=5,5,0))</f>
        <v/>
      </c>
      <c r="AP97" s="27" t="str">
        <f>IF('Slut 2.kl. -Klasse'!BD24="","",IF('Slut 2.kl. -Klasse'!BD24='Skole scoring'!AP$92,1,0)+IF('Slut 2.kl. -Klasse'!BD24=5,5,0))</f>
        <v/>
      </c>
      <c r="AQ97" s="27" t="str">
        <f>IF('Slut 2.kl. -Klasse'!BE24="","",IF('Slut 2.kl. -Klasse'!BE24='Skole scoring'!AQ$92,1,0)+IF('Slut 2.kl. -Klasse'!BE24=5,5,0))</f>
        <v/>
      </c>
      <c r="AR97" s="27" t="str">
        <f>IF('Slut 2.kl. -Klasse'!BF24="","",IF('Slut 2.kl. -Klasse'!BF24='Skole scoring'!AR$92,1,0)+IF('Slut 2.kl. -Klasse'!BF24=5,5,0))</f>
        <v/>
      </c>
      <c r="AS97" s="27" t="str">
        <f>IF('Slut 2.kl. -Klasse'!BG24="","",IF('Slut 2.kl. -Klasse'!BG24='Skole scoring'!AS$92,1,0)+IF('Slut 2.kl. -Klasse'!BG24=5,5,0))</f>
        <v/>
      </c>
      <c r="AT97" s="27" t="str">
        <f>IF('Slut 2.kl. -Klasse'!BH24="","",IF('Slut 2.kl. -Klasse'!BH24='Skole scoring'!AT$92,1,0)+IF('Slut 2.kl. -Klasse'!BH24=5,5,0))</f>
        <v/>
      </c>
      <c r="AU97" s="27" t="str">
        <f>IF('Slut 2.kl. -Klasse'!BI24="","",IF('Slut 2.kl. -Klasse'!BI24='Skole scoring'!AU$92,1,0)+IF('Slut 2.kl. -Klasse'!BI24=5,5,0))</f>
        <v/>
      </c>
      <c r="AV97" s="27" t="str">
        <f>IF('Slut 2.kl. -Klasse'!BJ24="","",IF('Slut 2.kl. -Klasse'!BJ24='Skole scoring'!AV$92,1,0)+IF('Slut 2.kl. -Klasse'!BJ24=5,5,0))</f>
        <v/>
      </c>
      <c r="AW97" s="27" t="str">
        <f>IF('Slut 2.kl. -Klasse'!BK24="","",IF('Slut 2.kl. -Klasse'!BK24='Skole scoring'!AW$92,1,0)+IF('Slut 2.kl. -Klasse'!BK24=5,5,0))</f>
        <v/>
      </c>
      <c r="AX97" s="27" t="str">
        <f>IF('Slut 2.kl. -Klasse'!BL24="","",IF('Slut 2.kl. -Klasse'!BL24='Skole scoring'!AX$92,1,0)+IF('Slut 2.kl. -Klasse'!BL24=5,5,0))</f>
        <v/>
      </c>
      <c r="AY97" s="27" t="str">
        <f>IF('Slut 2.kl. -Klasse'!BM24="","",IF('Slut 2.kl. -Klasse'!BM24='Skole scoring'!AY$92,1,0)+IF('Slut 2.kl. -Klasse'!BM24=5,5,0))</f>
        <v/>
      </c>
      <c r="AZ97" s="27" t="str">
        <f>IF('Slut 2.kl. -Klasse'!BN24="","",IF('Slut 2.kl. -Klasse'!BN24='Skole scoring'!AZ$92,1,0)+IF('Slut 2.kl. -Klasse'!BN24=5,5,0))</f>
        <v/>
      </c>
      <c r="BA97" s="27" t="str">
        <f>IF('Slut 2.kl. -Klasse'!BO24="","",IF('Slut 2.kl. -Klasse'!BO24='Skole scoring'!BA$92,1,0)+IF('Slut 2.kl. -Klasse'!BO24=5,5,0))</f>
        <v/>
      </c>
      <c r="BB97" s="27" t="str">
        <f>IF('Slut 2.kl. -Klasse'!BP24="","",IF('Slut 2.kl. -Klasse'!BP24='Skole scoring'!BB$92,1,0)+IF('Slut 2.kl. -Klasse'!BP24=5,5,0))</f>
        <v/>
      </c>
      <c r="BC97" s="27" t="str">
        <f>IF('Slut 2.kl. -Klasse'!BQ24="","",IF('Slut 2.kl. -Klasse'!BQ24='Skole scoring'!BC$92,1,0)+IF('Slut 2.kl. -Klasse'!BQ24=5,5,0))</f>
        <v/>
      </c>
      <c r="BD97" s="27" t="str">
        <f>IF('Slut 2.kl. -Klasse'!BR24="","",IF('Slut 2.kl. -Klasse'!BR24='Skole scoring'!BD$92,1,0)+IF('Slut 2.kl. -Klasse'!BR24=5,5,0))</f>
        <v/>
      </c>
      <c r="BE97" s="27" t="str">
        <f>IF('Slut 2.kl. -Klasse'!BS24="","",IF('Slut 2.kl. -Klasse'!BS24='Skole scoring'!BE$92,1,0)+IF('Slut 2.kl. -Klasse'!BS24=5,5,0))</f>
        <v/>
      </c>
      <c r="BF97" s="27" t="str">
        <f>IF('Slut 2.kl. -Klasse'!BT24="","",IF('Slut 2.kl. -Klasse'!BT24='Skole scoring'!BF$92,1,0)+IF('Slut 2.kl. -Klasse'!BT24=5,5,0))</f>
        <v/>
      </c>
      <c r="BG97" s="27" t="str">
        <f>IF('Slut 2.kl. -Klasse'!BU24="","",IF('Slut 2.kl. -Klasse'!BU24='Skole scoring'!BG$92,1,0)+IF('Slut 2.kl. -Klasse'!BU24=5,5,0))</f>
        <v/>
      </c>
      <c r="BH97" s="27" t="str">
        <f>IF('Slut 2.kl. -Klasse'!BV24="","",IF('Slut 2.kl. -Klasse'!BV24='Skole scoring'!BH$92,1,0)+IF('Slut 2.kl. -Klasse'!BV24=5,5,0))</f>
        <v/>
      </c>
      <c r="BI97" s="27" t="str">
        <f>IF('Slut 2.kl. -Klasse'!BW24="","",IF('Slut 2.kl. -Klasse'!BW24='Skole scoring'!BI$92,1,0)+IF('Slut 2.kl. -Klasse'!BW24=5,5,0))</f>
        <v/>
      </c>
      <c r="BJ97" s="27" t="str">
        <f>IF('Slut 2.kl. -Klasse'!BX24="","",IF('Slut 2.kl. -Klasse'!BX24='Skole scoring'!BJ$92,1,0)+IF('Slut 2.kl. -Klasse'!BX24=5,5,0))</f>
        <v/>
      </c>
      <c r="BK97" s="27" t="str">
        <f>IF('Slut 2.kl. -Klasse'!BY24="","",IF('Slut 2.kl. -Klasse'!BY24='Skole scoring'!BK$92,1,0)+IF('Slut 2.kl. -Klasse'!BY24=5,5,0))</f>
        <v/>
      </c>
      <c r="BL97" s="27" t="str">
        <f>IF('Slut 2.kl. -Klasse'!BZ24="","",IF('Slut 2.kl. -Klasse'!BZ24='Skole scoring'!BL$92,1,0)+IF('Slut 2.kl. -Klasse'!BZ24=5,5,0))</f>
        <v/>
      </c>
      <c r="BM97" s="27" t="str">
        <f>IF('Slut 2.kl. -Klasse'!CA24="","",IF('Slut 2.kl. -Klasse'!CA24='Skole scoring'!BM$92,1,0)+IF('Slut 2.kl. -Klasse'!CA24=5,5,0))</f>
        <v/>
      </c>
      <c r="BN97" s="27" t="str">
        <f>IF('Slut 2.kl. -Klasse'!CB24="","",IF('Slut 2.kl. -Klasse'!CB24='Skole scoring'!BN$92,1,0)+IF('Slut 2.kl. -Klasse'!CB24=5,5,0))</f>
        <v/>
      </c>
      <c r="BO97" s="27" t="str">
        <f>IF('Slut 2.kl. -Klasse'!CC24="","",IF('Slut 2.kl. -Klasse'!CC24='Skole scoring'!BO$92,1,0)+IF('Slut 2.kl. -Klasse'!CC24=5,5,0))</f>
        <v/>
      </c>
      <c r="BP97" s="27" t="str">
        <f>IF('Slut 2.kl. -Klasse'!CD24="","",IF('Slut 2.kl. -Klasse'!CD24='Skole scoring'!BP$92,1,0)+IF('Slut 2.kl. -Klasse'!CD24=5,5,0))</f>
        <v/>
      </c>
      <c r="BQ97" s="27" t="str">
        <f>IF('Slut 2.kl. -Klasse'!CE24="","",IF('Slut 2.kl. -Klasse'!CE24='Skole scoring'!BQ$92,1,0)+IF('Slut 2.kl. -Klasse'!CE24=5,5,0))</f>
        <v/>
      </c>
      <c r="BR97" s="27" t="str">
        <f>IF('Slut 2.kl. -Klasse'!CF24="","",IF('Slut 2.kl. -Klasse'!CF24='Skole scoring'!BR$92,1,0)+IF('Slut 2.kl. -Klasse'!CF24=5,5,0))</f>
        <v/>
      </c>
      <c r="BS97" s="27" t="str">
        <f>IF('Slut 2.kl. -Klasse'!CG24="","",IF('Slut 2.kl. -Klasse'!CG24='Skole scoring'!BS$92,1,0)+IF('Slut 2.kl. -Klasse'!CG24=5,5,0))</f>
        <v/>
      </c>
      <c r="BT97" s="27" t="str">
        <f>IF('Slut 2.kl. -Klasse'!CH24="","",IF('Slut 2.kl. -Klasse'!CH24='Skole scoring'!BT$92,1,0)+IF('Slut 2.kl. -Klasse'!CH24=5,5,0))</f>
        <v/>
      </c>
      <c r="BU97" s="27" t="str">
        <f>IF('Slut 2.kl. -Klasse'!CI24="","",IF('Slut 2.kl. -Klasse'!CI24='Skole scoring'!BU$92,1,0)+IF('Slut 2.kl. -Klasse'!CI24=5,5,0))</f>
        <v/>
      </c>
      <c r="BV97" s="27" t="str">
        <f>IF('Slut 2.kl. -Klasse'!CJ24="","",IF('Slut 2.kl. -Klasse'!CJ24='Skole scoring'!BV$92,1,0)+IF('Slut 2.kl. -Klasse'!CJ24=5,5,0))</f>
        <v/>
      </c>
      <c r="BW97" s="27" t="str">
        <f>IF('Slut 2.kl. -Klasse'!CK24="","",IF('Slut 2.kl. -Klasse'!CK24='Skole scoring'!BW$92,1,0)+IF('Slut 2.kl. -Klasse'!CK24=5,5,0))</f>
        <v/>
      </c>
      <c r="BX97" s="27" t="str">
        <f>IF('Slut 2.kl. -Klasse'!CL24="","",IF('Slut 2.kl. -Klasse'!CL24='Skole scoring'!BX$92,1,0)+IF('Slut 2.kl. -Klasse'!CL24=5,5,0))</f>
        <v/>
      </c>
      <c r="BY97" s="27" t="str">
        <f>IF('Slut 2.kl. -Klasse'!CM24="","",IF('Slut 2.kl. -Klasse'!CM24='Skole scoring'!BY$92,1,0)+IF('Slut 2.kl. -Klasse'!CM24=5,5,0))</f>
        <v/>
      </c>
      <c r="BZ97" s="27" t="str">
        <f>IF('Slut 2.kl. -Klasse'!CN24="","",IF('Slut 2.kl. -Klasse'!CN24='Skole scoring'!BZ$92,1,0)+IF('Slut 2.kl. -Klasse'!CN24=5,5,0))</f>
        <v/>
      </c>
      <c r="CA97" s="27" t="str">
        <f>IF('Slut 2.kl. -Klasse'!CO24="","",IF('Slut 2.kl. -Klasse'!CO24='Skole scoring'!CA$92,1,0)+IF('Slut 2.kl. -Klasse'!CO24=5,5,0))</f>
        <v/>
      </c>
      <c r="CB97" s="27" t="str">
        <f>IF('Slut 2.kl. -Klasse'!CP24="","",IF('Slut 2.kl. -Klasse'!CP24='Skole scoring'!CB$92,1,0)+IF('Slut 2.kl. -Klasse'!CP24=5,5,0))</f>
        <v/>
      </c>
      <c r="CC97" s="27" t="str">
        <f>IF('Slut 2.kl. -Klasse'!CQ24="","",IF('Slut 2.kl. -Klasse'!CQ24='Skole scoring'!CC$92,1,0)+IF('Slut 2.kl. -Klasse'!CQ24=5,5,0))</f>
        <v/>
      </c>
      <c r="CD97" s="27" t="str">
        <f>IF('Slut 2.kl. -Klasse'!CR24="","",IF('Slut 2.kl. -Klasse'!CR24='Skole scoring'!CD$92,1,0)+IF('Slut 2.kl. -Klasse'!CR24=5,5,0))</f>
        <v/>
      </c>
      <c r="CE97" s="27" t="str">
        <f>IF('Slut 2.kl. -Klasse'!CS24="","",IF('Slut 2.kl. -Klasse'!CS24='Skole scoring'!CE$92,1,0)+IF('Slut 2.kl. -Klasse'!CS24=5,5,0))</f>
        <v/>
      </c>
      <c r="CF97" s="27" t="str">
        <f>IF('Slut 2.kl. -Klasse'!CT24="","",IF('Slut 2.kl. -Klasse'!CT24='Skole scoring'!CF$92,1,0)+IF('Slut 2.kl. -Klasse'!CT24=5,5,0))</f>
        <v/>
      </c>
      <c r="CG97" s="27" t="str">
        <f>IF('Slut 2.kl. -Klasse'!CU24="","",IF('Slut 2.kl. -Klasse'!CU24='Skole scoring'!CG$92,1,0)+IF('Slut 2.kl. -Klasse'!CU24=5,5,0))</f>
        <v/>
      </c>
      <c r="CH97" s="27" t="str">
        <f>IF('Slut 2.kl. -Klasse'!CV24="","",IF('Slut 2.kl. -Klasse'!CV24='Skole scoring'!CH$92,1,0)+IF('Slut 2.kl. -Klasse'!CV24=5,5,0))</f>
        <v/>
      </c>
      <c r="CI97" s="27" t="str">
        <f>IF('Slut 2.kl. -Klasse'!CW24="","",IF('Slut 2.kl. -Klasse'!CW24='Skole scoring'!CI$92,1,0)+IF('Slut 2.kl. -Klasse'!CW24=5,5,0))</f>
        <v/>
      </c>
      <c r="CJ97" s="27" t="str">
        <f>IF('Slut 2.kl. -Klasse'!CX24="","",IF('Slut 2.kl. -Klasse'!CX24='Skole scoring'!CJ$92,1,0)+IF('Slut 2.kl. -Klasse'!CX24=5,5,0))</f>
        <v/>
      </c>
      <c r="CK97" s="27" t="str">
        <f>IF('Slut 2.kl. -Klasse'!CY24="","",IF('Slut 2.kl. -Klasse'!CY24='Skole scoring'!CK$92,1,0)+IF('Slut 2.kl. -Klasse'!CY24=5,5,0))</f>
        <v/>
      </c>
      <c r="CL97" s="27" t="str">
        <f>IF('Slut 2.kl. -Klasse'!CZ24="","",IF('Slut 2.kl. -Klasse'!CZ24='Skole scoring'!CL$92,1,0)+IF('Slut 2.kl. -Klasse'!CZ24=5,5,0))</f>
        <v/>
      </c>
      <c r="CM97" s="27" t="str">
        <f>IF('Slut 2.kl. -Klasse'!DA24="","",IF('Slut 2.kl. -Klasse'!DA24='Skole scoring'!CM$92,1,0)+IF('Slut 2.kl. -Klasse'!DA24=5,5,0))</f>
        <v/>
      </c>
      <c r="CN97" s="27" t="str">
        <f>IF('Slut 2.kl. -Klasse'!DB24="","",IF('Slut 2.kl. -Klasse'!DB24='Skole scoring'!CN$92,1,0)+IF('Slut 2.kl. -Klasse'!DB24=5,5,0))</f>
        <v/>
      </c>
      <c r="CO97" s="27" t="str">
        <f>IF('Slut 2.kl. -Klasse'!DC24="","",IF('Slut 2.kl. -Klasse'!DC24='Skole scoring'!CO$92,1,0)+IF('Slut 2.kl. -Klasse'!DC24=5,5,0))</f>
        <v/>
      </c>
      <c r="CP97" s="27" t="str">
        <f>IF('Slut 2.kl. -Klasse'!DD24="","",IF('Slut 2.kl. -Klasse'!DD24='Skole scoring'!CP$92,1,0)+IF('Slut 2.kl. -Klasse'!DD24=5,5,0))</f>
        <v/>
      </c>
      <c r="CQ97" s="27" t="str">
        <f>IF('Slut 2.kl. -Klasse'!DE24="","",IF('Slut 2.kl. -Klasse'!DE24='Skole scoring'!CQ$92,1,0)+IF('Slut 2.kl. -Klasse'!DE24=5,5,0))</f>
        <v/>
      </c>
      <c r="CR97" s="27" t="str">
        <f>IF('Slut 2.kl. -Klasse'!DF24="","",IF('Slut 2.kl. -Klasse'!DF24='Skole scoring'!CR$92,1,0)+IF('Slut 2.kl. -Klasse'!DF24=5,5,0))</f>
        <v/>
      </c>
      <c r="CS97" s="27" t="str">
        <f>IF('Slut 2.kl. -Klasse'!DG24="","",IF('Slut 2.kl. -Klasse'!DG24='Skole scoring'!CS$92,1,0)+IF('Slut 2.kl. -Klasse'!DG24=5,5,0))</f>
        <v/>
      </c>
      <c r="CT97" s="27" t="str">
        <f>IF('Slut 2.kl. -Klasse'!DH24="","",IF('Slut 2.kl. -Klasse'!DH24='Skole scoring'!CT$92,1,0)+IF('Slut 2.kl. -Klasse'!DH24=5,5,0))</f>
        <v/>
      </c>
      <c r="CU97" s="27" t="str">
        <f>IF('Slut 2.kl. -Klasse'!DI24="","",IF('Slut 2.kl. -Klasse'!DI24='Skole scoring'!CU$92,1,0)+IF('Slut 2.kl. -Klasse'!DI24=5,5,0))</f>
        <v/>
      </c>
      <c r="CV97" s="27" t="str">
        <f>IF('Slut 2.kl. -Klasse'!DJ24="","",IF('Slut 2.kl. -Klasse'!DJ24='Skole scoring'!CV$92,1,0)+IF('Slut 2.kl. -Klasse'!DJ24=5,5,0))</f>
        <v/>
      </c>
      <c r="CW97" s="27" t="str">
        <f>IF('Slut 2.kl. -Klasse'!DK24="","",IF('Slut 2.kl. -Klasse'!DK24='Skole scoring'!CW$92,1,0)+IF('Slut 2.kl. -Klasse'!DK24=5,5,0))</f>
        <v/>
      </c>
      <c r="CX97" s="27" t="str">
        <f>IF('Slut 2.kl. -Klasse'!DL24="","",IF('Slut 2.kl. -Klasse'!DL24='Skole scoring'!CX$92,1,0)+IF('Slut 2.kl. -Klasse'!DL24=5,5,0))</f>
        <v/>
      </c>
      <c r="CY97" s="27" t="str">
        <f>IF('Slut 2.kl. -Klasse'!DM24="","",IF('Slut 2.kl. -Klasse'!DM24='Skole scoring'!CY$92,1,0)+IF('Slut 2.kl. -Klasse'!DM24=5,5,0))</f>
        <v/>
      </c>
      <c r="CZ97" s="27" t="str">
        <f>IF('Slut 2.kl. -Klasse'!DN24="","",IF('Slut 2.kl. -Klasse'!DN24='Skole scoring'!CZ$92,1,0)+IF('Slut 2.kl. -Klasse'!DN24=5,5,0))</f>
        <v/>
      </c>
      <c r="DA97" s="27" t="str">
        <f>IF('Slut 2.kl. -Klasse'!DO24="","",IF('Slut 2.kl. -Klasse'!DO24='Skole scoring'!DA$92,1,0)+IF('Slut 2.kl. -Klasse'!DO24=5,5,0))</f>
        <v/>
      </c>
      <c r="DB97" s="27" t="str">
        <f>IF('Slut 2.kl. -Klasse'!DP24="","",IF('Slut 2.kl. -Klasse'!DP24='Skole scoring'!DB$92,1,0)+IF('Slut 2.kl. -Klasse'!DP24=5,5,0))</f>
        <v/>
      </c>
      <c r="DC97" s="27" t="str">
        <f>IF('Slut 2.kl. -Klasse'!DQ24="","",IF('Slut 2.kl. -Klasse'!DQ24='Skole scoring'!DC$92,1,0)+IF('Slut 2.kl. -Klasse'!DQ24=5,5,0))</f>
        <v/>
      </c>
      <c r="DD97" s="27" t="str">
        <f>IF('Slut 2.kl. -Klasse'!DR24="","",IF('Slut 2.kl. -Klasse'!DR24='Skole scoring'!DD$92,1,0)+IF('Slut 2.kl. -Klasse'!DR24=5,5,0))</f>
        <v/>
      </c>
      <c r="DE97" s="27" t="str">
        <f>IF('Slut 2.kl. -Klasse'!DS24="","",IF('Slut 2.kl. -Klasse'!DS24='Skole scoring'!DE$92,1,0)+IF('Slut 2.kl. -Klasse'!DS24=5,5,0))</f>
        <v/>
      </c>
      <c r="DF97" s="27" t="str">
        <f>IF('Slut 2.kl. -Klasse'!DT24="","",IF('Slut 2.kl. -Klasse'!DT24='Skole scoring'!DF$92,1,0)+IF('Slut 2.kl. -Klasse'!DT24=5,5,0))</f>
        <v/>
      </c>
      <c r="DG97" s="27" t="str">
        <f>IF('Slut 2.kl. -Klasse'!DU24="","",IF('Slut 2.kl. -Klasse'!DU24='Skole scoring'!DG$92,1,0)+IF('Slut 2.kl. -Klasse'!DU24=5,5,0))</f>
        <v/>
      </c>
      <c r="DH97" s="27" t="str">
        <f>IF('Slut 2.kl. -Klasse'!DV24="","",IF('Slut 2.kl. -Klasse'!DV24='Skole scoring'!DH$92,1,0)+IF('Slut 2.kl. -Klasse'!DV24=5,5,0))</f>
        <v/>
      </c>
      <c r="DI97" s="27" t="str">
        <f>IF('Slut 2.kl. -Klasse'!DW24="","",IF('Slut 2.kl. -Klasse'!DW24='Skole scoring'!DI$92,1,0)+IF('Slut 2.kl. -Klasse'!DW24=5,5,0))</f>
        <v/>
      </c>
      <c r="DJ97" s="27" t="str">
        <f>IF('Slut 2.kl. -Klasse'!DX24="","",IF('Slut 2.kl. -Klasse'!DX24='Skole scoring'!DJ$92,1,0)+IF('Slut 2.kl. -Klasse'!DX24=5,5,0))</f>
        <v/>
      </c>
      <c r="DK97" s="27" t="str">
        <f>IF('Slut 2.kl. -Klasse'!DY24="","",IF('Slut 2.kl. -Klasse'!DY24='Skole scoring'!DK$92,1,0)+IF('Slut 2.kl. -Klasse'!DY24=5,5,0))</f>
        <v/>
      </c>
      <c r="DL97" s="27" t="str">
        <f>IF('Slut 2.kl. -Klasse'!DZ24="","",IF('Slut 2.kl. -Klasse'!DZ24='Skole scoring'!DL$92,1,0)+IF('Slut 2.kl. -Klasse'!DZ24=5,5,0))</f>
        <v/>
      </c>
      <c r="DM97" s="27" t="str">
        <f>IF('Slut 2.kl. -Klasse'!EA24="","",IF('Slut 2.kl. -Klasse'!EA24='Skole scoring'!DM$92,1,0)+IF('Slut 2.kl. -Klasse'!EA24=5,5,0))</f>
        <v/>
      </c>
      <c r="DN97" s="27" t="str">
        <f>IF('Slut 2.kl. -Klasse'!EB24="","",IF('Slut 2.kl. -Klasse'!EB24='Skole scoring'!DN$92,1,0)+IF('Slut 2.kl. -Klasse'!EB24=5,5,0))</f>
        <v/>
      </c>
      <c r="DO97" s="27" t="str">
        <f>IF('Slut 2.kl. -Klasse'!EC24="","",IF('Slut 2.kl. -Klasse'!EC24='Skole scoring'!DO$92,1,0)+IF('Slut 2.kl. -Klasse'!EC24=5,5,0))</f>
        <v/>
      </c>
      <c r="DP97" s="27" t="str">
        <f>IF('Slut 2.kl. -Klasse'!ED24="","",IF('Slut 2.kl. -Klasse'!ED24='Skole scoring'!DP$92,1,0)+IF('Slut 2.kl. -Klasse'!ED24=5,5,0))</f>
        <v/>
      </c>
      <c r="DQ97" s="27" t="str">
        <f>IF('Slut 2.kl. -Klasse'!EE24="","",IF('Slut 2.kl. -Klasse'!EE24='Skole scoring'!DQ$92,1,0)+IF('Slut 2.kl. -Klasse'!EE24=5,5,0))</f>
        <v/>
      </c>
      <c r="DR97" s="27" t="str">
        <f>IF('Slut 2.kl. -Klasse'!EF24="","",IF('Slut 2.kl. -Klasse'!EF24='Skole scoring'!DR$92,1,0)+IF('Slut 2.kl. -Klasse'!EF24=5,5,0))</f>
        <v/>
      </c>
      <c r="DS97" s="27" t="str">
        <f>IF('Slut 2.kl. -Klasse'!EG24="","",IF('Slut 2.kl. -Klasse'!EG24='Skole scoring'!DS$92,1,0)+IF('Slut 2.kl. -Klasse'!EG24=5,5,0))</f>
        <v/>
      </c>
      <c r="DT97" s="27" t="str">
        <f>IF('Slut 2.kl. -Klasse'!EH24="","",IF('Slut 2.kl. -Klasse'!EH24='Skole scoring'!DT$92,1,0)+IF('Slut 2.kl. -Klasse'!EH24=5,5,0))</f>
        <v/>
      </c>
      <c r="DU97" s="27" t="str">
        <f>IF('Slut 2.kl. -Klasse'!EI24="","",IF('Slut 2.kl. -Klasse'!EI24='Skole scoring'!DU$92,1,0)+IF('Slut 2.kl. -Klasse'!EI24=5,5,0))</f>
        <v/>
      </c>
      <c r="DV97" s="27" t="str">
        <f>IF('Slut 2.kl. -Klasse'!EJ24="","",IF('Slut 2.kl. -Klasse'!EJ24='Skole scoring'!DV$92,1,0)+IF('Slut 2.kl. -Klasse'!EJ24=5,5,0))</f>
        <v/>
      </c>
      <c r="DW97" s="27" t="str">
        <f>IF('Slut 2.kl. -Klasse'!EK24="","",IF('Slut 2.kl. -Klasse'!EK24='Skole scoring'!DW$92,1,0)+IF('Slut 2.kl. -Klasse'!EK24=5,5,0))</f>
        <v/>
      </c>
      <c r="DX97" s="27" t="str">
        <f>IF('Slut 2.kl. -Klasse'!EL24="","",IF('Slut 2.kl. -Klasse'!EL24='Skole scoring'!DX$92,1,0)+IF('Slut 2.kl. -Klasse'!EL24=5,5,0))</f>
        <v/>
      </c>
      <c r="DY97" s="27" t="str">
        <f>IF('Slut 2.kl. -Klasse'!EM24="","",IF('Slut 2.kl. -Klasse'!EM24='Skole scoring'!DY$92,1,0)+IF('Slut 2.kl. -Klasse'!EM24=5,5,0))</f>
        <v/>
      </c>
      <c r="DZ97" s="27" t="str">
        <f>IF('Slut 2.kl. -Klasse'!EN24="","",IF('Slut 2.kl. -Klasse'!EN24='Skole scoring'!DZ$92,1,0)+IF('Slut 2.kl. -Klasse'!EN24=5,5,0))</f>
        <v/>
      </c>
      <c r="EA97" s="27" t="str">
        <f>IF('Slut 2.kl. -Klasse'!EO24="","",IF('Slut 2.kl. -Klasse'!EO24='Skole scoring'!EA$92,1,0)+IF('Slut 2.kl. -Klasse'!EO24=5,5,0))</f>
        <v/>
      </c>
      <c r="EB97" s="27" t="str">
        <f>IF('Slut 2.kl. -Klasse'!EP24="","",IF('Slut 2.kl. -Klasse'!EP24='Skole scoring'!EB$92,1,0)+IF('Slut 2.kl. -Klasse'!EP24=5,5,0))</f>
        <v/>
      </c>
      <c r="EC97" s="27" t="str">
        <f>IF('Slut 2.kl. -Klasse'!EQ24="","",IF('Slut 2.kl. -Klasse'!EQ24='Skole scoring'!EC$92,1,0)+IF('Slut 2.kl. -Klasse'!EQ24=5,5,0))</f>
        <v/>
      </c>
      <c r="ED97" s="27" t="str">
        <f>IF('Slut 2.kl. -Klasse'!ER24="","",IF('Slut 2.kl. -Klasse'!ER24='Skole scoring'!ED$92,1,0)+IF('Slut 2.kl. -Klasse'!ER24=5,5,0))</f>
        <v/>
      </c>
      <c r="EE97" s="27" t="str">
        <f>IF('Slut 2.kl. -Klasse'!ES24="","",IF('Slut 2.kl. -Klasse'!ES24='Skole scoring'!EE$92,1,0)+IF('Slut 2.kl. -Klasse'!ES24=5,5,0))</f>
        <v/>
      </c>
      <c r="EF97" s="27" t="str">
        <f>IF('Slut 2.kl. -Klasse'!ET24="","",IF('Slut 2.kl. -Klasse'!ET24='Skole scoring'!EF$92,1,0)+IF('Slut 2.kl. -Klasse'!ET24=5,5,0))</f>
        <v/>
      </c>
      <c r="EG97" s="27" t="str">
        <f>IF('Slut 2.kl. -Klasse'!EU24="","",IF('Slut 2.kl. -Klasse'!EU24='Skole scoring'!EG$92,1,0)+IF('Slut 2.kl. -Klasse'!EU24=5,5,0))</f>
        <v/>
      </c>
      <c r="EH97" s="27" t="str">
        <f>IF('Slut 2.kl. -Klasse'!EV24="","",IF('Slut 2.kl. -Klasse'!EV24='Skole scoring'!EH$92,1,0)+IF('Slut 2.kl. -Klasse'!EV24=5,5,0))</f>
        <v/>
      </c>
      <c r="EI97" s="27" t="str">
        <f>IF('Slut 2.kl. -Klasse'!EW24="","",IF('Slut 2.kl. -Klasse'!EW24='Skole scoring'!EI$92,1,0)+IF('Slut 2.kl. -Klasse'!EW24=5,5,0))</f>
        <v/>
      </c>
      <c r="EJ97" s="27" t="str">
        <f>IF('Slut 2.kl. -Klasse'!EX24="","",IF('Slut 2.kl. -Klasse'!EX24='Skole scoring'!EJ$92,1,0)+IF('Slut 2.kl. -Klasse'!EX24=5,5,0))</f>
        <v/>
      </c>
      <c r="EK97" s="27" t="str">
        <f>IF('Slut 2.kl. -Klasse'!EY24="","",IF('Slut 2.kl. -Klasse'!EY24='Skole scoring'!EK$92,1,0)+IF('Slut 2.kl. -Klasse'!EY24=5,5,0))</f>
        <v/>
      </c>
      <c r="EL97" s="27" t="str">
        <f>IF('Slut 2.kl. -Klasse'!EZ24="","",IF('Slut 2.kl. -Klasse'!EZ24='Skole scoring'!EL$92,1,0)+IF('Slut 2.kl. -Klasse'!EZ24=5,5,0))</f>
        <v/>
      </c>
      <c r="EM97" s="27" t="str">
        <f>IF('Slut 2.kl. -Klasse'!FA24="","",IF('Slut 2.kl. -Klasse'!FA24='Skole scoring'!EM$92,1,0)+IF('Slut 2.kl. -Klasse'!FA24=5,5,0))</f>
        <v/>
      </c>
      <c r="EN97" s="27" t="str">
        <f>IF('Slut 2.kl. -Klasse'!FB24="","",IF('Slut 2.kl. -Klasse'!FB24='Skole scoring'!EN$92,1,0)+IF('Slut 2.kl. -Klasse'!FB24=5,5,0))</f>
        <v/>
      </c>
      <c r="EO97" s="27" t="str">
        <f>IF('Slut 2.kl. -Klasse'!FC24="","",IF('Slut 2.kl. -Klasse'!FC24='Skole scoring'!EO$92,1,0)+IF('Slut 2.kl. -Klasse'!FC24=5,5,0))</f>
        <v/>
      </c>
      <c r="EP97" s="27" t="str">
        <f>IF('Slut 2.kl. -Klasse'!FD24="","",IF('Slut 2.kl. -Klasse'!FD24='Skole scoring'!EP$92,1,0)+IF('Slut 2.kl. -Klasse'!FD24=5,5,0))</f>
        <v/>
      </c>
      <c r="EQ97" s="27" t="str">
        <f>IF('Slut 2.kl. -Klasse'!FE24="","",IF('Slut 2.kl. -Klasse'!FE24='Skole scoring'!EQ$92,1,0)+IF('Slut 2.kl. -Klasse'!FE24=5,5,0))</f>
        <v/>
      </c>
      <c r="ER97" s="27" t="str">
        <f>IF('Slut 2.kl. -Klasse'!FF24="","",IF('Slut 2.kl. -Klasse'!FF24='Skole scoring'!ER$92,1,0)+IF('Slut 2.kl. -Klasse'!FF24=5,5,0))</f>
        <v/>
      </c>
      <c r="ES97" s="27" t="str">
        <f>IF('Slut 2.kl. -Klasse'!FG24="","",IF('Slut 2.kl. -Klasse'!FG24='Skole scoring'!ES$92,1,0)+IF('Slut 2.kl. -Klasse'!FG24=5,5,0))</f>
        <v/>
      </c>
      <c r="ET97" s="27" t="str">
        <f>IF('Slut 2.kl. -Klasse'!FH24="","",IF('Slut 2.kl. -Klasse'!FH24='Skole scoring'!ET$92,1,0)+IF('Slut 2.kl. -Klasse'!FH24=5,5,0))</f>
        <v/>
      </c>
      <c r="EU97" s="27" t="str">
        <f>IF('Slut 2.kl. -Klasse'!FI24="","",IF('Slut 2.kl. -Klasse'!FI24='Skole scoring'!EU$92,1,0)+IF('Slut 2.kl. -Klasse'!FI24=5,5,0))</f>
        <v/>
      </c>
      <c r="EV97" s="27" t="str">
        <f>IF('Slut 2.kl. -Klasse'!FJ24="","",IF('Slut 2.kl. -Klasse'!FJ24='Skole scoring'!EV$92,1,0)+IF('Slut 2.kl. -Klasse'!FJ24=5,5,0))</f>
        <v/>
      </c>
      <c r="EW97" s="27" t="str">
        <f>IF('Slut 2.kl. -Klasse'!FK24="","",IF('Slut 2.kl. -Klasse'!FK24='Skole scoring'!EW$92,1,0)+IF('Slut 2.kl. -Klasse'!FK24=5,5,0))</f>
        <v/>
      </c>
      <c r="EX97" s="27" t="str">
        <f>IF('Slut 2.kl. -Klasse'!FL24="","",IF('Slut 2.kl. -Klasse'!FL24='Skole scoring'!EX$92,1,0)+IF('Slut 2.kl. -Klasse'!FL24=5,5,0))</f>
        <v/>
      </c>
      <c r="EY97" s="27" t="str">
        <f>IF('Slut 2.kl. -Klasse'!FM24="","",IF('Slut 2.kl. -Klasse'!FM24='Skole scoring'!EY$92,1,0)+IF('Slut 2.kl. -Klasse'!FM24=5,5,0))</f>
        <v/>
      </c>
      <c r="EZ97" s="27" t="str">
        <f>IF('Slut 2.kl. -Klasse'!FN24="","",IF('Slut 2.kl. -Klasse'!FN24='Skole scoring'!EZ$92,1,0)+IF('Slut 2.kl. -Klasse'!FN24=5,5,0))</f>
        <v/>
      </c>
      <c r="FA97" s="27" t="str">
        <f>IF('Slut 2.kl. -Klasse'!FO24="","",IF('Slut 2.kl. -Klasse'!FO24='Skole scoring'!FA$92,1,0)+IF('Slut 2.kl. -Klasse'!FO24=5,5,0))</f>
        <v/>
      </c>
      <c r="FB97" s="27" t="str">
        <f>IF('Slut 2.kl. -Klasse'!FP24="","",IF('Slut 2.kl. -Klasse'!FP24='Skole scoring'!FB$92,1,0)+IF('Slut 2.kl. -Klasse'!FP24=5,5,0))</f>
        <v/>
      </c>
      <c r="FC97" s="27" t="str">
        <f>IF('Slut 2.kl. -Klasse'!FQ24="","",IF('Slut 2.kl. -Klasse'!FQ24='Skole scoring'!FC$92,1,0)+IF('Slut 2.kl. -Klasse'!FQ24=5,5,0))</f>
        <v/>
      </c>
      <c r="FD97" s="27" t="str">
        <f>IF('Slut 2.kl. -Klasse'!FR24="","",IF('Slut 2.kl. -Klasse'!FR24='Skole scoring'!FD$92,1,0)+IF('Slut 2.kl. -Klasse'!FR24=5,5,0))</f>
        <v/>
      </c>
      <c r="FE97" s="27" t="str">
        <f>IF('Slut 2.kl. -Klasse'!FS24="","",IF('Slut 2.kl. -Klasse'!FS24='Skole scoring'!FE$92,1,0)+IF('Slut 2.kl. -Klasse'!FS24=5,5,0))</f>
        <v/>
      </c>
      <c r="FF97" s="27" t="str">
        <f>IF('Slut 2.kl. -Klasse'!FT24="","",IF('Slut 2.kl. -Klasse'!FT24='Skole scoring'!FF$92,1,0)+IF('Slut 2.kl. -Klasse'!FT24=5,5,0))</f>
        <v/>
      </c>
      <c r="FG97" s="27" t="str">
        <f>IF('Slut 2.kl. -Klasse'!FU24="","",IF('Slut 2.kl. -Klasse'!FU24='Skole scoring'!FG$92,1,0)+IF('Slut 2.kl. -Klasse'!FU24=5,5,0))</f>
        <v/>
      </c>
      <c r="FH97" s="27" t="str">
        <f>IF('Slut 2.kl. -Klasse'!FV24="","",IF('Slut 2.kl. -Klasse'!FV24='Skole scoring'!FH$92,1,0)+IF('Slut 2.kl. -Klasse'!FV24=5,5,0))</f>
        <v/>
      </c>
      <c r="FI97" s="27" t="str">
        <f>IF('Slut 2.kl. -Klasse'!FW24="","",IF('Slut 2.kl. -Klasse'!FW24='Skole scoring'!FI$92,1,0)+IF('Slut 2.kl. -Klasse'!FW24=5,5,0))</f>
        <v/>
      </c>
      <c r="FJ97" s="27" t="str">
        <f>IF('Slut 2.kl. -Klasse'!FX24="","",IF('Slut 2.kl. -Klasse'!FX24='Skole scoring'!FJ$92,1,0)+IF('Slut 2.kl. -Klasse'!FX24=5,5,0))</f>
        <v/>
      </c>
      <c r="FK97" s="27" t="str">
        <f>IF('Slut 2.kl. -Klasse'!FY24="","",IF('Slut 2.kl. -Klasse'!FY24='Skole scoring'!FK$92,1,0)+IF('Slut 2.kl. -Klasse'!FY24=5,5,0))</f>
        <v/>
      </c>
      <c r="FL97" s="27" t="str">
        <f>IF('Slut 2.kl. -Klasse'!FZ24="","",IF('Slut 2.kl. -Klasse'!FZ24='Skole scoring'!FL$92,1,0)+IF('Slut 2.kl. -Klasse'!FZ24=5,5,0))</f>
        <v/>
      </c>
      <c r="FM97" s="27" t="str">
        <f>IF('Slut 2.kl. -Klasse'!GA24="","",IF('Slut 2.kl. -Klasse'!GA24='Skole scoring'!FM$92,1,0)+IF('Slut 2.kl. -Klasse'!GA24=5,5,0))</f>
        <v/>
      </c>
      <c r="FN97" s="27">
        <f t="shared" si="3"/>
        <v>0</v>
      </c>
      <c r="FO97" s="27" t="str">
        <f>IF(ISBLANK('Slut 2.kl. -Klasse'!B24),"NA",(((COUNTIF('Skole scoring'!B97:U97,1)-7)/4.9)+((COUNTIF('Skole scoring'!V97:DQ97,1)-19.9)/11.3)+((COUNTIF(DR97:FM97,1)-16.8)/11.7))/3)</f>
        <v>NA</v>
      </c>
    </row>
    <row r="98" spans="2:171" x14ac:dyDescent="0.35">
      <c r="B98" s="27" t="str">
        <f>IF('Slut 2.kl. -Klasse'!P25="","",IF('Slut 2.kl. -Klasse'!P25='Skole scoring'!B$92,1,0)+IF('Slut 2.kl. -Klasse'!P25=5,5,0))</f>
        <v/>
      </c>
      <c r="C98" s="27" t="str">
        <f>IF('Slut 2.kl. -Klasse'!Q25="","",IF('Slut 2.kl. -Klasse'!Q25='Skole scoring'!C$92,1,0)+IF('Slut 2.kl. -Klasse'!Q25=5,5,0))</f>
        <v/>
      </c>
      <c r="D98" s="27" t="str">
        <f>IF('Slut 2.kl. -Klasse'!R25="","",IF('Slut 2.kl. -Klasse'!R25='Skole scoring'!D$92,1,0)+IF('Slut 2.kl. -Klasse'!R25=5,5,0))</f>
        <v/>
      </c>
      <c r="E98" s="27" t="str">
        <f>IF('Slut 2.kl. -Klasse'!S25="","",IF('Slut 2.kl. -Klasse'!S25='Skole scoring'!E$92,1,0)+IF('Slut 2.kl. -Klasse'!S25=5,5,0))</f>
        <v/>
      </c>
      <c r="F98" s="27" t="str">
        <f>IF('Slut 2.kl. -Klasse'!T25="","",IF('Slut 2.kl. -Klasse'!T25='Skole scoring'!F$92,1,0)+IF('Slut 2.kl. -Klasse'!T25=5,5,0))</f>
        <v/>
      </c>
      <c r="G98" s="27" t="str">
        <f>IF('Slut 2.kl. -Klasse'!U25="","",IF('Slut 2.kl. -Klasse'!U25='Skole scoring'!G$92,1,0)+IF('Slut 2.kl. -Klasse'!U25=5,5,0))</f>
        <v/>
      </c>
      <c r="H98" s="27" t="str">
        <f>IF('Slut 2.kl. -Klasse'!V25="","",IF('Slut 2.kl. -Klasse'!V25='Skole scoring'!H$92,1,0)+IF('Slut 2.kl. -Klasse'!V25=5,5,0))</f>
        <v/>
      </c>
      <c r="I98" s="27" t="str">
        <f>IF('Slut 2.kl. -Klasse'!W25="","",IF('Slut 2.kl. -Klasse'!W25='Skole scoring'!I$92,1,0)+IF('Slut 2.kl. -Klasse'!W25=5,5,0))</f>
        <v/>
      </c>
      <c r="J98" s="27" t="str">
        <f>IF('Slut 2.kl. -Klasse'!X25="","",IF('Slut 2.kl. -Klasse'!X25='Skole scoring'!J$92,1,0)+IF('Slut 2.kl. -Klasse'!X25=5,5,0))</f>
        <v/>
      </c>
      <c r="K98" s="27" t="str">
        <f>IF('Slut 2.kl. -Klasse'!Y25="","",IF('Slut 2.kl. -Klasse'!Y25='Skole scoring'!K$92,1,0)+IF('Slut 2.kl. -Klasse'!Y25=5,5,0))</f>
        <v/>
      </c>
      <c r="L98" s="27" t="str">
        <f>IF('Slut 2.kl. -Klasse'!Z25="","",IF('Slut 2.kl. -Klasse'!Z25='Skole scoring'!L$92,1,0)+IF('Slut 2.kl. -Klasse'!Z25=5,5,0))</f>
        <v/>
      </c>
      <c r="M98" s="27" t="str">
        <f>IF('Slut 2.kl. -Klasse'!AA25="","",IF('Slut 2.kl. -Klasse'!AA25='Skole scoring'!M$92,1,0)+IF('Slut 2.kl. -Klasse'!AA25=5,5,0))</f>
        <v/>
      </c>
      <c r="N98" s="27" t="str">
        <f>IF('Slut 2.kl. -Klasse'!AB25="","",IF('Slut 2.kl. -Klasse'!AB25='Skole scoring'!N$92,1,0)+IF('Slut 2.kl. -Klasse'!AB25=5,5,0))</f>
        <v/>
      </c>
      <c r="O98" s="27" t="str">
        <f>IF('Slut 2.kl. -Klasse'!AC25="","",IF('Slut 2.kl. -Klasse'!AC25='Skole scoring'!O$92,1,0)+IF('Slut 2.kl. -Klasse'!AC25=5,5,0))</f>
        <v/>
      </c>
      <c r="P98" s="27" t="str">
        <f>IF('Slut 2.kl. -Klasse'!AD25="","",IF('Slut 2.kl. -Klasse'!AD25='Skole scoring'!P$92,1,0)+IF('Slut 2.kl. -Klasse'!AD25=5,5,0))</f>
        <v/>
      </c>
      <c r="Q98" s="27" t="str">
        <f>IF('Slut 2.kl. -Klasse'!AE25="","",IF('Slut 2.kl. -Klasse'!AE25='Skole scoring'!Q$92,1,0)+IF('Slut 2.kl. -Klasse'!AE25=5,5,0))</f>
        <v/>
      </c>
      <c r="R98" s="27" t="str">
        <f>IF('Slut 2.kl. -Klasse'!AF25="","",IF('Slut 2.kl. -Klasse'!AF25='Skole scoring'!R$92,1,0)+IF('Slut 2.kl. -Klasse'!AF25=5,5,0))</f>
        <v/>
      </c>
      <c r="S98" s="27" t="str">
        <f>IF('Slut 2.kl. -Klasse'!AG25="","",IF('Slut 2.kl. -Klasse'!AG25='Skole scoring'!S$92,1,0)+IF('Slut 2.kl. -Klasse'!AG25=5,5,0))</f>
        <v/>
      </c>
      <c r="T98" s="27" t="str">
        <f>IF('Slut 2.kl. -Klasse'!AH25="","",IF('Slut 2.kl. -Klasse'!AH25='Skole scoring'!T$92,1,0)+IF('Slut 2.kl. -Klasse'!AH25=5,5,0))</f>
        <v/>
      </c>
      <c r="U98" s="27" t="str">
        <f>IF('Slut 2.kl. -Klasse'!AI25="","",IF('Slut 2.kl. -Klasse'!AI25='Skole scoring'!U$92,1,0)+IF('Slut 2.kl. -Klasse'!AI25=5,5,0))</f>
        <v/>
      </c>
      <c r="V98" s="27" t="str">
        <f>IF('Slut 2.kl. -Klasse'!AJ25="","",IF('Slut 2.kl. -Klasse'!AJ25='Skole scoring'!V$92,1,0)+IF('Slut 2.kl. -Klasse'!AJ25=5,5,0))</f>
        <v/>
      </c>
      <c r="W98" s="27" t="str">
        <f>IF('Slut 2.kl. -Klasse'!AK25="","",IF('Slut 2.kl. -Klasse'!AK25='Skole scoring'!W$92,1,0)+IF('Slut 2.kl. -Klasse'!AK25=5,5,0))</f>
        <v/>
      </c>
      <c r="X98" s="27" t="str">
        <f>IF('Slut 2.kl. -Klasse'!AL25="","",IF('Slut 2.kl. -Klasse'!AL25='Skole scoring'!X$92,1,0)+IF('Slut 2.kl. -Klasse'!AL25=5,5,0))</f>
        <v/>
      </c>
      <c r="Y98" s="27" t="str">
        <f>IF('Slut 2.kl. -Klasse'!AM25="","",IF('Slut 2.kl. -Klasse'!AM25='Skole scoring'!Y$92,1,0)+IF('Slut 2.kl. -Klasse'!AM25=5,5,0))</f>
        <v/>
      </c>
      <c r="Z98" s="27" t="str">
        <f>IF('Slut 2.kl. -Klasse'!AN25="","",IF('Slut 2.kl. -Klasse'!AN25='Skole scoring'!Z$92,1,0)+IF('Slut 2.kl. -Klasse'!AN25=5,5,0))</f>
        <v/>
      </c>
      <c r="AA98" s="27" t="str">
        <f>IF('Slut 2.kl. -Klasse'!AO25="","",IF('Slut 2.kl. -Klasse'!AO25='Skole scoring'!AA$92,1,0)+IF('Slut 2.kl. -Klasse'!AO25=5,5,0))</f>
        <v/>
      </c>
      <c r="AB98" s="27" t="str">
        <f>IF('Slut 2.kl. -Klasse'!AP25="","",IF('Slut 2.kl. -Klasse'!AP25='Skole scoring'!AB$92,1,0)+IF('Slut 2.kl. -Klasse'!AP25=5,5,0))</f>
        <v/>
      </c>
      <c r="AC98" s="27" t="str">
        <f>IF('Slut 2.kl. -Klasse'!AQ25="","",IF('Slut 2.kl. -Klasse'!AQ25='Skole scoring'!AC$92,1,0)+IF('Slut 2.kl. -Klasse'!AQ25=5,5,0))</f>
        <v/>
      </c>
      <c r="AD98" s="27" t="str">
        <f>IF('Slut 2.kl. -Klasse'!AR25="","",IF('Slut 2.kl. -Klasse'!AR25='Skole scoring'!AD$92,1,0)+IF('Slut 2.kl. -Klasse'!AR25=5,5,0))</f>
        <v/>
      </c>
      <c r="AE98" s="27" t="str">
        <f>IF('Slut 2.kl. -Klasse'!AS25="","",IF('Slut 2.kl. -Klasse'!AS25='Skole scoring'!AE$92,1,0)+IF('Slut 2.kl. -Klasse'!AS25=5,5,0))</f>
        <v/>
      </c>
      <c r="AF98" s="27" t="str">
        <f>IF('Slut 2.kl. -Klasse'!AT25="","",IF('Slut 2.kl. -Klasse'!AT25='Skole scoring'!AF$92,1,0)+IF('Slut 2.kl. -Klasse'!AT25=5,5,0))</f>
        <v/>
      </c>
      <c r="AG98" s="27" t="str">
        <f>IF('Slut 2.kl. -Klasse'!AU25="","",IF('Slut 2.kl. -Klasse'!AU25='Skole scoring'!AG$92,1,0)+IF('Slut 2.kl. -Klasse'!AU25=5,5,0))</f>
        <v/>
      </c>
      <c r="AH98" s="27" t="str">
        <f>IF('Slut 2.kl. -Klasse'!AV25="","",IF('Slut 2.kl. -Klasse'!AV25='Skole scoring'!AH$92,1,0)+IF('Slut 2.kl. -Klasse'!AV25=5,5,0))</f>
        <v/>
      </c>
      <c r="AI98" s="27" t="str">
        <f>IF('Slut 2.kl. -Klasse'!AW25="","",IF('Slut 2.kl. -Klasse'!AW25='Skole scoring'!AI$92,1,0)+IF('Slut 2.kl. -Klasse'!AW25=5,5,0))</f>
        <v/>
      </c>
      <c r="AJ98" s="27" t="str">
        <f>IF('Slut 2.kl. -Klasse'!AX25="","",IF('Slut 2.kl. -Klasse'!AX25='Skole scoring'!AJ$92,1,0)+IF('Slut 2.kl. -Klasse'!AX25=5,5,0))</f>
        <v/>
      </c>
      <c r="AK98" s="27" t="str">
        <f>IF('Slut 2.kl. -Klasse'!AY25="","",IF('Slut 2.kl. -Klasse'!AY25='Skole scoring'!AK$92,1,0)+IF('Slut 2.kl. -Klasse'!AY25=5,5,0))</f>
        <v/>
      </c>
      <c r="AL98" s="27" t="str">
        <f>IF('Slut 2.kl. -Klasse'!AZ25="","",IF('Slut 2.kl. -Klasse'!AZ25='Skole scoring'!AL$92,1,0)+IF('Slut 2.kl. -Klasse'!AZ25=5,5,0))</f>
        <v/>
      </c>
      <c r="AM98" s="27" t="str">
        <f>IF('Slut 2.kl. -Klasse'!BA25="","",IF('Slut 2.kl. -Klasse'!BA25='Skole scoring'!AM$92,1,0)+IF('Slut 2.kl. -Klasse'!BA25=5,5,0))</f>
        <v/>
      </c>
      <c r="AN98" s="27" t="str">
        <f>IF('Slut 2.kl. -Klasse'!BB25="","",IF('Slut 2.kl. -Klasse'!BB25='Skole scoring'!AN$92,1,0)+IF('Slut 2.kl. -Klasse'!BB25=5,5,0))</f>
        <v/>
      </c>
      <c r="AO98" s="27" t="str">
        <f>IF('Slut 2.kl. -Klasse'!BC25="","",IF('Slut 2.kl. -Klasse'!BC25='Skole scoring'!AO$92,1,0)+IF('Slut 2.kl. -Klasse'!BC25=5,5,0))</f>
        <v/>
      </c>
      <c r="AP98" s="27" t="str">
        <f>IF('Slut 2.kl. -Klasse'!BD25="","",IF('Slut 2.kl. -Klasse'!BD25='Skole scoring'!AP$92,1,0)+IF('Slut 2.kl. -Klasse'!BD25=5,5,0))</f>
        <v/>
      </c>
      <c r="AQ98" s="27" t="str">
        <f>IF('Slut 2.kl. -Klasse'!BE25="","",IF('Slut 2.kl. -Klasse'!BE25='Skole scoring'!AQ$92,1,0)+IF('Slut 2.kl. -Klasse'!BE25=5,5,0))</f>
        <v/>
      </c>
      <c r="AR98" s="27" t="str">
        <f>IF('Slut 2.kl. -Klasse'!BF25="","",IF('Slut 2.kl. -Klasse'!BF25='Skole scoring'!AR$92,1,0)+IF('Slut 2.kl. -Klasse'!BF25=5,5,0))</f>
        <v/>
      </c>
      <c r="AS98" s="27" t="str">
        <f>IF('Slut 2.kl. -Klasse'!BG25="","",IF('Slut 2.kl. -Klasse'!BG25='Skole scoring'!AS$92,1,0)+IF('Slut 2.kl. -Klasse'!BG25=5,5,0))</f>
        <v/>
      </c>
      <c r="AT98" s="27" t="str">
        <f>IF('Slut 2.kl. -Klasse'!BH25="","",IF('Slut 2.kl. -Klasse'!BH25='Skole scoring'!AT$92,1,0)+IF('Slut 2.kl. -Klasse'!BH25=5,5,0))</f>
        <v/>
      </c>
      <c r="AU98" s="27" t="str">
        <f>IF('Slut 2.kl. -Klasse'!BI25="","",IF('Slut 2.kl. -Klasse'!BI25='Skole scoring'!AU$92,1,0)+IF('Slut 2.kl. -Klasse'!BI25=5,5,0))</f>
        <v/>
      </c>
      <c r="AV98" s="27" t="str">
        <f>IF('Slut 2.kl. -Klasse'!BJ25="","",IF('Slut 2.kl. -Klasse'!BJ25='Skole scoring'!AV$92,1,0)+IF('Slut 2.kl. -Klasse'!BJ25=5,5,0))</f>
        <v/>
      </c>
      <c r="AW98" s="27" t="str">
        <f>IF('Slut 2.kl. -Klasse'!BK25="","",IF('Slut 2.kl. -Klasse'!BK25='Skole scoring'!AW$92,1,0)+IF('Slut 2.kl. -Klasse'!BK25=5,5,0))</f>
        <v/>
      </c>
      <c r="AX98" s="27" t="str">
        <f>IF('Slut 2.kl. -Klasse'!BL25="","",IF('Slut 2.kl. -Klasse'!BL25='Skole scoring'!AX$92,1,0)+IF('Slut 2.kl. -Klasse'!BL25=5,5,0))</f>
        <v/>
      </c>
      <c r="AY98" s="27" t="str">
        <f>IF('Slut 2.kl. -Klasse'!BM25="","",IF('Slut 2.kl. -Klasse'!BM25='Skole scoring'!AY$92,1,0)+IF('Slut 2.kl. -Klasse'!BM25=5,5,0))</f>
        <v/>
      </c>
      <c r="AZ98" s="27" t="str">
        <f>IF('Slut 2.kl. -Klasse'!BN25="","",IF('Slut 2.kl. -Klasse'!BN25='Skole scoring'!AZ$92,1,0)+IF('Slut 2.kl. -Klasse'!BN25=5,5,0))</f>
        <v/>
      </c>
      <c r="BA98" s="27" t="str">
        <f>IF('Slut 2.kl. -Klasse'!BO25="","",IF('Slut 2.kl. -Klasse'!BO25='Skole scoring'!BA$92,1,0)+IF('Slut 2.kl. -Klasse'!BO25=5,5,0))</f>
        <v/>
      </c>
      <c r="BB98" s="27" t="str">
        <f>IF('Slut 2.kl. -Klasse'!BP25="","",IF('Slut 2.kl. -Klasse'!BP25='Skole scoring'!BB$92,1,0)+IF('Slut 2.kl. -Klasse'!BP25=5,5,0))</f>
        <v/>
      </c>
      <c r="BC98" s="27" t="str">
        <f>IF('Slut 2.kl. -Klasse'!BQ25="","",IF('Slut 2.kl. -Klasse'!BQ25='Skole scoring'!BC$92,1,0)+IF('Slut 2.kl. -Klasse'!BQ25=5,5,0))</f>
        <v/>
      </c>
      <c r="BD98" s="27" t="str">
        <f>IF('Slut 2.kl. -Klasse'!BR25="","",IF('Slut 2.kl. -Klasse'!BR25='Skole scoring'!BD$92,1,0)+IF('Slut 2.kl. -Klasse'!BR25=5,5,0))</f>
        <v/>
      </c>
      <c r="BE98" s="27" t="str">
        <f>IF('Slut 2.kl. -Klasse'!BS25="","",IF('Slut 2.kl. -Klasse'!BS25='Skole scoring'!BE$92,1,0)+IF('Slut 2.kl. -Klasse'!BS25=5,5,0))</f>
        <v/>
      </c>
      <c r="BF98" s="27" t="str">
        <f>IF('Slut 2.kl. -Klasse'!BT25="","",IF('Slut 2.kl. -Klasse'!BT25='Skole scoring'!BF$92,1,0)+IF('Slut 2.kl. -Klasse'!BT25=5,5,0))</f>
        <v/>
      </c>
      <c r="BG98" s="27" t="str">
        <f>IF('Slut 2.kl. -Klasse'!BU25="","",IF('Slut 2.kl. -Klasse'!BU25='Skole scoring'!BG$92,1,0)+IF('Slut 2.kl. -Klasse'!BU25=5,5,0))</f>
        <v/>
      </c>
      <c r="BH98" s="27" t="str">
        <f>IF('Slut 2.kl. -Klasse'!BV25="","",IF('Slut 2.kl. -Klasse'!BV25='Skole scoring'!BH$92,1,0)+IF('Slut 2.kl. -Klasse'!BV25=5,5,0))</f>
        <v/>
      </c>
      <c r="BI98" s="27" t="str">
        <f>IF('Slut 2.kl. -Klasse'!BW25="","",IF('Slut 2.kl. -Klasse'!BW25='Skole scoring'!BI$92,1,0)+IF('Slut 2.kl. -Klasse'!BW25=5,5,0))</f>
        <v/>
      </c>
      <c r="BJ98" s="27" t="str">
        <f>IF('Slut 2.kl. -Klasse'!BX25="","",IF('Slut 2.kl. -Klasse'!BX25='Skole scoring'!BJ$92,1,0)+IF('Slut 2.kl. -Klasse'!BX25=5,5,0))</f>
        <v/>
      </c>
      <c r="BK98" s="27" t="str">
        <f>IF('Slut 2.kl. -Klasse'!BY25="","",IF('Slut 2.kl. -Klasse'!BY25='Skole scoring'!BK$92,1,0)+IF('Slut 2.kl. -Klasse'!BY25=5,5,0))</f>
        <v/>
      </c>
      <c r="BL98" s="27" t="str">
        <f>IF('Slut 2.kl. -Klasse'!BZ25="","",IF('Slut 2.kl. -Klasse'!BZ25='Skole scoring'!BL$92,1,0)+IF('Slut 2.kl. -Klasse'!BZ25=5,5,0))</f>
        <v/>
      </c>
      <c r="BM98" s="27" t="str">
        <f>IF('Slut 2.kl. -Klasse'!CA25="","",IF('Slut 2.kl. -Klasse'!CA25='Skole scoring'!BM$92,1,0)+IF('Slut 2.kl. -Klasse'!CA25=5,5,0))</f>
        <v/>
      </c>
      <c r="BN98" s="27" t="str">
        <f>IF('Slut 2.kl. -Klasse'!CB25="","",IF('Slut 2.kl. -Klasse'!CB25='Skole scoring'!BN$92,1,0)+IF('Slut 2.kl. -Klasse'!CB25=5,5,0))</f>
        <v/>
      </c>
      <c r="BO98" s="27" t="str">
        <f>IF('Slut 2.kl. -Klasse'!CC25="","",IF('Slut 2.kl. -Klasse'!CC25='Skole scoring'!BO$92,1,0)+IF('Slut 2.kl. -Klasse'!CC25=5,5,0))</f>
        <v/>
      </c>
      <c r="BP98" s="27" t="str">
        <f>IF('Slut 2.kl. -Klasse'!CD25="","",IF('Slut 2.kl. -Klasse'!CD25='Skole scoring'!BP$92,1,0)+IF('Slut 2.kl. -Klasse'!CD25=5,5,0))</f>
        <v/>
      </c>
      <c r="BQ98" s="27" t="str">
        <f>IF('Slut 2.kl. -Klasse'!CE25="","",IF('Slut 2.kl. -Klasse'!CE25='Skole scoring'!BQ$92,1,0)+IF('Slut 2.kl. -Klasse'!CE25=5,5,0))</f>
        <v/>
      </c>
      <c r="BR98" s="27" t="str">
        <f>IF('Slut 2.kl. -Klasse'!CF25="","",IF('Slut 2.kl. -Klasse'!CF25='Skole scoring'!BR$92,1,0)+IF('Slut 2.kl. -Klasse'!CF25=5,5,0))</f>
        <v/>
      </c>
      <c r="BS98" s="27" t="str">
        <f>IF('Slut 2.kl. -Klasse'!CG25="","",IF('Slut 2.kl. -Klasse'!CG25='Skole scoring'!BS$92,1,0)+IF('Slut 2.kl. -Klasse'!CG25=5,5,0))</f>
        <v/>
      </c>
      <c r="BT98" s="27" t="str">
        <f>IF('Slut 2.kl. -Klasse'!CH25="","",IF('Slut 2.kl. -Klasse'!CH25='Skole scoring'!BT$92,1,0)+IF('Slut 2.kl. -Klasse'!CH25=5,5,0))</f>
        <v/>
      </c>
      <c r="BU98" s="27" t="str">
        <f>IF('Slut 2.kl. -Klasse'!CI25="","",IF('Slut 2.kl. -Klasse'!CI25='Skole scoring'!BU$92,1,0)+IF('Slut 2.kl. -Klasse'!CI25=5,5,0))</f>
        <v/>
      </c>
      <c r="BV98" s="27" t="str">
        <f>IF('Slut 2.kl. -Klasse'!CJ25="","",IF('Slut 2.kl. -Klasse'!CJ25='Skole scoring'!BV$92,1,0)+IF('Slut 2.kl. -Klasse'!CJ25=5,5,0))</f>
        <v/>
      </c>
      <c r="BW98" s="27" t="str">
        <f>IF('Slut 2.kl. -Klasse'!CK25="","",IF('Slut 2.kl. -Klasse'!CK25='Skole scoring'!BW$92,1,0)+IF('Slut 2.kl. -Klasse'!CK25=5,5,0))</f>
        <v/>
      </c>
      <c r="BX98" s="27" t="str">
        <f>IF('Slut 2.kl. -Klasse'!CL25="","",IF('Slut 2.kl. -Klasse'!CL25='Skole scoring'!BX$92,1,0)+IF('Slut 2.kl. -Klasse'!CL25=5,5,0))</f>
        <v/>
      </c>
      <c r="BY98" s="27" t="str">
        <f>IF('Slut 2.kl. -Klasse'!CM25="","",IF('Slut 2.kl. -Klasse'!CM25='Skole scoring'!BY$92,1,0)+IF('Slut 2.kl. -Klasse'!CM25=5,5,0))</f>
        <v/>
      </c>
      <c r="BZ98" s="27" t="str">
        <f>IF('Slut 2.kl. -Klasse'!CN25="","",IF('Slut 2.kl. -Klasse'!CN25='Skole scoring'!BZ$92,1,0)+IF('Slut 2.kl. -Klasse'!CN25=5,5,0))</f>
        <v/>
      </c>
      <c r="CA98" s="27" t="str">
        <f>IF('Slut 2.kl. -Klasse'!CO25="","",IF('Slut 2.kl. -Klasse'!CO25='Skole scoring'!CA$92,1,0)+IF('Slut 2.kl. -Klasse'!CO25=5,5,0))</f>
        <v/>
      </c>
      <c r="CB98" s="27" t="str">
        <f>IF('Slut 2.kl. -Klasse'!CP25="","",IF('Slut 2.kl. -Klasse'!CP25='Skole scoring'!CB$92,1,0)+IF('Slut 2.kl. -Klasse'!CP25=5,5,0))</f>
        <v/>
      </c>
      <c r="CC98" s="27" t="str">
        <f>IF('Slut 2.kl. -Klasse'!CQ25="","",IF('Slut 2.kl. -Klasse'!CQ25='Skole scoring'!CC$92,1,0)+IF('Slut 2.kl. -Klasse'!CQ25=5,5,0))</f>
        <v/>
      </c>
      <c r="CD98" s="27" t="str">
        <f>IF('Slut 2.kl. -Klasse'!CR25="","",IF('Slut 2.kl. -Klasse'!CR25='Skole scoring'!CD$92,1,0)+IF('Slut 2.kl. -Klasse'!CR25=5,5,0))</f>
        <v/>
      </c>
      <c r="CE98" s="27" t="str">
        <f>IF('Slut 2.kl. -Klasse'!CS25="","",IF('Slut 2.kl. -Klasse'!CS25='Skole scoring'!CE$92,1,0)+IF('Slut 2.kl. -Klasse'!CS25=5,5,0))</f>
        <v/>
      </c>
      <c r="CF98" s="27" t="str">
        <f>IF('Slut 2.kl. -Klasse'!CT25="","",IF('Slut 2.kl. -Klasse'!CT25='Skole scoring'!CF$92,1,0)+IF('Slut 2.kl. -Klasse'!CT25=5,5,0))</f>
        <v/>
      </c>
      <c r="CG98" s="27" t="str">
        <f>IF('Slut 2.kl. -Klasse'!CU25="","",IF('Slut 2.kl. -Klasse'!CU25='Skole scoring'!CG$92,1,0)+IF('Slut 2.kl. -Klasse'!CU25=5,5,0))</f>
        <v/>
      </c>
      <c r="CH98" s="27" t="str">
        <f>IF('Slut 2.kl. -Klasse'!CV25="","",IF('Slut 2.kl. -Klasse'!CV25='Skole scoring'!CH$92,1,0)+IF('Slut 2.kl. -Klasse'!CV25=5,5,0))</f>
        <v/>
      </c>
      <c r="CI98" s="27" t="str">
        <f>IF('Slut 2.kl. -Klasse'!CW25="","",IF('Slut 2.kl. -Klasse'!CW25='Skole scoring'!CI$92,1,0)+IF('Slut 2.kl. -Klasse'!CW25=5,5,0))</f>
        <v/>
      </c>
      <c r="CJ98" s="27" t="str">
        <f>IF('Slut 2.kl. -Klasse'!CX25="","",IF('Slut 2.kl. -Klasse'!CX25='Skole scoring'!CJ$92,1,0)+IF('Slut 2.kl. -Klasse'!CX25=5,5,0))</f>
        <v/>
      </c>
      <c r="CK98" s="27" t="str">
        <f>IF('Slut 2.kl. -Klasse'!CY25="","",IF('Slut 2.kl. -Klasse'!CY25='Skole scoring'!CK$92,1,0)+IF('Slut 2.kl. -Klasse'!CY25=5,5,0))</f>
        <v/>
      </c>
      <c r="CL98" s="27" t="str">
        <f>IF('Slut 2.kl. -Klasse'!CZ25="","",IF('Slut 2.kl. -Klasse'!CZ25='Skole scoring'!CL$92,1,0)+IF('Slut 2.kl. -Klasse'!CZ25=5,5,0))</f>
        <v/>
      </c>
      <c r="CM98" s="27" t="str">
        <f>IF('Slut 2.kl. -Klasse'!DA25="","",IF('Slut 2.kl. -Klasse'!DA25='Skole scoring'!CM$92,1,0)+IF('Slut 2.kl. -Klasse'!DA25=5,5,0))</f>
        <v/>
      </c>
      <c r="CN98" s="27" t="str">
        <f>IF('Slut 2.kl. -Klasse'!DB25="","",IF('Slut 2.kl. -Klasse'!DB25='Skole scoring'!CN$92,1,0)+IF('Slut 2.kl. -Klasse'!DB25=5,5,0))</f>
        <v/>
      </c>
      <c r="CO98" s="27" t="str">
        <f>IF('Slut 2.kl. -Klasse'!DC25="","",IF('Slut 2.kl. -Klasse'!DC25='Skole scoring'!CO$92,1,0)+IF('Slut 2.kl. -Klasse'!DC25=5,5,0))</f>
        <v/>
      </c>
      <c r="CP98" s="27" t="str">
        <f>IF('Slut 2.kl. -Klasse'!DD25="","",IF('Slut 2.kl. -Klasse'!DD25='Skole scoring'!CP$92,1,0)+IF('Slut 2.kl. -Klasse'!DD25=5,5,0))</f>
        <v/>
      </c>
      <c r="CQ98" s="27" t="str">
        <f>IF('Slut 2.kl. -Klasse'!DE25="","",IF('Slut 2.kl. -Klasse'!DE25='Skole scoring'!CQ$92,1,0)+IF('Slut 2.kl. -Klasse'!DE25=5,5,0))</f>
        <v/>
      </c>
      <c r="CR98" s="27" t="str">
        <f>IF('Slut 2.kl. -Klasse'!DF25="","",IF('Slut 2.kl. -Klasse'!DF25='Skole scoring'!CR$92,1,0)+IF('Slut 2.kl. -Klasse'!DF25=5,5,0))</f>
        <v/>
      </c>
      <c r="CS98" s="27" t="str">
        <f>IF('Slut 2.kl. -Klasse'!DG25="","",IF('Slut 2.kl. -Klasse'!DG25='Skole scoring'!CS$92,1,0)+IF('Slut 2.kl. -Klasse'!DG25=5,5,0))</f>
        <v/>
      </c>
      <c r="CT98" s="27" t="str">
        <f>IF('Slut 2.kl. -Klasse'!DH25="","",IF('Slut 2.kl. -Klasse'!DH25='Skole scoring'!CT$92,1,0)+IF('Slut 2.kl. -Klasse'!DH25=5,5,0))</f>
        <v/>
      </c>
      <c r="CU98" s="27" t="str">
        <f>IF('Slut 2.kl. -Klasse'!DI25="","",IF('Slut 2.kl. -Klasse'!DI25='Skole scoring'!CU$92,1,0)+IF('Slut 2.kl. -Klasse'!DI25=5,5,0))</f>
        <v/>
      </c>
      <c r="CV98" s="27" t="str">
        <f>IF('Slut 2.kl. -Klasse'!DJ25="","",IF('Slut 2.kl. -Klasse'!DJ25='Skole scoring'!CV$92,1,0)+IF('Slut 2.kl. -Klasse'!DJ25=5,5,0))</f>
        <v/>
      </c>
      <c r="CW98" s="27" t="str">
        <f>IF('Slut 2.kl. -Klasse'!DK25="","",IF('Slut 2.kl. -Klasse'!DK25='Skole scoring'!CW$92,1,0)+IF('Slut 2.kl. -Klasse'!DK25=5,5,0))</f>
        <v/>
      </c>
      <c r="CX98" s="27" t="str">
        <f>IF('Slut 2.kl. -Klasse'!DL25="","",IF('Slut 2.kl. -Klasse'!DL25='Skole scoring'!CX$92,1,0)+IF('Slut 2.kl. -Klasse'!DL25=5,5,0))</f>
        <v/>
      </c>
      <c r="CY98" s="27" t="str">
        <f>IF('Slut 2.kl. -Klasse'!DM25="","",IF('Slut 2.kl. -Klasse'!DM25='Skole scoring'!CY$92,1,0)+IF('Slut 2.kl. -Klasse'!DM25=5,5,0))</f>
        <v/>
      </c>
      <c r="CZ98" s="27" t="str">
        <f>IF('Slut 2.kl. -Klasse'!DN25="","",IF('Slut 2.kl. -Klasse'!DN25='Skole scoring'!CZ$92,1,0)+IF('Slut 2.kl. -Klasse'!DN25=5,5,0))</f>
        <v/>
      </c>
      <c r="DA98" s="27" t="str">
        <f>IF('Slut 2.kl. -Klasse'!DO25="","",IF('Slut 2.kl. -Klasse'!DO25='Skole scoring'!DA$92,1,0)+IF('Slut 2.kl. -Klasse'!DO25=5,5,0))</f>
        <v/>
      </c>
      <c r="DB98" s="27" t="str">
        <f>IF('Slut 2.kl. -Klasse'!DP25="","",IF('Slut 2.kl. -Klasse'!DP25='Skole scoring'!DB$92,1,0)+IF('Slut 2.kl. -Klasse'!DP25=5,5,0))</f>
        <v/>
      </c>
      <c r="DC98" s="27" t="str">
        <f>IF('Slut 2.kl. -Klasse'!DQ25="","",IF('Slut 2.kl. -Klasse'!DQ25='Skole scoring'!DC$92,1,0)+IF('Slut 2.kl. -Klasse'!DQ25=5,5,0))</f>
        <v/>
      </c>
      <c r="DD98" s="27" t="str">
        <f>IF('Slut 2.kl. -Klasse'!DR25="","",IF('Slut 2.kl. -Klasse'!DR25='Skole scoring'!DD$92,1,0)+IF('Slut 2.kl. -Klasse'!DR25=5,5,0))</f>
        <v/>
      </c>
      <c r="DE98" s="27" t="str">
        <f>IF('Slut 2.kl. -Klasse'!DS25="","",IF('Slut 2.kl. -Klasse'!DS25='Skole scoring'!DE$92,1,0)+IF('Slut 2.kl. -Klasse'!DS25=5,5,0))</f>
        <v/>
      </c>
      <c r="DF98" s="27" t="str">
        <f>IF('Slut 2.kl. -Klasse'!DT25="","",IF('Slut 2.kl. -Klasse'!DT25='Skole scoring'!DF$92,1,0)+IF('Slut 2.kl. -Klasse'!DT25=5,5,0))</f>
        <v/>
      </c>
      <c r="DG98" s="27" t="str">
        <f>IF('Slut 2.kl. -Klasse'!DU25="","",IF('Slut 2.kl. -Klasse'!DU25='Skole scoring'!DG$92,1,0)+IF('Slut 2.kl. -Klasse'!DU25=5,5,0))</f>
        <v/>
      </c>
      <c r="DH98" s="27" t="str">
        <f>IF('Slut 2.kl. -Klasse'!DV25="","",IF('Slut 2.kl. -Klasse'!DV25='Skole scoring'!DH$92,1,0)+IF('Slut 2.kl. -Klasse'!DV25=5,5,0))</f>
        <v/>
      </c>
      <c r="DI98" s="27" t="str">
        <f>IF('Slut 2.kl. -Klasse'!DW25="","",IF('Slut 2.kl. -Klasse'!DW25='Skole scoring'!DI$92,1,0)+IF('Slut 2.kl. -Klasse'!DW25=5,5,0))</f>
        <v/>
      </c>
      <c r="DJ98" s="27" t="str">
        <f>IF('Slut 2.kl. -Klasse'!DX25="","",IF('Slut 2.kl. -Klasse'!DX25='Skole scoring'!DJ$92,1,0)+IF('Slut 2.kl. -Klasse'!DX25=5,5,0))</f>
        <v/>
      </c>
      <c r="DK98" s="27" t="str">
        <f>IF('Slut 2.kl. -Klasse'!DY25="","",IF('Slut 2.kl. -Klasse'!DY25='Skole scoring'!DK$92,1,0)+IF('Slut 2.kl. -Klasse'!DY25=5,5,0))</f>
        <v/>
      </c>
      <c r="DL98" s="27" t="str">
        <f>IF('Slut 2.kl. -Klasse'!DZ25="","",IF('Slut 2.kl. -Klasse'!DZ25='Skole scoring'!DL$92,1,0)+IF('Slut 2.kl. -Klasse'!DZ25=5,5,0))</f>
        <v/>
      </c>
      <c r="DM98" s="27" t="str">
        <f>IF('Slut 2.kl. -Klasse'!EA25="","",IF('Slut 2.kl. -Klasse'!EA25='Skole scoring'!DM$92,1,0)+IF('Slut 2.kl. -Klasse'!EA25=5,5,0))</f>
        <v/>
      </c>
      <c r="DN98" s="27" t="str">
        <f>IF('Slut 2.kl. -Klasse'!EB25="","",IF('Slut 2.kl. -Klasse'!EB25='Skole scoring'!DN$92,1,0)+IF('Slut 2.kl. -Klasse'!EB25=5,5,0))</f>
        <v/>
      </c>
      <c r="DO98" s="27" t="str">
        <f>IF('Slut 2.kl. -Klasse'!EC25="","",IF('Slut 2.kl. -Klasse'!EC25='Skole scoring'!DO$92,1,0)+IF('Slut 2.kl. -Klasse'!EC25=5,5,0))</f>
        <v/>
      </c>
      <c r="DP98" s="27" t="str">
        <f>IF('Slut 2.kl. -Klasse'!ED25="","",IF('Slut 2.kl. -Klasse'!ED25='Skole scoring'!DP$92,1,0)+IF('Slut 2.kl. -Klasse'!ED25=5,5,0))</f>
        <v/>
      </c>
      <c r="DQ98" s="27" t="str">
        <f>IF('Slut 2.kl. -Klasse'!EE25="","",IF('Slut 2.kl. -Klasse'!EE25='Skole scoring'!DQ$92,1,0)+IF('Slut 2.kl. -Klasse'!EE25=5,5,0))</f>
        <v/>
      </c>
      <c r="DR98" s="27" t="str">
        <f>IF('Slut 2.kl. -Klasse'!EF25="","",IF('Slut 2.kl. -Klasse'!EF25='Skole scoring'!DR$92,1,0)+IF('Slut 2.kl. -Klasse'!EF25=5,5,0))</f>
        <v/>
      </c>
      <c r="DS98" s="27" t="str">
        <f>IF('Slut 2.kl. -Klasse'!EG25="","",IF('Slut 2.kl. -Klasse'!EG25='Skole scoring'!DS$92,1,0)+IF('Slut 2.kl. -Klasse'!EG25=5,5,0))</f>
        <v/>
      </c>
      <c r="DT98" s="27" t="str">
        <f>IF('Slut 2.kl. -Klasse'!EH25="","",IF('Slut 2.kl. -Klasse'!EH25='Skole scoring'!DT$92,1,0)+IF('Slut 2.kl. -Klasse'!EH25=5,5,0))</f>
        <v/>
      </c>
      <c r="DU98" s="27" t="str">
        <f>IF('Slut 2.kl. -Klasse'!EI25="","",IF('Slut 2.kl. -Klasse'!EI25='Skole scoring'!DU$92,1,0)+IF('Slut 2.kl. -Klasse'!EI25=5,5,0))</f>
        <v/>
      </c>
      <c r="DV98" s="27" t="str">
        <f>IF('Slut 2.kl. -Klasse'!EJ25="","",IF('Slut 2.kl. -Klasse'!EJ25='Skole scoring'!DV$92,1,0)+IF('Slut 2.kl. -Klasse'!EJ25=5,5,0))</f>
        <v/>
      </c>
      <c r="DW98" s="27" t="str">
        <f>IF('Slut 2.kl. -Klasse'!EK25="","",IF('Slut 2.kl. -Klasse'!EK25='Skole scoring'!DW$92,1,0)+IF('Slut 2.kl. -Klasse'!EK25=5,5,0))</f>
        <v/>
      </c>
      <c r="DX98" s="27" t="str">
        <f>IF('Slut 2.kl. -Klasse'!EL25="","",IF('Slut 2.kl. -Klasse'!EL25='Skole scoring'!DX$92,1,0)+IF('Slut 2.kl. -Klasse'!EL25=5,5,0))</f>
        <v/>
      </c>
      <c r="DY98" s="27" t="str">
        <f>IF('Slut 2.kl. -Klasse'!EM25="","",IF('Slut 2.kl. -Klasse'!EM25='Skole scoring'!DY$92,1,0)+IF('Slut 2.kl. -Klasse'!EM25=5,5,0))</f>
        <v/>
      </c>
      <c r="DZ98" s="27" t="str">
        <f>IF('Slut 2.kl. -Klasse'!EN25="","",IF('Slut 2.kl. -Klasse'!EN25='Skole scoring'!DZ$92,1,0)+IF('Slut 2.kl. -Klasse'!EN25=5,5,0))</f>
        <v/>
      </c>
      <c r="EA98" s="27" t="str">
        <f>IF('Slut 2.kl. -Klasse'!EO25="","",IF('Slut 2.kl. -Klasse'!EO25='Skole scoring'!EA$92,1,0)+IF('Slut 2.kl. -Klasse'!EO25=5,5,0))</f>
        <v/>
      </c>
      <c r="EB98" s="27" t="str">
        <f>IF('Slut 2.kl. -Klasse'!EP25="","",IF('Slut 2.kl. -Klasse'!EP25='Skole scoring'!EB$92,1,0)+IF('Slut 2.kl. -Klasse'!EP25=5,5,0))</f>
        <v/>
      </c>
      <c r="EC98" s="27" t="str">
        <f>IF('Slut 2.kl. -Klasse'!EQ25="","",IF('Slut 2.kl. -Klasse'!EQ25='Skole scoring'!EC$92,1,0)+IF('Slut 2.kl. -Klasse'!EQ25=5,5,0))</f>
        <v/>
      </c>
      <c r="ED98" s="27" t="str">
        <f>IF('Slut 2.kl. -Klasse'!ER25="","",IF('Slut 2.kl. -Klasse'!ER25='Skole scoring'!ED$92,1,0)+IF('Slut 2.kl. -Klasse'!ER25=5,5,0))</f>
        <v/>
      </c>
      <c r="EE98" s="27" t="str">
        <f>IF('Slut 2.kl. -Klasse'!ES25="","",IF('Slut 2.kl. -Klasse'!ES25='Skole scoring'!EE$92,1,0)+IF('Slut 2.kl. -Klasse'!ES25=5,5,0))</f>
        <v/>
      </c>
      <c r="EF98" s="27" t="str">
        <f>IF('Slut 2.kl. -Klasse'!ET25="","",IF('Slut 2.kl. -Klasse'!ET25='Skole scoring'!EF$92,1,0)+IF('Slut 2.kl. -Klasse'!ET25=5,5,0))</f>
        <v/>
      </c>
      <c r="EG98" s="27" t="str">
        <f>IF('Slut 2.kl. -Klasse'!EU25="","",IF('Slut 2.kl. -Klasse'!EU25='Skole scoring'!EG$92,1,0)+IF('Slut 2.kl. -Klasse'!EU25=5,5,0))</f>
        <v/>
      </c>
      <c r="EH98" s="27" t="str">
        <f>IF('Slut 2.kl. -Klasse'!EV25="","",IF('Slut 2.kl. -Klasse'!EV25='Skole scoring'!EH$92,1,0)+IF('Slut 2.kl. -Klasse'!EV25=5,5,0))</f>
        <v/>
      </c>
      <c r="EI98" s="27" t="str">
        <f>IF('Slut 2.kl. -Klasse'!EW25="","",IF('Slut 2.kl. -Klasse'!EW25='Skole scoring'!EI$92,1,0)+IF('Slut 2.kl. -Klasse'!EW25=5,5,0))</f>
        <v/>
      </c>
      <c r="EJ98" s="27" t="str">
        <f>IF('Slut 2.kl. -Klasse'!EX25="","",IF('Slut 2.kl. -Klasse'!EX25='Skole scoring'!EJ$92,1,0)+IF('Slut 2.kl. -Klasse'!EX25=5,5,0))</f>
        <v/>
      </c>
      <c r="EK98" s="27" t="str">
        <f>IF('Slut 2.kl. -Klasse'!EY25="","",IF('Slut 2.kl. -Klasse'!EY25='Skole scoring'!EK$92,1,0)+IF('Slut 2.kl. -Klasse'!EY25=5,5,0))</f>
        <v/>
      </c>
      <c r="EL98" s="27" t="str">
        <f>IF('Slut 2.kl. -Klasse'!EZ25="","",IF('Slut 2.kl. -Klasse'!EZ25='Skole scoring'!EL$92,1,0)+IF('Slut 2.kl. -Klasse'!EZ25=5,5,0))</f>
        <v/>
      </c>
      <c r="EM98" s="27" t="str">
        <f>IF('Slut 2.kl. -Klasse'!FA25="","",IF('Slut 2.kl. -Klasse'!FA25='Skole scoring'!EM$92,1,0)+IF('Slut 2.kl. -Klasse'!FA25=5,5,0))</f>
        <v/>
      </c>
      <c r="EN98" s="27" t="str">
        <f>IF('Slut 2.kl. -Klasse'!FB25="","",IF('Slut 2.kl. -Klasse'!FB25='Skole scoring'!EN$92,1,0)+IF('Slut 2.kl. -Klasse'!FB25=5,5,0))</f>
        <v/>
      </c>
      <c r="EO98" s="27" t="str">
        <f>IF('Slut 2.kl. -Klasse'!FC25="","",IF('Slut 2.kl. -Klasse'!FC25='Skole scoring'!EO$92,1,0)+IF('Slut 2.kl. -Klasse'!FC25=5,5,0))</f>
        <v/>
      </c>
      <c r="EP98" s="27" t="str">
        <f>IF('Slut 2.kl. -Klasse'!FD25="","",IF('Slut 2.kl. -Klasse'!FD25='Skole scoring'!EP$92,1,0)+IF('Slut 2.kl. -Klasse'!FD25=5,5,0))</f>
        <v/>
      </c>
      <c r="EQ98" s="27" t="str">
        <f>IF('Slut 2.kl. -Klasse'!FE25="","",IF('Slut 2.kl. -Klasse'!FE25='Skole scoring'!EQ$92,1,0)+IF('Slut 2.kl. -Klasse'!FE25=5,5,0))</f>
        <v/>
      </c>
      <c r="ER98" s="27" t="str">
        <f>IF('Slut 2.kl. -Klasse'!FF25="","",IF('Slut 2.kl. -Klasse'!FF25='Skole scoring'!ER$92,1,0)+IF('Slut 2.kl. -Klasse'!FF25=5,5,0))</f>
        <v/>
      </c>
      <c r="ES98" s="27" t="str">
        <f>IF('Slut 2.kl. -Klasse'!FG25="","",IF('Slut 2.kl. -Klasse'!FG25='Skole scoring'!ES$92,1,0)+IF('Slut 2.kl. -Klasse'!FG25=5,5,0))</f>
        <v/>
      </c>
      <c r="ET98" s="27" t="str">
        <f>IF('Slut 2.kl. -Klasse'!FH25="","",IF('Slut 2.kl. -Klasse'!FH25='Skole scoring'!ET$92,1,0)+IF('Slut 2.kl. -Klasse'!FH25=5,5,0))</f>
        <v/>
      </c>
      <c r="EU98" s="27" t="str">
        <f>IF('Slut 2.kl. -Klasse'!FI25="","",IF('Slut 2.kl. -Klasse'!FI25='Skole scoring'!EU$92,1,0)+IF('Slut 2.kl. -Klasse'!FI25=5,5,0))</f>
        <v/>
      </c>
      <c r="EV98" s="27" t="str">
        <f>IF('Slut 2.kl. -Klasse'!FJ25="","",IF('Slut 2.kl. -Klasse'!FJ25='Skole scoring'!EV$92,1,0)+IF('Slut 2.kl. -Klasse'!FJ25=5,5,0))</f>
        <v/>
      </c>
      <c r="EW98" s="27" t="str">
        <f>IF('Slut 2.kl. -Klasse'!FK25="","",IF('Slut 2.kl. -Klasse'!FK25='Skole scoring'!EW$92,1,0)+IF('Slut 2.kl. -Klasse'!FK25=5,5,0))</f>
        <v/>
      </c>
      <c r="EX98" s="27" t="str">
        <f>IF('Slut 2.kl. -Klasse'!FL25="","",IF('Slut 2.kl. -Klasse'!FL25='Skole scoring'!EX$92,1,0)+IF('Slut 2.kl. -Klasse'!FL25=5,5,0))</f>
        <v/>
      </c>
      <c r="EY98" s="27" t="str">
        <f>IF('Slut 2.kl. -Klasse'!FM25="","",IF('Slut 2.kl. -Klasse'!FM25='Skole scoring'!EY$92,1,0)+IF('Slut 2.kl. -Klasse'!FM25=5,5,0))</f>
        <v/>
      </c>
      <c r="EZ98" s="27" t="str">
        <f>IF('Slut 2.kl. -Klasse'!FN25="","",IF('Slut 2.kl. -Klasse'!FN25='Skole scoring'!EZ$92,1,0)+IF('Slut 2.kl. -Klasse'!FN25=5,5,0))</f>
        <v/>
      </c>
      <c r="FA98" s="27" t="str">
        <f>IF('Slut 2.kl. -Klasse'!FO25="","",IF('Slut 2.kl. -Klasse'!FO25='Skole scoring'!FA$92,1,0)+IF('Slut 2.kl. -Klasse'!FO25=5,5,0))</f>
        <v/>
      </c>
      <c r="FB98" s="27" t="str">
        <f>IF('Slut 2.kl. -Klasse'!FP25="","",IF('Slut 2.kl. -Klasse'!FP25='Skole scoring'!FB$92,1,0)+IF('Slut 2.kl. -Klasse'!FP25=5,5,0))</f>
        <v/>
      </c>
      <c r="FC98" s="27" t="str">
        <f>IF('Slut 2.kl. -Klasse'!FQ25="","",IF('Slut 2.kl. -Klasse'!FQ25='Skole scoring'!FC$92,1,0)+IF('Slut 2.kl. -Klasse'!FQ25=5,5,0))</f>
        <v/>
      </c>
      <c r="FD98" s="27" t="str">
        <f>IF('Slut 2.kl. -Klasse'!FR25="","",IF('Slut 2.kl. -Klasse'!FR25='Skole scoring'!FD$92,1,0)+IF('Slut 2.kl. -Klasse'!FR25=5,5,0))</f>
        <v/>
      </c>
      <c r="FE98" s="27" t="str">
        <f>IF('Slut 2.kl. -Klasse'!FS25="","",IF('Slut 2.kl. -Klasse'!FS25='Skole scoring'!FE$92,1,0)+IF('Slut 2.kl. -Klasse'!FS25=5,5,0))</f>
        <v/>
      </c>
      <c r="FF98" s="27" t="str">
        <f>IF('Slut 2.kl. -Klasse'!FT25="","",IF('Slut 2.kl. -Klasse'!FT25='Skole scoring'!FF$92,1,0)+IF('Slut 2.kl. -Klasse'!FT25=5,5,0))</f>
        <v/>
      </c>
      <c r="FG98" s="27" t="str">
        <f>IF('Slut 2.kl. -Klasse'!FU25="","",IF('Slut 2.kl. -Klasse'!FU25='Skole scoring'!FG$92,1,0)+IF('Slut 2.kl. -Klasse'!FU25=5,5,0))</f>
        <v/>
      </c>
      <c r="FH98" s="27" t="str">
        <f>IF('Slut 2.kl. -Klasse'!FV25="","",IF('Slut 2.kl. -Klasse'!FV25='Skole scoring'!FH$92,1,0)+IF('Slut 2.kl. -Klasse'!FV25=5,5,0))</f>
        <v/>
      </c>
      <c r="FI98" s="27" t="str">
        <f>IF('Slut 2.kl. -Klasse'!FW25="","",IF('Slut 2.kl. -Klasse'!FW25='Skole scoring'!FI$92,1,0)+IF('Slut 2.kl. -Klasse'!FW25=5,5,0))</f>
        <v/>
      </c>
      <c r="FJ98" s="27" t="str">
        <f>IF('Slut 2.kl. -Klasse'!FX25="","",IF('Slut 2.kl. -Klasse'!FX25='Skole scoring'!FJ$92,1,0)+IF('Slut 2.kl. -Klasse'!FX25=5,5,0))</f>
        <v/>
      </c>
      <c r="FK98" s="27" t="str">
        <f>IF('Slut 2.kl. -Klasse'!FY25="","",IF('Slut 2.kl. -Klasse'!FY25='Skole scoring'!FK$92,1,0)+IF('Slut 2.kl. -Klasse'!FY25=5,5,0))</f>
        <v/>
      </c>
      <c r="FL98" s="27" t="str">
        <f>IF('Slut 2.kl. -Klasse'!FZ25="","",IF('Slut 2.kl. -Klasse'!FZ25='Skole scoring'!FL$92,1,0)+IF('Slut 2.kl. -Klasse'!FZ25=5,5,0))</f>
        <v/>
      </c>
      <c r="FM98" s="27" t="str">
        <f>IF('Slut 2.kl. -Klasse'!GA25="","",IF('Slut 2.kl. -Klasse'!GA25='Skole scoring'!FM$92,1,0)+IF('Slut 2.kl. -Klasse'!GA25=5,5,0))</f>
        <v/>
      </c>
      <c r="FN98" s="27">
        <f t="shared" si="3"/>
        <v>0</v>
      </c>
      <c r="FO98" s="27" t="str">
        <f>IF(ISBLANK('Slut 2.kl. -Klasse'!B25),"NA",(((COUNTIF('Skole scoring'!B98:U98,1)-7)/4.9)+((COUNTIF('Skole scoring'!V98:DQ98,1)-19.9)/11.3)+((COUNTIF(DR98:FM98,1)-16.8)/11.7))/3)</f>
        <v>NA</v>
      </c>
    </row>
    <row r="99" spans="2:171" x14ac:dyDescent="0.35">
      <c r="B99" s="27" t="str">
        <f>IF('Slut 2.kl. -Klasse'!P26="","",IF('Slut 2.kl. -Klasse'!P26='Skole scoring'!B$92,1,0)+IF('Slut 2.kl. -Klasse'!P26=5,5,0))</f>
        <v/>
      </c>
      <c r="C99" s="27" t="str">
        <f>IF('Slut 2.kl. -Klasse'!Q26="","",IF('Slut 2.kl. -Klasse'!Q26='Skole scoring'!C$92,1,0)+IF('Slut 2.kl. -Klasse'!Q26=5,5,0))</f>
        <v/>
      </c>
      <c r="D99" s="27" t="str">
        <f>IF('Slut 2.kl. -Klasse'!R26="","",IF('Slut 2.kl. -Klasse'!R26='Skole scoring'!D$92,1,0)+IF('Slut 2.kl. -Klasse'!R26=5,5,0))</f>
        <v/>
      </c>
      <c r="E99" s="27" t="str">
        <f>IF('Slut 2.kl. -Klasse'!S26="","",IF('Slut 2.kl. -Klasse'!S26='Skole scoring'!E$92,1,0)+IF('Slut 2.kl. -Klasse'!S26=5,5,0))</f>
        <v/>
      </c>
      <c r="F99" s="27" t="str">
        <f>IF('Slut 2.kl. -Klasse'!T26="","",IF('Slut 2.kl. -Klasse'!T26='Skole scoring'!F$92,1,0)+IF('Slut 2.kl. -Klasse'!T26=5,5,0))</f>
        <v/>
      </c>
      <c r="G99" s="27" t="str">
        <f>IF('Slut 2.kl. -Klasse'!U26="","",IF('Slut 2.kl. -Klasse'!U26='Skole scoring'!G$92,1,0)+IF('Slut 2.kl. -Klasse'!U26=5,5,0))</f>
        <v/>
      </c>
      <c r="H99" s="27" t="str">
        <f>IF('Slut 2.kl. -Klasse'!V26="","",IF('Slut 2.kl. -Klasse'!V26='Skole scoring'!H$92,1,0)+IF('Slut 2.kl. -Klasse'!V26=5,5,0))</f>
        <v/>
      </c>
      <c r="I99" s="27" t="str">
        <f>IF('Slut 2.kl. -Klasse'!W26="","",IF('Slut 2.kl. -Klasse'!W26='Skole scoring'!I$92,1,0)+IF('Slut 2.kl. -Klasse'!W26=5,5,0))</f>
        <v/>
      </c>
      <c r="J99" s="27" t="str">
        <f>IF('Slut 2.kl. -Klasse'!X26="","",IF('Slut 2.kl. -Klasse'!X26='Skole scoring'!J$92,1,0)+IF('Slut 2.kl. -Klasse'!X26=5,5,0))</f>
        <v/>
      </c>
      <c r="K99" s="27" t="str">
        <f>IF('Slut 2.kl. -Klasse'!Y26="","",IF('Slut 2.kl. -Klasse'!Y26='Skole scoring'!K$92,1,0)+IF('Slut 2.kl. -Klasse'!Y26=5,5,0))</f>
        <v/>
      </c>
      <c r="L99" s="27" t="str">
        <f>IF('Slut 2.kl. -Klasse'!Z26="","",IF('Slut 2.kl. -Klasse'!Z26='Skole scoring'!L$92,1,0)+IF('Slut 2.kl. -Klasse'!Z26=5,5,0))</f>
        <v/>
      </c>
      <c r="M99" s="27" t="str">
        <f>IF('Slut 2.kl. -Klasse'!AA26="","",IF('Slut 2.kl. -Klasse'!AA26='Skole scoring'!M$92,1,0)+IF('Slut 2.kl. -Klasse'!AA26=5,5,0))</f>
        <v/>
      </c>
      <c r="N99" s="27" t="str">
        <f>IF('Slut 2.kl. -Klasse'!AB26="","",IF('Slut 2.kl. -Klasse'!AB26='Skole scoring'!N$92,1,0)+IF('Slut 2.kl. -Klasse'!AB26=5,5,0))</f>
        <v/>
      </c>
      <c r="O99" s="27" t="str">
        <f>IF('Slut 2.kl. -Klasse'!AC26="","",IF('Slut 2.kl. -Klasse'!AC26='Skole scoring'!O$92,1,0)+IF('Slut 2.kl. -Klasse'!AC26=5,5,0))</f>
        <v/>
      </c>
      <c r="P99" s="27" t="str">
        <f>IF('Slut 2.kl. -Klasse'!AD26="","",IF('Slut 2.kl. -Klasse'!AD26='Skole scoring'!P$92,1,0)+IF('Slut 2.kl. -Klasse'!AD26=5,5,0))</f>
        <v/>
      </c>
      <c r="Q99" s="27" t="str">
        <f>IF('Slut 2.kl. -Klasse'!AE26="","",IF('Slut 2.kl. -Klasse'!AE26='Skole scoring'!Q$92,1,0)+IF('Slut 2.kl. -Klasse'!AE26=5,5,0))</f>
        <v/>
      </c>
      <c r="R99" s="27" t="str">
        <f>IF('Slut 2.kl. -Klasse'!AF26="","",IF('Slut 2.kl. -Klasse'!AF26='Skole scoring'!R$92,1,0)+IF('Slut 2.kl. -Klasse'!AF26=5,5,0))</f>
        <v/>
      </c>
      <c r="S99" s="27" t="str">
        <f>IF('Slut 2.kl. -Klasse'!AG26="","",IF('Slut 2.kl. -Klasse'!AG26='Skole scoring'!S$92,1,0)+IF('Slut 2.kl. -Klasse'!AG26=5,5,0))</f>
        <v/>
      </c>
      <c r="T99" s="27" t="str">
        <f>IF('Slut 2.kl. -Klasse'!AH26="","",IF('Slut 2.kl. -Klasse'!AH26='Skole scoring'!T$92,1,0)+IF('Slut 2.kl. -Klasse'!AH26=5,5,0))</f>
        <v/>
      </c>
      <c r="U99" s="27" t="str">
        <f>IF('Slut 2.kl. -Klasse'!AI26="","",IF('Slut 2.kl. -Klasse'!AI26='Skole scoring'!U$92,1,0)+IF('Slut 2.kl. -Klasse'!AI26=5,5,0))</f>
        <v/>
      </c>
      <c r="V99" s="27" t="str">
        <f>IF('Slut 2.kl. -Klasse'!AJ26="","",IF('Slut 2.kl. -Klasse'!AJ26='Skole scoring'!V$92,1,0)+IF('Slut 2.kl. -Klasse'!AJ26=5,5,0))</f>
        <v/>
      </c>
      <c r="W99" s="27" t="str">
        <f>IF('Slut 2.kl. -Klasse'!AK26="","",IF('Slut 2.kl. -Klasse'!AK26='Skole scoring'!W$92,1,0)+IF('Slut 2.kl. -Klasse'!AK26=5,5,0))</f>
        <v/>
      </c>
      <c r="X99" s="27" t="str">
        <f>IF('Slut 2.kl. -Klasse'!AL26="","",IF('Slut 2.kl. -Klasse'!AL26='Skole scoring'!X$92,1,0)+IF('Slut 2.kl. -Klasse'!AL26=5,5,0))</f>
        <v/>
      </c>
      <c r="Y99" s="27" t="str">
        <f>IF('Slut 2.kl. -Klasse'!AM26="","",IF('Slut 2.kl. -Klasse'!AM26='Skole scoring'!Y$92,1,0)+IF('Slut 2.kl. -Klasse'!AM26=5,5,0))</f>
        <v/>
      </c>
      <c r="Z99" s="27" t="str">
        <f>IF('Slut 2.kl. -Klasse'!AN26="","",IF('Slut 2.kl. -Klasse'!AN26='Skole scoring'!Z$92,1,0)+IF('Slut 2.kl. -Klasse'!AN26=5,5,0))</f>
        <v/>
      </c>
      <c r="AA99" s="27" t="str">
        <f>IF('Slut 2.kl. -Klasse'!AO26="","",IF('Slut 2.kl. -Klasse'!AO26='Skole scoring'!AA$92,1,0)+IF('Slut 2.kl. -Klasse'!AO26=5,5,0))</f>
        <v/>
      </c>
      <c r="AB99" s="27" t="str">
        <f>IF('Slut 2.kl. -Klasse'!AP26="","",IF('Slut 2.kl. -Klasse'!AP26='Skole scoring'!AB$92,1,0)+IF('Slut 2.kl. -Klasse'!AP26=5,5,0))</f>
        <v/>
      </c>
      <c r="AC99" s="27" t="str">
        <f>IF('Slut 2.kl. -Klasse'!AQ26="","",IF('Slut 2.kl. -Klasse'!AQ26='Skole scoring'!AC$92,1,0)+IF('Slut 2.kl. -Klasse'!AQ26=5,5,0))</f>
        <v/>
      </c>
      <c r="AD99" s="27" t="str">
        <f>IF('Slut 2.kl. -Klasse'!AR26="","",IF('Slut 2.kl. -Klasse'!AR26='Skole scoring'!AD$92,1,0)+IF('Slut 2.kl. -Klasse'!AR26=5,5,0))</f>
        <v/>
      </c>
      <c r="AE99" s="27" t="str">
        <f>IF('Slut 2.kl. -Klasse'!AS26="","",IF('Slut 2.kl. -Klasse'!AS26='Skole scoring'!AE$92,1,0)+IF('Slut 2.kl. -Klasse'!AS26=5,5,0))</f>
        <v/>
      </c>
      <c r="AF99" s="27" t="str">
        <f>IF('Slut 2.kl. -Klasse'!AT26="","",IF('Slut 2.kl. -Klasse'!AT26='Skole scoring'!AF$92,1,0)+IF('Slut 2.kl. -Klasse'!AT26=5,5,0))</f>
        <v/>
      </c>
      <c r="AG99" s="27" t="str">
        <f>IF('Slut 2.kl. -Klasse'!AU26="","",IF('Slut 2.kl. -Klasse'!AU26='Skole scoring'!AG$92,1,0)+IF('Slut 2.kl. -Klasse'!AU26=5,5,0))</f>
        <v/>
      </c>
      <c r="AH99" s="27" t="str">
        <f>IF('Slut 2.kl. -Klasse'!AV26="","",IF('Slut 2.kl. -Klasse'!AV26='Skole scoring'!AH$92,1,0)+IF('Slut 2.kl. -Klasse'!AV26=5,5,0))</f>
        <v/>
      </c>
      <c r="AI99" s="27" t="str">
        <f>IF('Slut 2.kl. -Klasse'!AW26="","",IF('Slut 2.kl. -Klasse'!AW26='Skole scoring'!AI$92,1,0)+IF('Slut 2.kl. -Klasse'!AW26=5,5,0))</f>
        <v/>
      </c>
      <c r="AJ99" s="27" t="str">
        <f>IF('Slut 2.kl. -Klasse'!AX26="","",IF('Slut 2.kl. -Klasse'!AX26='Skole scoring'!AJ$92,1,0)+IF('Slut 2.kl. -Klasse'!AX26=5,5,0))</f>
        <v/>
      </c>
      <c r="AK99" s="27" t="str">
        <f>IF('Slut 2.kl. -Klasse'!AY26="","",IF('Slut 2.kl. -Klasse'!AY26='Skole scoring'!AK$92,1,0)+IF('Slut 2.kl. -Klasse'!AY26=5,5,0))</f>
        <v/>
      </c>
      <c r="AL99" s="27" t="str">
        <f>IF('Slut 2.kl. -Klasse'!AZ26="","",IF('Slut 2.kl. -Klasse'!AZ26='Skole scoring'!AL$92,1,0)+IF('Slut 2.kl. -Klasse'!AZ26=5,5,0))</f>
        <v/>
      </c>
      <c r="AM99" s="27" t="str">
        <f>IF('Slut 2.kl. -Klasse'!BA26="","",IF('Slut 2.kl. -Klasse'!BA26='Skole scoring'!AM$92,1,0)+IF('Slut 2.kl. -Klasse'!BA26=5,5,0))</f>
        <v/>
      </c>
      <c r="AN99" s="27" t="str">
        <f>IF('Slut 2.kl. -Klasse'!BB26="","",IF('Slut 2.kl. -Klasse'!BB26='Skole scoring'!AN$92,1,0)+IF('Slut 2.kl. -Klasse'!BB26=5,5,0))</f>
        <v/>
      </c>
      <c r="AO99" s="27" t="str">
        <f>IF('Slut 2.kl. -Klasse'!BC26="","",IF('Slut 2.kl. -Klasse'!BC26='Skole scoring'!AO$92,1,0)+IF('Slut 2.kl. -Klasse'!BC26=5,5,0))</f>
        <v/>
      </c>
      <c r="AP99" s="27" t="str">
        <f>IF('Slut 2.kl. -Klasse'!BD26="","",IF('Slut 2.kl. -Klasse'!BD26='Skole scoring'!AP$92,1,0)+IF('Slut 2.kl. -Klasse'!BD26=5,5,0))</f>
        <v/>
      </c>
      <c r="AQ99" s="27" t="str">
        <f>IF('Slut 2.kl. -Klasse'!BE26="","",IF('Slut 2.kl. -Klasse'!BE26='Skole scoring'!AQ$92,1,0)+IF('Slut 2.kl. -Klasse'!BE26=5,5,0))</f>
        <v/>
      </c>
      <c r="AR99" s="27" t="str">
        <f>IF('Slut 2.kl. -Klasse'!BF26="","",IF('Slut 2.kl. -Klasse'!BF26='Skole scoring'!AR$92,1,0)+IF('Slut 2.kl. -Klasse'!BF26=5,5,0))</f>
        <v/>
      </c>
      <c r="AS99" s="27" t="str">
        <f>IF('Slut 2.kl. -Klasse'!BG26="","",IF('Slut 2.kl. -Klasse'!BG26='Skole scoring'!AS$92,1,0)+IF('Slut 2.kl. -Klasse'!BG26=5,5,0))</f>
        <v/>
      </c>
      <c r="AT99" s="27" t="str">
        <f>IF('Slut 2.kl. -Klasse'!BH26="","",IF('Slut 2.kl. -Klasse'!BH26='Skole scoring'!AT$92,1,0)+IF('Slut 2.kl. -Klasse'!BH26=5,5,0))</f>
        <v/>
      </c>
      <c r="AU99" s="27" t="str">
        <f>IF('Slut 2.kl. -Klasse'!BI26="","",IF('Slut 2.kl. -Klasse'!BI26='Skole scoring'!AU$92,1,0)+IF('Slut 2.kl. -Klasse'!BI26=5,5,0))</f>
        <v/>
      </c>
      <c r="AV99" s="27" t="str">
        <f>IF('Slut 2.kl. -Klasse'!BJ26="","",IF('Slut 2.kl. -Klasse'!BJ26='Skole scoring'!AV$92,1,0)+IF('Slut 2.kl. -Klasse'!BJ26=5,5,0))</f>
        <v/>
      </c>
      <c r="AW99" s="27" t="str">
        <f>IF('Slut 2.kl. -Klasse'!BK26="","",IF('Slut 2.kl. -Klasse'!BK26='Skole scoring'!AW$92,1,0)+IF('Slut 2.kl. -Klasse'!BK26=5,5,0))</f>
        <v/>
      </c>
      <c r="AX99" s="27" t="str">
        <f>IF('Slut 2.kl. -Klasse'!BL26="","",IF('Slut 2.kl. -Klasse'!BL26='Skole scoring'!AX$92,1,0)+IF('Slut 2.kl. -Klasse'!BL26=5,5,0))</f>
        <v/>
      </c>
      <c r="AY99" s="27" t="str">
        <f>IF('Slut 2.kl. -Klasse'!BM26="","",IF('Slut 2.kl. -Klasse'!BM26='Skole scoring'!AY$92,1,0)+IF('Slut 2.kl. -Klasse'!BM26=5,5,0))</f>
        <v/>
      </c>
      <c r="AZ99" s="27" t="str">
        <f>IF('Slut 2.kl. -Klasse'!BN26="","",IF('Slut 2.kl. -Klasse'!BN26='Skole scoring'!AZ$92,1,0)+IF('Slut 2.kl. -Klasse'!BN26=5,5,0))</f>
        <v/>
      </c>
      <c r="BA99" s="27" t="str">
        <f>IF('Slut 2.kl. -Klasse'!BO26="","",IF('Slut 2.kl. -Klasse'!BO26='Skole scoring'!BA$92,1,0)+IF('Slut 2.kl. -Klasse'!BO26=5,5,0))</f>
        <v/>
      </c>
      <c r="BB99" s="27" t="str">
        <f>IF('Slut 2.kl. -Klasse'!BP26="","",IF('Slut 2.kl. -Klasse'!BP26='Skole scoring'!BB$92,1,0)+IF('Slut 2.kl. -Klasse'!BP26=5,5,0))</f>
        <v/>
      </c>
      <c r="BC99" s="27" t="str">
        <f>IF('Slut 2.kl. -Klasse'!BQ26="","",IF('Slut 2.kl. -Klasse'!BQ26='Skole scoring'!BC$92,1,0)+IF('Slut 2.kl. -Klasse'!BQ26=5,5,0))</f>
        <v/>
      </c>
      <c r="BD99" s="27" t="str">
        <f>IF('Slut 2.kl. -Klasse'!BR26="","",IF('Slut 2.kl. -Klasse'!BR26='Skole scoring'!BD$92,1,0)+IF('Slut 2.kl. -Klasse'!BR26=5,5,0))</f>
        <v/>
      </c>
      <c r="BE99" s="27" t="str">
        <f>IF('Slut 2.kl. -Klasse'!BS26="","",IF('Slut 2.kl. -Klasse'!BS26='Skole scoring'!BE$92,1,0)+IF('Slut 2.kl. -Klasse'!BS26=5,5,0))</f>
        <v/>
      </c>
      <c r="BF99" s="27" t="str">
        <f>IF('Slut 2.kl. -Klasse'!BT26="","",IF('Slut 2.kl. -Klasse'!BT26='Skole scoring'!BF$92,1,0)+IF('Slut 2.kl. -Klasse'!BT26=5,5,0))</f>
        <v/>
      </c>
      <c r="BG99" s="27" t="str">
        <f>IF('Slut 2.kl. -Klasse'!BU26="","",IF('Slut 2.kl. -Klasse'!BU26='Skole scoring'!BG$92,1,0)+IF('Slut 2.kl. -Klasse'!BU26=5,5,0))</f>
        <v/>
      </c>
      <c r="BH99" s="27" t="str">
        <f>IF('Slut 2.kl. -Klasse'!BV26="","",IF('Slut 2.kl. -Klasse'!BV26='Skole scoring'!BH$92,1,0)+IF('Slut 2.kl. -Klasse'!BV26=5,5,0))</f>
        <v/>
      </c>
      <c r="BI99" s="27" t="str">
        <f>IF('Slut 2.kl. -Klasse'!BW26="","",IF('Slut 2.kl. -Klasse'!BW26='Skole scoring'!BI$92,1,0)+IF('Slut 2.kl. -Klasse'!BW26=5,5,0))</f>
        <v/>
      </c>
      <c r="BJ99" s="27" t="str">
        <f>IF('Slut 2.kl. -Klasse'!BX26="","",IF('Slut 2.kl. -Klasse'!BX26='Skole scoring'!BJ$92,1,0)+IF('Slut 2.kl. -Klasse'!BX26=5,5,0))</f>
        <v/>
      </c>
      <c r="BK99" s="27" t="str">
        <f>IF('Slut 2.kl. -Klasse'!BY26="","",IF('Slut 2.kl. -Klasse'!BY26='Skole scoring'!BK$92,1,0)+IF('Slut 2.kl. -Klasse'!BY26=5,5,0))</f>
        <v/>
      </c>
      <c r="BL99" s="27" t="str">
        <f>IF('Slut 2.kl. -Klasse'!BZ26="","",IF('Slut 2.kl. -Klasse'!BZ26='Skole scoring'!BL$92,1,0)+IF('Slut 2.kl. -Klasse'!BZ26=5,5,0))</f>
        <v/>
      </c>
      <c r="BM99" s="27" t="str">
        <f>IF('Slut 2.kl. -Klasse'!CA26="","",IF('Slut 2.kl. -Klasse'!CA26='Skole scoring'!BM$92,1,0)+IF('Slut 2.kl. -Klasse'!CA26=5,5,0))</f>
        <v/>
      </c>
      <c r="BN99" s="27" t="str">
        <f>IF('Slut 2.kl. -Klasse'!CB26="","",IF('Slut 2.kl. -Klasse'!CB26='Skole scoring'!BN$92,1,0)+IF('Slut 2.kl. -Klasse'!CB26=5,5,0))</f>
        <v/>
      </c>
      <c r="BO99" s="27" t="str">
        <f>IF('Slut 2.kl. -Klasse'!CC26="","",IF('Slut 2.kl. -Klasse'!CC26='Skole scoring'!BO$92,1,0)+IF('Slut 2.kl. -Klasse'!CC26=5,5,0))</f>
        <v/>
      </c>
      <c r="BP99" s="27" t="str">
        <f>IF('Slut 2.kl. -Klasse'!CD26="","",IF('Slut 2.kl. -Klasse'!CD26='Skole scoring'!BP$92,1,0)+IF('Slut 2.kl. -Klasse'!CD26=5,5,0))</f>
        <v/>
      </c>
      <c r="BQ99" s="27" t="str">
        <f>IF('Slut 2.kl. -Klasse'!CE26="","",IF('Slut 2.kl. -Klasse'!CE26='Skole scoring'!BQ$92,1,0)+IF('Slut 2.kl. -Klasse'!CE26=5,5,0))</f>
        <v/>
      </c>
      <c r="BR99" s="27" t="str">
        <f>IF('Slut 2.kl. -Klasse'!CF26="","",IF('Slut 2.kl. -Klasse'!CF26='Skole scoring'!BR$92,1,0)+IF('Slut 2.kl. -Klasse'!CF26=5,5,0))</f>
        <v/>
      </c>
      <c r="BS99" s="27" t="str">
        <f>IF('Slut 2.kl. -Klasse'!CG26="","",IF('Slut 2.kl. -Klasse'!CG26='Skole scoring'!BS$92,1,0)+IF('Slut 2.kl. -Klasse'!CG26=5,5,0))</f>
        <v/>
      </c>
      <c r="BT99" s="27" t="str">
        <f>IF('Slut 2.kl. -Klasse'!CH26="","",IF('Slut 2.kl. -Klasse'!CH26='Skole scoring'!BT$92,1,0)+IF('Slut 2.kl. -Klasse'!CH26=5,5,0))</f>
        <v/>
      </c>
      <c r="BU99" s="27" t="str">
        <f>IF('Slut 2.kl. -Klasse'!CI26="","",IF('Slut 2.kl. -Klasse'!CI26='Skole scoring'!BU$92,1,0)+IF('Slut 2.kl. -Klasse'!CI26=5,5,0))</f>
        <v/>
      </c>
      <c r="BV99" s="27" t="str">
        <f>IF('Slut 2.kl. -Klasse'!CJ26="","",IF('Slut 2.kl. -Klasse'!CJ26='Skole scoring'!BV$92,1,0)+IF('Slut 2.kl. -Klasse'!CJ26=5,5,0))</f>
        <v/>
      </c>
      <c r="BW99" s="27" t="str">
        <f>IF('Slut 2.kl. -Klasse'!CK26="","",IF('Slut 2.kl. -Klasse'!CK26='Skole scoring'!BW$92,1,0)+IF('Slut 2.kl. -Klasse'!CK26=5,5,0))</f>
        <v/>
      </c>
      <c r="BX99" s="27" t="str">
        <f>IF('Slut 2.kl. -Klasse'!CL26="","",IF('Slut 2.kl. -Klasse'!CL26='Skole scoring'!BX$92,1,0)+IF('Slut 2.kl. -Klasse'!CL26=5,5,0))</f>
        <v/>
      </c>
      <c r="BY99" s="27" t="str">
        <f>IF('Slut 2.kl. -Klasse'!CM26="","",IF('Slut 2.kl. -Klasse'!CM26='Skole scoring'!BY$92,1,0)+IF('Slut 2.kl. -Klasse'!CM26=5,5,0))</f>
        <v/>
      </c>
      <c r="BZ99" s="27" t="str">
        <f>IF('Slut 2.kl. -Klasse'!CN26="","",IF('Slut 2.kl. -Klasse'!CN26='Skole scoring'!BZ$92,1,0)+IF('Slut 2.kl. -Klasse'!CN26=5,5,0))</f>
        <v/>
      </c>
      <c r="CA99" s="27" t="str">
        <f>IF('Slut 2.kl. -Klasse'!CO26="","",IF('Slut 2.kl. -Klasse'!CO26='Skole scoring'!CA$92,1,0)+IF('Slut 2.kl. -Klasse'!CO26=5,5,0))</f>
        <v/>
      </c>
      <c r="CB99" s="27" t="str">
        <f>IF('Slut 2.kl. -Klasse'!CP26="","",IF('Slut 2.kl. -Klasse'!CP26='Skole scoring'!CB$92,1,0)+IF('Slut 2.kl. -Klasse'!CP26=5,5,0))</f>
        <v/>
      </c>
      <c r="CC99" s="27" t="str">
        <f>IF('Slut 2.kl. -Klasse'!CQ26="","",IF('Slut 2.kl. -Klasse'!CQ26='Skole scoring'!CC$92,1,0)+IF('Slut 2.kl. -Klasse'!CQ26=5,5,0))</f>
        <v/>
      </c>
      <c r="CD99" s="27" t="str">
        <f>IF('Slut 2.kl. -Klasse'!CR26="","",IF('Slut 2.kl. -Klasse'!CR26='Skole scoring'!CD$92,1,0)+IF('Slut 2.kl. -Klasse'!CR26=5,5,0))</f>
        <v/>
      </c>
      <c r="CE99" s="27" t="str">
        <f>IF('Slut 2.kl. -Klasse'!CS26="","",IF('Slut 2.kl. -Klasse'!CS26='Skole scoring'!CE$92,1,0)+IF('Slut 2.kl. -Klasse'!CS26=5,5,0))</f>
        <v/>
      </c>
      <c r="CF99" s="27" t="str">
        <f>IF('Slut 2.kl. -Klasse'!CT26="","",IF('Slut 2.kl. -Klasse'!CT26='Skole scoring'!CF$92,1,0)+IF('Slut 2.kl. -Klasse'!CT26=5,5,0))</f>
        <v/>
      </c>
      <c r="CG99" s="27" t="str">
        <f>IF('Slut 2.kl. -Klasse'!CU26="","",IF('Slut 2.kl. -Klasse'!CU26='Skole scoring'!CG$92,1,0)+IF('Slut 2.kl. -Klasse'!CU26=5,5,0))</f>
        <v/>
      </c>
      <c r="CH99" s="27" t="str">
        <f>IF('Slut 2.kl. -Klasse'!CV26="","",IF('Slut 2.kl. -Klasse'!CV26='Skole scoring'!CH$92,1,0)+IF('Slut 2.kl. -Klasse'!CV26=5,5,0))</f>
        <v/>
      </c>
      <c r="CI99" s="27" t="str">
        <f>IF('Slut 2.kl. -Klasse'!CW26="","",IF('Slut 2.kl. -Klasse'!CW26='Skole scoring'!CI$92,1,0)+IF('Slut 2.kl. -Klasse'!CW26=5,5,0))</f>
        <v/>
      </c>
      <c r="CJ99" s="27" t="str">
        <f>IF('Slut 2.kl. -Klasse'!CX26="","",IF('Slut 2.kl. -Klasse'!CX26='Skole scoring'!CJ$92,1,0)+IF('Slut 2.kl. -Klasse'!CX26=5,5,0))</f>
        <v/>
      </c>
      <c r="CK99" s="27" t="str">
        <f>IF('Slut 2.kl. -Klasse'!CY26="","",IF('Slut 2.kl. -Klasse'!CY26='Skole scoring'!CK$92,1,0)+IF('Slut 2.kl. -Klasse'!CY26=5,5,0))</f>
        <v/>
      </c>
      <c r="CL99" s="27" t="str">
        <f>IF('Slut 2.kl. -Klasse'!CZ26="","",IF('Slut 2.kl. -Klasse'!CZ26='Skole scoring'!CL$92,1,0)+IF('Slut 2.kl. -Klasse'!CZ26=5,5,0))</f>
        <v/>
      </c>
      <c r="CM99" s="27" t="str">
        <f>IF('Slut 2.kl. -Klasse'!DA26="","",IF('Slut 2.kl. -Klasse'!DA26='Skole scoring'!CM$92,1,0)+IF('Slut 2.kl. -Klasse'!DA26=5,5,0))</f>
        <v/>
      </c>
      <c r="CN99" s="27" t="str">
        <f>IF('Slut 2.kl. -Klasse'!DB26="","",IF('Slut 2.kl. -Klasse'!DB26='Skole scoring'!CN$92,1,0)+IF('Slut 2.kl. -Klasse'!DB26=5,5,0))</f>
        <v/>
      </c>
      <c r="CO99" s="27" t="str">
        <f>IF('Slut 2.kl. -Klasse'!DC26="","",IF('Slut 2.kl. -Klasse'!DC26='Skole scoring'!CO$92,1,0)+IF('Slut 2.kl. -Klasse'!DC26=5,5,0))</f>
        <v/>
      </c>
      <c r="CP99" s="27" t="str">
        <f>IF('Slut 2.kl. -Klasse'!DD26="","",IF('Slut 2.kl. -Klasse'!DD26='Skole scoring'!CP$92,1,0)+IF('Slut 2.kl. -Klasse'!DD26=5,5,0))</f>
        <v/>
      </c>
      <c r="CQ99" s="27" t="str">
        <f>IF('Slut 2.kl. -Klasse'!DE26="","",IF('Slut 2.kl. -Klasse'!DE26='Skole scoring'!CQ$92,1,0)+IF('Slut 2.kl. -Klasse'!DE26=5,5,0))</f>
        <v/>
      </c>
      <c r="CR99" s="27" t="str">
        <f>IF('Slut 2.kl. -Klasse'!DF26="","",IF('Slut 2.kl. -Klasse'!DF26='Skole scoring'!CR$92,1,0)+IF('Slut 2.kl. -Klasse'!DF26=5,5,0))</f>
        <v/>
      </c>
      <c r="CS99" s="27" t="str">
        <f>IF('Slut 2.kl. -Klasse'!DG26="","",IF('Slut 2.kl. -Klasse'!DG26='Skole scoring'!CS$92,1,0)+IF('Slut 2.kl. -Klasse'!DG26=5,5,0))</f>
        <v/>
      </c>
      <c r="CT99" s="27" t="str">
        <f>IF('Slut 2.kl. -Klasse'!DH26="","",IF('Slut 2.kl. -Klasse'!DH26='Skole scoring'!CT$92,1,0)+IF('Slut 2.kl. -Klasse'!DH26=5,5,0))</f>
        <v/>
      </c>
      <c r="CU99" s="27" t="str">
        <f>IF('Slut 2.kl. -Klasse'!DI26="","",IF('Slut 2.kl. -Klasse'!DI26='Skole scoring'!CU$92,1,0)+IF('Slut 2.kl. -Klasse'!DI26=5,5,0))</f>
        <v/>
      </c>
      <c r="CV99" s="27" t="str">
        <f>IF('Slut 2.kl. -Klasse'!DJ26="","",IF('Slut 2.kl. -Klasse'!DJ26='Skole scoring'!CV$92,1,0)+IF('Slut 2.kl. -Klasse'!DJ26=5,5,0))</f>
        <v/>
      </c>
      <c r="CW99" s="27" t="str">
        <f>IF('Slut 2.kl. -Klasse'!DK26="","",IF('Slut 2.kl. -Klasse'!DK26='Skole scoring'!CW$92,1,0)+IF('Slut 2.kl. -Klasse'!DK26=5,5,0))</f>
        <v/>
      </c>
      <c r="CX99" s="27" t="str">
        <f>IF('Slut 2.kl. -Klasse'!DL26="","",IF('Slut 2.kl. -Klasse'!DL26='Skole scoring'!CX$92,1,0)+IF('Slut 2.kl. -Klasse'!DL26=5,5,0))</f>
        <v/>
      </c>
      <c r="CY99" s="27" t="str">
        <f>IF('Slut 2.kl. -Klasse'!DM26="","",IF('Slut 2.kl. -Klasse'!DM26='Skole scoring'!CY$92,1,0)+IF('Slut 2.kl. -Klasse'!DM26=5,5,0))</f>
        <v/>
      </c>
      <c r="CZ99" s="27" t="str">
        <f>IF('Slut 2.kl. -Klasse'!DN26="","",IF('Slut 2.kl. -Klasse'!DN26='Skole scoring'!CZ$92,1,0)+IF('Slut 2.kl. -Klasse'!DN26=5,5,0))</f>
        <v/>
      </c>
      <c r="DA99" s="27" t="str">
        <f>IF('Slut 2.kl. -Klasse'!DO26="","",IF('Slut 2.kl. -Klasse'!DO26='Skole scoring'!DA$92,1,0)+IF('Slut 2.kl. -Klasse'!DO26=5,5,0))</f>
        <v/>
      </c>
      <c r="DB99" s="27" t="str">
        <f>IF('Slut 2.kl. -Klasse'!DP26="","",IF('Slut 2.kl. -Klasse'!DP26='Skole scoring'!DB$92,1,0)+IF('Slut 2.kl. -Klasse'!DP26=5,5,0))</f>
        <v/>
      </c>
      <c r="DC99" s="27" t="str">
        <f>IF('Slut 2.kl. -Klasse'!DQ26="","",IF('Slut 2.kl. -Klasse'!DQ26='Skole scoring'!DC$92,1,0)+IF('Slut 2.kl. -Klasse'!DQ26=5,5,0))</f>
        <v/>
      </c>
      <c r="DD99" s="27" t="str">
        <f>IF('Slut 2.kl. -Klasse'!DR26="","",IF('Slut 2.kl. -Klasse'!DR26='Skole scoring'!DD$92,1,0)+IF('Slut 2.kl. -Klasse'!DR26=5,5,0))</f>
        <v/>
      </c>
      <c r="DE99" s="27" t="str">
        <f>IF('Slut 2.kl. -Klasse'!DS26="","",IF('Slut 2.kl. -Klasse'!DS26='Skole scoring'!DE$92,1,0)+IF('Slut 2.kl. -Klasse'!DS26=5,5,0))</f>
        <v/>
      </c>
      <c r="DF99" s="27" t="str">
        <f>IF('Slut 2.kl. -Klasse'!DT26="","",IF('Slut 2.kl. -Klasse'!DT26='Skole scoring'!DF$92,1,0)+IF('Slut 2.kl. -Klasse'!DT26=5,5,0))</f>
        <v/>
      </c>
      <c r="DG99" s="27" t="str">
        <f>IF('Slut 2.kl. -Klasse'!DU26="","",IF('Slut 2.kl. -Klasse'!DU26='Skole scoring'!DG$92,1,0)+IF('Slut 2.kl. -Klasse'!DU26=5,5,0))</f>
        <v/>
      </c>
      <c r="DH99" s="27" t="str">
        <f>IF('Slut 2.kl. -Klasse'!DV26="","",IF('Slut 2.kl. -Klasse'!DV26='Skole scoring'!DH$92,1,0)+IF('Slut 2.kl. -Klasse'!DV26=5,5,0))</f>
        <v/>
      </c>
      <c r="DI99" s="27" t="str">
        <f>IF('Slut 2.kl. -Klasse'!DW26="","",IF('Slut 2.kl. -Klasse'!DW26='Skole scoring'!DI$92,1,0)+IF('Slut 2.kl. -Klasse'!DW26=5,5,0))</f>
        <v/>
      </c>
      <c r="DJ99" s="27" t="str">
        <f>IF('Slut 2.kl. -Klasse'!DX26="","",IF('Slut 2.kl. -Klasse'!DX26='Skole scoring'!DJ$92,1,0)+IF('Slut 2.kl. -Klasse'!DX26=5,5,0))</f>
        <v/>
      </c>
      <c r="DK99" s="27" t="str">
        <f>IF('Slut 2.kl. -Klasse'!DY26="","",IF('Slut 2.kl. -Klasse'!DY26='Skole scoring'!DK$92,1,0)+IF('Slut 2.kl. -Klasse'!DY26=5,5,0))</f>
        <v/>
      </c>
      <c r="DL99" s="27" t="str">
        <f>IF('Slut 2.kl. -Klasse'!DZ26="","",IF('Slut 2.kl. -Klasse'!DZ26='Skole scoring'!DL$92,1,0)+IF('Slut 2.kl. -Klasse'!DZ26=5,5,0))</f>
        <v/>
      </c>
      <c r="DM99" s="27" t="str">
        <f>IF('Slut 2.kl. -Klasse'!EA26="","",IF('Slut 2.kl. -Klasse'!EA26='Skole scoring'!DM$92,1,0)+IF('Slut 2.kl. -Klasse'!EA26=5,5,0))</f>
        <v/>
      </c>
      <c r="DN99" s="27" t="str">
        <f>IF('Slut 2.kl. -Klasse'!EB26="","",IF('Slut 2.kl. -Klasse'!EB26='Skole scoring'!DN$92,1,0)+IF('Slut 2.kl. -Klasse'!EB26=5,5,0))</f>
        <v/>
      </c>
      <c r="DO99" s="27" t="str">
        <f>IF('Slut 2.kl. -Klasse'!EC26="","",IF('Slut 2.kl. -Klasse'!EC26='Skole scoring'!DO$92,1,0)+IF('Slut 2.kl. -Klasse'!EC26=5,5,0))</f>
        <v/>
      </c>
      <c r="DP99" s="27" t="str">
        <f>IF('Slut 2.kl. -Klasse'!ED26="","",IF('Slut 2.kl. -Klasse'!ED26='Skole scoring'!DP$92,1,0)+IF('Slut 2.kl. -Klasse'!ED26=5,5,0))</f>
        <v/>
      </c>
      <c r="DQ99" s="27" t="str">
        <f>IF('Slut 2.kl. -Klasse'!EE26="","",IF('Slut 2.kl. -Klasse'!EE26='Skole scoring'!DQ$92,1,0)+IF('Slut 2.kl. -Klasse'!EE26=5,5,0))</f>
        <v/>
      </c>
      <c r="DR99" s="27" t="str">
        <f>IF('Slut 2.kl. -Klasse'!EF26="","",IF('Slut 2.kl. -Klasse'!EF26='Skole scoring'!DR$92,1,0)+IF('Slut 2.kl. -Klasse'!EF26=5,5,0))</f>
        <v/>
      </c>
      <c r="DS99" s="27" t="str">
        <f>IF('Slut 2.kl. -Klasse'!EG26="","",IF('Slut 2.kl. -Klasse'!EG26='Skole scoring'!DS$92,1,0)+IF('Slut 2.kl. -Klasse'!EG26=5,5,0))</f>
        <v/>
      </c>
      <c r="DT99" s="27" t="str">
        <f>IF('Slut 2.kl. -Klasse'!EH26="","",IF('Slut 2.kl. -Klasse'!EH26='Skole scoring'!DT$92,1,0)+IF('Slut 2.kl. -Klasse'!EH26=5,5,0))</f>
        <v/>
      </c>
      <c r="DU99" s="27" t="str">
        <f>IF('Slut 2.kl. -Klasse'!EI26="","",IF('Slut 2.kl. -Klasse'!EI26='Skole scoring'!DU$92,1,0)+IF('Slut 2.kl. -Klasse'!EI26=5,5,0))</f>
        <v/>
      </c>
      <c r="DV99" s="27" t="str">
        <f>IF('Slut 2.kl. -Klasse'!EJ26="","",IF('Slut 2.kl. -Klasse'!EJ26='Skole scoring'!DV$92,1,0)+IF('Slut 2.kl. -Klasse'!EJ26=5,5,0))</f>
        <v/>
      </c>
      <c r="DW99" s="27" t="str">
        <f>IF('Slut 2.kl. -Klasse'!EK26="","",IF('Slut 2.kl. -Klasse'!EK26='Skole scoring'!DW$92,1,0)+IF('Slut 2.kl. -Klasse'!EK26=5,5,0))</f>
        <v/>
      </c>
      <c r="DX99" s="27" t="str">
        <f>IF('Slut 2.kl. -Klasse'!EL26="","",IF('Slut 2.kl. -Klasse'!EL26='Skole scoring'!DX$92,1,0)+IF('Slut 2.kl. -Klasse'!EL26=5,5,0))</f>
        <v/>
      </c>
      <c r="DY99" s="27" t="str">
        <f>IF('Slut 2.kl. -Klasse'!EM26="","",IF('Slut 2.kl. -Klasse'!EM26='Skole scoring'!DY$92,1,0)+IF('Slut 2.kl. -Klasse'!EM26=5,5,0))</f>
        <v/>
      </c>
      <c r="DZ99" s="27" t="str">
        <f>IF('Slut 2.kl. -Klasse'!EN26="","",IF('Slut 2.kl. -Klasse'!EN26='Skole scoring'!DZ$92,1,0)+IF('Slut 2.kl. -Klasse'!EN26=5,5,0))</f>
        <v/>
      </c>
      <c r="EA99" s="27" t="str">
        <f>IF('Slut 2.kl. -Klasse'!EO26="","",IF('Slut 2.kl. -Klasse'!EO26='Skole scoring'!EA$92,1,0)+IF('Slut 2.kl. -Klasse'!EO26=5,5,0))</f>
        <v/>
      </c>
      <c r="EB99" s="27" t="str">
        <f>IF('Slut 2.kl. -Klasse'!EP26="","",IF('Slut 2.kl. -Klasse'!EP26='Skole scoring'!EB$92,1,0)+IF('Slut 2.kl. -Klasse'!EP26=5,5,0))</f>
        <v/>
      </c>
      <c r="EC99" s="27" t="str">
        <f>IF('Slut 2.kl. -Klasse'!EQ26="","",IF('Slut 2.kl. -Klasse'!EQ26='Skole scoring'!EC$92,1,0)+IF('Slut 2.kl. -Klasse'!EQ26=5,5,0))</f>
        <v/>
      </c>
      <c r="ED99" s="27" t="str">
        <f>IF('Slut 2.kl. -Klasse'!ER26="","",IF('Slut 2.kl. -Klasse'!ER26='Skole scoring'!ED$92,1,0)+IF('Slut 2.kl. -Klasse'!ER26=5,5,0))</f>
        <v/>
      </c>
      <c r="EE99" s="27" t="str">
        <f>IF('Slut 2.kl. -Klasse'!ES26="","",IF('Slut 2.kl. -Klasse'!ES26='Skole scoring'!EE$92,1,0)+IF('Slut 2.kl. -Klasse'!ES26=5,5,0))</f>
        <v/>
      </c>
      <c r="EF99" s="27" t="str">
        <f>IF('Slut 2.kl. -Klasse'!ET26="","",IF('Slut 2.kl. -Klasse'!ET26='Skole scoring'!EF$92,1,0)+IF('Slut 2.kl. -Klasse'!ET26=5,5,0))</f>
        <v/>
      </c>
      <c r="EG99" s="27" t="str">
        <f>IF('Slut 2.kl. -Klasse'!EU26="","",IF('Slut 2.kl. -Klasse'!EU26='Skole scoring'!EG$92,1,0)+IF('Slut 2.kl. -Klasse'!EU26=5,5,0))</f>
        <v/>
      </c>
      <c r="EH99" s="27" t="str">
        <f>IF('Slut 2.kl. -Klasse'!EV26="","",IF('Slut 2.kl. -Klasse'!EV26='Skole scoring'!EH$92,1,0)+IF('Slut 2.kl. -Klasse'!EV26=5,5,0))</f>
        <v/>
      </c>
      <c r="EI99" s="27" t="str">
        <f>IF('Slut 2.kl. -Klasse'!EW26="","",IF('Slut 2.kl. -Klasse'!EW26='Skole scoring'!EI$92,1,0)+IF('Slut 2.kl. -Klasse'!EW26=5,5,0))</f>
        <v/>
      </c>
      <c r="EJ99" s="27" t="str">
        <f>IF('Slut 2.kl. -Klasse'!EX26="","",IF('Slut 2.kl. -Klasse'!EX26='Skole scoring'!EJ$92,1,0)+IF('Slut 2.kl. -Klasse'!EX26=5,5,0))</f>
        <v/>
      </c>
      <c r="EK99" s="27" t="str">
        <f>IF('Slut 2.kl. -Klasse'!EY26="","",IF('Slut 2.kl. -Klasse'!EY26='Skole scoring'!EK$92,1,0)+IF('Slut 2.kl. -Klasse'!EY26=5,5,0))</f>
        <v/>
      </c>
      <c r="EL99" s="27" t="str">
        <f>IF('Slut 2.kl. -Klasse'!EZ26="","",IF('Slut 2.kl. -Klasse'!EZ26='Skole scoring'!EL$92,1,0)+IF('Slut 2.kl. -Klasse'!EZ26=5,5,0))</f>
        <v/>
      </c>
      <c r="EM99" s="27" t="str">
        <f>IF('Slut 2.kl. -Klasse'!FA26="","",IF('Slut 2.kl. -Klasse'!FA26='Skole scoring'!EM$92,1,0)+IF('Slut 2.kl. -Klasse'!FA26=5,5,0))</f>
        <v/>
      </c>
      <c r="EN99" s="27" t="str">
        <f>IF('Slut 2.kl. -Klasse'!FB26="","",IF('Slut 2.kl. -Klasse'!FB26='Skole scoring'!EN$92,1,0)+IF('Slut 2.kl. -Klasse'!FB26=5,5,0))</f>
        <v/>
      </c>
      <c r="EO99" s="27" t="str">
        <f>IF('Slut 2.kl. -Klasse'!FC26="","",IF('Slut 2.kl. -Klasse'!FC26='Skole scoring'!EO$92,1,0)+IF('Slut 2.kl. -Klasse'!FC26=5,5,0))</f>
        <v/>
      </c>
      <c r="EP99" s="27" t="str">
        <f>IF('Slut 2.kl. -Klasse'!FD26="","",IF('Slut 2.kl. -Klasse'!FD26='Skole scoring'!EP$92,1,0)+IF('Slut 2.kl. -Klasse'!FD26=5,5,0))</f>
        <v/>
      </c>
      <c r="EQ99" s="27" t="str">
        <f>IF('Slut 2.kl. -Klasse'!FE26="","",IF('Slut 2.kl. -Klasse'!FE26='Skole scoring'!EQ$92,1,0)+IF('Slut 2.kl. -Klasse'!FE26=5,5,0))</f>
        <v/>
      </c>
      <c r="ER99" s="27" t="str">
        <f>IF('Slut 2.kl. -Klasse'!FF26="","",IF('Slut 2.kl. -Klasse'!FF26='Skole scoring'!ER$92,1,0)+IF('Slut 2.kl. -Klasse'!FF26=5,5,0))</f>
        <v/>
      </c>
      <c r="ES99" s="27" t="str">
        <f>IF('Slut 2.kl. -Klasse'!FG26="","",IF('Slut 2.kl. -Klasse'!FG26='Skole scoring'!ES$92,1,0)+IF('Slut 2.kl. -Klasse'!FG26=5,5,0))</f>
        <v/>
      </c>
      <c r="ET99" s="27" t="str">
        <f>IF('Slut 2.kl. -Klasse'!FH26="","",IF('Slut 2.kl. -Klasse'!FH26='Skole scoring'!ET$92,1,0)+IF('Slut 2.kl. -Klasse'!FH26=5,5,0))</f>
        <v/>
      </c>
      <c r="EU99" s="27" t="str">
        <f>IF('Slut 2.kl. -Klasse'!FI26="","",IF('Slut 2.kl. -Klasse'!FI26='Skole scoring'!EU$92,1,0)+IF('Slut 2.kl. -Klasse'!FI26=5,5,0))</f>
        <v/>
      </c>
      <c r="EV99" s="27" t="str">
        <f>IF('Slut 2.kl. -Klasse'!FJ26="","",IF('Slut 2.kl. -Klasse'!FJ26='Skole scoring'!EV$92,1,0)+IF('Slut 2.kl. -Klasse'!FJ26=5,5,0))</f>
        <v/>
      </c>
      <c r="EW99" s="27" t="str">
        <f>IF('Slut 2.kl. -Klasse'!FK26="","",IF('Slut 2.kl. -Klasse'!FK26='Skole scoring'!EW$92,1,0)+IF('Slut 2.kl. -Klasse'!FK26=5,5,0))</f>
        <v/>
      </c>
      <c r="EX99" s="27" t="str">
        <f>IF('Slut 2.kl. -Klasse'!FL26="","",IF('Slut 2.kl. -Klasse'!FL26='Skole scoring'!EX$92,1,0)+IF('Slut 2.kl. -Klasse'!FL26=5,5,0))</f>
        <v/>
      </c>
      <c r="EY99" s="27" t="str">
        <f>IF('Slut 2.kl. -Klasse'!FM26="","",IF('Slut 2.kl. -Klasse'!FM26='Skole scoring'!EY$92,1,0)+IF('Slut 2.kl. -Klasse'!FM26=5,5,0))</f>
        <v/>
      </c>
      <c r="EZ99" s="27" t="str">
        <f>IF('Slut 2.kl. -Klasse'!FN26="","",IF('Slut 2.kl. -Klasse'!FN26='Skole scoring'!EZ$92,1,0)+IF('Slut 2.kl. -Klasse'!FN26=5,5,0))</f>
        <v/>
      </c>
      <c r="FA99" s="27" t="str">
        <f>IF('Slut 2.kl. -Klasse'!FO26="","",IF('Slut 2.kl. -Klasse'!FO26='Skole scoring'!FA$92,1,0)+IF('Slut 2.kl. -Klasse'!FO26=5,5,0))</f>
        <v/>
      </c>
      <c r="FB99" s="27" t="str">
        <f>IF('Slut 2.kl. -Klasse'!FP26="","",IF('Slut 2.kl. -Klasse'!FP26='Skole scoring'!FB$92,1,0)+IF('Slut 2.kl. -Klasse'!FP26=5,5,0))</f>
        <v/>
      </c>
      <c r="FC99" s="27" t="str">
        <f>IF('Slut 2.kl. -Klasse'!FQ26="","",IF('Slut 2.kl. -Klasse'!FQ26='Skole scoring'!FC$92,1,0)+IF('Slut 2.kl. -Klasse'!FQ26=5,5,0))</f>
        <v/>
      </c>
      <c r="FD99" s="27" t="str">
        <f>IF('Slut 2.kl. -Klasse'!FR26="","",IF('Slut 2.kl. -Klasse'!FR26='Skole scoring'!FD$92,1,0)+IF('Slut 2.kl. -Klasse'!FR26=5,5,0))</f>
        <v/>
      </c>
      <c r="FE99" s="27" t="str">
        <f>IF('Slut 2.kl. -Klasse'!FS26="","",IF('Slut 2.kl. -Klasse'!FS26='Skole scoring'!FE$92,1,0)+IF('Slut 2.kl. -Klasse'!FS26=5,5,0))</f>
        <v/>
      </c>
      <c r="FF99" s="27" t="str">
        <f>IF('Slut 2.kl. -Klasse'!FT26="","",IF('Slut 2.kl. -Klasse'!FT26='Skole scoring'!FF$92,1,0)+IF('Slut 2.kl. -Klasse'!FT26=5,5,0))</f>
        <v/>
      </c>
      <c r="FG99" s="27" t="str">
        <f>IF('Slut 2.kl. -Klasse'!FU26="","",IF('Slut 2.kl. -Klasse'!FU26='Skole scoring'!FG$92,1,0)+IF('Slut 2.kl. -Klasse'!FU26=5,5,0))</f>
        <v/>
      </c>
      <c r="FH99" s="27" t="str">
        <f>IF('Slut 2.kl. -Klasse'!FV26="","",IF('Slut 2.kl. -Klasse'!FV26='Skole scoring'!FH$92,1,0)+IF('Slut 2.kl. -Klasse'!FV26=5,5,0))</f>
        <v/>
      </c>
      <c r="FI99" s="27" t="str">
        <f>IF('Slut 2.kl. -Klasse'!FW26="","",IF('Slut 2.kl. -Klasse'!FW26='Skole scoring'!FI$92,1,0)+IF('Slut 2.kl. -Klasse'!FW26=5,5,0))</f>
        <v/>
      </c>
      <c r="FJ99" s="27" t="str">
        <f>IF('Slut 2.kl. -Klasse'!FX26="","",IF('Slut 2.kl. -Klasse'!FX26='Skole scoring'!FJ$92,1,0)+IF('Slut 2.kl. -Klasse'!FX26=5,5,0))</f>
        <v/>
      </c>
      <c r="FK99" s="27" t="str">
        <f>IF('Slut 2.kl. -Klasse'!FY26="","",IF('Slut 2.kl. -Klasse'!FY26='Skole scoring'!FK$92,1,0)+IF('Slut 2.kl. -Klasse'!FY26=5,5,0))</f>
        <v/>
      </c>
      <c r="FL99" s="27" t="str">
        <f>IF('Slut 2.kl. -Klasse'!FZ26="","",IF('Slut 2.kl. -Klasse'!FZ26='Skole scoring'!FL$92,1,0)+IF('Slut 2.kl. -Klasse'!FZ26=5,5,0))</f>
        <v/>
      </c>
      <c r="FM99" s="27" t="str">
        <f>IF('Slut 2.kl. -Klasse'!GA26="","",IF('Slut 2.kl. -Klasse'!GA26='Skole scoring'!FM$92,1,0)+IF('Slut 2.kl. -Klasse'!GA26=5,5,0))</f>
        <v/>
      </c>
      <c r="FN99" s="27">
        <f t="shared" si="3"/>
        <v>0</v>
      </c>
      <c r="FO99" s="27" t="str">
        <f>IF(ISBLANK('Slut 2.kl. -Klasse'!B26),"NA",(((COUNTIF('Skole scoring'!B99:U99,1)-7)/4.9)+((COUNTIF('Skole scoring'!V99:DQ99,1)-19.9)/11.3)+((COUNTIF(DR99:FM99,1)-16.8)/11.7))/3)</f>
        <v>NA</v>
      </c>
    </row>
    <row r="100" spans="2:171" x14ac:dyDescent="0.35">
      <c r="B100" s="27" t="str">
        <f>IF('Slut 2.kl. -Klasse'!P27="","",IF('Slut 2.kl. -Klasse'!P27='Skole scoring'!B$92,1,0)+IF('Slut 2.kl. -Klasse'!P27=5,5,0))</f>
        <v/>
      </c>
      <c r="C100" s="27" t="str">
        <f>IF('Slut 2.kl. -Klasse'!Q27="","",IF('Slut 2.kl. -Klasse'!Q27='Skole scoring'!C$92,1,0)+IF('Slut 2.kl. -Klasse'!Q27=5,5,0))</f>
        <v/>
      </c>
      <c r="D100" s="27" t="str">
        <f>IF('Slut 2.kl. -Klasse'!R27="","",IF('Slut 2.kl. -Klasse'!R27='Skole scoring'!D$92,1,0)+IF('Slut 2.kl. -Klasse'!R27=5,5,0))</f>
        <v/>
      </c>
      <c r="E100" s="27" t="str">
        <f>IF('Slut 2.kl. -Klasse'!S27="","",IF('Slut 2.kl. -Klasse'!S27='Skole scoring'!E$92,1,0)+IF('Slut 2.kl. -Klasse'!S27=5,5,0))</f>
        <v/>
      </c>
      <c r="F100" s="27" t="str">
        <f>IF('Slut 2.kl. -Klasse'!T27="","",IF('Slut 2.kl. -Klasse'!T27='Skole scoring'!F$92,1,0)+IF('Slut 2.kl. -Klasse'!T27=5,5,0))</f>
        <v/>
      </c>
      <c r="G100" s="27" t="str">
        <f>IF('Slut 2.kl. -Klasse'!U27="","",IF('Slut 2.kl. -Klasse'!U27='Skole scoring'!G$92,1,0)+IF('Slut 2.kl. -Klasse'!U27=5,5,0))</f>
        <v/>
      </c>
      <c r="H100" s="27" t="str">
        <f>IF('Slut 2.kl. -Klasse'!V27="","",IF('Slut 2.kl. -Klasse'!V27='Skole scoring'!H$92,1,0)+IF('Slut 2.kl. -Klasse'!V27=5,5,0))</f>
        <v/>
      </c>
      <c r="I100" s="27" t="str">
        <f>IF('Slut 2.kl. -Klasse'!W27="","",IF('Slut 2.kl. -Klasse'!W27='Skole scoring'!I$92,1,0)+IF('Slut 2.kl. -Klasse'!W27=5,5,0))</f>
        <v/>
      </c>
      <c r="J100" s="27" t="str">
        <f>IF('Slut 2.kl. -Klasse'!X27="","",IF('Slut 2.kl. -Klasse'!X27='Skole scoring'!J$92,1,0)+IF('Slut 2.kl. -Klasse'!X27=5,5,0))</f>
        <v/>
      </c>
      <c r="K100" s="27" t="str">
        <f>IF('Slut 2.kl. -Klasse'!Y27="","",IF('Slut 2.kl. -Klasse'!Y27='Skole scoring'!K$92,1,0)+IF('Slut 2.kl. -Klasse'!Y27=5,5,0))</f>
        <v/>
      </c>
      <c r="L100" s="27" t="str">
        <f>IF('Slut 2.kl. -Klasse'!Z27="","",IF('Slut 2.kl. -Klasse'!Z27='Skole scoring'!L$92,1,0)+IF('Slut 2.kl. -Klasse'!Z27=5,5,0))</f>
        <v/>
      </c>
      <c r="M100" s="27" t="str">
        <f>IF('Slut 2.kl. -Klasse'!AA27="","",IF('Slut 2.kl. -Klasse'!AA27='Skole scoring'!M$92,1,0)+IF('Slut 2.kl. -Klasse'!AA27=5,5,0))</f>
        <v/>
      </c>
      <c r="N100" s="27" t="str">
        <f>IF('Slut 2.kl. -Klasse'!AB27="","",IF('Slut 2.kl. -Klasse'!AB27='Skole scoring'!N$92,1,0)+IF('Slut 2.kl. -Klasse'!AB27=5,5,0))</f>
        <v/>
      </c>
      <c r="O100" s="27" t="str">
        <f>IF('Slut 2.kl. -Klasse'!AC27="","",IF('Slut 2.kl. -Klasse'!AC27='Skole scoring'!O$92,1,0)+IF('Slut 2.kl. -Klasse'!AC27=5,5,0))</f>
        <v/>
      </c>
      <c r="P100" s="27" t="str">
        <f>IF('Slut 2.kl. -Klasse'!AD27="","",IF('Slut 2.kl. -Klasse'!AD27='Skole scoring'!P$92,1,0)+IF('Slut 2.kl. -Klasse'!AD27=5,5,0))</f>
        <v/>
      </c>
      <c r="Q100" s="27" t="str">
        <f>IF('Slut 2.kl. -Klasse'!AE27="","",IF('Slut 2.kl. -Klasse'!AE27='Skole scoring'!Q$92,1,0)+IF('Slut 2.kl. -Klasse'!AE27=5,5,0))</f>
        <v/>
      </c>
      <c r="R100" s="27" t="str">
        <f>IF('Slut 2.kl. -Klasse'!AF27="","",IF('Slut 2.kl. -Klasse'!AF27='Skole scoring'!R$92,1,0)+IF('Slut 2.kl. -Klasse'!AF27=5,5,0))</f>
        <v/>
      </c>
      <c r="S100" s="27" t="str">
        <f>IF('Slut 2.kl. -Klasse'!AG27="","",IF('Slut 2.kl. -Klasse'!AG27='Skole scoring'!S$92,1,0)+IF('Slut 2.kl. -Klasse'!AG27=5,5,0))</f>
        <v/>
      </c>
      <c r="T100" s="27" t="str">
        <f>IF('Slut 2.kl. -Klasse'!AH27="","",IF('Slut 2.kl. -Klasse'!AH27='Skole scoring'!T$92,1,0)+IF('Slut 2.kl. -Klasse'!AH27=5,5,0))</f>
        <v/>
      </c>
      <c r="U100" s="27" t="str">
        <f>IF('Slut 2.kl. -Klasse'!AI27="","",IF('Slut 2.kl. -Klasse'!AI27='Skole scoring'!U$92,1,0)+IF('Slut 2.kl. -Klasse'!AI27=5,5,0))</f>
        <v/>
      </c>
      <c r="V100" s="27" t="str">
        <f>IF('Slut 2.kl. -Klasse'!AJ27="","",IF('Slut 2.kl. -Klasse'!AJ27='Skole scoring'!V$92,1,0)+IF('Slut 2.kl. -Klasse'!AJ27=5,5,0))</f>
        <v/>
      </c>
      <c r="W100" s="27" t="str">
        <f>IF('Slut 2.kl. -Klasse'!AK27="","",IF('Slut 2.kl. -Klasse'!AK27='Skole scoring'!W$92,1,0)+IF('Slut 2.kl. -Klasse'!AK27=5,5,0))</f>
        <v/>
      </c>
      <c r="X100" s="27" t="str">
        <f>IF('Slut 2.kl. -Klasse'!AL27="","",IF('Slut 2.kl. -Klasse'!AL27='Skole scoring'!X$92,1,0)+IF('Slut 2.kl. -Klasse'!AL27=5,5,0))</f>
        <v/>
      </c>
      <c r="Y100" s="27" t="str">
        <f>IF('Slut 2.kl. -Klasse'!AM27="","",IF('Slut 2.kl. -Klasse'!AM27='Skole scoring'!Y$92,1,0)+IF('Slut 2.kl. -Klasse'!AM27=5,5,0))</f>
        <v/>
      </c>
      <c r="Z100" s="27" t="str">
        <f>IF('Slut 2.kl. -Klasse'!AN27="","",IF('Slut 2.kl. -Klasse'!AN27='Skole scoring'!Z$92,1,0)+IF('Slut 2.kl. -Klasse'!AN27=5,5,0))</f>
        <v/>
      </c>
      <c r="AA100" s="27" t="str">
        <f>IF('Slut 2.kl. -Klasse'!AO27="","",IF('Slut 2.kl. -Klasse'!AO27='Skole scoring'!AA$92,1,0)+IF('Slut 2.kl. -Klasse'!AO27=5,5,0))</f>
        <v/>
      </c>
      <c r="AB100" s="27" t="str">
        <f>IF('Slut 2.kl. -Klasse'!AP27="","",IF('Slut 2.kl. -Klasse'!AP27='Skole scoring'!AB$92,1,0)+IF('Slut 2.kl. -Klasse'!AP27=5,5,0))</f>
        <v/>
      </c>
      <c r="AC100" s="27" t="str">
        <f>IF('Slut 2.kl. -Klasse'!AQ27="","",IF('Slut 2.kl. -Klasse'!AQ27='Skole scoring'!AC$92,1,0)+IF('Slut 2.kl. -Klasse'!AQ27=5,5,0))</f>
        <v/>
      </c>
      <c r="AD100" s="27" t="str">
        <f>IF('Slut 2.kl. -Klasse'!AR27="","",IF('Slut 2.kl. -Klasse'!AR27='Skole scoring'!AD$92,1,0)+IF('Slut 2.kl. -Klasse'!AR27=5,5,0))</f>
        <v/>
      </c>
      <c r="AE100" s="27" t="str">
        <f>IF('Slut 2.kl. -Klasse'!AS27="","",IF('Slut 2.kl. -Klasse'!AS27='Skole scoring'!AE$92,1,0)+IF('Slut 2.kl. -Klasse'!AS27=5,5,0))</f>
        <v/>
      </c>
      <c r="AF100" s="27" t="str">
        <f>IF('Slut 2.kl. -Klasse'!AT27="","",IF('Slut 2.kl. -Klasse'!AT27='Skole scoring'!AF$92,1,0)+IF('Slut 2.kl. -Klasse'!AT27=5,5,0))</f>
        <v/>
      </c>
      <c r="AG100" s="27" t="str">
        <f>IF('Slut 2.kl. -Klasse'!AU27="","",IF('Slut 2.kl. -Klasse'!AU27='Skole scoring'!AG$92,1,0)+IF('Slut 2.kl. -Klasse'!AU27=5,5,0))</f>
        <v/>
      </c>
      <c r="AH100" s="27" t="str">
        <f>IF('Slut 2.kl. -Klasse'!AV27="","",IF('Slut 2.kl. -Klasse'!AV27='Skole scoring'!AH$92,1,0)+IF('Slut 2.kl. -Klasse'!AV27=5,5,0))</f>
        <v/>
      </c>
      <c r="AI100" s="27" t="str">
        <f>IF('Slut 2.kl. -Klasse'!AW27="","",IF('Slut 2.kl. -Klasse'!AW27='Skole scoring'!AI$92,1,0)+IF('Slut 2.kl. -Klasse'!AW27=5,5,0))</f>
        <v/>
      </c>
      <c r="AJ100" s="27" t="str">
        <f>IF('Slut 2.kl. -Klasse'!AX27="","",IF('Slut 2.kl. -Klasse'!AX27='Skole scoring'!AJ$92,1,0)+IF('Slut 2.kl. -Klasse'!AX27=5,5,0))</f>
        <v/>
      </c>
      <c r="AK100" s="27" t="str">
        <f>IF('Slut 2.kl. -Klasse'!AY27="","",IF('Slut 2.kl. -Klasse'!AY27='Skole scoring'!AK$92,1,0)+IF('Slut 2.kl. -Klasse'!AY27=5,5,0))</f>
        <v/>
      </c>
      <c r="AL100" s="27" t="str">
        <f>IF('Slut 2.kl. -Klasse'!AZ27="","",IF('Slut 2.kl. -Klasse'!AZ27='Skole scoring'!AL$92,1,0)+IF('Slut 2.kl. -Klasse'!AZ27=5,5,0))</f>
        <v/>
      </c>
      <c r="AM100" s="27" t="str">
        <f>IF('Slut 2.kl. -Klasse'!BA27="","",IF('Slut 2.kl. -Klasse'!BA27='Skole scoring'!AM$92,1,0)+IF('Slut 2.kl. -Klasse'!BA27=5,5,0))</f>
        <v/>
      </c>
      <c r="AN100" s="27" t="str">
        <f>IF('Slut 2.kl. -Klasse'!BB27="","",IF('Slut 2.kl. -Klasse'!BB27='Skole scoring'!AN$92,1,0)+IF('Slut 2.kl. -Klasse'!BB27=5,5,0))</f>
        <v/>
      </c>
      <c r="AO100" s="27" t="str">
        <f>IF('Slut 2.kl. -Klasse'!BC27="","",IF('Slut 2.kl. -Klasse'!BC27='Skole scoring'!AO$92,1,0)+IF('Slut 2.kl. -Klasse'!BC27=5,5,0))</f>
        <v/>
      </c>
      <c r="AP100" s="27" t="str">
        <f>IF('Slut 2.kl. -Klasse'!BD27="","",IF('Slut 2.kl. -Klasse'!BD27='Skole scoring'!AP$92,1,0)+IF('Slut 2.kl. -Klasse'!BD27=5,5,0))</f>
        <v/>
      </c>
      <c r="AQ100" s="27" t="str">
        <f>IF('Slut 2.kl. -Klasse'!BE27="","",IF('Slut 2.kl. -Klasse'!BE27='Skole scoring'!AQ$92,1,0)+IF('Slut 2.kl. -Klasse'!BE27=5,5,0))</f>
        <v/>
      </c>
      <c r="AR100" s="27" t="str">
        <f>IF('Slut 2.kl. -Klasse'!BF27="","",IF('Slut 2.kl. -Klasse'!BF27='Skole scoring'!AR$92,1,0)+IF('Slut 2.kl. -Klasse'!BF27=5,5,0))</f>
        <v/>
      </c>
      <c r="AS100" s="27" t="str">
        <f>IF('Slut 2.kl. -Klasse'!BG27="","",IF('Slut 2.kl. -Klasse'!BG27='Skole scoring'!AS$92,1,0)+IF('Slut 2.kl. -Klasse'!BG27=5,5,0))</f>
        <v/>
      </c>
      <c r="AT100" s="27" t="str">
        <f>IF('Slut 2.kl. -Klasse'!BH27="","",IF('Slut 2.kl. -Klasse'!BH27='Skole scoring'!AT$92,1,0)+IF('Slut 2.kl. -Klasse'!BH27=5,5,0))</f>
        <v/>
      </c>
      <c r="AU100" s="27" t="str">
        <f>IF('Slut 2.kl. -Klasse'!BI27="","",IF('Slut 2.kl. -Klasse'!BI27='Skole scoring'!AU$92,1,0)+IF('Slut 2.kl. -Klasse'!BI27=5,5,0))</f>
        <v/>
      </c>
      <c r="AV100" s="27" t="str">
        <f>IF('Slut 2.kl. -Klasse'!BJ27="","",IF('Slut 2.kl. -Klasse'!BJ27='Skole scoring'!AV$92,1,0)+IF('Slut 2.kl. -Klasse'!BJ27=5,5,0))</f>
        <v/>
      </c>
      <c r="AW100" s="27" t="str">
        <f>IF('Slut 2.kl. -Klasse'!BK27="","",IF('Slut 2.kl. -Klasse'!BK27='Skole scoring'!AW$92,1,0)+IF('Slut 2.kl. -Klasse'!BK27=5,5,0))</f>
        <v/>
      </c>
      <c r="AX100" s="27" t="str">
        <f>IF('Slut 2.kl. -Klasse'!BL27="","",IF('Slut 2.kl. -Klasse'!BL27='Skole scoring'!AX$92,1,0)+IF('Slut 2.kl. -Klasse'!BL27=5,5,0))</f>
        <v/>
      </c>
      <c r="AY100" s="27" t="str">
        <f>IF('Slut 2.kl. -Klasse'!BM27="","",IF('Slut 2.kl. -Klasse'!BM27='Skole scoring'!AY$92,1,0)+IF('Slut 2.kl. -Klasse'!BM27=5,5,0))</f>
        <v/>
      </c>
      <c r="AZ100" s="27" t="str">
        <f>IF('Slut 2.kl. -Klasse'!BN27="","",IF('Slut 2.kl. -Klasse'!BN27='Skole scoring'!AZ$92,1,0)+IF('Slut 2.kl. -Klasse'!BN27=5,5,0))</f>
        <v/>
      </c>
      <c r="BA100" s="27" t="str">
        <f>IF('Slut 2.kl. -Klasse'!BO27="","",IF('Slut 2.kl. -Klasse'!BO27='Skole scoring'!BA$92,1,0)+IF('Slut 2.kl. -Klasse'!BO27=5,5,0))</f>
        <v/>
      </c>
      <c r="BB100" s="27" t="str">
        <f>IF('Slut 2.kl. -Klasse'!BP27="","",IF('Slut 2.kl. -Klasse'!BP27='Skole scoring'!BB$92,1,0)+IF('Slut 2.kl. -Klasse'!BP27=5,5,0))</f>
        <v/>
      </c>
      <c r="BC100" s="27" t="str">
        <f>IF('Slut 2.kl. -Klasse'!BQ27="","",IF('Slut 2.kl. -Klasse'!BQ27='Skole scoring'!BC$92,1,0)+IF('Slut 2.kl. -Klasse'!BQ27=5,5,0))</f>
        <v/>
      </c>
      <c r="BD100" s="27" t="str">
        <f>IF('Slut 2.kl. -Klasse'!BR27="","",IF('Slut 2.kl. -Klasse'!BR27='Skole scoring'!BD$92,1,0)+IF('Slut 2.kl. -Klasse'!BR27=5,5,0))</f>
        <v/>
      </c>
      <c r="BE100" s="27" t="str">
        <f>IF('Slut 2.kl. -Klasse'!BS27="","",IF('Slut 2.kl. -Klasse'!BS27='Skole scoring'!BE$92,1,0)+IF('Slut 2.kl. -Klasse'!BS27=5,5,0))</f>
        <v/>
      </c>
      <c r="BF100" s="27" t="str">
        <f>IF('Slut 2.kl. -Klasse'!BT27="","",IF('Slut 2.kl. -Klasse'!BT27='Skole scoring'!BF$92,1,0)+IF('Slut 2.kl. -Klasse'!BT27=5,5,0))</f>
        <v/>
      </c>
      <c r="BG100" s="27" t="str">
        <f>IF('Slut 2.kl. -Klasse'!BU27="","",IF('Slut 2.kl. -Klasse'!BU27='Skole scoring'!BG$92,1,0)+IF('Slut 2.kl. -Klasse'!BU27=5,5,0))</f>
        <v/>
      </c>
      <c r="BH100" s="27" t="str">
        <f>IF('Slut 2.kl. -Klasse'!BV27="","",IF('Slut 2.kl. -Klasse'!BV27='Skole scoring'!BH$92,1,0)+IF('Slut 2.kl. -Klasse'!BV27=5,5,0))</f>
        <v/>
      </c>
      <c r="BI100" s="27" t="str">
        <f>IF('Slut 2.kl. -Klasse'!BW27="","",IF('Slut 2.kl. -Klasse'!BW27='Skole scoring'!BI$92,1,0)+IF('Slut 2.kl. -Klasse'!BW27=5,5,0))</f>
        <v/>
      </c>
      <c r="BJ100" s="27" t="str">
        <f>IF('Slut 2.kl. -Klasse'!BX27="","",IF('Slut 2.kl. -Klasse'!BX27='Skole scoring'!BJ$92,1,0)+IF('Slut 2.kl. -Klasse'!BX27=5,5,0))</f>
        <v/>
      </c>
      <c r="BK100" s="27" t="str">
        <f>IF('Slut 2.kl. -Klasse'!BY27="","",IF('Slut 2.kl. -Klasse'!BY27='Skole scoring'!BK$92,1,0)+IF('Slut 2.kl. -Klasse'!BY27=5,5,0))</f>
        <v/>
      </c>
      <c r="BL100" s="27" t="str">
        <f>IF('Slut 2.kl. -Klasse'!BZ27="","",IF('Slut 2.kl. -Klasse'!BZ27='Skole scoring'!BL$92,1,0)+IF('Slut 2.kl. -Klasse'!BZ27=5,5,0))</f>
        <v/>
      </c>
      <c r="BM100" s="27" t="str">
        <f>IF('Slut 2.kl. -Klasse'!CA27="","",IF('Slut 2.kl. -Klasse'!CA27='Skole scoring'!BM$92,1,0)+IF('Slut 2.kl. -Klasse'!CA27=5,5,0))</f>
        <v/>
      </c>
      <c r="BN100" s="27" t="str">
        <f>IF('Slut 2.kl. -Klasse'!CB27="","",IF('Slut 2.kl. -Klasse'!CB27='Skole scoring'!BN$92,1,0)+IF('Slut 2.kl. -Klasse'!CB27=5,5,0))</f>
        <v/>
      </c>
      <c r="BO100" s="27" t="str">
        <f>IF('Slut 2.kl. -Klasse'!CC27="","",IF('Slut 2.kl. -Klasse'!CC27='Skole scoring'!BO$92,1,0)+IF('Slut 2.kl. -Klasse'!CC27=5,5,0))</f>
        <v/>
      </c>
      <c r="BP100" s="27" t="str">
        <f>IF('Slut 2.kl. -Klasse'!CD27="","",IF('Slut 2.kl. -Klasse'!CD27='Skole scoring'!BP$92,1,0)+IF('Slut 2.kl. -Klasse'!CD27=5,5,0))</f>
        <v/>
      </c>
      <c r="BQ100" s="27" t="str">
        <f>IF('Slut 2.kl. -Klasse'!CE27="","",IF('Slut 2.kl. -Klasse'!CE27='Skole scoring'!BQ$92,1,0)+IF('Slut 2.kl. -Klasse'!CE27=5,5,0))</f>
        <v/>
      </c>
      <c r="BR100" s="27" t="str">
        <f>IF('Slut 2.kl. -Klasse'!CF27="","",IF('Slut 2.kl. -Klasse'!CF27='Skole scoring'!BR$92,1,0)+IF('Slut 2.kl. -Klasse'!CF27=5,5,0))</f>
        <v/>
      </c>
      <c r="BS100" s="27" t="str">
        <f>IF('Slut 2.kl. -Klasse'!CG27="","",IF('Slut 2.kl. -Klasse'!CG27='Skole scoring'!BS$92,1,0)+IF('Slut 2.kl. -Klasse'!CG27=5,5,0))</f>
        <v/>
      </c>
      <c r="BT100" s="27" t="str">
        <f>IF('Slut 2.kl. -Klasse'!CH27="","",IF('Slut 2.kl. -Klasse'!CH27='Skole scoring'!BT$92,1,0)+IF('Slut 2.kl. -Klasse'!CH27=5,5,0))</f>
        <v/>
      </c>
      <c r="BU100" s="27" t="str">
        <f>IF('Slut 2.kl. -Klasse'!CI27="","",IF('Slut 2.kl. -Klasse'!CI27='Skole scoring'!BU$92,1,0)+IF('Slut 2.kl. -Klasse'!CI27=5,5,0))</f>
        <v/>
      </c>
      <c r="BV100" s="27" t="str">
        <f>IF('Slut 2.kl. -Klasse'!CJ27="","",IF('Slut 2.kl. -Klasse'!CJ27='Skole scoring'!BV$92,1,0)+IF('Slut 2.kl. -Klasse'!CJ27=5,5,0))</f>
        <v/>
      </c>
      <c r="BW100" s="27" t="str">
        <f>IF('Slut 2.kl. -Klasse'!CK27="","",IF('Slut 2.kl. -Klasse'!CK27='Skole scoring'!BW$92,1,0)+IF('Slut 2.kl. -Klasse'!CK27=5,5,0))</f>
        <v/>
      </c>
      <c r="BX100" s="27" t="str">
        <f>IF('Slut 2.kl. -Klasse'!CL27="","",IF('Slut 2.kl. -Klasse'!CL27='Skole scoring'!BX$92,1,0)+IF('Slut 2.kl. -Klasse'!CL27=5,5,0))</f>
        <v/>
      </c>
      <c r="BY100" s="27" t="str">
        <f>IF('Slut 2.kl. -Klasse'!CM27="","",IF('Slut 2.kl. -Klasse'!CM27='Skole scoring'!BY$92,1,0)+IF('Slut 2.kl. -Klasse'!CM27=5,5,0))</f>
        <v/>
      </c>
      <c r="BZ100" s="27" t="str">
        <f>IF('Slut 2.kl. -Klasse'!CN27="","",IF('Slut 2.kl. -Klasse'!CN27='Skole scoring'!BZ$92,1,0)+IF('Slut 2.kl. -Klasse'!CN27=5,5,0))</f>
        <v/>
      </c>
      <c r="CA100" s="27" t="str">
        <f>IF('Slut 2.kl. -Klasse'!CO27="","",IF('Slut 2.kl. -Klasse'!CO27='Skole scoring'!CA$92,1,0)+IF('Slut 2.kl. -Klasse'!CO27=5,5,0))</f>
        <v/>
      </c>
      <c r="CB100" s="27" t="str">
        <f>IF('Slut 2.kl. -Klasse'!CP27="","",IF('Slut 2.kl. -Klasse'!CP27='Skole scoring'!CB$92,1,0)+IF('Slut 2.kl. -Klasse'!CP27=5,5,0))</f>
        <v/>
      </c>
      <c r="CC100" s="27" t="str">
        <f>IF('Slut 2.kl. -Klasse'!CQ27="","",IF('Slut 2.kl. -Klasse'!CQ27='Skole scoring'!CC$92,1,0)+IF('Slut 2.kl. -Klasse'!CQ27=5,5,0))</f>
        <v/>
      </c>
      <c r="CD100" s="27" t="str">
        <f>IF('Slut 2.kl. -Klasse'!CR27="","",IF('Slut 2.kl. -Klasse'!CR27='Skole scoring'!CD$92,1,0)+IF('Slut 2.kl. -Klasse'!CR27=5,5,0))</f>
        <v/>
      </c>
      <c r="CE100" s="27" t="str">
        <f>IF('Slut 2.kl. -Klasse'!CS27="","",IF('Slut 2.kl. -Klasse'!CS27='Skole scoring'!CE$92,1,0)+IF('Slut 2.kl. -Klasse'!CS27=5,5,0))</f>
        <v/>
      </c>
      <c r="CF100" s="27" t="str">
        <f>IF('Slut 2.kl. -Klasse'!CT27="","",IF('Slut 2.kl. -Klasse'!CT27='Skole scoring'!CF$92,1,0)+IF('Slut 2.kl. -Klasse'!CT27=5,5,0))</f>
        <v/>
      </c>
      <c r="CG100" s="27" t="str">
        <f>IF('Slut 2.kl. -Klasse'!CU27="","",IF('Slut 2.kl. -Klasse'!CU27='Skole scoring'!CG$92,1,0)+IF('Slut 2.kl. -Klasse'!CU27=5,5,0))</f>
        <v/>
      </c>
      <c r="CH100" s="27" t="str">
        <f>IF('Slut 2.kl. -Klasse'!CV27="","",IF('Slut 2.kl. -Klasse'!CV27='Skole scoring'!CH$92,1,0)+IF('Slut 2.kl. -Klasse'!CV27=5,5,0))</f>
        <v/>
      </c>
      <c r="CI100" s="27" t="str">
        <f>IF('Slut 2.kl. -Klasse'!CW27="","",IF('Slut 2.kl. -Klasse'!CW27='Skole scoring'!CI$92,1,0)+IF('Slut 2.kl. -Klasse'!CW27=5,5,0))</f>
        <v/>
      </c>
      <c r="CJ100" s="27" t="str">
        <f>IF('Slut 2.kl. -Klasse'!CX27="","",IF('Slut 2.kl. -Klasse'!CX27='Skole scoring'!CJ$92,1,0)+IF('Slut 2.kl. -Klasse'!CX27=5,5,0))</f>
        <v/>
      </c>
      <c r="CK100" s="27" t="str">
        <f>IF('Slut 2.kl. -Klasse'!CY27="","",IF('Slut 2.kl. -Klasse'!CY27='Skole scoring'!CK$92,1,0)+IF('Slut 2.kl. -Klasse'!CY27=5,5,0))</f>
        <v/>
      </c>
      <c r="CL100" s="27" t="str">
        <f>IF('Slut 2.kl. -Klasse'!CZ27="","",IF('Slut 2.kl. -Klasse'!CZ27='Skole scoring'!CL$92,1,0)+IF('Slut 2.kl. -Klasse'!CZ27=5,5,0))</f>
        <v/>
      </c>
      <c r="CM100" s="27" t="str">
        <f>IF('Slut 2.kl. -Klasse'!DA27="","",IF('Slut 2.kl. -Klasse'!DA27='Skole scoring'!CM$92,1,0)+IF('Slut 2.kl. -Klasse'!DA27=5,5,0))</f>
        <v/>
      </c>
      <c r="CN100" s="27" t="str">
        <f>IF('Slut 2.kl. -Klasse'!DB27="","",IF('Slut 2.kl. -Klasse'!DB27='Skole scoring'!CN$92,1,0)+IF('Slut 2.kl. -Klasse'!DB27=5,5,0))</f>
        <v/>
      </c>
      <c r="CO100" s="27" t="str">
        <f>IF('Slut 2.kl. -Klasse'!DC27="","",IF('Slut 2.kl. -Klasse'!DC27='Skole scoring'!CO$92,1,0)+IF('Slut 2.kl. -Klasse'!DC27=5,5,0))</f>
        <v/>
      </c>
      <c r="CP100" s="27" t="str">
        <f>IF('Slut 2.kl. -Klasse'!DD27="","",IF('Slut 2.kl. -Klasse'!DD27='Skole scoring'!CP$92,1,0)+IF('Slut 2.kl. -Klasse'!DD27=5,5,0))</f>
        <v/>
      </c>
      <c r="CQ100" s="27" t="str">
        <f>IF('Slut 2.kl. -Klasse'!DE27="","",IF('Slut 2.kl. -Klasse'!DE27='Skole scoring'!CQ$92,1,0)+IF('Slut 2.kl. -Klasse'!DE27=5,5,0))</f>
        <v/>
      </c>
      <c r="CR100" s="27" t="str">
        <f>IF('Slut 2.kl. -Klasse'!DF27="","",IF('Slut 2.kl. -Klasse'!DF27='Skole scoring'!CR$92,1,0)+IF('Slut 2.kl. -Klasse'!DF27=5,5,0))</f>
        <v/>
      </c>
      <c r="CS100" s="27" t="str">
        <f>IF('Slut 2.kl. -Klasse'!DG27="","",IF('Slut 2.kl. -Klasse'!DG27='Skole scoring'!CS$92,1,0)+IF('Slut 2.kl. -Klasse'!DG27=5,5,0))</f>
        <v/>
      </c>
      <c r="CT100" s="27" t="str">
        <f>IF('Slut 2.kl. -Klasse'!DH27="","",IF('Slut 2.kl. -Klasse'!DH27='Skole scoring'!CT$92,1,0)+IF('Slut 2.kl. -Klasse'!DH27=5,5,0))</f>
        <v/>
      </c>
      <c r="CU100" s="27" t="str">
        <f>IF('Slut 2.kl. -Klasse'!DI27="","",IF('Slut 2.kl. -Klasse'!DI27='Skole scoring'!CU$92,1,0)+IF('Slut 2.kl. -Klasse'!DI27=5,5,0))</f>
        <v/>
      </c>
      <c r="CV100" s="27" t="str">
        <f>IF('Slut 2.kl. -Klasse'!DJ27="","",IF('Slut 2.kl. -Klasse'!DJ27='Skole scoring'!CV$92,1,0)+IF('Slut 2.kl. -Klasse'!DJ27=5,5,0))</f>
        <v/>
      </c>
      <c r="CW100" s="27" t="str">
        <f>IF('Slut 2.kl. -Klasse'!DK27="","",IF('Slut 2.kl. -Klasse'!DK27='Skole scoring'!CW$92,1,0)+IF('Slut 2.kl. -Klasse'!DK27=5,5,0))</f>
        <v/>
      </c>
      <c r="CX100" s="27" t="str">
        <f>IF('Slut 2.kl. -Klasse'!DL27="","",IF('Slut 2.kl. -Klasse'!DL27='Skole scoring'!CX$92,1,0)+IF('Slut 2.kl. -Klasse'!DL27=5,5,0))</f>
        <v/>
      </c>
      <c r="CY100" s="27" t="str">
        <f>IF('Slut 2.kl. -Klasse'!DM27="","",IF('Slut 2.kl. -Klasse'!DM27='Skole scoring'!CY$92,1,0)+IF('Slut 2.kl. -Klasse'!DM27=5,5,0))</f>
        <v/>
      </c>
      <c r="CZ100" s="27" t="str">
        <f>IF('Slut 2.kl. -Klasse'!DN27="","",IF('Slut 2.kl. -Klasse'!DN27='Skole scoring'!CZ$92,1,0)+IF('Slut 2.kl. -Klasse'!DN27=5,5,0))</f>
        <v/>
      </c>
      <c r="DA100" s="27" t="str">
        <f>IF('Slut 2.kl. -Klasse'!DO27="","",IF('Slut 2.kl. -Klasse'!DO27='Skole scoring'!DA$92,1,0)+IF('Slut 2.kl. -Klasse'!DO27=5,5,0))</f>
        <v/>
      </c>
      <c r="DB100" s="27" t="str">
        <f>IF('Slut 2.kl. -Klasse'!DP27="","",IF('Slut 2.kl. -Klasse'!DP27='Skole scoring'!DB$92,1,0)+IF('Slut 2.kl. -Klasse'!DP27=5,5,0))</f>
        <v/>
      </c>
      <c r="DC100" s="27" t="str">
        <f>IF('Slut 2.kl. -Klasse'!DQ27="","",IF('Slut 2.kl. -Klasse'!DQ27='Skole scoring'!DC$92,1,0)+IF('Slut 2.kl. -Klasse'!DQ27=5,5,0))</f>
        <v/>
      </c>
      <c r="DD100" s="27" t="str">
        <f>IF('Slut 2.kl. -Klasse'!DR27="","",IF('Slut 2.kl. -Klasse'!DR27='Skole scoring'!DD$92,1,0)+IF('Slut 2.kl. -Klasse'!DR27=5,5,0))</f>
        <v/>
      </c>
      <c r="DE100" s="27" t="str">
        <f>IF('Slut 2.kl. -Klasse'!DS27="","",IF('Slut 2.kl. -Klasse'!DS27='Skole scoring'!DE$92,1,0)+IF('Slut 2.kl. -Klasse'!DS27=5,5,0))</f>
        <v/>
      </c>
      <c r="DF100" s="27" t="str">
        <f>IF('Slut 2.kl. -Klasse'!DT27="","",IF('Slut 2.kl. -Klasse'!DT27='Skole scoring'!DF$92,1,0)+IF('Slut 2.kl. -Klasse'!DT27=5,5,0))</f>
        <v/>
      </c>
      <c r="DG100" s="27" t="str">
        <f>IF('Slut 2.kl. -Klasse'!DU27="","",IF('Slut 2.kl. -Klasse'!DU27='Skole scoring'!DG$92,1,0)+IF('Slut 2.kl. -Klasse'!DU27=5,5,0))</f>
        <v/>
      </c>
      <c r="DH100" s="27" t="str">
        <f>IF('Slut 2.kl. -Klasse'!DV27="","",IF('Slut 2.kl. -Klasse'!DV27='Skole scoring'!DH$92,1,0)+IF('Slut 2.kl. -Klasse'!DV27=5,5,0))</f>
        <v/>
      </c>
      <c r="DI100" s="27" t="str">
        <f>IF('Slut 2.kl. -Klasse'!DW27="","",IF('Slut 2.kl. -Klasse'!DW27='Skole scoring'!DI$92,1,0)+IF('Slut 2.kl. -Klasse'!DW27=5,5,0))</f>
        <v/>
      </c>
      <c r="DJ100" s="27" t="str">
        <f>IF('Slut 2.kl. -Klasse'!DX27="","",IF('Slut 2.kl. -Klasse'!DX27='Skole scoring'!DJ$92,1,0)+IF('Slut 2.kl. -Klasse'!DX27=5,5,0))</f>
        <v/>
      </c>
      <c r="DK100" s="27" t="str">
        <f>IF('Slut 2.kl. -Klasse'!DY27="","",IF('Slut 2.kl. -Klasse'!DY27='Skole scoring'!DK$92,1,0)+IF('Slut 2.kl. -Klasse'!DY27=5,5,0))</f>
        <v/>
      </c>
      <c r="DL100" s="27" t="str">
        <f>IF('Slut 2.kl. -Klasse'!DZ27="","",IF('Slut 2.kl. -Klasse'!DZ27='Skole scoring'!DL$92,1,0)+IF('Slut 2.kl. -Klasse'!DZ27=5,5,0))</f>
        <v/>
      </c>
      <c r="DM100" s="27" t="str">
        <f>IF('Slut 2.kl. -Klasse'!EA27="","",IF('Slut 2.kl. -Klasse'!EA27='Skole scoring'!DM$92,1,0)+IF('Slut 2.kl. -Klasse'!EA27=5,5,0))</f>
        <v/>
      </c>
      <c r="DN100" s="27" t="str">
        <f>IF('Slut 2.kl. -Klasse'!EB27="","",IF('Slut 2.kl. -Klasse'!EB27='Skole scoring'!DN$92,1,0)+IF('Slut 2.kl. -Klasse'!EB27=5,5,0))</f>
        <v/>
      </c>
      <c r="DO100" s="27" t="str">
        <f>IF('Slut 2.kl. -Klasse'!EC27="","",IF('Slut 2.kl. -Klasse'!EC27='Skole scoring'!DO$92,1,0)+IF('Slut 2.kl. -Klasse'!EC27=5,5,0))</f>
        <v/>
      </c>
      <c r="DP100" s="27" t="str">
        <f>IF('Slut 2.kl. -Klasse'!ED27="","",IF('Slut 2.kl. -Klasse'!ED27='Skole scoring'!DP$92,1,0)+IF('Slut 2.kl. -Klasse'!ED27=5,5,0))</f>
        <v/>
      </c>
      <c r="DQ100" s="27" t="str">
        <f>IF('Slut 2.kl. -Klasse'!EE27="","",IF('Slut 2.kl. -Klasse'!EE27='Skole scoring'!DQ$92,1,0)+IF('Slut 2.kl. -Klasse'!EE27=5,5,0))</f>
        <v/>
      </c>
      <c r="DR100" s="27" t="str">
        <f>IF('Slut 2.kl. -Klasse'!EF27="","",IF('Slut 2.kl. -Klasse'!EF27='Skole scoring'!DR$92,1,0)+IF('Slut 2.kl. -Klasse'!EF27=5,5,0))</f>
        <v/>
      </c>
      <c r="DS100" s="27" t="str">
        <f>IF('Slut 2.kl. -Klasse'!EG27="","",IF('Slut 2.kl. -Klasse'!EG27='Skole scoring'!DS$92,1,0)+IF('Slut 2.kl. -Klasse'!EG27=5,5,0))</f>
        <v/>
      </c>
      <c r="DT100" s="27" t="str">
        <f>IF('Slut 2.kl. -Klasse'!EH27="","",IF('Slut 2.kl. -Klasse'!EH27='Skole scoring'!DT$92,1,0)+IF('Slut 2.kl. -Klasse'!EH27=5,5,0))</f>
        <v/>
      </c>
      <c r="DU100" s="27" t="str">
        <f>IF('Slut 2.kl. -Klasse'!EI27="","",IF('Slut 2.kl. -Klasse'!EI27='Skole scoring'!DU$92,1,0)+IF('Slut 2.kl. -Klasse'!EI27=5,5,0))</f>
        <v/>
      </c>
      <c r="DV100" s="27" t="str">
        <f>IF('Slut 2.kl. -Klasse'!EJ27="","",IF('Slut 2.kl. -Klasse'!EJ27='Skole scoring'!DV$92,1,0)+IF('Slut 2.kl. -Klasse'!EJ27=5,5,0))</f>
        <v/>
      </c>
      <c r="DW100" s="27" t="str">
        <f>IF('Slut 2.kl. -Klasse'!EK27="","",IF('Slut 2.kl. -Klasse'!EK27='Skole scoring'!DW$92,1,0)+IF('Slut 2.kl. -Klasse'!EK27=5,5,0))</f>
        <v/>
      </c>
      <c r="DX100" s="27" t="str">
        <f>IF('Slut 2.kl. -Klasse'!EL27="","",IF('Slut 2.kl. -Klasse'!EL27='Skole scoring'!DX$92,1,0)+IF('Slut 2.kl. -Klasse'!EL27=5,5,0))</f>
        <v/>
      </c>
      <c r="DY100" s="27" t="str">
        <f>IF('Slut 2.kl. -Klasse'!EM27="","",IF('Slut 2.kl. -Klasse'!EM27='Skole scoring'!DY$92,1,0)+IF('Slut 2.kl. -Klasse'!EM27=5,5,0))</f>
        <v/>
      </c>
      <c r="DZ100" s="27" t="str">
        <f>IF('Slut 2.kl. -Klasse'!EN27="","",IF('Slut 2.kl. -Klasse'!EN27='Skole scoring'!DZ$92,1,0)+IF('Slut 2.kl. -Klasse'!EN27=5,5,0))</f>
        <v/>
      </c>
      <c r="EA100" s="27" t="str">
        <f>IF('Slut 2.kl. -Klasse'!EO27="","",IF('Slut 2.kl. -Klasse'!EO27='Skole scoring'!EA$92,1,0)+IF('Slut 2.kl. -Klasse'!EO27=5,5,0))</f>
        <v/>
      </c>
      <c r="EB100" s="27" t="str">
        <f>IF('Slut 2.kl. -Klasse'!EP27="","",IF('Slut 2.kl. -Klasse'!EP27='Skole scoring'!EB$92,1,0)+IF('Slut 2.kl. -Klasse'!EP27=5,5,0))</f>
        <v/>
      </c>
      <c r="EC100" s="27" t="str">
        <f>IF('Slut 2.kl. -Klasse'!EQ27="","",IF('Slut 2.kl. -Klasse'!EQ27='Skole scoring'!EC$92,1,0)+IF('Slut 2.kl. -Klasse'!EQ27=5,5,0))</f>
        <v/>
      </c>
      <c r="ED100" s="27" t="str">
        <f>IF('Slut 2.kl. -Klasse'!ER27="","",IF('Slut 2.kl. -Klasse'!ER27='Skole scoring'!ED$92,1,0)+IF('Slut 2.kl. -Klasse'!ER27=5,5,0))</f>
        <v/>
      </c>
      <c r="EE100" s="27" t="str">
        <f>IF('Slut 2.kl. -Klasse'!ES27="","",IF('Slut 2.kl. -Klasse'!ES27='Skole scoring'!EE$92,1,0)+IF('Slut 2.kl. -Klasse'!ES27=5,5,0))</f>
        <v/>
      </c>
      <c r="EF100" s="27" t="str">
        <f>IF('Slut 2.kl. -Klasse'!ET27="","",IF('Slut 2.kl. -Klasse'!ET27='Skole scoring'!EF$92,1,0)+IF('Slut 2.kl. -Klasse'!ET27=5,5,0))</f>
        <v/>
      </c>
      <c r="EG100" s="27" t="str">
        <f>IF('Slut 2.kl. -Klasse'!EU27="","",IF('Slut 2.kl. -Klasse'!EU27='Skole scoring'!EG$92,1,0)+IF('Slut 2.kl. -Klasse'!EU27=5,5,0))</f>
        <v/>
      </c>
      <c r="EH100" s="27" t="str">
        <f>IF('Slut 2.kl. -Klasse'!EV27="","",IF('Slut 2.kl. -Klasse'!EV27='Skole scoring'!EH$92,1,0)+IF('Slut 2.kl. -Klasse'!EV27=5,5,0))</f>
        <v/>
      </c>
      <c r="EI100" s="27" t="str">
        <f>IF('Slut 2.kl. -Klasse'!EW27="","",IF('Slut 2.kl. -Klasse'!EW27='Skole scoring'!EI$92,1,0)+IF('Slut 2.kl. -Klasse'!EW27=5,5,0))</f>
        <v/>
      </c>
      <c r="EJ100" s="27" t="str">
        <f>IF('Slut 2.kl. -Klasse'!EX27="","",IF('Slut 2.kl. -Klasse'!EX27='Skole scoring'!EJ$92,1,0)+IF('Slut 2.kl. -Klasse'!EX27=5,5,0))</f>
        <v/>
      </c>
      <c r="EK100" s="27" t="str">
        <f>IF('Slut 2.kl. -Klasse'!EY27="","",IF('Slut 2.kl. -Klasse'!EY27='Skole scoring'!EK$92,1,0)+IF('Slut 2.kl. -Klasse'!EY27=5,5,0))</f>
        <v/>
      </c>
      <c r="EL100" s="27" t="str">
        <f>IF('Slut 2.kl. -Klasse'!EZ27="","",IF('Slut 2.kl. -Klasse'!EZ27='Skole scoring'!EL$92,1,0)+IF('Slut 2.kl. -Klasse'!EZ27=5,5,0))</f>
        <v/>
      </c>
      <c r="EM100" s="27" t="str">
        <f>IF('Slut 2.kl. -Klasse'!FA27="","",IF('Slut 2.kl. -Klasse'!FA27='Skole scoring'!EM$92,1,0)+IF('Slut 2.kl. -Klasse'!FA27=5,5,0))</f>
        <v/>
      </c>
      <c r="EN100" s="27" t="str">
        <f>IF('Slut 2.kl. -Klasse'!FB27="","",IF('Slut 2.kl. -Klasse'!FB27='Skole scoring'!EN$92,1,0)+IF('Slut 2.kl. -Klasse'!FB27=5,5,0))</f>
        <v/>
      </c>
      <c r="EO100" s="27" t="str">
        <f>IF('Slut 2.kl. -Klasse'!FC27="","",IF('Slut 2.kl. -Klasse'!FC27='Skole scoring'!EO$92,1,0)+IF('Slut 2.kl. -Klasse'!FC27=5,5,0))</f>
        <v/>
      </c>
      <c r="EP100" s="27" t="str">
        <f>IF('Slut 2.kl. -Klasse'!FD27="","",IF('Slut 2.kl. -Klasse'!FD27='Skole scoring'!EP$92,1,0)+IF('Slut 2.kl. -Klasse'!FD27=5,5,0))</f>
        <v/>
      </c>
      <c r="EQ100" s="27" t="str">
        <f>IF('Slut 2.kl. -Klasse'!FE27="","",IF('Slut 2.kl. -Klasse'!FE27='Skole scoring'!EQ$92,1,0)+IF('Slut 2.kl. -Klasse'!FE27=5,5,0))</f>
        <v/>
      </c>
      <c r="ER100" s="27" t="str">
        <f>IF('Slut 2.kl. -Klasse'!FF27="","",IF('Slut 2.kl. -Klasse'!FF27='Skole scoring'!ER$92,1,0)+IF('Slut 2.kl. -Klasse'!FF27=5,5,0))</f>
        <v/>
      </c>
      <c r="ES100" s="27" t="str">
        <f>IF('Slut 2.kl. -Klasse'!FG27="","",IF('Slut 2.kl. -Klasse'!FG27='Skole scoring'!ES$92,1,0)+IF('Slut 2.kl. -Klasse'!FG27=5,5,0))</f>
        <v/>
      </c>
      <c r="ET100" s="27" t="str">
        <f>IF('Slut 2.kl. -Klasse'!FH27="","",IF('Slut 2.kl. -Klasse'!FH27='Skole scoring'!ET$92,1,0)+IF('Slut 2.kl. -Klasse'!FH27=5,5,0))</f>
        <v/>
      </c>
      <c r="EU100" s="27" t="str">
        <f>IF('Slut 2.kl. -Klasse'!FI27="","",IF('Slut 2.kl. -Klasse'!FI27='Skole scoring'!EU$92,1,0)+IF('Slut 2.kl. -Klasse'!FI27=5,5,0))</f>
        <v/>
      </c>
      <c r="EV100" s="27" t="str">
        <f>IF('Slut 2.kl. -Klasse'!FJ27="","",IF('Slut 2.kl. -Klasse'!FJ27='Skole scoring'!EV$92,1,0)+IF('Slut 2.kl. -Klasse'!FJ27=5,5,0))</f>
        <v/>
      </c>
      <c r="EW100" s="27" t="str">
        <f>IF('Slut 2.kl. -Klasse'!FK27="","",IF('Slut 2.kl. -Klasse'!FK27='Skole scoring'!EW$92,1,0)+IF('Slut 2.kl. -Klasse'!FK27=5,5,0))</f>
        <v/>
      </c>
      <c r="EX100" s="27" t="str">
        <f>IF('Slut 2.kl. -Klasse'!FL27="","",IF('Slut 2.kl. -Klasse'!FL27='Skole scoring'!EX$92,1,0)+IF('Slut 2.kl. -Klasse'!FL27=5,5,0))</f>
        <v/>
      </c>
      <c r="EY100" s="27" t="str">
        <f>IF('Slut 2.kl. -Klasse'!FM27="","",IF('Slut 2.kl. -Klasse'!FM27='Skole scoring'!EY$92,1,0)+IF('Slut 2.kl. -Klasse'!FM27=5,5,0))</f>
        <v/>
      </c>
      <c r="EZ100" s="27" t="str">
        <f>IF('Slut 2.kl. -Klasse'!FN27="","",IF('Slut 2.kl. -Klasse'!FN27='Skole scoring'!EZ$92,1,0)+IF('Slut 2.kl. -Klasse'!FN27=5,5,0))</f>
        <v/>
      </c>
      <c r="FA100" s="27" t="str">
        <f>IF('Slut 2.kl. -Klasse'!FO27="","",IF('Slut 2.kl. -Klasse'!FO27='Skole scoring'!FA$92,1,0)+IF('Slut 2.kl. -Klasse'!FO27=5,5,0))</f>
        <v/>
      </c>
      <c r="FB100" s="27" t="str">
        <f>IF('Slut 2.kl. -Klasse'!FP27="","",IF('Slut 2.kl. -Klasse'!FP27='Skole scoring'!FB$92,1,0)+IF('Slut 2.kl. -Klasse'!FP27=5,5,0))</f>
        <v/>
      </c>
      <c r="FC100" s="27" t="str">
        <f>IF('Slut 2.kl. -Klasse'!FQ27="","",IF('Slut 2.kl. -Klasse'!FQ27='Skole scoring'!FC$92,1,0)+IF('Slut 2.kl. -Klasse'!FQ27=5,5,0))</f>
        <v/>
      </c>
      <c r="FD100" s="27" t="str">
        <f>IF('Slut 2.kl. -Klasse'!FR27="","",IF('Slut 2.kl. -Klasse'!FR27='Skole scoring'!FD$92,1,0)+IF('Slut 2.kl. -Klasse'!FR27=5,5,0))</f>
        <v/>
      </c>
      <c r="FE100" s="27" t="str">
        <f>IF('Slut 2.kl. -Klasse'!FS27="","",IF('Slut 2.kl. -Klasse'!FS27='Skole scoring'!FE$92,1,0)+IF('Slut 2.kl. -Klasse'!FS27=5,5,0))</f>
        <v/>
      </c>
      <c r="FF100" s="27" t="str">
        <f>IF('Slut 2.kl. -Klasse'!FT27="","",IF('Slut 2.kl. -Klasse'!FT27='Skole scoring'!FF$92,1,0)+IF('Slut 2.kl. -Klasse'!FT27=5,5,0))</f>
        <v/>
      </c>
      <c r="FG100" s="27" t="str">
        <f>IF('Slut 2.kl. -Klasse'!FU27="","",IF('Slut 2.kl. -Klasse'!FU27='Skole scoring'!FG$92,1,0)+IF('Slut 2.kl. -Klasse'!FU27=5,5,0))</f>
        <v/>
      </c>
      <c r="FH100" s="27" t="str">
        <f>IF('Slut 2.kl. -Klasse'!FV27="","",IF('Slut 2.kl. -Klasse'!FV27='Skole scoring'!FH$92,1,0)+IF('Slut 2.kl. -Klasse'!FV27=5,5,0))</f>
        <v/>
      </c>
      <c r="FI100" s="27" t="str">
        <f>IF('Slut 2.kl. -Klasse'!FW27="","",IF('Slut 2.kl. -Klasse'!FW27='Skole scoring'!FI$92,1,0)+IF('Slut 2.kl. -Klasse'!FW27=5,5,0))</f>
        <v/>
      </c>
      <c r="FJ100" s="27" t="str">
        <f>IF('Slut 2.kl. -Klasse'!FX27="","",IF('Slut 2.kl. -Klasse'!FX27='Skole scoring'!FJ$92,1,0)+IF('Slut 2.kl. -Klasse'!FX27=5,5,0))</f>
        <v/>
      </c>
      <c r="FK100" s="27" t="str">
        <f>IF('Slut 2.kl. -Klasse'!FY27="","",IF('Slut 2.kl. -Klasse'!FY27='Skole scoring'!FK$92,1,0)+IF('Slut 2.kl. -Klasse'!FY27=5,5,0))</f>
        <v/>
      </c>
      <c r="FL100" s="27" t="str">
        <f>IF('Slut 2.kl. -Klasse'!FZ27="","",IF('Slut 2.kl. -Klasse'!FZ27='Skole scoring'!FL$92,1,0)+IF('Slut 2.kl. -Klasse'!FZ27=5,5,0))</f>
        <v/>
      </c>
      <c r="FM100" s="27" t="str">
        <f>IF('Slut 2.kl. -Klasse'!GA27="","",IF('Slut 2.kl. -Klasse'!GA27='Skole scoring'!FM$92,1,0)+IF('Slut 2.kl. -Klasse'!GA27=5,5,0))</f>
        <v/>
      </c>
      <c r="FN100" s="27">
        <f t="shared" si="3"/>
        <v>0</v>
      </c>
      <c r="FO100" s="27" t="str">
        <f>IF(ISBLANK('Slut 2.kl. -Klasse'!B27),"NA",(((COUNTIF('Skole scoring'!B100:U100,1)-7)/4.9)+((COUNTIF('Skole scoring'!V100:DQ100,1)-19.9)/11.3)+((COUNTIF(DR100:FM100,1)-16.8)/11.7))/3)</f>
        <v>NA</v>
      </c>
    </row>
    <row r="101" spans="2:171" x14ac:dyDescent="0.35">
      <c r="B101" s="27" t="str">
        <f>IF('Slut 2.kl. -Klasse'!P28="","",IF('Slut 2.kl. -Klasse'!P28='Skole scoring'!B$92,1,0)+IF('Slut 2.kl. -Klasse'!P28=5,5,0))</f>
        <v/>
      </c>
      <c r="C101" s="27" t="str">
        <f>IF('Slut 2.kl. -Klasse'!Q28="","",IF('Slut 2.kl. -Klasse'!Q28='Skole scoring'!C$92,1,0)+IF('Slut 2.kl. -Klasse'!Q28=5,5,0))</f>
        <v/>
      </c>
      <c r="D101" s="27" t="str">
        <f>IF('Slut 2.kl. -Klasse'!R28="","",IF('Slut 2.kl. -Klasse'!R28='Skole scoring'!D$92,1,0)+IF('Slut 2.kl. -Klasse'!R28=5,5,0))</f>
        <v/>
      </c>
      <c r="E101" s="27" t="str">
        <f>IF('Slut 2.kl. -Klasse'!S28="","",IF('Slut 2.kl. -Klasse'!S28='Skole scoring'!E$92,1,0)+IF('Slut 2.kl. -Klasse'!S28=5,5,0))</f>
        <v/>
      </c>
      <c r="F101" s="27" t="str">
        <f>IF('Slut 2.kl. -Klasse'!T28="","",IF('Slut 2.kl. -Klasse'!T28='Skole scoring'!F$92,1,0)+IF('Slut 2.kl. -Klasse'!T28=5,5,0))</f>
        <v/>
      </c>
      <c r="G101" s="27" t="str">
        <f>IF('Slut 2.kl. -Klasse'!U28="","",IF('Slut 2.kl. -Klasse'!U28='Skole scoring'!G$92,1,0)+IF('Slut 2.kl. -Klasse'!U28=5,5,0))</f>
        <v/>
      </c>
      <c r="H101" s="27" t="str">
        <f>IF('Slut 2.kl. -Klasse'!V28="","",IF('Slut 2.kl. -Klasse'!V28='Skole scoring'!H$92,1,0)+IF('Slut 2.kl. -Klasse'!V28=5,5,0))</f>
        <v/>
      </c>
      <c r="I101" s="27" t="str">
        <f>IF('Slut 2.kl. -Klasse'!W28="","",IF('Slut 2.kl. -Klasse'!W28='Skole scoring'!I$92,1,0)+IF('Slut 2.kl. -Klasse'!W28=5,5,0))</f>
        <v/>
      </c>
      <c r="J101" s="27" t="str">
        <f>IF('Slut 2.kl. -Klasse'!X28="","",IF('Slut 2.kl. -Klasse'!X28='Skole scoring'!J$92,1,0)+IF('Slut 2.kl. -Klasse'!X28=5,5,0))</f>
        <v/>
      </c>
      <c r="K101" s="27" t="str">
        <f>IF('Slut 2.kl. -Klasse'!Y28="","",IF('Slut 2.kl. -Klasse'!Y28='Skole scoring'!K$92,1,0)+IF('Slut 2.kl. -Klasse'!Y28=5,5,0))</f>
        <v/>
      </c>
      <c r="L101" s="27" t="str">
        <f>IF('Slut 2.kl. -Klasse'!Z28="","",IF('Slut 2.kl. -Klasse'!Z28='Skole scoring'!L$92,1,0)+IF('Slut 2.kl. -Klasse'!Z28=5,5,0))</f>
        <v/>
      </c>
      <c r="M101" s="27" t="str">
        <f>IF('Slut 2.kl. -Klasse'!AA28="","",IF('Slut 2.kl. -Klasse'!AA28='Skole scoring'!M$92,1,0)+IF('Slut 2.kl. -Klasse'!AA28=5,5,0))</f>
        <v/>
      </c>
      <c r="N101" s="27" t="str">
        <f>IF('Slut 2.kl. -Klasse'!AB28="","",IF('Slut 2.kl. -Klasse'!AB28='Skole scoring'!N$92,1,0)+IF('Slut 2.kl. -Klasse'!AB28=5,5,0))</f>
        <v/>
      </c>
      <c r="O101" s="27" t="str">
        <f>IF('Slut 2.kl. -Klasse'!AC28="","",IF('Slut 2.kl. -Klasse'!AC28='Skole scoring'!O$92,1,0)+IF('Slut 2.kl. -Klasse'!AC28=5,5,0))</f>
        <v/>
      </c>
      <c r="P101" s="27" t="str">
        <f>IF('Slut 2.kl. -Klasse'!AD28="","",IF('Slut 2.kl. -Klasse'!AD28='Skole scoring'!P$92,1,0)+IF('Slut 2.kl. -Klasse'!AD28=5,5,0))</f>
        <v/>
      </c>
      <c r="Q101" s="27" t="str">
        <f>IF('Slut 2.kl. -Klasse'!AE28="","",IF('Slut 2.kl. -Klasse'!AE28='Skole scoring'!Q$92,1,0)+IF('Slut 2.kl. -Klasse'!AE28=5,5,0))</f>
        <v/>
      </c>
      <c r="R101" s="27" t="str">
        <f>IF('Slut 2.kl. -Klasse'!AF28="","",IF('Slut 2.kl. -Klasse'!AF28='Skole scoring'!R$92,1,0)+IF('Slut 2.kl. -Klasse'!AF28=5,5,0))</f>
        <v/>
      </c>
      <c r="S101" s="27" t="str">
        <f>IF('Slut 2.kl. -Klasse'!AG28="","",IF('Slut 2.kl. -Klasse'!AG28='Skole scoring'!S$92,1,0)+IF('Slut 2.kl. -Klasse'!AG28=5,5,0))</f>
        <v/>
      </c>
      <c r="T101" s="27" t="str">
        <f>IF('Slut 2.kl. -Klasse'!AH28="","",IF('Slut 2.kl. -Klasse'!AH28='Skole scoring'!T$92,1,0)+IF('Slut 2.kl. -Klasse'!AH28=5,5,0))</f>
        <v/>
      </c>
      <c r="U101" s="27" t="str">
        <f>IF('Slut 2.kl. -Klasse'!AI28="","",IF('Slut 2.kl. -Klasse'!AI28='Skole scoring'!U$92,1,0)+IF('Slut 2.kl. -Klasse'!AI28=5,5,0))</f>
        <v/>
      </c>
      <c r="V101" s="27" t="str">
        <f>IF('Slut 2.kl. -Klasse'!AJ28="","",IF('Slut 2.kl. -Klasse'!AJ28='Skole scoring'!V$92,1,0)+IF('Slut 2.kl. -Klasse'!AJ28=5,5,0))</f>
        <v/>
      </c>
      <c r="W101" s="27" t="str">
        <f>IF('Slut 2.kl. -Klasse'!AK28="","",IF('Slut 2.kl. -Klasse'!AK28='Skole scoring'!W$92,1,0)+IF('Slut 2.kl. -Klasse'!AK28=5,5,0))</f>
        <v/>
      </c>
      <c r="X101" s="27" t="str">
        <f>IF('Slut 2.kl. -Klasse'!AL28="","",IF('Slut 2.kl. -Klasse'!AL28='Skole scoring'!X$92,1,0)+IF('Slut 2.kl. -Klasse'!AL28=5,5,0))</f>
        <v/>
      </c>
      <c r="Y101" s="27" t="str">
        <f>IF('Slut 2.kl. -Klasse'!AM28="","",IF('Slut 2.kl. -Klasse'!AM28='Skole scoring'!Y$92,1,0)+IF('Slut 2.kl. -Klasse'!AM28=5,5,0))</f>
        <v/>
      </c>
      <c r="Z101" s="27" t="str">
        <f>IF('Slut 2.kl. -Klasse'!AN28="","",IF('Slut 2.kl. -Klasse'!AN28='Skole scoring'!Z$92,1,0)+IF('Slut 2.kl. -Klasse'!AN28=5,5,0))</f>
        <v/>
      </c>
      <c r="AA101" s="27" t="str">
        <f>IF('Slut 2.kl. -Klasse'!AO28="","",IF('Slut 2.kl. -Klasse'!AO28='Skole scoring'!AA$92,1,0)+IF('Slut 2.kl. -Klasse'!AO28=5,5,0))</f>
        <v/>
      </c>
      <c r="AB101" s="27" t="str">
        <f>IF('Slut 2.kl. -Klasse'!AP28="","",IF('Slut 2.kl. -Klasse'!AP28='Skole scoring'!AB$92,1,0)+IF('Slut 2.kl. -Klasse'!AP28=5,5,0))</f>
        <v/>
      </c>
      <c r="AC101" s="27" t="str">
        <f>IF('Slut 2.kl. -Klasse'!AQ28="","",IF('Slut 2.kl. -Klasse'!AQ28='Skole scoring'!AC$92,1,0)+IF('Slut 2.kl. -Klasse'!AQ28=5,5,0))</f>
        <v/>
      </c>
      <c r="AD101" s="27" t="str">
        <f>IF('Slut 2.kl. -Klasse'!AR28="","",IF('Slut 2.kl. -Klasse'!AR28='Skole scoring'!AD$92,1,0)+IF('Slut 2.kl. -Klasse'!AR28=5,5,0))</f>
        <v/>
      </c>
      <c r="AE101" s="27" t="str">
        <f>IF('Slut 2.kl. -Klasse'!AS28="","",IF('Slut 2.kl. -Klasse'!AS28='Skole scoring'!AE$92,1,0)+IF('Slut 2.kl. -Klasse'!AS28=5,5,0))</f>
        <v/>
      </c>
      <c r="AF101" s="27" t="str">
        <f>IF('Slut 2.kl. -Klasse'!AT28="","",IF('Slut 2.kl. -Klasse'!AT28='Skole scoring'!AF$92,1,0)+IF('Slut 2.kl. -Klasse'!AT28=5,5,0))</f>
        <v/>
      </c>
      <c r="AG101" s="27" t="str">
        <f>IF('Slut 2.kl. -Klasse'!AU28="","",IF('Slut 2.kl. -Klasse'!AU28='Skole scoring'!AG$92,1,0)+IF('Slut 2.kl. -Klasse'!AU28=5,5,0))</f>
        <v/>
      </c>
      <c r="AH101" s="27" t="str">
        <f>IF('Slut 2.kl. -Klasse'!AV28="","",IF('Slut 2.kl. -Klasse'!AV28='Skole scoring'!AH$92,1,0)+IF('Slut 2.kl. -Klasse'!AV28=5,5,0))</f>
        <v/>
      </c>
      <c r="AI101" s="27" t="str">
        <f>IF('Slut 2.kl. -Klasse'!AW28="","",IF('Slut 2.kl. -Klasse'!AW28='Skole scoring'!AI$92,1,0)+IF('Slut 2.kl. -Klasse'!AW28=5,5,0))</f>
        <v/>
      </c>
      <c r="AJ101" s="27" t="str">
        <f>IF('Slut 2.kl. -Klasse'!AX28="","",IF('Slut 2.kl. -Klasse'!AX28='Skole scoring'!AJ$92,1,0)+IF('Slut 2.kl. -Klasse'!AX28=5,5,0))</f>
        <v/>
      </c>
      <c r="AK101" s="27" t="str">
        <f>IF('Slut 2.kl. -Klasse'!AY28="","",IF('Slut 2.kl. -Klasse'!AY28='Skole scoring'!AK$92,1,0)+IF('Slut 2.kl. -Klasse'!AY28=5,5,0))</f>
        <v/>
      </c>
      <c r="AL101" s="27" t="str">
        <f>IF('Slut 2.kl. -Klasse'!AZ28="","",IF('Slut 2.kl. -Klasse'!AZ28='Skole scoring'!AL$92,1,0)+IF('Slut 2.kl. -Klasse'!AZ28=5,5,0))</f>
        <v/>
      </c>
      <c r="AM101" s="27" t="str">
        <f>IF('Slut 2.kl. -Klasse'!BA28="","",IF('Slut 2.kl. -Klasse'!BA28='Skole scoring'!AM$92,1,0)+IF('Slut 2.kl. -Klasse'!BA28=5,5,0))</f>
        <v/>
      </c>
      <c r="AN101" s="27" t="str">
        <f>IF('Slut 2.kl. -Klasse'!BB28="","",IF('Slut 2.kl. -Klasse'!BB28='Skole scoring'!AN$92,1,0)+IF('Slut 2.kl. -Klasse'!BB28=5,5,0))</f>
        <v/>
      </c>
      <c r="AO101" s="27" t="str">
        <f>IF('Slut 2.kl. -Klasse'!BC28="","",IF('Slut 2.kl. -Klasse'!BC28='Skole scoring'!AO$92,1,0)+IF('Slut 2.kl. -Klasse'!BC28=5,5,0))</f>
        <v/>
      </c>
      <c r="AP101" s="27" t="str">
        <f>IF('Slut 2.kl. -Klasse'!BD28="","",IF('Slut 2.kl. -Klasse'!BD28='Skole scoring'!AP$92,1,0)+IF('Slut 2.kl. -Klasse'!BD28=5,5,0))</f>
        <v/>
      </c>
      <c r="AQ101" s="27" t="str">
        <f>IF('Slut 2.kl. -Klasse'!BE28="","",IF('Slut 2.kl. -Klasse'!BE28='Skole scoring'!AQ$92,1,0)+IF('Slut 2.kl. -Klasse'!BE28=5,5,0))</f>
        <v/>
      </c>
      <c r="AR101" s="27" t="str">
        <f>IF('Slut 2.kl. -Klasse'!BF28="","",IF('Slut 2.kl. -Klasse'!BF28='Skole scoring'!AR$92,1,0)+IF('Slut 2.kl. -Klasse'!BF28=5,5,0))</f>
        <v/>
      </c>
      <c r="AS101" s="27" t="str">
        <f>IF('Slut 2.kl. -Klasse'!BG28="","",IF('Slut 2.kl. -Klasse'!BG28='Skole scoring'!AS$92,1,0)+IF('Slut 2.kl. -Klasse'!BG28=5,5,0))</f>
        <v/>
      </c>
      <c r="AT101" s="27" t="str">
        <f>IF('Slut 2.kl. -Klasse'!BH28="","",IF('Slut 2.kl. -Klasse'!BH28='Skole scoring'!AT$92,1,0)+IF('Slut 2.kl. -Klasse'!BH28=5,5,0))</f>
        <v/>
      </c>
      <c r="AU101" s="27" t="str">
        <f>IF('Slut 2.kl. -Klasse'!BI28="","",IF('Slut 2.kl. -Klasse'!BI28='Skole scoring'!AU$92,1,0)+IF('Slut 2.kl. -Klasse'!BI28=5,5,0))</f>
        <v/>
      </c>
      <c r="AV101" s="27" t="str">
        <f>IF('Slut 2.kl. -Klasse'!BJ28="","",IF('Slut 2.kl. -Klasse'!BJ28='Skole scoring'!AV$92,1,0)+IF('Slut 2.kl. -Klasse'!BJ28=5,5,0))</f>
        <v/>
      </c>
      <c r="AW101" s="27" t="str">
        <f>IF('Slut 2.kl. -Klasse'!BK28="","",IF('Slut 2.kl. -Klasse'!BK28='Skole scoring'!AW$92,1,0)+IF('Slut 2.kl. -Klasse'!BK28=5,5,0))</f>
        <v/>
      </c>
      <c r="AX101" s="27" t="str">
        <f>IF('Slut 2.kl. -Klasse'!BL28="","",IF('Slut 2.kl. -Klasse'!BL28='Skole scoring'!AX$92,1,0)+IF('Slut 2.kl. -Klasse'!BL28=5,5,0))</f>
        <v/>
      </c>
      <c r="AY101" s="27" t="str">
        <f>IF('Slut 2.kl. -Klasse'!BM28="","",IF('Slut 2.kl. -Klasse'!BM28='Skole scoring'!AY$92,1,0)+IF('Slut 2.kl. -Klasse'!BM28=5,5,0))</f>
        <v/>
      </c>
      <c r="AZ101" s="27" t="str">
        <f>IF('Slut 2.kl. -Klasse'!BN28="","",IF('Slut 2.kl. -Klasse'!BN28='Skole scoring'!AZ$92,1,0)+IF('Slut 2.kl. -Klasse'!BN28=5,5,0))</f>
        <v/>
      </c>
      <c r="BA101" s="27" t="str">
        <f>IF('Slut 2.kl. -Klasse'!BO28="","",IF('Slut 2.kl. -Klasse'!BO28='Skole scoring'!BA$92,1,0)+IF('Slut 2.kl. -Klasse'!BO28=5,5,0))</f>
        <v/>
      </c>
      <c r="BB101" s="27" t="str">
        <f>IF('Slut 2.kl. -Klasse'!BP28="","",IF('Slut 2.kl. -Klasse'!BP28='Skole scoring'!BB$92,1,0)+IF('Slut 2.kl. -Klasse'!BP28=5,5,0))</f>
        <v/>
      </c>
      <c r="BC101" s="27" t="str">
        <f>IF('Slut 2.kl. -Klasse'!BQ28="","",IF('Slut 2.kl. -Klasse'!BQ28='Skole scoring'!BC$92,1,0)+IF('Slut 2.kl. -Klasse'!BQ28=5,5,0))</f>
        <v/>
      </c>
      <c r="BD101" s="27" t="str">
        <f>IF('Slut 2.kl. -Klasse'!BR28="","",IF('Slut 2.kl. -Klasse'!BR28='Skole scoring'!BD$92,1,0)+IF('Slut 2.kl. -Klasse'!BR28=5,5,0))</f>
        <v/>
      </c>
      <c r="BE101" s="27" t="str">
        <f>IF('Slut 2.kl. -Klasse'!BS28="","",IF('Slut 2.kl. -Klasse'!BS28='Skole scoring'!BE$92,1,0)+IF('Slut 2.kl. -Klasse'!BS28=5,5,0))</f>
        <v/>
      </c>
      <c r="BF101" s="27" t="str">
        <f>IF('Slut 2.kl. -Klasse'!BT28="","",IF('Slut 2.kl. -Klasse'!BT28='Skole scoring'!BF$92,1,0)+IF('Slut 2.kl. -Klasse'!BT28=5,5,0))</f>
        <v/>
      </c>
      <c r="BG101" s="27" t="str">
        <f>IF('Slut 2.kl. -Klasse'!BU28="","",IF('Slut 2.kl. -Klasse'!BU28='Skole scoring'!BG$92,1,0)+IF('Slut 2.kl. -Klasse'!BU28=5,5,0))</f>
        <v/>
      </c>
      <c r="BH101" s="27" t="str">
        <f>IF('Slut 2.kl. -Klasse'!BV28="","",IF('Slut 2.kl. -Klasse'!BV28='Skole scoring'!BH$92,1,0)+IF('Slut 2.kl. -Klasse'!BV28=5,5,0))</f>
        <v/>
      </c>
      <c r="BI101" s="27" t="str">
        <f>IF('Slut 2.kl. -Klasse'!BW28="","",IF('Slut 2.kl. -Klasse'!BW28='Skole scoring'!BI$92,1,0)+IF('Slut 2.kl. -Klasse'!BW28=5,5,0))</f>
        <v/>
      </c>
      <c r="BJ101" s="27" t="str">
        <f>IF('Slut 2.kl. -Klasse'!BX28="","",IF('Slut 2.kl. -Klasse'!BX28='Skole scoring'!BJ$92,1,0)+IF('Slut 2.kl. -Klasse'!BX28=5,5,0))</f>
        <v/>
      </c>
      <c r="BK101" s="27" t="str">
        <f>IF('Slut 2.kl. -Klasse'!BY28="","",IF('Slut 2.kl. -Klasse'!BY28='Skole scoring'!BK$92,1,0)+IF('Slut 2.kl. -Klasse'!BY28=5,5,0))</f>
        <v/>
      </c>
      <c r="BL101" s="27" t="str">
        <f>IF('Slut 2.kl. -Klasse'!BZ28="","",IF('Slut 2.kl. -Klasse'!BZ28='Skole scoring'!BL$92,1,0)+IF('Slut 2.kl. -Klasse'!BZ28=5,5,0))</f>
        <v/>
      </c>
      <c r="BM101" s="27" t="str">
        <f>IF('Slut 2.kl. -Klasse'!CA28="","",IF('Slut 2.kl. -Klasse'!CA28='Skole scoring'!BM$92,1,0)+IF('Slut 2.kl. -Klasse'!CA28=5,5,0))</f>
        <v/>
      </c>
      <c r="BN101" s="27" t="str">
        <f>IF('Slut 2.kl. -Klasse'!CB28="","",IF('Slut 2.kl. -Klasse'!CB28='Skole scoring'!BN$92,1,0)+IF('Slut 2.kl. -Klasse'!CB28=5,5,0))</f>
        <v/>
      </c>
      <c r="BO101" s="27" t="str">
        <f>IF('Slut 2.kl. -Klasse'!CC28="","",IF('Slut 2.kl. -Klasse'!CC28='Skole scoring'!BO$92,1,0)+IF('Slut 2.kl. -Klasse'!CC28=5,5,0))</f>
        <v/>
      </c>
      <c r="BP101" s="27" t="str">
        <f>IF('Slut 2.kl. -Klasse'!CD28="","",IF('Slut 2.kl. -Klasse'!CD28='Skole scoring'!BP$92,1,0)+IF('Slut 2.kl. -Klasse'!CD28=5,5,0))</f>
        <v/>
      </c>
      <c r="BQ101" s="27" t="str">
        <f>IF('Slut 2.kl. -Klasse'!CE28="","",IF('Slut 2.kl. -Klasse'!CE28='Skole scoring'!BQ$92,1,0)+IF('Slut 2.kl. -Klasse'!CE28=5,5,0))</f>
        <v/>
      </c>
      <c r="BR101" s="27" t="str">
        <f>IF('Slut 2.kl. -Klasse'!CF28="","",IF('Slut 2.kl. -Klasse'!CF28='Skole scoring'!BR$92,1,0)+IF('Slut 2.kl. -Klasse'!CF28=5,5,0))</f>
        <v/>
      </c>
      <c r="BS101" s="27" t="str">
        <f>IF('Slut 2.kl. -Klasse'!CG28="","",IF('Slut 2.kl. -Klasse'!CG28='Skole scoring'!BS$92,1,0)+IF('Slut 2.kl. -Klasse'!CG28=5,5,0))</f>
        <v/>
      </c>
      <c r="BT101" s="27" t="str">
        <f>IF('Slut 2.kl. -Klasse'!CH28="","",IF('Slut 2.kl. -Klasse'!CH28='Skole scoring'!BT$92,1,0)+IF('Slut 2.kl. -Klasse'!CH28=5,5,0))</f>
        <v/>
      </c>
      <c r="BU101" s="27" t="str">
        <f>IF('Slut 2.kl. -Klasse'!CI28="","",IF('Slut 2.kl. -Klasse'!CI28='Skole scoring'!BU$92,1,0)+IF('Slut 2.kl. -Klasse'!CI28=5,5,0))</f>
        <v/>
      </c>
      <c r="BV101" s="27" t="str">
        <f>IF('Slut 2.kl. -Klasse'!CJ28="","",IF('Slut 2.kl. -Klasse'!CJ28='Skole scoring'!BV$92,1,0)+IF('Slut 2.kl. -Klasse'!CJ28=5,5,0))</f>
        <v/>
      </c>
      <c r="BW101" s="27" t="str">
        <f>IF('Slut 2.kl. -Klasse'!CK28="","",IF('Slut 2.kl. -Klasse'!CK28='Skole scoring'!BW$92,1,0)+IF('Slut 2.kl. -Klasse'!CK28=5,5,0))</f>
        <v/>
      </c>
      <c r="BX101" s="27" t="str">
        <f>IF('Slut 2.kl. -Klasse'!CL28="","",IF('Slut 2.kl. -Klasse'!CL28='Skole scoring'!BX$92,1,0)+IF('Slut 2.kl. -Klasse'!CL28=5,5,0))</f>
        <v/>
      </c>
      <c r="BY101" s="27" t="str">
        <f>IF('Slut 2.kl. -Klasse'!CM28="","",IF('Slut 2.kl. -Klasse'!CM28='Skole scoring'!BY$92,1,0)+IF('Slut 2.kl. -Klasse'!CM28=5,5,0))</f>
        <v/>
      </c>
      <c r="BZ101" s="27" t="str">
        <f>IF('Slut 2.kl. -Klasse'!CN28="","",IF('Slut 2.kl. -Klasse'!CN28='Skole scoring'!BZ$92,1,0)+IF('Slut 2.kl. -Klasse'!CN28=5,5,0))</f>
        <v/>
      </c>
      <c r="CA101" s="27" t="str">
        <f>IF('Slut 2.kl. -Klasse'!CO28="","",IF('Slut 2.kl. -Klasse'!CO28='Skole scoring'!CA$92,1,0)+IF('Slut 2.kl. -Klasse'!CO28=5,5,0))</f>
        <v/>
      </c>
      <c r="CB101" s="27" t="str">
        <f>IF('Slut 2.kl. -Klasse'!CP28="","",IF('Slut 2.kl. -Klasse'!CP28='Skole scoring'!CB$92,1,0)+IF('Slut 2.kl. -Klasse'!CP28=5,5,0))</f>
        <v/>
      </c>
      <c r="CC101" s="27" t="str">
        <f>IF('Slut 2.kl. -Klasse'!CQ28="","",IF('Slut 2.kl. -Klasse'!CQ28='Skole scoring'!CC$92,1,0)+IF('Slut 2.kl. -Klasse'!CQ28=5,5,0))</f>
        <v/>
      </c>
      <c r="CD101" s="27" t="str">
        <f>IF('Slut 2.kl. -Klasse'!CR28="","",IF('Slut 2.kl. -Klasse'!CR28='Skole scoring'!CD$92,1,0)+IF('Slut 2.kl. -Klasse'!CR28=5,5,0))</f>
        <v/>
      </c>
      <c r="CE101" s="27" t="str">
        <f>IF('Slut 2.kl. -Klasse'!CS28="","",IF('Slut 2.kl. -Klasse'!CS28='Skole scoring'!CE$92,1,0)+IF('Slut 2.kl. -Klasse'!CS28=5,5,0))</f>
        <v/>
      </c>
      <c r="CF101" s="27" t="str">
        <f>IF('Slut 2.kl. -Klasse'!CT28="","",IF('Slut 2.kl. -Klasse'!CT28='Skole scoring'!CF$92,1,0)+IF('Slut 2.kl. -Klasse'!CT28=5,5,0))</f>
        <v/>
      </c>
      <c r="CG101" s="27" t="str">
        <f>IF('Slut 2.kl. -Klasse'!CU28="","",IF('Slut 2.kl. -Klasse'!CU28='Skole scoring'!CG$92,1,0)+IF('Slut 2.kl. -Klasse'!CU28=5,5,0))</f>
        <v/>
      </c>
      <c r="CH101" s="27" t="str">
        <f>IF('Slut 2.kl. -Klasse'!CV28="","",IF('Slut 2.kl. -Klasse'!CV28='Skole scoring'!CH$92,1,0)+IF('Slut 2.kl. -Klasse'!CV28=5,5,0))</f>
        <v/>
      </c>
      <c r="CI101" s="27" t="str">
        <f>IF('Slut 2.kl. -Klasse'!CW28="","",IF('Slut 2.kl. -Klasse'!CW28='Skole scoring'!CI$92,1,0)+IF('Slut 2.kl. -Klasse'!CW28=5,5,0))</f>
        <v/>
      </c>
      <c r="CJ101" s="27" t="str">
        <f>IF('Slut 2.kl. -Klasse'!CX28="","",IF('Slut 2.kl. -Klasse'!CX28='Skole scoring'!CJ$92,1,0)+IF('Slut 2.kl. -Klasse'!CX28=5,5,0))</f>
        <v/>
      </c>
      <c r="CK101" s="27" t="str">
        <f>IF('Slut 2.kl. -Klasse'!CY28="","",IF('Slut 2.kl. -Klasse'!CY28='Skole scoring'!CK$92,1,0)+IF('Slut 2.kl. -Klasse'!CY28=5,5,0))</f>
        <v/>
      </c>
      <c r="CL101" s="27" t="str">
        <f>IF('Slut 2.kl. -Klasse'!CZ28="","",IF('Slut 2.kl. -Klasse'!CZ28='Skole scoring'!CL$92,1,0)+IF('Slut 2.kl. -Klasse'!CZ28=5,5,0))</f>
        <v/>
      </c>
      <c r="CM101" s="27" t="str">
        <f>IF('Slut 2.kl. -Klasse'!DA28="","",IF('Slut 2.kl. -Klasse'!DA28='Skole scoring'!CM$92,1,0)+IF('Slut 2.kl. -Klasse'!DA28=5,5,0))</f>
        <v/>
      </c>
      <c r="CN101" s="27" t="str">
        <f>IF('Slut 2.kl. -Klasse'!DB28="","",IF('Slut 2.kl. -Klasse'!DB28='Skole scoring'!CN$92,1,0)+IF('Slut 2.kl. -Klasse'!DB28=5,5,0))</f>
        <v/>
      </c>
      <c r="CO101" s="27" t="str">
        <f>IF('Slut 2.kl. -Klasse'!DC28="","",IF('Slut 2.kl. -Klasse'!DC28='Skole scoring'!CO$92,1,0)+IF('Slut 2.kl. -Klasse'!DC28=5,5,0))</f>
        <v/>
      </c>
      <c r="CP101" s="27" t="str">
        <f>IF('Slut 2.kl. -Klasse'!DD28="","",IF('Slut 2.kl. -Klasse'!DD28='Skole scoring'!CP$92,1,0)+IF('Slut 2.kl. -Klasse'!DD28=5,5,0))</f>
        <v/>
      </c>
      <c r="CQ101" s="27" t="str">
        <f>IF('Slut 2.kl. -Klasse'!DE28="","",IF('Slut 2.kl. -Klasse'!DE28='Skole scoring'!CQ$92,1,0)+IF('Slut 2.kl. -Klasse'!DE28=5,5,0))</f>
        <v/>
      </c>
      <c r="CR101" s="27" t="str">
        <f>IF('Slut 2.kl. -Klasse'!DF28="","",IF('Slut 2.kl. -Klasse'!DF28='Skole scoring'!CR$92,1,0)+IF('Slut 2.kl. -Klasse'!DF28=5,5,0))</f>
        <v/>
      </c>
      <c r="CS101" s="27" t="str">
        <f>IF('Slut 2.kl. -Klasse'!DG28="","",IF('Slut 2.kl. -Klasse'!DG28='Skole scoring'!CS$92,1,0)+IF('Slut 2.kl. -Klasse'!DG28=5,5,0))</f>
        <v/>
      </c>
      <c r="CT101" s="27" t="str">
        <f>IF('Slut 2.kl. -Klasse'!DH28="","",IF('Slut 2.kl. -Klasse'!DH28='Skole scoring'!CT$92,1,0)+IF('Slut 2.kl. -Klasse'!DH28=5,5,0))</f>
        <v/>
      </c>
      <c r="CU101" s="27" t="str">
        <f>IF('Slut 2.kl. -Klasse'!DI28="","",IF('Slut 2.kl. -Klasse'!DI28='Skole scoring'!CU$92,1,0)+IF('Slut 2.kl. -Klasse'!DI28=5,5,0))</f>
        <v/>
      </c>
      <c r="CV101" s="27" t="str">
        <f>IF('Slut 2.kl. -Klasse'!DJ28="","",IF('Slut 2.kl. -Klasse'!DJ28='Skole scoring'!CV$92,1,0)+IF('Slut 2.kl. -Klasse'!DJ28=5,5,0))</f>
        <v/>
      </c>
      <c r="CW101" s="27" t="str">
        <f>IF('Slut 2.kl. -Klasse'!DK28="","",IF('Slut 2.kl. -Klasse'!DK28='Skole scoring'!CW$92,1,0)+IF('Slut 2.kl. -Klasse'!DK28=5,5,0))</f>
        <v/>
      </c>
      <c r="CX101" s="27" t="str">
        <f>IF('Slut 2.kl. -Klasse'!DL28="","",IF('Slut 2.kl. -Klasse'!DL28='Skole scoring'!CX$92,1,0)+IF('Slut 2.kl. -Klasse'!DL28=5,5,0))</f>
        <v/>
      </c>
      <c r="CY101" s="27" t="str">
        <f>IF('Slut 2.kl. -Klasse'!DM28="","",IF('Slut 2.kl. -Klasse'!DM28='Skole scoring'!CY$92,1,0)+IF('Slut 2.kl. -Klasse'!DM28=5,5,0))</f>
        <v/>
      </c>
      <c r="CZ101" s="27" t="str">
        <f>IF('Slut 2.kl. -Klasse'!DN28="","",IF('Slut 2.kl. -Klasse'!DN28='Skole scoring'!CZ$92,1,0)+IF('Slut 2.kl. -Klasse'!DN28=5,5,0))</f>
        <v/>
      </c>
      <c r="DA101" s="27" t="str">
        <f>IF('Slut 2.kl. -Klasse'!DO28="","",IF('Slut 2.kl. -Klasse'!DO28='Skole scoring'!DA$92,1,0)+IF('Slut 2.kl. -Klasse'!DO28=5,5,0))</f>
        <v/>
      </c>
      <c r="DB101" s="27" t="str">
        <f>IF('Slut 2.kl. -Klasse'!DP28="","",IF('Slut 2.kl. -Klasse'!DP28='Skole scoring'!DB$92,1,0)+IF('Slut 2.kl. -Klasse'!DP28=5,5,0))</f>
        <v/>
      </c>
      <c r="DC101" s="27" t="str">
        <f>IF('Slut 2.kl. -Klasse'!DQ28="","",IF('Slut 2.kl. -Klasse'!DQ28='Skole scoring'!DC$92,1,0)+IF('Slut 2.kl. -Klasse'!DQ28=5,5,0))</f>
        <v/>
      </c>
      <c r="DD101" s="27" t="str">
        <f>IF('Slut 2.kl. -Klasse'!DR28="","",IF('Slut 2.kl. -Klasse'!DR28='Skole scoring'!DD$92,1,0)+IF('Slut 2.kl. -Klasse'!DR28=5,5,0))</f>
        <v/>
      </c>
      <c r="DE101" s="27" t="str">
        <f>IF('Slut 2.kl. -Klasse'!DS28="","",IF('Slut 2.kl. -Klasse'!DS28='Skole scoring'!DE$92,1,0)+IF('Slut 2.kl. -Klasse'!DS28=5,5,0))</f>
        <v/>
      </c>
      <c r="DF101" s="27" t="str">
        <f>IF('Slut 2.kl. -Klasse'!DT28="","",IF('Slut 2.kl. -Klasse'!DT28='Skole scoring'!DF$92,1,0)+IF('Slut 2.kl. -Klasse'!DT28=5,5,0))</f>
        <v/>
      </c>
      <c r="DG101" s="27" t="str">
        <f>IF('Slut 2.kl. -Klasse'!DU28="","",IF('Slut 2.kl. -Klasse'!DU28='Skole scoring'!DG$92,1,0)+IF('Slut 2.kl. -Klasse'!DU28=5,5,0))</f>
        <v/>
      </c>
      <c r="DH101" s="27" t="str">
        <f>IF('Slut 2.kl. -Klasse'!DV28="","",IF('Slut 2.kl. -Klasse'!DV28='Skole scoring'!DH$92,1,0)+IF('Slut 2.kl. -Klasse'!DV28=5,5,0))</f>
        <v/>
      </c>
      <c r="DI101" s="27" t="str">
        <f>IF('Slut 2.kl. -Klasse'!DW28="","",IF('Slut 2.kl. -Klasse'!DW28='Skole scoring'!DI$92,1,0)+IF('Slut 2.kl. -Klasse'!DW28=5,5,0))</f>
        <v/>
      </c>
      <c r="DJ101" s="27" t="str">
        <f>IF('Slut 2.kl. -Klasse'!DX28="","",IF('Slut 2.kl. -Klasse'!DX28='Skole scoring'!DJ$92,1,0)+IF('Slut 2.kl. -Klasse'!DX28=5,5,0))</f>
        <v/>
      </c>
      <c r="DK101" s="27" t="str">
        <f>IF('Slut 2.kl. -Klasse'!DY28="","",IF('Slut 2.kl. -Klasse'!DY28='Skole scoring'!DK$92,1,0)+IF('Slut 2.kl. -Klasse'!DY28=5,5,0))</f>
        <v/>
      </c>
      <c r="DL101" s="27" t="str">
        <f>IF('Slut 2.kl. -Klasse'!DZ28="","",IF('Slut 2.kl. -Klasse'!DZ28='Skole scoring'!DL$92,1,0)+IF('Slut 2.kl. -Klasse'!DZ28=5,5,0))</f>
        <v/>
      </c>
      <c r="DM101" s="27" t="str">
        <f>IF('Slut 2.kl. -Klasse'!EA28="","",IF('Slut 2.kl. -Klasse'!EA28='Skole scoring'!DM$92,1,0)+IF('Slut 2.kl. -Klasse'!EA28=5,5,0))</f>
        <v/>
      </c>
      <c r="DN101" s="27" t="str">
        <f>IF('Slut 2.kl. -Klasse'!EB28="","",IF('Slut 2.kl. -Klasse'!EB28='Skole scoring'!DN$92,1,0)+IF('Slut 2.kl. -Klasse'!EB28=5,5,0))</f>
        <v/>
      </c>
      <c r="DO101" s="27" t="str">
        <f>IF('Slut 2.kl. -Klasse'!EC28="","",IF('Slut 2.kl. -Klasse'!EC28='Skole scoring'!DO$92,1,0)+IF('Slut 2.kl. -Klasse'!EC28=5,5,0))</f>
        <v/>
      </c>
      <c r="DP101" s="27" t="str">
        <f>IF('Slut 2.kl. -Klasse'!ED28="","",IF('Slut 2.kl. -Klasse'!ED28='Skole scoring'!DP$92,1,0)+IF('Slut 2.kl. -Klasse'!ED28=5,5,0))</f>
        <v/>
      </c>
      <c r="DQ101" s="27" t="str">
        <f>IF('Slut 2.kl. -Klasse'!EE28="","",IF('Slut 2.kl. -Klasse'!EE28='Skole scoring'!DQ$92,1,0)+IF('Slut 2.kl. -Klasse'!EE28=5,5,0))</f>
        <v/>
      </c>
      <c r="DR101" s="27" t="str">
        <f>IF('Slut 2.kl. -Klasse'!EF28="","",IF('Slut 2.kl. -Klasse'!EF28='Skole scoring'!DR$92,1,0)+IF('Slut 2.kl. -Klasse'!EF28=5,5,0))</f>
        <v/>
      </c>
      <c r="DS101" s="27" t="str">
        <f>IF('Slut 2.kl. -Klasse'!EG28="","",IF('Slut 2.kl. -Klasse'!EG28='Skole scoring'!DS$92,1,0)+IF('Slut 2.kl. -Klasse'!EG28=5,5,0))</f>
        <v/>
      </c>
      <c r="DT101" s="27" t="str">
        <f>IF('Slut 2.kl. -Klasse'!EH28="","",IF('Slut 2.kl. -Klasse'!EH28='Skole scoring'!DT$92,1,0)+IF('Slut 2.kl. -Klasse'!EH28=5,5,0))</f>
        <v/>
      </c>
      <c r="DU101" s="27" t="str">
        <f>IF('Slut 2.kl. -Klasse'!EI28="","",IF('Slut 2.kl. -Klasse'!EI28='Skole scoring'!DU$92,1,0)+IF('Slut 2.kl. -Klasse'!EI28=5,5,0))</f>
        <v/>
      </c>
      <c r="DV101" s="27" t="str">
        <f>IF('Slut 2.kl. -Klasse'!EJ28="","",IF('Slut 2.kl. -Klasse'!EJ28='Skole scoring'!DV$92,1,0)+IF('Slut 2.kl. -Klasse'!EJ28=5,5,0))</f>
        <v/>
      </c>
      <c r="DW101" s="27" t="str">
        <f>IF('Slut 2.kl. -Klasse'!EK28="","",IF('Slut 2.kl. -Klasse'!EK28='Skole scoring'!DW$92,1,0)+IF('Slut 2.kl. -Klasse'!EK28=5,5,0))</f>
        <v/>
      </c>
      <c r="DX101" s="27" t="str">
        <f>IF('Slut 2.kl. -Klasse'!EL28="","",IF('Slut 2.kl. -Klasse'!EL28='Skole scoring'!DX$92,1,0)+IF('Slut 2.kl. -Klasse'!EL28=5,5,0))</f>
        <v/>
      </c>
      <c r="DY101" s="27" t="str">
        <f>IF('Slut 2.kl. -Klasse'!EM28="","",IF('Slut 2.kl. -Klasse'!EM28='Skole scoring'!DY$92,1,0)+IF('Slut 2.kl. -Klasse'!EM28=5,5,0))</f>
        <v/>
      </c>
      <c r="DZ101" s="27" t="str">
        <f>IF('Slut 2.kl. -Klasse'!EN28="","",IF('Slut 2.kl. -Klasse'!EN28='Skole scoring'!DZ$92,1,0)+IF('Slut 2.kl. -Klasse'!EN28=5,5,0))</f>
        <v/>
      </c>
      <c r="EA101" s="27" t="str">
        <f>IF('Slut 2.kl. -Klasse'!EO28="","",IF('Slut 2.kl. -Klasse'!EO28='Skole scoring'!EA$92,1,0)+IF('Slut 2.kl. -Klasse'!EO28=5,5,0))</f>
        <v/>
      </c>
      <c r="EB101" s="27" t="str">
        <f>IF('Slut 2.kl. -Klasse'!EP28="","",IF('Slut 2.kl. -Klasse'!EP28='Skole scoring'!EB$92,1,0)+IF('Slut 2.kl. -Klasse'!EP28=5,5,0))</f>
        <v/>
      </c>
      <c r="EC101" s="27" t="str">
        <f>IF('Slut 2.kl. -Klasse'!EQ28="","",IF('Slut 2.kl. -Klasse'!EQ28='Skole scoring'!EC$92,1,0)+IF('Slut 2.kl. -Klasse'!EQ28=5,5,0))</f>
        <v/>
      </c>
      <c r="ED101" s="27" t="str">
        <f>IF('Slut 2.kl. -Klasse'!ER28="","",IF('Slut 2.kl. -Klasse'!ER28='Skole scoring'!ED$92,1,0)+IF('Slut 2.kl. -Klasse'!ER28=5,5,0))</f>
        <v/>
      </c>
      <c r="EE101" s="27" t="str">
        <f>IF('Slut 2.kl. -Klasse'!ES28="","",IF('Slut 2.kl. -Klasse'!ES28='Skole scoring'!EE$92,1,0)+IF('Slut 2.kl. -Klasse'!ES28=5,5,0))</f>
        <v/>
      </c>
      <c r="EF101" s="27" t="str">
        <f>IF('Slut 2.kl. -Klasse'!ET28="","",IF('Slut 2.kl. -Klasse'!ET28='Skole scoring'!EF$92,1,0)+IF('Slut 2.kl. -Klasse'!ET28=5,5,0))</f>
        <v/>
      </c>
      <c r="EG101" s="27" t="str">
        <f>IF('Slut 2.kl. -Klasse'!EU28="","",IF('Slut 2.kl. -Klasse'!EU28='Skole scoring'!EG$92,1,0)+IF('Slut 2.kl. -Klasse'!EU28=5,5,0))</f>
        <v/>
      </c>
      <c r="EH101" s="27" t="str">
        <f>IF('Slut 2.kl. -Klasse'!EV28="","",IF('Slut 2.kl. -Klasse'!EV28='Skole scoring'!EH$92,1,0)+IF('Slut 2.kl. -Klasse'!EV28=5,5,0))</f>
        <v/>
      </c>
      <c r="EI101" s="27" t="str">
        <f>IF('Slut 2.kl. -Klasse'!EW28="","",IF('Slut 2.kl. -Klasse'!EW28='Skole scoring'!EI$92,1,0)+IF('Slut 2.kl. -Klasse'!EW28=5,5,0))</f>
        <v/>
      </c>
      <c r="EJ101" s="27" t="str">
        <f>IF('Slut 2.kl. -Klasse'!EX28="","",IF('Slut 2.kl. -Klasse'!EX28='Skole scoring'!EJ$92,1,0)+IF('Slut 2.kl. -Klasse'!EX28=5,5,0))</f>
        <v/>
      </c>
      <c r="EK101" s="27" t="str">
        <f>IF('Slut 2.kl. -Klasse'!EY28="","",IF('Slut 2.kl. -Klasse'!EY28='Skole scoring'!EK$92,1,0)+IF('Slut 2.kl. -Klasse'!EY28=5,5,0))</f>
        <v/>
      </c>
      <c r="EL101" s="27" t="str">
        <f>IF('Slut 2.kl. -Klasse'!EZ28="","",IF('Slut 2.kl. -Klasse'!EZ28='Skole scoring'!EL$92,1,0)+IF('Slut 2.kl. -Klasse'!EZ28=5,5,0))</f>
        <v/>
      </c>
      <c r="EM101" s="27" t="str">
        <f>IF('Slut 2.kl. -Klasse'!FA28="","",IF('Slut 2.kl. -Klasse'!FA28='Skole scoring'!EM$92,1,0)+IF('Slut 2.kl. -Klasse'!FA28=5,5,0))</f>
        <v/>
      </c>
      <c r="EN101" s="27" t="str">
        <f>IF('Slut 2.kl. -Klasse'!FB28="","",IF('Slut 2.kl. -Klasse'!FB28='Skole scoring'!EN$92,1,0)+IF('Slut 2.kl. -Klasse'!FB28=5,5,0))</f>
        <v/>
      </c>
      <c r="EO101" s="27" t="str">
        <f>IF('Slut 2.kl. -Klasse'!FC28="","",IF('Slut 2.kl. -Klasse'!FC28='Skole scoring'!EO$92,1,0)+IF('Slut 2.kl. -Klasse'!FC28=5,5,0))</f>
        <v/>
      </c>
      <c r="EP101" s="27" t="str">
        <f>IF('Slut 2.kl. -Klasse'!FD28="","",IF('Slut 2.kl. -Klasse'!FD28='Skole scoring'!EP$92,1,0)+IF('Slut 2.kl. -Klasse'!FD28=5,5,0))</f>
        <v/>
      </c>
      <c r="EQ101" s="27" t="str">
        <f>IF('Slut 2.kl. -Klasse'!FE28="","",IF('Slut 2.kl. -Klasse'!FE28='Skole scoring'!EQ$92,1,0)+IF('Slut 2.kl. -Klasse'!FE28=5,5,0))</f>
        <v/>
      </c>
      <c r="ER101" s="27" t="str">
        <f>IF('Slut 2.kl. -Klasse'!FF28="","",IF('Slut 2.kl. -Klasse'!FF28='Skole scoring'!ER$92,1,0)+IF('Slut 2.kl. -Klasse'!FF28=5,5,0))</f>
        <v/>
      </c>
      <c r="ES101" s="27" t="str">
        <f>IF('Slut 2.kl. -Klasse'!FG28="","",IF('Slut 2.kl. -Klasse'!FG28='Skole scoring'!ES$92,1,0)+IF('Slut 2.kl. -Klasse'!FG28=5,5,0))</f>
        <v/>
      </c>
      <c r="ET101" s="27" t="str">
        <f>IF('Slut 2.kl. -Klasse'!FH28="","",IF('Slut 2.kl. -Klasse'!FH28='Skole scoring'!ET$92,1,0)+IF('Slut 2.kl. -Klasse'!FH28=5,5,0))</f>
        <v/>
      </c>
      <c r="EU101" s="27" t="str">
        <f>IF('Slut 2.kl. -Klasse'!FI28="","",IF('Slut 2.kl. -Klasse'!FI28='Skole scoring'!EU$92,1,0)+IF('Slut 2.kl. -Klasse'!FI28=5,5,0))</f>
        <v/>
      </c>
      <c r="EV101" s="27" t="str">
        <f>IF('Slut 2.kl. -Klasse'!FJ28="","",IF('Slut 2.kl. -Klasse'!FJ28='Skole scoring'!EV$92,1,0)+IF('Slut 2.kl. -Klasse'!FJ28=5,5,0))</f>
        <v/>
      </c>
      <c r="EW101" s="27" t="str">
        <f>IF('Slut 2.kl. -Klasse'!FK28="","",IF('Slut 2.kl. -Klasse'!FK28='Skole scoring'!EW$92,1,0)+IF('Slut 2.kl. -Klasse'!FK28=5,5,0))</f>
        <v/>
      </c>
      <c r="EX101" s="27" t="str">
        <f>IF('Slut 2.kl. -Klasse'!FL28="","",IF('Slut 2.kl. -Klasse'!FL28='Skole scoring'!EX$92,1,0)+IF('Slut 2.kl. -Klasse'!FL28=5,5,0))</f>
        <v/>
      </c>
      <c r="EY101" s="27" t="str">
        <f>IF('Slut 2.kl. -Klasse'!FM28="","",IF('Slut 2.kl. -Klasse'!FM28='Skole scoring'!EY$92,1,0)+IF('Slut 2.kl. -Klasse'!FM28=5,5,0))</f>
        <v/>
      </c>
      <c r="EZ101" s="27" t="str">
        <f>IF('Slut 2.kl. -Klasse'!FN28="","",IF('Slut 2.kl. -Klasse'!FN28='Skole scoring'!EZ$92,1,0)+IF('Slut 2.kl. -Klasse'!FN28=5,5,0))</f>
        <v/>
      </c>
      <c r="FA101" s="27" t="str">
        <f>IF('Slut 2.kl. -Klasse'!FO28="","",IF('Slut 2.kl. -Klasse'!FO28='Skole scoring'!FA$92,1,0)+IF('Slut 2.kl. -Klasse'!FO28=5,5,0))</f>
        <v/>
      </c>
      <c r="FB101" s="27" t="str">
        <f>IF('Slut 2.kl. -Klasse'!FP28="","",IF('Slut 2.kl. -Klasse'!FP28='Skole scoring'!FB$92,1,0)+IF('Slut 2.kl. -Klasse'!FP28=5,5,0))</f>
        <v/>
      </c>
      <c r="FC101" s="27" t="str">
        <f>IF('Slut 2.kl. -Klasse'!FQ28="","",IF('Slut 2.kl. -Klasse'!FQ28='Skole scoring'!FC$92,1,0)+IF('Slut 2.kl. -Klasse'!FQ28=5,5,0))</f>
        <v/>
      </c>
      <c r="FD101" s="27" t="str">
        <f>IF('Slut 2.kl. -Klasse'!FR28="","",IF('Slut 2.kl. -Klasse'!FR28='Skole scoring'!FD$92,1,0)+IF('Slut 2.kl. -Klasse'!FR28=5,5,0))</f>
        <v/>
      </c>
      <c r="FE101" s="27" t="str">
        <f>IF('Slut 2.kl. -Klasse'!FS28="","",IF('Slut 2.kl. -Klasse'!FS28='Skole scoring'!FE$92,1,0)+IF('Slut 2.kl. -Klasse'!FS28=5,5,0))</f>
        <v/>
      </c>
      <c r="FF101" s="27" t="str">
        <f>IF('Slut 2.kl. -Klasse'!FT28="","",IF('Slut 2.kl. -Klasse'!FT28='Skole scoring'!FF$92,1,0)+IF('Slut 2.kl. -Klasse'!FT28=5,5,0))</f>
        <v/>
      </c>
      <c r="FG101" s="27" t="str">
        <f>IF('Slut 2.kl. -Klasse'!FU28="","",IF('Slut 2.kl. -Klasse'!FU28='Skole scoring'!FG$92,1,0)+IF('Slut 2.kl. -Klasse'!FU28=5,5,0))</f>
        <v/>
      </c>
      <c r="FH101" s="27" t="str">
        <f>IF('Slut 2.kl. -Klasse'!FV28="","",IF('Slut 2.kl. -Klasse'!FV28='Skole scoring'!FH$92,1,0)+IF('Slut 2.kl. -Klasse'!FV28=5,5,0))</f>
        <v/>
      </c>
      <c r="FI101" s="27" t="str">
        <f>IF('Slut 2.kl. -Klasse'!FW28="","",IF('Slut 2.kl. -Klasse'!FW28='Skole scoring'!FI$92,1,0)+IF('Slut 2.kl. -Klasse'!FW28=5,5,0))</f>
        <v/>
      </c>
      <c r="FJ101" s="27" t="str">
        <f>IF('Slut 2.kl. -Klasse'!FX28="","",IF('Slut 2.kl. -Klasse'!FX28='Skole scoring'!FJ$92,1,0)+IF('Slut 2.kl. -Klasse'!FX28=5,5,0))</f>
        <v/>
      </c>
      <c r="FK101" s="27" t="str">
        <f>IF('Slut 2.kl. -Klasse'!FY28="","",IF('Slut 2.kl. -Klasse'!FY28='Skole scoring'!FK$92,1,0)+IF('Slut 2.kl. -Klasse'!FY28=5,5,0))</f>
        <v/>
      </c>
      <c r="FL101" s="27" t="str">
        <f>IF('Slut 2.kl. -Klasse'!FZ28="","",IF('Slut 2.kl. -Klasse'!FZ28='Skole scoring'!FL$92,1,0)+IF('Slut 2.kl. -Klasse'!FZ28=5,5,0))</f>
        <v/>
      </c>
      <c r="FM101" s="27" t="str">
        <f>IF('Slut 2.kl. -Klasse'!GA28="","",IF('Slut 2.kl. -Klasse'!GA28='Skole scoring'!FM$92,1,0)+IF('Slut 2.kl. -Klasse'!GA28=5,5,0))</f>
        <v/>
      </c>
      <c r="FN101" s="27">
        <f t="shared" si="3"/>
        <v>0</v>
      </c>
      <c r="FO101" s="27" t="str">
        <f>IF(ISBLANK('Slut 2.kl. -Klasse'!B28),"NA",(((COUNTIF('Skole scoring'!B101:U101,1)-7)/4.9)+((COUNTIF('Skole scoring'!V101:DQ101,1)-19.9)/11.3)+((COUNTIF(DR101:FM101,1)-16.8)/11.7))/3)</f>
        <v>NA</v>
      </c>
    </row>
    <row r="102" spans="2:171" x14ac:dyDescent="0.35">
      <c r="B102" s="27" t="str">
        <f>IF('Slut 2.kl. -Klasse'!P29="","",IF('Slut 2.kl. -Klasse'!P29='Skole scoring'!B$92,1,0)+IF('Slut 2.kl. -Klasse'!P29=5,5,0))</f>
        <v/>
      </c>
      <c r="C102" s="27" t="str">
        <f>IF('Slut 2.kl. -Klasse'!Q29="","",IF('Slut 2.kl. -Klasse'!Q29='Skole scoring'!C$92,1,0)+IF('Slut 2.kl. -Klasse'!Q29=5,5,0))</f>
        <v/>
      </c>
      <c r="D102" s="27" t="str">
        <f>IF('Slut 2.kl. -Klasse'!R29="","",IF('Slut 2.kl. -Klasse'!R29='Skole scoring'!D$92,1,0)+IF('Slut 2.kl. -Klasse'!R29=5,5,0))</f>
        <v/>
      </c>
      <c r="E102" s="27" t="str">
        <f>IF('Slut 2.kl. -Klasse'!S29="","",IF('Slut 2.kl. -Klasse'!S29='Skole scoring'!E$92,1,0)+IF('Slut 2.kl. -Klasse'!S29=5,5,0))</f>
        <v/>
      </c>
      <c r="F102" s="27" t="str">
        <f>IF('Slut 2.kl. -Klasse'!T29="","",IF('Slut 2.kl. -Klasse'!T29='Skole scoring'!F$92,1,0)+IF('Slut 2.kl. -Klasse'!T29=5,5,0))</f>
        <v/>
      </c>
      <c r="G102" s="27" t="str">
        <f>IF('Slut 2.kl. -Klasse'!U29="","",IF('Slut 2.kl. -Klasse'!U29='Skole scoring'!G$92,1,0)+IF('Slut 2.kl. -Klasse'!U29=5,5,0))</f>
        <v/>
      </c>
      <c r="H102" s="27" t="str">
        <f>IF('Slut 2.kl. -Klasse'!V29="","",IF('Slut 2.kl. -Klasse'!V29='Skole scoring'!H$92,1,0)+IF('Slut 2.kl. -Klasse'!V29=5,5,0))</f>
        <v/>
      </c>
      <c r="I102" s="27" t="str">
        <f>IF('Slut 2.kl. -Klasse'!W29="","",IF('Slut 2.kl. -Klasse'!W29='Skole scoring'!I$92,1,0)+IF('Slut 2.kl. -Klasse'!W29=5,5,0))</f>
        <v/>
      </c>
      <c r="J102" s="27" t="str">
        <f>IF('Slut 2.kl. -Klasse'!X29="","",IF('Slut 2.kl. -Klasse'!X29='Skole scoring'!J$92,1,0)+IF('Slut 2.kl. -Klasse'!X29=5,5,0))</f>
        <v/>
      </c>
      <c r="K102" s="27" t="str">
        <f>IF('Slut 2.kl. -Klasse'!Y29="","",IF('Slut 2.kl. -Klasse'!Y29='Skole scoring'!K$92,1,0)+IF('Slut 2.kl. -Klasse'!Y29=5,5,0))</f>
        <v/>
      </c>
      <c r="L102" s="27" t="str">
        <f>IF('Slut 2.kl. -Klasse'!Z29="","",IF('Slut 2.kl. -Klasse'!Z29='Skole scoring'!L$92,1,0)+IF('Slut 2.kl. -Klasse'!Z29=5,5,0))</f>
        <v/>
      </c>
      <c r="M102" s="27" t="str">
        <f>IF('Slut 2.kl. -Klasse'!AA29="","",IF('Slut 2.kl. -Klasse'!AA29='Skole scoring'!M$92,1,0)+IF('Slut 2.kl. -Klasse'!AA29=5,5,0))</f>
        <v/>
      </c>
      <c r="N102" s="27" t="str">
        <f>IF('Slut 2.kl. -Klasse'!AB29="","",IF('Slut 2.kl. -Klasse'!AB29='Skole scoring'!N$92,1,0)+IF('Slut 2.kl. -Klasse'!AB29=5,5,0))</f>
        <v/>
      </c>
      <c r="O102" s="27" t="str">
        <f>IF('Slut 2.kl. -Klasse'!AC29="","",IF('Slut 2.kl. -Klasse'!AC29='Skole scoring'!O$92,1,0)+IF('Slut 2.kl. -Klasse'!AC29=5,5,0))</f>
        <v/>
      </c>
      <c r="P102" s="27" t="str">
        <f>IF('Slut 2.kl. -Klasse'!AD29="","",IF('Slut 2.kl. -Klasse'!AD29='Skole scoring'!P$92,1,0)+IF('Slut 2.kl. -Klasse'!AD29=5,5,0))</f>
        <v/>
      </c>
      <c r="Q102" s="27" t="str">
        <f>IF('Slut 2.kl. -Klasse'!AE29="","",IF('Slut 2.kl. -Klasse'!AE29='Skole scoring'!Q$92,1,0)+IF('Slut 2.kl. -Klasse'!AE29=5,5,0))</f>
        <v/>
      </c>
      <c r="R102" s="27" t="str">
        <f>IF('Slut 2.kl. -Klasse'!AF29="","",IF('Slut 2.kl. -Klasse'!AF29='Skole scoring'!R$92,1,0)+IF('Slut 2.kl. -Klasse'!AF29=5,5,0))</f>
        <v/>
      </c>
      <c r="S102" s="27" t="str">
        <f>IF('Slut 2.kl. -Klasse'!AG29="","",IF('Slut 2.kl. -Klasse'!AG29='Skole scoring'!S$92,1,0)+IF('Slut 2.kl. -Klasse'!AG29=5,5,0))</f>
        <v/>
      </c>
      <c r="T102" s="27" t="str">
        <f>IF('Slut 2.kl. -Klasse'!AH29="","",IF('Slut 2.kl. -Klasse'!AH29='Skole scoring'!T$92,1,0)+IF('Slut 2.kl. -Klasse'!AH29=5,5,0))</f>
        <v/>
      </c>
      <c r="U102" s="27" t="str">
        <f>IF('Slut 2.kl. -Klasse'!AI29="","",IF('Slut 2.kl. -Klasse'!AI29='Skole scoring'!U$92,1,0)+IF('Slut 2.kl. -Klasse'!AI29=5,5,0))</f>
        <v/>
      </c>
      <c r="V102" s="27" t="str">
        <f>IF('Slut 2.kl. -Klasse'!AJ29="","",IF('Slut 2.kl. -Klasse'!AJ29='Skole scoring'!V$92,1,0)+IF('Slut 2.kl. -Klasse'!AJ29=5,5,0))</f>
        <v/>
      </c>
      <c r="W102" s="27" t="str">
        <f>IF('Slut 2.kl. -Klasse'!AK29="","",IF('Slut 2.kl. -Klasse'!AK29='Skole scoring'!W$92,1,0)+IF('Slut 2.kl. -Klasse'!AK29=5,5,0))</f>
        <v/>
      </c>
      <c r="X102" s="27" t="str">
        <f>IF('Slut 2.kl. -Klasse'!AL29="","",IF('Slut 2.kl. -Klasse'!AL29='Skole scoring'!X$92,1,0)+IF('Slut 2.kl. -Klasse'!AL29=5,5,0))</f>
        <v/>
      </c>
      <c r="Y102" s="27" t="str">
        <f>IF('Slut 2.kl. -Klasse'!AM29="","",IF('Slut 2.kl. -Klasse'!AM29='Skole scoring'!Y$92,1,0)+IF('Slut 2.kl. -Klasse'!AM29=5,5,0))</f>
        <v/>
      </c>
      <c r="Z102" s="27" t="str">
        <f>IF('Slut 2.kl. -Klasse'!AN29="","",IF('Slut 2.kl. -Klasse'!AN29='Skole scoring'!Z$92,1,0)+IF('Slut 2.kl. -Klasse'!AN29=5,5,0))</f>
        <v/>
      </c>
      <c r="AA102" s="27" t="str">
        <f>IF('Slut 2.kl. -Klasse'!AO29="","",IF('Slut 2.kl. -Klasse'!AO29='Skole scoring'!AA$92,1,0)+IF('Slut 2.kl. -Klasse'!AO29=5,5,0))</f>
        <v/>
      </c>
      <c r="AB102" s="27" t="str">
        <f>IF('Slut 2.kl. -Klasse'!AP29="","",IF('Slut 2.kl. -Klasse'!AP29='Skole scoring'!AB$92,1,0)+IF('Slut 2.kl. -Klasse'!AP29=5,5,0))</f>
        <v/>
      </c>
      <c r="AC102" s="27" t="str">
        <f>IF('Slut 2.kl. -Klasse'!AQ29="","",IF('Slut 2.kl. -Klasse'!AQ29='Skole scoring'!AC$92,1,0)+IF('Slut 2.kl. -Klasse'!AQ29=5,5,0))</f>
        <v/>
      </c>
      <c r="AD102" s="27" t="str">
        <f>IF('Slut 2.kl. -Klasse'!AR29="","",IF('Slut 2.kl. -Klasse'!AR29='Skole scoring'!AD$92,1,0)+IF('Slut 2.kl. -Klasse'!AR29=5,5,0))</f>
        <v/>
      </c>
      <c r="AE102" s="27" t="str">
        <f>IF('Slut 2.kl. -Klasse'!AS29="","",IF('Slut 2.kl. -Klasse'!AS29='Skole scoring'!AE$92,1,0)+IF('Slut 2.kl. -Klasse'!AS29=5,5,0))</f>
        <v/>
      </c>
      <c r="AF102" s="27" t="str">
        <f>IF('Slut 2.kl. -Klasse'!AT29="","",IF('Slut 2.kl. -Klasse'!AT29='Skole scoring'!AF$92,1,0)+IF('Slut 2.kl. -Klasse'!AT29=5,5,0))</f>
        <v/>
      </c>
      <c r="AG102" s="27" t="str">
        <f>IF('Slut 2.kl. -Klasse'!AU29="","",IF('Slut 2.kl. -Klasse'!AU29='Skole scoring'!AG$92,1,0)+IF('Slut 2.kl. -Klasse'!AU29=5,5,0))</f>
        <v/>
      </c>
      <c r="AH102" s="27" t="str">
        <f>IF('Slut 2.kl. -Klasse'!AV29="","",IF('Slut 2.kl. -Klasse'!AV29='Skole scoring'!AH$92,1,0)+IF('Slut 2.kl. -Klasse'!AV29=5,5,0))</f>
        <v/>
      </c>
      <c r="AI102" s="27" t="str">
        <f>IF('Slut 2.kl. -Klasse'!AW29="","",IF('Slut 2.kl. -Klasse'!AW29='Skole scoring'!AI$92,1,0)+IF('Slut 2.kl. -Klasse'!AW29=5,5,0))</f>
        <v/>
      </c>
      <c r="AJ102" s="27" t="str">
        <f>IF('Slut 2.kl. -Klasse'!AX29="","",IF('Slut 2.kl. -Klasse'!AX29='Skole scoring'!AJ$92,1,0)+IF('Slut 2.kl. -Klasse'!AX29=5,5,0))</f>
        <v/>
      </c>
      <c r="AK102" s="27" t="str">
        <f>IF('Slut 2.kl. -Klasse'!AY29="","",IF('Slut 2.kl. -Klasse'!AY29='Skole scoring'!AK$92,1,0)+IF('Slut 2.kl. -Klasse'!AY29=5,5,0))</f>
        <v/>
      </c>
      <c r="AL102" s="27" t="str">
        <f>IF('Slut 2.kl. -Klasse'!AZ29="","",IF('Slut 2.kl. -Klasse'!AZ29='Skole scoring'!AL$92,1,0)+IF('Slut 2.kl. -Klasse'!AZ29=5,5,0))</f>
        <v/>
      </c>
      <c r="AM102" s="27" t="str">
        <f>IF('Slut 2.kl. -Klasse'!BA29="","",IF('Slut 2.kl. -Klasse'!BA29='Skole scoring'!AM$92,1,0)+IF('Slut 2.kl. -Klasse'!BA29=5,5,0))</f>
        <v/>
      </c>
      <c r="AN102" s="27" t="str">
        <f>IF('Slut 2.kl. -Klasse'!BB29="","",IF('Slut 2.kl. -Klasse'!BB29='Skole scoring'!AN$92,1,0)+IF('Slut 2.kl. -Klasse'!BB29=5,5,0))</f>
        <v/>
      </c>
      <c r="AO102" s="27" t="str">
        <f>IF('Slut 2.kl. -Klasse'!BC29="","",IF('Slut 2.kl. -Klasse'!BC29='Skole scoring'!AO$92,1,0)+IF('Slut 2.kl. -Klasse'!BC29=5,5,0))</f>
        <v/>
      </c>
      <c r="AP102" s="27" t="str">
        <f>IF('Slut 2.kl. -Klasse'!BD29="","",IF('Slut 2.kl. -Klasse'!BD29='Skole scoring'!AP$92,1,0)+IF('Slut 2.kl. -Klasse'!BD29=5,5,0))</f>
        <v/>
      </c>
      <c r="AQ102" s="27" t="str">
        <f>IF('Slut 2.kl. -Klasse'!BE29="","",IF('Slut 2.kl. -Klasse'!BE29='Skole scoring'!AQ$92,1,0)+IF('Slut 2.kl. -Klasse'!BE29=5,5,0))</f>
        <v/>
      </c>
      <c r="AR102" s="27" t="str">
        <f>IF('Slut 2.kl. -Klasse'!BF29="","",IF('Slut 2.kl. -Klasse'!BF29='Skole scoring'!AR$92,1,0)+IF('Slut 2.kl. -Klasse'!BF29=5,5,0))</f>
        <v/>
      </c>
      <c r="AS102" s="27" t="str">
        <f>IF('Slut 2.kl. -Klasse'!BG29="","",IF('Slut 2.kl. -Klasse'!BG29='Skole scoring'!AS$92,1,0)+IF('Slut 2.kl. -Klasse'!BG29=5,5,0))</f>
        <v/>
      </c>
      <c r="AT102" s="27" t="str">
        <f>IF('Slut 2.kl. -Klasse'!BH29="","",IF('Slut 2.kl. -Klasse'!BH29='Skole scoring'!AT$92,1,0)+IF('Slut 2.kl. -Klasse'!BH29=5,5,0))</f>
        <v/>
      </c>
      <c r="AU102" s="27" t="str">
        <f>IF('Slut 2.kl. -Klasse'!BI29="","",IF('Slut 2.kl. -Klasse'!BI29='Skole scoring'!AU$92,1,0)+IF('Slut 2.kl. -Klasse'!BI29=5,5,0))</f>
        <v/>
      </c>
      <c r="AV102" s="27" t="str">
        <f>IF('Slut 2.kl. -Klasse'!BJ29="","",IF('Slut 2.kl. -Klasse'!BJ29='Skole scoring'!AV$92,1,0)+IF('Slut 2.kl. -Klasse'!BJ29=5,5,0))</f>
        <v/>
      </c>
      <c r="AW102" s="27" t="str">
        <f>IF('Slut 2.kl. -Klasse'!BK29="","",IF('Slut 2.kl. -Klasse'!BK29='Skole scoring'!AW$92,1,0)+IF('Slut 2.kl. -Klasse'!BK29=5,5,0))</f>
        <v/>
      </c>
      <c r="AX102" s="27" t="str">
        <f>IF('Slut 2.kl. -Klasse'!BL29="","",IF('Slut 2.kl. -Klasse'!BL29='Skole scoring'!AX$92,1,0)+IF('Slut 2.kl. -Klasse'!BL29=5,5,0))</f>
        <v/>
      </c>
      <c r="AY102" s="27" t="str">
        <f>IF('Slut 2.kl. -Klasse'!BM29="","",IF('Slut 2.kl. -Klasse'!BM29='Skole scoring'!AY$92,1,0)+IF('Slut 2.kl. -Klasse'!BM29=5,5,0))</f>
        <v/>
      </c>
      <c r="AZ102" s="27" t="str">
        <f>IF('Slut 2.kl. -Klasse'!BN29="","",IF('Slut 2.kl. -Klasse'!BN29='Skole scoring'!AZ$92,1,0)+IF('Slut 2.kl. -Klasse'!BN29=5,5,0))</f>
        <v/>
      </c>
      <c r="BA102" s="27" t="str">
        <f>IF('Slut 2.kl. -Klasse'!BO29="","",IF('Slut 2.kl. -Klasse'!BO29='Skole scoring'!BA$92,1,0)+IF('Slut 2.kl. -Klasse'!BO29=5,5,0))</f>
        <v/>
      </c>
      <c r="BB102" s="27" t="str">
        <f>IF('Slut 2.kl. -Klasse'!BP29="","",IF('Slut 2.kl. -Klasse'!BP29='Skole scoring'!BB$92,1,0)+IF('Slut 2.kl. -Klasse'!BP29=5,5,0))</f>
        <v/>
      </c>
      <c r="BC102" s="27" t="str">
        <f>IF('Slut 2.kl. -Klasse'!BQ29="","",IF('Slut 2.kl. -Klasse'!BQ29='Skole scoring'!BC$92,1,0)+IF('Slut 2.kl. -Klasse'!BQ29=5,5,0))</f>
        <v/>
      </c>
      <c r="BD102" s="27" t="str">
        <f>IF('Slut 2.kl. -Klasse'!BR29="","",IF('Slut 2.kl. -Klasse'!BR29='Skole scoring'!BD$92,1,0)+IF('Slut 2.kl. -Klasse'!BR29=5,5,0))</f>
        <v/>
      </c>
      <c r="BE102" s="27" t="str">
        <f>IF('Slut 2.kl. -Klasse'!BS29="","",IF('Slut 2.kl. -Klasse'!BS29='Skole scoring'!BE$92,1,0)+IF('Slut 2.kl. -Klasse'!BS29=5,5,0))</f>
        <v/>
      </c>
      <c r="BF102" s="27" t="str">
        <f>IF('Slut 2.kl. -Klasse'!BT29="","",IF('Slut 2.kl. -Klasse'!BT29='Skole scoring'!BF$92,1,0)+IF('Slut 2.kl. -Klasse'!BT29=5,5,0))</f>
        <v/>
      </c>
      <c r="BG102" s="27" t="str">
        <f>IF('Slut 2.kl. -Klasse'!BU29="","",IF('Slut 2.kl. -Klasse'!BU29='Skole scoring'!BG$92,1,0)+IF('Slut 2.kl. -Klasse'!BU29=5,5,0))</f>
        <v/>
      </c>
      <c r="BH102" s="27" t="str">
        <f>IF('Slut 2.kl. -Klasse'!BV29="","",IF('Slut 2.kl. -Klasse'!BV29='Skole scoring'!BH$92,1,0)+IF('Slut 2.kl. -Klasse'!BV29=5,5,0))</f>
        <v/>
      </c>
      <c r="BI102" s="27" t="str">
        <f>IF('Slut 2.kl. -Klasse'!BW29="","",IF('Slut 2.kl. -Klasse'!BW29='Skole scoring'!BI$92,1,0)+IF('Slut 2.kl. -Klasse'!BW29=5,5,0))</f>
        <v/>
      </c>
      <c r="BJ102" s="27" t="str">
        <f>IF('Slut 2.kl. -Klasse'!BX29="","",IF('Slut 2.kl. -Klasse'!BX29='Skole scoring'!BJ$92,1,0)+IF('Slut 2.kl. -Klasse'!BX29=5,5,0))</f>
        <v/>
      </c>
      <c r="BK102" s="27" t="str">
        <f>IF('Slut 2.kl. -Klasse'!BY29="","",IF('Slut 2.kl. -Klasse'!BY29='Skole scoring'!BK$92,1,0)+IF('Slut 2.kl. -Klasse'!BY29=5,5,0))</f>
        <v/>
      </c>
      <c r="BL102" s="27" t="str">
        <f>IF('Slut 2.kl. -Klasse'!BZ29="","",IF('Slut 2.kl. -Klasse'!BZ29='Skole scoring'!BL$92,1,0)+IF('Slut 2.kl. -Klasse'!BZ29=5,5,0))</f>
        <v/>
      </c>
      <c r="BM102" s="27" t="str">
        <f>IF('Slut 2.kl. -Klasse'!CA29="","",IF('Slut 2.kl. -Klasse'!CA29='Skole scoring'!BM$92,1,0)+IF('Slut 2.kl. -Klasse'!CA29=5,5,0))</f>
        <v/>
      </c>
      <c r="BN102" s="27" t="str">
        <f>IF('Slut 2.kl. -Klasse'!CB29="","",IF('Slut 2.kl. -Klasse'!CB29='Skole scoring'!BN$92,1,0)+IF('Slut 2.kl. -Klasse'!CB29=5,5,0))</f>
        <v/>
      </c>
      <c r="BO102" s="27" t="str">
        <f>IF('Slut 2.kl. -Klasse'!CC29="","",IF('Slut 2.kl. -Klasse'!CC29='Skole scoring'!BO$92,1,0)+IF('Slut 2.kl. -Klasse'!CC29=5,5,0))</f>
        <v/>
      </c>
      <c r="BP102" s="27" t="str">
        <f>IF('Slut 2.kl. -Klasse'!CD29="","",IF('Slut 2.kl. -Klasse'!CD29='Skole scoring'!BP$92,1,0)+IF('Slut 2.kl. -Klasse'!CD29=5,5,0))</f>
        <v/>
      </c>
      <c r="BQ102" s="27" t="str">
        <f>IF('Slut 2.kl. -Klasse'!CE29="","",IF('Slut 2.kl. -Klasse'!CE29='Skole scoring'!BQ$92,1,0)+IF('Slut 2.kl. -Klasse'!CE29=5,5,0))</f>
        <v/>
      </c>
      <c r="BR102" s="27" t="str">
        <f>IF('Slut 2.kl. -Klasse'!CF29="","",IF('Slut 2.kl. -Klasse'!CF29='Skole scoring'!BR$92,1,0)+IF('Slut 2.kl. -Klasse'!CF29=5,5,0))</f>
        <v/>
      </c>
      <c r="BS102" s="27" t="str">
        <f>IF('Slut 2.kl. -Klasse'!CG29="","",IF('Slut 2.kl. -Klasse'!CG29='Skole scoring'!BS$92,1,0)+IF('Slut 2.kl. -Klasse'!CG29=5,5,0))</f>
        <v/>
      </c>
      <c r="BT102" s="27" t="str">
        <f>IF('Slut 2.kl. -Klasse'!CH29="","",IF('Slut 2.kl. -Klasse'!CH29='Skole scoring'!BT$92,1,0)+IF('Slut 2.kl. -Klasse'!CH29=5,5,0))</f>
        <v/>
      </c>
      <c r="BU102" s="27" t="str">
        <f>IF('Slut 2.kl. -Klasse'!CI29="","",IF('Slut 2.kl. -Klasse'!CI29='Skole scoring'!BU$92,1,0)+IF('Slut 2.kl. -Klasse'!CI29=5,5,0))</f>
        <v/>
      </c>
      <c r="BV102" s="27" t="str">
        <f>IF('Slut 2.kl. -Klasse'!CJ29="","",IF('Slut 2.kl. -Klasse'!CJ29='Skole scoring'!BV$92,1,0)+IF('Slut 2.kl. -Klasse'!CJ29=5,5,0))</f>
        <v/>
      </c>
      <c r="BW102" s="27" t="str">
        <f>IF('Slut 2.kl. -Klasse'!CK29="","",IF('Slut 2.kl. -Klasse'!CK29='Skole scoring'!BW$92,1,0)+IF('Slut 2.kl. -Klasse'!CK29=5,5,0))</f>
        <v/>
      </c>
      <c r="BX102" s="27" t="str">
        <f>IF('Slut 2.kl. -Klasse'!CL29="","",IF('Slut 2.kl. -Klasse'!CL29='Skole scoring'!BX$92,1,0)+IF('Slut 2.kl. -Klasse'!CL29=5,5,0))</f>
        <v/>
      </c>
      <c r="BY102" s="27" t="str">
        <f>IF('Slut 2.kl. -Klasse'!CM29="","",IF('Slut 2.kl. -Klasse'!CM29='Skole scoring'!BY$92,1,0)+IF('Slut 2.kl. -Klasse'!CM29=5,5,0))</f>
        <v/>
      </c>
      <c r="BZ102" s="27" t="str">
        <f>IF('Slut 2.kl. -Klasse'!CN29="","",IF('Slut 2.kl. -Klasse'!CN29='Skole scoring'!BZ$92,1,0)+IF('Slut 2.kl. -Klasse'!CN29=5,5,0))</f>
        <v/>
      </c>
      <c r="CA102" s="27" t="str">
        <f>IF('Slut 2.kl. -Klasse'!CO29="","",IF('Slut 2.kl. -Klasse'!CO29='Skole scoring'!CA$92,1,0)+IF('Slut 2.kl. -Klasse'!CO29=5,5,0))</f>
        <v/>
      </c>
      <c r="CB102" s="27" t="str">
        <f>IF('Slut 2.kl. -Klasse'!CP29="","",IF('Slut 2.kl. -Klasse'!CP29='Skole scoring'!CB$92,1,0)+IF('Slut 2.kl. -Klasse'!CP29=5,5,0))</f>
        <v/>
      </c>
      <c r="CC102" s="27" t="str">
        <f>IF('Slut 2.kl. -Klasse'!CQ29="","",IF('Slut 2.kl. -Klasse'!CQ29='Skole scoring'!CC$92,1,0)+IF('Slut 2.kl. -Klasse'!CQ29=5,5,0))</f>
        <v/>
      </c>
      <c r="CD102" s="27" t="str">
        <f>IF('Slut 2.kl. -Klasse'!CR29="","",IF('Slut 2.kl. -Klasse'!CR29='Skole scoring'!CD$92,1,0)+IF('Slut 2.kl. -Klasse'!CR29=5,5,0))</f>
        <v/>
      </c>
      <c r="CE102" s="27" t="str">
        <f>IF('Slut 2.kl. -Klasse'!CS29="","",IF('Slut 2.kl. -Klasse'!CS29='Skole scoring'!CE$92,1,0)+IF('Slut 2.kl. -Klasse'!CS29=5,5,0))</f>
        <v/>
      </c>
      <c r="CF102" s="27" t="str">
        <f>IF('Slut 2.kl. -Klasse'!CT29="","",IF('Slut 2.kl. -Klasse'!CT29='Skole scoring'!CF$92,1,0)+IF('Slut 2.kl. -Klasse'!CT29=5,5,0))</f>
        <v/>
      </c>
      <c r="CG102" s="27" t="str">
        <f>IF('Slut 2.kl. -Klasse'!CU29="","",IF('Slut 2.kl. -Klasse'!CU29='Skole scoring'!CG$92,1,0)+IF('Slut 2.kl. -Klasse'!CU29=5,5,0))</f>
        <v/>
      </c>
      <c r="CH102" s="27" t="str">
        <f>IF('Slut 2.kl. -Klasse'!CV29="","",IF('Slut 2.kl. -Klasse'!CV29='Skole scoring'!CH$92,1,0)+IF('Slut 2.kl. -Klasse'!CV29=5,5,0))</f>
        <v/>
      </c>
      <c r="CI102" s="27" t="str">
        <f>IF('Slut 2.kl. -Klasse'!CW29="","",IF('Slut 2.kl. -Klasse'!CW29='Skole scoring'!CI$92,1,0)+IF('Slut 2.kl. -Klasse'!CW29=5,5,0))</f>
        <v/>
      </c>
      <c r="CJ102" s="27" t="str">
        <f>IF('Slut 2.kl. -Klasse'!CX29="","",IF('Slut 2.kl. -Klasse'!CX29='Skole scoring'!CJ$92,1,0)+IF('Slut 2.kl. -Klasse'!CX29=5,5,0))</f>
        <v/>
      </c>
      <c r="CK102" s="27" t="str">
        <f>IF('Slut 2.kl. -Klasse'!CY29="","",IF('Slut 2.kl. -Klasse'!CY29='Skole scoring'!CK$92,1,0)+IF('Slut 2.kl. -Klasse'!CY29=5,5,0))</f>
        <v/>
      </c>
      <c r="CL102" s="27" t="str">
        <f>IF('Slut 2.kl. -Klasse'!CZ29="","",IF('Slut 2.kl. -Klasse'!CZ29='Skole scoring'!CL$92,1,0)+IF('Slut 2.kl. -Klasse'!CZ29=5,5,0))</f>
        <v/>
      </c>
      <c r="CM102" s="27" t="str">
        <f>IF('Slut 2.kl. -Klasse'!DA29="","",IF('Slut 2.kl. -Klasse'!DA29='Skole scoring'!CM$92,1,0)+IF('Slut 2.kl. -Klasse'!DA29=5,5,0))</f>
        <v/>
      </c>
      <c r="CN102" s="27" t="str">
        <f>IF('Slut 2.kl. -Klasse'!DB29="","",IF('Slut 2.kl. -Klasse'!DB29='Skole scoring'!CN$92,1,0)+IF('Slut 2.kl. -Klasse'!DB29=5,5,0))</f>
        <v/>
      </c>
      <c r="CO102" s="27" t="str">
        <f>IF('Slut 2.kl. -Klasse'!DC29="","",IF('Slut 2.kl. -Klasse'!DC29='Skole scoring'!CO$92,1,0)+IF('Slut 2.kl. -Klasse'!DC29=5,5,0))</f>
        <v/>
      </c>
      <c r="CP102" s="27" t="str">
        <f>IF('Slut 2.kl. -Klasse'!DD29="","",IF('Slut 2.kl. -Klasse'!DD29='Skole scoring'!CP$92,1,0)+IF('Slut 2.kl. -Klasse'!DD29=5,5,0))</f>
        <v/>
      </c>
      <c r="CQ102" s="27" t="str">
        <f>IF('Slut 2.kl. -Klasse'!DE29="","",IF('Slut 2.kl. -Klasse'!DE29='Skole scoring'!CQ$92,1,0)+IF('Slut 2.kl. -Klasse'!DE29=5,5,0))</f>
        <v/>
      </c>
      <c r="CR102" s="27" t="str">
        <f>IF('Slut 2.kl. -Klasse'!DF29="","",IF('Slut 2.kl. -Klasse'!DF29='Skole scoring'!CR$92,1,0)+IF('Slut 2.kl. -Klasse'!DF29=5,5,0))</f>
        <v/>
      </c>
      <c r="CS102" s="27" t="str">
        <f>IF('Slut 2.kl. -Klasse'!DG29="","",IF('Slut 2.kl. -Klasse'!DG29='Skole scoring'!CS$92,1,0)+IF('Slut 2.kl. -Klasse'!DG29=5,5,0))</f>
        <v/>
      </c>
      <c r="CT102" s="27" t="str">
        <f>IF('Slut 2.kl. -Klasse'!DH29="","",IF('Slut 2.kl. -Klasse'!DH29='Skole scoring'!CT$92,1,0)+IF('Slut 2.kl. -Klasse'!DH29=5,5,0))</f>
        <v/>
      </c>
      <c r="CU102" s="27" t="str">
        <f>IF('Slut 2.kl. -Klasse'!DI29="","",IF('Slut 2.kl. -Klasse'!DI29='Skole scoring'!CU$92,1,0)+IF('Slut 2.kl. -Klasse'!DI29=5,5,0))</f>
        <v/>
      </c>
      <c r="CV102" s="27" t="str">
        <f>IF('Slut 2.kl. -Klasse'!DJ29="","",IF('Slut 2.kl. -Klasse'!DJ29='Skole scoring'!CV$92,1,0)+IF('Slut 2.kl. -Klasse'!DJ29=5,5,0))</f>
        <v/>
      </c>
      <c r="CW102" s="27" t="str">
        <f>IF('Slut 2.kl. -Klasse'!DK29="","",IF('Slut 2.kl. -Klasse'!DK29='Skole scoring'!CW$92,1,0)+IF('Slut 2.kl. -Klasse'!DK29=5,5,0))</f>
        <v/>
      </c>
      <c r="CX102" s="27" t="str">
        <f>IF('Slut 2.kl. -Klasse'!DL29="","",IF('Slut 2.kl. -Klasse'!DL29='Skole scoring'!CX$92,1,0)+IF('Slut 2.kl. -Klasse'!DL29=5,5,0))</f>
        <v/>
      </c>
      <c r="CY102" s="27" t="str">
        <f>IF('Slut 2.kl. -Klasse'!DM29="","",IF('Slut 2.kl. -Klasse'!DM29='Skole scoring'!CY$92,1,0)+IF('Slut 2.kl. -Klasse'!DM29=5,5,0))</f>
        <v/>
      </c>
      <c r="CZ102" s="27" t="str">
        <f>IF('Slut 2.kl. -Klasse'!DN29="","",IF('Slut 2.kl. -Klasse'!DN29='Skole scoring'!CZ$92,1,0)+IF('Slut 2.kl. -Klasse'!DN29=5,5,0))</f>
        <v/>
      </c>
      <c r="DA102" s="27" t="str">
        <f>IF('Slut 2.kl. -Klasse'!DO29="","",IF('Slut 2.kl. -Klasse'!DO29='Skole scoring'!DA$92,1,0)+IF('Slut 2.kl. -Klasse'!DO29=5,5,0))</f>
        <v/>
      </c>
      <c r="DB102" s="27" t="str">
        <f>IF('Slut 2.kl. -Klasse'!DP29="","",IF('Slut 2.kl. -Klasse'!DP29='Skole scoring'!DB$92,1,0)+IF('Slut 2.kl. -Klasse'!DP29=5,5,0))</f>
        <v/>
      </c>
      <c r="DC102" s="27" t="str">
        <f>IF('Slut 2.kl. -Klasse'!DQ29="","",IF('Slut 2.kl. -Klasse'!DQ29='Skole scoring'!DC$92,1,0)+IF('Slut 2.kl. -Klasse'!DQ29=5,5,0))</f>
        <v/>
      </c>
      <c r="DD102" s="27" t="str">
        <f>IF('Slut 2.kl. -Klasse'!DR29="","",IF('Slut 2.kl. -Klasse'!DR29='Skole scoring'!DD$92,1,0)+IF('Slut 2.kl. -Klasse'!DR29=5,5,0))</f>
        <v/>
      </c>
      <c r="DE102" s="27" t="str">
        <f>IF('Slut 2.kl. -Klasse'!DS29="","",IF('Slut 2.kl. -Klasse'!DS29='Skole scoring'!DE$92,1,0)+IF('Slut 2.kl. -Klasse'!DS29=5,5,0))</f>
        <v/>
      </c>
      <c r="DF102" s="27" t="str">
        <f>IF('Slut 2.kl. -Klasse'!DT29="","",IF('Slut 2.kl. -Klasse'!DT29='Skole scoring'!DF$92,1,0)+IF('Slut 2.kl. -Klasse'!DT29=5,5,0))</f>
        <v/>
      </c>
      <c r="DG102" s="27" t="str">
        <f>IF('Slut 2.kl. -Klasse'!DU29="","",IF('Slut 2.kl. -Klasse'!DU29='Skole scoring'!DG$92,1,0)+IF('Slut 2.kl. -Klasse'!DU29=5,5,0))</f>
        <v/>
      </c>
      <c r="DH102" s="27" t="str">
        <f>IF('Slut 2.kl. -Klasse'!DV29="","",IF('Slut 2.kl. -Klasse'!DV29='Skole scoring'!DH$92,1,0)+IF('Slut 2.kl. -Klasse'!DV29=5,5,0))</f>
        <v/>
      </c>
      <c r="DI102" s="27" t="str">
        <f>IF('Slut 2.kl. -Klasse'!DW29="","",IF('Slut 2.kl. -Klasse'!DW29='Skole scoring'!DI$92,1,0)+IF('Slut 2.kl. -Klasse'!DW29=5,5,0))</f>
        <v/>
      </c>
      <c r="DJ102" s="27" t="str">
        <f>IF('Slut 2.kl. -Klasse'!DX29="","",IF('Slut 2.kl. -Klasse'!DX29='Skole scoring'!DJ$92,1,0)+IF('Slut 2.kl. -Klasse'!DX29=5,5,0))</f>
        <v/>
      </c>
      <c r="DK102" s="27" t="str">
        <f>IF('Slut 2.kl. -Klasse'!DY29="","",IF('Slut 2.kl. -Klasse'!DY29='Skole scoring'!DK$92,1,0)+IF('Slut 2.kl. -Klasse'!DY29=5,5,0))</f>
        <v/>
      </c>
      <c r="DL102" s="27" t="str">
        <f>IF('Slut 2.kl. -Klasse'!DZ29="","",IF('Slut 2.kl. -Klasse'!DZ29='Skole scoring'!DL$92,1,0)+IF('Slut 2.kl. -Klasse'!DZ29=5,5,0))</f>
        <v/>
      </c>
      <c r="DM102" s="27" t="str">
        <f>IF('Slut 2.kl. -Klasse'!EA29="","",IF('Slut 2.kl. -Klasse'!EA29='Skole scoring'!DM$92,1,0)+IF('Slut 2.kl. -Klasse'!EA29=5,5,0))</f>
        <v/>
      </c>
      <c r="DN102" s="27" t="str">
        <f>IF('Slut 2.kl. -Klasse'!EB29="","",IF('Slut 2.kl. -Klasse'!EB29='Skole scoring'!DN$92,1,0)+IF('Slut 2.kl. -Klasse'!EB29=5,5,0))</f>
        <v/>
      </c>
      <c r="DO102" s="27" t="str">
        <f>IF('Slut 2.kl. -Klasse'!EC29="","",IF('Slut 2.kl. -Klasse'!EC29='Skole scoring'!DO$92,1,0)+IF('Slut 2.kl. -Klasse'!EC29=5,5,0))</f>
        <v/>
      </c>
      <c r="DP102" s="27" t="str">
        <f>IF('Slut 2.kl. -Klasse'!ED29="","",IF('Slut 2.kl. -Klasse'!ED29='Skole scoring'!DP$92,1,0)+IF('Slut 2.kl. -Klasse'!ED29=5,5,0))</f>
        <v/>
      </c>
      <c r="DQ102" s="27" t="str">
        <f>IF('Slut 2.kl. -Klasse'!EE29="","",IF('Slut 2.kl. -Klasse'!EE29='Skole scoring'!DQ$92,1,0)+IF('Slut 2.kl. -Klasse'!EE29=5,5,0))</f>
        <v/>
      </c>
      <c r="DR102" s="27" t="str">
        <f>IF('Slut 2.kl. -Klasse'!EF29="","",IF('Slut 2.kl. -Klasse'!EF29='Skole scoring'!DR$92,1,0)+IF('Slut 2.kl. -Klasse'!EF29=5,5,0))</f>
        <v/>
      </c>
      <c r="DS102" s="27" t="str">
        <f>IF('Slut 2.kl. -Klasse'!EG29="","",IF('Slut 2.kl. -Klasse'!EG29='Skole scoring'!DS$92,1,0)+IF('Slut 2.kl. -Klasse'!EG29=5,5,0))</f>
        <v/>
      </c>
      <c r="DT102" s="27" t="str">
        <f>IF('Slut 2.kl. -Klasse'!EH29="","",IF('Slut 2.kl. -Klasse'!EH29='Skole scoring'!DT$92,1,0)+IF('Slut 2.kl. -Klasse'!EH29=5,5,0))</f>
        <v/>
      </c>
      <c r="DU102" s="27" t="str">
        <f>IF('Slut 2.kl. -Klasse'!EI29="","",IF('Slut 2.kl. -Klasse'!EI29='Skole scoring'!DU$92,1,0)+IF('Slut 2.kl. -Klasse'!EI29=5,5,0))</f>
        <v/>
      </c>
      <c r="DV102" s="27" t="str">
        <f>IF('Slut 2.kl. -Klasse'!EJ29="","",IF('Slut 2.kl. -Klasse'!EJ29='Skole scoring'!DV$92,1,0)+IF('Slut 2.kl. -Klasse'!EJ29=5,5,0))</f>
        <v/>
      </c>
      <c r="DW102" s="27" t="str">
        <f>IF('Slut 2.kl. -Klasse'!EK29="","",IF('Slut 2.kl. -Klasse'!EK29='Skole scoring'!DW$92,1,0)+IF('Slut 2.kl. -Klasse'!EK29=5,5,0))</f>
        <v/>
      </c>
      <c r="DX102" s="27" t="str">
        <f>IF('Slut 2.kl. -Klasse'!EL29="","",IF('Slut 2.kl. -Klasse'!EL29='Skole scoring'!DX$92,1,0)+IF('Slut 2.kl. -Klasse'!EL29=5,5,0))</f>
        <v/>
      </c>
      <c r="DY102" s="27" t="str">
        <f>IF('Slut 2.kl. -Klasse'!EM29="","",IF('Slut 2.kl. -Klasse'!EM29='Skole scoring'!DY$92,1,0)+IF('Slut 2.kl. -Klasse'!EM29=5,5,0))</f>
        <v/>
      </c>
      <c r="DZ102" s="27" t="str">
        <f>IF('Slut 2.kl. -Klasse'!EN29="","",IF('Slut 2.kl. -Klasse'!EN29='Skole scoring'!DZ$92,1,0)+IF('Slut 2.kl. -Klasse'!EN29=5,5,0))</f>
        <v/>
      </c>
      <c r="EA102" s="27" t="str">
        <f>IF('Slut 2.kl. -Klasse'!EO29="","",IF('Slut 2.kl. -Klasse'!EO29='Skole scoring'!EA$92,1,0)+IF('Slut 2.kl. -Klasse'!EO29=5,5,0))</f>
        <v/>
      </c>
      <c r="EB102" s="27" t="str">
        <f>IF('Slut 2.kl. -Klasse'!EP29="","",IF('Slut 2.kl. -Klasse'!EP29='Skole scoring'!EB$92,1,0)+IF('Slut 2.kl. -Klasse'!EP29=5,5,0))</f>
        <v/>
      </c>
      <c r="EC102" s="27" t="str">
        <f>IF('Slut 2.kl. -Klasse'!EQ29="","",IF('Slut 2.kl. -Klasse'!EQ29='Skole scoring'!EC$92,1,0)+IF('Slut 2.kl. -Klasse'!EQ29=5,5,0))</f>
        <v/>
      </c>
      <c r="ED102" s="27" t="str">
        <f>IF('Slut 2.kl. -Klasse'!ER29="","",IF('Slut 2.kl. -Klasse'!ER29='Skole scoring'!ED$92,1,0)+IF('Slut 2.kl. -Klasse'!ER29=5,5,0))</f>
        <v/>
      </c>
      <c r="EE102" s="27" t="str">
        <f>IF('Slut 2.kl. -Klasse'!ES29="","",IF('Slut 2.kl. -Klasse'!ES29='Skole scoring'!EE$92,1,0)+IF('Slut 2.kl. -Klasse'!ES29=5,5,0))</f>
        <v/>
      </c>
      <c r="EF102" s="27" t="str">
        <f>IF('Slut 2.kl. -Klasse'!ET29="","",IF('Slut 2.kl. -Klasse'!ET29='Skole scoring'!EF$92,1,0)+IF('Slut 2.kl. -Klasse'!ET29=5,5,0))</f>
        <v/>
      </c>
      <c r="EG102" s="27" t="str">
        <f>IF('Slut 2.kl. -Klasse'!EU29="","",IF('Slut 2.kl. -Klasse'!EU29='Skole scoring'!EG$92,1,0)+IF('Slut 2.kl. -Klasse'!EU29=5,5,0))</f>
        <v/>
      </c>
      <c r="EH102" s="27" t="str">
        <f>IF('Slut 2.kl. -Klasse'!EV29="","",IF('Slut 2.kl. -Klasse'!EV29='Skole scoring'!EH$92,1,0)+IF('Slut 2.kl. -Klasse'!EV29=5,5,0))</f>
        <v/>
      </c>
      <c r="EI102" s="27" t="str">
        <f>IF('Slut 2.kl. -Klasse'!EW29="","",IF('Slut 2.kl. -Klasse'!EW29='Skole scoring'!EI$92,1,0)+IF('Slut 2.kl. -Klasse'!EW29=5,5,0))</f>
        <v/>
      </c>
      <c r="EJ102" s="27" t="str">
        <f>IF('Slut 2.kl. -Klasse'!EX29="","",IF('Slut 2.kl. -Klasse'!EX29='Skole scoring'!EJ$92,1,0)+IF('Slut 2.kl. -Klasse'!EX29=5,5,0))</f>
        <v/>
      </c>
      <c r="EK102" s="27" t="str">
        <f>IF('Slut 2.kl. -Klasse'!EY29="","",IF('Slut 2.kl. -Klasse'!EY29='Skole scoring'!EK$92,1,0)+IF('Slut 2.kl. -Klasse'!EY29=5,5,0))</f>
        <v/>
      </c>
      <c r="EL102" s="27" t="str">
        <f>IF('Slut 2.kl. -Klasse'!EZ29="","",IF('Slut 2.kl. -Klasse'!EZ29='Skole scoring'!EL$92,1,0)+IF('Slut 2.kl. -Klasse'!EZ29=5,5,0))</f>
        <v/>
      </c>
      <c r="EM102" s="27" t="str">
        <f>IF('Slut 2.kl. -Klasse'!FA29="","",IF('Slut 2.kl. -Klasse'!FA29='Skole scoring'!EM$92,1,0)+IF('Slut 2.kl. -Klasse'!FA29=5,5,0))</f>
        <v/>
      </c>
      <c r="EN102" s="27" t="str">
        <f>IF('Slut 2.kl. -Klasse'!FB29="","",IF('Slut 2.kl. -Klasse'!FB29='Skole scoring'!EN$92,1,0)+IF('Slut 2.kl. -Klasse'!FB29=5,5,0))</f>
        <v/>
      </c>
      <c r="EO102" s="27" t="str">
        <f>IF('Slut 2.kl. -Klasse'!FC29="","",IF('Slut 2.kl. -Klasse'!FC29='Skole scoring'!EO$92,1,0)+IF('Slut 2.kl. -Klasse'!FC29=5,5,0))</f>
        <v/>
      </c>
      <c r="EP102" s="27" t="str">
        <f>IF('Slut 2.kl. -Klasse'!FD29="","",IF('Slut 2.kl. -Klasse'!FD29='Skole scoring'!EP$92,1,0)+IF('Slut 2.kl. -Klasse'!FD29=5,5,0))</f>
        <v/>
      </c>
      <c r="EQ102" s="27" t="str">
        <f>IF('Slut 2.kl. -Klasse'!FE29="","",IF('Slut 2.kl. -Klasse'!FE29='Skole scoring'!EQ$92,1,0)+IF('Slut 2.kl. -Klasse'!FE29=5,5,0))</f>
        <v/>
      </c>
      <c r="ER102" s="27" t="str">
        <f>IF('Slut 2.kl. -Klasse'!FF29="","",IF('Slut 2.kl. -Klasse'!FF29='Skole scoring'!ER$92,1,0)+IF('Slut 2.kl. -Klasse'!FF29=5,5,0))</f>
        <v/>
      </c>
      <c r="ES102" s="27" t="str">
        <f>IF('Slut 2.kl. -Klasse'!FG29="","",IF('Slut 2.kl. -Klasse'!FG29='Skole scoring'!ES$92,1,0)+IF('Slut 2.kl. -Klasse'!FG29=5,5,0))</f>
        <v/>
      </c>
      <c r="ET102" s="27" t="str">
        <f>IF('Slut 2.kl. -Klasse'!FH29="","",IF('Slut 2.kl. -Klasse'!FH29='Skole scoring'!ET$92,1,0)+IF('Slut 2.kl. -Klasse'!FH29=5,5,0))</f>
        <v/>
      </c>
      <c r="EU102" s="27" t="str">
        <f>IF('Slut 2.kl. -Klasse'!FI29="","",IF('Slut 2.kl. -Klasse'!FI29='Skole scoring'!EU$92,1,0)+IF('Slut 2.kl. -Klasse'!FI29=5,5,0))</f>
        <v/>
      </c>
      <c r="EV102" s="27" t="str">
        <f>IF('Slut 2.kl. -Klasse'!FJ29="","",IF('Slut 2.kl. -Klasse'!FJ29='Skole scoring'!EV$92,1,0)+IF('Slut 2.kl. -Klasse'!FJ29=5,5,0))</f>
        <v/>
      </c>
      <c r="EW102" s="27" t="str">
        <f>IF('Slut 2.kl. -Klasse'!FK29="","",IF('Slut 2.kl. -Klasse'!FK29='Skole scoring'!EW$92,1,0)+IF('Slut 2.kl. -Klasse'!FK29=5,5,0))</f>
        <v/>
      </c>
      <c r="EX102" s="27" t="str">
        <f>IF('Slut 2.kl. -Klasse'!FL29="","",IF('Slut 2.kl. -Klasse'!FL29='Skole scoring'!EX$92,1,0)+IF('Slut 2.kl. -Klasse'!FL29=5,5,0))</f>
        <v/>
      </c>
      <c r="EY102" s="27" t="str">
        <f>IF('Slut 2.kl. -Klasse'!FM29="","",IF('Slut 2.kl. -Klasse'!FM29='Skole scoring'!EY$92,1,0)+IF('Slut 2.kl. -Klasse'!FM29=5,5,0))</f>
        <v/>
      </c>
      <c r="EZ102" s="27" t="str">
        <f>IF('Slut 2.kl. -Klasse'!FN29="","",IF('Slut 2.kl. -Klasse'!FN29='Skole scoring'!EZ$92,1,0)+IF('Slut 2.kl. -Klasse'!FN29=5,5,0))</f>
        <v/>
      </c>
      <c r="FA102" s="27" t="str">
        <f>IF('Slut 2.kl. -Klasse'!FO29="","",IF('Slut 2.kl. -Klasse'!FO29='Skole scoring'!FA$92,1,0)+IF('Slut 2.kl. -Klasse'!FO29=5,5,0))</f>
        <v/>
      </c>
      <c r="FB102" s="27" t="str">
        <f>IF('Slut 2.kl. -Klasse'!FP29="","",IF('Slut 2.kl. -Klasse'!FP29='Skole scoring'!FB$92,1,0)+IF('Slut 2.kl. -Klasse'!FP29=5,5,0))</f>
        <v/>
      </c>
      <c r="FC102" s="27" t="str">
        <f>IF('Slut 2.kl. -Klasse'!FQ29="","",IF('Slut 2.kl. -Klasse'!FQ29='Skole scoring'!FC$92,1,0)+IF('Slut 2.kl. -Klasse'!FQ29=5,5,0))</f>
        <v/>
      </c>
      <c r="FD102" s="27" t="str">
        <f>IF('Slut 2.kl. -Klasse'!FR29="","",IF('Slut 2.kl. -Klasse'!FR29='Skole scoring'!FD$92,1,0)+IF('Slut 2.kl. -Klasse'!FR29=5,5,0))</f>
        <v/>
      </c>
      <c r="FE102" s="27" t="str">
        <f>IF('Slut 2.kl. -Klasse'!FS29="","",IF('Slut 2.kl. -Klasse'!FS29='Skole scoring'!FE$92,1,0)+IF('Slut 2.kl. -Klasse'!FS29=5,5,0))</f>
        <v/>
      </c>
      <c r="FF102" s="27" t="str">
        <f>IF('Slut 2.kl. -Klasse'!FT29="","",IF('Slut 2.kl. -Klasse'!FT29='Skole scoring'!FF$92,1,0)+IF('Slut 2.kl. -Klasse'!FT29=5,5,0))</f>
        <v/>
      </c>
      <c r="FG102" s="27" t="str">
        <f>IF('Slut 2.kl. -Klasse'!FU29="","",IF('Slut 2.kl. -Klasse'!FU29='Skole scoring'!FG$92,1,0)+IF('Slut 2.kl. -Klasse'!FU29=5,5,0))</f>
        <v/>
      </c>
      <c r="FH102" s="27" t="str">
        <f>IF('Slut 2.kl. -Klasse'!FV29="","",IF('Slut 2.kl. -Klasse'!FV29='Skole scoring'!FH$92,1,0)+IF('Slut 2.kl. -Klasse'!FV29=5,5,0))</f>
        <v/>
      </c>
      <c r="FI102" s="27" t="str">
        <f>IF('Slut 2.kl. -Klasse'!FW29="","",IF('Slut 2.kl. -Klasse'!FW29='Skole scoring'!FI$92,1,0)+IF('Slut 2.kl. -Klasse'!FW29=5,5,0))</f>
        <v/>
      </c>
      <c r="FJ102" s="27" t="str">
        <f>IF('Slut 2.kl. -Klasse'!FX29="","",IF('Slut 2.kl. -Klasse'!FX29='Skole scoring'!FJ$92,1,0)+IF('Slut 2.kl. -Klasse'!FX29=5,5,0))</f>
        <v/>
      </c>
      <c r="FK102" s="27" t="str">
        <f>IF('Slut 2.kl. -Klasse'!FY29="","",IF('Slut 2.kl. -Klasse'!FY29='Skole scoring'!FK$92,1,0)+IF('Slut 2.kl. -Klasse'!FY29=5,5,0))</f>
        <v/>
      </c>
      <c r="FL102" s="27" t="str">
        <f>IF('Slut 2.kl. -Klasse'!FZ29="","",IF('Slut 2.kl. -Klasse'!FZ29='Skole scoring'!FL$92,1,0)+IF('Slut 2.kl. -Klasse'!FZ29=5,5,0))</f>
        <v/>
      </c>
      <c r="FM102" s="27" t="str">
        <f>IF('Slut 2.kl. -Klasse'!GA29="","",IF('Slut 2.kl. -Klasse'!GA29='Skole scoring'!FM$92,1,0)+IF('Slut 2.kl. -Klasse'!GA29=5,5,0))</f>
        <v/>
      </c>
      <c r="FN102" s="27">
        <f t="shared" si="3"/>
        <v>0</v>
      </c>
      <c r="FO102" s="27" t="str">
        <f>IF(ISBLANK('Slut 2.kl. -Klasse'!B29),"NA",(((COUNTIF('Skole scoring'!B102:U102,1)-7)/4.9)+((COUNTIF('Skole scoring'!V102:DQ102,1)-19.9)/11.3)+((COUNTIF(DR102:FM102,1)-16.8)/11.7))/3)</f>
        <v>NA</v>
      </c>
    </row>
    <row r="103" spans="2:171" x14ac:dyDescent="0.35">
      <c r="B103" s="27" t="str">
        <f>IF('Slut 2.kl. -Klasse'!P30="","",IF('Slut 2.kl. -Klasse'!P30='Skole scoring'!B$92,1,0)+IF('Slut 2.kl. -Klasse'!P30=5,5,0))</f>
        <v/>
      </c>
      <c r="C103" s="27" t="str">
        <f>IF('Slut 2.kl. -Klasse'!Q30="","",IF('Slut 2.kl. -Klasse'!Q30='Skole scoring'!C$92,1,0)+IF('Slut 2.kl. -Klasse'!Q30=5,5,0))</f>
        <v/>
      </c>
      <c r="D103" s="27" t="str">
        <f>IF('Slut 2.kl. -Klasse'!R30="","",IF('Slut 2.kl. -Klasse'!R30='Skole scoring'!D$92,1,0)+IF('Slut 2.kl. -Klasse'!R30=5,5,0))</f>
        <v/>
      </c>
      <c r="E103" s="27" t="str">
        <f>IF('Slut 2.kl. -Klasse'!S30="","",IF('Slut 2.kl. -Klasse'!S30='Skole scoring'!E$92,1,0)+IF('Slut 2.kl. -Klasse'!S30=5,5,0))</f>
        <v/>
      </c>
      <c r="F103" s="27" t="str">
        <f>IF('Slut 2.kl. -Klasse'!T30="","",IF('Slut 2.kl. -Klasse'!T30='Skole scoring'!F$92,1,0)+IF('Slut 2.kl. -Klasse'!T30=5,5,0))</f>
        <v/>
      </c>
      <c r="G103" s="27" t="str">
        <f>IF('Slut 2.kl. -Klasse'!U30="","",IF('Slut 2.kl. -Klasse'!U30='Skole scoring'!G$92,1,0)+IF('Slut 2.kl. -Klasse'!U30=5,5,0))</f>
        <v/>
      </c>
      <c r="H103" s="27" t="str">
        <f>IF('Slut 2.kl. -Klasse'!V30="","",IF('Slut 2.kl. -Klasse'!V30='Skole scoring'!H$92,1,0)+IF('Slut 2.kl. -Klasse'!V30=5,5,0))</f>
        <v/>
      </c>
      <c r="I103" s="27" t="str">
        <f>IF('Slut 2.kl. -Klasse'!W30="","",IF('Slut 2.kl. -Klasse'!W30='Skole scoring'!I$92,1,0)+IF('Slut 2.kl. -Klasse'!W30=5,5,0))</f>
        <v/>
      </c>
      <c r="J103" s="27" t="str">
        <f>IF('Slut 2.kl. -Klasse'!X30="","",IF('Slut 2.kl. -Klasse'!X30='Skole scoring'!J$92,1,0)+IF('Slut 2.kl. -Klasse'!X30=5,5,0))</f>
        <v/>
      </c>
      <c r="K103" s="27" t="str">
        <f>IF('Slut 2.kl. -Klasse'!Y30="","",IF('Slut 2.kl. -Klasse'!Y30='Skole scoring'!K$92,1,0)+IF('Slut 2.kl. -Klasse'!Y30=5,5,0))</f>
        <v/>
      </c>
      <c r="L103" s="27" t="str">
        <f>IF('Slut 2.kl. -Klasse'!Z30="","",IF('Slut 2.kl. -Klasse'!Z30='Skole scoring'!L$92,1,0)+IF('Slut 2.kl. -Klasse'!Z30=5,5,0))</f>
        <v/>
      </c>
      <c r="M103" s="27" t="str">
        <f>IF('Slut 2.kl. -Klasse'!AA30="","",IF('Slut 2.kl. -Klasse'!AA30='Skole scoring'!M$92,1,0)+IF('Slut 2.kl. -Klasse'!AA30=5,5,0))</f>
        <v/>
      </c>
      <c r="N103" s="27" t="str">
        <f>IF('Slut 2.kl. -Klasse'!AB30="","",IF('Slut 2.kl. -Klasse'!AB30='Skole scoring'!N$92,1,0)+IF('Slut 2.kl. -Klasse'!AB30=5,5,0))</f>
        <v/>
      </c>
      <c r="O103" s="27" t="str">
        <f>IF('Slut 2.kl. -Klasse'!AC30="","",IF('Slut 2.kl. -Klasse'!AC30='Skole scoring'!O$92,1,0)+IF('Slut 2.kl. -Klasse'!AC30=5,5,0))</f>
        <v/>
      </c>
      <c r="P103" s="27" t="str">
        <f>IF('Slut 2.kl. -Klasse'!AD30="","",IF('Slut 2.kl. -Klasse'!AD30='Skole scoring'!P$92,1,0)+IF('Slut 2.kl. -Klasse'!AD30=5,5,0))</f>
        <v/>
      </c>
      <c r="Q103" s="27" t="str">
        <f>IF('Slut 2.kl. -Klasse'!AE30="","",IF('Slut 2.kl. -Klasse'!AE30='Skole scoring'!Q$92,1,0)+IF('Slut 2.kl. -Klasse'!AE30=5,5,0))</f>
        <v/>
      </c>
      <c r="R103" s="27" t="str">
        <f>IF('Slut 2.kl. -Klasse'!AF30="","",IF('Slut 2.kl. -Klasse'!AF30='Skole scoring'!R$92,1,0)+IF('Slut 2.kl. -Klasse'!AF30=5,5,0))</f>
        <v/>
      </c>
      <c r="S103" s="27" t="str">
        <f>IF('Slut 2.kl. -Klasse'!AG30="","",IF('Slut 2.kl. -Klasse'!AG30='Skole scoring'!S$92,1,0)+IF('Slut 2.kl. -Klasse'!AG30=5,5,0))</f>
        <v/>
      </c>
      <c r="T103" s="27" t="str">
        <f>IF('Slut 2.kl. -Klasse'!AH30="","",IF('Slut 2.kl. -Klasse'!AH30='Skole scoring'!T$92,1,0)+IF('Slut 2.kl. -Klasse'!AH30=5,5,0))</f>
        <v/>
      </c>
      <c r="U103" s="27" t="str">
        <f>IF('Slut 2.kl. -Klasse'!AI30="","",IF('Slut 2.kl. -Klasse'!AI30='Skole scoring'!U$92,1,0)+IF('Slut 2.kl. -Klasse'!AI30=5,5,0))</f>
        <v/>
      </c>
      <c r="V103" s="27" t="str">
        <f>IF('Slut 2.kl. -Klasse'!AJ30="","",IF('Slut 2.kl. -Klasse'!AJ30='Skole scoring'!V$92,1,0)+IF('Slut 2.kl. -Klasse'!AJ30=5,5,0))</f>
        <v/>
      </c>
      <c r="W103" s="27" t="str">
        <f>IF('Slut 2.kl. -Klasse'!AK30="","",IF('Slut 2.kl. -Klasse'!AK30='Skole scoring'!W$92,1,0)+IF('Slut 2.kl. -Klasse'!AK30=5,5,0))</f>
        <v/>
      </c>
      <c r="X103" s="27" t="str">
        <f>IF('Slut 2.kl. -Klasse'!AL30="","",IF('Slut 2.kl. -Klasse'!AL30='Skole scoring'!X$92,1,0)+IF('Slut 2.kl. -Klasse'!AL30=5,5,0))</f>
        <v/>
      </c>
      <c r="Y103" s="27" t="str">
        <f>IF('Slut 2.kl. -Klasse'!AM30="","",IF('Slut 2.kl. -Klasse'!AM30='Skole scoring'!Y$92,1,0)+IF('Slut 2.kl. -Klasse'!AM30=5,5,0))</f>
        <v/>
      </c>
      <c r="Z103" s="27" t="str">
        <f>IF('Slut 2.kl. -Klasse'!AN30="","",IF('Slut 2.kl. -Klasse'!AN30='Skole scoring'!Z$92,1,0)+IF('Slut 2.kl. -Klasse'!AN30=5,5,0))</f>
        <v/>
      </c>
      <c r="AA103" s="27" t="str">
        <f>IF('Slut 2.kl. -Klasse'!AO30="","",IF('Slut 2.kl. -Klasse'!AO30='Skole scoring'!AA$92,1,0)+IF('Slut 2.kl. -Klasse'!AO30=5,5,0))</f>
        <v/>
      </c>
      <c r="AB103" s="27" t="str">
        <f>IF('Slut 2.kl. -Klasse'!AP30="","",IF('Slut 2.kl. -Klasse'!AP30='Skole scoring'!AB$92,1,0)+IF('Slut 2.kl. -Klasse'!AP30=5,5,0))</f>
        <v/>
      </c>
      <c r="AC103" s="27" t="str">
        <f>IF('Slut 2.kl. -Klasse'!AQ30="","",IF('Slut 2.kl. -Klasse'!AQ30='Skole scoring'!AC$92,1,0)+IF('Slut 2.kl. -Klasse'!AQ30=5,5,0))</f>
        <v/>
      </c>
      <c r="AD103" s="27" t="str">
        <f>IF('Slut 2.kl. -Klasse'!AR30="","",IF('Slut 2.kl. -Klasse'!AR30='Skole scoring'!AD$92,1,0)+IF('Slut 2.kl. -Klasse'!AR30=5,5,0))</f>
        <v/>
      </c>
      <c r="AE103" s="27" t="str">
        <f>IF('Slut 2.kl. -Klasse'!AS30="","",IF('Slut 2.kl. -Klasse'!AS30='Skole scoring'!AE$92,1,0)+IF('Slut 2.kl. -Klasse'!AS30=5,5,0))</f>
        <v/>
      </c>
      <c r="AF103" s="27" t="str">
        <f>IF('Slut 2.kl. -Klasse'!AT30="","",IF('Slut 2.kl. -Klasse'!AT30='Skole scoring'!AF$92,1,0)+IF('Slut 2.kl. -Klasse'!AT30=5,5,0))</f>
        <v/>
      </c>
      <c r="AG103" s="27" t="str">
        <f>IF('Slut 2.kl. -Klasse'!AU30="","",IF('Slut 2.kl. -Klasse'!AU30='Skole scoring'!AG$92,1,0)+IF('Slut 2.kl. -Klasse'!AU30=5,5,0))</f>
        <v/>
      </c>
      <c r="AH103" s="27" t="str">
        <f>IF('Slut 2.kl. -Klasse'!AV30="","",IF('Slut 2.kl. -Klasse'!AV30='Skole scoring'!AH$92,1,0)+IF('Slut 2.kl. -Klasse'!AV30=5,5,0))</f>
        <v/>
      </c>
      <c r="AI103" s="27" t="str">
        <f>IF('Slut 2.kl. -Klasse'!AW30="","",IF('Slut 2.kl. -Klasse'!AW30='Skole scoring'!AI$92,1,0)+IF('Slut 2.kl. -Klasse'!AW30=5,5,0))</f>
        <v/>
      </c>
      <c r="AJ103" s="27" t="str">
        <f>IF('Slut 2.kl. -Klasse'!AX30="","",IF('Slut 2.kl. -Klasse'!AX30='Skole scoring'!AJ$92,1,0)+IF('Slut 2.kl. -Klasse'!AX30=5,5,0))</f>
        <v/>
      </c>
      <c r="AK103" s="27" t="str">
        <f>IF('Slut 2.kl. -Klasse'!AY30="","",IF('Slut 2.kl. -Klasse'!AY30='Skole scoring'!AK$92,1,0)+IF('Slut 2.kl. -Klasse'!AY30=5,5,0))</f>
        <v/>
      </c>
      <c r="AL103" s="27" t="str">
        <f>IF('Slut 2.kl. -Klasse'!AZ30="","",IF('Slut 2.kl. -Klasse'!AZ30='Skole scoring'!AL$92,1,0)+IF('Slut 2.kl. -Klasse'!AZ30=5,5,0))</f>
        <v/>
      </c>
      <c r="AM103" s="27" t="str">
        <f>IF('Slut 2.kl. -Klasse'!BA30="","",IF('Slut 2.kl. -Klasse'!BA30='Skole scoring'!AM$92,1,0)+IF('Slut 2.kl. -Klasse'!BA30=5,5,0))</f>
        <v/>
      </c>
      <c r="AN103" s="27" t="str">
        <f>IF('Slut 2.kl. -Klasse'!BB30="","",IF('Slut 2.kl. -Klasse'!BB30='Skole scoring'!AN$92,1,0)+IF('Slut 2.kl. -Klasse'!BB30=5,5,0))</f>
        <v/>
      </c>
      <c r="AO103" s="27" t="str">
        <f>IF('Slut 2.kl. -Klasse'!BC30="","",IF('Slut 2.kl. -Klasse'!BC30='Skole scoring'!AO$92,1,0)+IF('Slut 2.kl. -Klasse'!BC30=5,5,0))</f>
        <v/>
      </c>
      <c r="AP103" s="27" t="str">
        <f>IF('Slut 2.kl. -Klasse'!BD30="","",IF('Slut 2.kl. -Klasse'!BD30='Skole scoring'!AP$92,1,0)+IF('Slut 2.kl. -Klasse'!BD30=5,5,0))</f>
        <v/>
      </c>
      <c r="AQ103" s="27" t="str">
        <f>IF('Slut 2.kl. -Klasse'!BE30="","",IF('Slut 2.kl. -Klasse'!BE30='Skole scoring'!AQ$92,1,0)+IF('Slut 2.kl. -Klasse'!BE30=5,5,0))</f>
        <v/>
      </c>
      <c r="AR103" s="27" t="str">
        <f>IF('Slut 2.kl. -Klasse'!BF30="","",IF('Slut 2.kl. -Klasse'!BF30='Skole scoring'!AR$92,1,0)+IF('Slut 2.kl. -Klasse'!BF30=5,5,0))</f>
        <v/>
      </c>
      <c r="AS103" s="27" t="str">
        <f>IF('Slut 2.kl. -Klasse'!BG30="","",IF('Slut 2.kl. -Klasse'!BG30='Skole scoring'!AS$92,1,0)+IF('Slut 2.kl. -Klasse'!BG30=5,5,0))</f>
        <v/>
      </c>
      <c r="AT103" s="27" t="str">
        <f>IF('Slut 2.kl. -Klasse'!BH30="","",IF('Slut 2.kl. -Klasse'!BH30='Skole scoring'!AT$92,1,0)+IF('Slut 2.kl. -Klasse'!BH30=5,5,0))</f>
        <v/>
      </c>
      <c r="AU103" s="27" t="str">
        <f>IF('Slut 2.kl. -Klasse'!BI30="","",IF('Slut 2.kl. -Klasse'!BI30='Skole scoring'!AU$92,1,0)+IF('Slut 2.kl. -Klasse'!BI30=5,5,0))</f>
        <v/>
      </c>
      <c r="AV103" s="27" t="str">
        <f>IF('Slut 2.kl. -Klasse'!BJ30="","",IF('Slut 2.kl. -Klasse'!BJ30='Skole scoring'!AV$92,1,0)+IF('Slut 2.kl. -Klasse'!BJ30=5,5,0))</f>
        <v/>
      </c>
      <c r="AW103" s="27" t="str">
        <f>IF('Slut 2.kl. -Klasse'!BK30="","",IF('Slut 2.kl. -Klasse'!BK30='Skole scoring'!AW$92,1,0)+IF('Slut 2.kl. -Klasse'!BK30=5,5,0))</f>
        <v/>
      </c>
      <c r="AX103" s="27" t="str">
        <f>IF('Slut 2.kl. -Klasse'!BL30="","",IF('Slut 2.kl. -Klasse'!BL30='Skole scoring'!AX$92,1,0)+IF('Slut 2.kl. -Klasse'!BL30=5,5,0))</f>
        <v/>
      </c>
      <c r="AY103" s="27" t="str">
        <f>IF('Slut 2.kl. -Klasse'!BM30="","",IF('Slut 2.kl. -Klasse'!BM30='Skole scoring'!AY$92,1,0)+IF('Slut 2.kl. -Klasse'!BM30=5,5,0))</f>
        <v/>
      </c>
      <c r="AZ103" s="27" t="str">
        <f>IF('Slut 2.kl. -Klasse'!BN30="","",IF('Slut 2.kl. -Klasse'!BN30='Skole scoring'!AZ$92,1,0)+IF('Slut 2.kl. -Klasse'!BN30=5,5,0))</f>
        <v/>
      </c>
      <c r="BA103" s="27" t="str">
        <f>IF('Slut 2.kl. -Klasse'!BO30="","",IF('Slut 2.kl. -Klasse'!BO30='Skole scoring'!BA$92,1,0)+IF('Slut 2.kl. -Klasse'!BO30=5,5,0))</f>
        <v/>
      </c>
      <c r="BB103" s="27" t="str">
        <f>IF('Slut 2.kl. -Klasse'!BP30="","",IF('Slut 2.kl. -Klasse'!BP30='Skole scoring'!BB$92,1,0)+IF('Slut 2.kl. -Klasse'!BP30=5,5,0))</f>
        <v/>
      </c>
      <c r="BC103" s="27" t="str">
        <f>IF('Slut 2.kl. -Klasse'!BQ30="","",IF('Slut 2.kl. -Klasse'!BQ30='Skole scoring'!BC$92,1,0)+IF('Slut 2.kl. -Klasse'!BQ30=5,5,0))</f>
        <v/>
      </c>
      <c r="BD103" s="27" t="str">
        <f>IF('Slut 2.kl. -Klasse'!BR30="","",IF('Slut 2.kl. -Klasse'!BR30='Skole scoring'!BD$92,1,0)+IF('Slut 2.kl. -Klasse'!BR30=5,5,0))</f>
        <v/>
      </c>
      <c r="BE103" s="27" t="str">
        <f>IF('Slut 2.kl. -Klasse'!BS30="","",IF('Slut 2.kl. -Klasse'!BS30='Skole scoring'!BE$92,1,0)+IF('Slut 2.kl. -Klasse'!BS30=5,5,0))</f>
        <v/>
      </c>
      <c r="BF103" s="27" t="str">
        <f>IF('Slut 2.kl. -Klasse'!BT30="","",IF('Slut 2.kl. -Klasse'!BT30='Skole scoring'!BF$92,1,0)+IF('Slut 2.kl. -Klasse'!BT30=5,5,0))</f>
        <v/>
      </c>
      <c r="BG103" s="27" t="str">
        <f>IF('Slut 2.kl. -Klasse'!BU30="","",IF('Slut 2.kl. -Klasse'!BU30='Skole scoring'!BG$92,1,0)+IF('Slut 2.kl. -Klasse'!BU30=5,5,0))</f>
        <v/>
      </c>
      <c r="BH103" s="27" t="str">
        <f>IF('Slut 2.kl. -Klasse'!BV30="","",IF('Slut 2.kl. -Klasse'!BV30='Skole scoring'!BH$92,1,0)+IF('Slut 2.kl. -Klasse'!BV30=5,5,0))</f>
        <v/>
      </c>
      <c r="BI103" s="27" t="str">
        <f>IF('Slut 2.kl. -Klasse'!BW30="","",IF('Slut 2.kl. -Klasse'!BW30='Skole scoring'!BI$92,1,0)+IF('Slut 2.kl. -Klasse'!BW30=5,5,0))</f>
        <v/>
      </c>
      <c r="BJ103" s="27" t="str">
        <f>IF('Slut 2.kl. -Klasse'!BX30="","",IF('Slut 2.kl. -Klasse'!BX30='Skole scoring'!BJ$92,1,0)+IF('Slut 2.kl. -Klasse'!BX30=5,5,0))</f>
        <v/>
      </c>
      <c r="BK103" s="27" t="str">
        <f>IF('Slut 2.kl. -Klasse'!BY30="","",IF('Slut 2.kl. -Klasse'!BY30='Skole scoring'!BK$92,1,0)+IF('Slut 2.kl. -Klasse'!BY30=5,5,0))</f>
        <v/>
      </c>
      <c r="BL103" s="27" t="str">
        <f>IF('Slut 2.kl. -Klasse'!BZ30="","",IF('Slut 2.kl. -Klasse'!BZ30='Skole scoring'!BL$92,1,0)+IF('Slut 2.kl. -Klasse'!BZ30=5,5,0))</f>
        <v/>
      </c>
      <c r="BM103" s="27" t="str">
        <f>IF('Slut 2.kl. -Klasse'!CA30="","",IF('Slut 2.kl. -Klasse'!CA30='Skole scoring'!BM$92,1,0)+IF('Slut 2.kl. -Klasse'!CA30=5,5,0))</f>
        <v/>
      </c>
      <c r="BN103" s="27" t="str">
        <f>IF('Slut 2.kl. -Klasse'!CB30="","",IF('Slut 2.kl. -Klasse'!CB30='Skole scoring'!BN$92,1,0)+IF('Slut 2.kl. -Klasse'!CB30=5,5,0))</f>
        <v/>
      </c>
      <c r="BO103" s="27" t="str">
        <f>IF('Slut 2.kl. -Klasse'!CC30="","",IF('Slut 2.kl. -Klasse'!CC30='Skole scoring'!BO$92,1,0)+IF('Slut 2.kl. -Klasse'!CC30=5,5,0))</f>
        <v/>
      </c>
      <c r="BP103" s="27" t="str">
        <f>IF('Slut 2.kl. -Klasse'!CD30="","",IF('Slut 2.kl. -Klasse'!CD30='Skole scoring'!BP$92,1,0)+IF('Slut 2.kl. -Klasse'!CD30=5,5,0))</f>
        <v/>
      </c>
      <c r="BQ103" s="27" t="str">
        <f>IF('Slut 2.kl. -Klasse'!CE30="","",IF('Slut 2.kl. -Klasse'!CE30='Skole scoring'!BQ$92,1,0)+IF('Slut 2.kl. -Klasse'!CE30=5,5,0))</f>
        <v/>
      </c>
      <c r="BR103" s="27" t="str">
        <f>IF('Slut 2.kl. -Klasse'!CF30="","",IF('Slut 2.kl. -Klasse'!CF30='Skole scoring'!BR$92,1,0)+IF('Slut 2.kl. -Klasse'!CF30=5,5,0))</f>
        <v/>
      </c>
      <c r="BS103" s="27" t="str">
        <f>IF('Slut 2.kl. -Klasse'!CG30="","",IF('Slut 2.kl. -Klasse'!CG30='Skole scoring'!BS$92,1,0)+IF('Slut 2.kl. -Klasse'!CG30=5,5,0))</f>
        <v/>
      </c>
      <c r="BT103" s="27" t="str">
        <f>IF('Slut 2.kl. -Klasse'!CH30="","",IF('Slut 2.kl. -Klasse'!CH30='Skole scoring'!BT$92,1,0)+IF('Slut 2.kl. -Klasse'!CH30=5,5,0))</f>
        <v/>
      </c>
      <c r="BU103" s="27" t="str">
        <f>IF('Slut 2.kl. -Klasse'!CI30="","",IF('Slut 2.kl. -Klasse'!CI30='Skole scoring'!BU$92,1,0)+IF('Slut 2.kl. -Klasse'!CI30=5,5,0))</f>
        <v/>
      </c>
      <c r="BV103" s="27" t="str">
        <f>IF('Slut 2.kl. -Klasse'!CJ30="","",IF('Slut 2.kl. -Klasse'!CJ30='Skole scoring'!BV$92,1,0)+IF('Slut 2.kl. -Klasse'!CJ30=5,5,0))</f>
        <v/>
      </c>
      <c r="BW103" s="27" t="str">
        <f>IF('Slut 2.kl. -Klasse'!CK30="","",IF('Slut 2.kl. -Klasse'!CK30='Skole scoring'!BW$92,1,0)+IF('Slut 2.kl. -Klasse'!CK30=5,5,0))</f>
        <v/>
      </c>
      <c r="BX103" s="27" t="str">
        <f>IF('Slut 2.kl. -Klasse'!CL30="","",IF('Slut 2.kl. -Klasse'!CL30='Skole scoring'!BX$92,1,0)+IF('Slut 2.kl. -Klasse'!CL30=5,5,0))</f>
        <v/>
      </c>
      <c r="BY103" s="27" t="str">
        <f>IF('Slut 2.kl. -Klasse'!CM30="","",IF('Slut 2.kl. -Klasse'!CM30='Skole scoring'!BY$92,1,0)+IF('Slut 2.kl. -Klasse'!CM30=5,5,0))</f>
        <v/>
      </c>
      <c r="BZ103" s="27" t="str">
        <f>IF('Slut 2.kl. -Klasse'!CN30="","",IF('Slut 2.kl. -Klasse'!CN30='Skole scoring'!BZ$92,1,0)+IF('Slut 2.kl. -Klasse'!CN30=5,5,0))</f>
        <v/>
      </c>
      <c r="CA103" s="27" t="str">
        <f>IF('Slut 2.kl. -Klasse'!CO30="","",IF('Slut 2.kl. -Klasse'!CO30='Skole scoring'!CA$92,1,0)+IF('Slut 2.kl. -Klasse'!CO30=5,5,0))</f>
        <v/>
      </c>
      <c r="CB103" s="27" t="str">
        <f>IF('Slut 2.kl. -Klasse'!CP30="","",IF('Slut 2.kl. -Klasse'!CP30='Skole scoring'!CB$92,1,0)+IF('Slut 2.kl. -Klasse'!CP30=5,5,0))</f>
        <v/>
      </c>
      <c r="CC103" s="27" t="str">
        <f>IF('Slut 2.kl. -Klasse'!CQ30="","",IF('Slut 2.kl. -Klasse'!CQ30='Skole scoring'!CC$92,1,0)+IF('Slut 2.kl. -Klasse'!CQ30=5,5,0))</f>
        <v/>
      </c>
      <c r="CD103" s="27" t="str">
        <f>IF('Slut 2.kl. -Klasse'!CR30="","",IF('Slut 2.kl. -Klasse'!CR30='Skole scoring'!CD$92,1,0)+IF('Slut 2.kl. -Klasse'!CR30=5,5,0))</f>
        <v/>
      </c>
      <c r="CE103" s="27" t="str">
        <f>IF('Slut 2.kl. -Klasse'!CS30="","",IF('Slut 2.kl. -Klasse'!CS30='Skole scoring'!CE$92,1,0)+IF('Slut 2.kl. -Klasse'!CS30=5,5,0))</f>
        <v/>
      </c>
      <c r="CF103" s="27" t="str">
        <f>IF('Slut 2.kl. -Klasse'!CT30="","",IF('Slut 2.kl. -Klasse'!CT30='Skole scoring'!CF$92,1,0)+IF('Slut 2.kl. -Klasse'!CT30=5,5,0))</f>
        <v/>
      </c>
      <c r="CG103" s="27" t="str">
        <f>IF('Slut 2.kl. -Klasse'!CU30="","",IF('Slut 2.kl. -Klasse'!CU30='Skole scoring'!CG$92,1,0)+IF('Slut 2.kl. -Klasse'!CU30=5,5,0))</f>
        <v/>
      </c>
      <c r="CH103" s="27" t="str">
        <f>IF('Slut 2.kl. -Klasse'!CV30="","",IF('Slut 2.kl. -Klasse'!CV30='Skole scoring'!CH$92,1,0)+IF('Slut 2.kl. -Klasse'!CV30=5,5,0))</f>
        <v/>
      </c>
      <c r="CI103" s="27" t="str">
        <f>IF('Slut 2.kl. -Klasse'!CW30="","",IF('Slut 2.kl. -Klasse'!CW30='Skole scoring'!CI$92,1,0)+IF('Slut 2.kl. -Klasse'!CW30=5,5,0))</f>
        <v/>
      </c>
      <c r="CJ103" s="27" t="str">
        <f>IF('Slut 2.kl. -Klasse'!CX30="","",IF('Slut 2.kl. -Klasse'!CX30='Skole scoring'!CJ$92,1,0)+IF('Slut 2.kl. -Klasse'!CX30=5,5,0))</f>
        <v/>
      </c>
      <c r="CK103" s="27" t="str">
        <f>IF('Slut 2.kl. -Klasse'!CY30="","",IF('Slut 2.kl. -Klasse'!CY30='Skole scoring'!CK$92,1,0)+IF('Slut 2.kl. -Klasse'!CY30=5,5,0))</f>
        <v/>
      </c>
      <c r="CL103" s="27" t="str">
        <f>IF('Slut 2.kl. -Klasse'!CZ30="","",IF('Slut 2.kl. -Klasse'!CZ30='Skole scoring'!CL$92,1,0)+IF('Slut 2.kl. -Klasse'!CZ30=5,5,0))</f>
        <v/>
      </c>
      <c r="CM103" s="27" t="str">
        <f>IF('Slut 2.kl. -Klasse'!DA30="","",IF('Slut 2.kl. -Klasse'!DA30='Skole scoring'!CM$92,1,0)+IF('Slut 2.kl. -Klasse'!DA30=5,5,0))</f>
        <v/>
      </c>
      <c r="CN103" s="27" t="str">
        <f>IF('Slut 2.kl. -Klasse'!DB30="","",IF('Slut 2.kl. -Klasse'!DB30='Skole scoring'!CN$92,1,0)+IF('Slut 2.kl. -Klasse'!DB30=5,5,0))</f>
        <v/>
      </c>
      <c r="CO103" s="27" t="str">
        <f>IF('Slut 2.kl. -Klasse'!DC30="","",IF('Slut 2.kl. -Klasse'!DC30='Skole scoring'!CO$92,1,0)+IF('Slut 2.kl. -Klasse'!DC30=5,5,0))</f>
        <v/>
      </c>
      <c r="CP103" s="27" t="str">
        <f>IF('Slut 2.kl. -Klasse'!DD30="","",IF('Slut 2.kl. -Klasse'!DD30='Skole scoring'!CP$92,1,0)+IF('Slut 2.kl. -Klasse'!DD30=5,5,0))</f>
        <v/>
      </c>
      <c r="CQ103" s="27" t="str">
        <f>IF('Slut 2.kl. -Klasse'!DE30="","",IF('Slut 2.kl. -Klasse'!DE30='Skole scoring'!CQ$92,1,0)+IF('Slut 2.kl. -Klasse'!DE30=5,5,0))</f>
        <v/>
      </c>
      <c r="CR103" s="27" t="str">
        <f>IF('Slut 2.kl. -Klasse'!DF30="","",IF('Slut 2.kl. -Klasse'!DF30='Skole scoring'!CR$92,1,0)+IF('Slut 2.kl. -Klasse'!DF30=5,5,0))</f>
        <v/>
      </c>
      <c r="CS103" s="27" t="str">
        <f>IF('Slut 2.kl. -Klasse'!DG30="","",IF('Slut 2.kl. -Klasse'!DG30='Skole scoring'!CS$92,1,0)+IF('Slut 2.kl. -Klasse'!DG30=5,5,0))</f>
        <v/>
      </c>
      <c r="CT103" s="27" t="str">
        <f>IF('Slut 2.kl. -Klasse'!DH30="","",IF('Slut 2.kl. -Klasse'!DH30='Skole scoring'!CT$92,1,0)+IF('Slut 2.kl. -Klasse'!DH30=5,5,0))</f>
        <v/>
      </c>
      <c r="CU103" s="27" t="str">
        <f>IF('Slut 2.kl. -Klasse'!DI30="","",IF('Slut 2.kl. -Klasse'!DI30='Skole scoring'!CU$92,1,0)+IF('Slut 2.kl. -Klasse'!DI30=5,5,0))</f>
        <v/>
      </c>
      <c r="CV103" s="27" t="str">
        <f>IF('Slut 2.kl. -Klasse'!DJ30="","",IF('Slut 2.kl. -Klasse'!DJ30='Skole scoring'!CV$92,1,0)+IF('Slut 2.kl. -Klasse'!DJ30=5,5,0))</f>
        <v/>
      </c>
      <c r="CW103" s="27" t="str">
        <f>IF('Slut 2.kl. -Klasse'!DK30="","",IF('Slut 2.kl. -Klasse'!DK30='Skole scoring'!CW$92,1,0)+IF('Slut 2.kl. -Klasse'!DK30=5,5,0))</f>
        <v/>
      </c>
      <c r="CX103" s="27" t="str">
        <f>IF('Slut 2.kl. -Klasse'!DL30="","",IF('Slut 2.kl. -Klasse'!DL30='Skole scoring'!CX$92,1,0)+IF('Slut 2.kl. -Klasse'!DL30=5,5,0))</f>
        <v/>
      </c>
      <c r="CY103" s="27" t="str">
        <f>IF('Slut 2.kl. -Klasse'!DM30="","",IF('Slut 2.kl. -Klasse'!DM30='Skole scoring'!CY$92,1,0)+IF('Slut 2.kl. -Klasse'!DM30=5,5,0))</f>
        <v/>
      </c>
      <c r="CZ103" s="27" t="str">
        <f>IF('Slut 2.kl. -Klasse'!DN30="","",IF('Slut 2.kl. -Klasse'!DN30='Skole scoring'!CZ$92,1,0)+IF('Slut 2.kl. -Klasse'!DN30=5,5,0))</f>
        <v/>
      </c>
      <c r="DA103" s="27" t="str">
        <f>IF('Slut 2.kl. -Klasse'!DO30="","",IF('Slut 2.kl. -Klasse'!DO30='Skole scoring'!DA$92,1,0)+IF('Slut 2.kl. -Klasse'!DO30=5,5,0))</f>
        <v/>
      </c>
      <c r="DB103" s="27" t="str">
        <f>IF('Slut 2.kl. -Klasse'!DP30="","",IF('Slut 2.kl. -Klasse'!DP30='Skole scoring'!DB$92,1,0)+IF('Slut 2.kl. -Klasse'!DP30=5,5,0))</f>
        <v/>
      </c>
      <c r="DC103" s="27" t="str">
        <f>IF('Slut 2.kl. -Klasse'!DQ30="","",IF('Slut 2.kl. -Klasse'!DQ30='Skole scoring'!DC$92,1,0)+IF('Slut 2.kl. -Klasse'!DQ30=5,5,0))</f>
        <v/>
      </c>
      <c r="DD103" s="27" t="str">
        <f>IF('Slut 2.kl. -Klasse'!DR30="","",IF('Slut 2.kl. -Klasse'!DR30='Skole scoring'!DD$92,1,0)+IF('Slut 2.kl. -Klasse'!DR30=5,5,0))</f>
        <v/>
      </c>
      <c r="DE103" s="27" t="str">
        <f>IF('Slut 2.kl. -Klasse'!DS30="","",IF('Slut 2.kl. -Klasse'!DS30='Skole scoring'!DE$92,1,0)+IF('Slut 2.kl. -Klasse'!DS30=5,5,0))</f>
        <v/>
      </c>
      <c r="DF103" s="27" t="str">
        <f>IF('Slut 2.kl. -Klasse'!DT30="","",IF('Slut 2.kl. -Klasse'!DT30='Skole scoring'!DF$92,1,0)+IF('Slut 2.kl. -Klasse'!DT30=5,5,0))</f>
        <v/>
      </c>
      <c r="DG103" s="27" t="str">
        <f>IF('Slut 2.kl. -Klasse'!DU30="","",IF('Slut 2.kl. -Klasse'!DU30='Skole scoring'!DG$92,1,0)+IF('Slut 2.kl. -Klasse'!DU30=5,5,0))</f>
        <v/>
      </c>
      <c r="DH103" s="27" t="str">
        <f>IF('Slut 2.kl. -Klasse'!DV30="","",IF('Slut 2.kl. -Klasse'!DV30='Skole scoring'!DH$92,1,0)+IF('Slut 2.kl. -Klasse'!DV30=5,5,0))</f>
        <v/>
      </c>
      <c r="DI103" s="27" t="str">
        <f>IF('Slut 2.kl. -Klasse'!DW30="","",IF('Slut 2.kl. -Klasse'!DW30='Skole scoring'!DI$92,1,0)+IF('Slut 2.kl. -Klasse'!DW30=5,5,0))</f>
        <v/>
      </c>
      <c r="DJ103" s="27" t="str">
        <f>IF('Slut 2.kl. -Klasse'!DX30="","",IF('Slut 2.kl. -Klasse'!DX30='Skole scoring'!DJ$92,1,0)+IF('Slut 2.kl. -Klasse'!DX30=5,5,0))</f>
        <v/>
      </c>
      <c r="DK103" s="27" t="str">
        <f>IF('Slut 2.kl. -Klasse'!DY30="","",IF('Slut 2.kl. -Klasse'!DY30='Skole scoring'!DK$92,1,0)+IF('Slut 2.kl. -Klasse'!DY30=5,5,0))</f>
        <v/>
      </c>
      <c r="DL103" s="27" t="str">
        <f>IF('Slut 2.kl. -Klasse'!DZ30="","",IF('Slut 2.kl. -Klasse'!DZ30='Skole scoring'!DL$92,1,0)+IF('Slut 2.kl. -Klasse'!DZ30=5,5,0))</f>
        <v/>
      </c>
      <c r="DM103" s="27" t="str">
        <f>IF('Slut 2.kl. -Klasse'!EA30="","",IF('Slut 2.kl. -Klasse'!EA30='Skole scoring'!DM$92,1,0)+IF('Slut 2.kl. -Klasse'!EA30=5,5,0))</f>
        <v/>
      </c>
      <c r="DN103" s="27" t="str">
        <f>IF('Slut 2.kl. -Klasse'!EB30="","",IF('Slut 2.kl. -Klasse'!EB30='Skole scoring'!DN$92,1,0)+IF('Slut 2.kl. -Klasse'!EB30=5,5,0))</f>
        <v/>
      </c>
      <c r="DO103" s="27" t="str">
        <f>IF('Slut 2.kl. -Klasse'!EC30="","",IF('Slut 2.kl. -Klasse'!EC30='Skole scoring'!DO$92,1,0)+IF('Slut 2.kl. -Klasse'!EC30=5,5,0))</f>
        <v/>
      </c>
      <c r="DP103" s="27" t="str">
        <f>IF('Slut 2.kl. -Klasse'!ED30="","",IF('Slut 2.kl. -Klasse'!ED30='Skole scoring'!DP$92,1,0)+IF('Slut 2.kl. -Klasse'!ED30=5,5,0))</f>
        <v/>
      </c>
      <c r="DQ103" s="27" t="str">
        <f>IF('Slut 2.kl. -Klasse'!EE30="","",IF('Slut 2.kl. -Klasse'!EE30='Skole scoring'!DQ$92,1,0)+IF('Slut 2.kl. -Klasse'!EE30=5,5,0))</f>
        <v/>
      </c>
      <c r="DR103" s="27" t="str">
        <f>IF('Slut 2.kl. -Klasse'!EF30="","",IF('Slut 2.kl. -Klasse'!EF30='Skole scoring'!DR$92,1,0)+IF('Slut 2.kl. -Klasse'!EF30=5,5,0))</f>
        <v/>
      </c>
      <c r="DS103" s="27" t="str">
        <f>IF('Slut 2.kl. -Klasse'!EG30="","",IF('Slut 2.kl. -Klasse'!EG30='Skole scoring'!DS$92,1,0)+IF('Slut 2.kl. -Klasse'!EG30=5,5,0))</f>
        <v/>
      </c>
      <c r="DT103" s="27" t="str">
        <f>IF('Slut 2.kl. -Klasse'!EH30="","",IF('Slut 2.kl. -Klasse'!EH30='Skole scoring'!DT$92,1,0)+IF('Slut 2.kl. -Klasse'!EH30=5,5,0))</f>
        <v/>
      </c>
      <c r="DU103" s="27" t="str">
        <f>IF('Slut 2.kl. -Klasse'!EI30="","",IF('Slut 2.kl. -Klasse'!EI30='Skole scoring'!DU$92,1,0)+IF('Slut 2.kl. -Klasse'!EI30=5,5,0))</f>
        <v/>
      </c>
      <c r="DV103" s="27" t="str">
        <f>IF('Slut 2.kl. -Klasse'!EJ30="","",IF('Slut 2.kl. -Klasse'!EJ30='Skole scoring'!DV$92,1,0)+IF('Slut 2.kl. -Klasse'!EJ30=5,5,0))</f>
        <v/>
      </c>
      <c r="DW103" s="27" t="str">
        <f>IF('Slut 2.kl. -Klasse'!EK30="","",IF('Slut 2.kl. -Klasse'!EK30='Skole scoring'!DW$92,1,0)+IF('Slut 2.kl. -Klasse'!EK30=5,5,0))</f>
        <v/>
      </c>
      <c r="DX103" s="27" t="str">
        <f>IF('Slut 2.kl. -Klasse'!EL30="","",IF('Slut 2.kl. -Klasse'!EL30='Skole scoring'!DX$92,1,0)+IF('Slut 2.kl. -Klasse'!EL30=5,5,0))</f>
        <v/>
      </c>
      <c r="DY103" s="27" t="str">
        <f>IF('Slut 2.kl. -Klasse'!EM30="","",IF('Slut 2.kl. -Klasse'!EM30='Skole scoring'!DY$92,1,0)+IF('Slut 2.kl. -Klasse'!EM30=5,5,0))</f>
        <v/>
      </c>
      <c r="DZ103" s="27" t="str">
        <f>IF('Slut 2.kl. -Klasse'!EN30="","",IF('Slut 2.kl. -Klasse'!EN30='Skole scoring'!DZ$92,1,0)+IF('Slut 2.kl. -Klasse'!EN30=5,5,0))</f>
        <v/>
      </c>
      <c r="EA103" s="27" t="str">
        <f>IF('Slut 2.kl. -Klasse'!EO30="","",IF('Slut 2.kl. -Klasse'!EO30='Skole scoring'!EA$92,1,0)+IF('Slut 2.kl. -Klasse'!EO30=5,5,0))</f>
        <v/>
      </c>
      <c r="EB103" s="27" t="str">
        <f>IF('Slut 2.kl. -Klasse'!EP30="","",IF('Slut 2.kl. -Klasse'!EP30='Skole scoring'!EB$92,1,0)+IF('Slut 2.kl. -Klasse'!EP30=5,5,0))</f>
        <v/>
      </c>
      <c r="EC103" s="27" t="str">
        <f>IF('Slut 2.kl. -Klasse'!EQ30="","",IF('Slut 2.kl. -Klasse'!EQ30='Skole scoring'!EC$92,1,0)+IF('Slut 2.kl. -Klasse'!EQ30=5,5,0))</f>
        <v/>
      </c>
      <c r="ED103" s="27" t="str">
        <f>IF('Slut 2.kl. -Klasse'!ER30="","",IF('Slut 2.kl. -Klasse'!ER30='Skole scoring'!ED$92,1,0)+IF('Slut 2.kl. -Klasse'!ER30=5,5,0))</f>
        <v/>
      </c>
      <c r="EE103" s="27" t="str">
        <f>IF('Slut 2.kl. -Klasse'!ES30="","",IF('Slut 2.kl. -Klasse'!ES30='Skole scoring'!EE$92,1,0)+IF('Slut 2.kl. -Klasse'!ES30=5,5,0))</f>
        <v/>
      </c>
      <c r="EF103" s="27" t="str">
        <f>IF('Slut 2.kl. -Klasse'!ET30="","",IF('Slut 2.kl. -Klasse'!ET30='Skole scoring'!EF$92,1,0)+IF('Slut 2.kl. -Klasse'!ET30=5,5,0))</f>
        <v/>
      </c>
      <c r="EG103" s="27" t="str">
        <f>IF('Slut 2.kl. -Klasse'!EU30="","",IF('Slut 2.kl. -Klasse'!EU30='Skole scoring'!EG$92,1,0)+IF('Slut 2.kl. -Klasse'!EU30=5,5,0))</f>
        <v/>
      </c>
      <c r="EH103" s="27" t="str">
        <f>IF('Slut 2.kl. -Klasse'!EV30="","",IF('Slut 2.kl. -Klasse'!EV30='Skole scoring'!EH$92,1,0)+IF('Slut 2.kl. -Klasse'!EV30=5,5,0))</f>
        <v/>
      </c>
      <c r="EI103" s="27" t="str">
        <f>IF('Slut 2.kl. -Klasse'!EW30="","",IF('Slut 2.kl. -Klasse'!EW30='Skole scoring'!EI$92,1,0)+IF('Slut 2.kl. -Klasse'!EW30=5,5,0))</f>
        <v/>
      </c>
      <c r="EJ103" s="27" t="str">
        <f>IF('Slut 2.kl. -Klasse'!EX30="","",IF('Slut 2.kl. -Klasse'!EX30='Skole scoring'!EJ$92,1,0)+IF('Slut 2.kl. -Klasse'!EX30=5,5,0))</f>
        <v/>
      </c>
      <c r="EK103" s="27" t="str">
        <f>IF('Slut 2.kl. -Klasse'!EY30="","",IF('Slut 2.kl. -Klasse'!EY30='Skole scoring'!EK$92,1,0)+IF('Slut 2.kl. -Klasse'!EY30=5,5,0))</f>
        <v/>
      </c>
      <c r="EL103" s="27" t="str">
        <f>IF('Slut 2.kl. -Klasse'!EZ30="","",IF('Slut 2.kl. -Klasse'!EZ30='Skole scoring'!EL$92,1,0)+IF('Slut 2.kl. -Klasse'!EZ30=5,5,0))</f>
        <v/>
      </c>
      <c r="EM103" s="27" t="str">
        <f>IF('Slut 2.kl. -Klasse'!FA30="","",IF('Slut 2.kl. -Klasse'!FA30='Skole scoring'!EM$92,1,0)+IF('Slut 2.kl. -Klasse'!FA30=5,5,0))</f>
        <v/>
      </c>
      <c r="EN103" s="27" t="str">
        <f>IF('Slut 2.kl. -Klasse'!FB30="","",IF('Slut 2.kl. -Klasse'!FB30='Skole scoring'!EN$92,1,0)+IF('Slut 2.kl. -Klasse'!FB30=5,5,0))</f>
        <v/>
      </c>
      <c r="EO103" s="27" t="str">
        <f>IF('Slut 2.kl. -Klasse'!FC30="","",IF('Slut 2.kl. -Klasse'!FC30='Skole scoring'!EO$92,1,0)+IF('Slut 2.kl. -Klasse'!FC30=5,5,0))</f>
        <v/>
      </c>
      <c r="EP103" s="27" t="str">
        <f>IF('Slut 2.kl. -Klasse'!FD30="","",IF('Slut 2.kl. -Klasse'!FD30='Skole scoring'!EP$92,1,0)+IF('Slut 2.kl. -Klasse'!FD30=5,5,0))</f>
        <v/>
      </c>
      <c r="EQ103" s="27" t="str">
        <f>IF('Slut 2.kl. -Klasse'!FE30="","",IF('Slut 2.kl. -Klasse'!FE30='Skole scoring'!EQ$92,1,0)+IF('Slut 2.kl. -Klasse'!FE30=5,5,0))</f>
        <v/>
      </c>
      <c r="ER103" s="27" t="str">
        <f>IF('Slut 2.kl. -Klasse'!FF30="","",IF('Slut 2.kl. -Klasse'!FF30='Skole scoring'!ER$92,1,0)+IF('Slut 2.kl. -Klasse'!FF30=5,5,0))</f>
        <v/>
      </c>
      <c r="ES103" s="27" t="str">
        <f>IF('Slut 2.kl. -Klasse'!FG30="","",IF('Slut 2.kl. -Klasse'!FG30='Skole scoring'!ES$92,1,0)+IF('Slut 2.kl. -Klasse'!FG30=5,5,0))</f>
        <v/>
      </c>
      <c r="ET103" s="27" t="str">
        <f>IF('Slut 2.kl. -Klasse'!FH30="","",IF('Slut 2.kl. -Klasse'!FH30='Skole scoring'!ET$92,1,0)+IF('Slut 2.kl. -Klasse'!FH30=5,5,0))</f>
        <v/>
      </c>
      <c r="EU103" s="27" t="str">
        <f>IF('Slut 2.kl. -Klasse'!FI30="","",IF('Slut 2.kl. -Klasse'!FI30='Skole scoring'!EU$92,1,0)+IF('Slut 2.kl. -Klasse'!FI30=5,5,0))</f>
        <v/>
      </c>
      <c r="EV103" s="27" t="str">
        <f>IF('Slut 2.kl. -Klasse'!FJ30="","",IF('Slut 2.kl. -Klasse'!FJ30='Skole scoring'!EV$92,1,0)+IF('Slut 2.kl. -Klasse'!FJ30=5,5,0))</f>
        <v/>
      </c>
      <c r="EW103" s="27" t="str">
        <f>IF('Slut 2.kl. -Klasse'!FK30="","",IF('Slut 2.kl. -Klasse'!FK30='Skole scoring'!EW$92,1,0)+IF('Slut 2.kl. -Klasse'!FK30=5,5,0))</f>
        <v/>
      </c>
      <c r="EX103" s="27" t="str">
        <f>IF('Slut 2.kl. -Klasse'!FL30="","",IF('Slut 2.kl. -Klasse'!FL30='Skole scoring'!EX$92,1,0)+IF('Slut 2.kl. -Klasse'!FL30=5,5,0))</f>
        <v/>
      </c>
      <c r="EY103" s="27" t="str">
        <f>IF('Slut 2.kl. -Klasse'!FM30="","",IF('Slut 2.kl. -Klasse'!FM30='Skole scoring'!EY$92,1,0)+IF('Slut 2.kl. -Klasse'!FM30=5,5,0))</f>
        <v/>
      </c>
      <c r="EZ103" s="27" t="str">
        <f>IF('Slut 2.kl. -Klasse'!FN30="","",IF('Slut 2.kl. -Klasse'!FN30='Skole scoring'!EZ$92,1,0)+IF('Slut 2.kl. -Klasse'!FN30=5,5,0))</f>
        <v/>
      </c>
      <c r="FA103" s="27" t="str">
        <f>IF('Slut 2.kl. -Klasse'!FO30="","",IF('Slut 2.kl. -Klasse'!FO30='Skole scoring'!FA$92,1,0)+IF('Slut 2.kl. -Klasse'!FO30=5,5,0))</f>
        <v/>
      </c>
      <c r="FB103" s="27" t="str">
        <f>IF('Slut 2.kl. -Klasse'!FP30="","",IF('Slut 2.kl. -Klasse'!FP30='Skole scoring'!FB$92,1,0)+IF('Slut 2.kl. -Klasse'!FP30=5,5,0))</f>
        <v/>
      </c>
      <c r="FC103" s="27" t="str">
        <f>IF('Slut 2.kl. -Klasse'!FQ30="","",IF('Slut 2.kl. -Klasse'!FQ30='Skole scoring'!FC$92,1,0)+IF('Slut 2.kl. -Klasse'!FQ30=5,5,0))</f>
        <v/>
      </c>
      <c r="FD103" s="27" t="str">
        <f>IF('Slut 2.kl. -Klasse'!FR30="","",IF('Slut 2.kl. -Klasse'!FR30='Skole scoring'!FD$92,1,0)+IF('Slut 2.kl. -Klasse'!FR30=5,5,0))</f>
        <v/>
      </c>
      <c r="FE103" s="27" t="str">
        <f>IF('Slut 2.kl. -Klasse'!FS30="","",IF('Slut 2.kl. -Klasse'!FS30='Skole scoring'!FE$92,1,0)+IF('Slut 2.kl. -Klasse'!FS30=5,5,0))</f>
        <v/>
      </c>
      <c r="FF103" s="27" t="str">
        <f>IF('Slut 2.kl. -Klasse'!FT30="","",IF('Slut 2.kl. -Klasse'!FT30='Skole scoring'!FF$92,1,0)+IF('Slut 2.kl. -Klasse'!FT30=5,5,0))</f>
        <v/>
      </c>
      <c r="FG103" s="27" t="str">
        <f>IF('Slut 2.kl. -Klasse'!FU30="","",IF('Slut 2.kl. -Klasse'!FU30='Skole scoring'!FG$92,1,0)+IF('Slut 2.kl. -Klasse'!FU30=5,5,0))</f>
        <v/>
      </c>
      <c r="FH103" s="27" t="str">
        <f>IF('Slut 2.kl. -Klasse'!FV30="","",IF('Slut 2.kl. -Klasse'!FV30='Skole scoring'!FH$92,1,0)+IF('Slut 2.kl. -Klasse'!FV30=5,5,0))</f>
        <v/>
      </c>
      <c r="FI103" s="27" t="str">
        <f>IF('Slut 2.kl. -Klasse'!FW30="","",IF('Slut 2.kl. -Klasse'!FW30='Skole scoring'!FI$92,1,0)+IF('Slut 2.kl. -Klasse'!FW30=5,5,0))</f>
        <v/>
      </c>
      <c r="FJ103" s="27" t="str">
        <f>IF('Slut 2.kl. -Klasse'!FX30="","",IF('Slut 2.kl. -Klasse'!FX30='Skole scoring'!FJ$92,1,0)+IF('Slut 2.kl. -Klasse'!FX30=5,5,0))</f>
        <v/>
      </c>
      <c r="FK103" s="27" t="str">
        <f>IF('Slut 2.kl. -Klasse'!FY30="","",IF('Slut 2.kl. -Klasse'!FY30='Skole scoring'!FK$92,1,0)+IF('Slut 2.kl. -Klasse'!FY30=5,5,0))</f>
        <v/>
      </c>
      <c r="FL103" s="27" t="str">
        <f>IF('Slut 2.kl. -Klasse'!FZ30="","",IF('Slut 2.kl. -Klasse'!FZ30='Skole scoring'!FL$92,1,0)+IF('Slut 2.kl. -Klasse'!FZ30=5,5,0))</f>
        <v/>
      </c>
      <c r="FM103" s="27" t="str">
        <f>IF('Slut 2.kl. -Klasse'!GA30="","",IF('Slut 2.kl. -Klasse'!GA30='Skole scoring'!FM$92,1,0)+IF('Slut 2.kl. -Klasse'!GA30=5,5,0))</f>
        <v/>
      </c>
      <c r="FN103" s="27">
        <f t="shared" si="3"/>
        <v>0</v>
      </c>
      <c r="FO103" s="27" t="str">
        <f>IF(ISBLANK('Slut 2.kl. -Klasse'!B30),"NA",(((COUNTIF('Skole scoring'!B103:U103,1)-7)/4.9)+((COUNTIF('Skole scoring'!V103:DQ103,1)-19.9)/11.3)+((COUNTIF(DR103:FM103,1)-16.8)/11.7))/3)</f>
        <v>NA</v>
      </c>
    </row>
    <row r="104" spans="2:171" x14ac:dyDescent="0.35">
      <c r="B104" s="27" t="str">
        <f>IF('Slut 2.kl. -Klasse'!P31="","",IF('Slut 2.kl. -Klasse'!P31='Skole scoring'!B$92,1,0)+IF('Slut 2.kl. -Klasse'!P31=5,5,0))</f>
        <v/>
      </c>
      <c r="C104" s="27" t="str">
        <f>IF('Slut 2.kl. -Klasse'!Q31="","",IF('Slut 2.kl. -Klasse'!Q31='Skole scoring'!C$92,1,0)+IF('Slut 2.kl. -Klasse'!Q31=5,5,0))</f>
        <v/>
      </c>
      <c r="D104" s="27" t="str">
        <f>IF('Slut 2.kl. -Klasse'!R31="","",IF('Slut 2.kl. -Klasse'!R31='Skole scoring'!D$92,1,0)+IF('Slut 2.kl. -Klasse'!R31=5,5,0))</f>
        <v/>
      </c>
      <c r="E104" s="27" t="str">
        <f>IF('Slut 2.kl. -Klasse'!S31="","",IF('Slut 2.kl. -Klasse'!S31='Skole scoring'!E$92,1,0)+IF('Slut 2.kl. -Klasse'!S31=5,5,0))</f>
        <v/>
      </c>
      <c r="F104" s="27" t="str">
        <f>IF('Slut 2.kl. -Klasse'!T31="","",IF('Slut 2.kl. -Klasse'!T31='Skole scoring'!F$92,1,0)+IF('Slut 2.kl. -Klasse'!T31=5,5,0))</f>
        <v/>
      </c>
      <c r="G104" s="27" t="str">
        <f>IF('Slut 2.kl. -Klasse'!U31="","",IF('Slut 2.kl. -Klasse'!U31='Skole scoring'!G$92,1,0)+IF('Slut 2.kl. -Klasse'!U31=5,5,0))</f>
        <v/>
      </c>
      <c r="H104" s="27" t="str">
        <f>IF('Slut 2.kl. -Klasse'!V31="","",IF('Slut 2.kl. -Klasse'!V31='Skole scoring'!H$92,1,0)+IF('Slut 2.kl. -Klasse'!V31=5,5,0))</f>
        <v/>
      </c>
      <c r="I104" s="27" t="str">
        <f>IF('Slut 2.kl. -Klasse'!W31="","",IF('Slut 2.kl. -Klasse'!W31='Skole scoring'!I$92,1,0)+IF('Slut 2.kl. -Klasse'!W31=5,5,0))</f>
        <v/>
      </c>
      <c r="J104" s="27" t="str">
        <f>IF('Slut 2.kl. -Klasse'!X31="","",IF('Slut 2.kl. -Klasse'!X31='Skole scoring'!J$92,1,0)+IF('Slut 2.kl. -Klasse'!X31=5,5,0))</f>
        <v/>
      </c>
      <c r="K104" s="27" t="str">
        <f>IF('Slut 2.kl. -Klasse'!Y31="","",IF('Slut 2.kl. -Klasse'!Y31='Skole scoring'!K$92,1,0)+IF('Slut 2.kl. -Klasse'!Y31=5,5,0))</f>
        <v/>
      </c>
      <c r="L104" s="27" t="str">
        <f>IF('Slut 2.kl. -Klasse'!Z31="","",IF('Slut 2.kl. -Klasse'!Z31='Skole scoring'!L$92,1,0)+IF('Slut 2.kl. -Klasse'!Z31=5,5,0))</f>
        <v/>
      </c>
      <c r="M104" s="27" t="str">
        <f>IF('Slut 2.kl. -Klasse'!AA31="","",IF('Slut 2.kl. -Klasse'!AA31='Skole scoring'!M$92,1,0)+IF('Slut 2.kl. -Klasse'!AA31=5,5,0))</f>
        <v/>
      </c>
      <c r="N104" s="27" t="str">
        <f>IF('Slut 2.kl. -Klasse'!AB31="","",IF('Slut 2.kl. -Klasse'!AB31='Skole scoring'!N$92,1,0)+IF('Slut 2.kl. -Klasse'!AB31=5,5,0))</f>
        <v/>
      </c>
      <c r="O104" s="27" t="str">
        <f>IF('Slut 2.kl. -Klasse'!AC31="","",IF('Slut 2.kl. -Klasse'!AC31='Skole scoring'!O$92,1,0)+IF('Slut 2.kl. -Klasse'!AC31=5,5,0))</f>
        <v/>
      </c>
      <c r="P104" s="27" t="str">
        <f>IF('Slut 2.kl. -Klasse'!AD31="","",IF('Slut 2.kl. -Klasse'!AD31='Skole scoring'!P$92,1,0)+IF('Slut 2.kl. -Klasse'!AD31=5,5,0))</f>
        <v/>
      </c>
      <c r="Q104" s="27" t="str">
        <f>IF('Slut 2.kl. -Klasse'!AE31="","",IF('Slut 2.kl. -Klasse'!AE31='Skole scoring'!Q$92,1,0)+IF('Slut 2.kl. -Klasse'!AE31=5,5,0))</f>
        <v/>
      </c>
      <c r="R104" s="27" t="str">
        <f>IF('Slut 2.kl. -Klasse'!AF31="","",IF('Slut 2.kl. -Klasse'!AF31='Skole scoring'!R$92,1,0)+IF('Slut 2.kl. -Klasse'!AF31=5,5,0))</f>
        <v/>
      </c>
      <c r="S104" s="27" t="str">
        <f>IF('Slut 2.kl. -Klasse'!AG31="","",IF('Slut 2.kl. -Klasse'!AG31='Skole scoring'!S$92,1,0)+IF('Slut 2.kl. -Klasse'!AG31=5,5,0))</f>
        <v/>
      </c>
      <c r="T104" s="27" t="str">
        <f>IF('Slut 2.kl. -Klasse'!AH31="","",IF('Slut 2.kl. -Klasse'!AH31='Skole scoring'!T$92,1,0)+IF('Slut 2.kl. -Klasse'!AH31=5,5,0))</f>
        <v/>
      </c>
      <c r="U104" s="27" t="str">
        <f>IF('Slut 2.kl. -Klasse'!AI31="","",IF('Slut 2.kl. -Klasse'!AI31='Skole scoring'!U$92,1,0)+IF('Slut 2.kl. -Klasse'!AI31=5,5,0))</f>
        <v/>
      </c>
      <c r="V104" s="27" t="str">
        <f>IF('Slut 2.kl. -Klasse'!AJ31="","",IF('Slut 2.kl. -Klasse'!AJ31='Skole scoring'!V$92,1,0)+IF('Slut 2.kl. -Klasse'!AJ31=5,5,0))</f>
        <v/>
      </c>
      <c r="W104" s="27" t="str">
        <f>IF('Slut 2.kl. -Klasse'!AK31="","",IF('Slut 2.kl. -Klasse'!AK31='Skole scoring'!W$92,1,0)+IF('Slut 2.kl. -Klasse'!AK31=5,5,0))</f>
        <v/>
      </c>
      <c r="X104" s="27" t="str">
        <f>IF('Slut 2.kl. -Klasse'!AL31="","",IF('Slut 2.kl. -Klasse'!AL31='Skole scoring'!X$92,1,0)+IF('Slut 2.kl. -Klasse'!AL31=5,5,0))</f>
        <v/>
      </c>
      <c r="Y104" s="27" t="str">
        <f>IF('Slut 2.kl. -Klasse'!AM31="","",IF('Slut 2.kl. -Klasse'!AM31='Skole scoring'!Y$92,1,0)+IF('Slut 2.kl. -Klasse'!AM31=5,5,0))</f>
        <v/>
      </c>
      <c r="Z104" s="27" t="str">
        <f>IF('Slut 2.kl. -Klasse'!AN31="","",IF('Slut 2.kl. -Klasse'!AN31='Skole scoring'!Z$92,1,0)+IF('Slut 2.kl. -Klasse'!AN31=5,5,0))</f>
        <v/>
      </c>
      <c r="AA104" s="27" t="str">
        <f>IF('Slut 2.kl. -Klasse'!AO31="","",IF('Slut 2.kl. -Klasse'!AO31='Skole scoring'!AA$92,1,0)+IF('Slut 2.kl. -Klasse'!AO31=5,5,0))</f>
        <v/>
      </c>
      <c r="AB104" s="27" t="str">
        <f>IF('Slut 2.kl. -Klasse'!AP31="","",IF('Slut 2.kl. -Klasse'!AP31='Skole scoring'!AB$92,1,0)+IF('Slut 2.kl. -Klasse'!AP31=5,5,0))</f>
        <v/>
      </c>
      <c r="AC104" s="27" t="str">
        <f>IF('Slut 2.kl. -Klasse'!AQ31="","",IF('Slut 2.kl. -Klasse'!AQ31='Skole scoring'!AC$92,1,0)+IF('Slut 2.kl. -Klasse'!AQ31=5,5,0))</f>
        <v/>
      </c>
      <c r="AD104" s="27" t="str">
        <f>IF('Slut 2.kl. -Klasse'!AR31="","",IF('Slut 2.kl. -Klasse'!AR31='Skole scoring'!AD$92,1,0)+IF('Slut 2.kl. -Klasse'!AR31=5,5,0))</f>
        <v/>
      </c>
      <c r="AE104" s="27" t="str">
        <f>IF('Slut 2.kl. -Klasse'!AS31="","",IF('Slut 2.kl. -Klasse'!AS31='Skole scoring'!AE$92,1,0)+IF('Slut 2.kl. -Klasse'!AS31=5,5,0))</f>
        <v/>
      </c>
      <c r="AF104" s="27" t="str">
        <f>IF('Slut 2.kl. -Klasse'!AT31="","",IF('Slut 2.kl. -Klasse'!AT31='Skole scoring'!AF$92,1,0)+IF('Slut 2.kl. -Klasse'!AT31=5,5,0))</f>
        <v/>
      </c>
      <c r="AG104" s="27" t="str">
        <f>IF('Slut 2.kl. -Klasse'!AU31="","",IF('Slut 2.kl. -Klasse'!AU31='Skole scoring'!AG$92,1,0)+IF('Slut 2.kl. -Klasse'!AU31=5,5,0))</f>
        <v/>
      </c>
      <c r="AH104" s="27" t="str">
        <f>IF('Slut 2.kl. -Klasse'!AV31="","",IF('Slut 2.kl. -Klasse'!AV31='Skole scoring'!AH$92,1,0)+IF('Slut 2.kl. -Klasse'!AV31=5,5,0))</f>
        <v/>
      </c>
      <c r="AI104" s="27" t="str">
        <f>IF('Slut 2.kl. -Klasse'!AW31="","",IF('Slut 2.kl. -Klasse'!AW31='Skole scoring'!AI$92,1,0)+IF('Slut 2.kl. -Klasse'!AW31=5,5,0))</f>
        <v/>
      </c>
      <c r="AJ104" s="27" t="str">
        <f>IF('Slut 2.kl. -Klasse'!AX31="","",IF('Slut 2.kl. -Klasse'!AX31='Skole scoring'!AJ$92,1,0)+IF('Slut 2.kl. -Klasse'!AX31=5,5,0))</f>
        <v/>
      </c>
      <c r="AK104" s="27" t="str">
        <f>IF('Slut 2.kl. -Klasse'!AY31="","",IF('Slut 2.kl. -Klasse'!AY31='Skole scoring'!AK$92,1,0)+IF('Slut 2.kl. -Klasse'!AY31=5,5,0))</f>
        <v/>
      </c>
      <c r="AL104" s="27" t="str">
        <f>IF('Slut 2.kl. -Klasse'!AZ31="","",IF('Slut 2.kl. -Klasse'!AZ31='Skole scoring'!AL$92,1,0)+IF('Slut 2.kl. -Klasse'!AZ31=5,5,0))</f>
        <v/>
      </c>
      <c r="AM104" s="27" t="str">
        <f>IF('Slut 2.kl. -Klasse'!BA31="","",IF('Slut 2.kl. -Klasse'!BA31='Skole scoring'!AM$92,1,0)+IF('Slut 2.kl. -Klasse'!BA31=5,5,0))</f>
        <v/>
      </c>
      <c r="AN104" s="27" t="str">
        <f>IF('Slut 2.kl. -Klasse'!BB31="","",IF('Slut 2.kl. -Klasse'!BB31='Skole scoring'!AN$92,1,0)+IF('Slut 2.kl. -Klasse'!BB31=5,5,0))</f>
        <v/>
      </c>
      <c r="AO104" s="27" t="str">
        <f>IF('Slut 2.kl. -Klasse'!BC31="","",IF('Slut 2.kl. -Klasse'!BC31='Skole scoring'!AO$92,1,0)+IF('Slut 2.kl. -Klasse'!BC31=5,5,0))</f>
        <v/>
      </c>
      <c r="AP104" s="27" t="str">
        <f>IF('Slut 2.kl. -Klasse'!BD31="","",IF('Slut 2.kl. -Klasse'!BD31='Skole scoring'!AP$92,1,0)+IF('Slut 2.kl. -Klasse'!BD31=5,5,0))</f>
        <v/>
      </c>
      <c r="AQ104" s="27" t="str">
        <f>IF('Slut 2.kl. -Klasse'!BE31="","",IF('Slut 2.kl. -Klasse'!BE31='Skole scoring'!AQ$92,1,0)+IF('Slut 2.kl. -Klasse'!BE31=5,5,0))</f>
        <v/>
      </c>
      <c r="AR104" s="27" t="str">
        <f>IF('Slut 2.kl. -Klasse'!BF31="","",IF('Slut 2.kl. -Klasse'!BF31='Skole scoring'!AR$92,1,0)+IF('Slut 2.kl. -Klasse'!BF31=5,5,0))</f>
        <v/>
      </c>
      <c r="AS104" s="27" t="str">
        <f>IF('Slut 2.kl. -Klasse'!BG31="","",IF('Slut 2.kl. -Klasse'!BG31='Skole scoring'!AS$92,1,0)+IF('Slut 2.kl. -Klasse'!BG31=5,5,0))</f>
        <v/>
      </c>
      <c r="AT104" s="27" t="str">
        <f>IF('Slut 2.kl. -Klasse'!BH31="","",IF('Slut 2.kl. -Klasse'!BH31='Skole scoring'!AT$92,1,0)+IF('Slut 2.kl. -Klasse'!BH31=5,5,0))</f>
        <v/>
      </c>
      <c r="AU104" s="27" t="str">
        <f>IF('Slut 2.kl. -Klasse'!BI31="","",IF('Slut 2.kl. -Klasse'!BI31='Skole scoring'!AU$92,1,0)+IF('Slut 2.kl. -Klasse'!BI31=5,5,0))</f>
        <v/>
      </c>
      <c r="AV104" s="27" t="str">
        <f>IF('Slut 2.kl. -Klasse'!BJ31="","",IF('Slut 2.kl. -Klasse'!BJ31='Skole scoring'!AV$92,1,0)+IF('Slut 2.kl. -Klasse'!BJ31=5,5,0))</f>
        <v/>
      </c>
      <c r="AW104" s="27" t="str">
        <f>IF('Slut 2.kl. -Klasse'!BK31="","",IF('Slut 2.kl. -Klasse'!BK31='Skole scoring'!AW$92,1,0)+IF('Slut 2.kl. -Klasse'!BK31=5,5,0))</f>
        <v/>
      </c>
      <c r="AX104" s="27" t="str">
        <f>IF('Slut 2.kl. -Klasse'!BL31="","",IF('Slut 2.kl. -Klasse'!BL31='Skole scoring'!AX$92,1,0)+IF('Slut 2.kl. -Klasse'!BL31=5,5,0))</f>
        <v/>
      </c>
      <c r="AY104" s="27" t="str">
        <f>IF('Slut 2.kl. -Klasse'!BM31="","",IF('Slut 2.kl. -Klasse'!BM31='Skole scoring'!AY$92,1,0)+IF('Slut 2.kl. -Klasse'!BM31=5,5,0))</f>
        <v/>
      </c>
      <c r="AZ104" s="27" t="str">
        <f>IF('Slut 2.kl. -Klasse'!BN31="","",IF('Slut 2.kl. -Klasse'!BN31='Skole scoring'!AZ$92,1,0)+IF('Slut 2.kl. -Klasse'!BN31=5,5,0))</f>
        <v/>
      </c>
      <c r="BA104" s="27" t="str">
        <f>IF('Slut 2.kl. -Klasse'!BO31="","",IF('Slut 2.kl. -Klasse'!BO31='Skole scoring'!BA$92,1,0)+IF('Slut 2.kl. -Klasse'!BO31=5,5,0))</f>
        <v/>
      </c>
      <c r="BB104" s="27" t="str">
        <f>IF('Slut 2.kl. -Klasse'!BP31="","",IF('Slut 2.kl. -Klasse'!BP31='Skole scoring'!BB$92,1,0)+IF('Slut 2.kl. -Klasse'!BP31=5,5,0))</f>
        <v/>
      </c>
      <c r="BC104" s="27" t="str">
        <f>IF('Slut 2.kl. -Klasse'!BQ31="","",IF('Slut 2.kl. -Klasse'!BQ31='Skole scoring'!BC$92,1,0)+IF('Slut 2.kl. -Klasse'!BQ31=5,5,0))</f>
        <v/>
      </c>
      <c r="BD104" s="27" t="str">
        <f>IF('Slut 2.kl. -Klasse'!BR31="","",IF('Slut 2.kl. -Klasse'!BR31='Skole scoring'!BD$92,1,0)+IF('Slut 2.kl. -Klasse'!BR31=5,5,0))</f>
        <v/>
      </c>
      <c r="BE104" s="27" t="str">
        <f>IF('Slut 2.kl. -Klasse'!BS31="","",IF('Slut 2.kl. -Klasse'!BS31='Skole scoring'!BE$92,1,0)+IF('Slut 2.kl. -Klasse'!BS31=5,5,0))</f>
        <v/>
      </c>
      <c r="BF104" s="27" t="str">
        <f>IF('Slut 2.kl. -Klasse'!BT31="","",IF('Slut 2.kl. -Klasse'!BT31='Skole scoring'!BF$92,1,0)+IF('Slut 2.kl. -Klasse'!BT31=5,5,0))</f>
        <v/>
      </c>
      <c r="BG104" s="27" t="str">
        <f>IF('Slut 2.kl. -Klasse'!BU31="","",IF('Slut 2.kl. -Klasse'!BU31='Skole scoring'!BG$92,1,0)+IF('Slut 2.kl. -Klasse'!BU31=5,5,0))</f>
        <v/>
      </c>
      <c r="BH104" s="27" t="str">
        <f>IF('Slut 2.kl. -Klasse'!BV31="","",IF('Slut 2.kl. -Klasse'!BV31='Skole scoring'!BH$92,1,0)+IF('Slut 2.kl. -Klasse'!BV31=5,5,0))</f>
        <v/>
      </c>
      <c r="BI104" s="27" t="str">
        <f>IF('Slut 2.kl. -Klasse'!BW31="","",IF('Slut 2.kl. -Klasse'!BW31='Skole scoring'!BI$92,1,0)+IF('Slut 2.kl. -Klasse'!BW31=5,5,0))</f>
        <v/>
      </c>
      <c r="BJ104" s="27" t="str">
        <f>IF('Slut 2.kl. -Klasse'!BX31="","",IF('Slut 2.kl. -Klasse'!BX31='Skole scoring'!BJ$92,1,0)+IF('Slut 2.kl. -Klasse'!BX31=5,5,0))</f>
        <v/>
      </c>
      <c r="BK104" s="27" t="str">
        <f>IF('Slut 2.kl. -Klasse'!BY31="","",IF('Slut 2.kl. -Klasse'!BY31='Skole scoring'!BK$92,1,0)+IF('Slut 2.kl. -Klasse'!BY31=5,5,0))</f>
        <v/>
      </c>
      <c r="BL104" s="27" t="str">
        <f>IF('Slut 2.kl. -Klasse'!BZ31="","",IF('Slut 2.kl. -Klasse'!BZ31='Skole scoring'!BL$92,1,0)+IF('Slut 2.kl. -Klasse'!BZ31=5,5,0))</f>
        <v/>
      </c>
      <c r="BM104" s="27" t="str">
        <f>IF('Slut 2.kl. -Klasse'!CA31="","",IF('Slut 2.kl. -Klasse'!CA31='Skole scoring'!BM$92,1,0)+IF('Slut 2.kl. -Klasse'!CA31=5,5,0))</f>
        <v/>
      </c>
      <c r="BN104" s="27" t="str">
        <f>IF('Slut 2.kl. -Klasse'!CB31="","",IF('Slut 2.kl. -Klasse'!CB31='Skole scoring'!BN$92,1,0)+IF('Slut 2.kl. -Klasse'!CB31=5,5,0))</f>
        <v/>
      </c>
      <c r="BO104" s="27" t="str">
        <f>IF('Slut 2.kl. -Klasse'!CC31="","",IF('Slut 2.kl. -Klasse'!CC31='Skole scoring'!BO$92,1,0)+IF('Slut 2.kl. -Klasse'!CC31=5,5,0))</f>
        <v/>
      </c>
      <c r="BP104" s="27" t="str">
        <f>IF('Slut 2.kl. -Klasse'!CD31="","",IF('Slut 2.kl. -Klasse'!CD31='Skole scoring'!BP$92,1,0)+IF('Slut 2.kl. -Klasse'!CD31=5,5,0))</f>
        <v/>
      </c>
      <c r="BQ104" s="27" t="str">
        <f>IF('Slut 2.kl. -Klasse'!CE31="","",IF('Slut 2.kl. -Klasse'!CE31='Skole scoring'!BQ$92,1,0)+IF('Slut 2.kl. -Klasse'!CE31=5,5,0))</f>
        <v/>
      </c>
      <c r="BR104" s="27" t="str">
        <f>IF('Slut 2.kl. -Klasse'!CF31="","",IF('Slut 2.kl. -Klasse'!CF31='Skole scoring'!BR$92,1,0)+IF('Slut 2.kl. -Klasse'!CF31=5,5,0))</f>
        <v/>
      </c>
      <c r="BS104" s="27" t="str">
        <f>IF('Slut 2.kl. -Klasse'!CG31="","",IF('Slut 2.kl. -Klasse'!CG31='Skole scoring'!BS$92,1,0)+IF('Slut 2.kl. -Klasse'!CG31=5,5,0))</f>
        <v/>
      </c>
      <c r="BT104" s="27" t="str">
        <f>IF('Slut 2.kl. -Klasse'!CH31="","",IF('Slut 2.kl. -Klasse'!CH31='Skole scoring'!BT$92,1,0)+IF('Slut 2.kl. -Klasse'!CH31=5,5,0))</f>
        <v/>
      </c>
      <c r="BU104" s="27" t="str">
        <f>IF('Slut 2.kl. -Klasse'!CI31="","",IF('Slut 2.kl. -Klasse'!CI31='Skole scoring'!BU$92,1,0)+IF('Slut 2.kl. -Klasse'!CI31=5,5,0))</f>
        <v/>
      </c>
      <c r="BV104" s="27" t="str">
        <f>IF('Slut 2.kl. -Klasse'!CJ31="","",IF('Slut 2.kl. -Klasse'!CJ31='Skole scoring'!BV$92,1,0)+IF('Slut 2.kl. -Klasse'!CJ31=5,5,0))</f>
        <v/>
      </c>
      <c r="BW104" s="27" t="str">
        <f>IF('Slut 2.kl. -Klasse'!CK31="","",IF('Slut 2.kl. -Klasse'!CK31='Skole scoring'!BW$92,1,0)+IF('Slut 2.kl. -Klasse'!CK31=5,5,0))</f>
        <v/>
      </c>
      <c r="BX104" s="27" t="str">
        <f>IF('Slut 2.kl. -Klasse'!CL31="","",IF('Slut 2.kl. -Klasse'!CL31='Skole scoring'!BX$92,1,0)+IF('Slut 2.kl. -Klasse'!CL31=5,5,0))</f>
        <v/>
      </c>
      <c r="BY104" s="27" t="str">
        <f>IF('Slut 2.kl. -Klasse'!CM31="","",IF('Slut 2.kl. -Klasse'!CM31='Skole scoring'!BY$92,1,0)+IF('Slut 2.kl. -Klasse'!CM31=5,5,0))</f>
        <v/>
      </c>
      <c r="BZ104" s="27" t="str">
        <f>IF('Slut 2.kl. -Klasse'!CN31="","",IF('Slut 2.kl. -Klasse'!CN31='Skole scoring'!BZ$92,1,0)+IF('Slut 2.kl. -Klasse'!CN31=5,5,0))</f>
        <v/>
      </c>
      <c r="CA104" s="27" t="str">
        <f>IF('Slut 2.kl. -Klasse'!CO31="","",IF('Slut 2.kl. -Klasse'!CO31='Skole scoring'!CA$92,1,0)+IF('Slut 2.kl. -Klasse'!CO31=5,5,0))</f>
        <v/>
      </c>
      <c r="CB104" s="27" t="str">
        <f>IF('Slut 2.kl. -Klasse'!CP31="","",IF('Slut 2.kl. -Klasse'!CP31='Skole scoring'!CB$92,1,0)+IF('Slut 2.kl. -Klasse'!CP31=5,5,0))</f>
        <v/>
      </c>
      <c r="CC104" s="27" t="str">
        <f>IF('Slut 2.kl. -Klasse'!CQ31="","",IF('Slut 2.kl. -Klasse'!CQ31='Skole scoring'!CC$92,1,0)+IF('Slut 2.kl. -Klasse'!CQ31=5,5,0))</f>
        <v/>
      </c>
      <c r="CD104" s="27" t="str">
        <f>IF('Slut 2.kl. -Klasse'!CR31="","",IF('Slut 2.kl. -Klasse'!CR31='Skole scoring'!CD$92,1,0)+IF('Slut 2.kl. -Klasse'!CR31=5,5,0))</f>
        <v/>
      </c>
      <c r="CE104" s="27" t="str">
        <f>IF('Slut 2.kl. -Klasse'!CS31="","",IF('Slut 2.kl. -Klasse'!CS31='Skole scoring'!CE$92,1,0)+IF('Slut 2.kl. -Klasse'!CS31=5,5,0))</f>
        <v/>
      </c>
      <c r="CF104" s="27" t="str">
        <f>IF('Slut 2.kl. -Klasse'!CT31="","",IF('Slut 2.kl. -Klasse'!CT31='Skole scoring'!CF$92,1,0)+IF('Slut 2.kl. -Klasse'!CT31=5,5,0))</f>
        <v/>
      </c>
      <c r="CG104" s="27" t="str">
        <f>IF('Slut 2.kl. -Klasse'!CU31="","",IF('Slut 2.kl. -Klasse'!CU31='Skole scoring'!CG$92,1,0)+IF('Slut 2.kl. -Klasse'!CU31=5,5,0))</f>
        <v/>
      </c>
      <c r="CH104" s="27" t="str">
        <f>IF('Slut 2.kl. -Klasse'!CV31="","",IF('Slut 2.kl. -Klasse'!CV31='Skole scoring'!CH$92,1,0)+IF('Slut 2.kl. -Klasse'!CV31=5,5,0))</f>
        <v/>
      </c>
      <c r="CI104" s="27" t="str">
        <f>IF('Slut 2.kl. -Klasse'!CW31="","",IF('Slut 2.kl. -Klasse'!CW31='Skole scoring'!CI$92,1,0)+IF('Slut 2.kl. -Klasse'!CW31=5,5,0))</f>
        <v/>
      </c>
      <c r="CJ104" s="27" t="str">
        <f>IF('Slut 2.kl. -Klasse'!CX31="","",IF('Slut 2.kl. -Klasse'!CX31='Skole scoring'!CJ$92,1,0)+IF('Slut 2.kl. -Klasse'!CX31=5,5,0))</f>
        <v/>
      </c>
      <c r="CK104" s="27" t="str">
        <f>IF('Slut 2.kl. -Klasse'!CY31="","",IF('Slut 2.kl. -Klasse'!CY31='Skole scoring'!CK$92,1,0)+IF('Slut 2.kl. -Klasse'!CY31=5,5,0))</f>
        <v/>
      </c>
      <c r="CL104" s="27" t="str">
        <f>IF('Slut 2.kl. -Klasse'!CZ31="","",IF('Slut 2.kl. -Klasse'!CZ31='Skole scoring'!CL$92,1,0)+IF('Slut 2.kl. -Klasse'!CZ31=5,5,0))</f>
        <v/>
      </c>
      <c r="CM104" s="27" t="str">
        <f>IF('Slut 2.kl. -Klasse'!DA31="","",IF('Slut 2.kl. -Klasse'!DA31='Skole scoring'!CM$92,1,0)+IF('Slut 2.kl. -Klasse'!DA31=5,5,0))</f>
        <v/>
      </c>
      <c r="CN104" s="27" t="str">
        <f>IF('Slut 2.kl. -Klasse'!DB31="","",IF('Slut 2.kl. -Klasse'!DB31='Skole scoring'!CN$92,1,0)+IF('Slut 2.kl. -Klasse'!DB31=5,5,0))</f>
        <v/>
      </c>
      <c r="CO104" s="27" t="str">
        <f>IF('Slut 2.kl. -Klasse'!DC31="","",IF('Slut 2.kl. -Klasse'!DC31='Skole scoring'!CO$92,1,0)+IF('Slut 2.kl. -Klasse'!DC31=5,5,0))</f>
        <v/>
      </c>
      <c r="CP104" s="27" t="str">
        <f>IF('Slut 2.kl. -Klasse'!DD31="","",IF('Slut 2.kl. -Klasse'!DD31='Skole scoring'!CP$92,1,0)+IF('Slut 2.kl. -Klasse'!DD31=5,5,0))</f>
        <v/>
      </c>
      <c r="CQ104" s="27" t="str">
        <f>IF('Slut 2.kl. -Klasse'!DE31="","",IF('Slut 2.kl. -Klasse'!DE31='Skole scoring'!CQ$92,1,0)+IF('Slut 2.kl. -Klasse'!DE31=5,5,0))</f>
        <v/>
      </c>
      <c r="CR104" s="27" t="str">
        <f>IF('Slut 2.kl. -Klasse'!DF31="","",IF('Slut 2.kl. -Klasse'!DF31='Skole scoring'!CR$92,1,0)+IF('Slut 2.kl. -Klasse'!DF31=5,5,0))</f>
        <v/>
      </c>
      <c r="CS104" s="27" t="str">
        <f>IF('Slut 2.kl. -Klasse'!DG31="","",IF('Slut 2.kl. -Klasse'!DG31='Skole scoring'!CS$92,1,0)+IF('Slut 2.kl. -Klasse'!DG31=5,5,0))</f>
        <v/>
      </c>
      <c r="CT104" s="27" t="str">
        <f>IF('Slut 2.kl. -Klasse'!DH31="","",IF('Slut 2.kl. -Klasse'!DH31='Skole scoring'!CT$92,1,0)+IF('Slut 2.kl. -Klasse'!DH31=5,5,0))</f>
        <v/>
      </c>
      <c r="CU104" s="27" t="str">
        <f>IF('Slut 2.kl. -Klasse'!DI31="","",IF('Slut 2.kl. -Klasse'!DI31='Skole scoring'!CU$92,1,0)+IF('Slut 2.kl. -Klasse'!DI31=5,5,0))</f>
        <v/>
      </c>
      <c r="CV104" s="27" t="str">
        <f>IF('Slut 2.kl. -Klasse'!DJ31="","",IF('Slut 2.kl. -Klasse'!DJ31='Skole scoring'!CV$92,1,0)+IF('Slut 2.kl. -Klasse'!DJ31=5,5,0))</f>
        <v/>
      </c>
      <c r="CW104" s="27" t="str">
        <f>IF('Slut 2.kl. -Klasse'!DK31="","",IF('Slut 2.kl. -Klasse'!DK31='Skole scoring'!CW$92,1,0)+IF('Slut 2.kl. -Klasse'!DK31=5,5,0))</f>
        <v/>
      </c>
      <c r="CX104" s="27" t="str">
        <f>IF('Slut 2.kl. -Klasse'!DL31="","",IF('Slut 2.kl. -Klasse'!DL31='Skole scoring'!CX$92,1,0)+IF('Slut 2.kl. -Klasse'!DL31=5,5,0))</f>
        <v/>
      </c>
      <c r="CY104" s="27" t="str">
        <f>IF('Slut 2.kl. -Klasse'!DM31="","",IF('Slut 2.kl. -Klasse'!DM31='Skole scoring'!CY$92,1,0)+IF('Slut 2.kl. -Klasse'!DM31=5,5,0))</f>
        <v/>
      </c>
      <c r="CZ104" s="27" t="str">
        <f>IF('Slut 2.kl. -Klasse'!DN31="","",IF('Slut 2.kl. -Klasse'!DN31='Skole scoring'!CZ$92,1,0)+IF('Slut 2.kl. -Klasse'!DN31=5,5,0))</f>
        <v/>
      </c>
      <c r="DA104" s="27" t="str">
        <f>IF('Slut 2.kl. -Klasse'!DO31="","",IF('Slut 2.kl. -Klasse'!DO31='Skole scoring'!DA$92,1,0)+IF('Slut 2.kl. -Klasse'!DO31=5,5,0))</f>
        <v/>
      </c>
      <c r="DB104" s="27" t="str">
        <f>IF('Slut 2.kl. -Klasse'!DP31="","",IF('Slut 2.kl. -Klasse'!DP31='Skole scoring'!DB$92,1,0)+IF('Slut 2.kl. -Klasse'!DP31=5,5,0))</f>
        <v/>
      </c>
      <c r="DC104" s="27" t="str">
        <f>IF('Slut 2.kl. -Klasse'!DQ31="","",IF('Slut 2.kl. -Klasse'!DQ31='Skole scoring'!DC$92,1,0)+IF('Slut 2.kl. -Klasse'!DQ31=5,5,0))</f>
        <v/>
      </c>
      <c r="DD104" s="27" t="str">
        <f>IF('Slut 2.kl. -Klasse'!DR31="","",IF('Slut 2.kl. -Klasse'!DR31='Skole scoring'!DD$92,1,0)+IF('Slut 2.kl. -Klasse'!DR31=5,5,0))</f>
        <v/>
      </c>
      <c r="DE104" s="27" t="str">
        <f>IF('Slut 2.kl. -Klasse'!DS31="","",IF('Slut 2.kl. -Klasse'!DS31='Skole scoring'!DE$92,1,0)+IF('Slut 2.kl. -Klasse'!DS31=5,5,0))</f>
        <v/>
      </c>
      <c r="DF104" s="27" t="str">
        <f>IF('Slut 2.kl. -Klasse'!DT31="","",IF('Slut 2.kl. -Klasse'!DT31='Skole scoring'!DF$92,1,0)+IF('Slut 2.kl. -Klasse'!DT31=5,5,0))</f>
        <v/>
      </c>
      <c r="DG104" s="27" t="str">
        <f>IF('Slut 2.kl. -Klasse'!DU31="","",IF('Slut 2.kl. -Klasse'!DU31='Skole scoring'!DG$92,1,0)+IF('Slut 2.kl. -Klasse'!DU31=5,5,0))</f>
        <v/>
      </c>
      <c r="DH104" s="27" t="str">
        <f>IF('Slut 2.kl. -Klasse'!DV31="","",IF('Slut 2.kl. -Klasse'!DV31='Skole scoring'!DH$92,1,0)+IF('Slut 2.kl. -Klasse'!DV31=5,5,0))</f>
        <v/>
      </c>
      <c r="DI104" s="27" t="str">
        <f>IF('Slut 2.kl. -Klasse'!DW31="","",IF('Slut 2.kl. -Klasse'!DW31='Skole scoring'!DI$92,1,0)+IF('Slut 2.kl. -Klasse'!DW31=5,5,0))</f>
        <v/>
      </c>
      <c r="DJ104" s="27" t="str">
        <f>IF('Slut 2.kl. -Klasse'!DX31="","",IF('Slut 2.kl. -Klasse'!DX31='Skole scoring'!DJ$92,1,0)+IF('Slut 2.kl. -Klasse'!DX31=5,5,0))</f>
        <v/>
      </c>
      <c r="DK104" s="27" t="str">
        <f>IF('Slut 2.kl. -Klasse'!DY31="","",IF('Slut 2.kl. -Klasse'!DY31='Skole scoring'!DK$92,1,0)+IF('Slut 2.kl. -Klasse'!DY31=5,5,0))</f>
        <v/>
      </c>
      <c r="DL104" s="27" t="str">
        <f>IF('Slut 2.kl. -Klasse'!DZ31="","",IF('Slut 2.kl. -Klasse'!DZ31='Skole scoring'!DL$92,1,0)+IF('Slut 2.kl. -Klasse'!DZ31=5,5,0))</f>
        <v/>
      </c>
      <c r="DM104" s="27" t="str">
        <f>IF('Slut 2.kl. -Klasse'!EA31="","",IF('Slut 2.kl. -Klasse'!EA31='Skole scoring'!DM$92,1,0)+IF('Slut 2.kl. -Klasse'!EA31=5,5,0))</f>
        <v/>
      </c>
      <c r="DN104" s="27" t="str">
        <f>IF('Slut 2.kl. -Klasse'!EB31="","",IF('Slut 2.kl. -Klasse'!EB31='Skole scoring'!DN$92,1,0)+IF('Slut 2.kl. -Klasse'!EB31=5,5,0))</f>
        <v/>
      </c>
      <c r="DO104" s="27" t="str">
        <f>IF('Slut 2.kl. -Klasse'!EC31="","",IF('Slut 2.kl. -Klasse'!EC31='Skole scoring'!DO$92,1,0)+IF('Slut 2.kl. -Klasse'!EC31=5,5,0))</f>
        <v/>
      </c>
      <c r="DP104" s="27" t="str">
        <f>IF('Slut 2.kl. -Klasse'!ED31="","",IF('Slut 2.kl. -Klasse'!ED31='Skole scoring'!DP$92,1,0)+IF('Slut 2.kl. -Klasse'!ED31=5,5,0))</f>
        <v/>
      </c>
      <c r="DQ104" s="27" t="str">
        <f>IF('Slut 2.kl. -Klasse'!EE31="","",IF('Slut 2.kl. -Klasse'!EE31='Skole scoring'!DQ$92,1,0)+IF('Slut 2.kl. -Klasse'!EE31=5,5,0))</f>
        <v/>
      </c>
      <c r="DR104" s="27" t="str">
        <f>IF('Slut 2.kl. -Klasse'!EF31="","",IF('Slut 2.kl. -Klasse'!EF31='Skole scoring'!DR$92,1,0)+IF('Slut 2.kl. -Klasse'!EF31=5,5,0))</f>
        <v/>
      </c>
      <c r="DS104" s="27" t="str">
        <f>IF('Slut 2.kl. -Klasse'!EG31="","",IF('Slut 2.kl. -Klasse'!EG31='Skole scoring'!DS$92,1,0)+IF('Slut 2.kl. -Klasse'!EG31=5,5,0))</f>
        <v/>
      </c>
      <c r="DT104" s="27" t="str">
        <f>IF('Slut 2.kl. -Klasse'!EH31="","",IF('Slut 2.kl. -Klasse'!EH31='Skole scoring'!DT$92,1,0)+IF('Slut 2.kl. -Klasse'!EH31=5,5,0))</f>
        <v/>
      </c>
      <c r="DU104" s="27" t="str">
        <f>IF('Slut 2.kl. -Klasse'!EI31="","",IF('Slut 2.kl. -Klasse'!EI31='Skole scoring'!DU$92,1,0)+IF('Slut 2.kl. -Klasse'!EI31=5,5,0))</f>
        <v/>
      </c>
      <c r="DV104" s="27" t="str">
        <f>IF('Slut 2.kl. -Klasse'!EJ31="","",IF('Slut 2.kl. -Klasse'!EJ31='Skole scoring'!DV$92,1,0)+IF('Slut 2.kl. -Klasse'!EJ31=5,5,0))</f>
        <v/>
      </c>
      <c r="DW104" s="27" t="str">
        <f>IF('Slut 2.kl. -Klasse'!EK31="","",IF('Slut 2.kl. -Klasse'!EK31='Skole scoring'!DW$92,1,0)+IF('Slut 2.kl. -Klasse'!EK31=5,5,0))</f>
        <v/>
      </c>
      <c r="DX104" s="27" t="str">
        <f>IF('Slut 2.kl. -Klasse'!EL31="","",IF('Slut 2.kl. -Klasse'!EL31='Skole scoring'!DX$92,1,0)+IF('Slut 2.kl. -Klasse'!EL31=5,5,0))</f>
        <v/>
      </c>
      <c r="DY104" s="27" t="str">
        <f>IF('Slut 2.kl. -Klasse'!EM31="","",IF('Slut 2.kl. -Klasse'!EM31='Skole scoring'!DY$92,1,0)+IF('Slut 2.kl. -Klasse'!EM31=5,5,0))</f>
        <v/>
      </c>
      <c r="DZ104" s="27" t="str">
        <f>IF('Slut 2.kl. -Klasse'!EN31="","",IF('Slut 2.kl. -Klasse'!EN31='Skole scoring'!DZ$92,1,0)+IF('Slut 2.kl. -Klasse'!EN31=5,5,0))</f>
        <v/>
      </c>
      <c r="EA104" s="27" t="str">
        <f>IF('Slut 2.kl. -Klasse'!EO31="","",IF('Slut 2.kl. -Klasse'!EO31='Skole scoring'!EA$92,1,0)+IF('Slut 2.kl. -Klasse'!EO31=5,5,0))</f>
        <v/>
      </c>
      <c r="EB104" s="27" t="str">
        <f>IF('Slut 2.kl. -Klasse'!EP31="","",IF('Slut 2.kl. -Klasse'!EP31='Skole scoring'!EB$92,1,0)+IF('Slut 2.kl. -Klasse'!EP31=5,5,0))</f>
        <v/>
      </c>
      <c r="EC104" s="27" t="str">
        <f>IF('Slut 2.kl. -Klasse'!EQ31="","",IF('Slut 2.kl. -Klasse'!EQ31='Skole scoring'!EC$92,1,0)+IF('Slut 2.kl. -Klasse'!EQ31=5,5,0))</f>
        <v/>
      </c>
      <c r="ED104" s="27" t="str">
        <f>IF('Slut 2.kl. -Klasse'!ER31="","",IF('Slut 2.kl. -Klasse'!ER31='Skole scoring'!ED$92,1,0)+IF('Slut 2.kl. -Klasse'!ER31=5,5,0))</f>
        <v/>
      </c>
      <c r="EE104" s="27" t="str">
        <f>IF('Slut 2.kl. -Klasse'!ES31="","",IF('Slut 2.kl. -Klasse'!ES31='Skole scoring'!EE$92,1,0)+IF('Slut 2.kl. -Klasse'!ES31=5,5,0))</f>
        <v/>
      </c>
      <c r="EF104" s="27" t="str">
        <f>IF('Slut 2.kl. -Klasse'!ET31="","",IF('Slut 2.kl. -Klasse'!ET31='Skole scoring'!EF$92,1,0)+IF('Slut 2.kl. -Klasse'!ET31=5,5,0))</f>
        <v/>
      </c>
      <c r="EG104" s="27" t="str">
        <f>IF('Slut 2.kl. -Klasse'!EU31="","",IF('Slut 2.kl. -Klasse'!EU31='Skole scoring'!EG$92,1,0)+IF('Slut 2.kl. -Klasse'!EU31=5,5,0))</f>
        <v/>
      </c>
      <c r="EH104" s="27" t="str">
        <f>IF('Slut 2.kl. -Klasse'!EV31="","",IF('Slut 2.kl. -Klasse'!EV31='Skole scoring'!EH$92,1,0)+IF('Slut 2.kl. -Klasse'!EV31=5,5,0))</f>
        <v/>
      </c>
      <c r="EI104" s="27" t="str">
        <f>IF('Slut 2.kl. -Klasse'!EW31="","",IF('Slut 2.kl. -Klasse'!EW31='Skole scoring'!EI$92,1,0)+IF('Slut 2.kl. -Klasse'!EW31=5,5,0))</f>
        <v/>
      </c>
      <c r="EJ104" s="27" t="str">
        <f>IF('Slut 2.kl. -Klasse'!EX31="","",IF('Slut 2.kl. -Klasse'!EX31='Skole scoring'!EJ$92,1,0)+IF('Slut 2.kl. -Klasse'!EX31=5,5,0))</f>
        <v/>
      </c>
      <c r="EK104" s="27" t="str">
        <f>IF('Slut 2.kl. -Klasse'!EY31="","",IF('Slut 2.kl. -Klasse'!EY31='Skole scoring'!EK$92,1,0)+IF('Slut 2.kl. -Klasse'!EY31=5,5,0))</f>
        <v/>
      </c>
      <c r="EL104" s="27" t="str">
        <f>IF('Slut 2.kl. -Klasse'!EZ31="","",IF('Slut 2.kl. -Klasse'!EZ31='Skole scoring'!EL$92,1,0)+IF('Slut 2.kl. -Klasse'!EZ31=5,5,0))</f>
        <v/>
      </c>
      <c r="EM104" s="27" t="str">
        <f>IF('Slut 2.kl. -Klasse'!FA31="","",IF('Slut 2.kl. -Klasse'!FA31='Skole scoring'!EM$92,1,0)+IF('Slut 2.kl. -Klasse'!FA31=5,5,0))</f>
        <v/>
      </c>
      <c r="EN104" s="27" t="str">
        <f>IF('Slut 2.kl. -Klasse'!FB31="","",IF('Slut 2.kl. -Klasse'!FB31='Skole scoring'!EN$92,1,0)+IF('Slut 2.kl. -Klasse'!FB31=5,5,0))</f>
        <v/>
      </c>
      <c r="EO104" s="27" t="str">
        <f>IF('Slut 2.kl. -Klasse'!FC31="","",IF('Slut 2.kl. -Klasse'!FC31='Skole scoring'!EO$92,1,0)+IF('Slut 2.kl. -Klasse'!FC31=5,5,0))</f>
        <v/>
      </c>
      <c r="EP104" s="27" t="str">
        <f>IF('Slut 2.kl. -Klasse'!FD31="","",IF('Slut 2.kl. -Klasse'!FD31='Skole scoring'!EP$92,1,0)+IF('Slut 2.kl. -Klasse'!FD31=5,5,0))</f>
        <v/>
      </c>
      <c r="EQ104" s="27" t="str">
        <f>IF('Slut 2.kl. -Klasse'!FE31="","",IF('Slut 2.kl. -Klasse'!FE31='Skole scoring'!EQ$92,1,0)+IF('Slut 2.kl. -Klasse'!FE31=5,5,0))</f>
        <v/>
      </c>
      <c r="ER104" s="27" t="str">
        <f>IF('Slut 2.kl. -Klasse'!FF31="","",IF('Slut 2.kl. -Klasse'!FF31='Skole scoring'!ER$92,1,0)+IF('Slut 2.kl. -Klasse'!FF31=5,5,0))</f>
        <v/>
      </c>
      <c r="ES104" s="27" t="str">
        <f>IF('Slut 2.kl. -Klasse'!FG31="","",IF('Slut 2.kl. -Klasse'!FG31='Skole scoring'!ES$92,1,0)+IF('Slut 2.kl. -Klasse'!FG31=5,5,0))</f>
        <v/>
      </c>
      <c r="ET104" s="27" t="str">
        <f>IF('Slut 2.kl. -Klasse'!FH31="","",IF('Slut 2.kl. -Klasse'!FH31='Skole scoring'!ET$92,1,0)+IF('Slut 2.kl. -Klasse'!FH31=5,5,0))</f>
        <v/>
      </c>
      <c r="EU104" s="27" t="str">
        <f>IF('Slut 2.kl. -Klasse'!FI31="","",IF('Slut 2.kl. -Klasse'!FI31='Skole scoring'!EU$92,1,0)+IF('Slut 2.kl. -Klasse'!FI31=5,5,0))</f>
        <v/>
      </c>
      <c r="EV104" s="27" t="str">
        <f>IF('Slut 2.kl. -Klasse'!FJ31="","",IF('Slut 2.kl. -Klasse'!FJ31='Skole scoring'!EV$92,1,0)+IF('Slut 2.kl. -Klasse'!FJ31=5,5,0))</f>
        <v/>
      </c>
      <c r="EW104" s="27" t="str">
        <f>IF('Slut 2.kl. -Klasse'!FK31="","",IF('Slut 2.kl. -Klasse'!FK31='Skole scoring'!EW$92,1,0)+IF('Slut 2.kl. -Klasse'!FK31=5,5,0))</f>
        <v/>
      </c>
      <c r="EX104" s="27" t="str">
        <f>IF('Slut 2.kl. -Klasse'!FL31="","",IF('Slut 2.kl. -Klasse'!FL31='Skole scoring'!EX$92,1,0)+IF('Slut 2.kl. -Klasse'!FL31=5,5,0))</f>
        <v/>
      </c>
      <c r="EY104" s="27" t="str">
        <f>IF('Slut 2.kl. -Klasse'!FM31="","",IF('Slut 2.kl. -Klasse'!FM31='Skole scoring'!EY$92,1,0)+IF('Slut 2.kl. -Klasse'!FM31=5,5,0))</f>
        <v/>
      </c>
      <c r="EZ104" s="27" t="str">
        <f>IF('Slut 2.kl. -Klasse'!FN31="","",IF('Slut 2.kl. -Klasse'!FN31='Skole scoring'!EZ$92,1,0)+IF('Slut 2.kl. -Klasse'!FN31=5,5,0))</f>
        <v/>
      </c>
      <c r="FA104" s="27" t="str">
        <f>IF('Slut 2.kl. -Klasse'!FO31="","",IF('Slut 2.kl. -Klasse'!FO31='Skole scoring'!FA$92,1,0)+IF('Slut 2.kl. -Klasse'!FO31=5,5,0))</f>
        <v/>
      </c>
      <c r="FB104" s="27" t="str">
        <f>IF('Slut 2.kl. -Klasse'!FP31="","",IF('Slut 2.kl. -Klasse'!FP31='Skole scoring'!FB$92,1,0)+IF('Slut 2.kl. -Klasse'!FP31=5,5,0))</f>
        <v/>
      </c>
      <c r="FC104" s="27" t="str">
        <f>IF('Slut 2.kl. -Klasse'!FQ31="","",IF('Slut 2.kl. -Klasse'!FQ31='Skole scoring'!FC$92,1,0)+IF('Slut 2.kl. -Klasse'!FQ31=5,5,0))</f>
        <v/>
      </c>
      <c r="FD104" s="27" t="str">
        <f>IF('Slut 2.kl. -Klasse'!FR31="","",IF('Slut 2.kl. -Klasse'!FR31='Skole scoring'!FD$92,1,0)+IF('Slut 2.kl. -Klasse'!FR31=5,5,0))</f>
        <v/>
      </c>
      <c r="FE104" s="27" t="str">
        <f>IF('Slut 2.kl. -Klasse'!FS31="","",IF('Slut 2.kl. -Klasse'!FS31='Skole scoring'!FE$92,1,0)+IF('Slut 2.kl. -Klasse'!FS31=5,5,0))</f>
        <v/>
      </c>
      <c r="FF104" s="27" t="str">
        <f>IF('Slut 2.kl. -Klasse'!FT31="","",IF('Slut 2.kl. -Klasse'!FT31='Skole scoring'!FF$92,1,0)+IF('Slut 2.kl. -Klasse'!FT31=5,5,0))</f>
        <v/>
      </c>
      <c r="FG104" s="27" t="str">
        <f>IF('Slut 2.kl. -Klasse'!FU31="","",IF('Slut 2.kl. -Klasse'!FU31='Skole scoring'!FG$92,1,0)+IF('Slut 2.kl. -Klasse'!FU31=5,5,0))</f>
        <v/>
      </c>
      <c r="FH104" s="27" t="str">
        <f>IF('Slut 2.kl. -Klasse'!FV31="","",IF('Slut 2.kl. -Klasse'!FV31='Skole scoring'!FH$92,1,0)+IF('Slut 2.kl. -Klasse'!FV31=5,5,0))</f>
        <v/>
      </c>
      <c r="FI104" s="27" t="str">
        <f>IF('Slut 2.kl. -Klasse'!FW31="","",IF('Slut 2.kl. -Klasse'!FW31='Skole scoring'!FI$92,1,0)+IF('Slut 2.kl. -Klasse'!FW31=5,5,0))</f>
        <v/>
      </c>
      <c r="FJ104" s="27" t="str">
        <f>IF('Slut 2.kl. -Klasse'!FX31="","",IF('Slut 2.kl. -Klasse'!FX31='Skole scoring'!FJ$92,1,0)+IF('Slut 2.kl. -Klasse'!FX31=5,5,0))</f>
        <v/>
      </c>
      <c r="FK104" s="27" t="str">
        <f>IF('Slut 2.kl. -Klasse'!FY31="","",IF('Slut 2.kl. -Klasse'!FY31='Skole scoring'!FK$92,1,0)+IF('Slut 2.kl. -Klasse'!FY31=5,5,0))</f>
        <v/>
      </c>
      <c r="FL104" s="27" t="str">
        <f>IF('Slut 2.kl. -Klasse'!FZ31="","",IF('Slut 2.kl. -Klasse'!FZ31='Skole scoring'!FL$92,1,0)+IF('Slut 2.kl. -Klasse'!FZ31=5,5,0))</f>
        <v/>
      </c>
      <c r="FM104" s="27" t="str">
        <f>IF('Slut 2.kl. -Klasse'!GA31="","",IF('Slut 2.kl. -Klasse'!GA31='Skole scoring'!FM$92,1,0)+IF('Slut 2.kl. -Klasse'!GA31=5,5,0))</f>
        <v/>
      </c>
      <c r="FN104" s="27">
        <f t="shared" si="3"/>
        <v>0</v>
      </c>
      <c r="FO104" s="27" t="str">
        <f>IF(ISBLANK('Slut 2.kl. -Klasse'!B31),"NA",(((COUNTIF('Skole scoring'!B104:U104,1)-7)/4.9)+((COUNTIF('Skole scoring'!V104:DQ104,1)-19.9)/11.3)+((COUNTIF(DR104:FM104,1)-16.8)/11.7))/3)</f>
        <v>NA</v>
      </c>
    </row>
    <row r="105" spans="2:171" x14ac:dyDescent="0.35">
      <c r="B105" s="27" t="str">
        <f>IF('Slut 2.kl. -Klasse'!P32="","",IF('Slut 2.kl. -Klasse'!P32='Skole scoring'!B$92,1,0)+IF('Slut 2.kl. -Klasse'!P32=5,5,0))</f>
        <v/>
      </c>
      <c r="C105" s="27" t="str">
        <f>IF('Slut 2.kl. -Klasse'!Q32="","",IF('Slut 2.kl. -Klasse'!Q32='Skole scoring'!C$92,1,0)+IF('Slut 2.kl. -Klasse'!Q32=5,5,0))</f>
        <v/>
      </c>
      <c r="D105" s="27" t="str">
        <f>IF('Slut 2.kl. -Klasse'!R32="","",IF('Slut 2.kl. -Klasse'!R32='Skole scoring'!D$92,1,0)+IF('Slut 2.kl. -Klasse'!R32=5,5,0))</f>
        <v/>
      </c>
      <c r="E105" s="27" t="str">
        <f>IF('Slut 2.kl. -Klasse'!S32="","",IF('Slut 2.kl. -Klasse'!S32='Skole scoring'!E$92,1,0)+IF('Slut 2.kl. -Klasse'!S32=5,5,0))</f>
        <v/>
      </c>
      <c r="F105" s="27" t="str">
        <f>IF('Slut 2.kl. -Klasse'!T32="","",IF('Slut 2.kl. -Klasse'!T32='Skole scoring'!F$92,1,0)+IF('Slut 2.kl. -Klasse'!T32=5,5,0))</f>
        <v/>
      </c>
      <c r="G105" s="27" t="str">
        <f>IF('Slut 2.kl. -Klasse'!U32="","",IF('Slut 2.kl. -Klasse'!U32='Skole scoring'!G$92,1,0)+IF('Slut 2.kl. -Klasse'!U32=5,5,0))</f>
        <v/>
      </c>
      <c r="H105" s="27" t="str">
        <f>IF('Slut 2.kl. -Klasse'!V32="","",IF('Slut 2.kl. -Klasse'!V32='Skole scoring'!H$92,1,0)+IF('Slut 2.kl. -Klasse'!V32=5,5,0))</f>
        <v/>
      </c>
      <c r="I105" s="27" t="str">
        <f>IF('Slut 2.kl. -Klasse'!W32="","",IF('Slut 2.kl. -Klasse'!W32='Skole scoring'!I$92,1,0)+IF('Slut 2.kl. -Klasse'!W32=5,5,0))</f>
        <v/>
      </c>
      <c r="J105" s="27" t="str">
        <f>IF('Slut 2.kl. -Klasse'!X32="","",IF('Slut 2.kl. -Klasse'!X32='Skole scoring'!J$92,1,0)+IF('Slut 2.kl. -Klasse'!X32=5,5,0))</f>
        <v/>
      </c>
      <c r="K105" s="27" t="str">
        <f>IF('Slut 2.kl. -Klasse'!Y32="","",IF('Slut 2.kl. -Klasse'!Y32='Skole scoring'!K$92,1,0)+IF('Slut 2.kl. -Klasse'!Y32=5,5,0))</f>
        <v/>
      </c>
      <c r="L105" s="27" t="str">
        <f>IF('Slut 2.kl. -Klasse'!Z32="","",IF('Slut 2.kl. -Klasse'!Z32='Skole scoring'!L$92,1,0)+IF('Slut 2.kl. -Klasse'!Z32=5,5,0))</f>
        <v/>
      </c>
      <c r="M105" s="27" t="str">
        <f>IF('Slut 2.kl. -Klasse'!AA32="","",IF('Slut 2.kl. -Klasse'!AA32='Skole scoring'!M$92,1,0)+IF('Slut 2.kl. -Klasse'!AA32=5,5,0))</f>
        <v/>
      </c>
      <c r="N105" s="27" t="str">
        <f>IF('Slut 2.kl. -Klasse'!AB32="","",IF('Slut 2.kl. -Klasse'!AB32='Skole scoring'!N$92,1,0)+IF('Slut 2.kl. -Klasse'!AB32=5,5,0))</f>
        <v/>
      </c>
      <c r="O105" s="27" t="str">
        <f>IF('Slut 2.kl. -Klasse'!AC32="","",IF('Slut 2.kl. -Klasse'!AC32='Skole scoring'!O$92,1,0)+IF('Slut 2.kl. -Klasse'!AC32=5,5,0))</f>
        <v/>
      </c>
      <c r="P105" s="27" t="str">
        <f>IF('Slut 2.kl. -Klasse'!AD32="","",IF('Slut 2.kl. -Klasse'!AD32='Skole scoring'!P$92,1,0)+IF('Slut 2.kl. -Klasse'!AD32=5,5,0))</f>
        <v/>
      </c>
      <c r="Q105" s="27" t="str">
        <f>IF('Slut 2.kl. -Klasse'!AE32="","",IF('Slut 2.kl. -Klasse'!AE32='Skole scoring'!Q$92,1,0)+IF('Slut 2.kl. -Klasse'!AE32=5,5,0))</f>
        <v/>
      </c>
      <c r="R105" s="27" t="str">
        <f>IF('Slut 2.kl. -Klasse'!AF32="","",IF('Slut 2.kl. -Klasse'!AF32='Skole scoring'!R$92,1,0)+IF('Slut 2.kl. -Klasse'!AF32=5,5,0))</f>
        <v/>
      </c>
      <c r="S105" s="27" t="str">
        <f>IF('Slut 2.kl. -Klasse'!AG32="","",IF('Slut 2.kl. -Klasse'!AG32='Skole scoring'!S$92,1,0)+IF('Slut 2.kl. -Klasse'!AG32=5,5,0))</f>
        <v/>
      </c>
      <c r="T105" s="27" t="str">
        <f>IF('Slut 2.kl. -Klasse'!AH32="","",IF('Slut 2.kl. -Klasse'!AH32='Skole scoring'!T$92,1,0)+IF('Slut 2.kl. -Klasse'!AH32=5,5,0))</f>
        <v/>
      </c>
      <c r="U105" s="27" t="str">
        <f>IF('Slut 2.kl. -Klasse'!AI32="","",IF('Slut 2.kl. -Klasse'!AI32='Skole scoring'!U$92,1,0)+IF('Slut 2.kl. -Klasse'!AI32=5,5,0))</f>
        <v/>
      </c>
      <c r="V105" s="27" t="str">
        <f>IF('Slut 2.kl. -Klasse'!AJ32="","",IF('Slut 2.kl. -Klasse'!AJ32='Skole scoring'!V$92,1,0)+IF('Slut 2.kl. -Klasse'!AJ32=5,5,0))</f>
        <v/>
      </c>
      <c r="W105" s="27" t="str">
        <f>IF('Slut 2.kl. -Klasse'!AK32="","",IF('Slut 2.kl. -Klasse'!AK32='Skole scoring'!W$92,1,0)+IF('Slut 2.kl. -Klasse'!AK32=5,5,0))</f>
        <v/>
      </c>
      <c r="X105" s="27" t="str">
        <f>IF('Slut 2.kl. -Klasse'!AL32="","",IF('Slut 2.kl. -Klasse'!AL32='Skole scoring'!X$92,1,0)+IF('Slut 2.kl. -Klasse'!AL32=5,5,0))</f>
        <v/>
      </c>
      <c r="Y105" s="27" t="str">
        <f>IF('Slut 2.kl. -Klasse'!AM32="","",IF('Slut 2.kl. -Klasse'!AM32='Skole scoring'!Y$92,1,0)+IF('Slut 2.kl. -Klasse'!AM32=5,5,0))</f>
        <v/>
      </c>
      <c r="Z105" s="27" t="str">
        <f>IF('Slut 2.kl. -Klasse'!AN32="","",IF('Slut 2.kl. -Klasse'!AN32='Skole scoring'!Z$92,1,0)+IF('Slut 2.kl. -Klasse'!AN32=5,5,0))</f>
        <v/>
      </c>
      <c r="AA105" s="27" t="str">
        <f>IF('Slut 2.kl. -Klasse'!AO32="","",IF('Slut 2.kl. -Klasse'!AO32='Skole scoring'!AA$92,1,0)+IF('Slut 2.kl. -Klasse'!AO32=5,5,0))</f>
        <v/>
      </c>
      <c r="AB105" s="27" t="str">
        <f>IF('Slut 2.kl. -Klasse'!AP32="","",IF('Slut 2.kl. -Klasse'!AP32='Skole scoring'!AB$92,1,0)+IF('Slut 2.kl. -Klasse'!AP32=5,5,0))</f>
        <v/>
      </c>
      <c r="AC105" s="27" t="str">
        <f>IF('Slut 2.kl. -Klasse'!AQ32="","",IF('Slut 2.kl. -Klasse'!AQ32='Skole scoring'!AC$92,1,0)+IF('Slut 2.kl. -Klasse'!AQ32=5,5,0))</f>
        <v/>
      </c>
      <c r="AD105" s="27" t="str">
        <f>IF('Slut 2.kl. -Klasse'!AR32="","",IF('Slut 2.kl. -Klasse'!AR32='Skole scoring'!AD$92,1,0)+IF('Slut 2.kl. -Klasse'!AR32=5,5,0))</f>
        <v/>
      </c>
      <c r="AE105" s="27" t="str">
        <f>IF('Slut 2.kl. -Klasse'!AS32="","",IF('Slut 2.kl. -Klasse'!AS32='Skole scoring'!AE$92,1,0)+IF('Slut 2.kl. -Klasse'!AS32=5,5,0))</f>
        <v/>
      </c>
      <c r="AF105" s="27" t="str">
        <f>IF('Slut 2.kl. -Klasse'!AT32="","",IF('Slut 2.kl. -Klasse'!AT32='Skole scoring'!AF$92,1,0)+IF('Slut 2.kl. -Klasse'!AT32=5,5,0))</f>
        <v/>
      </c>
      <c r="AG105" s="27" t="str">
        <f>IF('Slut 2.kl. -Klasse'!AU32="","",IF('Slut 2.kl. -Klasse'!AU32='Skole scoring'!AG$92,1,0)+IF('Slut 2.kl. -Klasse'!AU32=5,5,0))</f>
        <v/>
      </c>
      <c r="AH105" s="27" t="str">
        <f>IF('Slut 2.kl. -Klasse'!AV32="","",IF('Slut 2.kl. -Klasse'!AV32='Skole scoring'!AH$92,1,0)+IF('Slut 2.kl. -Klasse'!AV32=5,5,0))</f>
        <v/>
      </c>
      <c r="AI105" s="27" t="str">
        <f>IF('Slut 2.kl. -Klasse'!AW32="","",IF('Slut 2.kl. -Klasse'!AW32='Skole scoring'!AI$92,1,0)+IF('Slut 2.kl. -Klasse'!AW32=5,5,0))</f>
        <v/>
      </c>
      <c r="AJ105" s="27" t="str">
        <f>IF('Slut 2.kl. -Klasse'!AX32="","",IF('Slut 2.kl. -Klasse'!AX32='Skole scoring'!AJ$92,1,0)+IF('Slut 2.kl. -Klasse'!AX32=5,5,0))</f>
        <v/>
      </c>
      <c r="AK105" s="27" t="str">
        <f>IF('Slut 2.kl. -Klasse'!AY32="","",IF('Slut 2.kl. -Klasse'!AY32='Skole scoring'!AK$92,1,0)+IF('Slut 2.kl. -Klasse'!AY32=5,5,0))</f>
        <v/>
      </c>
      <c r="AL105" s="27" t="str">
        <f>IF('Slut 2.kl. -Klasse'!AZ32="","",IF('Slut 2.kl. -Klasse'!AZ32='Skole scoring'!AL$92,1,0)+IF('Slut 2.kl. -Klasse'!AZ32=5,5,0))</f>
        <v/>
      </c>
      <c r="AM105" s="27" t="str">
        <f>IF('Slut 2.kl. -Klasse'!BA32="","",IF('Slut 2.kl. -Klasse'!BA32='Skole scoring'!AM$92,1,0)+IF('Slut 2.kl. -Klasse'!BA32=5,5,0))</f>
        <v/>
      </c>
      <c r="AN105" s="27" t="str">
        <f>IF('Slut 2.kl. -Klasse'!BB32="","",IF('Slut 2.kl. -Klasse'!BB32='Skole scoring'!AN$92,1,0)+IF('Slut 2.kl. -Klasse'!BB32=5,5,0))</f>
        <v/>
      </c>
      <c r="AO105" s="27" t="str">
        <f>IF('Slut 2.kl. -Klasse'!BC32="","",IF('Slut 2.kl. -Klasse'!BC32='Skole scoring'!AO$92,1,0)+IF('Slut 2.kl. -Klasse'!BC32=5,5,0))</f>
        <v/>
      </c>
      <c r="AP105" s="27" t="str">
        <f>IF('Slut 2.kl. -Klasse'!BD32="","",IF('Slut 2.kl. -Klasse'!BD32='Skole scoring'!AP$92,1,0)+IF('Slut 2.kl. -Klasse'!BD32=5,5,0))</f>
        <v/>
      </c>
      <c r="AQ105" s="27" t="str">
        <f>IF('Slut 2.kl. -Klasse'!BE32="","",IF('Slut 2.kl. -Klasse'!BE32='Skole scoring'!AQ$92,1,0)+IF('Slut 2.kl. -Klasse'!BE32=5,5,0))</f>
        <v/>
      </c>
      <c r="AR105" s="27" t="str">
        <f>IF('Slut 2.kl. -Klasse'!BF32="","",IF('Slut 2.kl. -Klasse'!BF32='Skole scoring'!AR$92,1,0)+IF('Slut 2.kl. -Klasse'!BF32=5,5,0))</f>
        <v/>
      </c>
      <c r="AS105" s="27" t="str">
        <f>IF('Slut 2.kl. -Klasse'!BG32="","",IF('Slut 2.kl. -Klasse'!BG32='Skole scoring'!AS$92,1,0)+IF('Slut 2.kl. -Klasse'!BG32=5,5,0))</f>
        <v/>
      </c>
      <c r="AT105" s="27" t="str">
        <f>IF('Slut 2.kl. -Klasse'!BH32="","",IF('Slut 2.kl. -Klasse'!BH32='Skole scoring'!AT$92,1,0)+IF('Slut 2.kl. -Klasse'!BH32=5,5,0))</f>
        <v/>
      </c>
      <c r="AU105" s="27" t="str">
        <f>IF('Slut 2.kl. -Klasse'!BI32="","",IF('Slut 2.kl. -Klasse'!BI32='Skole scoring'!AU$92,1,0)+IF('Slut 2.kl. -Klasse'!BI32=5,5,0))</f>
        <v/>
      </c>
      <c r="AV105" s="27" t="str">
        <f>IF('Slut 2.kl. -Klasse'!BJ32="","",IF('Slut 2.kl. -Klasse'!BJ32='Skole scoring'!AV$92,1,0)+IF('Slut 2.kl. -Klasse'!BJ32=5,5,0))</f>
        <v/>
      </c>
      <c r="AW105" s="27" t="str">
        <f>IF('Slut 2.kl. -Klasse'!BK32="","",IF('Slut 2.kl. -Klasse'!BK32='Skole scoring'!AW$92,1,0)+IF('Slut 2.kl. -Klasse'!BK32=5,5,0))</f>
        <v/>
      </c>
      <c r="AX105" s="27" t="str">
        <f>IF('Slut 2.kl. -Klasse'!BL32="","",IF('Slut 2.kl. -Klasse'!BL32='Skole scoring'!AX$92,1,0)+IF('Slut 2.kl. -Klasse'!BL32=5,5,0))</f>
        <v/>
      </c>
      <c r="AY105" s="27" t="str">
        <f>IF('Slut 2.kl. -Klasse'!BM32="","",IF('Slut 2.kl. -Klasse'!BM32='Skole scoring'!AY$92,1,0)+IF('Slut 2.kl. -Klasse'!BM32=5,5,0))</f>
        <v/>
      </c>
      <c r="AZ105" s="27" t="str">
        <f>IF('Slut 2.kl. -Klasse'!BN32="","",IF('Slut 2.kl. -Klasse'!BN32='Skole scoring'!AZ$92,1,0)+IF('Slut 2.kl. -Klasse'!BN32=5,5,0))</f>
        <v/>
      </c>
      <c r="BA105" s="27" t="str">
        <f>IF('Slut 2.kl. -Klasse'!BO32="","",IF('Slut 2.kl. -Klasse'!BO32='Skole scoring'!BA$92,1,0)+IF('Slut 2.kl. -Klasse'!BO32=5,5,0))</f>
        <v/>
      </c>
      <c r="BB105" s="27" t="str">
        <f>IF('Slut 2.kl. -Klasse'!BP32="","",IF('Slut 2.kl. -Klasse'!BP32='Skole scoring'!BB$92,1,0)+IF('Slut 2.kl. -Klasse'!BP32=5,5,0))</f>
        <v/>
      </c>
      <c r="BC105" s="27" t="str">
        <f>IF('Slut 2.kl. -Klasse'!BQ32="","",IF('Slut 2.kl. -Klasse'!BQ32='Skole scoring'!BC$92,1,0)+IF('Slut 2.kl. -Klasse'!BQ32=5,5,0))</f>
        <v/>
      </c>
      <c r="BD105" s="27" t="str">
        <f>IF('Slut 2.kl. -Klasse'!BR32="","",IF('Slut 2.kl. -Klasse'!BR32='Skole scoring'!BD$92,1,0)+IF('Slut 2.kl. -Klasse'!BR32=5,5,0))</f>
        <v/>
      </c>
      <c r="BE105" s="27" t="str">
        <f>IF('Slut 2.kl. -Klasse'!BS32="","",IF('Slut 2.kl. -Klasse'!BS32='Skole scoring'!BE$92,1,0)+IF('Slut 2.kl. -Klasse'!BS32=5,5,0))</f>
        <v/>
      </c>
      <c r="BF105" s="27" t="str">
        <f>IF('Slut 2.kl. -Klasse'!BT32="","",IF('Slut 2.kl. -Klasse'!BT32='Skole scoring'!BF$92,1,0)+IF('Slut 2.kl. -Klasse'!BT32=5,5,0))</f>
        <v/>
      </c>
      <c r="BG105" s="27" t="str">
        <f>IF('Slut 2.kl. -Klasse'!BU32="","",IF('Slut 2.kl. -Klasse'!BU32='Skole scoring'!BG$92,1,0)+IF('Slut 2.kl. -Klasse'!BU32=5,5,0))</f>
        <v/>
      </c>
      <c r="BH105" s="27" t="str">
        <f>IF('Slut 2.kl. -Klasse'!BV32="","",IF('Slut 2.kl. -Klasse'!BV32='Skole scoring'!BH$92,1,0)+IF('Slut 2.kl. -Klasse'!BV32=5,5,0))</f>
        <v/>
      </c>
      <c r="BI105" s="27" t="str">
        <f>IF('Slut 2.kl. -Klasse'!BW32="","",IF('Slut 2.kl. -Klasse'!BW32='Skole scoring'!BI$92,1,0)+IF('Slut 2.kl. -Klasse'!BW32=5,5,0))</f>
        <v/>
      </c>
      <c r="BJ105" s="27" t="str">
        <f>IF('Slut 2.kl. -Klasse'!BX32="","",IF('Slut 2.kl. -Klasse'!BX32='Skole scoring'!BJ$92,1,0)+IF('Slut 2.kl. -Klasse'!BX32=5,5,0))</f>
        <v/>
      </c>
      <c r="BK105" s="27" t="str">
        <f>IF('Slut 2.kl. -Klasse'!BY32="","",IF('Slut 2.kl. -Klasse'!BY32='Skole scoring'!BK$92,1,0)+IF('Slut 2.kl. -Klasse'!BY32=5,5,0))</f>
        <v/>
      </c>
      <c r="BL105" s="27" t="str">
        <f>IF('Slut 2.kl. -Klasse'!BZ32="","",IF('Slut 2.kl. -Klasse'!BZ32='Skole scoring'!BL$92,1,0)+IF('Slut 2.kl. -Klasse'!BZ32=5,5,0))</f>
        <v/>
      </c>
      <c r="BM105" s="27" t="str">
        <f>IF('Slut 2.kl. -Klasse'!CA32="","",IF('Slut 2.kl. -Klasse'!CA32='Skole scoring'!BM$92,1,0)+IF('Slut 2.kl. -Klasse'!CA32=5,5,0))</f>
        <v/>
      </c>
      <c r="BN105" s="27" t="str">
        <f>IF('Slut 2.kl. -Klasse'!CB32="","",IF('Slut 2.kl. -Klasse'!CB32='Skole scoring'!BN$92,1,0)+IF('Slut 2.kl. -Klasse'!CB32=5,5,0))</f>
        <v/>
      </c>
      <c r="BO105" s="27" t="str">
        <f>IF('Slut 2.kl. -Klasse'!CC32="","",IF('Slut 2.kl. -Klasse'!CC32='Skole scoring'!BO$92,1,0)+IF('Slut 2.kl. -Klasse'!CC32=5,5,0))</f>
        <v/>
      </c>
      <c r="BP105" s="27" t="str">
        <f>IF('Slut 2.kl. -Klasse'!CD32="","",IF('Slut 2.kl. -Klasse'!CD32='Skole scoring'!BP$92,1,0)+IF('Slut 2.kl. -Klasse'!CD32=5,5,0))</f>
        <v/>
      </c>
      <c r="BQ105" s="27" t="str">
        <f>IF('Slut 2.kl. -Klasse'!CE32="","",IF('Slut 2.kl. -Klasse'!CE32='Skole scoring'!BQ$92,1,0)+IF('Slut 2.kl. -Klasse'!CE32=5,5,0))</f>
        <v/>
      </c>
      <c r="BR105" s="27" t="str">
        <f>IF('Slut 2.kl. -Klasse'!CF32="","",IF('Slut 2.kl. -Klasse'!CF32='Skole scoring'!BR$92,1,0)+IF('Slut 2.kl. -Klasse'!CF32=5,5,0))</f>
        <v/>
      </c>
      <c r="BS105" s="27" t="str">
        <f>IF('Slut 2.kl. -Klasse'!CG32="","",IF('Slut 2.kl. -Klasse'!CG32='Skole scoring'!BS$92,1,0)+IF('Slut 2.kl. -Klasse'!CG32=5,5,0))</f>
        <v/>
      </c>
      <c r="BT105" s="27" t="str">
        <f>IF('Slut 2.kl. -Klasse'!CH32="","",IF('Slut 2.kl. -Klasse'!CH32='Skole scoring'!BT$92,1,0)+IF('Slut 2.kl. -Klasse'!CH32=5,5,0))</f>
        <v/>
      </c>
      <c r="BU105" s="27" t="str">
        <f>IF('Slut 2.kl. -Klasse'!CI32="","",IF('Slut 2.kl. -Klasse'!CI32='Skole scoring'!BU$92,1,0)+IF('Slut 2.kl. -Klasse'!CI32=5,5,0))</f>
        <v/>
      </c>
      <c r="BV105" s="27" t="str">
        <f>IF('Slut 2.kl. -Klasse'!CJ32="","",IF('Slut 2.kl. -Klasse'!CJ32='Skole scoring'!BV$92,1,0)+IF('Slut 2.kl. -Klasse'!CJ32=5,5,0))</f>
        <v/>
      </c>
      <c r="BW105" s="27" t="str">
        <f>IF('Slut 2.kl. -Klasse'!CK32="","",IF('Slut 2.kl. -Klasse'!CK32='Skole scoring'!BW$92,1,0)+IF('Slut 2.kl. -Klasse'!CK32=5,5,0))</f>
        <v/>
      </c>
      <c r="BX105" s="27" t="str">
        <f>IF('Slut 2.kl. -Klasse'!CL32="","",IF('Slut 2.kl. -Klasse'!CL32='Skole scoring'!BX$92,1,0)+IF('Slut 2.kl. -Klasse'!CL32=5,5,0))</f>
        <v/>
      </c>
      <c r="BY105" s="27" t="str">
        <f>IF('Slut 2.kl. -Klasse'!CM32="","",IF('Slut 2.kl. -Klasse'!CM32='Skole scoring'!BY$92,1,0)+IF('Slut 2.kl. -Klasse'!CM32=5,5,0))</f>
        <v/>
      </c>
      <c r="BZ105" s="27" t="str">
        <f>IF('Slut 2.kl. -Klasse'!CN32="","",IF('Slut 2.kl. -Klasse'!CN32='Skole scoring'!BZ$92,1,0)+IF('Slut 2.kl. -Klasse'!CN32=5,5,0))</f>
        <v/>
      </c>
      <c r="CA105" s="27" t="str">
        <f>IF('Slut 2.kl. -Klasse'!CO32="","",IF('Slut 2.kl. -Klasse'!CO32='Skole scoring'!CA$92,1,0)+IF('Slut 2.kl. -Klasse'!CO32=5,5,0))</f>
        <v/>
      </c>
      <c r="CB105" s="27" t="str">
        <f>IF('Slut 2.kl. -Klasse'!CP32="","",IF('Slut 2.kl. -Klasse'!CP32='Skole scoring'!CB$92,1,0)+IF('Slut 2.kl. -Klasse'!CP32=5,5,0))</f>
        <v/>
      </c>
      <c r="CC105" s="27" t="str">
        <f>IF('Slut 2.kl. -Klasse'!CQ32="","",IF('Slut 2.kl. -Klasse'!CQ32='Skole scoring'!CC$92,1,0)+IF('Slut 2.kl. -Klasse'!CQ32=5,5,0))</f>
        <v/>
      </c>
      <c r="CD105" s="27" t="str">
        <f>IF('Slut 2.kl. -Klasse'!CR32="","",IF('Slut 2.kl. -Klasse'!CR32='Skole scoring'!CD$92,1,0)+IF('Slut 2.kl. -Klasse'!CR32=5,5,0))</f>
        <v/>
      </c>
      <c r="CE105" s="27" t="str">
        <f>IF('Slut 2.kl. -Klasse'!CS32="","",IF('Slut 2.kl. -Klasse'!CS32='Skole scoring'!CE$92,1,0)+IF('Slut 2.kl. -Klasse'!CS32=5,5,0))</f>
        <v/>
      </c>
      <c r="CF105" s="27" t="str">
        <f>IF('Slut 2.kl. -Klasse'!CT32="","",IF('Slut 2.kl. -Klasse'!CT32='Skole scoring'!CF$92,1,0)+IF('Slut 2.kl. -Klasse'!CT32=5,5,0))</f>
        <v/>
      </c>
      <c r="CG105" s="27" t="str">
        <f>IF('Slut 2.kl. -Klasse'!CU32="","",IF('Slut 2.kl. -Klasse'!CU32='Skole scoring'!CG$92,1,0)+IF('Slut 2.kl. -Klasse'!CU32=5,5,0))</f>
        <v/>
      </c>
      <c r="CH105" s="27" t="str">
        <f>IF('Slut 2.kl. -Klasse'!CV32="","",IF('Slut 2.kl. -Klasse'!CV32='Skole scoring'!CH$92,1,0)+IF('Slut 2.kl. -Klasse'!CV32=5,5,0))</f>
        <v/>
      </c>
      <c r="CI105" s="27" t="str">
        <f>IF('Slut 2.kl. -Klasse'!CW32="","",IF('Slut 2.kl. -Klasse'!CW32='Skole scoring'!CI$92,1,0)+IF('Slut 2.kl. -Klasse'!CW32=5,5,0))</f>
        <v/>
      </c>
      <c r="CJ105" s="27" t="str">
        <f>IF('Slut 2.kl. -Klasse'!CX32="","",IF('Slut 2.kl. -Klasse'!CX32='Skole scoring'!CJ$92,1,0)+IF('Slut 2.kl. -Klasse'!CX32=5,5,0))</f>
        <v/>
      </c>
      <c r="CK105" s="27" t="str">
        <f>IF('Slut 2.kl. -Klasse'!CY32="","",IF('Slut 2.kl. -Klasse'!CY32='Skole scoring'!CK$92,1,0)+IF('Slut 2.kl. -Klasse'!CY32=5,5,0))</f>
        <v/>
      </c>
      <c r="CL105" s="27" t="str">
        <f>IF('Slut 2.kl. -Klasse'!CZ32="","",IF('Slut 2.kl. -Klasse'!CZ32='Skole scoring'!CL$92,1,0)+IF('Slut 2.kl. -Klasse'!CZ32=5,5,0))</f>
        <v/>
      </c>
      <c r="CM105" s="27" t="str">
        <f>IF('Slut 2.kl. -Klasse'!DA32="","",IF('Slut 2.kl. -Klasse'!DA32='Skole scoring'!CM$92,1,0)+IF('Slut 2.kl. -Klasse'!DA32=5,5,0))</f>
        <v/>
      </c>
      <c r="CN105" s="27" t="str">
        <f>IF('Slut 2.kl. -Klasse'!DB32="","",IF('Slut 2.kl. -Klasse'!DB32='Skole scoring'!CN$92,1,0)+IF('Slut 2.kl. -Klasse'!DB32=5,5,0))</f>
        <v/>
      </c>
      <c r="CO105" s="27" t="str">
        <f>IF('Slut 2.kl. -Klasse'!DC32="","",IF('Slut 2.kl. -Klasse'!DC32='Skole scoring'!CO$92,1,0)+IF('Slut 2.kl. -Klasse'!DC32=5,5,0))</f>
        <v/>
      </c>
      <c r="CP105" s="27" t="str">
        <f>IF('Slut 2.kl. -Klasse'!DD32="","",IF('Slut 2.kl. -Klasse'!DD32='Skole scoring'!CP$92,1,0)+IF('Slut 2.kl. -Klasse'!DD32=5,5,0))</f>
        <v/>
      </c>
      <c r="CQ105" s="27" t="str">
        <f>IF('Slut 2.kl. -Klasse'!DE32="","",IF('Slut 2.kl. -Klasse'!DE32='Skole scoring'!CQ$92,1,0)+IF('Slut 2.kl. -Klasse'!DE32=5,5,0))</f>
        <v/>
      </c>
      <c r="CR105" s="27" t="str">
        <f>IF('Slut 2.kl. -Klasse'!DF32="","",IF('Slut 2.kl. -Klasse'!DF32='Skole scoring'!CR$92,1,0)+IF('Slut 2.kl. -Klasse'!DF32=5,5,0))</f>
        <v/>
      </c>
      <c r="CS105" s="27" t="str">
        <f>IF('Slut 2.kl. -Klasse'!DG32="","",IF('Slut 2.kl. -Klasse'!DG32='Skole scoring'!CS$92,1,0)+IF('Slut 2.kl. -Klasse'!DG32=5,5,0))</f>
        <v/>
      </c>
      <c r="CT105" s="27" t="str">
        <f>IF('Slut 2.kl. -Klasse'!DH32="","",IF('Slut 2.kl. -Klasse'!DH32='Skole scoring'!CT$92,1,0)+IF('Slut 2.kl. -Klasse'!DH32=5,5,0))</f>
        <v/>
      </c>
      <c r="CU105" s="27" t="str">
        <f>IF('Slut 2.kl. -Klasse'!DI32="","",IF('Slut 2.kl. -Klasse'!DI32='Skole scoring'!CU$92,1,0)+IF('Slut 2.kl. -Klasse'!DI32=5,5,0))</f>
        <v/>
      </c>
      <c r="CV105" s="27" t="str">
        <f>IF('Slut 2.kl. -Klasse'!DJ32="","",IF('Slut 2.kl. -Klasse'!DJ32='Skole scoring'!CV$92,1,0)+IF('Slut 2.kl. -Klasse'!DJ32=5,5,0))</f>
        <v/>
      </c>
      <c r="CW105" s="27" t="str">
        <f>IF('Slut 2.kl. -Klasse'!DK32="","",IF('Slut 2.kl. -Klasse'!DK32='Skole scoring'!CW$92,1,0)+IF('Slut 2.kl. -Klasse'!DK32=5,5,0))</f>
        <v/>
      </c>
      <c r="CX105" s="27" t="str">
        <f>IF('Slut 2.kl. -Klasse'!DL32="","",IF('Slut 2.kl. -Klasse'!DL32='Skole scoring'!CX$92,1,0)+IF('Slut 2.kl. -Klasse'!DL32=5,5,0))</f>
        <v/>
      </c>
      <c r="CY105" s="27" t="str">
        <f>IF('Slut 2.kl. -Klasse'!DM32="","",IF('Slut 2.kl. -Klasse'!DM32='Skole scoring'!CY$92,1,0)+IF('Slut 2.kl. -Klasse'!DM32=5,5,0))</f>
        <v/>
      </c>
      <c r="CZ105" s="27" t="str">
        <f>IF('Slut 2.kl. -Klasse'!DN32="","",IF('Slut 2.kl. -Klasse'!DN32='Skole scoring'!CZ$92,1,0)+IF('Slut 2.kl. -Klasse'!DN32=5,5,0))</f>
        <v/>
      </c>
      <c r="DA105" s="27" t="str">
        <f>IF('Slut 2.kl. -Klasse'!DO32="","",IF('Slut 2.kl. -Klasse'!DO32='Skole scoring'!DA$92,1,0)+IF('Slut 2.kl. -Klasse'!DO32=5,5,0))</f>
        <v/>
      </c>
      <c r="DB105" s="27" t="str">
        <f>IF('Slut 2.kl. -Klasse'!DP32="","",IF('Slut 2.kl. -Klasse'!DP32='Skole scoring'!DB$92,1,0)+IF('Slut 2.kl. -Klasse'!DP32=5,5,0))</f>
        <v/>
      </c>
      <c r="DC105" s="27" t="str">
        <f>IF('Slut 2.kl. -Klasse'!DQ32="","",IF('Slut 2.kl. -Klasse'!DQ32='Skole scoring'!DC$92,1,0)+IF('Slut 2.kl. -Klasse'!DQ32=5,5,0))</f>
        <v/>
      </c>
      <c r="DD105" s="27" t="str">
        <f>IF('Slut 2.kl. -Klasse'!DR32="","",IF('Slut 2.kl. -Klasse'!DR32='Skole scoring'!DD$92,1,0)+IF('Slut 2.kl. -Klasse'!DR32=5,5,0))</f>
        <v/>
      </c>
      <c r="DE105" s="27" t="str">
        <f>IF('Slut 2.kl. -Klasse'!DS32="","",IF('Slut 2.kl. -Klasse'!DS32='Skole scoring'!DE$92,1,0)+IF('Slut 2.kl. -Klasse'!DS32=5,5,0))</f>
        <v/>
      </c>
      <c r="DF105" s="27" t="str">
        <f>IF('Slut 2.kl. -Klasse'!DT32="","",IF('Slut 2.kl. -Klasse'!DT32='Skole scoring'!DF$92,1,0)+IF('Slut 2.kl. -Klasse'!DT32=5,5,0))</f>
        <v/>
      </c>
      <c r="DG105" s="27" t="str">
        <f>IF('Slut 2.kl. -Klasse'!DU32="","",IF('Slut 2.kl. -Klasse'!DU32='Skole scoring'!DG$92,1,0)+IF('Slut 2.kl. -Klasse'!DU32=5,5,0))</f>
        <v/>
      </c>
      <c r="DH105" s="27" t="str">
        <f>IF('Slut 2.kl. -Klasse'!DV32="","",IF('Slut 2.kl. -Klasse'!DV32='Skole scoring'!DH$92,1,0)+IF('Slut 2.kl. -Klasse'!DV32=5,5,0))</f>
        <v/>
      </c>
      <c r="DI105" s="27" t="str">
        <f>IF('Slut 2.kl. -Klasse'!DW32="","",IF('Slut 2.kl. -Klasse'!DW32='Skole scoring'!DI$92,1,0)+IF('Slut 2.kl. -Klasse'!DW32=5,5,0))</f>
        <v/>
      </c>
      <c r="DJ105" s="27" t="str">
        <f>IF('Slut 2.kl. -Klasse'!DX32="","",IF('Slut 2.kl. -Klasse'!DX32='Skole scoring'!DJ$92,1,0)+IF('Slut 2.kl. -Klasse'!DX32=5,5,0))</f>
        <v/>
      </c>
      <c r="DK105" s="27" t="str">
        <f>IF('Slut 2.kl. -Klasse'!DY32="","",IF('Slut 2.kl. -Klasse'!DY32='Skole scoring'!DK$92,1,0)+IF('Slut 2.kl. -Klasse'!DY32=5,5,0))</f>
        <v/>
      </c>
      <c r="DL105" s="27" t="str">
        <f>IF('Slut 2.kl. -Klasse'!DZ32="","",IF('Slut 2.kl. -Klasse'!DZ32='Skole scoring'!DL$92,1,0)+IF('Slut 2.kl. -Klasse'!DZ32=5,5,0))</f>
        <v/>
      </c>
      <c r="DM105" s="27" t="str">
        <f>IF('Slut 2.kl. -Klasse'!EA32="","",IF('Slut 2.kl. -Klasse'!EA32='Skole scoring'!DM$92,1,0)+IF('Slut 2.kl. -Klasse'!EA32=5,5,0))</f>
        <v/>
      </c>
      <c r="DN105" s="27" t="str">
        <f>IF('Slut 2.kl. -Klasse'!EB32="","",IF('Slut 2.kl. -Klasse'!EB32='Skole scoring'!DN$92,1,0)+IF('Slut 2.kl. -Klasse'!EB32=5,5,0))</f>
        <v/>
      </c>
      <c r="DO105" s="27" t="str">
        <f>IF('Slut 2.kl. -Klasse'!EC32="","",IF('Slut 2.kl. -Klasse'!EC32='Skole scoring'!DO$92,1,0)+IF('Slut 2.kl. -Klasse'!EC32=5,5,0))</f>
        <v/>
      </c>
      <c r="DP105" s="27" t="str">
        <f>IF('Slut 2.kl. -Klasse'!ED32="","",IF('Slut 2.kl. -Klasse'!ED32='Skole scoring'!DP$92,1,0)+IF('Slut 2.kl. -Klasse'!ED32=5,5,0))</f>
        <v/>
      </c>
      <c r="DQ105" s="27" t="str">
        <f>IF('Slut 2.kl. -Klasse'!EE32="","",IF('Slut 2.kl. -Klasse'!EE32='Skole scoring'!DQ$92,1,0)+IF('Slut 2.kl. -Klasse'!EE32=5,5,0))</f>
        <v/>
      </c>
      <c r="DR105" s="27" t="str">
        <f>IF('Slut 2.kl. -Klasse'!EF32="","",IF('Slut 2.kl. -Klasse'!EF32='Skole scoring'!DR$92,1,0)+IF('Slut 2.kl. -Klasse'!EF32=5,5,0))</f>
        <v/>
      </c>
      <c r="DS105" s="27" t="str">
        <f>IF('Slut 2.kl. -Klasse'!EG32="","",IF('Slut 2.kl. -Klasse'!EG32='Skole scoring'!DS$92,1,0)+IF('Slut 2.kl. -Klasse'!EG32=5,5,0))</f>
        <v/>
      </c>
      <c r="DT105" s="27" t="str">
        <f>IF('Slut 2.kl. -Klasse'!EH32="","",IF('Slut 2.kl. -Klasse'!EH32='Skole scoring'!DT$92,1,0)+IF('Slut 2.kl. -Klasse'!EH32=5,5,0))</f>
        <v/>
      </c>
      <c r="DU105" s="27" t="str">
        <f>IF('Slut 2.kl. -Klasse'!EI32="","",IF('Slut 2.kl. -Klasse'!EI32='Skole scoring'!DU$92,1,0)+IF('Slut 2.kl. -Klasse'!EI32=5,5,0))</f>
        <v/>
      </c>
      <c r="DV105" s="27" t="str">
        <f>IF('Slut 2.kl. -Klasse'!EJ32="","",IF('Slut 2.kl. -Klasse'!EJ32='Skole scoring'!DV$92,1,0)+IF('Slut 2.kl. -Klasse'!EJ32=5,5,0))</f>
        <v/>
      </c>
      <c r="DW105" s="27" t="str">
        <f>IF('Slut 2.kl. -Klasse'!EK32="","",IF('Slut 2.kl. -Klasse'!EK32='Skole scoring'!DW$92,1,0)+IF('Slut 2.kl. -Klasse'!EK32=5,5,0))</f>
        <v/>
      </c>
      <c r="DX105" s="27" t="str">
        <f>IF('Slut 2.kl. -Klasse'!EL32="","",IF('Slut 2.kl. -Klasse'!EL32='Skole scoring'!DX$92,1,0)+IF('Slut 2.kl. -Klasse'!EL32=5,5,0))</f>
        <v/>
      </c>
      <c r="DY105" s="27" t="str">
        <f>IF('Slut 2.kl. -Klasse'!EM32="","",IF('Slut 2.kl. -Klasse'!EM32='Skole scoring'!DY$92,1,0)+IF('Slut 2.kl. -Klasse'!EM32=5,5,0))</f>
        <v/>
      </c>
      <c r="DZ105" s="27" t="str">
        <f>IF('Slut 2.kl. -Klasse'!EN32="","",IF('Slut 2.kl. -Klasse'!EN32='Skole scoring'!DZ$92,1,0)+IF('Slut 2.kl. -Klasse'!EN32=5,5,0))</f>
        <v/>
      </c>
      <c r="EA105" s="27" t="str">
        <f>IF('Slut 2.kl. -Klasse'!EO32="","",IF('Slut 2.kl. -Klasse'!EO32='Skole scoring'!EA$92,1,0)+IF('Slut 2.kl. -Klasse'!EO32=5,5,0))</f>
        <v/>
      </c>
      <c r="EB105" s="27" t="str">
        <f>IF('Slut 2.kl. -Klasse'!EP32="","",IF('Slut 2.kl. -Klasse'!EP32='Skole scoring'!EB$92,1,0)+IF('Slut 2.kl. -Klasse'!EP32=5,5,0))</f>
        <v/>
      </c>
      <c r="EC105" s="27" t="str">
        <f>IF('Slut 2.kl. -Klasse'!EQ32="","",IF('Slut 2.kl. -Klasse'!EQ32='Skole scoring'!EC$92,1,0)+IF('Slut 2.kl. -Klasse'!EQ32=5,5,0))</f>
        <v/>
      </c>
      <c r="ED105" s="27" t="str">
        <f>IF('Slut 2.kl. -Klasse'!ER32="","",IF('Slut 2.kl. -Klasse'!ER32='Skole scoring'!ED$92,1,0)+IF('Slut 2.kl. -Klasse'!ER32=5,5,0))</f>
        <v/>
      </c>
      <c r="EE105" s="27" t="str">
        <f>IF('Slut 2.kl. -Klasse'!ES32="","",IF('Slut 2.kl. -Klasse'!ES32='Skole scoring'!EE$92,1,0)+IF('Slut 2.kl. -Klasse'!ES32=5,5,0))</f>
        <v/>
      </c>
      <c r="EF105" s="27" t="str">
        <f>IF('Slut 2.kl. -Klasse'!ET32="","",IF('Slut 2.kl. -Klasse'!ET32='Skole scoring'!EF$92,1,0)+IF('Slut 2.kl. -Klasse'!ET32=5,5,0))</f>
        <v/>
      </c>
      <c r="EG105" s="27" t="str">
        <f>IF('Slut 2.kl. -Klasse'!EU32="","",IF('Slut 2.kl. -Klasse'!EU32='Skole scoring'!EG$92,1,0)+IF('Slut 2.kl. -Klasse'!EU32=5,5,0))</f>
        <v/>
      </c>
      <c r="EH105" s="27" t="str">
        <f>IF('Slut 2.kl. -Klasse'!EV32="","",IF('Slut 2.kl. -Klasse'!EV32='Skole scoring'!EH$92,1,0)+IF('Slut 2.kl. -Klasse'!EV32=5,5,0))</f>
        <v/>
      </c>
      <c r="EI105" s="27" t="str">
        <f>IF('Slut 2.kl. -Klasse'!EW32="","",IF('Slut 2.kl. -Klasse'!EW32='Skole scoring'!EI$92,1,0)+IF('Slut 2.kl. -Klasse'!EW32=5,5,0))</f>
        <v/>
      </c>
      <c r="EJ105" s="27" t="str">
        <f>IF('Slut 2.kl. -Klasse'!EX32="","",IF('Slut 2.kl. -Klasse'!EX32='Skole scoring'!EJ$92,1,0)+IF('Slut 2.kl. -Klasse'!EX32=5,5,0))</f>
        <v/>
      </c>
      <c r="EK105" s="27" t="str">
        <f>IF('Slut 2.kl. -Klasse'!EY32="","",IF('Slut 2.kl. -Klasse'!EY32='Skole scoring'!EK$92,1,0)+IF('Slut 2.kl. -Klasse'!EY32=5,5,0))</f>
        <v/>
      </c>
      <c r="EL105" s="27" t="str">
        <f>IF('Slut 2.kl. -Klasse'!EZ32="","",IF('Slut 2.kl. -Klasse'!EZ32='Skole scoring'!EL$92,1,0)+IF('Slut 2.kl. -Klasse'!EZ32=5,5,0))</f>
        <v/>
      </c>
      <c r="EM105" s="27" t="str">
        <f>IF('Slut 2.kl. -Klasse'!FA32="","",IF('Slut 2.kl. -Klasse'!FA32='Skole scoring'!EM$92,1,0)+IF('Slut 2.kl. -Klasse'!FA32=5,5,0))</f>
        <v/>
      </c>
      <c r="EN105" s="27" t="str">
        <f>IF('Slut 2.kl. -Klasse'!FB32="","",IF('Slut 2.kl. -Klasse'!FB32='Skole scoring'!EN$92,1,0)+IF('Slut 2.kl. -Klasse'!FB32=5,5,0))</f>
        <v/>
      </c>
      <c r="EO105" s="27" t="str">
        <f>IF('Slut 2.kl. -Klasse'!FC32="","",IF('Slut 2.kl. -Klasse'!FC32='Skole scoring'!EO$92,1,0)+IF('Slut 2.kl. -Klasse'!FC32=5,5,0))</f>
        <v/>
      </c>
      <c r="EP105" s="27" t="str">
        <f>IF('Slut 2.kl. -Klasse'!FD32="","",IF('Slut 2.kl. -Klasse'!FD32='Skole scoring'!EP$92,1,0)+IF('Slut 2.kl. -Klasse'!FD32=5,5,0))</f>
        <v/>
      </c>
      <c r="EQ105" s="27" t="str">
        <f>IF('Slut 2.kl. -Klasse'!FE32="","",IF('Slut 2.kl. -Klasse'!FE32='Skole scoring'!EQ$92,1,0)+IF('Slut 2.kl. -Klasse'!FE32=5,5,0))</f>
        <v/>
      </c>
      <c r="ER105" s="27" t="str">
        <f>IF('Slut 2.kl. -Klasse'!FF32="","",IF('Slut 2.kl. -Klasse'!FF32='Skole scoring'!ER$92,1,0)+IF('Slut 2.kl. -Klasse'!FF32=5,5,0))</f>
        <v/>
      </c>
      <c r="ES105" s="27" t="str">
        <f>IF('Slut 2.kl. -Klasse'!FG32="","",IF('Slut 2.kl. -Klasse'!FG32='Skole scoring'!ES$92,1,0)+IF('Slut 2.kl. -Klasse'!FG32=5,5,0))</f>
        <v/>
      </c>
      <c r="ET105" s="27" t="str">
        <f>IF('Slut 2.kl. -Klasse'!FH32="","",IF('Slut 2.kl. -Klasse'!FH32='Skole scoring'!ET$92,1,0)+IF('Slut 2.kl. -Klasse'!FH32=5,5,0))</f>
        <v/>
      </c>
      <c r="EU105" s="27" t="str">
        <f>IF('Slut 2.kl. -Klasse'!FI32="","",IF('Slut 2.kl. -Klasse'!FI32='Skole scoring'!EU$92,1,0)+IF('Slut 2.kl. -Klasse'!FI32=5,5,0))</f>
        <v/>
      </c>
      <c r="EV105" s="27" t="str">
        <f>IF('Slut 2.kl. -Klasse'!FJ32="","",IF('Slut 2.kl. -Klasse'!FJ32='Skole scoring'!EV$92,1,0)+IF('Slut 2.kl. -Klasse'!FJ32=5,5,0))</f>
        <v/>
      </c>
      <c r="EW105" s="27" t="str">
        <f>IF('Slut 2.kl. -Klasse'!FK32="","",IF('Slut 2.kl. -Klasse'!FK32='Skole scoring'!EW$92,1,0)+IF('Slut 2.kl. -Klasse'!FK32=5,5,0))</f>
        <v/>
      </c>
      <c r="EX105" s="27" t="str">
        <f>IF('Slut 2.kl. -Klasse'!FL32="","",IF('Slut 2.kl. -Klasse'!FL32='Skole scoring'!EX$92,1,0)+IF('Slut 2.kl. -Klasse'!FL32=5,5,0))</f>
        <v/>
      </c>
      <c r="EY105" s="27" t="str">
        <f>IF('Slut 2.kl. -Klasse'!FM32="","",IF('Slut 2.kl. -Klasse'!FM32='Skole scoring'!EY$92,1,0)+IF('Slut 2.kl. -Klasse'!FM32=5,5,0))</f>
        <v/>
      </c>
      <c r="EZ105" s="27" t="str">
        <f>IF('Slut 2.kl. -Klasse'!FN32="","",IF('Slut 2.kl. -Klasse'!FN32='Skole scoring'!EZ$92,1,0)+IF('Slut 2.kl. -Klasse'!FN32=5,5,0))</f>
        <v/>
      </c>
      <c r="FA105" s="27" t="str">
        <f>IF('Slut 2.kl. -Klasse'!FO32="","",IF('Slut 2.kl. -Klasse'!FO32='Skole scoring'!FA$92,1,0)+IF('Slut 2.kl. -Klasse'!FO32=5,5,0))</f>
        <v/>
      </c>
      <c r="FB105" s="27" t="str">
        <f>IF('Slut 2.kl. -Klasse'!FP32="","",IF('Slut 2.kl. -Klasse'!FP32='Skole scoring'!FB$92,1,0)+IF('Slut 2.kl. -Klasse'!FP32=5,5,0))</f>
        <v/>
      </c>
      <c r="FC105" s="27" t="str">
        <f>IF('Slut 2.kl. -Klasse'!FQ32="","",IF('Slut 2.kl. -Klasse'!FQ32='Skole scoring'!FC$92,1,0)+IF('Slut 2.kl. -Klasse'!FQ32=5,5,0))</f>
        <v/>
      </c>
      <c r="FD105" s="27" t="str">
        <f>IF('Slut 2.kl. -Klasse'!FR32="","",IF('Slut 2.kl. -Klasse'!FR32='Skole scoring'!FD$92,1,0)+IF('Slut 2.kl. -Klasse'!FR32=5,5,0))</f>
        <v/>
      </c>
      <c r="FE105" s="27" t="str">
        <f>IF('Slut 2.kl. -Klasse'!FS32="","",IF('Slut 2.kl. -Klasse'!FS32='Skole scoring'!FE$92,1,0)+IF('Slut 2.kl. -Klasse'!FS32=5,5,0))</f>
        <v/>
      </c>
      <c r="FF105" s="27" t="str">
        <f>IF('Slut 2.kl. -Klasse'!FT32="","",IF('Slut 2.kl. -Klasse'!FT32='Skole scoring'!FF$92,1,0)+IF('Slut 2.kl. -Klasse'!FT32=5,5,0))</f>
        <v/>
      </c>
      <c r="FG105" s="27" t="str">
        <f>IF('Slut 2.kl. -Klasse'!FU32="","",IF('Slut 2.kl. -Klasse'!FU32='Skole scoring'!FG$92,1,0)+IF('Slut 2.kl. -Klasse'!FU32=5,5,0))</f>
        <v/>
      </c>
      <c r="FH105" s="27" t="str">
        <f>IF('Slut 2.kl. -Klasse'!FV32="","",IF('Slut 2.kl. -Klasse'!FV32='Skole scoring'!FH$92,1,0)+IF('Slut 2.kl. -Klasse'!FV32=5,5,0))</f>
        <v/>
      </c>
      <c r="FI105" s="27" t="str">
        <f>IF('Slut 2.kl. -Klasse'!FW32="","",IF('Slut 2.kl. -Klasse'!FW32='Skole scoring'!FI$92,1,0)+IF('Slut 2.kl. -Klasse'!FW32=5,5,0))</f>
        <v/>
      </c>
      <c r="FJ105" s="27" t="str">
        <f>IF('Slut 2.kl. -Klasse'!FX32="","",IF('Slut 2.kl. -Klasse'!FX32='Skole scoring'!FJ$92,1,0)+IF('Slut 2.kl. -Klasse'!FX32=5,5,0))</f>
        <v/>
      </c>
      <c r="FK105" s="27" t="str">
        <f>IF('Slut 2.kl. -Klasse'!FY32="","",IF('Slut 2.kl. -Klasse'!FY32='Skole scoring'!FK$92,1,0)+IF('Slut 2.kl. -Klasse'!FY32=5,5,0))</f>
        <v/>
      </c>
      <c r="FL105" s="27" t="str">
        <f>IF('Slut 2.kl. -Klasse'!FZ32="","",IF('Slut 2.kl. -Klasse'!FZ32='Skole scoring'!FL$92,1,0)+IF('Slut 2.kl. -Klasse'!FZ32=5,5,0))</f>
        <v/>
      </c>
      <c r="FM105" s="27" t="str">
        <f>IF('Slut 2.kl. -Klasse'!GA32="","",IF('Slut 2.kl. -Klasse'!GA32='Skole scoring'!FM$92,1,0)+IF('Slut 2.kl. -Klasse'!GA32=5,5,0))</f>
        <v/>
      </c>
      <c r="FN105" s="27">
        <f t="shared" si="3"/>
        <v>0</v>
      </c>
      <c r="FO105" s="27" t="str">
        <f>IF(ISBLANK('Slut 2.kl. -Klasse'!B32),"NA",(((COUNTIF('Skole scoring'!B105:U105,1)-7)/4.9)+((COUNTIF('Skole scoring'!V105:DQ105,1)-19.9)/11.3)+((COUNTIF(DR105:FM105,1)-16.8)/11.7))/3)</f>
        <v>NA</v>
      </c>
    </row>
    <row r="106" spans="2:171" x14ac:dyDescent="0.35">
      <c r="B106" s="27" t="str">
        <f>IF('Slut 2.kl. -Klasse'!P33="","",IF('Slut 2.kl. -Klasse'!P33='Skole scoring'!B$92,1,0)+IF('Slut 2.kl. -Klasse'!P33=5,5,0))</f>
        <v/>
      </c>
      <c r="C106" s="27" t="str">
        <f>IF('Slut 2.kl. -Klasse'!Q33="","",IF('Slut 2.kl. -Klasse'!Q33='Skole scoring'!C$92,1,0)+IF('Slut 2.kl. -Klasse'!Q33=5,5,0))</f>
        <v/>
      </c>
      <c r="D106" s="27" t="str">
        <f>IF('Slut 2.kl. -Klasse'!R33="","",IF('Slut 2.kl. -Klasse'!R33='Skole scoring'!D$92,1,0)+IF('Slut 2.kl. -Klasse'!R33=5,5,0))</f>
        <v/>
      </c>
      <c r="E106" s="27" t="str">
        <f>IF('Slut 2.kl. -Klasse'!S33="","",IF('Slut 2.kl. -Klasse'!S33='Skole scoring'!E$92,1,0)+IF('Slut 2.kl. -Klasse'!S33=5,5,0))</f>
        <v/>
      </c>
      <c r="F106" s="27" t="str">
        <f>IF('Slut 2.kl. -Klasse'!T33="","",IF('Slut 2.kl. -Klasse'!T33='Skole scoring'!F$92,1,0)+IF('Slut 2.kl. -Klasse'!T33=5,5,0))</f>
        <v/>
      </c>
      <c r="G106" s="27" t="str">
        <f>IF('Slut 2.kl. -Klasse'!U33="","",IF('Slut 2.kl. -Klasse'!U33='Skole scoring'!G$92,1,0)+IF('Slut 2.kl. -Klasse'!U33=5,5,0))</f>
        <v/>
      </c>
      <c r="H106" s="27" t="str">
        <f>IF('Slut 2.kl. -Klasse'!V33="","",IF('Slut 2.kl. -Klasse'!V33='Skole scoring'!H$92,1,0)+IF('Slut 2.kl. -Klasse'!V33=5,5,0))</f>
        <v/>
      </c>
      <c r="I106" s="27" t="str">
        <f>IF('Slut 2.kl. -Klasse'!W33="","",IF('Slut 2.kl. -Klasse'!W33='Skole scoring'!I$92,1,0)+IF('Slut 2.kl. -Klasse'!W33=5,5,0))</f>
        <v/>
      </c>
      <c r="J106" s="27" t="str">
        <f>IF('Slut 2.kl. -Klasse'!X33="","",IF('Slut 2.kl. -Klasse'!X33='Skole scoring'!J$92,1,0)+IF('Slut 2.kl. -Klasse'!X33=5,5,0))</f>
        <v/>
      </c>
      <c r="K106" s="27" t="str">
        <f>IF('Slut 2.kl. -Klasse'!Y33="","",IF('Slut 2.kl. -Klasse'!Y33='Skole scoring'!K$92,1,0)+IF('Slut 2.kl. -Klasse'!Y33=5,5,0))</f>
        <v/>
      </c>
      <c r="L106" s="27" t="str">
        <f>IF('Slut 2.kl. -Klasse'!Z33="","",IF('Slut 2.kl. -Klasse'!Z33='Skole scoring'!L$92,1,0)+IF('Slut 2.kl. -Klasse'!Z33=5,5,0))</f>
        <v/>
      </c>
      <c r="M106" s="27" t="str">
        <f>IF('Slut 2.kl. -Klasse'!AA33="","",IF('Slut 2.kl. -Klasse'!AA33='Skole scoring'!M$92,1,0)+IF('Slut 2.kl. -Klasse'!AA33=5,5,0))</f>
        <v/>
      </c>
      <c r="N106" s="27" t="str">
        <f>IF('Slut 2.kl. -Klasse'!AB33="","",IF('Slut 2.kl. -Klasse'!AB33='Skole scoring'!N$92,1,0)+IF('Slut 2.kl. -Klasse'!AB33=5,5,0))</f>
        <v/>
      </c>
      <c r="O106" s="27" t="str">
        <f>IF('Slut 2.kl. -Klasse'!AC33="","",IF('Slut 2.kl. -Klasse'!AC33='Skole scoring'!O$92,1,0)+IF('Slut 2.kl. -Klasse'!AC33=5,5,0))</f>
        <v/>
      </c>
      <c r="P106" s="27" t="str">
        <f>IF('Slut 2.kl. -Klasse'!AD33="","",IF('Slut 2.kl. -Klasse'!AD33='Skole scoring'!P$92,1,0)+IF('Slut 2.kl. -Klasse'!AD33=5,5,0))</f>
        <v/>
      </c>
      <c r="Q106" s="27" t="str">
        <f>IF('Slut 2.kl. -Klasse'!AE33="","",IF('Slut 2.kl. -Klasse'!AE33='Skole scoring'!Q$92,1,0)+IF('Slut 2.kl. -Klasse'!AE33=5,5,0))</f>
        <v/>
      </c>
      <c r="R106" s="27" t="str">
        <f>IF('Slut 2.kl. -Klasse'!AF33="","",IF('Slut 2.kl. -Klasse'!AF33='Skole scoring'!R$92,1,0)+IF('Slut 2.kl. -Klasse'!AF33=5,5,0))</f>
        <v/>
      </c>
      <c r="S106" s="27" t="str">
        <f>IF('Slut 2.kl. -Klasse'!AG33="","",IF('Slut 2.kl. -Klasse'!AG33='Skole scoring'!S$92,1,0)+IF('Slut 2.kl. -Klasse'!AG33=5,5,0))</f>
        <v/>
      </c>
      <c r="T106" s="27" t="str">
        <f>IF('Slut 2.kl. -Klasse'!AH33="","",IF('Slut 2.kl. -Klasse'!AH33='Skole scoring'!T$92,1,0)+IF('Slut 2.kl. -Klasse'!AH33=5,5,0))</f>
        <v/>
      </c>
      <c r="U106" s="27" t="str">
        <f>IF('Slut 2.kl. -Klasse'!AI33="","",IF('Slut 2.kl. -Klasse'!AI33='Skole scoring'!U$92,1,0)+IF('Slut 2.kl. -Klasse'!AI33=5,5,0))</f>
        <v/>
      </c>
      <c r="V106" s="27" t="str">
        <f>IF('Slut 2.kl. -Klasse'!AJ33="","",IF('Slut 2.kl. -Klasse'!AJ33='Skole scoring'!V$92,1,0)+IF('Slut 2.kl. -Klasse'!AJ33=5,5,0))</f>
        <v/>
      </c>
      <c r="W106" s="27" t="str">
        <f>IF('Slut 2.kl. -Klasse'!AK33="","",IF('Slut 2.kl. -Klasse'!AK33='Skole scoring'!W$92,1,0)+IF('Slut 2.kl. -Klasse'!AK33=5,5,0))</f>
        <v/>
      </c>
      <c r="X106" s="27" t="str">
        <f>IF('Slut 2.kl. -Klasse'!AL33="","",IF('Slut 2.kl. -Klasse'!AL33='Skole scoring'!X$92,1,0)+IF('Slut 2.kl. -Klasse'!AL33=5,5,0))</f>
        <v/>
      </c>
      <c r="Y106" s="27" t="str">
        <f>IF('Slut 2.kl. -Klasse'!AM33="","",IF('Slut 2.kl. -Klasse'!AM33='Skole scoring'!Y$92,1,0)+IF('Slut 2.kl. -Klasse'!AM33=5,5,0))</f>
        <v/>
      </c>
      <c r="Z106" s="27" t="str">
        <f>IF('Slut 2.kl. -Klasse'!AN33="","",IF('Slut 2.kl. -Klasse'!AN33='Skole scoring'!Z$92,1,0)+IF('Slut 2.kl. -Klasse'!AN33=5,5,0))</f>
        <v/>
      </c>
      <c r="AA106" s="27" t="str">
        <f>IF('Slut 2.kl. -Klasse'!AO33="","",IF('Slut 2.kl. -Klasse'!AO33='Skole scoring'!AA$92,1,0)+IF('Slut 2.kl. -Klasse'!AO33=5,5,0))</f>
        <v/>
      </c>
      <c r="AB106" s="27" t="str">
        <f>IF('Slut 2.kl. -Klasse'!AP33="","",IF('Slut 2.kl. -Klasse'!AP33='Skole scoring'!AB$92,1,0)+IF('Slut 2.kl. -Klasse'!AP33=5,5,0))</f>
        <v/>
      </c>
      <c r="AC106" s="27" t="str">
        <f>IF('Slut 2.kl. -Klasse'!AQ33="","",IF('Slut 2.kl. -Klasse'!AQ33='Skole scoring'!AC$92,1,0)+IF('Slut 2.kl. -Klasse'!AQ33=5,5,0))</f>
        <v/>
      </c>
      <c r="AD106" s="27" t="str">
        <f>IF('Slut 2.kl. -Klasse'!AR33="","",IF('Slut 2.kl. -Klasse'!AR33='Skole scoring'!AD$92,1,0)+IF('Slut 2.kl. -Klasse'!AR33=5,5,0))</f>
        <v/>
      </c>
      <c r="AE106" s="27" t="str">
        <f>IF('Slut 2.kl. -Klasse'!AS33="","",IF('Slut 2.kl. -Klasse'!AS33='Skole scoring'!AE$92,1,0)+IF('Slut 2.kl. -Klasse'!AS33=5,5,0))</f>
        <v/>
      </c>
      <c r="AF106" s="27" t="str">
        <f>IF('Slut 2.kl. -Klasse'!AT33="","",IF('Slut 2.kl. -Klasse'!AT33='Skole scoring'!AF$92,1,0)+IF('Slut 2.kl. -Klasse'!AT33=5,5,0))</f>
        <v/>
      </c>
      <c r="AG106" s="27" t="str">
        <f>IF('Slut 2.kl. -Klasse'!AU33="","",IF('Slut 2.kl. -Klasse'!AU33='Skole scoring'!AG$92,1,0)+IF('Slut 2.kl. -Klasse'!AU33=5,5,0))</f>
        <v/>
      </c>
      <c r="AH106" s="27" t="str">
        <f>IF('Slut 2.kl. -Klasse'!AV33="","",IF('Slut 2.kl. -Klasse'!AV33='Skole scoring'!AH$92,1,0)+IF('Slut 2.kl. -Klasse'!AV33=5,5,0))</f>
        <v/>
      </c>
      <c r="AI106" s="27" t="str">
        <f>IF('Slut 2.kl. -Klasse'!AW33="","",IF('Slut 2.kl. -Klasse'!AW33='Skole scoring'!AI$92,1,0)+IF('Slut 2.kl. -Klasse'!AW33=5,5,0))</f>
        <v/>
      </c>
      <c r="AJ106" s="27" t="str">
        <f>IF('Slut 2.kl. -Klasse'!AX33="","",IF('Slut 2.kl. -Klasse'!AX33='Skole scoring'!AJ$92,1,0)+IF('Slut 2.kl. -Klasse'!AX33=5,5,0))</f>
        <v/>
      </c>
      <c r="AK106" s="27" t="str">
        <f>IF('Slut 2.kl. -Klasse'!AY33="","",IF('Slut 2.kl. -Klasse'!AY33='Skole scoring'!AK$92,1,0)+IF('Slut 2.kl. -Klasse'!AY33=5,5,0))</f>
        <v/>
      </c>
      <c r="AL106" s="27" t="str">
        <f>IF('Slut 2.kl. -Klasse'!AZ33="","",IF('Slut 2.kl. -Klasse'!AZ33='Skole scoring'!AL$92,1,0)+IF('Slut 2.kl. -Klasse'!AZ33=5,5,0))</f>
        <v/>
      </c>
      <c r="AM106" s="27" t="str">
        <f>IF('Slut 2.kl. -Klasse'!BA33="","",IF('Slut 2.kl. -Klasse'!BA33='Skole scoring'!AM$92,1,0)+IF('Slut 2.kl. -Klasse'!BA33=5,5,0))</f>
        <v/>
      </c>
      <c r="AN106" s="27" t="str">
        <f>IF('Slut 2.kl. -Klasse'!BB33="","",IF('Slut 2.kl. -Klasse'!BB33='Skole scoring'!AN$92,1,0)+IF('Slut 2.kl. -Klasse'!BB33=5,5,0))</f>
        <v/>
      </c>
      <c r="AO106" s="27" t="str">
        <f>IF('Slut 2.kl. -Klasse'!BC33="","",IF('Slut 2.kl. -Klasse'!BC33='Skole scoring'!AO$92,1,0)+IF('Slut 2.kl. -Klasse'!BC33=5,5,0))</f>
        <v/>
      </c>
      <c r="AP106" s="27" t="str">
        <f>IF('Slut 2.kl. -Klasse'!BD33="","",IF('Slut 2.kl. -Klasse'!BD33='Skole scoring'!AP$92,1,0)+IF('Slut 2.kl. -Klasse'!BD33=5,5,0))</f>
        <v/>
      </c>
      <c r="AQ106" s="27" t="str">
        <f>IF('Slut 2.kl. -Klasse'!BE33="","",IF('Slut 2.kl. -Klasse'!BE33='Skole scoring'!AQ$92,1,0)+IF('Slut 2.kl. -Klasse'!BE33=5,5,0))</f>
        <v/>
      </c>
      <c r="AR106" s="27" t="str">
        <f>IF('Slut 2.kl. -Klasse'!BF33="","",IF('Slut 2.kl. -Klasse'!BF33='Skole scoring'!AR$92,1,0)+IF('Slut 2.kl. -Klasse'!BF33=5,5,0))</f>
        <v/>
      </c>
      <c r="AS106" s="27" t="str">
        <f>IF('Slut 2.kl. -Klasse'!BG33="","",IF('Slut 2.kl. -Klasse'!BG33='Skole scoring'!AS$92,1,0)+IF('Slut 2.kl. -Klasse'!BG33=5,5,0))</f>
        <v/>
      </c>
      <c r="AT106" s="27" t="str">
        <f>IF('Slut 2.kl. -Klasse'!BH33="","",IF('Slut 2.kl. -Klasse'!BH33='Skole scoring'!AT$92,1,0)+IF('Slut 2.kl. -Klasse'!BH33=5,5,0))</f>
        <v/>
      </c>
      <c r="AU106" s="27" t="str">
        <f>IF('Slut 2.kl. -Klasse'!BI33="","",IF('Slut 2.kl. -Klasse'!BI33='Skole scoring'!AU$92,1,0)+IF('Slut 2.kl. -Klasse'!BI33=5,5,0))</f>
        <v/>
      </c>
      <c r="AV106" s="27" t="str">
        <f>IF('Slut 2.kl. -Klasse'!BJ33="","",IF('Slut 2.kl. -Klasse'!BJ33='Skole scoring'!AV$92,1,0)+IF('Slut 2.kl. -Klasse'!BJ33=5,5,0))</f>
        <v/>
      </c>
      <c r="AW106" s="27" t="str">
        <f>IF('Slut 2.kl. -Klasse'!BK33="","",IF('Slut 2.kl. -Klasse'!BK33='Skole scoring'!AW$92,1,0)+IF('Slut 2.kl. -Klasse'!BK33=5,5,0))</f>
        <v/>
      </c>
      <c r="AX106" s="27" t="str">
        <f>IF('Slut 2.kl. -Klasse'!BL33="","",IF('Slut 2.kl. -Klasse'!BL33='Skole scoring'!AX$92,1,0)+IF('Slut 2.kl. -Klasse'!BL33=5,5,0))</f>
        <v/>
      </c>
      <c r="AY106" s="27" t="str">
        <f>IF('Slut 2.kl. -Klasse'!BM33="","",IF('Slut 2.kl. -Klasse'!BM33='Skole scoring'!AY$92,1,0)+IF('Slut 2.kl. -Klasse'!BM33=5,5,0))</f>
        <v/>
      </c>
      <c r="AZ106" s="27" t="str">
        <f>IF('Slut 2.kl. -Klasse'!BN33="","",IF('Slut 2.kl. -Klasse'!BN33='Skole scoring'!AZ$92,1,0)+IF('Slut 2.kl. -Klasse'!BN33=5,5,0))</f>
        <v/>
      </c>
      <c r="BA106" s="27" t="str">
        <f>IF('Slut 2.kl. -Klasse'!BO33="","",IF('Slut 2.kl. -Klasse'!BO33='Skole scoring'!BA$92,1,0)+IF('Slut 2.kl. -Klasse'!BO33=5,5,0))</f>
        <v/>
      </c>
      <c r="BB106" s="27" t="str">
        <f>IF('Slut 2.kl. -Klasse'!BP33="","",IF('Slut 2.kl. -Klasse'!BP33='Skole scoring'!BB$92,1,0)+IF('Slut 2.kl. -Klasse'!BP33=5,5,0))</f>
        <v/>
      </c>
      <c r="BC106" s="27" t="str">
        <f>IF('Slut 2.kl. -Klasse'!BQ33="","",IF('Slut 2.kl. -Klasse'!BQ33='Skole scoring'!BC$92,1,0)+IF('Slut 2.kl. -Klasse'!BQ33=5,5,0))</f>
        <v/>
      </c>
      <c r="BD106" s="27" t="str">
        <f>IF('Slut 2.kl. -Klasse'!BR33="","",IF('Slut 2.kl. -Klasse'!BR33='Skole scoring'!BD$92,1,0)+IF('Slut 2.kl. -Klasse'!BR33=5,5,0))</f>
        <v/>
      </c>
      <c r="BE106" s="27" t="str">
        <f>IF('Slut 2.kl. -Klasse'!BS33="","",IF('Slut 2.kl. -Klasse'!BS33='Skole scoring'!BE$92,1,0)+IF('Slut 2.kl. -Klasse'!BS33=5,5,0))</f>
        <v/>
      </c>
      <c r="BF106" s="27" t="str">
        <f>IF('Slut 2.kl. -Klasse'!BT33="","",IF('Slut 2.kl. -Klasse'!BT33='Skole scoring'!BF$92,1,0)+IF('Slut 2.kl. -Klasse'!BT33=5,5,0))</f>
        <v/>
      </c>
      <c r="BG106" s="27" t="str">
        <f>IF('Slut 2.kl. -Klasse'!BU33="","",IF('Slut 2.kl. -Klasse'!BU33='Skole scoring'!BG$92,1,0)+IF('Slut 2.kl. -Klasse'!BU33=5,5,0))</f>
        <v/>
      </c>
      <c r="BH106" s="27" t="str">
        <f>IF('Slut 2.kl. -Klasse'!BV33="","",IF('Slut 2.kl. -Klasse'!BV33='Skole scoring'!BH$92,1,0)+IF('Slut 2.kl. -Klasse'!BV33=5,5,0))</f>
        <v/>
      </c>
      <c r="BI106" s="27" t="str">
        <f>IF('Slut 2.kl. -Klasse'!BW33="","",IF('Slut 2.kl. -Klasse'!BW33='Skole scoring'!BI$92,1,0)+IF('Slut 2.kl. -Klasse'!BW33=5,5,0))</f>
        <v/>
      </c>
      <c r="BJ106" s="27" t="str">
        <f>IF('Slut 2.kl. -Klasse'!BX33="","",IF('Slut 2.kl. -Klasse'!BX33='Skole scoring'!BJ$92,1,0)+IF('Slut 2.kl. -Klasse'!BX33=5,5,0))</f>
        <v/>
      </c>
      <c r="BK106" s="27" t="str">
        <f>IF('Slut 2.kl. -Klasse'!BY33="","",IF('Slut 2.kl. -Klasse'!BY33='Skole scoring'!BK$92,1,0)+IF('Slut 2.kl. -Klasse'!BY33=5,5,0))</f>
        <v/>
      </c>
      <c r="BL106" s="27" t="str">
        <f>IF('Slut 2.kl. -Klasse'!BZ33="","",IF('Slut 2.kl. -Klasse'!BZ33='Skole scoring'!BL$92,1,0)+IF('Slut 2.kl. -Klasse'!BZ33=5,5,0))</f>
        <v/>
      </c>
      <c r="BM106" s="27" t="str">
        <f>IF('Slut 2.kl. -Klasse'!CA33="","",IF('Slut 2.kl. -Klasse'!CA33='Skole scoring'!BM$92,1,0)+IF('Slut 2.kl. -Klasse'!CA33=5,5,0))</f>
        <v/>
      </c>
      <c r="BN106" s="27" t="str">
        <f>IF('Slut 2.kl. -Klasse'!CB33="","",IF('Slut 2.kl. -Klasse'!CB33='Skole scoring'!BN$92,1,0)+IF('Slut 2.kl. -Klasse'!CB33=5,5,0))</f>
        <v/>
      </c>
      <c r="BO106" s="27" t="str">
        <f>IF('Slut 2.kl. -Klasse'!CC33="","",IF('Slut 2.kl. -Klasse'!CC33='Skole scoring'!BO$92,1,0)+IF('Slut 2.kl. -Klasse'!CC33=5,5,0))</f>
        <v/>
      </c>
      <c r="BP106" s="27" t="str">
        <f>IF('Slut 2.kl. -Klasse'!CD33="","",IF('Slut 2.kl. -Klasse'!CD33='Skole scoring'!BP$92,1,0)+IF('Slut 2.kl. -Klasse'!CD33=5,5,0))</f>
        <v/>
      </c>
      <c r="BQ106" s="27" t="str">
        <f>IF('Slut 2.kl. -Klasse'!CE33="","",IF('Slut 2.kl. -Klasse'!CE33='Skole scoring'!BQ$92,1,0)+IF('Slut 2.kl. -Klasse'!CE33=5,5,0))</f>
        <v/>
      </c>
      <c r="BR106" s="27" t="str">
        <f>IF('Slut 2.kl. -Klasse'!CF33="","",IF('Slut 2.kl. -Klasse'!CF33='Skole scoring'!BR$92,1,0)+IF('Slut 2.kl. -Klasse'!CF33=5,5,0))</f>
        <v/>
      </c>
      <c r="BS106" s="27" t="str">
        <f>IF('Slut 2.kl. -Klasse'!CG33="","",IF('Slut 2.kl. -Klasse'!CG33='Skole scoring'!BS$92,1,0)+IF('Slut 2.kl. -Klasse'!CG33=5,5,0))</f>
        <v/>
      </c>
      <c r="BT106" s="27" t="str">
        <f>IF('Slut 2.kl. -Klasse'!CH33="","",IF('Slut 2.kl. -Klasse'!CH33='Skole scoring'!BT$92,1,0)+IF('Slut 2.kl. -Klasse'!CH33=5,5,0))</f>
        <v/>
      </c>
      <c r="BU106" s="27" t="str">
        <f>IF('Slut 2.kl. -Klasse'!CI33="","",IF('Slut 2.kl. -Klasse'!CI33='Skole scoring'!BU$92,1,0)+IF('Slut 2.kl. -Klasse'!CI33=5,5,0))</f>
        <v/>
      </c>
      <c r="BV106" s="27" t="str">
        <f>IF('Slut 2.kl. -Klasse'!CJ33="","",IF('Slut 2.kl. -Klasse'!CJ33='Skole scoring'!BV$92,1,0)+IF('Slut 2.kl. -Klasse'!CJ33=5,5,0))</f>
        <v/>
      </c>
      <c r="BW106" s="27" t="str">
        <f>IF('Slut 2.kl. -Klasse'!CK33="","",IF('Slut 2.kl. -Klasse'!CK33='Skole scoring'!BW$92,1,0)+IF('Slut 2.kl. -Klasse'!CK33=5,5,0))</f>
        <v/>
      </c>
      <c r="BX106" s="27" t="str">
        <f>IF('Slut 2.kl. -Klasse'!CL33="","",IF('Slut 2.kl. -Klasse'!CL33='Skole scoring'!BX$92,1,0)+IF('Slut 2.kl. -Klasse'!CL33=5,5,0))</f>
        <v/>
      </c>
      <c r="BY106" s="27" t="str">
        <f>IF('Slut 2.kl. -Klasse'!CM33="","",IF('Slut 2.kl. -Klasse'!CM33='Skole scoring'!BY$92,1,0)+IF('Slut 2.kl. -Klasse'!CM33=5,5,0))</f>
        <v/>
      </c>
      <c r="BZ106" s="27" t="str">
        <f>IF('Slut 2.kl. -Klasse'!CN33="","",IF('Slut 2.kl. -Klasse'!CN33='Skole scoring'!BZ$92,1,0)+IF('Slut 2.kl. -Klasse'!CN33=5,5,0))</f>
        <v/>
      </c>
      <c r="CA106" s="27" t="str">
        <f>IF('Slut 2.kl. -Klasse'!CO33="","",IF('Slut 2.kl. -Klasse'!CO33='Skole scoring'!CA$92,1,0)+IF('Slut 2.kl. -Klasse'!CO33=5,5,0))</f>
        <v/>
      </c>
      <c r="CB106" s="27" t="str">
        <f>IF('Slut 2.kl. -Klasse'!CP33="","",IF('Slut 2.kl. -Klasse'!CP33='Skole scoring'!CB$92,1,0)+IF('Slut 2.kl. -Klasse'!CP33=5,5,0))</f>
        <v/>
      </c>
      <c r="CC106" s="27" t="str">
        <f>IF('Slut 2.kl. -Klasse'!CQ33="","",IF('Slut 2.kl. -Klasse'!CQ33='Skole scoring'!CC$92,1,0)+IF('Slut 2.kl. -Klasse'!CQ33=5,5,0))</f>
        <v/>
      </c>
      <c r="CD106" s="27" t="str">
        <f>IF('Slut 2.kl. -Klasse'!CR33="","",IF('Slut 2.kl. -Klasse'!CR33='Skole scoring'!CD$92,1,0)+IF('Slut 2.kl. -Klasse'!CR33=5,5,0))</f>
        <v/>
      </c>
      <c r="CE106" s="27" t="str">
        <f>IF('Slut 2.kl. -Klasse'!CS33="","",IF('Slut 2.kl. -Klasse'!CS33='Skole scoring'!CE$92,1,0)+IF('Slut 2.kl. -Klasse'!CS33=5,5,0))</f>
        <v/>
      </c>
      <c r="CF106" s="27" t="str">
        <f>IF('Slut 2.kl. -Klasse'!CT33="","",IF('Slut 2.kl. -Klasse'!CT33='Skole scoring'!CF$92,1,0)+IF('Slut 2.kl. -Klasse'!CT33=5,5,0))</f>
        <v/>
      </c>
      <c r="CG106" s="27" t="str">
        <f>IF('Slut 2.kl. -Klasse'!CU33="","",IF('Slut 2.kl. -Klasse'!CU33='Skole scoring'!CG$92,1,0)+IF('Slut 2.kl. -Klasse'!CU33=5,5,0))</f>
        <v/>
      </c>
      <c r="CH106" s="27" t="str">
        <f>IF('Slut 2.kl. -Klasse'!CV33="","",IF('Slut 2.kl. -Klasse'!CV33='Skole scoring'!CH$92,1,0)+IF('Slut 2.kl. -Klasse'!CV33=5,5,0))</f>
        <v/>
      </c>
      <c r="CI106" s="27" t="str">
        <f>IF('Slut 2.kl. -Klasse'!CW33="","",IF('Slut 2.kl. -Klasse'!CW33='Skole scoring'!CI$92,1,0)+IF('Slut 2.kl. -Klasse'!CW33=5,5,0))</f>
        <v/>
      </c>
      <c r="CJ106" s="27" t="str">
        <f>IF('Slut 2.kl. -Klasse'!CX33="","",IF('Slut 2.kl. -Klasse'!CX33='Skole scoring'!CJ$92,1,0)+IF('Slut 2.kl. -Klasse'!CX33=5,5,0))</f>
        <v/>
      </c>
      <c r="CK106" s="27" t="str">
        <f>IF('Slut 2.kl. -Klasse'!CY33="","",IF('Slut 2.kl. -Klasse'!CY33='Skole scoring'!CK$92,1,0)+IF('Slut 2.kl. -Klasse'!CY33=5,5,0))</f>
        <v/>
      </c>
      <c r="CL106" s="27" t="str">
        <f>IF('Slut 2.kl. -Klasse'!CZ33="","",IF('Slut 2.kl. -Klasse'!CZ33='Skole scoring'!CL$92,1,0)+IF('Slut 2.kl. -Klasse'!CZ33=5,5,0))</f>
        <v/>
      </c>
      <c r="CM106" s="27" t="str">
        <f>IF('Slut 2.kl. -Klasse'!DA33="","",IF('Slut 2.kl. -Klasse'!DA33='Skole scoring'!CM$92,1,0)+IF('Slut 2.kl. -Klasse'!DA33=5,5,0))</f>
        <v/>
      </c>
      <c r="CN106" s="27" t="str">
        <f>IF('Slut 2.kl. -Klasse'!DB33="","",IF('Slut 2.kl. -Klasse'!DB33='Skole scoring'!CN$92,1,0)+IF('Slut 2.kl. -Klasse'!DB33=5,5,0))</f>
        <v/>
      </c>
      <c r="CO106" s="27" t="str">
        <f>IF('Slut 2.kl. -Klasse'!DC33="","",IF('Slut 2.kl. -Klasse'!DC33='Skole scoring'!CO$92,1,0)+IF('Slut 2.kl. -Klasse'!DC33=5,5,0))</f>
        <v/>
      </c>
      <c r="CP106" s="27" t="str">
        <f>IF('Slut 2.kl. -Klasse'!DD33="","",IF('Slut 2.kl. -Klasse'!DD33='Skole scoring'!CP$92,1,0)+IF('Slut 2.kl. -Klasse'!DD33=5,5,0))</f>
        <v/>
      </c>
      <c r="CQ106" s="27" t="str">
        <f>IF('Slut 2.kl. -Klasse'!DE33="","",IF('Slut 2.kl. -Klasse'!DE33='Skole scoring'!CQ$92,1,0)+IF('Slut 2.kl. -Klasse'!DE33=5,5,0))</f>
        <v/>
      </c>
      <c r="CR106" s="27" t="str">
        <f>IF('Slut 2.kl. -Klasse'!DF33="","",IF('Slut 2.kl. -Klasse'!DF33='Skole scoring'!CR$92,1,0)+IF('Slut 2.kl. -Klasse'!DF33=5,5,0))</f>
        <v/>
      </c>
      <c r="CS106" s="27" t="str">
        <f>IF('Slut 2.kl. -Klasse'!DG33="","",IF('Slut 2.kl. -Klasse'!DG33='Skole scoring'!CS$92,1,0)+IF('Slut 2.kl. -Klasse'!DG33=5,5,0))</f>
        <v/>
      </c>
      <c r="CT106" s="27" t="str">
        <f>IF('Slut 2.kl. -Klasse'!DH33="","",IF('Slut 2.kl. -Klasse'!DH33='Skole scoring'!CT$92,1,0)+IF('Slut 2.kl. -Klasse'!DH33=5,5,0))</f>
        <v/>
      </c>
      <c r="CU106" s="27" t="str">
        <f>IF('Slut 2.kl. -Klasse'!DI33="","",IF('Slut 2.kl. -Klasse'!DI33='Skole scoring'!CU$92,1,0)+IF('Slut 2.kl. -Klasse'!DI33=5,5,0))</f>
        <v/>
      </c>
      <c r="CV106" s="27" t="str">
        <f>IF('Slut 2.kl. -Klasse'!DJ33="","",IF('Slut 2.kl. -Klasse'!DJ33='Skole scoring'!CV$92,1,0)+IF('Slut 2.kl. -Klasse'!DJ33=5,5,0))</f>
        <v/>
      </c>
      <c r="CW106" s="27" t="str">
        <f>IF('Slut 2.kl. -Klasse'!DK33="","",IF('Slut 2.kl. -Klasse'!DK33='Skole scoring'!CW$92,1,0)+IF('Slut 2.kl. -Klasse'!DK33=5,5,0))</f>
        <v/>
      </c>
      <c r="CX106" s="27" t="str">
        <f>IF('Slut 2.kl. -Klasse'!DL33="","",IF('Slut 2.kl. -Klasse'!DL33='Skole scoring'!CX$92,1,0)+IF('Slut 2.kl. -Klasse'!DL33=5,5,0))</f>
        <v/>
      </c>
      <c r="CY106" s="27" t="str">
        <f>IF('Slut 2.kl. -Klasse'!DM33="","",IF('Slut 2.kl. -Klasse'!DM33='Skole scoring'!CY$92,1,0)+IF('Slut 2.kl. -Klasse'!DM33=5,5,0))</f>
        <v/>
      </c>
      <c r="CZ106" s="27" t="str">
        <f>IF('Slut 2.kl. -Klasse'!DN33="","",IF('Slut 2.kl. -Klasse'!DN33='Skole scoring'!CZ$92,1,0)+IF('Slut 2.kl. -Klasse'!DN33=5,5,0))</f>
        <v/>
      </c>
      <c r="DA106" s="27" t="str">
        <f>IF('Slut 2.kl. -Klasse'!DO33="","",IF('Slut 2.kl. -Klasse'!DO33='Skole scoring'!DA$92,1,0)+IF('Slut 2.kl. -Klasse'!DO33=5,5,0))</f>
        <v/>
      </c>
      <c r="DB106" s="27" t="str">
        <f>IF('Slut 2.kl. -Klasse'!DP33="","",IF('Slut 2.kl. -Klasse'!DP33='Skole scoring'!DB$92,1,0)+IF('Slut 2.kl. -Klasse'!DP33=5,5,0))</f>
        <v/>
      </c>
      <c r="DC106" s="27" t="str">
        <f>IF('Slut 2.kl. -Klasse'!DQ33="","",IF('Slut 2.kl. -Klasse'!DQ33='Skole scoring'!DC$92,1,0)+IF('Slut 2.kl. -Klasse'!DQ33=5,5,0))</f>
        <v/>
      </c>
      <c r="DD106" s="27" t="str">
        <f>IF('Slut 2.kl. -Klasse'!DR33="","",IF('Slut 2.kl. -Klasse'!DR33='Skole scoring'!DD$92,1,0)+IF('Slut 2.kl. -Klasse'!DR33=5,5,0))</f>
        <v/>
      </c>
      <c r="DE106" s="27" t="str">
        <f>IF('Slut 2.kl. -Klasse'!DS33="","",IF('Slut 2.kl. -Klasse'!DS33='Skole scoring'!DE$92,1,0)+IF('Slut 2.kl. -Klasse'!DS33=5,5,0))</f>
        <v/>
      </c>
      <c r="DF106" s="27" t="str">
        <f>IF('Slut 2.kl. -Klasse'!DT33="","",IF('Slut 2.kl. -Klasse'!DT33='Skole scoring'!DF$92,1,0)+IF('Slut 2.kl. -Klasse'!DT33=5,5,0))</f>
        <v/>
      </c>
      <c r="DG106" s="27" t="str">
        <f>IF('Slut 2.kl. -Klasse'!DU33="","",IF('Slut 2.kl. -Klasse'!DU33='Skole scoring'!DG$92,1,0)+IF('Slut 2.kl. -Klasse'!DU33=5,5,0))</f>
        <v/>
      </c>
      <c r="DH106" s="27" t="str">
        <f>IF('Slut 2.kl. -Klasse'!DV33="","",IF('Slut 2.kl. -Klasse'!DV33='Skole scoring'!DH$92,1,0)+IF('Slut 2.kl. -Klasse'!DV33=5,5,0))</f>
        <v/>
      </c>
      <c r="DI106" s="27" t="str">
        <f>IF('Slut 2.kl. -Klasse'!DW33="","",IF('Slut 2.kl. -Klasse'!DW33='Skole scoring'!DI$92,1,0)+IF('Slut 2.kl. -Klasse'!DW33=5,5,0))</f>
        <v/>
      </c>
      <c r="DJ106" s="27" t="str">
        <f>IF('Slut 2.kl. -Klasse'!DX33="","",IF('Slut 2.kl. -Klasse'!DX33='Skole scoring'!DJ$92,1,0)+IF('Slut 2.kl. -Klasse'!DX33=5,5,0))</f>
        <v/>
      </c>
      <c r="DK106" s="27" t="str">
        <f>IF('Slut 2.kl. -Klasse'!DY33="","",IF('Slut 2.kl. -Klasse'!DY33='Skole scoring'!DK$92,1,0)+IF('Slut 2.kl. -Klasse'!DY33=5,5,0))</f>
        <v/>
      </c>
      <c r="DL106" s="27" t="str">
        <f>IF('Slut 2.kl. -Klasse'!DZ33="","",IF('Slut 2.kl. -Klasse'!DZ33='Skole scoring'!DL$92,1,0)+IF('Slut 2.kl. -Klasse'!DZ33=5,5,0))</f>
        <v/>
      </c>
      <c r="DM106" s="27" t="str">
        <f>IF('Slut 2.kl. -Klasse'!EA33="","",IF('Slut 2.kl. -Klasse'!EA33='Skole scoring'!DM$92,1,0)+IF('Slut 2.kl. -Klasse'!EA33=5,5,0))</f>
        <v/>
      </c>
      <c r="DN106" s="27" t="str">
        <f>IF('Slut 2.kl. -Klasse'!EB33="","",IF('Slut 2.kl. -Klasse'!EB33='Skole scoring'!DN$92,1,0)+IF('Slut 2.kl. -Klasse'!EB33=5,5,0))</f>
        <v/>
      </c>
      <c r="DO106" s="27" t="str">
        <f>IF('Slut 2.kl. -Klasse'!EC33="","",IF('Slut 2.kl. -Klasse'!EC33='Skole scoring'!DO$92,1,0)+IF('Slut 2.kl. -Klasse'!EC33=5,5,0))</f>
        <v/>
      </c>
      <c r="DP106" s="27" t="str">
        <f>IF('Slut 2.kl. -Klasse'!ED33="","",IF('Slut 2.kl. -Klasse'!ED33='Skole scoring'!DP$92,1,0)+IF('Slut 2.kl. -Klasse'!ED33=5,5,0))</f>
        <v/>
      </c>
      <c r="DQ106" s="27" t="str">
        <f>IF('Slut 2.kl. -Klasse'!EE33="","",IF('Slut 2.kl. -Klasse'!EE33='Skole scoring'!DQ$92,1,0)+IF('Slut 2.kl. -Klasse'!EE33=5,5,0))</f>
        <v/>
      </c>
      <c r="DR106" s="27" t="str">
        <f>IF('Slut 2.kl. -Klasse'!EF33="","",IF('Slut 2.kl. -Klasse'!EF33='Skole scoring'!DR$92,1,0)+IF('Slut 2.kl. -Klasse'!EF33=5,5,0))</f>
        <v/>
      </c>
      <c r="DS106" s="27" t="str">
        <f>IF('Slut 2.kl. -Klasse'!EG33="","",IF('Slut 2.kl. -Klasse'!EG33='Skole scoring'!DS$92,1,0)+IF('Slut 2.kl. -Klasse'!EG33=5,5,0))</f>
        <v/>
      </c>
      <c r="DT106" s="27" t="str">
        <f>IF('Slut 2.kl. -Klasse'!EH33="","",IF('Slut 2.kl. -Klasse'!EH33='Skole scoring'!DT$92,1,0)+IF('Slut 2.kl. -Klasse'!EH33=5,5,0))</f>
        <v/>
      </c>
      <c r="DU106" s="27" t="str">
        <f>IF('Slut 2.kl. -Klasse'!EI33="","",IF('Slut 2.kl. -Klasse'!EI33='Skole scoring'!DU$92,1,0)+IF('Slut 2.kl. -Klasse'!EI33=5,5,0))</f>
        <v/>
      </c>
      <c r="DV106" s="27" t="str">
        <f>IF('Slut 2.kl. -Klasse'!EJ33="","",IF('Slut 2.kl. -Klasse'!EJ33='Skole scoring'!DV$92,1,0)+IF('Slut 2.kl. -Klasse'!EJ33=5,5,0))</f>
        <v/>
      </c>
      <c r="DW106" s="27" t="str">
        <f>IF('Slut 2.kl. -Klasse'!EK33="","",IF('Slut 2.kl. -Klasse'!EK33='Skole scoring'!DW$92,1,0)+IF('Slut 2.kl. -Klasse'!EK33=5,5,0))</f>
        <v/>
      </c>
      <c r="DX106" s="27" t="str">
        <f>IF('Slut 2.kl. -Klasse'!EL33="","",IF('Slut 2.kl. -Klasse'!EL33='Skole scoring'!DX$92,1,0)+IF('Slut 2.kl. -Klasse'!EL33=5,5,0))</f>
        <v/>
      </c>
      <c r="DY106" s="27" t="str">
        <f>IF('Slut 2.kl. -Klasse'!EM33="","",IF('Slut 2.kl. -Klasse'!EM33='Skole scoring'!DY$92,1,0)+IF('Slut 2.kl. -Klasse'!EM33=5,5,0))</f>
        <v/>
      </c>
      <c r="DZ106" s="27" t="str">
        <f>IF('Slut 2.kl. -Klasse'!EN33="","",IF('Slut 2.kl. -Klasse'!EN33='Skole scoring'!DZ$92,1,0)+IF('Slut 2.kl. -Klasse'!EN33=5,5,0))</f>
        <v/>
      </c>
      <c r="EA106" s="27" t="str">
        <f>IF('Slut 2.kl. -Klasse'!EO33="","",IF('Slut 2.kl. -Klasse'!EO33='Skole scoring'!EA$92,1,0)+IF('Slut 2.kl. -Klasse'!EO33=5,5,0))</f>
        <v/>
      </c>
      <c r="EB106" s="27" t="str">
        <f>IF('Slut 2.kl. -Klasse'!EP33="","",IF('Slut 2.kl. -Klasse'!EP33='Skole scoring'!EB$92,1,0)+IF('Slut 2.kl. -Klasse'!EP33=5,5,0))</f>
        <v/>
      </c>
      <c r="EC106" s="27" t="str">
        <f>IF('Slut 2.kl. -Klasse'!EQ33="","",IF('Slut 2.kl. -Klasse'!EQ33='Skole scoring'!EC$92,1,0)+IF('Slut 2.kl. -Klasse'!EQ33=5,5,0))</f>
        <v/>
      </c>
      <c r="ED106" s="27" t="str">
        <f>IF('Slut 2.kl. -Klasse'!ER33="","",IF('Slut 2.kl. -Klasse'!ER33='Skole scoring'!ED$92,1,0)+IF('Slut 2.kl. -Klasse'!ER33=5,5,0))</f>
        <v/>
      </c>
      <c r="EE106" s="27" t="str">
        <f>IF('Slut 2.kl. -Klasse'!ES33="","",IF('Slut 2.kl. -Klasse'!ES33='Skole scoring'!EE$92,1,0)+IF('Slut 2.kl. -Klasse'!ES33=5,5,0))</f>
        <v/>
      </c>
      <c r="EF106" s="27" t="str">
        <f>IF('Slut 2.kl. -Klasse'!ET33="","",IF('Slut 2.kl. -Klasse'!ET33='Skole scoring'!EF$92,1,0)+IF('Slut 2.kl. -Klasse'!ET33=5,5,0))</f>
        <v/>
      </c>
      <c r="EG106" s="27" t="str">
        <f>IF('Slut 2.kl. -Klasse'!EU33="","",IF('Slut 2.kl. -Klasse'!EU33='Skole scoring'!EG$92,1,0)+IF('Slut 2.kl. -Klasse'!EU33=5,5,0))</f>
        <v/>
      </c>
      <c r="EH106" s="27" t="str">
        <f>IF('Slut 2.kl. -Klasse'!EV33="","",IF('Slut 2.kl. -Klasse'!EV33='Skole scoring'!EH$92,1,0)+IF('Slut 2.kl. -Klasse'!EV33=5,5,0))</f>
        <v/>
      </c>
      <c r="EI106" s="27" t="str">
        <f>IF('Slut 2.kl. -Klasse'!EW33="","",IF('Slut 2.kl. -Klasse'!EW33='Skole scoring'!EI$92,1,0)+IF('Slut 2.kl. -Klasse'!EW33=5,5,0))</f>
        <v/>
      </c>
      <c r="EJ106" s="27" t="str">
        <f>IF('Slut 2.kl. -Klasse'!EX33="","",IF('Slut 2.kl. -Klasse'!EX33='Skole scoring'!EJ$92,1,0)+IF('Slut 2.kl. -Klasse'!EX33=5,5,0))</f>
        <v/>
      </c>
      <c r="EK106" s="27" t="str">
        <f>IF('Slut 2.kl. -Klasse'!EY33="","",IF('Slut 2.kl. -Klasse'!EY33='Skole scoring'!EK$92,1,0)+IF('Slut 2.kl. -Klasse'!EY33=5,5,0))</f>
        <v/>
      </c>
      <c r="EL106" s="27" t="str">
        <f>IF('Slut 2.kl. -Klasse'!EZ33="","",IF('Slut 2.kl. -Klasse'!EZ33='Skole scoring'!EL$92,1,0)+IF('Slut 2.kl. -Klasse'!EZ33=5,5,0))</f>
        <v/>
      </c>
      <c r="EM106" s="27" t="str">
        <f>IF('Slut 2.kl. -Klasse'!FA33="","",IF('Slut 2.kl. -Klasse'!FA33='Skole scoring'!EM$92,1,0)+IF('Slut 2.kl. -Klasse'!FA33=5,5,0))</f>
        <v/>
      </c>
      <c r="EN106" s="27" t="str">
        <f>IF('Slut 2.kl. -Klasse'!FB33="","",IF('Slut 2.kl. -Klasse'!FB33='Skole scoring'!EN$92,1,0)+IF('Slut 2.kl. -Klasse'!FB33=5,5,0))</f>
        <v/>
      </c>
      <c r="EO106" s="27" t="str">
        <f>IF('Slut 2.kl. -Klasse'!FC33="","",IF('Slut 2.kl. -Klasse'!FC33='Skole scoring'!EO$92,1,0)+IF('Slut 2.kl. -Klasse'!FC33=5,5,0))</f>
        <v/>
      </c>
      <c r="EP106" s="27" t="str">
        <f>IF('Slut 2.kl. -Klasse'!FD33="","",IF('Slut 2.kl. -Klasse'!FD33='Skole scoring'!EP$92,1,0)+IF('Slut 2.kl. -Klasse'!FD33=5,5,0))</f>
        <v/>
      </c>
      <c r="EQ106" s="27" t="str">
        <f>IF('Slut 2.kl. -Klasse'!FE33="","",IF('Slut 2.kl. -Klasse'!FE33='Skole scoring'!EQ$92,1,0)+IF('Slut 2.kl. -Klasse'!FE33=5,5,0))</f>
        <v/>
      </c>
      <c r="ER106" s="27" t="str">
        <f>IF('Slut 2.kl. -Klasse'!FF33="","",IF('Slut 2.kl. -Klasse'!FF33='Skole scoring'!ER$92,1,0)+IF('Slut 2.kl. -Klasse'!FF33=5,5,0))</f>
        <v/>
      </c>
      <c r="ES106" s="27" t="str">
        <f>IF('Slut 2.kl. -Klasse'!FG33="","",IF('Slut 2.kl. -Klasse'!FG33='Skole scoring'!ES$92,1,0)+IF('Slut 2.kl. -Klasse'!FG33=5,5,0))</f>
        <v/>
      </c>
      <c r="ET106" s="27" t="str">
        <f>IF('Slut 2.kl. -Klasse'!FH33="","",IF('Slut 2.kl. -Klasse'!FH33='Skole scoring'!ET$92,1,0)+IF('Slut 2.kl. -Klasse'!FH33=5,5,0))</f>
        <v/>
      </c>
      <c r="EU106" s="27" t="str">
        <f>IF('Slut 2.kl. -Klasse'!FI33="","",IF('Slut 2.kl. -Klasse'!FI33='Skole scoring'!EU$92,1,0)+IF('Slut 2.kl. -Klasse'!FI33=5,5,0))</f>
        <v/>
      </c>
      <c r="EV106" s="27" t="str">
        <f>IF('Slut 2.kl. -Klasse'!FJ33="","",IF('Slut 2.kl. -Klasse'!FJ33='Skole scoring'!EV$92,1,0)+IF('Slut 2.kl. -Klasse'!FJ33=5,5,0))</f>
        <v/>
      </c>
      <c r="EW106" s="27" t="str">
        <f>IF('Slut 2.kl. -Klasse'!FK33="","",IF('Slut 2.kl. -Klasse'!FK33='Skole scoring'!EW$92,1,0)+IF('Slut 2.kl. -Klasse'!FK33=5,5,0))</f>
        <v/>
      </c>
      <c r="EX106" s="27" t="str">
        <f>IF('Slut 2.kl. -Klasse'!FL33="","",IF('Slut 2.kl. -Klasse'!FL33='Skole scoring'!EX$92,1,0)+IF('Slut 2.kl. -Klasse'!FL33=5,5,0))</f>
        <v/>
      </c>
      <c r="EY106" s="27" t="str">
        <f>IF('Slut 2.kl. -Klasse'!FM33="","",IF('Slut 2.kl. -Klasse'!FM33='Skole scoring'!EY$92,1,0)+IF('Slut 2.kl. -Klasse'!FM33=5,5,0))</f>
        <v/>
      </c>
      <c r="EZ106" s="27" t="str">
        <f>IF('Slut 2.kl. -Klasse'!FN33="","",IF('Slut 2.kl. -Klasse'!FN33='Skole scoring'!EZ$92,1,0)+IF('Slut 2.kl. -Klasse'!FN33=5,5,0))</f>
        <v/>
      </c>
      <c r="FA106" s="27" t="str">
        <f>IF('Slut 2.kl. -Klasse'!FO33="","",IF('Slut 2.kl. -Klasse'!FO33='Skole scoring'!FA$92,1,0)+IF('Slut 2.kl. -Klasse'!FO33=5,5,0))</f>
        <v/>
      </c>
      <c r="FB106" s="27" t="str">
        <f>IF('Slut 2.kl. -Klasse'!FP33="","",IF('Slut 2.kl. -Klasse'!FP33='Skole scoring'!FB$92,1,0)+IF('Slut 2.kl. -Klasse'!FP33=5,5,0))</f>
        <v/>
      </c>
      <c r="FC106" s="27" t="str">
        <f>IF('Slut 2.kl. -Klasse'!FQ33="","",IF('Slut 2.kl. -Klasse'!FQ33='Skole scoring'!FC$92,1,0)+IF('Slut 2.kl. -Klasse'!FQ33=5,5,0))</f>
        <v/>
      </c>
      <c r="FD106" s="27" t="str">
        <f>IF('Slut 2.kl. -Klasse'!FR33="","",IF('Slut 2.kl. -Klasse'!FR33='Skole scoring'!FD$92,1,0)+IF('Slut 2.kl. -Klasse'!FR33=5,5,0))</f>
        <v/>
      </c>
      <c r="FE106" s="27" t="str">
        <f>IF('Slut 2.kl. -Klasse'!FS33="","",IF('Slut 2.kl. -Klasse'!FS33='Skole scoring'!FE$92,1,0)+IF('Slut 2.kl. -Klasse'!FS33=5,5,0))</f>
        <v/>
      </c>
      <c r="FF106" s="27" t="str">
        <f>IF('Slut 2.kl. -Klasse'!FT33="","",IF('Slut 2.kl. -Klasse'!FT33='Skole scoring'!FF$92,1,0)+IF('Slut 2.kl. -Klasse'!FT33=5,5,0))</f>
        <v/>
      </c>
      <c r="FG106" s="27" t="str">
        <f>IF('Slut 2.kl. -Klasse'!FU33="","",IF('Slut 2.kl. -Klasse'!FU33='Skole scoring'!FG$92,1,0)+IF('Slut 2.kl. -Klasse'!FU33=5,5,0))</f>
        <v/>
      </c>
      <c r="FH106" s="27" t="str">
        <f>IF('Slut 2.kl. -Klasse'!FV33="","",IF('Slut 2.kl. -Klasse'!FV33='Skole scoring'!FH$92,1,0)+IF('Slut 2.kl. -Klasse'!FV33=5,5,0))</f>
        <v/>
      </c>
      <c r="FI106" s="27" t="str">
        <f>IF('Slut 2.kl. -Klasse'!FW33="","",IF('Slut 2.kl. -Klasse'!FW33='Skole scoring'!FI$92,1,0)+IF('Slut 2.kl. -Klasse'!FW33=5,5,0))</f>
        <v/>
      </c>
      <c r="FJ106" s="27" t="str">
        <f>IF('Slut 2.kl. -Klasse'!FX33="","",IF('Slut 2.kl. -Klasse'!FX33='Skole scoring'!FJ$92,1,0)+IF('Slut 2.kl. -Klasse'!FX33=5,5,0))</f>
        <v/>
      </c>
      <c r="FK106" s="27" t="str">
        <f>IF('Slut 2.kl. -Klasse'!FY33="","",IF('Slut 2.kl. -Klasse'!FY33='Skole scoring'!FK$92,1,0)+IF('Slut 2.kl. -Klasse'!FY33=5,5,0))</f>
        <v/>
      </c>
      <c r="FL106" s="27" t="str">
        <f>IF('Slut 2.kl. -Klasse'!FZ33="","",IF('Slut 2.kl. -Klasse'!FZ33='Skole scoring'!FL$92,1,0)+IF('Slut 2.kl. -Klasse'!FZ33=5,5,0))</f>
        <v/>
      </c>
      <c r="FM106" s="27" t="str">
        <f>IF('Slut 2.kl. -Klasse'!GA33="","",IF('Slut 2.kl. -Klasse'!GA33='Skole scoring'!FM$92,1,0)+IF('Slut 2.kl. -Klasse'!GA33=5,5,0))</f>
        <v/>
      </c>
      <c r="FN106" s="27">
        <f t="shared" si="3"/>
        <v>0</v>
      </c>
      <c r="FO106" s="27" t="str">
        <f>IF(ISBLANK('Slut 2.kl. -Klasse'!B33),"NA",(((COUNTIF('Skole scoring'!B106:U106,1)-7)/4.9)+((COUNTIF('Skole scoring'!V106:DQ106,1)-19.9)/11.3)+((COUNTIF(DR106:FM106,1)-16.8)/11.7))/3)</f>
        <v>NA</v>
      </c>
    </row>
    <row r="107" spans="2:171" x14ac:dyDescent="0.35">
      <c r="B107" s="27" t="str">
        <f>IF('Slut 2.kl. -Klasse'!P34="","",IF('Slut 2.kl. -Klasse'!P34='Skole scoring'!B$92,1,0)+IF('Slut 2.kl. -Klasse'!P34=5,5,0))</f>
        <v/>
      </c>
      <c r="C107" s="27" t="str">
        <f>IF('Slut 2.kl. -Klasse'!Q34="","",IF('Slut 2.kl. -Klasse'!Q34='Skole scoring'!C$92,1,0)+IF('Slut 2.kl. -Klasse'!Q34=5,5,0))</f>
        <v/>
      </c>
      <c r="D107" s="27" t="str">
        <f>IF('Slut 2.kl. -Klasse'!R34="","",IF('Slut 2.kl. -Klasse'!R34='Skole scoring'!D$92,1,0)+IF('Slut 2.kl. -Klasse'!R34=5,5,0))</f>
        <v/>
      </c>
      <c r="E107" s="27" t="str">
        <f>IF('Slut 2.kl. -Klasse'!S34="","",IF('Slut 2.kl. -Klasse'!S34='Skole scoring'!E$92,1,0)+IF('Slut 2.kl. -Klasse'!S34=5,5,0))</f>
        <v/>
      </c>
      <c r="F107" s="27" t="str">
        <f>IF('Slut 2.kl. -Klasse'!T34="","",IF('Slut 2.kl. -Klasse'!T34='Skole scoring'!F$92,1,0)+IF('Slut 2.kl. -Klasse'!T34=5,5,0))</f>
        <v/>
      </c>
      <c r="G107" s="27" t="str">
        <f>IF('Slut 2.kl. -Klasse'!U34="","",IF('Slut 2.kl. -Klasse'!U34='Skole scoring'!G$92,1,0)+IF('Slut 2.kl. -Klasse'!U34=5,5,0))</f>
        <v/>
      </c>
      <c r="H107" s="27" t="str">
        <f>IF('Slut 2.kl. -Klasse'!V34="","",IF('Slut 2.kl. -Klasse'!V34='Skole scoring'!H$92,1,0)+IF('Slut 2.kl. -Klasse'!V34=5,5,0))</f>
        <v/>
      </c>
      <c r="I107" s="27" t="str">
        <f>IF('Slut 2.kl. -Klasse'!W34="","",IF('Slut 2.kl. -Klasse'!W34='Skole scoring'!I$92,1,0)+IF('Slut 2.kl. -Klasse'!W34=5,5,0))</f>
        <v/>
      </c>
      <c r="J107" s="27" t="str">
        <f>IF('Slut 2.kl. -Klasse'!X34="","",IF('Slut 2.kl. -Klasse'!X34='Skole scoring'!J$92,1,0)+IF('Slut 2.kl. -Klasse'!X34=5,5,0))</f>
        <v/>
      </c>
      <c r="K107" s="27" t="str">
        <f>IF('Slut 2.kl. -Klasse'!Y34="","",IF('Slut 2.kl. -Klasse'!Y34='Skole scoring'!K$92,1,0)+IF('Slut 2.kl. -Klasse'!Y34=5,5,0))</f>
        <v/>
      </c>
      <c r="L107" s="27" t="str">
        <f>IF('Slut 2.kl. -Klasse'!Z34="","",IF('Slut 2.kl. -Klasse'!Z34='Skole scoring'!L$92,1,0)+IF('Slut 2.kl. -Klasse'!Z34=5,5,0))</f>
        <v/>
      </c>
      <c r="M107" s="27" t="str">
        <f>IF('Slut 2.kl. -Klasse'!AA34="","",IF('Slut 2.kl. -Klasse'!AA34='Skole scoring'!M$92,1,0)+IF('Slut 2.kl. -Klasse'!AA34=5,5,0))</f>
        <v/>
      </c>
      <c r="N107" s="27" t="str">
        <f>IF('Slut 2.kl. -Klasse'!AB34="","",IF('Slut 2.kl. -Klasse'!AB34='Skole scoring'!N$92,1,0)+IF('Slut 2.kl. -Klasse'!AB34=5,5,0))</f>
        <v/>
      </c>
      <c r="O107" s="27" t="str">
        <f>IF('Slut 2.kl. -Klasse'!AC34="","",IF('Slut 2.kl. -Klasse'!AC34='Skole scoring'!O$92,1,0)+IF('Slut 2.kl. -Klasse'!AC34=5,5,0))</f>
        <v/>
      </c>
      <c r="P107" s="27" t="str">
        <f>IF('Slut 2.kl. -Klasse'!AD34="","",IF('Slut 2.kl. -Klasse'!AD34='Skole scoring'!P$92,1,0)+IF('Slut 2.kl. -Klasse'!AD34=5,5,0))</f>
        <v/>
      </c>
      <c r="Q107" s="27" t="str">
        <f>IF('Slut 2.kl. -Klasse'!AE34="","",IF('Slut 2.kl. -Klasse'!AE34='Skole scoring'!Q$92,1,0)+IF('Slut 2.kl. -Klasse'!AE34=5,5,0))</f>
        <v/>
      </c>
      <c r="R107" s="27" t="str">
        <f>IF('Slut 2.kl. -Klasse'!AF34="","",IF('Slut 2.kl. -Klasse'!AF34='Skole scoring'!R$92,1,0)+IF('Slut 2.kl. -Klasse'!AF34=5,5,0))</f>
        <v/>
      </c>
      <c r="S107" s="27" t="str">
        <f>IF('Slut 2.kl. -Klasse'!AG34="","",IF('Slut 2.kl. -Klasse'!AG34='Skole scoring'!S$92,1,0)+IF('Slut 2.kl. -Klasse'!AG34=5,5,0))</f>
        <v/>
      </c>
      <c r="T107" s="27" t="str">
        <f>IF('Slut 2.kl. -Klasse'!AH34="","",IF('Slut 2.kl. -Klasse'!AH34='Skole scoring'!T$92,1,0)+IF('Slut 2.kl. -Klasse'!AH34=5,5,0))</f>
        <v/>
      </c>
      <c r="U107" s="27" t="str">
        <f>IF('Slut 2.kl. -Klasse'!AI34="","",IF('Slut 2.kl. -Klasse'!AI34='Skole scoring'!U$92,1,0)+IF('Slut 2.kl. -Klasse'!AI34=5,5,0))</f>
        <v/>
      </c>
      <c r="V107" s="27" t="str">
        <f>IF('Slut 2.kl. -Klasse'!AJ34="","",IF('Slut 2.kl. -Klasse'!AJ34='Skole scoring'!V$92,1,0)+IF('Slut 2.kl. -Klasse'!AJ34=5,5,0))</f>
        <v/>
      </c>
      <c r="W107" s="27" t="str">
        <f>IF('Slut 2.kl. -Klasse'!AK34="","",IF('Slut 2.kl. -Klasse'!AK34='Skole scoring'!W$92,1,0)+IF('Slut 2.kl. -Klasse'!AK34=5,5,0))</f>
        <v/>
      </c>
      <c r="X107" s="27" t="str">
        <f>IF('Slut 2.kl. -Klasse'!AL34="","",IF('Slut 2.kl. -Klasse'!AL34='Skole scoring'!X$92,1,0)+IF('Slut 2.kl. -Klasse'!AL34=5,5,0))</f>
        <v/>
      </c>
      <c r="Y107" s="27" t="str">
        <f>IF('Slut 2.kl. -Klasse'!AM34="","",IF('Slut 2.kl. -Klasse'!AM34='Skole scoring'!Y$92,1,0)+IF('Slut 2.kl. -Klasse'!AM34=5,5,0))</f>
        <v/>
      </c>
      <c r="Z107" s="27" t="str">
        <f>IF('Slut 2.kl. -Klasse'!AN34="","",IF('Slut 2.kl. -Klasse'!AN34='Skole scoring'!Z$92,1,0)+IF('Slut 2.kl. -Klasse'!AN34=5,5,0))</f>
        <v/>
      </c>
      <c r="AA107" s="27" t="str">
        <f>IF('Slut 2.kl. -Klasse'!AO34="","",IF('Slut 2.kl. -Klasse'!AO34='Skole scoring'!AA$92,1,0)+IF('Slut 2.kl. -Klasse'!AO34=5,5,0))</f>
        <v/>
      </c>
      <c r="AB107" s="27" t="str">
        <f>IF('Slut 2.kl. -Klasse'!AP34="","",IF('Slut 2.kl. -Klasse'!AP34='Skole scoring'!AB$92,1,0)+IF('Slut 2.kl. -Klasse'!AP34=5,5,0))</f>
        <v/>
      </c>
      <c r="AC107" s="27" t="str">
        <f>IF('Slut 2.kl. -Klasse'!AQ34="","",IF('Slut 2.kl. -Klasse'!AQ34='Skole scoring'!AC$92,1,0)+IF('Slut 2.kl. -Klasse'!AQ34=5,5,0))</f>
        <v/>
      </c>
      <c r="AD107" s="27" t="str">
        <f>IF('Slut 2.kl. -Klasse'!AR34="","",IF('Slut 2.kl. -Klasse'!AR34='Skole scoring'!AD$92,1,0)+IF('Slut 2.kl. -Klasse'!AR34=5,5,0))</f>
        <v/>
      </c>
      <c r="AE107" s="27" t="str">
        <f>IF('Slut 2.kl. -Klasse'!AS34="","",IF('Slut 2.kl. -Klasse'!AS34='Skole scoring'!AE$92,1,0)+IF('Slut 2.kl. -Klasse'!AS34=5,5,0))</f>
        <v/>
      </c>
      <c r="AF107" s="27" t="str">
        <f>IF('Slut 2.kl. -Klasse'!AT34="","",IF('Slut 2.kl. -Klasse'!AT34='Skole scoring'!AF$92,1,0)+IF('Slut 2.kl. -Klasse'!AT34=5,5,0))</f>
        <v/>
      </c>
      <c r="AG107" s="27" t="str">
        <f>IF('Slut 2.kl. -Klasse'!AU34="","",IF('Slut 2.kl. -Klasse'!AU34='Skole scoring'!AG$92,1,0)+IF('Slut 2.kl. -Klasse'!AU34=5,5,0))</f>
        <v/>
      </c>
      <c r="AH107" s="27" t="str">
        <f>IF('Slut 2.kl. -Klasse'!AV34="","",IF('Slut 2.kl. -Klasse'!AV34='Skole scoring'!AH$92,1,0)+IF('Slut 2.kl. -Klasse'!AV34=5,5,0))</f>
        <v/>
      </c>
      <c r="AI107" s="27" t="str">
        <f>IF('Slut 2.kl. -Klasse'!AW34="","",IF('Slut 2.kl. -Klasse'!AW34='Skole scoring'!AI$92,1,0)+IF('Slut 2.kl. -Klasse'!AW34=5,5,0))</f>
        <v/>
      </c>
      <c r="AJ107" s="27" t="str">
        <f>IF('Slut 2.kl. -Klasse'!AX34="","",IF('Slut 2.kl. -Klasse'!AX34='Skole scoring'!AJ$92,1,0)+IF('Slut 2.kl. -Klasse'!AX34=5,5,0))</f>
        <v/>
      </c>
      <c r="AK107" s="27" t="str">
        <f>IF('Slut 2.kl. -Klasse'!AY34="","",IF('Slut 2.kl. -Klasse'!AY34='Skole scoring'!AK$92,1,0)+IF('Slut 2.kl. -Klasse'!AY34=5,5,0))</f>
        <v/>
      </c>
      <c r="AL107" s="27" t="str">
        <f>IF('Slut 2.kl. -Klasse'!AZ34="","",IF('Slut 2.kl. -Klasse'!AZ34='Skole scoring'!AL$92,1,0)+IF('Slut 2.kl. -Klasse'!AZ34=5,5,0))</f>
        <v/>
      </c>
      <c r="AM107" s="27" t="str">
        <f>IF('Slut 2.kl. -Klasse'!BA34="","",IF('Slut 2.kl. -Klasse'!BA34='Skole scoring'!AM$92,1,0)+IF('Slut 2.kl. -Klasse'!BA34=5,5,0))</f>
        <v/>
      </c>
      <c r="AN107" s="27" t="str">
        <f>IF('Slut 2.kl. -Klasse'!BB34="","",IF('Slut 2.kl. -Klasse'!BB34='Skole scoring'!AN$92,1,0)+IF('Slut 2.kl. -Klasse'!BB34=5,5,0))</f>
        <v/>
      </c>
      <c r="AO107" s="27" t="str">
        <f>IF('Slut 2.kl. -Klasse'!BC34="","",IF('Slut 2.kl. -Klasse'!BC34='Skole scoring'!AO$92,1,0)+IF('Slut 2.kl. -Klasse'!BC34=5,5,0))</f>
        <v/>
      </c>
      <c r="AP107" s="27" t="str">
        <f>IF('Slut 2.kl. -Klasse'!BD34="","",IF('Slut 2.kl. -Klasse'!BD34='Skole scoring'!AP$92,1,0)+IF('Slut 2.kl. -Klasse'!BD34=5,5,0))</f>
        <v/>
      </c>
      <c r="AQ107" s="27" t="str">
        <f>IF('Slut 2.kl. -Klasse'!BE34="","",IF('Slut 2.kl. -Klasse'!BE34='Skole scoring'!AQ$92,1,0)+IF('Slut 2.kl. -Klasse'!BE34=5,5,0))</f>
        <v/>
      </c>
      <c r="AR107" s="27" t="str">
        <f>IF('Slut 2.kl. -Klasse'!BF34="","",IF('Slut 2.kl. -Klasse'!BF34='Skole scoring'!AR$92,1,0)+IF('Slut 2.kl. -Klasse'!BF34=5,5,0))</f>
        <v/>
      </c>
      <c r="AS107" s="27" t="str">
        <f>IF('Slut 2.kl. -Klasse'!BG34="","",IF('Slut 2.kl. -Klasse'!BG34='Skole scoring'!AS$92,1,0)+IF('Slut 2.kl. -Klasse'!BG34=5,5,0))</f>
        <v/>
      </c>
      <c r="AT107" s="27" t="str">
        <f>IF('Slut 2.kl. -Klasse'!BH34="","",IF('Slut 2.kl. -Klasse'!BH34='Skole scoring'!AT$92,1,0)+IF('Slut 2.kl. -Klasse'!BH34=5,5,0))</f>
        <v/>
      </c>
      <c r="AU107" s="27" t="str">
        <f>IF('Slut 2.kl. -Klasse'!BI34="","",IF('Slut 2.kl. -Klasse'!BI34='Skole scoring'!AU$92,1,0)+IF('Slut 2.kl. -Klasse'!BI34=5,5,0))</f>
        <v/>
      </c>
      <c r="AV107" s="27" t="str">
        <f>IF('Slut 2.kl. -Klasse'!BJ34="","",IF('Slut 2.kl. -Klasse'!BJ34='Skole scoring'!AV$92,1,0)+IF('Slut 2.kl. -Klasse'!BJ34=5,5,0))</f>
        <v/>
      </c>
      <c r="AW107" s="27" t="str">
        <f>IF('Slut 2.kl. -Klasse'!BK34="","",IF('Slut 2.kl. -Klasse'!BK34='Skole scoring'!AW$92,1,0)+IF('Slut 2.kl. -Klasse'!BK34=5,5,0))</f>
        <v/>
      </c>
      <c r="AX107" s="27" t="str">
        <f>IF('Slut 2.kl. -Klasse'!BL34="","",IF('Slut 2.kl. -Klasse'!BL34='Skole scoring'!AX$92,1,0)+IF('Slut 2.kl. -Klasse'!BL34=5,5,0))</f>
        <v/>
      </c>
      <c r="AY107" s="27" t="str">
        <f>IF('Slut 2.kl. -Klasse'!BM34="","",IF('Slut 2.kl. -Klasse'!BM34='Skole scoring'!AY$92,1,0)+IF('Slut 2.kl. -Klasse'!BM34=5,5,0))</f>
        <v/>
      </c>
      <c r="AZ107" s="27" t="str">
        <f>IF('Slut 2.kl. -Klasse'!BN34="","",IF('Slut 2.kl. -Klasse'!BN34='Skole scoring'!AZ$92,1,0)+IF('Slut 2.kl. -Klasse'!BN34=5,5,0))</f>
        <v/>
      </c>
      <c r="BA107" s="27" t="str">
        <f>IF('Slut 2.kl. -Klasse'!BO34="","",IF('Slut 2.kl. -Klasse'!BO34='Skole scoring'!BA$92,1,0)+IF('Slut 2.kl. -Klasse'!BO34=5,5,0))</f>
        <v/>
      </c>
      <c r="BB107" s="27" t="str">
        <f>IF('Slut 2.kl. -Klasse'!BP34="","",IF('Slut 2.kl. -Klasse'!BP34='Skole scoring'!BB$92,1,0)+IF('Slut 2.kl. -Klasse'!BP34=5,5,0))</f>
        <v/>
      </c>
      <c r="BC107" s="27" t="str">
        <f>IF('Slut 2.kl. -Klasse'!BQ34="","",IF('Slut 2.kl. -Klasse'!BQ34='Skole scoring'!BC$92,1,0)+IF('Slut 2.kl. -Klasse'!BQ34=5,5,0))</f>
        <v/>
      </c>
      <c r="BD107" s="27" t="str">
        <f>IF('Slut 2.kl. -Klasse'!BR34="","",IF('Slut 2.kl. -Klasse'!BR34='Skole scoring'!BD$92,1,0)+IF('Slut 2.kl. -Klasse'!BR34=5,5,0))</f>
        <v/>
      </c>
      <c r="BE107" s="27" t="str">
        <f>IF('Slut 2.kl. -Klasse'!BS34="","",IF('Slut 2.kl. -Klasse'!BS34='Skole scoring'!BE$92,1,0)+IF('Slut 2.kl. -Klasse'!BS34=5,5,0))</f>
        <v/>
      </c>
      <c r="BF107" s="27" t="str">
        <f>IF('Slut 2.kl. -Klasse'!BT34="","",IF('Slut 2.kl. -Klasse'!BT34='Skole scoring'!BF$92,1,0)+IF('Slut 2.kl. -Klasse'!BT34=5,5,0))</f>
        <v/>
      </c>
      <c r="BG107" s="27" t="str">
        <f>IF('Slut 2.kl. -Klasse'!BU34="","",IF('Slut 2.kl. -Klasse'!BU34='Skole scoring'!BG$92,1,0)+IF('Slut 2.kl. -Klasse'!BU34=5,5,0))</f>
        <v/>
      </c>
      <c r="BH107" s="27" t="str">
        <f>IF('Slut 2.kl. -Klasse'!BV34="","",IF('Slut 2.kl. -Klasse'!BV34='Skole scoring'!BH$92,1,0)+IF('Slut 2.kl. -Klasse'!BV34=5,5,0))</f>
        <v/>
      </c>
      <c r="BI107" s="27" t="str">
        <f>IF('Slut 2.kl. -Klasse'!BW34="","",IF('Slut 2.kl. -Klasse'!BW34='Skole scoring'!BI$92,1,0)+IF('Slut 2.kl. -Klasse'!BW34=5,5,0))</f>
        <v/>
      </c>
      <c r="BJ107" s="27" t="str">
        <f>IF('Slut 2.kl. -Klasse'!BX34="","",IF('Slut 2.kl. -Klasse'!BX34='Skole scoring'!BJ$92,1,0)+IF('Slut 2.kl. -Klasse'!BX34=5,5,0))</f>
        <v/>
      </c>
      <c r="BK107" s="27" t="str">
        <f>IF('Slut 2.kl. -Klasse'!BY34="","",IF('Slut 2.kl. -Klasse'!BY34='Skole scoring'!BK$92,1,0)+IF('Slut 2.kl. -Klasse'!BY34=5,5,0))</f>
        <v/>
      </c>
      <c r="BL107" s="27" t="str">
        <f>IF('Slut 2.kl. -Klasse'!BZ34="","",IF('Slut 2.kl. -Klasse'!BZ34='Skole scoring'!BL$92,1,0)+IF('Slut 2.kl. -Klasse'!BZ34=5,5,0))</f>
        <v/>
      </c>
      <c r="BM107" s="27" t="str">
        <f>IF('Slut 2.kl. -Klasse'!CA34="","",IF('Slut 2.kl. -Klasse'!CA34='Skole scoring'!BM$92,1,0)+IF('Slut 2.kl. -Klasse'!CA34=5,5,0))</f>
        <v/>
      </c>
      <c r="BN107" s="27" t="str">
        <f>IF('Slut 2.kl. -Klasse'!CB34="","",IF('Slut 2.kl. -Klasse'!CB34='Skole scoring'!BN$92,1,0)+IF('Slut 2.kl. -Klasse'!CB34=5,5,0))</f>
        <v/>
      </c>
      <c r="BO107" s="27" t="str">
        <f>IF('Slut 2.kl. -Klasse'!CC34="","",IF('Slut 2.kl. -Klasse'!CC34='Skole scoring'!BO$92,1,0)+IF('Slut 2.kl. -Klasse'!CC34=5,5,0))</f>
        <v/>
      </c>
      <c r="BP107" s="27" t="str">
        <f>IF('Slut 2.kl. -Klasse'!CD34="","",IF('Slut 2.kl. -Klasse'!CD34='Skole scoring'!BP$92,1,0)+IF('Slut 2.kl. -Klasse'!CD34=5,5,0))</f>
        <v/>
      </c>
      <c r="BQ107" s="27" t="str">
        <f>IF('Slut 2.kl. -Klasse'!CE34="","",IF('Slut 2.kl. -Klasse'!CE34='Skole scoring'!BQ$92,1,0)+IF('Slut 2.kl. -Klasse'!CE34=5,5,0))</f>
        <v/>
      </c>
      <c r="BR107" s="27" t="str">
        <f>IF('Slut 2.kl. -Klasse'!CF34="","",IF('Slut 2.kl. -Klasse'!CF34='Skole scoring'!BR$92,1,0)+IF('Slut 2.kl. -Klasse'!CF34=5,5,0))</f>
        <v/>
      </c>
      <c r="BS107" s="27" t="str">
        <f>IF('Slut 2.kl. -Klasse'!CG34="","",IF('Slut 2.kl. -Klasse'!CG34='Skole scoring'!BS$92,1,0)+IF('Slut 2.kl. -Klasse'!CG34=5,5,0))</f>
        <v/>
      </c>
      <c r="BT107" s="27" t="str">
        <f>IF('Slut 2.kl. -Klasse'!CH34="","",IF('Slut 2.kl. -Klasse'!CH34='Skole scoring'!BT$92,1,0)+IF('Slut 2.kl. -Klasse'!CH34=5,5,0))</f>
        <v/>
      </c>
      <c r="BU107" s="27" t="str">
        <f>IF('Slut 2.kl. -Klasse'!CI34="","",IF('Slut 2.kl. -Klasse'!CI34='Skole scoring'!BU$92,1,0)+IF('Slut 2.kl. -Klasse'!CI34=5,5,0))</f>
        <v/>
      </c>
      <c r="BV107" s="27" t="str">
        <f>IF('Slut 2.kl. -Klasse'!CJ34="","",IF('Slut 2.kl. -Klasse'!CJ34='Skole scoring'!BV$92,1,0)+IF('Slut 2.kl. -Klasse'!CJ34=5,5,0))</f>
        <v/>
      </c>
      <c r="BW107" s="27" t="str">
        <f>IF('Slut 2.kl. -Klasse'!CK34="","",IF('Slut 2.kl. -Klasse'!CK34='Skole scoring'!BW$92,1,0)+IF('Slut 2.kl. -Klasse'!CK34=5,5,0))</f>
        <v/>
      </c>
      <c r="BX107" s="27" t="str">
        <f>IF('Slut 2.kl. -Klasse'!CL34="","",IF('Slut 2.kl. -Klasse'!CL34='Skole scoring'!BX$92,1,0)+IF('Slut 2.kl. -Klasse'!CL34=5,5,0))</f>
        <v/>
      </c>
      <c r="BY107" s="27" t="str">
        <f>IF('Slut 2.kl. -Klasse'!CM34="","",IF('Slut 2.kl. -Klasse'!CM34='Skole scoring'!BY$92,1,0)+IF('Slut 2.kl. -Klasse'!CM34=5,5,0))</f>
        <v/>
      </c>
      <c r="BZ107" s="27" t="str">
        <f>IF('Slut 2.kl. -Klasse'!CN34="","",IF('Slut 2.kl. -Klasse'!CN34='Skole scoring'!BZ$92,1,0)+IF('Slut 2.kl. -Klasse'!CN34=5,5,0))</f>
        <v/>
      </c>
      <c r="CA107" s="27" t="str">
        <f>IF('Slut 2.kl. -Klasse'!CO34="","",IF('Slut 2.kl. -Klasse'!CO34='Skole scoring'!CA$92,1,0)+IF('Slut 2.kl. -Klasse'!CO34=5,5,0))</f>
        <v/>
      </c>
      <c r="CB107" s="27" t="str">
        <f>IF('Slut 2.kl. -Klasse'!CP34="","",IF('Slut 2.kl. -Klasse'!CP34='Skole scoring'!CB$92,1,0)+IF('Slut 2.kl. -Klasse'!CP34=5,5,0))</f>
        <v/>
      </c>
      <c r="CC107" s="27" t="str">
        <f>IF('Slut 2.kl. -Klasse'!CQ34="","",IF('Slut 2.kl. -Klasse'!CQ34='Skole scoring'!CC$92,1,0)+IF('Slut 2.kl. -Klasse'!CQ34=5,5,0))</f>
        <v/>
      </c>
      <c r="CD107" s="27" t="str">
        <f>IF('Slut 2.kl. -Klasse'!CR34="","",IF('Slut 2.kl. -Klasse'!CR34='Skole scoring'!CD$92,1,0)+IF('Slut 2.kl. -Klasse'!CR34=5,5,0))</f>
        <v/>
      </c>
      <c r="CE107" s="27" t="str">
        <f>IF('Slut 2.kl. -Klasse'!CS34="","",IF('Slut 2.kl. -Klasse'!CS34='Skole scoring'!CE$92,1,0)+IF('Slut 2.kl. -Klasse'!CS34=5,5,0))</f>
        <v/>
      </c>
      <c r="CF107" s="27" t="str">
        <f>IF('Slut 2.kl. -Klasse'!CT34="","",IF('Slut 2.kl. -Klasse'!CT34='Skole scoring'!CF$92,1,0)+IF('Slut 2.kl. -Klasse'!CT34=5,5,0))</f>
        <v/>
      </c>
      <c r="CG107" s="27" t="str">
        <f>IF('Slut 2.kl. -Klasse'!CU34="","",IF('Slut 2.kl. -Klasse'!CU34='Skole scoring'!CG$92,1,0)+IF('Slut 2.kl. -Klasse'!CU34=5,5,0))</f>
        <v/>
      </c>
      <c r="CH107" s="27" t="str">
        <f>IF('Slut 2.kl. -Klasse'!CV34="","",IF('Slut 2.kl. -Klasse'!CV34='Skole scoring'!CH$92,1,0)+IF('Slut 2.kl. -Klasse'!CV34=5,5,0))</f>
        <v/>
      </c>
      <c r="CI107" s="27" t="str">
        <f>IF('Slut 2.kl. -Klasse'!CW34="","",IF('Slut 2.kl. -Klasse'!CW34='Skole scoring'!CI$92,1,0)+IF('Slut 2.kl. -Klasse'!CW34=5,5,0))</f>
        <v/>
      </c>
      <c r="CJ107" s="27" t="str">
        <f>IF('Slut 2.kl. -Klasse'!CX34="","",IF('Slut 2.kl. -Klasse'!CX34='Skole scoring'!CJ$92,1,0)+IF('Slut 2.kl. -Klasse'!CX34=5,5,0))</f>
        <v/>
      </c>
      <c r="CK107" s="27" t="str">
        <f>IF('Slut 2.kl. -Klasse'!CY34="","",IF('Slut 2.kl. -Klasse'!CY34='Skole scoring'!CK$92,1,0)+IF('Slut 2.kl. -Klasse'!CY34=5,5,0))</f>
        <v/>
      </c>
      <c r="CL107" s="27" t="str">
        <f>IF('Slut 2.kl. -Klasse'!CZ34="","",IF('Slut 2.kl. -Klasse'!CZ34='Skole scoring'!CL$92,1,0)+IF('Slut 2.kl. -Klasse'!CZ34=5,5,0))</f>
        <v/>
      </c>
      <c r="CM107" s="27" t="str">
        <f>IF('Slut 2.kl. -Klasse'!DA34="","",IF('Slut 2.kl. -Klasse'!DA34='Skole scoring'!CM$92,1,0)+IF('Slut 2.kl. -Klasse'!DA34=5,5,0))</f>
        <v/>
      </c>
      <c r="CN107" s="27" t="str">
        <f>IF('Slut 2.kl. -Klasse'!DB34="","",IF('Slut 2.kl. -Klasse'!DB34='Skole scoring'!CN$92,1,0)+IF('Slut 2.kl. -Klasse'!DB34=5,5,0))</f>
        <v/>
      </c>
      <c r="CO107" s="27" t="str">
        <f>IF('Slut 2.kl. -Klasse'!DC34="","",IF('Slut 2.kl. -Klasse'!DC34='Skole scoring'!CO$92,1,0)+IF('Slut 2.kl. -Klasse'!DC34=5,5,0))</f>
        <v/>
      </c>
      <c r="CP107" s="27" t="str">
        <f>IF('Slut 2.kl. -Klasse'!DD34="","",IF('Slut 2.kl. -Klasse'!DD34='Skole scoring'!CP$92,1,0)+IF('Slut 2.kl. -Klasse'!DD34=5,5,0))</f>
        <v/>
      </c>
      <c r="CQ107" s="27" t="str">
        <f>IF('Slut 2.kl. -Klasse'!DE34="","",IF('Slut 2.kl. -Klasse'!DE34='Skole scoring'!CQ$92,1,0)+IF('Slut 2.kl. -Klasse'!DE34=5,5,0))</f>
        <v/>
      </c>
      <c r="CR107" s="27" t="str">
        <f>IF('Slut 2.kl. -Klasse'!DF34="","",IF('Slut 2.kl. -Klasse'!DF34='Skole scoring'!CR$92,1,0)+IF('Slut 2.kl. -Klasse'!DF34=5,5,0))</f>
        <v/>
      </c>
      <c r="CS107" s="27" t="str">
        <f>IF('Slut 2.kl. -Klasse'!DG34="","",IF('Slut 2.kl. -Klasse'!DG34='Skole scoring'!CS$92,1,0)+IF('Slut 2.kl. -Klasse'!DG34=5,5,0))</f>
        <v/>
      </c>
      <c r="CT107" s="27" t="str">
        <f>IF('Slut 2.kl. -Klasse'!DH34="","",IF('Slut 2.kl. -Klasse'!DH34='Skole scoring'!CT$92,1,0)+IF('Slut 2.kl. -Klasse'!DH34=5,5,0))</f>
        <v/>
      </c>
      <c r="CU107" s="27" t="str">
        <f>IF('Slut 2.kl. -Klasse'!DI34="","",IF('Slut 2.kl. -Klasse'!DI34='Skole scoring'!CU$92,1,0)+IF('Slut 2.kl. -Klasse'!DI34=5,5,0))</f>
        <v/>
      </c>
      <c r="CV107" s="27" t="str">
        <f>IF('Slut 2.kl. -Klasse'!DJ34="","",IF('Slut 2.kl. -Klasse'!DJ34='Skole scoring'!CV$92,1,0)+IF('Slut 2.kl. -Klasse'!DJ34=5,5,0))</f>
        <v/>
      </c>
      <c r="CW107" s="27" t="str">
        <f>IF('Slut 2.kl. -Klasse'!DK34="","",IF('Slut 2.kl. -Klasse'!DK34='Skole scoring'!CW$92,1,0)+IF('Slut 2.kl. -Klasse'!DK34=5,5,0))</f>
        <v/>
      </c>
      <c r="CX107" s="27" t="str">
        <f>IF('Slut 2.kl. -Klasse'!DL34="","",IF('Slut 2.kl. -Klasse'!DL34='Skole scoring'!CX$92,1,0)+IF('Slut 2.kl. -Klasse'!DL34=5,5,0))</f>
        <v/>
      </c>
      <c r="CY107" s="27" t="str">
        <f>IF('Slut 2.kl. -Klasse'!DM34="","",IF('Slut 2.kl. -Klasse'!DM34='Skole scoring'!CY$92,1,0)+IF('Slut 2.kl. -Klasse'!DM34=5,5,0))</f>
        <v/>
      </c>
      <c r="CZ107" s="27" t="str">
        <f>IF('Slut 2.kl. -Klasse'!DN34="","",IF('Slut 2.kl. -Klasse'!DN34='Skole scoring'!CZ$92,1,0)+IF('Slut 2.kl. -Klasse'!DN34=5,5,0))</f>
        <v/>
      </c>
      <c r="DA107" s="27" t="str">
        <f>IF('Slut 2.kl. -Klasse'!DO34="","",IF('Slut 2.kl. -Klasse'!DO34='Skole scoring'!DA$92,1,0)+IF('Slut 2.kl. -Klasse'!DO34=5,5,0))</f>
        <v/>
      </c>
      <c r="DB107" s="27" t="str">
        <f>IF('Slut 2.kl. -Klasse'!DP34="","",IF('Slut 2.kl. -Klasse'!DP34='Skole scoring'!DB$92,1,0)+IF('Slut 2.kl. -Klasse'!DP34=5,5,0))</f>
        <v/>
      </c>
      <c r="DC107" s="27" t="str">
        <f>IF('Slut 2.kl. -Klasse'!DQ34="","",IF('Slut 2.kl. -Klasse'!DQ34='Skole scoring'!DC$92,1,0)+IF('Slut 2.kl. -Klasse'!DQ34=5,5,0))</f>
        <v/>
      </c>
      <c r="DD107" s="27" t="str">
        <f>IF('Slut 2.kl. -Klasse'!DR34="","",IF('Slut 2.kl. -Klasse'!DR34='Skole scoring'!DD$92,1,0)+IF('Slut 2.kl. -Klasse'!DR34=5,5,0))</f>
        <v/>
      </c>
      <c r="DE107" s="27" t="str">
        <f>IF('Slut 2.kl. -Klasse'!DS34="","",IF('Slut 2.kl. -Klasse'!DS34='Skole scoring'!DE$92,1,0)+IF('Slut 2.kl. -Klasse'!DS34=5,5,0))</f>
        <v/>
      </c>
      <c r="DF107" s="27" t="str">
        <f>IF('Slut 2.kl. -Klasse'!DT34="","",IF('Slut 2.kl. -Klasse'!DT34='Skole scoring'!DF$92,1,0)+IF('Slut 2.kl. -Klasse'!DT34=5,5,0))</f>
        <v/>
      </c>
      <c r="DG107" s="27" t="str">
        <f>IF('Slut 2.kl. -Klasse'!DU34="","",IF('Slut 2.kl. -Klasse'!DU34='Skole scoring'!DG$92,1,0)+IF('Slut 2.kl. -Klasse'!DU34=5,5,0))</f>
        <v/>
      </c>
      <c r="DH107" s="27" t="str">
        <f>IF('Slut 2.kl. -Klasse'!DV34="","",IF('Slut 2.kl. -Klasse'!DV34='Skole scoring'!DH$92,1,0)+IF('Slut 2.kl. -Klasse'!DV34=5,5,0))</f>
        <v/>
      </c>
      <c r="DI107" s="27" t="str">
        <f>IF('Slut 2.kl. -Klasse'!DW34="","",IF('Slut 2.kl. -Klasse'!DW34='Skole scoring'!DI$92,1,0)+IF('Slut 2.kl. -Klasse'!DW34=5,5,0))</f>
        <v/>
      </c>
      <c r="DJ107" s="27" t="str">
        <f>IF('Slut 2.kl. -Klasse'!DX34="","",IF('Slut 2.kl. -Klasse'!DX34='Skole scoring'!DJ$92,1,0)+IF('Slut 2.kl. -Klasse'!DX34=5,5,0))</f>
        <v/>
      </c>
      <c r="DK107" s="27" t="str">
        <f>IF('Slut 2.kl. -Klasse'!DY34="","",IF('Slut 2.kl. -Klasse'!DY34='Skole scoring'!DK$92,1,0)+IF('Slut 2.kl. -Klasse'!DY34=5,5,0))</f>
        <v/>
      </c>
      <c r="DL107" s="27" t="str">
        <f>IF('Slut 2.kl. -Klasse'!DZ34="","",IF('Slut 2.kl. -Klasse'!DZ34='Skole scoring'!DL$92,1,0)+IF('Slut 2.kl. -Klasse'!DZ34=5,5,0))</f>
        <v/>
      </c>
      <c r="DM107" s="27" t="str">
        <f>IF('Slut 2.kl. -Klasse'!EA34="","",IF('Slut 2.kl. -Klasse'!EA34='Skole scoring'!DM$92,1,0)+IF('Slut 2.kl. -Klasse'!EA34=5,5,0))</f>
        <v/>
      </c>
      <c r="DN107" s="27" t="str">
        <f>IF('Slut 2.kl. -Klasse'!EB34="","",IF('Slut 2.kl. -Klasse'!EB34='Skole scoring'!DN$92,1,0)+IF('Slut 2.kl. -Klasse'!EB34=5,5,0))</f>
        <v/>
      </c>
      <c r="DO107" s="27" t="str">
        <f>IF('Slut 2.kl. -Klasse'!EC34="","",IF('Slut 2.kl. -Klasse'!EC34='Skole scoring'!DO$92,1,0)+IF('Slut 2.kl. -Klasse'!EC34=5,5,0))</f>
        <v/>
      </c>
      <c r="DP107" s="27" t="str">
        <f>IF('Slut 2.kl. -Klasse'!ED34="","",IF('Slut 2.kl. -Klasse'!ED34='Skole scoring'!DP$92,1,0)+IF('Slut 2.kl. -Klasse'!ED34=5,5,0))</f>
        <v/>
      </c>
      <c r="DQ107" s="27" t="str">
        <f>IF('Slut 2.kl. -Klasse'!EE34="","",IF('Slut 2.kl. -Klasse'!EE34='Skole scoring'!DQ$92,1,0)+IF('Slut 2.kl. -Klasse'!EE34=5,5,0))</f>
        <v/>
      </c>
      <c r="DR107" s="27" t="str">
        <f>IF('Slut 2.kl. -Klasse'!EF34="","",IF('Slut 2.kl. -Klasse'!EF34='Skole scoring'!DR$92,1,0)+IF('Slut 2.kl. -Klasse'!EF34=5,5,0))</f>
        <v/>
      </c>
      <c r="DS107" s="27" t="str">
        <f>IF('Slut 2.kl. -Klasse'!EG34="","",IF('Slut 2.kl. -Klasse'!EG34='Skole scoring'!DS$92,1,0)+IF('Slut 2.kl. -Klasse'!EG34=5,5,0))</f>
        <v/>
      </c>
      <c r="DT107" s="27" t="str">
        <f>IF('Slut 2.kl. -Klasse'!EH34="","",IF('Slut 2.kl. -Klasse'!EH34='Skole scoring'!DT$92,1,0)+IF('Slut 2.kl. -Klasse'!EH34=5,5,0))</f>
        <v/>
      </c>
      <c r="DU107" s="27" t="str">
        <f>IF('Slut 2.kl. -Klasse'!EI34="","",IF('Slut 2.kl. -Klasse'!EI34='Skole scoring'!DU$92,1,0)+IF('Slut 2.kl. -Klasse'!EI34=5,5,0))</f>
        <v/>
      </c>
      <c r="DV107" s="27" t="str">
        <f>IF('Slut 2.kl. -Klasse'!EJ34="","",IF('Slut 2.kl. -Klasse'!EJ34='Skole scoring'!DV$92,1,0)+IF('Slut 2.kl. -Klasse'!EJ34=5,5,0))</f>
        <v/>
      </c>
      <c r="DW107" s="27" t="str">
        <f>IF('Slut 2.kl. -Klasse'!EK34="","",IF('Slut 2.kl. -Klasse'!EK34='Skole scoring'!DW$92,1,0)+IF('Slut 2.kl. -Klasse'!EK34=5,5,0))</f>
        <v/>
      </c>
      <c r="DX107" s="27" t="str">
        <f>IF('Slut 2.kl. -Klasse'!EL34="","",IF('Slut 2.kl. -Klasse'!EL34='Skole scoring'!DX$92,1,0)+IF('Slut 2.kl. -Klasse'!EL34=5,5,0))</f>
        <v/>
      </c>
      <c r="DY107" s="27" t="str">
        <f>IF('Slut 2.kl. -Klasse'!EM34="","",IF('Slut 2.kl. -Klasse'!EM34='Skole scoring'!DY$92,1,0)+IF('Slut 2.kl. -Klasse'!EM34=5,5,0))</f>
        <v/>
      </c>
      <c r="DZ107" s="27" t="str">
        <f>IF('Slut 2.kl. -Klasse'!EN34="","",IF('Slut 2.kl. -Klasse'!EN34='Skole scoring'!DZ$92,1,0)+IF('Slut 2.kl. -Klasse'!EN34=5,5,0))</f>
        <v/>
      </c>
      <c r="EA107" s="27" t="str">
        <f>IF('Slut 2.kl. -Klasse'!EO34="","",IF('Slut 2.kl. -Klasse'!EO34='Skole scoring'!EA$92,1,0)+IF('Slut 2.kl. -Klasse'!EO34=5,5,0))</f>
        <v/>
      </c>
      <c r="EB107" s="27" t="str">
        <f>IF('Slut 2.kl. -Klasse'!EP34="","",IF('Slut 2.kl. -Klasse'!EP34='Skole scoring'!EB$92,1,0)+IF('Slut 2.kl. -Klasse'!EP34=5,5,0))</f>
        <v/>
      </c>
      <c r="EC107" s="27" t="str">
        <f>IF('Slut 2.kl. -Klasse'!EQ34="","",IF('Slut 2.kl. -Klasse'!EQ34='Skole scoring'!EC$92,1,0)+IF('Slut 2.kl. -Klasse'!EQ34=5,5,0))</f>
        <v/>
      </c>
      <c r="ED107" s="27" t="str">
        <f>IF('Slut 2.kl. -Klasse'!ER34="","",IF('Slut 2.kl. -Klasse'!ER34='Skole scoring'!ED$92,1,0)+IF('Slut 2.kl. -Klasse'!ER34=5,5,0))</f>
        <v/>
      </c>
      <c r="EE107" s="27" t="str">
        <f>IF('Slut 2.kl. -Klasse'!ES34="","",IF('Slut 2.kl. -Klasse'!ES34='Skole scoring'!EE$92,1,0)+IF('Slut 2.kl. -Klasse'!ES34=5,5,0))</f>
        <v/>
      </c>
      <c r="EF107" s="27" t="str">
        <f>IF('Slut 2.kl. -Klasse'!ET34="","",IF('Slut 2.kl. -Klasse'!ET34='Skole scoring'!EF$92,1,0)+IF('Slut 2.kl. -Klasse'!ET34=5,5,0))</f>
        <v/>
      </c>
      <c r="EG107" s="27" t="str">
        <f>IF('Slut 2.kl. -Klasse'!EU34="","",IF('Slut 2.kl. -Klasse'!EU34='Skole scoring'!EG$92,1,0)+IF('Slut 2.kl. -Klasse'!EU34=5,5,0))</f>
        <v/>
      </c>
      <c r="EH107" s="27" t="str">
        <f>IF('Slut 2.kl. -Klasse'!EV34="","",IF('Slut 2.kl. -Klasse'!EV34='Skole scoring'!EH$92,1,0)+IF('Slut 2.kl. -Klasse'!EV34=5,5,0))</f>
        <v/>
      </c>
      <c r="EI107" s="27" t="str">
        <f>IF('Slut 2.kl. -Klasse'!EW34="","",IF('Slut 2.kl. -Klasse'!EW34='Skole scoring'!EI$92,1,0)+IF('Slut 2.kl. -Klasse'!EW34=5,5,0))</f>
        <v/>
      </c>
      <c r="EJ107" s="27" t="str">
        <f>IF('Slut 2.kl. -Klasse'!EX34="","",IF('Slut 2.kl. -Klasse'!EX34='Skole scoring'!EJ$92,1,0)+IF('Slut 2.kl. -Klasse'!EX34=5,5,0))</f>
        <v/>
      </c>
      <c r="EK107" s="27" t="str">
        <f>IF('Slut 2.kl. -Klasse'!EY34="","",IF('Slut 2.kl. -Klasse'!EY34='Skole scoring'!EK$92,1,0)+IF('Slut 2.kl. -Klasse'!EY34=5,5,0))</f>
        <v/>
      </c>
      <c r="EL107" s="27" t="str">
        <f>IF('Slut 2.kl. -Klasse'!EZ34="","",IF('Slut 2.kl. -Klasse'!EZ34='Skole scoring'!EL$92,1,0)+IF('Slut 2.kl. -Klasse'!EZ34=5,5,0))</f>
        <v/>
      </c>
      <c r="EM107" s="27" t="str">
        <f>IF('Slut 2.kl. -Klasse'!FA34="","",IF('Slut 2.kl. -Klasse'!FA34='Skole scoring'!EM$92,1,0)+IF('Slut 2.kl. -Klasse'!FA34=5,5,0))</f>
        <v/>
      </c>
      <c r="EN107" s="27" t="str">
        <f>IF('Slut 2.kl. -Klasse'!FB34="","",IF('Slut 2.kl. -Klasse'!FB34='Skole scoring'!EN$92,1,0)+IF('Slut 2.kl. -Klasse'!FB34=5,5,0))</f>
        <v/>
      </c>
      <c r="EO107" s="27" t="str">
        <f>IF('Slut 2.kl. -Klasse'!FC34="","",IF('Slut 2.kl. -Klasse'!FC34='Skole scoring'!EO$92,1,0)+IF('Slut 2.kl. -Klasse'!FC34=5,5,0))</f>
        <v/>
      </c>
      <c r="EP107" s="27" t="str">
        <f>IF('Slut 2.kl. -Klasse'!FD34="","",IF('Slut 2.kl. -Klasse'!FD34='Skole scoring'!EP$92,1,0)+IF('Slut 2.kl. -Klasse'!FD34=5,5,0))</f>
        <v/>
      </c>
      <c r="EQ107" s="27" t="str">
        <f>IF('Slut 2.kl. -Klasse'!FE34="","",IF('Slut 2.kl. -Klasse'!FE34='Skole scoring'!EQ$92,1,0)+IF('Slut 2.kl. -Klasse'!FE34=5,5,0))</f>
        <v/>
      </c>
      <c r="ER107" s="27" t="str">
        <f>IF('Slut 2.kl. -Klasse'!FF34="","",IF('Slut 2.kl. -Klasse'!FF34='Skole scoring'!ER$92,1,0)+IF('Slut 2.kl. -Klasse'!FF34=5,5,0))</f>
        <v/>
      </c>
      <c r="ES107" s="27" t="str">
        <f>IF('Slut 2.kl. -Klasse'!FG34="","",IF('Slut 2.kl. -Klasse'!FG34='Skole scoring'!ES$92,1,0)+IF('Slut 2.kl. -Klasse'!FG34=5,5,0))</f>
        <v/>
      </c>
      <c r="ET107" s="27" t="str">
        <f>IF('Slut 2.kl. -Klasse'!FH34="","",IF('Slut 2.kl. -Klasse'!FH34='Skole scoring'!ET$92,1,0)+IF('Slut 2.kl. -Klasse'!FH34=5,5,0))</f>
        <v/>
      </c>
      <c r="EU107" s="27" t="str">
        <f>IF('Slut 2.kl. -Klasse'!FI34="","",IF('Slut 2.kl. -Klasse'!FI34='Skole scoring'!EU$92,1,0)+IF('Slut 2.kl. -Klasse'!FI34=5,5,0))</f>
        <v/>
      </c>
      <c r="EV107" s="27" t="str">
        <f>IF('Slut 2.kl. -Klasse'!FJ34="","",IF('Slut 2.kl. -Klasse'!FJ34='Skole scoring'!EV$92,1,0)+IF('Slut 2.kl. -Klasse'!FJ34=5,5,0))</f>
        <v/>
      </c>
      <c r="EW107" s="27" t="str">
        <f>IF('Slut 2.kl. -Klasse'!FK34="","",IF('Slut 2.kl. -Klasse'!FK34='Skole scoring'!EW$92,1,0)+IF('Slut 2.kl. -Klasse'!FK34=5,5,0))</f>
        <v/>
      </c>
      <c r="EX107" s="27" t="str">
        <f>IF('Slut 2.kl. -Klasse'!FL34="","",IF('Slut 2.kl. -Klasse'!FL34='Skole scoring'!EX$92,1,0)+IF('Slut 2.kl. -Klasse'!FL34=5,5,0))</f>
        <v/>
      </c>
      <c r="EY107" s="27" t="str">
        <f>IF('Slut 2.kl. -Klasse'!FM34="","",IF('Slut 2.kl. -Klasse'!FM34='Skole scoring'!EY$92,1,0)+IF('Slut 2.kl. -Klasse'!FM34=5,5,0))</f>
        <v/>
      </c>
      <c r="EZ107" s="27" t="str">
        <f>IF('Slut 2.kl. -Klasse'!FN34="","",IF('Slut 2.kl. -Klasse'!FN34='Skole scoring'!EZ$92,1,0)+IF('Slut 2.kl. -Klasse'!FN34=5,5,0))</f>
        <v/>
      </c>
      <c r="FA107" s="27" t="str">
        <f>IF('Slut 2.kl. -Klasse'!FO34="","",IF('Slut 2.kl. -Klasse'!FO34='Skole scoring'!FA$92,1,0)+IF('Slut 2.kl. -Klasse'!FO34=5,5,0))</f>
        <v/>
      </c>
      <c r="FB107" s="27" t="str">
        <f>IF('Slut 2.kl. -Klasse'!FP34="","",IF('Slut 2.kl. -Klasse'!FP34='Skole scoring'!FB$92,1,0)+IF('Slut 2.kl. -Klasse'!FP34=5,5,0))</f>
        <v/>
      </c>
      <c r="FC107" s="27" t="str">
        <f>IF('Slut 2.kl. -Klasse'!FQ34="","",IF('Slut 2.kl. -Klasse'!FQ34='Skole scoring'!FC$92,1,0)+IF('Slut 2.kl. -Klasse'!FQ34=5,5,0))</f>
        <v/>
      </c>
      <c r="FD107" s="27" t="str">
        <f>IF('Slut 2.kl. -Klasse'!FR34="","",IF('Slut 2.kl. -Klasse'!FR34='Skole scoring'!FD$92,1,0)+IF('Slut 2.kl. -Klasse'!FR34=5,5,0))</f>
        <v/>
      </c>
      <c r="FE107" s="27" t="str">
        <f>IF('Slut 2.kl. -Klasse'!FS34="","",IF('Slut 2.kl. -Klasse'!FS34='Skole scoring'!FE$92,1,0)+IF('Slut 2.kl. -Klasse'!FS34=5,5,0))</f>
        <v/>
      </c>
      <c r="FF107" s="27" t="str">
        <f>IF('Slut 2.kl. -Klasse'!FT34="","",IF('Slut 2.kl. -Klasse'!FT34='Skole scoring'!FF$92,1,0)+IF('Slut 2.kl. -Klasse'!FT34=5,5,0))</f>
        <v/>
      </c>
      <c r="FG107" s="27" t="str">
        <f>IF('Slut 2.kl. -Klasse'!FU34="","",IF('Slut 2.kl. -Klasse'!FU34='Skole scoring'!FG$92,1,0)+IF('Slut 2.kl. -Klasse'!FU34=5,5,0))</f>
        <v/>
      </c>
      <c r="FH107" s="27" t="str">
        <f>IF('Slut 2.kl. -Klasse'!FV34="","",IF('Slut 2.kl. -Klasse'!FV34='Skole scoring'!FH$92,1,0)+IF('Slut 2.kl. -Klasse'!FV34=5,5,0))</f>
        <v/>
      </c>
      <c r="FI107" s="27" t="str">
        <f>IF('Slut 2.kl. -Klasse'!FW34="","",IF('Slut 2.kl. -Klasse'!FW34='Skole scoring'!FI$92,1,0)+IF('Slut 2.kl. -Klasse'!FW34=5,5,0))</f>
        <v/>
      </c>
      <c r="FJ107" s="27" t="str">
        <f>IF('Slut 2.kl. -Klasse'!FX34="","",IF('Slut 2.kl. -Klasse'!FX34='Skole scoring'!FJ$92,1,0)+IF('Slut 2.kl. -Klasse'!FX34=5,5,0))</f>
        <v/>
      </c>
      <c r="FK107" s="27" t="str">
        <f>IF('Slut 2.kl. -Klasse'!FY34="","",IF('Slut 2.kl. -Klasse'!FY34='Skole scoring'!FK$92,1,0)+IF('Slut 2.kl. -Klasse'!FY34=5,5,0))</f>
        <v/>
      </c>
      <c r="FL107" s="27" t="str">
        <f>IF('Slut 2.kl. -Klasse'!FZ34="","",IF('Slut 2.kl. -Klasse'!FZ34='Skole scoring'!FL$92,1,0)+IF('Slut 2.kl. -Klasse'!FZ34=5,5,0))</f>
        <v/>
      </c>
      <c r="FM107" s="27" t="str">
        <f>IF('Slut 2.kl. -Klasse'!GA34="","",IF('Slut 2.kl. -Klasse'!GA34='Skole scoring'!FM$92,1,0)+IF('Slut 2.kl. -Klasse'!GA34=5,5,0))</f>
        <v/>
      </c>
      <c r="FN107" s="27">
        <f t="shared" si="3"/>
        <v>0</v>
      </c>
      <c r="FO107" s="27" t="str">
        <f>IF(ISBLANK('Slut 2.kl. -Klasse'!B34),"NA",(((COUNTIF('Skole scoring'!B107:U107,1)-7)/4.9)+((COUNTIF('Skole scoring'!V107:DQ107,1)-19.9)/11.3)+((COUNTIF(DR107:FM107,1)-16.8)/11.7))/3)</f>
        <v>NA</v>
      </c>
    </row>
    <row r="108" spans="2:171" x14ac:dyDescent="0.35">
      <c r="B108" s="27" t="str">
        <f>IF('Slut 2.kl. -Klasse'!P35="","",IF('Slut 2.kl. -Klasse'!P35='Skole scoring'!B$92,1,0)+IF('Slut 2.kl. -Klasse'!P35=5,5,0))</f>
        <v/>
      </c>
      <c r="C108" s="27" t="str">
        <f>IF('Slut 2.kl. -Klasse'!Q35="","",IF('Slut 2.kl. -Klasse'!Q35='Skole scoring'!C$92,1,0)+IF('Slut 2.kl. -Klasse'!Q35=5,5,0))</f>
        <v/>
      </c>
      <c r="D108" s="27" t="str">
        <f>IF('Slut 2.kl. -Klasse'!R35="","",IF('Slut 2.kl. -Klasse'!R35='Skole scoring'!D$92,1,0)+IF('Slut 2.kl. -Klasse'!R35=5,5,0))</f>
        <v/>
      </c>
      <c r="E108" s="27" t="str">
        <f>IF('Slut 2.kl. -Klasse'!S35="","",IF('Slut 2.kl. -Klasse'!S35='Skole scoring'!E$92,1,0)+IF('Slut 2.kl. -Klasse'!S35=5,5,0))</f>
        <v/>
      </c>
      <c r="F108" s="27" t="str">
        <f>IF('Slut 2.kl. -Klasse'!T35="","",IF('Slut 2.kl. -Klasse'!T35='Skole scoring'!F$92,1,0)+IF('Slut 2.kl. -Klasse'!T35=5,5,0))</f>
        <v/>
      </c>
      <c r="G108" s="27" t="str">
        <f>IF('Slut 2.kl. -Klasse'!U35="","",IF('Slut 2.kl. -Klasse'!U35='Skole scoring'!G$92,1,0)+IF('Slut 2.kl. -Klasse'!U35=5,5,0))</f>
        <v/>
      </c>
      <c r="H108" s="27" t="str">
        <f>IF('Slut 2.kl. -Klasse'!V35="","",IF('Slut 2.kl. -Klasse'!V35='Skole scoring'!H$92,1,0)+IF('Slut 2.kl. -Klasse'!V35=5,5,0))</f>
        <v/>
      </c>
      <c r="I108" s="27" t="str">
        <f>IF('Slut 2.kl. -Klasse'!W35="","",IF('Slut 2.kl. -Klasse'!W35='Skole scoring'!I$92,1,0)+IF('Slut 2.kl. -Klasse'!W35=5,5,0))</f>
        <v/>
      </c>
      <c r="J108" s="27" t="str">
        <f>IF('Slut 2.kl. -Klasse'!X35="","",IF('Slut 2.kl. -Klasse'!X35='Skole scoring'!J$92,1,0)+IF('Slut 2.kl. -Klasse'!X35=5,5,0))</f>
        <v/>
      </c>
      <c r="K108" s="27" t="str">
        <f>IF('Slut 2.kl. -Klasse'!Y35="","",IF('Slut 2.kl. -Klasse'!Y35='Skole scoring'!K$92,1,0)+IF('Slut 2.kl. -Klasse'!Y35=5,5,0))</f>
        <v/>
      </c>
      <c r="L108" s="27" t="str">
        <f>IF('Slut 2.kl. -Klasse'!Z35="","",IF('Slut 2.kl. -Klasse'!Z35='Skole scoring'!L$92,1,0)+IF('Slut 2.kl. -Klasse'!Z35=5,5,0))</f>
        <v/>
      </c>
      <c r="M108" s="27" t="str">
        <f>IF('Slut 2.kl. -Klasse'!AA35="","",IF('Slut 2.kl. -Klasse'!AA35='Skole scoring'!M$92,1,0)+IF('Slut 2.kl. -Klasse'!AA35=5,5,0))</f>
        <v/>
      </c>
      <c r="N108" s="27" t="str">
        <f>IF('Slut 2.kl. -Klasse'!AB35="","",IF('Slut 2.kl. -Klasse'!AB35='Skole scoring'!N$92,1,0)+IF('Slut 2.kl. -Klasse'!AB35=5,5,0))</f>
        <v/>
      </c>
      <c r="O108" s="27" t="str">
        <f>IF('Slut 2.kl. -Klasse'!AC35="","",IF('Slut 2.kl. -Klasse'!AC35='Skole scoring'!O$92,1,0)+IF('Slut 2.kl. -Klasse'!AC35=5,5,0))</f>
        <v/>
      </c>
      <c r="P108" s="27" t="str">
        <f>IF('Slut 2.kl. -Klasse'!AD35="","",IF('Slut 2.kl. -Klasse'!AD35='Skole scoring'!P$92,1,0)+IF('Slut 2.kl. -Klasse'!AD35=5,5,0))</f>
        <v/>
      </c>
      <c r="Q108" s="27" t="str">
        <f>IF('Slut 2.kl. -Klasse'!AE35="","",IF('Slut 2.kl. -Klasse'!AE35='Skole scoring'!Q$92,1,0)+IF('Slut 2.kl. -Klasse'!AE35=5,5,0))</f>
        <v/>
      </c>
      <c r="R108" s="27" t="str">
        <f>IF('Slut 2.kl. -Klasse'!AF35="","",IF('Slut 2.kl. -Klasse'!AF35='Skole scoring'!R$92,1,0)+IF('Slut 2.kl. -Klasse'!AF35=5,5,0))</f>
        <v/>
      </c>
      <c r="S108" s="27" t="str">
        <f>IF('Slut 2.kl. -Klasse'!AG35="","",IF('Slut 2.kl. -Klasse'!AG35='Skole scoring'!S$92,1,0)+IF('Slut 2.kl. -Klasse'!AG35=5,5,0))</f>
        <v/>
      </c>
      <c r="T108" s="27" t="str">
        <f>IF('Slut 2.kl. -Klasse'!AH35="","",IF('Slut 2.kl. -Klasse'!AH35='Skole scoring'!T$92,1,0)+IF('Slut 2.kl. -Klasse'!AH35=5,5,0))</f>
        <v/>
      </c>
      <c r="U108" s="27" t="str">
        <f>IF('Slut 2.kl. -Klasse'!AI35="","",IF('Slut 2.kl. -Klasse'!AI35='Skole scoring'!U$92,1,0)+IF('Slut 2.kl. -Klasse'!AI35=5,5,0))</f>
        <v/>
      </c>
      <c r="V108" s="27" t="str">
        <f>IF('Slut 2.kl. -Klasse'!AJ35="","",IF('Slut 2.kl. -Klasse'!AJ35='Skole scoring'!V$92,1,0)+IF('Slut 2.kl. -Klasse'!AJ35=5,5,0))</f>
        <v/>
      </c>
      <c r="W108" s="27" t="str">
        <f>IF('Slut 2.kl. -Klasse'!AK35="","",IF('Slut 2.kl. -Klasse'!AK35='Skole scoring'!W$92,1,0)+IF('Slut 2.kl. -Klasse'!AK35=5,5,0))</f>
        <v/>
      </c>
      <c r="X108" s="27" t="str">
        <f>IF('Slut 2.kl. -Klasse'!AL35="","",IF('Slut 2.kl. -Klasse'!AL35='Skole scoring'!X$92,1,0)+IF('Slut 2.kl. -Klasse'!AL35=5,5,0))</f>
        <v/>
      </c>
      <c r="Y108" s="27" t="str">
        <f>IF('Slut 2.kl. -Klasse'!AM35="","",IF('Slut 2.kl. -Klasse'!AM35='Skole scoring'!Y$92,1,0)+IF('Slut 2.kl. -Klasse'!AM35=5,5,0))</f>
        <v/>
      </c>
      <c r="Z108" s="27" t="str">
        <f>IF('Slut 2.kl. -Klasse'!AN35="","",IF('Slut 2.kl. -Klasse'!AN35='Skole scoring'!Z$92,1,0)+IF('Slut 2.kl. -Klasse'!AN35=5,5,0))</f>
        <v/>
      </c>
      <c r="AA108" s="27" t="str">
        <f>IF('Slut 2.kl. -Klasse'!AO35="","",IF('Slut 2.kl. -Klasse'!AO35='Skole scoring'!AA$92,1,0)+IF('Slut 2.kl. -Klasse'!AO35=5,5,0))</f>
        <v/>
      </c>
      <c r="AB108" s="27" t="str">
        <f>IF('Slut 2.kl. -Klasse'!AP35="","",IF('Slut 2.kl. -Klasse'!AP35='Skole scoring'!AB$92,1,0)+IF('Slut 2.kl. -Klasse'!AP35=5,5,0))</f>
        <v/>
      </c>
      <c r="AC108" s="27" t="str">
        <f>IF('Slut 2.kl. -Klasse'!AQ35="","",IF('Slut 2.kl. -Klasse'!AQ35='Skole scoring'!AC$92,1,0)+IF('Slut 2.kl. -Klasse'!AQ35=5,5,0))</f>
        <v/>
      </c>
      <c r="AD108" s="27" t="str">
        <f>IF('Slut 2.kl. -Klasse'!AR35="","",IF('Slut 2.kl. -Klasse'!AR35='Skole scoring'!AD$92,1,0)+IF('Slut 2.kl. -Klasse'!AR35=5,5,0))</f>
        <v/>
      </c>
      <c r="AE108" s="27" t="str">
        <f>IF('Slut 2.kl. -Klasse'!AS35="","",IF('Slut 2.kl. -Klasse'!AS35='Skole scoring'!AE$92,1,0)+IF('Slut 2.kl. -Klasse'!AS35=5,5,0))</f>
        <v/>
      </c>
      <c r="AF108" s="27" t="str">
        <f>IF('Slut 2.kl. -Klasse'!AT35="","",IF('Slut 2.kl. -Klasse'!AT35='Skole scoring'!AF$92,1,0)+IF('Slut 2.kl. -Klasse'!AT35=5,5,0))</f>
        <v/>
      </c>
      <c r="AG108" s="27" t="str">
        <f>IF('Slut 2.kl. -Klasse'!AU35="","",IF('Slut 2.kl. -Klasse'!AU35='Skole scoring'!AG$92,1,0)+IF('Slut 2.kl. -Klasse'!AU35=5,5,0))</f>
        <v/>
      </c>
      <c r="AH108" s="27" t="str">
        <f>IF('Slut 2.kl. -Klasse'!AV35="","",IF('Slut 2.kl. -Klasse'!AV35='Skole scoring'!AH$92,1,0)+IF('Slut 2.kl. -Klasse'!AV35=5,5,0))</f>
        <v/>
      </c>
      <c r="AI108" s="27" t="str">
        <f>IF('Slut 2.kl. -Klasse'!AW35="","",IF('Slut 2.kl. -Klasse'!AW35='Skole scoring'!AI$92,1,0)+IF('Slut 2.kl. -Klasse'!AW35=5,5,0))</f>
        <v/>
      </c>
      <c r="AJ108" s="27" t="str">
        <f>IF('Slut 2.kl. -Klasse'!AX35="","",IF('Slut 2.kl. -Klasse'!AX35='Skole scoring'!AJ$92,1,0)+IF('Slut 2.kl. -Klasse'!AX35=5,5,0))</f>
        <v/>
      </c>
      <c r="AK108" s="27" t="str">
        <f>IF('Slut 2.kl. -Klasse'!AY35="","",IF('Slut 2.kl. -Klasse'!AY35='Skole scoring'!AK$92,1,0)+IF('Slut 2.kl. -Klasse'!AY35=5,5,0))</f>
        <v/>
      </c>
      <c r="AL108" s="27" t="str">
        <f>IF('Slut 2.kl. -Klasse'!AZ35="","",IF('Slut 2.kl. -Klasse'!AZ35='Skole scoring'!AL$92,1,0)+IF('Slut 2.kl. -Klasse'!AZ35=5,5,0))</f>
        <v/>
      </c>
      <c r="AM108" s="27" t="str">
        <f>IF('Slut 2.kl. -Klasse'!BA35="","",IF('Slut 2.kl. -Klasse'!BA35='Skole scoring'!AM$92,1,0)+IF('Slut 2.kl. -Klasse'!BA35=5,5,0))</f>
        <v/>
      </c>
      <c r="AN108" s="27" t="str">
        <f>IF('Slut 2.kl. -Klasse'!BB35="","",IF('Slut 2.kl. -Klasse'!BB35='Skole scoring'!AN$92,1,0)+IF('Slut 2.kl. -Klasse'!BB35=5,5,0))</f>
        <v/>
      </c>
      <c r="AO108" s="27" t="str">
        <f>IF('Slut 2.kl. -Klasse'!BC35="","",IF('Slut 2.kl. -Klasse'!BC35='Skole scoring'!AO$92,1,0)+IF('Slut 2.kl. -Klasse'!BC35=5,5,0))</f>
        <v/>
      </c>
      <c r="AP108" s="27" t="str">
        <f>IF('Slut 2.kl. -Klasse'!BD35="","",IF('Slut 2.kl. -Klasse'!BD35='Skole scoring'!AP$92,1,0)+IF('Slut 2.kl. -Klasse'!BD35=5,5,0))</f>
        <v/>
      </c>
      <c r="AQ108" s="27" t="str">
        <f>IF('Slut 2.kl. -Klasse'!BE35="","",IF('Slut 2.kl. -Klasse'!BE35='Skole scoring'!AQ$92,1,0)+IF('Slut 2.kl. -Klasse'!BE35=5,5,0))</f>
        <v/>
      </c>
      <c r="AR108" s="27" t="str">
        <f>IF('Slut 2.kl. -Klasse'!BF35="","",IF('Slut 2.kl. -Klasse'!BF35='Skole scoring'!AR$92,1,0)+IF('Slut 2.kl. -Klasse'!BF35=5,5,0))</f>
        <v/>
      </c>
      <c r="AS108" s="27" t="str">
        <f>IF('Slut 2.kl. -Klasse'!BG35="","",IF('Slut 2.kl. -Klasse'!BG35='Skole scoring'!AS$92,1,0)+IF('Slut 2.kl. -Klasse'!BG35=5,5,0))</f>
        <v/>
      </c>
      <c r="AT108" s="27" t="str">
        <f>IF('Slut 2.kl. -Klasse'!BH35="","",IF('Slut 2.kl. -Klasse'!BH35='Skole scoring'!AT$92,1,0)+IF('Slut 2.kl. -Klasse'!BH35=5,5,0))</f>
        <v/>
      </c>
      <c r="AU108" s="27" t="str">
        <f>IF('Slut 2.kl. -Klasse'!BI35="","",IF('Slut 2.kl. -Klasse'!BI35='Skole scoring'!AU$92,1,0)+IF('Slut 2.kl. -Klasse'!BI35=5,5,0))</f>
        <v/>
      </c>
      <c r="AV108" s="27" t="str">
        <f>IF('Slut 2.kl. -Klasse'!BJ35="","",IF('Slut 2.kl. -Klasse'!BJ35='Skole scoring'!AV$92,1,0)+IF('Slut 2.kl. -Klasse'!BJ35=5,5,0))</f>
        <v/>
      </c>
      <c r="AW108" s="27" t="str">
        <f>IF('Slut 2.kl. -Klasse'!BK35="","",IF('Slut 2.kl. -Klasse'!BK35='Skole scoring'!AW$92,1,0)+IF('Slut 2.kl. -Klasse'!BK35=5,5,0))</f>
        <v/>
      </c>
      <c r="AX108" s="27" t="str">
        <f>IF('Slut 2.kl. -Klasse'!BL35="","",IF('Slut 2.kl. -Klasse'!BL35='Skole scoring'!AX$92,1,0)+IF('Slut 2.kl. -Klasse'!BL35=5,5,0))</f>
        <v/>
      </c>
      <c r="AY108" s="27" t="str">
        <f>IF('Slut 2.kl. -Klasse'!BM35="","",IF('Slut 2.kl. -Klasse'!BM35='Skole scoring'!AY$92,1,0)+IF('Slut 2.kl. -Klasse'!BM35=5,5,0))</f>
        <v/>
      </c>
      <c r="AZ108" s="27" t="str">
        <f>IF('Slut 2.kl. -Klasse'!BN35="","",IF('Slut 2.kl. -Klasse'!BN35='Skole scoring'!AZ$92,1,0)+IF('Slut 2.kl. -Klasse'!BN35=5,5,0))</f>
        <v/>
      </c>
      <c r="BA108" s="27" t="str">
        <f>IF('Slut 2.kl. -Klasse'!BO35="","",IF('Slut 2.kl. -Klasse'!BO35='Skole scoring'!BA$92,1,0)+IF('Slut 2.kl. -Klasse'!BO35=5,5,0))</f>
        <v/>
      </c>
      <c r="BB108" s="27" t="str">
        <f>IF('Slut 2.kl. -Klasse'!BP35="","",IF('Slut 2.kl. -Klasse'!BP35='Skole scoring'!BB$92,1,0)+IF('Slut 2.kl. -Klasse'!BP35=5,5,0))</f>
        <v/>
      </c>
      <c r="BC108" s="27" t="str">
        <f>IF('Slut 2.kl. -Klasse'!BQ35="","",IF('Slut 2.kl. -Klasse'!BQ35='Skole scoring'!BC$92,1,0)+IF('Slut 2.kl. -Klasse'!BQ35=5,5,0))</f>
        <v/>
      </c>
      <c r="BD108" s="27" t="str">
        <f>IF('Slut 2.kl. -Klasse'!BR35="","",IF('Slut 2.kl. -Klasse'!BR35='Skole scoring'!BD$92,1,0)+IF('Slut 2.kl. -Klasse'!BR35=5,5,0))</f>
        <v/>
      </c>
      <c r="BE108" s="27" t="str">
        <f>IF('Slut 2.kl. -Klasse'!BS35="","",IF('Slut 2.kl. -Klasse'!BS35='Skole scoring'!BE$92,1,0)+IF('Slut 2.kl. -Klasse'!BS35=5,5,0))</f>
        <v/>
      </c>
      <c r="BF108" s="27" t="str">
        <f>IF('Slut 2.kl. -Klasse'!BT35="","",IF('Slut 2.kl. -Klasse'!BT35='Skole scoring'!BF$92,1,0)+IF('Slut 2.kl. -Klasse'!BT35=5,5,0))</f>
        <v/>
      </c>
      <c r="BG108" s="27" t="str">
        <f>IF('Slut 2.kl. -Klasse'!BU35="","",IF('Slut 2.kl. -Klasse'!BU35='Skole scoring'!BG$92,1,0)+IF('Slut 2.kl. -Klasse'!BU35=5,5,0))</f>
        <v/>
      </c>
      <c r="BH108" s="27" t="str">
        <f>IF('Slut 2.kl. -Klasse'!BV35="","",IF('Slut 2.kl. -Klasse'!BV35='Skole scoring'!BH$92,1,0)+IF('Slut 2.kl. -Klasse'!BV35=5,5,0))</f>
        <v/>
      </c>
      <c r="BI108" s="27" t="str">
        <f>IF('Slut 2.kl. -Klasse'!BW35="","",IF('Slut 2.kl. -Klasse'!BW35='Skole scoring'!BI$92,1,0)+IF('Slut 2.kl. -Klasse'!BW35=5,5,0))</f>
        <v/>
      </c>
      <c r="BJ108" s="27" t="str">
        <f>IF('Slut 2.kl. -Klasse'!BX35="","",IF('Slut 2.kl. -Klasse'!BX35='Skole scoring'!BJ$92,1,0)+IF('Slut 2.kl. -Klasse'!BX35=5,5,0))</f>
        <v/>
      </c>
      <c r="BK108" s="27" t="str">
        <f>IF('Slut 2.kl. -Klasse'!BY35="","",IF('Slut 2.kl. -Klasse'!BY35='Skole scoring'!BK$92,1,0)+IF('Slut 2.kl. -Klasse'!BY35=5,5,0))</f>
        <v/>
      </c>
      <c r="BL108" s="27" t="str">
        <f>IF('Slut 2.kl. -Klasse'!BZ35="","",IF('Slut 2.kl. -Klasse'!BZ35='Skole scoring'!BL$92,1,0)+IF('Slut 2.kl. -Klasse'!BZ35=5,5,0))</f>
        <v/>
      </c>
      <c r="BM108" s="27" t="str">
        <f>IF('Slut 2.kl. -Klasse'!CA35="","",IF('Slut 2.kl. -Klasse'!CA35='Skole scoring'!BM$92,1,0)+IF('Slut 2.kl. -Klasse'!CA35=5,5,0))</f>
        <v/>
      </c>
      <c r="BN108" s="27" t="str">
        <f>IF('Slut 2.kl. -Klasse'!CB35="","",IF('Slut 2.kl. -Klasse'!CB35='Skole scoring'!BN$92,1,0)+IF('Slut 2.kl. -Klasse'!CB35=5,5,0))</f>
        <v/>
      </c>
      <c r="BO108" s="27" t="str">
        <f>IF('Slut 2.kl. -Klasse'!CC35="","",IF('Slut 2.kl. -Klasse'!CC35='Skole scoring'!BO$92,1,0)+IF('Slut 2.kl. -Klasse'!CC35=5,5,0))</f>
        <v/>
      </c>
      <c r="BP108" s="27" t="str">
        <f>IF('Slut 2.kl. -Klasse'!CD35="","",IF('Slut 2.kl. -Klasse'!CD35='Skole scoring'!BP$92,1,0)+IF('Slut 2.kl. -Klasse'!CD35=5,5,0))</f>
        <v/>
      </c>
      <c r="BQ108" s="27" t="str">
        <f>IF('Slut 2.kl. -Klasse'!CE35="","",IF('Slut 2.kl. -Klasse'!CE35='Skole scoring'!BQ$92,1,0)+IF('Slut 2.kl. -Klasse'!CE35=5,5,0))</f>
        <v/>
      </c>
      <c r="BR108" s="27" t="str">
        <f>IF('Slut 2.kl. -Klasse'!CF35="","",IF('Slut 2.kl. -Klasse'!CF35='Skole scoring'!BR$92,1,0)+IF('Slut 2.kl. -Klasse'!CF35=5,5,0))</f>
        <v/>
      </c>
      <c r="BS108" s="27" t="str">
        <f>IF('Slut 2.kl. -Klasse'!CG35="","",IF('Slut 2.kl. -Klasse'!CG35='Skole scoring'!BS$92,1,0)+IF('Slut 2.kl. -Klasse'!CG35=5,5,0))</f>
        <v/>
      </c>
      <c r="BT108" s="27" t="str">
        <f>IF('Slut 2.kl. -Klasse'!CH35="","",IF('Slut 2.kl. -Klasse'!CH35='Skole scoring'!BT$92,1,0)+IF('Slut 2.kl. -Klasse'!CH35=5,5,0))</f>
        <v/>
      </c>
      <c r="BU108" s="27" t="str">
        <f>IF('Slut 2.kl. -Klasse'!CI35="","",IF('Slut 2.kl. -Klasse'!CI35='Skole scoring'!BU$92,1,0)+IF('Slut 2.kl. -Klasse'!CI35=5,5,0))</f>
        <v/>
      </c>
      <c r="BV108" s="27" t="str">
        <f>IF('Slut 2.kl. -Klasse'!CJ35="","",IF('Slut 2.kl. -Klasse'!CJ35='Skole scoring'!BV$92,1,0)+IF('Slut 2.kl. -Klasse'!CJ35=5,5,0))</f>
        <v/>
      </c>
      <c r="BW108" s="27" t="str">
        <f>IF('Slut 2.kl. -Klasse'!CK35="","",IF('Slut 2.kl. -Klasse'!CK35='Skole scoring'!BW$92,1,0)+IF('Slut 2.kl. -Klasse'!CK35=5,5,0))</f>
        <v/>
      </c>
      <c r="BX108" s="27" t="str">
        <f>IF('Slut 2.kl. -Klasse'!CL35="","",IF('Slut 2.kl. -Klasse'!CL35='Skole scoring'!BX$92,1,0)+IF('Slut 2.kl. -Klasse'!CL35=5,5,0))</f>
        <v/>
      </c>
      <c r="BY108" s="27" t="str">
        <f>IF('Slut 2.kl. -Klasse'!CM35="","",IF('Slut 2.kl. -Klasse'!CM35='Skole scoring'!BY$92,1,0)+IF('Slut 2.kl. -Klasse'!CM35=5,5,0))</f>
        <v/>
      </c>
      <c r="BZ108" s="27" t="str">
        <f>IF('Slut 2.kl. -Klasse'!CN35="","",IF('Slut 2.kl. -Klasse'!CN35='Skole scoring'!BZ$92,1,0)+IF('Slut 2.kl. -Klasse'!CN35=5,5,0))</f>
        <v/>
      </c>
      <c r="CA108" s="27" t="str">
        <f>IF('Slut 2.kl. -Klasse'!CO35="","",IF('Slut 2.kl. -Klasse'!CO35='Skole scoring'!CA$92,1,0)+IF('Slut 2.kl. -Klasse'!CO35=5,5,0))</f>
        <v/>
      </c>
      <c r="CB108" s="27" t="str">
        <f>IF('Slut 2.kl. -Klasse'!CP35="","",IF('Slut 2.kl. -Klasse'!CP35='Skole scoring'!CB$92,1,0)+IF('Slut 2.kl. -Klasse'!CP35=5,5,0))</f>
        <v/>
      </c>
      <c r="CC108" s="27" t="str">
        <f>IF('Slut 2.kl. -Klasse'!CQ35="","",IF('Slut 2.kl. -Klasse'!CQ35='Skole scoring'!CC$92,1,0)+IF('Slut 2.kl. -Klasse'!CQ35=5,5,0))</f>
        <v/>
      </c>
      <c r="CD108" s="27" t="str">
        <f>IF('Slut 2.kl. -Klasse'!CR35="","",IF('Slut 2.kl. -Klasse'!CR35='Skole scoring'!CD$92,1,0)+IF('Slut 2.kl. -Klasse'!CR35=5,5,0))</f>
        <v/>
      </c>
      <c r="CE108" s="27" t="str">
        <f>IF('Slut 2.kl. -Klasse'!CS35="","",IF('Slut 2.kl. -Klasse'!CS35='Skole scoring'!CE$92,1,0)+IF('Slut 2.kl. -Klasse'!CS35=5,5,0))</f>
        <v/>
      </c>
      <c r="CF108" s="27" t="str">
        <f>IF('Slut 2.kl. -Klasse'!CT35="","",IF('Slut 2.kl. -Klasse'!CT35='Skole scoring'!CF$92,1,0)+IF('Slut 2.kl. -Klasse'!CT35=5,5,0))</f>
        <v/>
      </c>
      <c r="CG108" s="27" t="str">
        <f>IF('Slut 2.kl. -Klasse'!CU35="","",IF('Slut 2.kl. -Klasse'!CU35='Skole scoring'!CG$92,1,0)+IF('Slut 2.kl. -Klasse'!CU35=5,5,0))</f>
        <v/>
      </c>
      <c r="CH108" s="27" t="str">
        <f>IF('Slut 2.kl. -Klasse'!CV35="","",IF('Slut 2.kl. -Klasse'!CV35='Skole scoring'!CH$92,1,0)+IF('Slut 2.kl. -Klasse'!CV35=5,5,0))</f>
        <v/>
      </c>
      <c r="CI108" s="27" t="str">
        <f>IF('Slut 2.kl. -Klasse'!CW35="","",IF('Slut 2.kl. -Klasse'!CW35='Skole scoring'!CI$92,1,0)+IF('Slut 2.kl. -Klasse'!CW35=5,5,0))</f>
        <v/>
      </c>
      <c r="CJ108" s="27" t="str">
        <f>IF('Slut 2.kl. -Klasse'!CX35="","",IF('Slut 2.kl. -Klasse'!CX35='Skole scoring'!CJ$92,1,0)+IF('Slut 2.kl. -Klasse'!CX35=5,5,0))</f>
        <v/>
      </c>
      <c r="CK108" s="27" t="str">
        <f>IF('Slut 2.kl. -Klasse'!CY35="","",IF('Slut 2.kl. -Klasse'!CY35='Skole scoring'!CK$92,1,0)+IF('Slut 2.kl. -Klasse'!CY35=5,5,0))</f>
        <v/>
      </c>
      <c r="CL108" s="27" t="str">
        <f>IF('Slut 2.kl. -Klasse'!CZ35="","",IF('Slut 2.kl. -Klasse'!CZ35='Skole scoring'!CL$92,1,0)+IF('Slut 2.kl. -Klasse'!CZ35=5,5,0))</f>
        <v/>
      </c>
      <c r="CM108" s="27" t="str">
        <f>IF('Slut 2.kl. -Klasse'!DA35="","",IF('Slut 2.kl. -Klasse'!DA35='Skole scoring'!CM$92,1,0)+IF('Slut 2.kl. -Klasse'!DA35=5,5,0))</f>
        <v/>
      </c>
      <c r="CN108" s="27" t="str">
        <f>IF('Slut 2.kl. -Klasse'!DB35="","",IF('Slut 2.kl. -Klasse'!DB35='Skole scoring'!CN$92,1,0)+IF('Slut 2.kl. -Klasse'!DB35=5,5,0))</f>
        <v/>
      </c>
      <c r="CO108" s="27" t="str">
        <f>IF('Slut 2.kl. -Klasse'!DC35="","",IF('Slut 2.kl. -Klasse'!DC35='Skole scoring'!CO$92,1,0)+IF('Slut 2.kl. -Klasse'!DC35=5,5,0))</f>
        <v/>
      </c>
      <c r="CP108" s="27" t="str">
        <f>IF('Slut 2.kl. -Klasse'!DD35="","",IF('Slut 2.kl. -Klasse'!DD35='Skole scoring'!CP$92,1,0)+IF('Slut 2.kl. -Klasse'!DD35=5,5,0))</f>
        <v/>
      </c>
      <c r="CQ108" s="27" t="str">
        <f>IF('Slut 2.kl. -Klasse'!DE35="","",IF('Slut 2.kl. -Klasse'!DE35='Skole scoring'!CQ$92,1,0)+IF('Slut 2.kl. -Klasse'!DE35=5,5,0))</f>
        <v/>
      </c>
      <c r="CR108" s="27" t="str">
        <f>IF('Slut 2.kl. -Klasse'!DF35="","",IF('Slut 2.kl. -Klasse'!DF35='Skole scoring'!CR$92,1,0)+IF('Slut 2.kl. -Klasse'!DF35=5,5,0))</f>
        <v/>
      </c>
      <c r="CS108" s="27" t="str">
        <f>IF('Slut 2.kl. -Klasse'!DG35="","",IF('Slut 2.kl. -Klasse'!DG35='Skole scoring'!CS$92,1,0)+IF('Slut 2.kl. -Klasse'!DG35=5,5,0))</f>
        <v/>
      </c>
      <c r="CT108" s="27" t="str">
        <f>IF('Slut 2.kl. -Klasse'!DH35="","",IF('Slut 2.kl. -Klasse'!DH35='Skole scoring'!CT$92,1,0)+IF('Slut 2.kl. -Klasse'!DH35=5,5,0))</f>
        <v/>
      </c>
      <c r="CU108" s="27" t="str">
        <f>IF('Slut 2.kl. -Klasse'!DI35="","",IF('Slut 2.kl. -Klasse'!DI35='Skole scoring'!CU$92,1,0)+IF('Slut 2.kl. -Klasse'!DI35=5,5,0))</f>
        <v/>
      </c>
      <c r="CV108" s="27" t="str">
        <f>IF('Slut 2.kl. -Klasse'!DJ35="","",IF('Slut 2.kl. -Klasse'!DJ35='Skole scoring'!CV$92,1,0)+IF('Slut 2.kl. -Klasse'!DJ35=5,5,0))</f>
        <v/>
      </c>
      <c r="CW108" s="27" t="str">
        <f>IF('Slut 2.kl. -Klasse'!DK35="","",IF('Slut 2.kl. -Klasse'!DK35='Skole scoring'!CW$92,1,0)+IF('Slut 2.kl. -Klasse'!DK35=5,5,0))</f>
        <v/>
      </c>
      <c r="CX108" s="27" t="str">
        <f>IF('Slut 2.kl. -Klasse'!DL35="","",IF('Slut 2.kl. -Klasse'!DL35='Skole scoring'!CX$92,1,0)+IF('Slut 2.kl. -Klasse'!DL35=5,5,0))</f>
        <v/>
      </c>
      <c r="CY108" s="27" t="str">
        <f>IF('Slut 2.kl. -Klasse'!DM35="","",IF('Slut 2.kl. -Klasse'!DM35='Skole scoring'!CY$92,1,0)+IF('Slut 2.kl. -Klasse'!DM35=5,5,0))</f>
        <v/>
      </c>
      <c r="CZ108" s="27" t="str">
        <f>IF('Slut 2.kl. -Klasse'!DN35="","",IF('Slut 2.kl. -Klasse'!DN35='Skole scoring'!CZ$92,1,0)+IF('Slut 2.kl. -Klasse'!DN35=5,5,0))</f>
        <v/>
      </c>
      <c r="DA108" s="27" t="str">
        <f>IF('Slut 2.kl. -Klasse'!DO35="","",IF('Slut 2.kl. -Klasse'!DO35='Skole scoring'!DA$92,1,0)+IF('Slut 2.kl. -Klasse'!DO35=5,5,0))</f>
        <v/>
      </c>
      <c r="DB108" s="27" t="str">
        <f>IF('Slut 2.kl. -Klasse'!DP35="","",IF('Slut 2.kl. -Klasse'!DP35='Skole scoring'!DB$92,1,0)+IF('Slut 2.kl. -Klasse'!DP35=5,5,0))</f>
        <v/>
      </c>
      <c r="DC108" s="27" t="str">
        <f>IF('Slut 2.kl. -Klasse'!DQ35="","",IF('Slut 2.kl. -Klasse'!DQ35='Skole scoring'!DC$92,1,0)+IF('Slut 2.kl. -Klasse'!DQ35=5,5,0))</f>
        <v/>
      </c>
      <c r="DD108" s="27" t="str">
        <f>IF('Slut 2.kl. -Klasse'!DR35="","",IF('Slut 2.kl. -Klasse'!DR35='Skole scoring'!DD$92,1,0)+IF('Slut 2.kl. -Klasse'!DR35=5,5,0))</f>
        <v/>
      </c>
      <c r="DE108" s="27" t="str">
        <f>IF('Slut 2.kl. -Klasse'!DS35="","",IF('Slut 2.kl. -Klasse'!DS35='Skole scoring'!DE$92,1,0)+IF('Slut 2.kl. -Klasse'!DS35=5,5,0))</f>
        <v/>
      </c>
      <c r="DF108" s="27" t="str">
        <f>IF('Slut 2.kl. -Klasse'!DT35="","",IF('Slut 2.kl. -Klasse'!DT35='Skole scoring'!DF$92,1,0)+IF('Slut 2.kl. -Klasse'!DT35=5,5,0))</f>
        <v/>
      </c>
      <c r="DG108" s="27" t="str">
        <f>IF('Slut 2.kl. -Klasse'!DU35="","",IF('Slut 2.kl. -Klasse'!DU35='Skole scoring'!DG$92,1,0)+IF('Slut 2.kl. -Klasse'!DU35=5,5,0))</f>
        <v/>
      </c>
      <c r="DH108" s="27" t="str">
        <f>IF('Slut 2.kl. -Klasse'!DV35="","",IF('Slut 2.kl. -Klasse'!DV35='Skole scoring'!DH$92,1,0)+IF('Slut 2.kl. -Klasse'!DV35=5,5,0))</f>
        <v/>
      </c>
      <c r="DI108" s="27" t="str">
        <f>IF('Slut 2.kl. -Klasse'!DW35="","",IF('Slut 2.kl. -Klasse'!DW35='Skole scoring'!DI$92,1,0)+IF('Slut 2.kl. -Klasse'!DW35=5,5,0))</f>
        <v/>
      </c>
      <c r="DJ108" s="27" t="str">
        <f>IF('Slut 2.kl. -Klasse'!DX35="","",IF('Slut 2.kl. -Klasse'!DX35='Skole scoring'!DJ$92,1,0)+IF('Slut 2.kl. -Klasse'!DX35=5,5,0))</f>
        <v/>
      </c>
      <c r="DK108" s="27" t="str">
        <f>IF('Slut 2.kl. -Klasse'!DY35="","",IF('Slut 2.kl. -Klasse'!DY35='Skole scoring'!DK$92,1,0)+IF('Slut 2.kl. -Klasse'!DY35=5,5,0))</f>
        <v/>
      </c>
      <c r="DL108" s="27" t="str">
        <f>IF('Slut 2.kl. -Klasse'!DZ35="","",IF('Slut 2.kl. -Klasse'!DZ35='Skole scoring'!DL$92,1,0)+IF('Slut 2.kl. -Klasse'!DZ35=5,5,0))</f>
        <v/>
      </c>
      <c r="DM108" s="27" t="str">
        <f>IF('Slut 2.kl. -Klasse'!EA35="","",IF('Slut 2.kl. -Klasse'!EA35='Skole scoring'!DM$92,1,0)+IF('Slut 2.kl. -Klasse'!EA35=5,5,0))</f>
        <v/>
      </c>
      <c r="DN108" s="27" t="str">
        <f>IF('Slut 2.kl. -Klasse'!EB35="","",IF('Slut 2.kl. -Klasse'!EB35='Skole scoring'!DN$92,1,0)+IF('Slut 2.kl. -Klasse'!EB35=5,5,0))</f>
        <v/>
      </c>
      <c r="DO108" s="27" t="str">
        <f>IF('Slut 2.kl. -Klasse'!EC35="","",IF('Slut 2.kl. -Klasse'!EC35='Skole scoring'!DO$92,1,0)+IF('Slut 2.kl. -Klasse'!EC35=5,5,0))</f>
        <v/>
      </c>
      <c r="DP108" s="27" t="str">
        <f>IF('Slut 2.kl. -Klasse'!ED35="","",IF('Slut 2.kl. -Klasse'!ED35='Skole scoring'!DP$92,1,0)+IF('Slut 2.kl. -Klasse'!ED35=5,5,0))</f>
        <v/>
      </c>
      <c r="DQ108" s="27" t="str">
        <f>IF('Slut 2.kl. -Klasse'!EE35="","",IF('Slut 2.kl. -Klasse'!EE35='Skole scoring'!DQ$92,1,0)+IF('Slut 2.kl. -Klasse'!EE35=5,5,0))</f>
        <v/>
      </c>
      <c r="DR108" s="27" t="str">
        <f>IF('Slut 2.kl. -Klasse'!EF35="","",IF('Slut 2.kl. -Klasse'!EF35='Skole scoring'!DR$92,1,0)+IF('Slut 2.kl. -Klasse'!EF35=5,5,0))</f>
        <v/>
      </c>
      <c r="DS108" s="27" t="str">
        <f>IF('Slut 2.kl. -Klasse'!EG35="","",IF('Slut 2.kl. -Klasse'!EG35='Skole scoring'!DS$92,1,0)+IF('Slut 2.kl. -Klasse'!EG35=5,5,0))</f>
        <v/>
      </c>
      <c r="DT108" s="27" t="str">
        <f>IF('Slut 2.kl. -Klasse'!EH35="","",IF('Slut 2.kl. -Klasse'!EH35='Skole scoring'!DT$92,1,0)+IF('Slut 2.kl. -Klasse'!EH35=5,5,0))</f>
        <v/>
      </c>
      <c r="DU108" s="27" t="str">
        <f>IF('Slut 2.kl. -Klasse'!EI35="","",IF('Slut 2.kl. -Klasse'!EI35='Skole scoring'!DU$92,1,0)+IF('Slut 2.kl. -Klasse'!EI35=5,5,0))</f>
        <v/>
      </c>
      <c r="DV108" s="27" t="str">
        <f>IF('Slut 2.kl. -Klasse'!EJ35="","",IF('Slut 2.kl. -Klasse'!EJ35='Skole scoring'!DV$92,1,0)+IF('Slut 2.kl. -Klasse'!EJ35=5,5,0))</f>
        <v/>
      </c>
      <c r="DW108" s="27" t="str">
        <f>IF('Slut 2.kl. -Klasse'!EK35="","",IF('Slut 2.kl. -Klasse'!EK35='Skole scoring'!DW$92,1,0)+IF('Slut 2.kl. -Klasse'!EK35=5,5,0))</f>
        <v/>
      </c>
      <c r="DX108" s="27" t="str">
        <f>IF('Slut 2.kl. -Klasse'!EL35="","",IF('Slut 2.kl. -Klasse'!EL35='Skole scoring'!DX$92,1,0)+IF('Slut 2.kl. -Klasse'!EL35=5,5,0))</f>
        <v/>
      </c>
      <c r="DY108" s="27" t="str">
        <f>IF('Slut 2.kl. -Klasse'!EM35="","",IF('Slut 2.kl. -Klasse'!EM35='Skole scoring'!DY$92,1,0)+IF('Slut 2.kl. -Klasse'!EM35=5,5,0))</f>
        <v/>
      </c>
      <c r="DZ108" s="27" t="str">
        <f>IF('Slut 2.kl. -Klasse'!EN35="","",IF('Slut 2.kl. -Klasse'!EN35='Skole scoring'!DZ$92,1,0)+IF('Slut 2.kl. -Klasse'!EN35=5,5,0))</f>
        <v/>
      </c>
      <c r="EA108" s="27" t="str">
        <f>IF('Slut 2.kl. -Klasse'!EO35="","",IF('Slut 2.kl. -Klasse'!EO35='Skole scoring'!EA$92,1,0)+IF('Slut 2.kl. -Klasse'!EO35=5,5,0))</f>
        <v/>
      </c>
      <c r="EB108" s="27" t="str">
        <f>IF('Slut 2.kl. -Klasse'!EP35="","",IF('Slut 2.kl. -Klasse'!EP35='Skole scoring'!EB$92,1,0)+IF('Slut 2.kl. -Klasse'!EP35=5,5,0))</f>
        <v/>
      </c>
      <c r="EC108" s="27" t="str">
        <f>IF('Slut 2.kl. -Klasse'!EQ35="","",IF('Slut 2.kl. -Klasse'!EQ35='Skole scoring'!EC$92,1,0)+IF('Slut 2.kl. -Klasse'!EQ35=5,5,0))</f>
        <v/>
      </c>
      <c r="ED108" s="27" t="str">
        <f>IF('Slut 2.kl. -Klasse'!ER35="","",IF('Slut 2.kl. -Klasse'!ER35='Skole scoring'!ED$92,1,0)+IF('Slut 2.kl. -Klasse'!ER35=5,5,0))</f>
        <v/>
      </c>
      <c r="EE108" s="27" t="str">
        <f>IF('Slut 2.kl. -Klasse'!ES35="","",IF('Slut 2.kl. -Klasse'!ES35='Skole scoring'!EE$92,1,0)+IF('Slut 2.kl. -Klasse'!ES35=5,5,0))</f>
        <v/>
      </c>
      <c r="EF108" s="27" t="str">
        <f>IF('Slut 2.kl. -Klasse'!ET35="","",IF('Slut 2.kl. -Klasse'!ET35='Skole scoring'!EF$92,1,0)+IF('Slut 2.kl. -Klasse'!ET35=5,5,0))</f>
        <v/>
      </c>
      <c r="EG108" s="27" t="str">
        <f>IF('Slut 2.kl. -Klasse'!EU35="","",IF('Slut 2.kl. -Klasse'!EU35='Skole scoring'!EG$92,1,0)+IF('Slut 2.kl. -Klasse'!EU35=5,5,0))</f>
        <v/>
      </c>
      <c r="EH108" s="27" t="str">
        <f>IF('Slut 2.kl. -Klasse'!EV35="","",IF('Slut 2.kl. -Klasse'!EV35='Skole scoring'!EH$92,1,0)+IF('Slut 2.kl. -Klasse'!EV35=5,5,0))</f>
        <v/>
      </c>
      <c r="EI108" s="27" t="str">
        <f>IF('Slut 2.kl. -Klasse'!EW35="","",IF('Slut 2.kl. -Klasse'!EW35='Skole scoring'!EI$92,1,0)+IF('Slut 2.kl. -Klasse'!EW35=5,5,0))</f>
        <v/>
      </c>
      <c r="EJ108" s="27" t="str">
        <f>IF('Slut 2.kl. -Klasse'!EX35="","",IF('Slut 2.kl. -Klasse'!EX35='Skole scoring'!EJ$92,1,0)+IF('Slut 2.kl. -Klasse'!EX35=5,5,0))</f>
        <v/>
      </c>
      <c r="EK108" s="27" t="str">
        <f>IF('Slut 2.kl. -Klasse'!EY35="","",IF('Slut 2.kl. -Klasse'!EY35='Skole scoring'!EK$92,1,0)+IF('Slut 2.kl. -Klasse'!EY35=5,5,0))</f>
        <v/>
      </c>
      <c r="EL108" s="27" t="str">
        <f>IF('Slut 2.kl. -Klasse'!EZ35="","",IF('Slut 2.kl. -Klasse'!EZ35='Skole scoring'!EL$92,1,0)+IF('Slut 2.kl. -Klasse'!EZ35=5,5,0))</f>
        <v/>
      </c>
      <c r="EM108" s="27" t="str">
        <f>IF('Slut 2.kl. -Klasse'!FA35="","",IF('Slut 2.kl. -Klasse'!FA35='Skole scoring'!EM$92,1,0)+IF('Slut 2.kl. -Klasse'!FA35=5,5,0))</f>
        <v/>
      </c>
      <c r="EN108" s="27" t="str">
        <f>IF('Slut 2.kl. -Klasse'!FB35="","",IF('Slut 2.kl. -Klasse'!FB35='Skole scoring'!EN$92,1,0)+IF('Slut 2.kl. -Klasse'!FB35=5,5,0))</f>
        <v/>
      </c>
      <c r="EO108" s="27" t="str">
        <f>IF('Slut 2.kl. -Klasse'!FC35="","",IF('Slut 2.kl. -Klasse'!FC35='Skole scoring'!EO$92,1,0)+IF('Slut 2.kl. -Klasse'!FC35=5,5,0))</f>
        <v/>
      </c>
      <c r="EP108" s="27" t="str">
        <f>IF('Slut 2.kl. -Klasse'!FD35="","",IF('Slut 2.kl. -Klasse'!FD35='Skole scoring'!EP$92,1,0)+IF('Slut 2.kl. -Klasse'!FD35=5,5,0))</f>
        <v/>
      </c>
      <c r="EQ108" s="27" t="str">
        <f>IF('Slut 2.kl. -Klasse'!FE35="","",IF('Slut 2.kl. -Klasse'!FE35='Skole scoring'!EQ$92,1,0)+IF('Slut 2.kl. -Klasse'!FE35=5,5,0))</f>
        <v/>
      </c>
      <c r="ER108" s="27" t="str">
        <f>IF('Slut 2.kl. -Klasse'!FF35="","",IF('Slut 2.kl. -Klasse'!FF35='Skole scoring'!ER$92,1,0)+IF('Slut 2.kl. -Klasse'!FF35=5,5,0))</f>
        <v/>
      </c>
      <c r="ES108" s="27" t="str">
        <f>IF('Slut 2.kl. -Klasse'!FG35="","",IF('Slut 2.kl. -Klasse'!FG35='Skole scoring'!ES$92,1,0)+IF('Slut 2.kl. -Klasse'!FG35=5,5,0))</f>
        <v/>
      </c>
      <c r="ET108" s="27" t="str">
        <f>IF('Slut 2.kl. -Klasse'!FH35="","",IF('Slut 2.kl. -Klasse'!FH35='Skole scoring'!ET$92,1,0)+IF('Slut 2.kl. -Klasse'!FH35=5,5,0))</f>
        <v/>
      </c>
      <c r="EU108" s="27" t="str">
        <f>IF('Slut 2.kl. -Klasse'!FI35="","",IF('Slut 2.kl. -Klasse'!FI35='Skole scoring'!EU$92,1,0)+IF('Slut 2.kl. -Klasse'!FI35=5,5,0))</f>
        <v/>
      </c>
      <c r="EV108" s="27" t="str">
        <f>IF('Slut 2.kl. -Klasse'!FJ35="","",IF('Slut 2.kl. -Klasse'!FJ35='Skole scoring'!EV$92,1,0)+IF('Slut 2.kl. -Klasse'!FJ35=5,5,0))</f>
        <v/>
      </c>
      <c r="EW108" s="27" t="str">
        <f>IF('Slut 2.kl. -Klasse'!FK35="","",IF('Slut 2.kl. -Klasse'!FK35='Skole scoring'!EW$92,1,0)+IF('Slut 2.kl. -Klasse'!FK35=5,5,0))</f>
        <v/>
      </c>
      <c r="EX108" s="27" t="str">
        <f>IF('Slut 2.kl. -Klasse'!FL35="","",IF('Slut 2.kl. -Klasse'!FL35='Skole scoring'!EX$92,1,0)+IF('Slut 2.kl. -Klasse'!FL35=5,5,0))</f>
        <v/>
      </c>
      <c r="EY108" s="27" t="str">
        <f>IF('Slut 2.kl. -Klasse'!FM35="","",IF('Slut 2.kl. -Klasse'!FM35='Skole scoring'!EY$92,1,0)+IF('Slut 2.kl. -Klasse'!FM35=5,5,0))</f>
        <v/>
      </c>
      <c r="EZ108" s="27" t="str">
        <f>IF('Slut 2.kl. -Klasse'!FN35="","",IF('Slut 2.kl. -Klasse'!FN35='Skole scoring'!EZ$92,1,0)+IF('Slut 2.kl. -Klasse'!FN35=5,5,0))</f>
        <v/>
      </c>
      <c r="FA108" s="27" t="str">
        <f>IF('Slut 2.kl. -Klasse'!FO35="","",IF('Slut 2.kl. -Klasse'!FO35='Skole scoring'!FA$92,1,0)+IF('Slut 2.kl. -Klasse'!FO35=5,5,0))</f>
        <v/>
      </c>
      <c r="FB108" s="27" t="str">
        <f>IF('Slut 2.kl. -Klasse'!FP35="","",IF('Slut 2.kl. -Klasse'!FP35='Skole scoring'!FB$92,1,0)+IF('Slut 2.kl. -Klasse'!FP35=5,5,0))</f>
        <v/>
      </c>
      <c r="FC108" s="27" t="str">
        <f>IF('Slut 2.kl. -Klasse'!FQ35="","",IF('Slut 2.kl. -Klasse'!FQ35='Skole scoring'!FC$92,1,0)+IF('Slut 2.kl. -Klasse'!FQ35=5,5,0))</f>
        <v/>
      </c>
      <c r="FD108" s="27" t="str">
        <f>IF('Slut 2.kl. -Klasse'!FR35="","",IF('Slut 2.kl. -Klasse'!FR35='Skole scoring'!FD$92,1,0)+IF('Slut 2.kl. -Klasse'!FR35=5,5,0))</f>
        <v/>
      </c>
      <c r="FE108" s="27" t="str">
        <f>IF('Slut 2.kl. -Klasse'!FS35="","",IF('Slut 2.kl. -Klasse'!FS35='Skole scoring'!FE$92,1,0)+IF('Slut 2.kl. -Klasse'!FS35=5,5,0))</f>
        <v/>
      </c>
      <c r="FF108" s="27" t="str">
        <f>IF('Slut 2.kl. -Klasse'!FT35="","",IF('Slut 2.kl. -Klasse'!FT35='Skole scoring'!FF$92,1,0)+IF('Slut 2.kl. -Klasse'!FT35=5,5,0))</f>
        <v/>
      </c>
      <c r="FG108" s="27" t="str">
        <f>IF('Slut 2.kl. -Klasse'!FU35="","",IF('Slut 2.kl. -Klasse'!FU35='Skole scoring'!FG$92,1,0)+IF('Slut 2.kl. -Klasse'!FU35=5,5,0))</f>
        <v/>
      </c>
      <c r="FH108" s="27" t="str">
        <f>IF('Slut 2.kl. -Klasse'!FV35="","",IF('Slut 2.kl. -Klasse'!FV35='Skole scoring'!FH$92,1,0)+IF('Slut 2.kl. -Klasse'!FV35=5,5,0))</f>
        <v/>
      </c>
      <c r="FI108" s="27" t="str">
        <f>IF('Slut 2.kl. -Klasse'!FW35="","",IF('Slut 2.kl. -Klasse'!FW35='Skole scoring'!FI$92,1,0)+IF('Slut 2.kl. -Klasse'!FW35=5,5,0))</f>
        <v/>
      </c>
      <c r="FJ108" s="27" t="str">
        <f>IF('Slut 2.kl. -Klasse'!FX35="","",IF('Slut 2.kl. -Klasse'!FX35='Skole scoring'!FJ$92,1,0)+IF('Slut 2.kl. -Klasse'!FX35=5,5,0))</f>
        <v/>
      </c>
      <c r="FK108" s="27" t="str">
        <f>IF('Slut 2.kl. -Klasse'!FY35="","",IF('Slut 2.kl. -Klasse'!FY35='Skole scoring'!FK$92,1,0)+IF('Slut 2.kl. -Klasse'!FY35=5,5,0))</f>
        <v/>
      </c>
      <c r="FL108" s="27" t="str">
        <f>IF('Slut 2.kl. -Klasse'!FZ35="","",IF('Slut 2.kl. -Klasse'!FZ35='Skole scoring'!FL$92,1,0)+IF('Slut 2.kl. -Klasse'!FZ35=5,5,0))</f>
        <v/>
      </c>
      <c r="FM108" s="27" t="str">
        <f>IF('Slut 2.kl. -Klasse'!GA35="","",IF('Slut 2.kl. -Klasse'!GA35='Skole scoring'!FM$92,1,0)+IF('Slut 2.kl. -Klasse'!GA35=5,5,0))</f>
        <v/>
      </c>
      <c r="FN108" s="27">
        <f t="shared" si="3"/>
        <v>0</v>
      </c>
      <c r="FO108" s="27" t="str">
        <f>IF(ISBLANK('Slut 2.kl. -Klasse'!B35),"NA",(((COUNTIF('Skole scoring'!B108:U108,1)-7)/4.9)+((COUNTIF('Skole scoring'!V108:DQ108,1)-19.9)/11.3)+((COUNTIF(DR108:FM108,1)-16.8)/11.7))/3)</f>
        <v>NA</v>
      </c>
    </row>
    <row r="109" spans="2:171" x14ac:dyDescent="0.35">
      <c r="B109" s="27" t="str">
        <f>IF('Slut 2.kl. -Klasse'!P36="","",IF('Slut 2.kl. -Klasse'!P36='Skole scoring'!B$92,1,0)+IF('Slut 2.kl. -Klasse'!P36=5,5,0))</f>
        <v/>
      </c>
      <c r="C109" s="27" t="str">
        <f>IF('Slut 2.kl. -Klasse'!Q36="","",IF('Slut 2.kl. -Klasse'!Q36='Skole scoring'!C$92,1,0)+IF('Slut 2.kl. -Klasse'!Q36=5,5,0))</f>
        <v/>
      </c>
      <c r="D109" s="27" t="str">
        <f>IF('Slut 2.kl. -Klasse'!R36="","",IF('Slut 2.kl. -Klasse'!R36='Skole scoring'!D$92,1,0)+IF('Slut 2.kl. -Klasse'!R36=5,5,0))</f>
        <v/>
      </c>
      <c r="E109" s="27" t="str">
        <f>IF('Slut 2.kl. -Klasse'!S36="","",IF('Slut 2.kl. -Klasse'!S36='Skole scoring'!E$92,1,0)+IF('Slut 2.kl. -Klasse'!S36=5,5,0))</f>
        <v/>
      </c>
      <c r="F109" s="27" t="str">
        <f>IF('Slut 2.kl. -Klasse'!T36="","",IF('Slut 2.kl. -Klasse'!T36='Skole scoring'!F$92,1,0)+IF('Slut 2.kl. -Klasse'!T36=5,5,0))</f>
        <v/>
      </c>
      <c r="G109" s="27" t="str">
        <f>IF('Slut 2.kl. -Klasse'!U36="","",IF('Slut 2.kl. -Klasse'!U36='Skole scoring'!G$92,1,0)+IF('Slut 2.kl. -Klasse'!U36=5,5,0))</f>
        <v/>
      </c>
      <c r="H109" s="27" t="str">
        <f>IF('Slut 2.kl. -Klasse'!V36="","",IF('Slut 2.kl. -Klasse'!V36='Skole scoring'!H$92,1,0)+IF('Slut 2.kl. -Klasse'!V36=5,5,0))</f>
        <v/>
      </c>
      <c r="I109" s="27" t="str">
        <f>IF('Slut 2.kl. -Klasse'!W36="","",IF('Slut 2.kl. -Klasse'!W36='Skole scoring'!I$92,1,0)+IF('Slut 2.kl. -Klasse'!W36=5,5,0))</f>
        <v/>
      </c>
      <c r="J109" s="27" t="str">
        <f>IF('Slut 2.kl. -Klasse'!X36="","",IF('Slut 2.kl. -Klasse'!X36='Skole scoring'!J$92,1,0)+IF('Slut 2.kl. -Klasse'!X36=5,5,0))</f>
        <v/>
      </c>
      <c r="K109" s="27" t="str">
        <f>IF('Slut 2.kl. -Klasse'!Y36="","",IF('Slut 2.kl. -Klasse'!Y36='Skole scoring'!K$92,1,0)+IF('Slut 2.kl. -Klasse'!Y36=5,5,0))</f>
        <v/>
      </c>
      <c r="L109" s="27" t="str">
        <f>IF('Slut 2.kl. -Klasse'!Z36="","",IF('Slut 2.kl. -Klasse'!Z36='Skole scoring'!L$92,1,0)+IF('Slut 2.kl. -Klasse'!Z36=5,5,0))</f>
        <v/>
      </c>
      <c r="M109" s="27" t="str">
        <f>IF('Slut 2.kl. -Klasse'!AA36="","",IF('Slut 2.kl. -Klasse'!AA36='Skole scoring'!M$92,1,0)+IF('Slut 2.kl. -Klasse'!AA36=5,5,0))</f>
        <v/>
      </c>
      <c r="N109" s="27" t="str">
        <f>IF('Slut 2.kl. -Klasse'!AB36="","",IF('Slut 2.kl. -Klasse'!AB36='Skole scoring'!N$92,1,0)+IF('Slut 2.kl. -Klasse'!AB36=5,5,0))</f>
        <v/>
      </c>
      <c r="O109" s="27" t="str">
        <f>IF('Slut 2.kl. -Klasse'!AC36="","",IF('Slut 2.kl. -Klasse'!AC36='Skole scoring'!O$92,1,0)+IF('Slut 2.kl. -Klasse'!AC36=5,5,0))</f>
        <v/>
      </c>
      <c r="P109" s="27" t="str">
        <f>IF('Slut 2.kl. -Klasse'!AD36="","",IF('Slut 2.kl. -Klasse'!AD36='Skole scoring'!P$92,1,0)+IF('Slut 2.kl. -Klasse'!AD36=5,5,0))</f>
        <v/>
      </c>
      <c r="Q109" s="27" t="str">
        <f>IF('Slut 2.kl. -Klasse'!AE36="","",IF('Slut 2.kl. -Klasse'!AE36='Skole scoring'!Q$92,1,0)+IF('Slut 2.kl. -Klasse'!AE36=5,5,0))</f>
        <v/>
      </c>
      <c r="R109" s="27" t="str">
        <f>IF('Slut 2.kl. -Klasse'!AF36="","",IF('Slut 2.kl. -Klasse'!AF36='Skole scoring'!R$92,1,0)+IF('Slut 2.kl. -Klasse'!AF36=5,5,0))</f>
        <v/>
      </c>
      <c r="S109" s="27" t="str">
        <f>IF('Slut 2.kl. -Klasse'!AG36="","",IF('Slut 2.kl. -Klasse'!AG36='Skole scoring'!S$92,1,0)+IF('Slut 2.kl. -Klasse'!AG36=5,5,0))</f>
        <v/>
      </c>
      <c r="T109" s="27" t="str">
        <f>IF('Slut 2.kl. -Klasse'!AH36="","",IF('Slut 2.kl. -Klasse'!AH36='Skole scoring'!T$92,1,0)+IF('Slut 2.kl. -Klasse'!AH36=5,5,0))</f>
        <v/>
      </c>
      <c r="U109" s="27" t="str">
        <f>IF('Slut 2.kl. -Klasse'!AI36="","",IF('Slut 2.kl. -Klasse'!AI36='Skole scoring'!U$92,1,0)+IF('Slut 2.kl. -Klasse'!AI36=5,5,0))</f>
        <v/>
      </c>
      <c r="V109" s="27" t="str">
        <f>IF('Slut 2.kl. -Klasse'!AJ36="","",IF('Slut 2.kl. -Klasse'!AJ36='Skole scoring'!V$92,1,0)+IF('Slut 2.kl. -Klasse'!AJ36=5,5,0))</f>
        <v/>
      </c>
      <c r="W109" s="27" t="str">
        <f>IF('Slut 2.kl. -Klasse'!AK36="","",IF('Slut 2.kl. -Klasse'!AK36='Skole scoring'!W$92,1,0)+IF('Slut 2.kl. -Klasse'!AK36=5,5,0))</f>
        <v/>
      </c>
      <c r="X109" s="27" t="str">
        <f>IF('Slut 2.kl. -Klasse'!AL36="","",IF('Slut 2.kl. -Klasse'!AL36='Skole scoring'!X$92,1,0)+IF('Slut 2.kl. -Klasse'!AL36=5,5,0))</f>
        <v/>
      </c>
      <c r="Y109" s="27" t="str">
        <f>IF('Slut 2.kl. -Klasse'!AM36="","",IF('Slut 2.kl. -Klasse'!AM36='Skole scoring'!Y$92,1,0)+IF('Slut 2.kl. -Klasse'!AM36=5,5,0))</f>
        <v/>
      </c>
      <c r="Z109" s="27" t="str">
        <f>IF('Slut 2.kl. -Klasse'!AN36="","",IF('Slut 2.kl. -Klasse'!AN36='Skole scoring'!Z$92,1,0)+IF('Slut 2.kl. -Klasse'!AN36=5,5,0))</f>
        <v/>
      </c>
      <c r="AA109" s="27" t="str">
        <f>IF('Slut 2.kl. -Klasse'!AO36="","",IF('Slut 2.kl. -Klasse'!AO36='Skole scoring'!AA$92,1,0)+IF('Slut 2.kl. -Klasse'!AO36=5,5,0))</f>
        <v/>
      </c>
      <c r="AB109" s="27" t="str">
        <f>IF('Slut 2.kl. -Klasse'!AP36="","",IF('Slut 2.kl. -Klasse'!AP36='Skole scoring'!AB$92,1,0)+IF('Slut 2.kl. -Klasse'!AP36=5,5,0))</f>
        <v/>
      </c>
      <c r="AC109" s="27" t="str">
        <f>IF('Slut 2.kl. -Klasse'!AQ36="","",IF('Slut 2.kl. -Klasse'!AQ36='Skole scoring'!AC$92,1,0)+IF('Slut 2.kl. -Klasse'!AQ36=5,5,0))</f>
        <v/>
      </c>
      <c r="AD109" s="27" t="str">
        <f>IF('Slut 2.kl. -Klasse'!AR36="","",IF('Slut 2.kl. -Klasse'!AR36='Skole scoring'!AD$92,1,0)+IF('Slut 2.kl. -Klasse'!AR36=5,5,0))</f>
        <v/>
      </c>
      <c r="AE109" s="27" t="str">
        <f>IF('Slut 2.kl. -Klasse'!AS36="","",IF('Slut 2.kl. -Klasse'!AS36='Skole scoring'!AE$92,1,0)+IF('Slut 2.kl. -Klasse'!AS36=5,5,0))</f>
        <v/>
      </c>
      <c r="AF109" s="27" t="str">
        <f>IF('Slut 2.kl. -Klasse'!AT36="","",IF('Slut 2.kl. -Klasse'!AT36='Skole scoring'!AF$92,1,0)+IF('Slut 2.kl. -Klasse'!AT36=5,5,0))</f>
        <v/>
      </c>
      <c r="AG109" s="27" t="str">
        <f>IF('Slut 2.kl. -Klasse'!AU36="","",IF('Slut 2.kl. -Klasse'!AU36='Skole scoring'!AG$92,1,0)+IF('Slut 2.kl. -Klasse'!AU36=5,5,0))</f>
        <v/>
      </c>
      <c r="AH109" s="27" t="str">
        <f>IF('Slut 2.kl. -Klasse'!AV36="","",IF('Slut 2.kl. -Klasse'!AV36='Skole scoring'!AH$92,1,0)+IF('Slut 2.kl. -Klasse'!AV36=5,5,0))</f>
        <v/>
      </c>
      <c r="AI109" s="27" t="str">
        <f>IF('Slut 2.kl. -Klasse'!AW36="","",IF('Slut 2.kl. -Klasse'!AW36='Skole scoring'!AI$92,1,0)+IF('Slut 2.kl. -Klasse'!AW36=5,5,0))</f>
        <v/>
      </c>
      <c r="AJ109" s="27" t="str">
        <f>IF('Slut 2.kl. -Klasse'!AX36="","",IF('Slut 2.kl. -Klasse'!AX36='Skole scoring'!AJ$92,1,0)+IF('Slut 2.kl. -Klasse'!AX36=5,5,0))</f>
        <v/>
      </c>
      <c r="AK109" s="27" t="str">
        <f>IF('Slut 2.kl. -Klasse'!AY36="","",IF('Slut 2.kl. -Klasse'!AY36='Skole scoring'!AK$92,1,0)+IF('Slut 2.kl. -Klasse'!AY36=5,5,0))</f>
        <v/>
      </c>
      <c r="AL109" s="27" t="str">
        <f>IF('Slut 2.kl. -Klasse'!AZ36="","",IF('Slut 2.kl. -Klasse'!AZ36='Skole scoring'!AL$92,1,0)+IF('Slut 2.kl. -Klasse'!AZ36=5,5,0))</f>
        <v/>
      </c>
      <c r="AM109" s="27" t="str">
        <f>IF('Slut 2.kl. -Klasse'!BA36="","",IF('Slut 2.kl. -Klasse'!BA36='Skole scoring'!AM$92,1,0)+IF('Slut 2.kl. -Klasse'!BA36=5,5,0))</f>
        <v/>
      </c>
      <c r="AN109" s="27" t="str">
        <f>IF('Slut 2.kl. -Klasse'!BB36="","",IF('Slut 2.kl. -Klasse'!BB36='Skole scoring'!AN$92,1,0)+IF('Slut 2.kl. -Klasse'!BB36=5,5,0))</f>
        <v/>
      </c>
      <c r="AO109" s="27" t="str">
        <f>IF('Slut 2.kl. -Klasse'!BC36="","",IF('Slut 2.kl. -Klasse'!BC36='Skole scoring'!AO$92,1,0)+IF('Slut 2.kl. -Klasse'!BC36=5,5,0))</f>
        <v/>
      </c>
      <c r="AP109" s="27" t="str">
        <f>IF('Slut 2.kl. -Klasse'!BD36="","",IF('Slut 2.kl. -Klasse'!BD36='Skole scoring'!AP$92,1,0)+IF('Slut 2.kl. -Klasse'!BD36=5,5,0))</f>
        <v/>
      </c>
      <c r="AQ109" s="27" t="str">
        <f>IF('Slut 2.kl. -Klasse'!BE36="","",IF('Slut 2.kl. -Klasse'!BE36='Skole scoring'!AQ$92,1,0)+IF('Slut 2.kl. -Klasse'!BE36=5,5,0))</f>
        <v/>
      </c>
      <c r="AR109" s="27" t="str">
        <f>IF('Slut 2.kl. -Klasse'!BF36="","",IF('Slut 2.kl. -Klasse'!BF36='Skole scoring'!AR$92,1,0)+IF('Slut 2.kl. -Klasse'!BF36=5,5,0))</f>
        <v/>
      </c>
      <c r="AS109" s="27" t="str">
        <f>IF('Slut 2.kl. -Klasse'!BG36="","",IF('Slut 2.kl. -Klasse'!BG36='Skole scoring'!AS$92,1,0)+IF('Slut 2.kl. -Klasse'!BG36=5,5,0))</f>
        <v/>
      </c>
      <c r="AT109" s="27" t="str">
        <f>IF('Slut 2.kl. -Klasse'!BH36="","",IF('Slut 2.kl. -Klasse'!BH36='Skole scoring'!AT$92,1,0)+IF('Slut 2.kl. -Klasse'!BH36=5,5,0))</f>
        <v/>
      </c>
      <c r="AU109" s="27" t="str">
        <f>IF('Slut 2.kl. -Klasse'!BI36="","",IF('Slut 2.kl. -Klasse'!BI36='Skole scoring'!AU$92,1,0)+IF('Slut 2.kl. -Klasse'!BI36=5,5,0))</f>
        <v/>
      </c>
      <c r="AV109" s="27" t="str">
        <f>IF('Slut 2.kl. -Klasse'!BJ36="","",IF('Slut 2.kl. -Klasse'!BJ36='Skole scoring'!AV$92,1,0)+IF('Slut 2.kl. -Klasse'!BJ36=5,5,0))</f>
        <v/>
      </c>
      <c r="AW109" s="27" t="str">
        <f>IF('Slut 2.kl. -Klasse'!BK36="","",IF('Slut 2.kl. -Klasse'!BK36='Skole scoring'!AW$92,1,0)+IF('Slut 2.kl. -Klasse'!BK36=5,5,0))</f>
        <v/>
      </c>
      <c r="AX109" s="27" t="str">
        <f>IF('Slut 2.kl. -Klasse'!BL36="","",IF('Slut 2.kl. -Klasse'!BL36='Skole scoring'!AX$92,1,0)+IF('Slut 2.kl. -Klasse'!BL36=5,5,0))</f>
        <v/>
      </c>
      <c r="AY109" s="27" t="str">
        <f>IF('Slut 2.kl. -Klasse'!BM36="","",IF('Slut 2.kl. -Klasse'!BM36='Skole scoring'!AY$92,1,0)+IF('Slut 2.kl. -Klasse'!BM36=5,5,0))</f>
        <v/>
      </c>
      <c r="AZ109" s="27" t="str">
        <f>IF('Slut 2.kl. -Klasse'!BN36="","",IF('Slut 2.kl. -Klasse'!BN36='Skole scoring'!AZ$92,1,0)+IF('Slut 2.kl. -Klasse'!BN36=5,5,0))</f>
        <v/>
      </c>
      <c r="BA109" s="27" t="str">
        <f>IF('Slut 2.kl. -Klasse'!BO36="","",IF('Slut 2.kl. -Klasse'!BO36='Skole scoring'!BA$92,1,0)+IF('Slut 2.kl. -Klasse'!BO36=5,5,0))</f>
        <v/>
      </c>
      <c r="BB109" s="27" t="str">
        <f>IF('Slut 2.kl. -Klasse'!BP36="","",IF('Slut 2.kl. -Klasse'!BP36='Skole scoring'!BB$92,1,0)+IF('Slut 2.kl. -Klasse'!BP36=5,5,0))</f>
        <v/>
      </c>
      <c r="BC109" s="27" t="str">
        <f>IF('Slut 2.kl. -Klasse'!BQ36="","",IF('Slut 2.kl. -Klasse'!BQ36='Skole scoring'!BC$92,1,0)+IF('Slut 2.kl. -Klasse'!BQ36=5,5,0))</f>
        <v/>
      </c>
      <c r="BD109" s="27" t="str">
        <f>IF('Slut 2.kl. -Klasse'!BR36="","",IF('Slut 2.kl. -Klasse'!BR36='Skole scoring'!BD$92,1,0)+IF('Slut 2.kl. -Klasse'!BR36=5,5,0))</f>
        <v/>
      </c>
      <c r="BE109" s="27" t="str">
        <f>IF('Slut 2.kl. -Klasse'!BS36="","",IF('Slut 2.kl. -Klasse'!BS36='Skole scoring'!BE$92,1,0)+IF('Slut 2.kl. -Klasse'!BS36=5,5,0))</f>
        <v/>
      </c>
      <c r="BF109" s="27" t="str">
        <f>IF('Slut 2.kl. -Klasse'!BT36="","",IF('Slut 2.kl. -Klasse'!BT36='Skole scoring'!BF$92,1,0)+IF('Slut 2.kl. -Klasse'!BT36=5,5,0))</f>
        <v/>
      </c>
      <c r="BG109" s="27" t="str">
        <f>IF('Slut 2.kl. -Klasse'!BU36="","",IF('Slut 2.kl. -Klasse'!BU36='Skole scoring'!BG$92,1,0)+IF('Slut 2.kl. -Klasse'!BU36=5,5,0))</f>
        <v/>
      </c>
      <c r="BH109" s="27" t="str">
        <f>IF('Slut 2.kl. -Klasse'!BV36="","",IF('Slut 2.kl. -Klasse'!BV36='Skole scoring'!BH$92,1,0)+IF('Slut 2.kl. -Klasse'!BV36=5,5,0))</f>
        <v/>
      </c>
      <c r="BI109" s="27" t="str">
        <f>IF('Slut 2.kl. -Klasse'!BW36="","",IF('Slut 2.kl. -Klasse'!BW36='Skole scoring'!BI$92,1,0)+IF('Slut 2.kl. -Klasse'!BW36=5,5,0))</f>
        <v/>
      </c>
      <c r="BJ109" s="27" t="str">
        <f>IF('Slut 2.kl. -Klasse'!BX36="","",IF('Slut 2.kl. -Klasse'!BX36='Skole scoring'!BJ$92,1,0)+IF('Slut 2.kl. -Klasse'!BX36=5,5,0))</f>
        <v/>
      </c>
      <c r="BK109" s="27" t="str">
        <f>IF('Slut 2.kl. -Klasse'!BY36="","",IF('Slut 2.kl. -Klasse'!BY36='Skole scoring'!BK$92,1,0)+IF('Slut 2.kl. -Klasse'!BY36=5,5,0))</f>
        <v/>
      </c>
      <c r="BL109" s="27" t="str">
        <f>IF('Slut 2.kl. -Klasse'!BZ36="","",IF('Slut 2.kl. -Klasse'!BZ36='Skole scoring'!BL$92,1,0)+IF('Slut 2.kl. -Klasse'!BZ36=5,5,0))</f>
        <v/>
      </c>
      <c r="BM109" s="27" t="str">
        <f>IF('Slut 2.kl. -Klasse'!CA36="","",IF('Slut 2.kl. -Klasse'!CA36='Skole scoring'!BM$92,1,0)+IF('Slut 2.kl. -Klasse'!CA36=5,5,0))</f>
        <v/>
      </c>
      <c r="BN109" s="27" t="str">
        <f>IF('Slut 2.kl. -Klasse'!CB36="","",IF('Slut 2.kl. -Klasse'!CB36='Skole scoring'!BN$92,1,0)+IF('Slut 2.kl. -Klasse'!CB36=5,5,0))</f>
        <v/>
      </c>
      <c r="BO109" s="27" t="str">
        <f>IF('Slut 2.kl. -Klasse'!CC36="","",IF('Slut 2.kl. -Klasse'!CC36='Skole scoring'!BO$92,1,0)+IF('Slut 2.kl. -Klasse'!CC36=5,5,0))</f>
        <v/>
      </c>
      <c r="BP109" s="27" t="str">
        <f>IF('Slut 2.kl. -Klasse'!CD36="","",IF('Slut 2.kl. -Klasse'!CD36='Skole scoring'!BP$92,1,0)+IF('Slut 2.kl. -Klasse'!CD36=5,5,0))</f>
        <v/>
      </c>
      <c r="BQ109" s="27" t="str">
        <f>IF('Slut 2.kl. -Klasse'!CE36="","",IF('Slut 2.kl. -Klasse'!CE36='Skole scoring'!BQ$92,1,0)+IF('Slut 2.kl. -Klasse'!CE36=5,5,0))</f>
        <v/>
      </c>
      <c r="BR109" s="27" t="str">
        <f>IF('Slut 2.kl. -Klasse'!CF36="","",IF('Slut 2.kl. -Klasse'!CF36='Skole scoring'!BR$92,1,0)+IF('Slut 2.kl. -Klasse'!CF36=5,5,0))</f>
        <v/>
      </c>
      <c r="BS109" s="27" t="str">
        <f>IF('Slut 2.kl. -Klasse'!CG36="","",IF('Slut 2.kl. -Klasse'!CG36='Skole scoring'!BS$92,1,0)+IF('Slut 2.kl. -Klasse'!CG36=5,5,0))</f>
        <v/>
      </c>
      <c r="BT109" s="27" t="str">
        <f>IF('Slut 2.kl. -Klasse'!CH36="","",IF('Slut 2.kl. -Klasse'!CH36='Skole scoring'!BT$92,1,0)+IF('Slut 2.kl. -Klasse'!CH36=5,5,0))</f>
        <v/>
      </c>
      <c r="BU109" s="27" t="str">
        <f>IF('Slut 2.kl. -Klasse'!CI36="","",IF('Slut 2.kl. -Klasse'!CI36='Skole scoring'!BU$92,1,0)+IF('Slut 2.kl. -Klasse'!CI36=5,5,0))</f>
        <v/>
      </c>
      <c r="BV109" s="27" t="str">
        <f>IF('Slut 2.kl. -Klasse'!CJ36="","",IF('Slut 2.kl. -Klasse'!CJ36='Skole scoring'!BV$92,1,0)+IF('Slut 2.kl. -Klasse'!CJ36=5,5,0))</f>
        <v/>
      </c>
      <c r="BW109" s="27" t="str">
        <f>IF('Slut 2.kl. -Klasse'!CK36="","",IF('Slut 2.kl. -Klasse'!CK36='Skole scoring'!BW$92,1,0)+IF('Slut 2.kl. -Klasse'!CK36=5,5,0))</f>
        <v/>
      </c>
      <c r="BX109" s="27" t="str">
        <f>IF('Slut 2.kl. -Klasse'!CL36="","",IF('Slut 2.kl. -Klasse'!CL36='Skole scoring'!BX$92,1,0)+IF('Slut 2.kl. -Klasse'!CL36=5,5,0))</f>
        <v/>
      </c>
      <c r="BY109" s="27" t="str">
        <f>IF('Slut 2.kl. -Klasse'!CM36="","",IF('Slut 2.kl. -Klasse'!CM36='Skole scoring'!BY$92,1,0)+IF('Slut 2.kl. -Klasse'!CM36=5,5,0))</f>
        <v/>
      </c>
      <c r="BZ109" s="27" t="str">
        <f>IF('Slut 2.kl. -Klasse'!CN36="","",IF('Slut 2.kl. -Klasse'!CN36='Skole scoring'!BZ$92,1,0)+IF('Slut 2.kl. -Klasse'!CN36=5,5,0))</f>
        <v/>
      </c>
      <c r="CA109" s="27" t="str">
        <f>IF('Slut 2.kl. -Klasse'!CO36="","",IF('Slut 2.kl. -Klasse'!CO36='Skole scoring'!CA$92,1,0)+IF('Slut 2.kl. -Klasse'!CO36=5,5,0))</f>
        <v/>
      </c>
      <c r="CB109" s="27" t="str">
        <f>IF('Slut 2.kl. -Klasse'!CP36="","",IF('Slut 2.kl. -Klasse'!CP36='Skole scoring'!CB$92,1,0)+IF('Slut 2.kl. -Klasse'!CP36=5,5,0))</f>
        <v/>
      </c>
      <c r="CC109" s="27" t="str">
        <f>IF('Slut 2.kl. -Klasse'!CQ36="","",IF('Slut 2.kl. -Klasse'!CQ36='Skole scoring'!CC$92,1,0)+IF('Slut 2.kl. -Klasse'!CQ36=5,5,0))</f>
        <v/>
      </c>
      <c r="CD109" s="27" t="str">
        <f>IF('Slut 2.kl. -Klasse'!CR36="","",IF('Slut 2.kl. -Klasse'!CR36='Skole scoring'!CD$92,1,0)+IF('Slut 2.kl. -Klasse'!CR36=5,5,0))</f>
        <v/>
      </c>
      <c r="CE109" s="27" t="str">
        <f>IF('Slut 2.kl. -Klasse'!CS36="","",IF('Slut 2.kl. -Klasse'!CS36='Skole scoring'!CE$92,1,0)+IF('Slut 2.kl. -Klasse'!CS36=5,5,0))</f>
        <v/>
      </c>
      <c r="CF109" s="27" t="str">
        <f>IF('Slut 2.kl. -Klasse'!CT36="","",IF('Slut 2.kl. -Klasse'!CT36='Skole scoring'!CF$92,1,0)+IF('Slut 2.kl. -Klasse'!CT36=5,5,0))</f>
        <v/>
      </c>
      <c r="CG109" s="27" t="str">
        <f>IF('Slut 2.kl. -Klasse'!CU36="","",IF('Slut 2.kl. -Klasse'!CU36='Skole scoring'!CG$92,1,0)+IF('Slut 2.kl. -Klasse'!CU36=5,5,0))</f>
        <v/>
      </c>
      <c r="CH109" s="27" t="str">
        <f>IF('Slut 2.kl. -Klasse'!CV36="","",IF('Slut 2.kl. -Klasse'!CV36='Skole scoring'!CH$92,1,0)+IF('Slut 2.kl. -Klasse'!CV36=5,5,0))</f>
        <v/>
      </c>
      <c r="CI109" s="27" t="str">
        <f>IF('Slut 2.kl. -Klasse'!CW36="","",IF('Slut 2.kl. -Klasse'!CW36='Skole scoring'!CI$92,1,0)+IF('Slut 2.kl. -Klasse'!CW36=5,5,0))</f>
        <v/>
      </c>
      <c r="CJ109" s="27" t="str">
        <f>IF('Slut 2.kl. -Klasse'!CX36="","",IF('Slut 2.kl. -Klasse'!CX36='Skole scoring'!CJ$92,1,0)+IF('Slut 2.kl. -Klasse'!CX36=5,5,0))</f>
        <v/>
      </c>
      <c r="CK109" s="27" t="str">
        <f>IF('Slut 2.kl. -Klasse'!CY36="","",IF('Slut 2.kl. -Klasse'!CY36='Skole scoring'!CK$92,1,0)+IF('Slut 2.kl. -Klasse'!CY36=5,5,0))</f>
        <v/>
      </c>
      <c r="CL109" s="27" t="str">
        <f>IF('Slut 2.kl. -Klasse'!CZ36="","",IF('Slut 2.kl. -Klasse'!CZ36='Skole scoring'!CL$92,1,0)+IF('Slut 2.kl. -Klasse'!CZ36=5,5,0))</f>
        <v/>
      </c>
      <c r="CM109" s="27" t="str">
        <f>IF('Slut 2.kl. -Klasse'!DA36="","",IF('Slut 2.kl. -Klasse'!DA36='Skole scoring'!CM$92,1,0)+IF('Slut 2.kl. -Klasse'!DA36=5,5,0))</f>
        <v/>
      </c>
      <c r="CN109" s="27" t="str">
        <f>IF('Slut 2.kl. -Klasse'!DB36="","",IF('Slut 2.kl. -Klasse'!DB36='Skole scoring'!CN$92,1,0)+IF('Slut 2.kl. -Klasse'!DB36=5,5,0))</f>
        <v/>
      </c>
      <c r="CO109" s="27" t="str">
        <f>IF('Slut 2.kl. -Klasse'!DC36="","",IF('Slut 2.kl. -Klasse'!DC36='Skole scoring'!CO$92,1,0)+IF('Slut 2.kl. -Klasse'!DC36=5,5,0))</f>
        <v/>
      </c>
      <c r="CP109" s="27" t="str">
        <f>IF('Slut 2.kl. -Klasse'!DD36="","",IF('Slut 2.kl. -Klasse'!DD36='Skole scoring'!CP$92,1,0)+IF('Slut 2.kl. -Klasse'!DD36=5,5,0))</f>
        <v/>
      </c>
      <c r="CQ109" s="27" t="str">
        <f>IF('Slut 2.kl. -Klasse'!DE36="","",IF('Slut 2.kl. -Klasse'!DE36='Skole scoring'!CQ$92,1,0)+IF('Slut 2.kl. -Klasse'!DE36=5,5,0))</f>
        <v/>
      </c>
      <c r="CR109" s="27" t="str">
        <f>IF('Slut 2.kl. -Klasse'!DF36="","",IF('Slut 2.kl. -Klasse'!DF36='Skole scoring'!CR$92,1,0)+IF('Slut 2.kl. -Klasse'!DF36=5,5,0))</f>
        <v/>
      </c>
      <c r="CS109" s="27" t="str">
        <f>IF('Slut 2.kl. -Klasse'!DG36="","",IF('Slut 2.kl. -Klasse'!DG36='Skole scoring'!CS$92,1,0)+IF('Slut 2.kl. -Klasse'!DG36=5,5,0))</f>
        <v/>
      </c>
      <c r="CT109" s="27" t="str">
        <f>IF('Slut 2.kl. -Klasse'!DH36="","",IF('Slut 2.kl. -Klasse'!DH36='Skole scoring'!CT$92,1,0)+IF('Slut 2.kl. -Klasse'!DH36=5,5,0))</f>
        <v/>
      </c>
      <c r="CU109" s="27" t="str">
        <f>IF('Slut 2.kl. -Klasse'!DI36="","",IF('Slut 2.kl. -Klasse'!DI36='Skole scoring'!CU$92,1,0)+IF('Slut 2.kl. -Klasse'!DI36=5,5,0))</f>
        <v/>
      </c>
      <c r="CV109" s="27" t="str">
        <f>IF('Slut 2.kl. -Klasse'!DJ36="","",IF('Slut 2.kl. -Klasse'!DJ36='Skole scoring'!CV$92,1,0)+IF('Slut 2.kl. -Klasse'!DJ36=5,5,0))</f>
        <v/>
      </c>
      <c r="CW109" s="27" t="str">
        <f>IF('Slut 2.kl. -Klasse'!DK36="","",IF('Slut 2.kl. -Klasse'!DK36='Skole scoring'!CW$92,1,0)+IF('Slut 2.kl. -Klasse'!DK36=5,5,0))</f>
        <v/>
      </c>
      <c r="CX109" s="27" t="str">
        <f>IF('Slut 2.kl. -Klasse'!DL36="","",IF('Slut 2.kl. -Klasse'!DL36='Skole scoring'!CX$92,1,0)+IF('Slut 2.kl. -Klasse'!DL36=5,5,0))</f>
        <v/>
      </c>
      <c r="CY109" s="27" t="str">
        <f>IF('Slut 2.kl. -Klasse'!DM36="","",IF('Slut 2.kl. -Klasse'!DM36='Skole scoring'!CY$92,1,0)+IF('Slut 2.kl. -Klasse'!DM36=5,5,0))</f>
        <v/>
      </c>
      <c r="CZ109" s="27" t="str">
        <f>IF('Slut 2.kl. -Klasse'!DN36="","",IF('Slut 2.kl. -Klasse'!DN36='Skole scoring'!CZ$92,1,0)+IF('Slut 2.kl. -Klasse'!DN36=5,5,0))</f>
        <v/>
      </c>
      <c r="DA109" s="27" t="str">
        <f>IF('Slut 2.kl. -Klasse'!DO36="","",IF('Slut 2.kl. -Klasse'!DO36='Skole scoring'!DA$92,1,0)+IF('Slut 2.kl. -Klasse'!DO36=5,5,0))</f>
        <v/>
      </c>
      <c r="DB109" s="27" t="str">
        <f>IF('Slut 2.kl. -Klasse'!DP36="","",IF('Slut 2.kl. -Klasse'!DP36='Skole scoring'!DB$92,1,0)+IF('Slut 2.kl. -Klasse'!DP36=5,5,0))</f>
        <v/>
      </c>
      <c r="DC109" s="27" t="str">
        <f>IF('Slut 2.kl. -Klasse'!DQ36="","",IF('Slut 2.kl. -Klasse'!DQ36='Skole scoring'!DC$92,1,0)+IF('Slut 2.kl. -Klasse'!DQ36=5,5,0))</f>
        <v/>
      </c>
      <c r="DD109" s="27" t="str">
        <f>IF('Slut 2.kl. -Klasse'!DR36="","",IF('Slut 2.kl. -Klasse'!DR36='Skole scoring'!DD$92,1,0)+IF('Slut 2.kl. -Klasse'!DR36=5,5,0))</f>
        <v/>
      </c>
      <c r="DE109" s="27" t="str">
        <f>IF('Slut 2.kl. -Klasse'!DS36="","",IF('Slut 2.kl. -Klasse'!DS36='Skole scoring'!DE$92,1,0)+IF('Slut 2.kl. -Klasse'!DS36=5,5,0))</f>
        <v/>
      </c>
      <c r="DF109" s="27" t="str">
        <f>IF('Slut 2.kl. -Klasse'!DT36="","",IF('Slut 2.kl. -Klasse'!DT36='Skole scoring'!DF$92,1,0)+IF('Slut 2.kl. -Klasse'!DT36=5,5,0))</f>
        <v/>
      </c>
      <c r="DG109" s="27" t="str">
        <f>IF('Slut 2.kl. -Klasse'!DU36="","",IF('Slut 2.kl. -Klasse'!DU36='Skole scoring'!DG$92,1,0)+IF('Slut 2.kl. -Klasse'!DU36=5,5,0))</f>
        <v/>
      </c>
      <c r="DH109" s="27" t="str">
        <f>IF('Slut 2.kl. -Klasse'!DV36="","",IF('Slut 2.kl. -Klasse'!DV36='Skole scoring'!DH$92,1,0)+IF('Slut 2.kl. -Klasse'!DV36=5,5,0))</f>
        <v/>
      </c>
      <c r="DI109" s="27" t="str">
        <f>IF('Slut 2.kl. -Klasse'!DW36="","",IF('Slut 2.kl. -Klasse'!DW36='Skole scoring'!DI$92,1,0)+IF('Slut 2.kl. -Klasse'!DW36=5,5,0))</f>
        <v/>
      </c>
      <c r="DJ109" s="27" t="str">
        <f>IF('Slut 2.kl. -Klasse'!DX36="","",IF('Slut 2.kl. -Klasse'!DX36='Skole scoring'!DJ$92,1,0)+IF('Slut 2.kl. -Klasse'!DX36=5,5,0))</f>
        <v/>
      </c>
      <c r="DK109" s="27" t="str">
        <f>IF('Slut 2.kl. -Klasse'!DY36="","",IF('Slut 2.kl. -Klasse'!DY36='Skole scoring'!DK$92,1,0)+IF('Slut 2.kl. -Klasse'!DY36=5,5,0))</f>
        <v/>
      </c>
      <c r="DL109" s="27" t="str">
        <f>IF('Slut 2.kl. -Klasse'!DZ36="","",IF('Slut 2.kl. -Klasse'!DZ36='Skole scoring'!DL$92,1,0)+IF('Slut 2.kl. -Klasse'!DZ36=5,5,0))</f>
        <v/>
      </c>
      <c r="DM109" s="27" t="str">
        <f>IF('Slut 2.kl. -Klasse'!EA36="","",IF('Slut 2.kl. -Klasse'!EA36='Skole scoring'!DM$92,1,0)+IF('Slut 2.kl. -Klasse'!EA36=5,5,0))</f>
        <v/>
      </c>
      <c r="DN109" s="27" t="str">
        <f>IF('Slut 2.kl. -Klasse'!EB36="","",IF('Slut 2.kl. -Klasse'!EB36='Skole scoring'!DN$92,1,0)+IF('Slut 2.kl. -Klasse'!EB36=5,5,0))</f>
        <v/>
      </c>
      <c r="DO109" s="27" t="str">
        <f>IF('Slut 2.kl. -Klasse'!EC36="","",IF('Slut 2.kl. -Klasse'!EC36='Skole scoring'!DO$92,1,0)+IF('Slut 2.kl. -Klasse'!EC36=5,5,0))</f>
        <v/>
      </c>
      <c r="DP109" s="27" t="str">
        <f>IF('Slut 2.kl. -Klasse'!ED36="","",IF('Slut 2.kl. -Klasse'!ED36='Skole scoring'!DP$92,1,0)+IF('Slut 2.kl. -Klasse'!ED36=5,5,0))</f>
        <v/>
      </c>
      <c r="DQ109" s="27" t="str">
        <f>IF('Slut 2.kl. -Klasse'!EE36="","",IF('Slut 2.kl. -Klasse'!EE36='Skole scoring'!DQ$92,1,0)+IF('Slut 2.kl. -Klasse'!EE36=5,5,0))</f>
        <v/>
      </c>
      <c r="DR109" s="27" t="str">
        <f>IF('Slut 2.kl. -Klasse'!EF36="","",IF('Slut 2.kl. -Klasse'!EF36='Skole scoring'!DR$92,1,0)+IF('Slut 2.kl. -Klasse'!EF36=5,5,0))</f>
        <v/>
      </c>
      <c r="DS109" s="27" t="str">
        <f>IF('Slut 2.kl. -Klasse'!EG36="","",IF('Slut 2.kl. -Klasse'!EG36='Skole scoring'!DS$92,1,0)+IF('Slut 2.kl. -Klasse'!EG36=5,5,0))</f>
        <v/>
      </c>
      <c r="DT109" s="27" t="str">
        <f>IF('Slut 2.kl. -Klasse'!EH36="","",IF('Slut 2.kl. -Klasse'!EH36='Skole scoring'!DT$92,1,0)+IF('Slut 2.kl. -Klasse'!EH36=5,5,0))</f>
        <v/>
      </c>
      <c r="DU109" s="27" t="str">
        <f>IF('Slut 2.kl. -Klasse'!EI36="","",IF('Slut 2.kl. -Klasse'!EI36='Skole scoring'!DU$92,1,0)+IF('Slut 2.kl. -Klasse'!EI36=5,5,0))</f>
        <v/>
      </c>
      <c r="DV109" s="27" t="str">
        <f>IF('Slut 2.kl. -Klasse'!EJ36="","",IF('Slut 2.kl. -Klasse'!EJ36='Skole scoring'!DV$92,1,0)+IF('Slut 2.kl. -Klasse'!EJ36=5,5,0))</f>
        <v/>
      </c>
      <c r="DW109" s="27" t="str">
        <f>IF('Slut 2.kl. -Klasse'!EK36="","",IF('Slut 2.kl. -Klasse'!EK36='Skole scoring'!DW$92,1,0)+IF('Slut 2.kl. -Klasse'!EK36=5,5,0))</f>
        <v/>
      </c>
      <c r="DX109" s="27" t="str">
        <f>IF('Slut 2.kl. -Klasse'!EL36="","",IF('Slut 2.kl. -Klasse'!EL36='Skole scoring'!DX$92,1,0)+IF('Slut 2.kl. -Klasse'!EL36=5,5,0))</f>
        <v/>
      </c>
      <c r="DY109" s="27" t="str">
        <f>IF('Slut 2.kl. -Klasse'!EM36="","",IF('Slut 2.kl. -Klasse'!EM36='Skole scoring'!DY$92,1,0)+IF('Slut 2.kl. -Klasse'!EM36=5,5,0))</f>
        <v/>
      </c>
      <c r="DZ109" s="27" t="str">
        <f>IF('Slut 2.kl. -Klasse'!EN36="","",IF('Slut 2.kl. -Klasse'!EN36='Skole scoring'!DZ$92,1,0)+IF('Slut 2.kl. -Klasse'!EN36=5,5,0))</f>
        <v/>
      </c>
      <c r="EA109" s="27" t="str">
        <f>IF('Slut 2.kl. -Klasse'!EO36="","",IF('Slut 2.kl. -Klasse'!EO36='Skole scoring'!EA$92,1,0)+IF('Slut 2.kl. -Klasse'!EO36=5,5,0))</f>
        <v/>
      </c>
      <c r="EB109" s="27" t="str">
        <f>IF('Slut 2.kl. -Klasse'!EP36="","",IF('Slut 2.kl. -Klasse'!EP36='Skole scoring'!EB$92,1,0)+IF('Slut 2.kl. -Klasse'!EP36=5,5,0))</f>
        <v/>
      </c>
      <c r="EC109" s="27" t="str">
        <f>IF('Slut 2.kl. -Klasse'!EQ36="","",IF('Slut 2.kl. -Klasse'!EQ36='Skole scoring'!EC$92,1,0)+IF('Slut 2.kl. -Klasse'!EQ36=5,5,0))</f>
        <v/>
      </c>
      <c r="ED109" s="27" t="str">
        <f>IF('Slut 2.kl. -Klasse'!ER36="","",IF('Slut 2.kl. -Klasse'!ER36='Skole scoring'!ED$92,1,0)+IF('Slut 2.kl. -Klasse'!ER36=5,5,0))</f>
        <v/>
      </c>
      <c r="EE109" s="27" t="str">
        <f>IF('Slut 2.kl. -Klasse'!ES36="","",IF('Slut 2.kl. -Klasse'!ES36='Skole scoring'!EE$92,1,0)+IF('Slut 2.kl. -Klasse'!ES36=5,5,0))</f>
        <v/>
      </c>
      <c r="EF109" s="27" t="str">
        <f>IF('Slut 2.kl. -Klasse'!ET36="","",IF('Slut 2.kl. -Klasse'!ET36='Skole scoring'!EF$92,1,0)+IF('Slut 2.kl. -Klasse'!ET36=5,5,0))</f>
        <v/>
      </c>
      <c r="EG109" s="27" t="str">
        <f>IF('Slut 2.kl. -Klasse'!EU36="","",IF('Slut 2.kl. -Klasse'!EU36='Skole scoring'!EG$92,1,0)+IF('Slut 2.kl. -Klasse'!EU36=5,5,0))</f>
        <v/>
      </c>
      <c r="EH109" s="27" t="str">
        <f>IF('Slut 2.kl. -Klasse'!EV36="","",IF('Slut 2.kl. -Klasse'!EV36='Skole scoring'!EH$92,1,0)+IF('Slut 2.kl. -Klasse'!EV36=5,5,0))</f>
        <v/>
      </c>
      <c r="EI109" s="27" t="str">
        <f>IF('Slut 2.kl. -Klasse'!EW36="","",IF('Slut 2.kl. -Klasse'!EW36='Skole scoring'!EI$92,1,0)+IF('Slut 2.kl. -Klasse'!EW36=5,5,0))</f>
        <v/>
      </c>
      <c r="EJ109" s="27" t="str">
        <f>IF('Slut 2.kl. -Klasse'!EX36="","",IF('Slut 2.kl. -Klasse'!EX36='Skole scoring'!EJ$92,1,0)+IF('Slut 2.kl. -Klasse'!EX36=5,5,0))</f>
        <v/>
      </c>
      <c r="EK109" s="27" t="str">
        <f>IF('Slut 2.kl. -Klasse'!EY36="","",IF('Slut 2.kl. -Klasse'!EY36='Skole scoring'!EK$92,1,0)+IF('Slut 2.kl. -Klasse'!EY36=5,5,0))</f>
        <v/>
      </c>
      <c r="EL109" s="27" t="str">
        <f>IF('Slut 2.kl. -Klasse'!EZ36="","",IF('Slut 2.kl. -Klasse'!EZ36='Skole scoring'!EL$92,1,0)+IF('Slut 2.kl. -Klasse'!EZ36=5,5,0))</f>
        <v/>
      </c>
      <c r="EM109" s="27" t="str">
        <f>IF('Slut 2.kl. -Klasse'!FA36="","",IF('Slut 2.kl. -Klasse'!FA36='Skole scoring'!EM$92,1,0)+IF('Slut 2.kl. -Klasse'!FA36=5,5,0))</f>
        <v/>
      </c>
      <c r="EN109" s="27" t="str">
        <f>IF('Slut 2.kl. -Klasse'!FB36="","",IF('Slut 2.kl. -Klasse'!FB36='Skole scoring'!EN$92,1,0)+IF('Slut 2.kl. -Klasse'!FB36=5,5,0))</f>
        <v/>
      </c>
      <c r="EO109" s="27" t="str">
        <f>IF('Slut 2.kl. -Klasse'!FC36="","",IF('Slut 2.kl. -Klasse'!FC36='Skole scoring'!EO$92,1,0)+IF('Slut 2.kl. -Klasse'!FC36=5,5,0))</f>
        <v/>
      </c>
      <c r="EP109" s="27" t="str">
        <f>IF('Slut 2.kl. -Klasse'!FD36="","",IF('Slut 2.kl. -Klasse'!FD36='Skole scoring'!EP$92,1,0)+IF('Slut 2.kl. -Klasse'!FD36=5,5,0))</f>
        <v/>
      </c>
      <c r="EQ109" s="27" t="str">
        <f>IF('Slut 2.kl. -Klasse'!FE36="","",IF('Slut 2.kl. -Klasse'!FE36='Skole scoring'!EQ$92,1,0)+IF('Slut 2.kl. -Klasse'!FE36=5,5,0))</f>
        <v/>
      </c>
      <c r="ER109" s="27" t="str">
        <f>IF('Slut 2.kl. -Klasse'!FF36="","",IF('Slut 2.kl. -Klasse'!FF36='Skole scoring'!ER$92,1,0)+IF('Slut 2.kl. -Klasse'!FF36=5,5,0))</f>
        <v/>
      </c>
      <c r="ES109" s="27" t="str">
        <f>IF('Slut 2.kl. -Klasse'!FG36="","",IF('Slut 2.kl. -Klasse'!FG36='Skole scoring'!ES$92,1,0)+IF('Slut 2.kl. -Klasse'!FG36=5,5,0))</f>
        <v/>
      </c>
      <c r="ET109" s="27" t="str">
        <f>IF('Slut 2.kl. -Klasse'!FH36="","",IF('Slut 2.kl. -Klasse'!FH36='Skole scoring'!ET$92,1,0)+IF('Slut 2.kl. -Klasse'!FH36=5,5,0))</f>
        <v/>
      </c>
      <c r="EU109" s="27" t="str">
        <f>IF('Slut 2.kl. -Klasse'!FI36="","",IF('Slut 2.kl. -Klasse'!FI36='Skole scoring'!EU$92,1,0)+IF('Slut 2.kl. -Klasse'!FI36=5,5,0))</f>
        <v/>
      </c>
      <c r="EV109" s="27" t="str">
        <f>IF('Slut 2.kl. -Klasse'!FJ36="","",IF('Slut 2.kl. -Klasse'!FJ36='Skole scoring'!EV$92,1,0)+IF('Slut 2.kl. -Klasse'!FJ36=5,5,0))</f>
        <v/>
      </c>
      <c r="EW109" s="27" t="str">
        <f>IF('Slut 2.kl. -Klasse'!FK36="","",IF('Slut 2.kl. -Klasse'!FK36='Skole scoring'!EW$92,1,0)+IF('Slut 2.kl. -Klasse'!FK36=5,5,0))</f>
        <v/>
      </c>
      <c r="EX109" s="27" t="str">
        <f>IF('Slut 2.kl. -Klasse'!FL36="","",IF('Slut 2.kl. -Klasse'!FL36='Skole scoring'!EX$92,1,0)+IF('Slut 2.kl. -Klasse'!FL36=5,5,0))</f>
        <v/>
      </c>
      <c r="EY109" s="27" t="str">
        <f>IF('Slut 2.kl. -Klasse'!FM36="","",IF('Slut 2.kl. -Klasse'!FM36='Skole scoring'!EY$92,1,0)+IF('Slut 2.kl. -Klasse'!FM36=5,5,0))</f>
        <v/>
      </c>
      <c r="EZ109" s="27" t="str">
        <f>IF('Slut 2.kl. -Klasse'!FN36="","",IF('Slut 2.kl. -Klasse'!FN36='Skole scoring'!EZ$92,1,0)+IF('Slut 2.kl. -Klasse'!FN36=5,5,0))</f>
        <v/>
      </c>
      <c r="FA109" s="27" t="str">
        <f>IF('Slut 2.kl. -Klasse'!FO36="","",IF('Slut 2.kl. -Klasse'!FO36='Skole scoring'!FA$92,1,0)+IF('Slut 2.kl. -Klasse'!FO36=5,5,0))</f>
        <v/>
      </c>
      <c r="FB109" s="27" t="str">
        <f>IF('Slut 2.kl. -Klasse'!FP36="","",IF('Slut 2.kl. -Klasse'!FP36='Skole scoring'!FB$92,1,0)+IF('Slut 2.kl. -Klasse'!FP36=5,5,0))</f>
        <v/>
      </c>
      <c r="FC109" s="27" t="str">
        <f>IF('Slut 2.kl. -Klasse'!FQ36="","",IF('Slut 2.kl. -Klasse'!FQ36='Skole scoring'!FC$92,1,0)+IF('Slut 2.kl. -Klasse'!FQ36=5,5,0))</f>
        <v/>
      </c>
      <c r="FD109" s="27" t="str">
        <f>IF('Slut 2.kl. -Klasse'!FR36="","",IF('Slut 2.kl. -Klasse'!FR36='Skole scoring'!FD$92,1,0)+IF('Slut 2.kl. -Klasse'!FR36=5,5,0))</f>
        <v/>
      </c>
      <c r="FE109" s="27" t="str">
        <f>IF('Slut 2.kl. -Klasse'!FS36="","",IF('Slut 2.kl. -Klasse'!FS36='Skole scoring'!FE$92,1,0)+IF('Slut 2.kl. -Klasse'!FS36=5,5,0))</f>
        <v/>
      </c>
      <c r="FF109" s="27" t="str">
        <f>IF('Slut 2.kl. -Klasse'!FT36="","",IF('Slut 2.kl. -Klasse'!FT36='Skole scoring'!FF$92,1,0)+IF('Slut 2.kl. -Klasse'!FT36=5,5,0))</f>
        <v/>
      </c>
      <c r="FG109" s="27" t="str">
        <f>IF('Slut 2.kl. -Klasse'!FU36="","",IF('Slut 2.kl. -Klasse'!FU36='Skole scoring'!FG$92,1,0)+IF('Slut 2.kl. -Klasse'!FU36=5,5,0))</f>
        <v/>
      </c>
      <c r="FH109" s="27" t="str">
        <f>IF('Slut 2.kl. -Klasse'!FV36="","",IF('Slut 2.kl. -Klasse'!FV36='Skole scoring'!FH$92,1,0)+IF('Slut 2.kl. -Klasse'!FV36=5,5,0))</f>
        <v/>
      </c>
      <c r="FI109" s="27" t="str">
        <f>IF('Slut 2.kl. -Klasse'!FW36="","",IF('Slut 2.kl. -Klasse'!FW36='Skole scoring'!FI$92,1,0)+IF('Slut 2.kl. -Klasse'!FW36=5,5,0))</f>
        <v/>
      </c>
      <c r="FJ109" s="27" t="str">
        <f>IF('Slut 2.kl. -Klasse'!FX36="","",IF('Slut 2.kl. -Klasse'!FX36='Skole scoring'!FJ$92,1,0)+IF('Slut 2.kl. -Klasse'!FX36=5,5,0))</f>
        <v/>
      </c>
      <c r="FK109" s="27" t="str">
        <f>IF('Slut 2.kl. -Klasse'!FY36="","",IF('Slut 2.kl. -Klasse'!FY36='Skole scoring'!FK$92,1,0)+IF('Slut 2.kl. -Klasse'!FY36=5,5,0))</f>
        <v/>
      </c>
      <c r="FL109" s="27" t="str">
        <f>IF('Slut 2.kl. -Klasse'!FZ36="","",IF('Slut 2.kl. -Klasse'!FZ36='Skole scoring'!FL$92,1,0)+IF('Slut 2.kl. -Klasse'!FZ36=5,5,0))</f>
        <v/>
      </c>
      <c r="FM109" s="27" t="str">
        <f>IF('Slut 2.kl. -Klasse'!GA36="","",IF('Slut 2.kl. -Klasse'!GA36='Skole scoring'!FM$92,1,0)+IF('Slut 2.kl. -Klasse'!GA36=5,5,0))</f>
        <v/>
      </c>
      <c r="FN109" s="27">
        <f t="shared" si="3"/>
        <v>0</v>
      </c>
      <c r="FO109" s="27" t="str">
        <f>IF(ISBLANK('Slut 2.kl. -Klasse'!B36),"NA",(((COUNTIF('Skole scoring'!B109:U109,1)-7)/4.9)+((COUNTIF('Skole scoring'!V109:DQ109,1)-19.9)/11.3)+((COUNTIF(DR109:FM109,1)-16.8)/11.7))/3)</f>
        <v>NA</v>
      </c>
    </row>
    <row r="110" spans="2:171" x14ac:dyDescent="0.35">
      <c r="B110" s="27" t="str">
        <f>IF('Slut 2.kl. -Klasse'!P37="","",IF('Slut 2.kl. -Klasse'!P37='Skole scoring'!B$92,1,0)+IF('Slut 2.kl. -Klasse'!P37=5,5,0))</f>
        <v/>
      </c>
      <c r="C110" s="27" t="str">
        <f>IF('Slut 2.kl. -Klasse'!Q37="","",IF('Slut 2.kl. -Klasse'!Q37='Skole scoring'!C$92,1,0)+IF('Slut 2.kl. -Klasse'!Q37=5,5,0))</f>
        <v/>
      </c>
      <c r="D110" s="27" t="str">
        <f>IF('Slut 2.kl. -Klasse'!R37="","",IF('Slut 2.kl. -Klasse'!R37='Skole scoring'!D$92,1,0)+IF('Slut 2.kl. -Klasse'!R37=5,5,0))</f>
        <v/>
      </c>
      <c r="E110" s="27" t="str">
        <f>IF('Slut 2.kl. -Klasse'!S37="","",IF('Slut 2.kl. -Klasse'!S37='Skole scoring'!E$92,1,0)+IF('Slut 2.kl. -Klasse'!S37=5,5,0))</f>
        <v/>
      </c>
      <c r="F110" s="27" t="str">
        <f>IF('Slut 2.kl. -Klasse'!T37="","",IF('Slut 2.kl. -Klasse'!T37='Skole scoring'!F$92,1,0)+IF('Slut 2.kl. -Klasse'!T37=5,5,0))</f>
        <v/>
      </c>
      <c r="G110" s="27" t="str">
        <f>IF('Slut 2.kl. -Klasse'!U37="","",IF('Slut 2.kl. -Klasse'!U37='Skole scoring'!G$92,1,0)+IF('Slut 2.kl. -Klasse'!U37=5,5,0))</f>
        <v/>
      </c>
      <c r="H110" s="27" t="str">
        <f>IF('Slut 2.kl. -Klasse'!V37="","",IF('Slut 2.kl. -Klasse'!V37='Skole scoring'!H$92,1,0)+IF('Slut 2.kl. -Klasse'!V37=5,5,0))</f>
        <v/>
      </c>
      <c r="I110" s="27" t="str">
        <f>IF('Slut 2.kl. -Klasse'!W37="","",IF('Slut 2.kl. -Klasse'!W37='Skole scoring'!I$92,1,0)+IF('Slut 2.kl. -Klasse'!W37=5,5,0))</f>
        <v/>
      </c>
      <c r="J110" s="27" t="str">
        <f>IF('Slut 2.kl. -Klasse'!X37="","",IF('Slut 2.kl. -Klasse'!X37='Skole scoring'!J$92,1,0)+IF('Slut 2.kl. -Klasse'!X37=5,5,0))</f>
        <v/>
      </c>
      <c r="K110" s="27" t="str">
        <f>IF('Slut 2.kl. -Klasse'!Y37="","",IF('Slut 2.kl. -Klasse'!Y37='Skole scoring'!K$92,1,0)+IF('Slut 2.kl. -Klasse'!Y37=5,5,0))</f>
        <v/>
      </c>
      <c r="L110" s="27" t="str">
        <f>IF('Slut 2.kl. -Klasse'!Z37="","",IF('Slut 2.kl. -Klasse'!Z37='Skole scoring'!L$92,1,0)+IF('Slut 2.kl. -Klasse'!Z37=5,5,0))</f>
        <v/>
      </c>
      <c r="M110" s="27" t="str">
        <f>IF('Slut 2.kl. -Klasse'!AA37="","",IF('Slut 2.kl. -Klasse'!AA37='Skole scoring'!M$92,1,0)+IF('Slut 2.kl. -Klasse'!AA37=5,5,0))</f>
        <v/>
      </c>
      <c r="N110" s="27" t="str">
        <f>IF('Slut 2.kl. -Klasse'!AB37="","",IF('Slut 2.kl. -Klasse'!AB37='Skole scoring'!N$92,1,0)+IF('Slut 2.kl. -Klasse'!AB37=5,5,0))</f>
        <v/>
      </c>
      <c r="O110" s="27" t="str">
        <f>IF('Slut 2.kl. -Klasse'!AC37="","",IF('Slut 2.kl. -Klasse'!AC37='Skole scoring'!O$92,1,0)+IF('Slut 2.kl. -Klasse'!AC37=5,5,0))</f>
        <v/>
      </c>
      <c r="P110" s="27" t="str">
        <f>IF('Slut 2.kl. -Klasse'!AD37="","",IF('Slut 2.kl. -Klasse'!AD37='Skole scoring'!P$92,1,0)+IF('Slut 2.kl. -Klasse'!AD37=5,5,0))</f>
        <v/>
      </c>
      <c r="Q110" s="27" t="str">
        <f>IF('Slut 2.kl. -Klasse'!AE37="","",IF('Slut 2.kl. -Klasse'!AE37='Skole scoring'!Q$92,1,0)+IF('Slut 2.kl. -Klasse'!AE37=5,5,0))</f>
        <v/>
      </c>
      <c r="R110" s="27" t="str">
        <f>IF('Slut 2.kl. -Klasse'!AF37="","",IF('Slut 2.kl. -Klasse'!AF37='Skole scoring'!R$92,1,0)+IF('Slut 2.kl. -Klasse'!AF37=5,5,0))</f>
        <v/>
      </c>
      <c r="S110" s="27" t="str">
        <f>IF('Slut 2.kl. -Klasse'!AG37="","",IF('Slut 2.kl. -Klasse'!AG37='Skole scoring'!S$92,1,0)+IF('Slut 2.kl. -Klasse'!AG37=5,5,0))</f>
        <v/>
      </c>
      <c r="T110" s="27" t="str">
        <f>IF('Slut 2.kl. -Klasse'!AH37="","",IF('Slut 2.kl. -Klasse'!AH37='Skole scoring'!T$92,1,0)+IF('Slut 2.kl. -Klasse'!AH37=5,5,0))</f>
        <v/>
      </c>
      <c r="U110" s="27" t="str">
        <f>IF('Slut 2.kl. -Klasse'!AI37="","",IF('Slut 2.kl. -Klasse'!AI37='Skole scoring'!U$92,1,0)+IF('Slut 2.kl. -Klasse'!AI37=5,5,0))</f>
        <v/>
      </c>
      <c r="V110" s="27" t="str">
        <f>IF('Slut 2.kl. -Klasse'!AJ37="","",IF('Slut 2.kl. -Klasse'!AJ37='Skole scoring'!V$92,1,0)+IF('Slut 2.kl. -Klasse'!AJ37=5,5,0))</f>
        <v/>
      </c>
      <c r="W110" s="27" t="str">
        <f>IF('Slut 2.kl. -Klasse'!AK37="","",IF('Slut 2.kl. -Klasse'!AK37='Skole scoring'!W$92,1,0)+IF('Slut 2.kl. -Klasse'!AK37=5,5,0))</f>
        <v/>
      </c>
      <c r="X110" s="27" t="str">
        <f>IF('Slut 2.kl. -Klasse'!AL37="","",IF('Slut 2.kl. -Klasse'!AL37='Skole scoring'!X$92,1,0)+IF('Slut 2.kl. -Klasse'!AL37=5,5,0))</f>
        <v/>
      </c>
      <c r="Y110" s="27" t="str">
        <f>IF('Slut 2.kl. -Klasse'!AM37="","",IF('Slut 2.kl. -Klasse'!AM37='Skole scoring'!Y$92,1,0)+IF('Slut 2.kl. -Klasse'!AM37=5,5,0))</f>
        <v/>
      </c>
      <c r="Z110" s="27" t="str">
        <f>IF('Slut 2.kl. -Klasse'!AN37="","",IF('Slut 2.kl. -Klasse'!AN37='Skole scoring'!Z$92,1,0)+IF('Slut 2.kl. -Klasse'!AN37=5,5,0))</f>
        <v/>
      </c>
      <c r="AA110" s="27" t="str">
        <f>IF('Slut 2.kl. -Klasse'!AO37="","",IF('Slut 2.kl. -Klasse'!AO37='Skole scoring'!AA$92,1,0)+IF('Slut 2.kl. -Klasse'!AO37=5,5,0))</f>
        <v/>
      </c>
      <c r="AB110" s="27" t="str">
        <f>IF('Slut 2.kl. -Klasse'!AP37="","",IF('Slut 2.kl. -Klasse'!AP37='Skole scoring'!AB$92,1,0)+IF('Slut 2.kl. -Klasse'!AP37=5,5,0))</f>
        <v/>
      </c>
      <c r="AC110" s="27" t="str">
        <f>IF('Slut 2.kl. -Klasse'!AQ37="","",IF('Slut 2.kl. -Klasse'!AQ37='Skole scoring'!AC$92,1,0)+IF('Slut 2.kl. -Klasse'!AQ37=5,5,0))</f>
        <v/>
      </c>
      <c r="AD110" s="27" t="str">
        <f>IF('Slut 2.kl. -Klasse'!AR37="","",IF('Slut 2.kl. -Klasse'!AR37='Skole scoring'!AD$92,1,0)+IF('Slut 2.kl. -Klasse'!AR37=5,5,0))</f>
        <v/>
      </c>
      <c r="AE110" s="27" t="str">
        <f>IF('Slut 2.kl. -Klasse'!AS37="","",IF('Slut 2.kl. -Klasse'!AS37='Skole scoring'!AE$92,1,0)+IF('Slut 2.kl. -Klasse'!AS37=5,5,0))</f>
        <v/>
      </c>
      <c r="AF110" s="27" t="str">
        <f>IF('Slut 2.kl. -Klasse'!AT37="","",IF('Slut 2.kl. -Klasse'!AT37='Skole scoring'!AF$92,1,0)+IF('Slut 2.kl. -Klasse'!AT37=5,5,0))</f>
        <v/>
      </c>
      <c r="AG110" s="27" t="str">
        <f>IF('Slut 2.kl. -Klasse'!AU37="","",IF('Slut 2.kl. -Klasse'!AU37='Skole scoring'!AG$92,1,0)+IF('Slut 2.kl. -Klasse'!AU37=5,5,0))</f>
        <v/>
      </c>
      <c r="AH110" s="27" t="str">
        <f>IF('Slut 2.kl. -Klasse'!AV37="","",IF('Slut 2.kl. -Klasse'!AV37='Skole scoring'!AH$92,1,0)+IF('Slut 2.kl. -Klasse'!AV37=5,5,0))</f>
        <v/>
      </c>
      <c r="AI110" s="27" t="str">
        <f>IF('Slut 2.kl. -Klasse'!AW37="","",IF('Slut 2.kl. -Klasse'!AW37='Skole scoring'!AI$92,1,0)+IF('Slut 2.kl. -Klasse'!AW37=5,5,0))</f>
        <v/>
      </c>
      <c r="AJ110" s="27" t="str">
        <f>IF('Slut 2.kl. -Klasse'!AX37="","",IF('Slut 2.kl. -Klasse'!AX37='Skole scoring'!AJ$92,1,0)+IF('Slut 2.kl. -Klasse'!AX37=5,5,0))</f>
        <v/>
      </c>
      <c r="AK110" s="27" t="str">
        <f>IF('Slut 2.kl. -Klasse'!AY37="","",IF('Slut 2.kl. -Klasse'!AY37='Skole scoring'!AK$92,1,0)+IF('Slut 2.kl. -Klasse'!AY37=5,5,0))</f>
        <v/>
      </c>
      <c r="AL110" s="27" t="str">
        <f>IF('Slut 2.kl. -Klasse'!AZ37="","",IF('Slut 2.kl. -Klasse'!AZ37='Skole scoring'!AL$92,1,0)+IF('Slut 2.kl. -Klasse'!AZ37=5,5,0))</f>
        <v/>
      </c>
      <c r="AM110" s="27" t="str">
        <f>IF('Slut 2.kl. -Klasse'!BA37="","",IF('Slut 2.kl. -Klasse'!BA37='Skole scoring'!AM$92,1,0)+IF('Slut 2.kl. -Klasse'!BA37=5,5,0))</f>
        <v/>
      </c>
      <c r="AN110" s="27" t="str">
        <f>IF('Slut 2.kl. -Klasse'!BB37="","",IF('Slut 2.kl. -Klasse'!BB37='Skole scoring'!AN$92,1,0)+IF('Slut 2.kl. -Klasse'!BB37=5,5,0))</f>
        <v/>
      </c>
      <c r="AO110" s="27" t="str">
        <f>IF('Slut 2.kl. -Klasse'!BC37="","",IF('Slut 2.kl. -Klasse'!BC37='Skole scoring'!AO$92,1,0)+IF('Slut 2.kl. -Klasse'!BC37=5,5,0))</f>
        <v/>
      </c>
      <c r="AP110" s="27" t="str">
        <f>IF('Slut 2.kl. -Klasse'!BD37="","",IF('Slut 2.kl. -Klasse'!BD37='Skole scoring'!AP$92,1,0)+IF('Slut 2.kl. -Klasse'!BD37=5,5,0))</f>
        <v/>
      </c>
      <c r="AQ110" s="27" t="str">
        <f>IF('Slut 2.kl. -Klasse'!BE37="","",IF('Slut 2.kl. -Klasse'!BE37='Skole scoring'!AQ$92,1,0)+IF('Slut 2.kl. -Klasse'!BE37=5,5,0))</f>
        <v/>
      </c>
      <c r="AR110" s="27" t="str">
        <f>IF('Slut 2.kl. -Klasse'!BF37="","",IF('Slut 2.kl. -Klasse'!BF37='Skole scoring'!AR$92,1,0)+IF('Slut 2.kl. -Klasse'!BF37=5,5,0))</f>
        <v/>
      </c>
      <c r="AS110" s="27" t="str">
        <f>IF('Slut 2.kl. -Klasse'!BG37="","",IF('Slut 2.kl. -Klasse'!BG37='Skole scoring'!AS$92,1,0)+IF('Slut 2.kl. -Klasse'!BG37=5,5,0))</f>
        <v/>
      </c>
      <c r="AT110" s="27" t="str">
        <f>IF('Slut 2.kl. -Klasse'!BH37="","",IF('Slut 2.kl. -Klasse'!BH37='Skole scoring'!AT$92,1,0)+IF('Slut 2.kl. -Klasse'!BH37=5,5,0))</f>
        <v/>
      </c>
      <c r="AU110" s="27" t="str">
        <f>IF('Slut 2.kl. -Klasse'!BI37="","",IF('Slut 2.kl. -Klasse'!BI37='Skole scoring'!AU$92,1,0)+IF('Slut 2.kl. -Klasse'!BI37=5,5,0))</f>
        <v/>
      </c>
      <c r="AV110" s="27" t="str">
        <f>IF('Slut 2.kl. -Klasse'!BJ37="","",IF('Slut 2.kl. -Klasse'!BJ37='Skole scoring'!AV$92,1,0)+IF('Slut 2.kl. -Klasse'!BJ37=5,5,0))</f>
        <v/>
      </c>
      <c r="AW110" s="27" t="str">
        <f>IF('Slut 2.kl. -Klasse'!BK37="","",IF('Slut 2.kl. -Klasse'!BK37='Skole scoring'!AW$92,1,0)+IF('Slut 2.kl. -Klasse'!BK37=5,5,0))</f>
        <v/>
      </c>
      <c r="AX110" s="27" t="str">
        <f>IF('Slut 2.kl. -Klasse'!BL37="","",IF('Slut 2.kl. -Klasse'!BL37='Skole scoring'!AX$92,1,0)+IF('Slut 2.kl. -Klasse'!BL37=5,5,0))</f>
        <v/>
      </c>
      <c r="AY110" s="27" t="str">
        <f>IF('Slut 2.kl. -Klasse'!BM37="","",IF('Slut 2.kl. -Klasse'!BM37='Skole scoring'!AY$92,1,0)+IF('Slut 2.kl. -Klasse'!BM37=5,5,0))</f>
        <v/>
      </c>
      <c r="AZ110" s="27" t="str">
        <f>IF('Slut 2.kl. -Klasse'!BN37="","",IF('Slut 2.kl. -Klasse'!BN37='Skole scoring'!AZ$92,1,0)+IF('Slut 2.kl. -Klasse'!BN37=5,5,0))</f>
        <v/>
      </c>
      <c r="BA110" s="27" t="str">
        <f>IF('Slut 2.kl. -Klasse'!BO37="","",IF('Slut 2.kl. -Klasse'!BO37='Skole scoring'!BA$92,1,0)+IF('Slut 2.kl. -Klasse'!BO37=5,5,0))</f>
        <v/>
      </c>
      <c r="BB110" s="27" t="str">
        <f>IF('Slut 2.kl. -Klasse'!BP37="","",IF('Slut 2.kl. -Klasse'!BP37='Skole scoring'!BB$92,1,0)+IF('Slut 2.kl. -Klasse'!BP37=5,5,0))</f>
        <v/>
      </c>
      <c r="BC110" s="27" t="str">
        <f>IF('Slut 2.kl. -Klasse'!BQ37="","",IF('Slut 2.kl. -Klasse'!BQ37='Skole scoring'!BC$92,1,0)+IF('Slut 2.kl. -Klasse'!BQ37=5,5,0))</f>
        <v/>
      </c>
      <c r="BD110" s="27" t="str">
        <f>IF('Slut 2.kl. -Klasse'!BR37="","",IF('Slut 2.kl. -Klasse'!BR37='Skole scoring'!BD$92,1,0)+IF('Slut 2.kl. -Klasse'!BR37=5,5,0))</f>
        <v/>
      </c>
      <c r="BE110" s="27" t="str">
        <f>IF('Slut 2.kl. -Klasse'!BS37="","",IF('Slut 2.kl. -Klasse'!BS37='Skole scoring'!BE$92,1,0)+IF('Slut 2.kl. -Klasse'!BS37=5,5,0))</f>
        <v/>
      </c>
      <c r="BF110" s="27" t="str">
        <f>IF('Slut 2.kl. -Klasse'!BT37="","",IF('Slut 2.kl. -Klasse'!BT37='Skole scoring'!BF$92,1,0)+IF('Slut 2.kl. -Klasse'!BT37=5,5,0))</f>
        <v/>
      </c>
      <c r="BG110" s="27" t="str">
        <f>IF('Slut 2.kl. -Klasse'!BU37="","",IF('Slut 2.kl. -Klasse'!BU37='Skole scoring'!BG$92,1,0)+IF('Slut 2.kl. -Klasse'!BU37=5,5,0))</f>
        <v/>
      </c>
      <c r="BH110" s="27" t="str">
        <f>IF('Slut 2.kl. -Klasse'!BV37="","",IF('Slut 2.kl. -Klasse'!BV37='Skole scoring'!BH$92,1,0)+IF('Slut 2.kl. -Klasse'!BV37=5,5,0))</f>
        <v/>
      </c>
      <c r="BI110" s="27" t="str">
        <f>IF('Slut 2.kl. -Klasse'!BW37="","",IF('Slut 2.kl. -Klasse'!BW37='Skole scoring'!BI$92,1,0)+IF('Slut 2.kl. -Klasse'!BW37=5,5,0))</f>
        <v/>
      </c>
      <c r="BJ110" s="27" t="str">
        <f>IF('Slut 2.kl. -Klasse'!BX37="","",IF('Slut 2.kl. -Klasse'!BX37='Skole scoring'!BJ$92,1,0)+IF('Slut 2.kl. -Klasse'!BX37=5,5,0))</f>
        <v/>
      </c>
      <c r="BK110" s="27" t="str">
        <f>IF('Slut 2.kl. -Klasse'!BY37="","",IF('Slut 2.kl. -Klasse'!BY37='Skole scoring'!BK$92,1,0)+IF('Slut 2.kl. -Klasse'!BY37=5,5,0))</f>
        <v/>
      </c>
      <c r="BL110" s="27" t="str">
        <f>IF('Slut 2.kl. -Klasse'!BZ37="","",IF('Slut 2.kl. -Klasse'!BZ37='Skole scoring'!BL$92,1,0)+IF('Slut 2.kl. -Klasse'!BZ37=5,5,0))</f>
        <v/>
      </c>
      <c r="BM110" s="27" t="str">
        <f>IF('Slut 2.kl. -Klasse'!CA37="","",IF('Slut 2.kl. -Klasse'!CA37='Skole scoring'!BM$92,1,0)+IF('Slut 2.kl. -Klasse'!CA37=5,5,0))</f>
        <v/>
      </c>
      <c r="BN110" s="27" t="str">
        <f>IF('Slut 2.kl. -Klasse'!CB37="","",IF('Slut 2.kl. -Klasse'!CB37='Skole scoring'!BN$92,1,0)+IF('Slut 2.kl. -Klasse'!CB37=5,5,0))</f>
        <v/>
      </c>
      <c r="BO110" s="27" t="str">
        <f>IF('Slut 2.kl. -Klasse'!CC37="","",IF('Slut 2.kl. -Klasse'!CC37='Skole scoring'!BO$92,1,0)+IF('Slut 2.kl. -Klasse'!CC37=5,5,0))</f>
        <v/>
      </c>
      <c r="BP110" s="27" t="str">
        <f>IF('Slut 2.kl. -Klasse'!CD37="","",IF('Slut 2.kl. -Klasse'!CD37='Skole scoring'!BP$92,1,0)+IF('Slut 2.kl. -Klasse'!CD37=5,5,0))</f>
        <v/>
      </c>
      <c r="BQ110" s="27" t="str">
        <f>IF('Slut 2.kl. -Klasse'!CE37="","",IF('Slut 2.kl. -Klasse'!CE37='Skole scoring'!BQ$92,1,0)+IF('Slut 2.kl. -Klasse'!CE37=5,5,0))</f>
        <v/>
      </c>
      <c r="BR110" s="27" t="str">
        <f>IF('Slut 2.kl. -Klasse'!CF37="","",IF('Slut 2.kl. -Klasse'!CF37='Skole scoring'!BR$92,1,0)+IF('Slut 2.kl. -Klasse'!CF37=5,5,0))</f>
        <v/>
      </c>
      <c r="BS110" s="27" t="str">
        <f>IF('Slut 2.kl. -Klasse'!CG37="","",IF('Slut 2.kl. -Klasse'!CG37='Skole scoring'!BS$92,1,0)+IF('Slut 2.kl. -Klasse'!CG37=5,5,0))</f>
        <v/>
      </c>
      <c r="BT110" s="27" t="str">
        <f>IF('Slut 2.kl. -Klasse'!CH37="","",IF('Slut 2.kl. -Klasse'!CH37='Skole scoring'!BT$92,1,0)+IF('Slut 2.kl. -Klasse'!CH37=5,5,0))</f>
        <v/>
      </c>
      <c r="BU110" s="27" t="str">
        <f>IF('Slut 2.kl. -Klasse'!CI37="","",IF('Slut 2.kl. -Klasse'!CI37='Skole scoring'!BU$92,1,0)+IF('Slut 2.kl. -Klasse'!CI37=5,5,0))</f>
        <v/>
      </c>
      <c r="BV110" s="27" t="str">
        <f>IF('Slut 2.kl. -Klasse'!CJ37="","",IF('Slut 2.kl. -Klasse'!CJ37='Skole scoring'!BV$92,1,0)+IF('Slut 2.kl. -Klasse'!CJ37=5,5,0))</f>
        <v/>
      </c>
      <c r="BW110" s="27" t="str">
        <f>IF('Slut 2.kl. -Klasse'!CK37="","",IF('Slut 2.kl. -Klasse'!CK37='Skole scoring'!BW$92,1,0)+IF('Slut 2.kl. -Klasse'!CK37=5,5,0))</f>
        <v/>
      </c>
      <c r="BX110" s="27" t="str">
        <f>IF('Slut 2.kl. -Klasse'!CL37="","",IF('Slut 2.kl. -Klasse'!CL37='Skole scoring'!BX$92,1,0)+IF('Slut 2.kl. -Klasse'!CL37=5,5,0))</f>
        <v/>
      </c>
      <c r="BY110" s="27" t="str">
        <f>IF('Slut 2.kl. -Klasse'!CM37="","",IF('Slut 2.kl. -Klasse'!CM37='Skole scoring'!BY$92,1,0)+IF('Slut 2.kl. -Klasse'!CM37=5,5,0))</f>
        <v/>
      </c>
      <c r="BZ110" s="27" t="str">
        <f>IF('Slut 2.kl. -Klasse'!CN37="","",IF('Slut 2.kl. -Klasse'!CN37='Skole scoring'!BZ$92,1,0)+IF('Slut 2.kl. -Klasse'!CN37=5,5,0))</f>
        <v/>
      </c>
      <c r="CA110" s="27" t="str">
        <f>IF('Slut 2.kl. -Klasse'!CO37="","",IF('Slut 2.kl. -Klasse'!CO37='Skole scoring'!CA$92,1,0)+IF('Slut 2.kl. -Klasse'!CO37=5,5,0))</f>
        <v/>
      </c>
      <c r="CB110" s="27" t="str">
        <f>IF('Slut 2.kl. -Klasse'!CP37="","",IF('Slut 2.kl. -Klasse'!CP37='Skole scoring'!CB$92,1,0)+IF('Slut 2.kl. -Klasse'!CP37=5,5,0))</f>
        <v/>
      </c>
      <c r="CC110" s="27" t="str">
        <f>IF('Slut 2.kl. -Klasse'!CQ37="","",IF('Slut 2.kl. -Klasse'!CQ37='Skole scoring'!CC$92,1,0)+IF('Slut 2.kl. -Klasse'!CQ37=5,5,0))</f>
        <v/>
      </c>
      <c r="CD110" s="27" t="str">
        <f>IF('Slut 2.kl. -Klasse'!CR37="","",IF('Slut 2.kl. -Klasse'!CR37='Skole scoring'!CD$92,1,0)+IF('Slut 2.kl. -Klasse'!CR37=5,5,0))</f>
        <v/>
      </c>
      <c r="CE110" s="27" t="str">
        <f>IF('Slut 2.kl. -Klasse'!CS37="","",IF('Slut 2.kl. -Klasse'!CS37='Skole scoring'!CE$92,1,0)+IF('Slut 2.kl. -Klasse'!CS37=5,5,0))</f>
        <v/>
      </c>
      <c r="CF110" s="27" t="str">
        <f>IF('Slut 2.kl. -Klasse'!CT37="","",IF('Slut 2.kl. -Klasse'!CT37='Skole scoring'!CF$92,1,0)+IF('Slut 2.kl. -Klasse'!CT37=5,5,0))</f>
        <v/>
      </c>
      <c r="CG110" s="27" t="str">
        <f>IF('Slut 2.kl. -Klasse'!CU37="","",IF('Slut 2.kl. -Klasse'!CU37='Skole scoring'!CG$92,1,0)+IF('Slut 2.kl. -Klasse'!CU37=5,5,0))</f>
        <v/>
      </c>
      <c r="CH110" s="27" t="str">
        <f>IF('Slut 2.kl. -Klasse'!CV37="","",IF('Slut 2.kl. -Klasse'!CV37='Skole scoring'!CH$92,1,0)+IF('Slut 2.kl. -Klasse'!CV37=5,5,0))</f>
        <v/>
      </c>
      <c r="CI110" s="27" t="str">
        <f>IF('Slut 2.kl. -Klasse'!CW37="","",IF('Slut 2.kl. -Klasse'!CW37='Skole scoring'!CI$92,1,0)+IF('Slut 2.kl. -Klasse'!CW37=5,5,0))</f>
        <v/>
      </c>
      <c r="CJ110" s="27" t="str">
        <f>IF('Slut 2.kl. -Klasse'!CX37="","",IF('Slut 2.kl. -Klasse'!CX37='Skole scoring'!CJ$92,1,0)+IF('Slut 2.kl. -Klasse'!CX37=5,5,0))</f>
        <v/>
      </c>
      <c r="CK110" s="27" t="str">
        <f>IF('Slut 2.kl. -Klasse'!CY37="","",IF('Slut 2.kl. -Klasse'!CY37='Skole scoring'!CK$92,1,0)+IF('Slut 2.kl. -Klasse'!CY37=5,5,0))</f>
        <v/>
      </c>
      <c r="CL110" s="27" t="str">
        <f>IF('Slut 2.kl. -Klasse'!CZ37="","",IF('Slut 2.kl. -Klasse'!CZ37='Skole scoring'!CL$92,1,0)+IF('Slut 2.kl. -Klasse'!CZ37=5,5,0))</f>
        <v/>
      </c>
      <c r="CM110" s="27" t="str">
        <f>IF('Slut 2.kl. -Klasse'!DA37="","",IF('Slut 2.kl. -Klasse'!DA37='Skole scoring'!CM$92,1,0)+IF('Slut 2.kl. -Klasse'!DA37=5,5,0))</f>
        <v/>
      </c>
      <c r="CN110" s="27" t="str">
        <f>IF('Slut 2.kl. -Klasse'!DB37="","",IF('Slut 2.kl. -Klasse'!DB37='Skole scoring'!CN$92,1,0)+IF('Slut 2.kl. -Klasse'!DB37=5,5,0))</f>
        <v/>
      </c>
      <c r="CO110" s="27" t="str">
        <f>IF('Slut 2.kl. -Klasse'!DC37="","",IF('Slut 2.kl. -Klasse'!DC37='Skole scoring'!CO$92,1,0)+IF('Slut 2.kl. -Klasse'!DC37=5,5,0))</f>
        <v/>
      </c>
      <c r="CP110" s="27" t="str">
        <f>IF('Slut 2.kl. -Klasse'!DD37="","",IF('Slut 2.kl. -Klasse'!DD37='Skole scoring'!CP$92,1,0)+IF('Slut 2.kl. -Klasse'!DD37=5,5,0))</f>
        <v/>
      </c>
      <c r="CQ110" s="27" t="str">
        <f>IF('Slut 2.kl. -Klasse'!DE37="","",IF('Slut 2.kl. -Klasse'!DE37='Skole scoring'!CQ$92,1,0)+IF('Slut 2.kl. -Klasse'!DE37=5,5,0))</f>
        <v/>
      </c>
      <c r="CR110" s="27" t="str">
        <f>IF('Slut 2.kl. -Klasse'!DF37="","",IF('Slut 2.kl. -Klasse'!DF37='Skole scoring'!CR$92,1,0)+IF('Slut 2.kl. -Klasse'!DF37=5,5,0))</f>
        <v/>
      </c>
      <c r="CS110" s="27" t="str">
        <f>IF('Slut 2.kl. -Klasse'!DG37="","",IF('Slut 2.kl. -Klasse'!DG37='Skole scoring'!CS$92,1,0)+IF('Slut 2.kl. -Klasse'!DG37=5,5,0))</f>
        <v/>
      </c>
      <c r="CT110" s="27" t="str">
        <f>IF('Slut 2.kl. -Klasse'!DH37="","",IF('Slut 2.kl. -Klasse'!DH37='Skole scoring'!CT$92,1,0)+IF('Slut 2.kl. -Klasse'!DH37=5,5,0))</f>
        <v/>
      </c>
      <c r="CU110" s="27" t="str">
        <f>IF('Slut 2.kl. -Klasse'!DI37="","",IF('Slut 2.kl. -Klasse'!DI37='Skole scoring'!CU$92,1,0)+IF('Slut 2.kl. -Klasse'!DI37=5,5,0))</f>
        <v/>
      </c>
      <c r="CV110" s="27" t="str">
        <f>IF('Slut 2.kl. -Klasse'!DJ37="","",IF('Slut 2.kl. -Klasse'!DJ37='Skole scoring'!CV$92,1,0)+IF('Slut 2.kl. -Klasse'!DJ37=5,5,0))</f>
        <v/>
      </c>
      <c r="CW110" s="27" t="str">
        <f>IF('Slut 2.kl. -Klasse'!DK37="","",IF('Slut 2.kl. -Klasse'!DK37='Skole scoring'!CW$92,1,0)+IF('Slut 2.kl. -Klasse'!DK37=5,5,0))</f>
        <v/>
      </c>
      <c r="CX110" s="27" t="str">
        <f>IF('Slut 2.kl. -Klasse'!DL37="","",IF('Slut 2.kl. -Klasse'!DL37='Skole scoring'!CX$92,1,0)+IF('Slut 2.kl. -Klasse'!DL37=5,5,0))</f>
        <v/>
      </c>
      <c r="CY110" s="27" t="str">
        <f>IF('Slut 2.kl. -Klasse'!DM37="","",IF('Slut 2.kl. -Klasse'!DM37='Skole scoring'!CY$92,1,0)+IF('Slut 2.kl. -Klasse'!DM37=5,5,0))</f>
        <v/>
      </c>
      <c r="CZ110" s="27" t="str">
        <f>IF('Slut 2.kl. -Klasse'!DN37="","",IF('Slut 2.kl. -Klasse'!DN37='Skole scoring'!CZ$92,1,0)+IF('Slut 2.kl. -Klasse'!DN37=5,5,0))</f>
        <v/>
      </c>
      <c r="DA110" s="27" t="str">
        <f>IF('Slut 2.kl. -Klasse'!DO37="","",IF('Slut 2.kl. -Klasse'!DO37='Skole scoring'!DA$92,1,0)+IF('Slut 2.kl. -Klasse'!DO37=5,5,0))</f>
        <v/>
      </c>
      <c r="DB110" s="27" t="str">
        <f>IF('Slut 2.kl. -Klasse'!DP37="","",IF('Slut 2.kl. -Klasse'!DP37='Skole scoring'!DB$92,1,0)+IF('Slut 2.kl. -Klasse'!DP37=5,5,0))</f>
        <v/>
      </c>
      <c r="DC110" s="27" t="str">
        <f>IF('Slut 2.kl. -Klasse'!DQ37="","",IF('Slut 2.kl. -Klasse'!DQ37='Skole scoring'!DC$92,1,0)+IF('Slut 2.kl. -Klasse'!DQ37=5,5,0))</f>
        <v/>
      </c>
      <c r="DD110" s="27" t="str">
        <f>IF('Slut 2.kl. -Klasse'!DR37="","",IF('Slut 2.kl. -Klasse'!DR37='Skole scoring'!DD$92,1,0)+IF('Slut 2.kl. -Klasse'!DR37=5,5,0))</f>
        <v/>
      </c>
      <c r="DE110" s="27" t="str">
        <f>IF('Slut 2.kl. -Klasse'!DS37="","",IF('Slut 2.kl. -Klasse'!DS37='Skole scoring'!DE$92,1,0)+IF('Slut 2.kl. -Klasse'!DS37=5,5,0))</f>
        <v/>
      </c>
      <c r="DF110" s="27" t="str">
        <f>IF('Slut 2.kl. -Klasse'!DT37="","",IF('Slut 2.kl. -Klasse'!DT37='Skole scoring'!DF$92,1,0)+IF('Slut 2.kl. -Klasse'!DT37=5,5,0))</f>
        <v/>
      </c>
      <c r="DG110" s="27" t="str">
        <f>IF('Slut 2.kl. -Klasse'!DU37="","",IF('Slut 2.kl. -Klasse'!DU37='Skole scoring'!DG$92,1,0)+IF('Slut 2.kl. -Klasse'!DU37=5,5,0))</f>
        <v/>
      </c>
      <c r="DH110" s="27" t="str">
        <f>IF('Slut 2.kl. -Klasse'!DV37="","",IF('Slut 2.kl. -Klasse'!DV37='Skole scoring'!DH$92,1,0)+IF('Slut 2.kl. -Klasse'!DV37=5,5,0))</f>
        <v/>
      </c>
      <c r="DI110" s="27" t="str">
        <f>IF('Slut 2.kl. -Klasse'!DW37="","",IF('Slut 2.kl. -Klasse'!DW37='Skole scoring'!DI$92,1,0)+IF('Slut 2.kl. -Klasse'!DW37=5,5,0))</f>
        <v/>
      </c>
      <c r="DJ110" s="27" t="str">
        <f>IF('Slut 2.kl. -Klasse'!DX37="","",IF('Slut 2.kl. -Klasse'!DX37='Skole scoring'!DJ$92,1,0)+IF('Slut 2.kl. -Klasse'!DX37=5,5,0))</f>
        <v/>
      </c>
      <c r="DK110" s="27" t="str">
        <f>IF('Slut 2.kl. -Klasse'!DY37="","",IF('Slut 2.kl. -Klasse'!DY37='Skole scoring'!DK$92,1,0)+IF('Slut 2.kl. -Klasse'!DY37=5,5,0))</f>
        <v/>
      </c>
      <c r="DL110" s="27" t="str">
        <f>IF('Slut 2.kl. -Klasse'!DZ37="","",IF('Slut 2.kl. -Klasse'!DZ37='Skole scoring'!DL$92,1,0)+IF('Slut 2.kl. -Klasse'!DZ37=5,5,0))</f>
        <v/>
      </c>
      <c r="DM110" s="27" t="str">
        <f>IF('Slut 2.kl. -Klasse'!EA37="","",IF('Slut 2.kl. -Klasse'!EA37='Skole scoring'!DM$92,1,0)+IF('Slut 2.kl. -Klasse'!EA37=5,5,0))</f>
        <v/>
      </c>
      <c r="DN110" s="27" t="str">
        <f>IF('Slut 2.kl. -Klasse'!EB37="","",IF('Slut 2.kl. -Klasse'!EB37='Skole scoring'!DN$92,1,0)+IF('Slut 2.kl. -Klasse'!EB37=5,5,0))</f>
        <v/>
      </c>
      <c r="DO110" s="27" t="str">
        <f>IF('Slut 2.kl. -Klasse'!EC37="","",IF('Slut 2.kl. -Klasse'!EC37='Skole scoring'!DO$92,1,0)+IF('Slut 2.kl. -Klasse'!EC37=5,5,0))</f>
        <v/>
      </c>
      <c r="DP110" s="27" t="str">
        <f>IF('Slut 2.kl. -Klasse'!ED37="","",IF('Slut 2.kl. -Klasse'!ED37='Skole scoring'!DP$92,1,0)+IF('Slut 2.kl. -Klasse'!ED37=5,5,0))</f>
        <v/>
      </c>
      <c r="DQ110" s="27" t="str">
        <f>IF('Slut 2.kl. -Klasse'!EE37="","",IF('Slut 2.kl. -Klasse'!EE37='Skole scoring'!DQ$92,1,0)+IF('Slut 2.kl. -Klasse'!EE37=5,5,0))</f>
        <v/>
      </c>
      <c r="DR110" s="27" t="str">
        <f>IF('Slut 2.kl. -Klasse'!EF37="","",IF('Slut 2.kl. -Klasse'!EF37='Skole scoring'!DR$92,1,0)+IF('Slut 2.kl. -Klasse'!EF37=5,5,0))</f>
        <v/>
      </c>
      <c r="DS110" s="27" t="str">
        <f>IF('Slut 2.kl. -Klasse'!EG37="","",IF('Slut 2.kl. -Klasse'!EG37='Skole scoring'!DS$92,1,0)+IF('Slut 2.kl. -Klasse'!EG37=5,5,0))</f>
        <v/>
      </c>
      <c r="DT110" s="27" t="str">
        <f>IF('Slut 2.kl. -Klasse'!EH37="","",IF('Slut 2.kl. -Klasse'!EH37='Skole scoring'!DT$92,1,0)+IF('Slut 2.kl. -Klasse'!EH37=5,5,0))</f>
        <v/>
      </c>
      <c r="DU110" s="27" t="str">
        <f>IF('Slut 2.kl. -Klasse'!EI37="","",IF('Slut 2.kl. -Klasse'!EI37='Skole scoring'!DU$92,1,0)+IF('Slut 2.kl. -Klasse'!EI37=5,5,0))</f>
        <v/>
      </c>
      <c r="DV110" s="27" t="str">
        <f>IF('Slut 2.kl. -Klasse'!EJ37="","",IF('Slut 2.kl. -Klasse'!EJ37='Skole scoring'!DV$92,1,0)+IF('Slut 2.kl. -Klasse'!EJ37=5,5,0))</f>
        <v/>
      </c>
      <c r="DW110" s="27" t="str">
        <f>IF('Slut 2.kl. -Klasse'!EK37="","",IF('Slut 2.kl. -Klasse'!EK37='Skole scoring'!DW$92,1,0)+IF('Slut 2.kl. -Klasse'!EK37=5,5,0))</f>
        <v/>
      </c>
      <c r="DX110" s="27" t="str">
        <f>IF('Slut 2.kl. -Klasse'!EL37="","",IF('Slut 2.kl. -Klasse'!EL37='Skole scoring'!DX$92,1,0)+IF('Slut 2.kl. -Klasse'!EL37=5,5,0))</f>
        <v/>
      </c>
      <c r="DY110" s="27" t="str">
        <f>IF('Slut 2.kl. -Klasse'!EM37="","",IF('Slut 2.kl. -Klasse'!EM37='Skole scoring'!DY$92,1,0)+IF('Slut 2.kl. -Klasse'!EM37=5,5,0))</f>
        <v/>
      </c>
      <c r="DZ110" s="27" t="str">
        <f>IF('Slut 2.kl. -Klasse'!EN37="","",IF('Slut 2.kl. -Klasse'!EN37='Skole scoring'!DZ$92,1,0)+IF('Slut 2.kl. -Klasse'!EN37=5,5,0))</f>
        <v/>
      </c>
      <c r="EA110" s="27" t="str">
        <f>IF('Slut 2.kl. -Klasse'!EO37="","",IF('Slut 2.kl. -Klasse'!EO37='Skole scoring'!EA$92,1,0)+IF('Slut 2.kl. -Klasse'!EO37=5,5,0))</f>
        <v/>
      </c>
      <c r="EB110" s="27" t="str">
        <f>IF('Slut 2.kl. -Klasse'!EP37="","",IF('Slut 2.kl. -Klasse'!EP37='Skole scoring'!EB$92,1,0)+IF('Slut 2.kl. -Klasse'!EP37=5,5,0))</f>
        <v/>
      </c>
      <c r="EC110" s="27" t="str">
        <f>IF('Slut 2.kl. -Klasse'!EQ37="","",IF('Slut 2.kl. -Klasse'!EQ37='Skole scoring'!EC$92,1,0)+IF('Slut 2.kl. -Klasse'!EQ37=5,5,0))</f>
        <v/>
      </c>
      <c r="ED110" s="27" t="str">
        <f>IF('Slut 2.kl. -Klasse'!ER37="","",IF('Slut 2.kl. -Klasse'!ER37='Skole scoring'!ED$92,1,0)+IF('Slut 2.kl. -Klasse'!ER37=5,5,0))</f>
        <v/>
      </c>
      <c r="EE110" s="27" t="str">
        <f>IF('Slut 2.kl. -Klasse'!ES37="","",IF('Slut 2.kl. -Klasse'!ES37='Skole scoring'!EE$92,1,0)+IF('Slut 2.kl. -Klasse'!ES37=5,5,0))</f>
        <v/>
      </c>
      <c r="EF110" s="27" t="str">
        <f>IF('Slut 2.kl. -Klasse'!ET37="","",IF('Slut 2.kl. -Klasse'!ET37='Skole scoring'!EF$92,1,0)+IF('Slut 2.kl. -Klasse'!ET37=5,5,0))</f>
        <v/>
      </c>
      <c r="EG110" s="27" t="str">
        <f>IF('Slut 2.kl. -Klasse'!EU37="","",IF('Slut 2.kl. -Klasse'!EU37='Skole scoring'!EG$92,1,0)+IF('Slut 2.kl. -Klasse'!EU37=5,5,0))</f>
        <v/>
      </c>
      <c r="EH110" s="27" t="str">
        <f>IF('Slut 2.kl. -Klasse'!EV37="","",IF('Slut 2.kl. -Klasse'!EV37='Skole scoring'!EH$92,1,0)+IF('Slut 2.kl. -Klasse'!EV37=5,5,0))</f>
        <v/>
      </c>
      <c r="EI110" s="27" t="str">
        <f>IF('Slut 2.kl. -Klasse'!EW37="","",IF('Slut 2.kl. -Klasse'!EW37='Skole scoring'!EI$92,1,0)+IF('Slut 2.kl. -Klasse'!EW37=5,5,0))</f>
        <v/>
      </c>
      <c r="EJ110" s="27" t="str">
        <f>IF('Slut 2.kl. -Klasse'!EX37="","",IF('Slut 2.kl. -Klasse'!EX37='Skole scoring'!EJ$92,1,0)+IF('Slut 2.kl. -Klasse'!EX37=5,5,0))</f>
        <v/>
      </c>
      <c r="EK110" s="27" t="str">
        <f>IF('Slut 2.kl. -Klasse'!EY37="","",IF('Slut 2.kl. -Klasse'!EY37='Skole scoring'!EK$92,1,0)+IF('Slut 2.kl. -Klasse'!EY37=5,5,0))</f>
        <v/>
      </c>
      <c r="EL110" s="27" t="str">
        <f>IF('Slut 2.kl. -Klasse'!EZ37="","",IF('Slut 2.kl. -Klasse'!EZ37='Skole scoring'!EL$92,1,0)+IF('Slut 2.kl. -Klasse'!EZ37=5,5,0))</f>
        <v/>
      </c>
      <c r="EM110" s="27" t="str">
        <f>IF('Slut 2.kl. -Klasse'!FA37="","",IF('Slut 2.kl. -Klasse'!FA37='Skole scoring'!EM$92,1,0)+IF('Slut 2.kl. -Klasse'!FA37=5,5,0))</f>
        <v/>
      </c>
      <c r="EN110" s="27" t="str">
        <f>IF('Slut 2.kl. -Klasse'!FB37="","",IF('Slut 2.kl. -Klasse'!FB37='Skole scoring'!EN$92,1,0)+IF('Slut 2.kl. -Klasse'!FB37=5,5,0))</f>
        <v/>
      </c>
      <c r="EO110" s="27" t="str">
        <f>IF('Slut 2.kl. -Klasse'!FC37="","",IF('Slut 2.kl. -Klasse'!FC37='Skole scoring'!EO$92,1,0)+IF('Slut 2.kl. -Klasse'!FC37=5,5,0))</f>
        <v/>
      </c>
      <c r="EP110" s="27" t="str">
        <f>IF('Slut 2.kl. -Klasse'!FD37="","",IF('Slut 2.kl. -Klasse'!FD37='Skole scoring'!EP$92,1,0)+IF('Slut 2.kl. -Klasse'!FD37=5,5,0))</f>
        <v/>
      </c>
      <c r="EQ110" s="27" t="str">
        <f>IF('Slut 2.kl. -Klasse'!FE37="","",IF('Slut 2.kl. -Klasse'!FE37='Skole scoring'!EQ$92,1,0)+IF('Slut 2.kl. -Klasse'!FE37=5,5,0))</f>
        <v/>
      </c>
      <c r="ER110" s="27" t="str">
        <f>IF('Slut 2.kl. -Klasse'!FF37="","",IF('Slut 2.kl. -Klasse'!FF37='Skole scoring'!ER$92,1,0)+IF('Slut 2.kl. -Klasse'!FF37=5,5,0))</f>
        <v/>
      </c>
      <c r="ES110" s="27" t="str">
        <f>IF('Slut 2.kl. -Klasse'!FG37="","",IF('Slut 2.kl. -Klasse'!FG37='Skole scoring'!ES$92,1,0)+IF('Slut 2.kl. -Klasse'!FG37=5,5,0))</f>
        <v/>
      </c>
      <c r="ET110" s="27" t="str">
        <f>IF('Slut 2.kl. -Klasse'!FH37="","",IF('Slut 2.kl. -Klasse'!FH37='Skole scoring'!ET$92,1,0)+IF('Slut 2.kl. -Klasse'!FH37=5,5,0))</f>
        <v/>
      </c>
      <c r="EU110" s="27" t="str">
        <f>IF('Slut 2.kl. -Klasse'!FI37="","",IF('Slut 2.kl. -Klasse'!FI37='Skole scoring'!EU$92,1,0)+IF('Slut 2.kl. -Klasse'!FI37=5,5,0))</f>
        <v/>
      </c>
      <c r="EV110" s="27" t="str">
        <f>IF('Slut 2.kl. -Klasse'!FJ37="","",IF('Slut 2.kl. -Klasse'!FJ37='Skole scoring'!EV$92,1,0)+IF('Slut 2.kl. -Klasse'!FJ37=5,5,0))</f>
        <v/>
      </c>
      <c r="EW110" s="27" t="str">
        <f>IF('Slut 2.kl. -Klasse'!FK37="","",IF('Slut 2.kl. -Klasse'!FK37='Skole scoring'!EW$92,1,0)+IF('Slut 2.kl. -Klasse'!FK37=5,5,0))</f>
        <v/>
      </c>
      <c r="EX110" s="27" t="str">
        <f>IF('Slut 2.kl. -Klasse'!FL37="","",IF('Slut 2.kl. -Klasse'!FL37='Skole scoring'!EX$92,1,0)+IF('Slut 2.kl. -Klasse'!FL37=5,5,0))</f>
        <v/>
      </c>
      <c r="EY110" s="27" t="str">
        <f>IF('Slut 2.kl. -Klasse'!FM37="","",IF('Slut 2.kl. -Klasse'!FM37='Skole scoring'!EY$92,1,0)+IF('Slut 2.kl. -Klasse'!FM37=5,5,0))</f>
        <v/>
      </c>
      <c r="EZ110" s="27" t="str">
        <f>IF('Slut 2.kl. -Klasse'!FN37="","",IF('Slut 2.kl. -Klasse'!FN37='Skole scoring'!EZ$92,1,0)+IF('Slut 2.kl. -Klasse'!FN37=5,5,0))</f>
        <v/>
      </c>
      <c r="FA110" s="27" t="str">
        <f>IF('Slut 2.kl. -Klasse'!FO37="","",IF('Slut 2.kl. -Klasse'!FO37='Skole scoring'!FA$92,1,0)+IF('Slut 2.kl. -Klasse'!FO37=5,5,0))</f>
        <v/>
      </c>
      <c r="FB110" s="27" t="str">
        <f>IF('Slut 2.kl. -Klasse'!FP37="","",IF('Slut 2.kl. -Klasse'!FP37='Skole scoring'!FB$92,1,0)+IF('Slut 2.kl. -Klasse'!FP37=5,5,0))</f>
        <v/>
      </c>
      <c r="FC110" s="27" t="str">
        <f>IF('Slut 2.kl. -Klasse'!FQ37="","",IF('Slut 2.kl. -Klasse'!FQ37='Skole scoring'!FC$92,1,0)+IF('Slut 2.kl. -Klasse'!FQ37=5,5,0))</f>
        <v/>
      </c>
      <c r="FD110" s="27" t="str">
        <f>IF('Slut 2.kl. -Klasse'!FR37="","",IF('Slut 2.kl. -Klasse'!FR37='Skole scoring'!FD$92,1,0)+IF('Slut 2.kl. -Klasse'!FR37=5,5,0))</f>
        <v/>
      </c>
      <c r="FE110" s="27" t="str">
        <f>IF('Slut 2.kl. -Klasse'!FS37="","",IF('Slut 2.kl. -Klasse'!FS37='Skole scoring'!FE$92,1,0)+IF('Slut 2.kl. -Klasse'!FS37=5,5,0))</f>
        <v/>
      </c>
      <c r="FF110" s="27" t="str">
        <f>IF('Slut 2.kl. -Klasse'!FT37="","",IF('Slut 2.kl. -Klasse'!FT37='Skole scoring'!FF$92,1,0)+IF('Slut 2.kl. -Klasse'!FT37=5,5,0))</f>
        <v/>
      </c>
      <c r="FG110" s="27" t="str">
        <f>IF('Slut 2.kl. -Klasse'!FU37="","",IF('Slut 2.kl. -Klasse'!FU37='Skole scoring'!FG$92,1,0)+IF('Slut 2.kl. -Klasse'!FU37=5,5,0))</f>
        <v/>
      </c>
      <c r="FH110" s="27" t="str">
        <f>IF('Slut 2.kl. -Klasse'!FV37="","",IF('Slut 2.kl. -Klasse'!FV37='Skole scoring'!FH$92,1,0)+IF('Slut 2.kl. -Klasse'!FV37=5,5,0))</f>
        <v/>
      </c>
      <c r="FI110" s="27" t="str">
        <f>IF('Slut 2.kl. -Klasse'!FW37="","",IF('Slut 2.kl. -Klasse'!FW37='Skole scoring'!FI$92,1,0)+IF('Slut 2.kl. -Klasse'!FW37=5,5,0))</f>
        <v/>
      </c>
      <c r="FJ110" s="27" t="str">
        <f>IF('Slut 2.kl. -Klasse'!FX37="","",IF('Slut 2.kl. -Klasse'!FX37='Skole scoring'!FJ$92,1,0)+IF('Slut 2.kl. -Klasse'!FX37=5,5,0))</f>
        <v/>
      </c>
      <c r="FK110" s="27" t="str">
        <f>IF('Slut 2.kl. -Klasse'!FY37="","",IF('Slut 2.kl. -Klasse'!FY37='Skole scoring'!FK$92,1,0)+IF('Slut 2.kl. -Klasse'!FY37=5,5,0))</f>
        <v/>
      </c>
      <c r="FL110" s="27" t="str">
        <f>IF('Slut 2.kl. -Klasse'!FZ37="","",IF('Slut 2.kl. -Klasse'!FZ37='Skole scoring'!FL$92,1,0)+IF('Slut 2.kl. -Klasse'!FZ37=5,5,0))</f>
        <v/>
      </c>
      <c r="FM110" s="27" t="str">
        <f>IF('Slut 2.kl. -Klasse'!GA37="","",IF('Slut 2.kl. -Klasse'!GA37='Skole scoring'!FM$92,1,0)+IF('Slut 2.kl. -Klasse'!GA37=5,5,0))</f>
        <v/>
      </c>
      <c r="FN110" s="27">
        <f t="shared" si="3"/>
        <v>0</v>
      </c>
      <c r="FO110" s="27" t="str">
        <f>IF(ISBLANK('Slut 2.kl. -Klasse'!B37),"NA",(((COUNTIF('Skole scoring'!B110:U110,1)-7)/4.9)+((COUNTIF('Skole scoring'!V110:DQ110,1)-19.9)/11.3)+((COUNTIF(DR110:FM110,1)-16.8)/11.7))/3)</f>
        <v>NA</v>
      </c>
    </row>
    <row r="111" spans="2:171" x14ac:dyDescent="0.35">
      <c r="B111" s="27" t="str">
        <f>IF('Slut 2.kl. -Klasse'!P38="","",IF('Slut 2.kl. -Klasse'!P38='Skole scoring'!B$92,1,0)+IF('Slut 2.kl. -Klasse'!P38=5,5,0))</f>
        <v/>
      </c>
      <c r="C111" s="27" t="str">
        <f>IF('Slut 2.kl. -Klasse'!Q38="","",IF('Slut 2.kl. -Klasse'!Q38='Skole scoring'!C$92,1,0)+IF('Slut 2.kl. -Klasse'!Q38=5,5,0))</f>
        <v/>
      </c>
      <c r="D111" s="27" t="str">
        <f>IF('Slut 2.kl. -Klasse'!R38="","",IF('Slut 2.kl. -Klasse'!R38='Skole scoring'!D$92,1,0)+IF('Slut 2.kl. -Klasse'!R38=5,5,0))</f>
        <v/>
      </c>
      <c r="E111" s="27" t="str">
        <f>IF('Slut 2.kl. -Klasse'!S38="","",IF('Slut 2.kl. -Klasse'!S38='Skole scoring'!E$92,1,0)+IF('Slut 2.kl. -Klasse'!S38=5,5,0))</f>
        <v/>
      </c>
      <c r="F111" s="27" t="str">
        <f>IF('Slut 2.kl. -Klasse'!T38="","",IF('Slut 2.kl. -Klasse'!T38='Skole scoring'!F$92,1,0)+IF('Slut 2.kl. -Klasse'!T38=5,5,0))</f>
        <v/>
      </c>
      <c r="G111" s="27" t="str">
        <f>IF('Slut 2.kl. -Klasse'!U38="","",IF('Slut 2.kl. -Klasse'!U38='Skole scoring'!G$92,1,0)+IF('Slut 2.kl. -Klasse'!U38=5,5,0))</f>
        <v/>
      </c>
      <c r="H111" s="27" t="str">
        <f>IF('Slut 2.kl. -Klasse'!V38="","",IF('Slut 2.kl. -Klasse'!V38='Skole scoring'!H$92,1,0)+IF('Slut 2.kl. -Klasse'!V38=5,5,0))</f>
        <v/>
      </c>
      <c r="I111" s="27" t="str">
        <f>IF('Slut 2.kl. -Klasse'!W38="","",IF('Slut 2.kl. -Klasse'!W38='Skole scoring'!I$92,1,0)+IF('Slut 2.kl. -Klasse'!W38=5,5,0))</f>
        <v/>
      </c>
      <c r="J111" s="27" t="str">
        <f>IF('Slut 2.kl. -Klasse'!X38="","",IF('Slut 2.kl. -Klasse'!X38='Skole scoring'!J$92,1,0)+IF('Slut 2.kl. -Klasse'!X38=5,5,0))</f>
        <v/>
      </c>
      <c r="K111" s="27" t="str">
        <f>IF('Slut 2.kl. -Klasse'!Y38="","",IF('Slut 2.kl. -Klasse'!Y38='Skole scoring'!K$92,1,0)+IF('Slut 2.kl. -Klasse'!Y38=5,5,0))</f>
        <v/>
      </c>
      <c r="L111" s="27" t="str">
        <f>IF('Slut 2.kl. -Klasse'!Z38="","",IF('Slut 2.kl. -Klasse'!Z38='Skole scoring'!L$92,1,0)+IF('Slut 2.kl. -Klasse'!Z38=5,5,0))</f>
        <v/>
      </c>
      <c r="M111" s="27" t="str">
        <f>IF('Slut 2.kl. -Klasse'!AA38="","",IF('Slut 2.kl. -Klasse'!AA38='Skole scoring'!M$92,1,0)+IF('Slut 2.kl. -Klasse'!AA38=5,5,0))</f>
        <v/>
      </c>
      <c r="N111" s="27" t="str">
        <f>IF('Slut 2.kl. -Klasse'!AB38="","",IF('Slut 2.kl. -Klasse'!AB38='Skole scoring'!N$92,1,0)+IF('Slut 2.kl. -Klasse'!AB38=5,5,0))</f>
        <v/>
      </c>
      <c r="O111" s="27" t="str">
        <f>IF('Slut 2.kl. -Klasse'!AC38="","",IF('Slut 2.kl. -Klasse'!AC38='Skole scoring'!O$92,1,0)+IF('Slut 2.kl. -Klasse'!AC38=5,5,0))</f>
        <v/>
      </c>
      <c r="P111" s="27" t="str">
        <f>IF('Slut 2.kl. -Klasse'!AD38="","",IF('Slut 2.kl. -Klasse'!AD38='Skole scoring'!P$92,1,0)+IF('Slut 2.kl. -Klasse'!AD38=5,5,0))</f>
        <v/>
      </c>
      <c r="Q111" s="27" t="str">
        <f>IF('Slut 2.kl. -Klasse'!AE38="","",IF('Slut 2.kl. -Klasse'!AE38='Skole scoring'!Q$92,1,0)+IF('Slut 2.kl. -Klasse'!AE38=5,5,0))</f>
        <v/>
      </c>
      <c r="R111" s="27" t="str">
        <f>IF('Slut 2.kl. -Klasse'!AF38="","",IF('Slut 2.kl. -Klasse'!AF38='Skole scoring'!R$92,1,0)+IF('Slut 2.kl. -Klasse'!AF38=5,5,0))</f>
        <v/>
      </c>
      <c r="S111" s="27" t="str">
        <f>IF('Slut 2.kl. -Klasse'!AG38="","",IF('Slut 2.kl. -Klasse'!AG38='Skole scoring'!S$92,1,0)+IF('Slut 2.kl. -Klasse'!AG38=5,5,0))</f>
        <v/>
      </c>
      <c r="T111" s="27" t="str">
        <f>IF('Slut 2.kl. -Klasse'!AH38="","",IF('Slut 2.kl. -Klasse'!AH38='Skole scoring'!T$92,1,0)+IF('Slut 2.kl. -Klasse'!AH38=5,5,0))</f>
        <v/>
      </c>
      <c r="U111" s="27" t="str">
        <f>IF('Slut 2.kl. -Klasse'!AI38="","",IF('Slut 2.kl. -Klasse'!AI38='Skole scoring'!U$92,1,0)+IF('Slut 2.kl. -Klasse'!AI38=5,5,0))</f>
        <v/>
      </c>
      <c r="V111" s="27" t="str">
        <f>IF('Slut 2.kl. -Klasse'!AJ38="","",IF('Slut 2.kl. -Klasse'!AJ38='Skole scoring'!V$92,1,0)+IF('Slut 2.kl. -Klasse'!AJ38=5,5,0))</f>
        <v/>
      </c>
      <c r="W111" s="27" t="str">
        <f>IF('Slut 2.kl. -Klasse'!AK38="","",IF('Slut 2.kl. -Klasse'!AK38='Skole scoring'!W$92,1,0)+IF('Slut 2.kl. -Klasse'!AK38=5,5,0))</f>
        <v/>
      </c>
      <c r="X111" s="27" t="str">
        <f>IF('Slut 2.kl. -Klasse'!AL38="","",IF('Slut 2.kl. -Klasse'!AL38='Skole scoring'!X$92,1,0)+IF('Slut 2.kl. -Klasse'!AL38=5,5,0))</f>
        <v/>
      </c>
      <c r="Y111" s="27" t="str">
        <f>IF('Slut 2.kl. -Klasse'!AM38="","",IF('Slut 2.kl. -Klasse'!AM38='Skole scoring'!Y$92,1,0)+IF('Slut 2.kl. -Klasse'!AM38=5,5,0))</f>
        <v/>
      </c>
      <c r="Z111" s="27" t="str">
        <f>IF('Slut 2.kl. -Klasse'!AN38="","",IF('Slut 2.kl. -Klasse'!AN38='Skole scoring'!Z$92,1,0)+IF('Slut 2.kl. -Klasse'!AN38=5,5,0))</f>
        <v/>
      </c>
      <c r="AA111" s="27" t="str">
        <f>IF('Slut 2.kl. -Klasse'!AO38="","",IF('Slut 2.kl. -Klasse'!AO38='Skole scoring'!AA$92,1,0)+IF('Slut 2.kl. -Klasse'!AO38=5,5,0))</f>
        <v/>
      </c>
      <c r="AB111" s="27" t="str">
        <f>IF('Slut 2.kl. -Klasse'!AP38="","",IF('Slut 2.kl. -Klasse'!AP38='Skole scoring'!AB$92,1,0)+IF('Slut 2.kl. -Klasse'!AP38=5,5,0))</f>
        <v/>
      </c>
      <c r="AC111" s="27" t="str">
        <f>IF('Slut 2.kl. -Klasse'!AQ38="","",IF('Slut 2.kl. -Klasse'!AQ38='Skole scoring'!AC$92,1,0)+IF('Slut 2.kl. -Klasse'!AQ38=5,5,0))</f>
        <v/>
      </c>
      <c r="AD111" s="27" t="str">
        <f>IF('Slut 2.kl. -Klasse'!AR38="","",IF('Slut 2.kl. -Klasse'!AR38='Skole scoring'!AD$92,1,0)+IF('Slut 2.kl. -Klasse'!AR38=5,5,0))</f>
        <v/>
      </c>
      <c r="AE111" s="27" t="str">
        <f>IF('Slut 2.kl. -Klasse'!AS38="","",IF('Slut 2.kl. -Klasse'!AS38='Skole scoring'!AE$92,1,0)+IF('Slut 2.kl. -Klasse'!AS38=5,5,0))</f>
        <v/>
      </c>
      <c r="AF111" s="27" t="str">
        <f>IF('Slut 2.kl. -Klasse'!AT38="","",IF('Slut 2.kl. -Klasse'!AT38='Skole scoring'!AF$92,1,0)+IF('Slut 2.kl. -Klasse'!AT38=5,5,0))</f>
        <v/>
      </c>
      <c r="AG111" s="27" t="str">
        <f>IF('Slut 2.kl. -Klasse'!AU38="","",IF('Slut 2.kl. -Klasse'!AU38='Skole scoring'!AG$92,1,0)+IF('Slut 2.kl. -Klasse'!AU38=5,5,0))</f>
        <v/>
      </c>
      <c r="AH111" s="27" t="str">
        <f>IF('Slut 2.kl. -Klasse'!AV38="","",IF('Slut 2.kl. -Klasse'!AV38='Skole scoring'!AH$92,1,0)+IF('Slut 2.kl. -Klasse'!AV38=5,5,0))</f>
        <v/>
      </c>
      <c r="AI111" s="27" t="str">
        <f>IF('Slut 2.kl. -Klasse'!AW38="","",IF('Slut 2.kl. -Klasse'!AW38='Skole scoring'!AI$92,1,0)+IF('Slut 2.kl. -Klasse'!AW38=5,5,0))</f>
        <v/>
      </c>
      <c r="AJ111" s="27" t="str">
        <f>IF('Slut 2.kl. -Klasse'!AX38="","",IF('Slut 2.kl. -Klasse'!AX38='Skole scoring'!AJ$92,1,0)+IF('Slut 2.kl. -Klasse'!AX38=5,5,0))</f>
        <v/>
      </c>
      <c r="AK111" s="27" t="str">
        <f>IF('Slut 2.kl. -Klasse'!AY38="","",IF('Slut 2.kl. -Klasse'!AY38='Skole scoring'!AK$92,1,0)+IF('Slut 2.kl. -Klasse'!AY38=5,5,0))</f>
        <v/>
      </c>
      <c r="AL111" s="27" t="str">
        <f>IF('Slut 2.kl. -Klasse'!AZ38="","",IF('Slut 2.kl. -Klasse'!AZ38='Skole scoring'!AL$92,1,0)+IF('Slut 2.kl. -Klasse'!AZ38=5,5,0))</f>
        <v/>
      </c>
      <c r="AM111" s="27" t="str">
        <f>IF('Slut 2.kl. -Klasse'!BA38="","",IF('Slut 2.kl. -Klasse'!BA38='Skole scoring'!AM$92,1,0)+IF('Slut 2.kl. -Klasse'!BA38=5,5,0))</f>
        <v/>
      </c>
      <c r="AN111" s="27" t="str">
        <f>IF('Slut 2.kl. -Klasse'!BB38="","",IF('Slut 2.kl. -Klasse'!BB38='Skole scoring'!AN$92,1,0)+IF('Slut 2.kl. -Klasse'!BB38=5,5,0))</f>
        <v/>
      </c>
      <c r="AO111" s="27" t="str">
        <f>IF('Slut 2.kl. -Klasse'!BC38="","",IF('Slut 2.kl. -Klasse'!BC38='Skole scoring'!AO$92,1,0)+IF('Slut 2.kl. -Klasse'!BC38=5,5,0))</f>
        <v/>
      </c>
      <c r="AP111" s="27" t="str">
        <f>IF('Slut 2.kl. -Klasse'!BD38="","",IF('Slut 2.kl. -Klasse'!BD38='Skole scoring'!AP$92,1,0)+IF('Slut 2.kl. -Klasse'!BD38=5,5,0))</f>
        <v/>
      </c>
      <c r="AQ111" s="27" t="str">
        <f>IF('Slut 2.kl. -Klasse'!BE38="","",IF('Slut 2.kl. -Klasse'!BE38='Skole scoring'!AQ$92,1,0)+IF('Slut 2.kl. -Klasse'!BE38=5,5,0))</f>
        <v/>
      </c>
      <c r="AR111" s="27" t="str">
        <f>IF('Slut 2.kl. -Klasse'!BF38="","",IF('Slut 2.kl. -Klasse'!BF38='Skole scoring'!AR$92,1,0)+IF('Slut 2.kl. -Klasse'!BF38=5,5,0))</f>
        <v/>
      </c>
      <c r="AS111" s="27" t="str">
        <f>IF('Slut 2.kl. -Klasse'!BG38="","",IF('Slut 2.kl. -Klasse'!BG38='Skole scoring'!AS$92,1,0)+IF('Slut 2.kl. -Klasse'!BG38=5,5,0))</f>
        <v/>
      </c>
      <c r="AT111" s="27" t="str">
        <f>IF('Slut 2.kl. -Klasse'!BH38="","",IF('Slut 2.kl. -Klasse'!BH38='Skole scoring'!AT$92,1,0)+IF('Slut 2.kl. -Klasse'!BH38=5,5,0))</f>
        <v/>
      </c>
      <c r="AU111" s="27" t="str">
        <f>IF('Slut 2.kl. -Klasse'!BI38="","",IF('Slut 2.kl. -Klasse'!BI38='Skole scoring'!AU$92,1,0)+IF('Slut 2.kl. -Klasse'!BI38=5,5,0))</f>
        <v/>
      </c>
      <c r="AV111" s="27" t="str">
        <f>IF('Slut 2.kl. -Klasse'!BJ38="","",IF('Slut 2.kl. -Klasse'!BJ38='Skole scoring'!AV$92,1,0)+IF('Slut 2.kl. -Klasse'!BJ38=5,5,0))</f>
        <v/>
      </c>
      <c r="AW111" s="27" t="str">
        <f>IF('Slut 2.kl. -Klasse'!BK38="","",IF('Slut 2.kl. -Klasse'!BK38='Skole scoring'!AW$92,1,0)+IF('Slut 2.kl. -Klasse'!BK38=5,5,0))</f>
        <v/>
      </c>
      <c r="AX111" s="27" t="str">
        <f>IF('Slut 2.kl. -Klasse'!BL38="","",IF('Slut 2.kl. -Klasse'!BL38='Skole scoring'!AX$92,1,0)+IF('Slut 2.kl. -Klasse'!BL38=5,5,0))</f>
        <v/>
      </c>
      <c r="AY111" s="27" t="str">
        <f>IF('Slut 2.kl. -Klasse'!BM38="","",IF('Slut 2.kl. -Klasse'!BM38='Skole scoring'!AY$92,1,0)+IF('Slut 2.kl. -Klasse'!BM38=5,5,0))</f>
        <v/>
      </c>
      <c r="AZ111" s="27" t="str">
        <f>IF('Slut 2.kl. -Klasse'!BN38="","",IF('Slut 2.kl. -Klasse'!BN38='Skole scoring'!AZ$92,1,0)+IF('Slut 2.kl. -Klasse'!BN38=5,5,0))</f>
        <v/>
      </c>
      <c r="BA111" s="27" t="str">
        <f>IF('Slut 2.kl. -Klasse'!BO38="","",IF('Slut 2.kl. -Klasse'!BO38='Skole scoring'!BA$92,1,0)+IF('Slut 2.kl. -Klasse'!BO38=5,5,0))</f>
        <v/>
      </c>
      <c r="BB111" s="27" t="str">
        <f>IF('Slut 2.kl. -Klasse'!BP38="","",IF('Slut 2.kl. -Klasse'!BP38='Skole scoring'!BB$92,1,0)+IF('Slut 2.kl. -Klasse'!BP38=5,5,0))</f>
        <v/>
      </c>
      <c r="BC111" s="27" t="str">
        <f>IF('Slut 2.kl. -Klasse'!BQ38="","",IF('Slut 2.kl. -Klasse'!BQ38='Skole scoring'!BC$92,1,0)+IF('Slut 2.kl. -Klasse'!BQ38=5,5,0))</f>
        <v/>
      </c>
      <c r="BD111" s="27" t="str">
        <f>IF('Slut 2.kl. -Klasse'!BR38="","",IF('Slut 2.kl. -Klasse'!BR38='Skole scoring'!BD$92,1,0)+IF('Slut 2.kl. -Klasse'!BR38=5,5,0))</f>
        <v/>
      </c>
      <c r="BE111" s="27" t="str">
        <f>IF('Slut 2.kl. -Klasse'!BS38="","",IF('Slut 2.kl. -Klasse'!BS38='Skole scoring'!BE$92,1,0)+IF('Slut 2.kl. -Klasse'!BS38=5,5,0))</f>
        <v/>
      </c>
      <c r="BF111" s="27" t="str">
        <f>IF('Slut 2.kl. -Klasse'!BT38="","",IF('Slut 2.kl. -Klasse'!BT38='Skole scoring'!BF$92,1,0)+IF('Slut 2.kl. -Klasse'!BT38=5,5,0))</f>
        <v/>
      </c>
      <c r="BG111" s="27" t="str">
        <f>IF('Slut 2.kl. -Klasse'!BU38="","",IF('Slut 2.kl. -Klasse'!BU38='Skole scoring'!BG$92,1,0)+IF('Slut 2.kl. -Klasse'!BU38=5,5,0))</f>
        <v/>
      </c>
      <c r="BH111" s="27" t="str">
        <f>IF('Slut 2.kl. -Klasse'!BV38="","",IF('Slut 2.kl. -Klasse'!BV38='Skole scoring'!BH$92,1,0)+IF('Slut 2.kl. -Klasse'!BV38=5,5,0))</f>
        <v/>
      </c>
      <c r="BI111" s="27" t="str">
        <f>IF('Slut 2.kl. -Klasse'!BW38="","",IF('Slut 2.kl. -Klasse'!BW38='Skole scoring'!BI$92,1,0)+IF('Slut 2.kl. -Klasse'!BW38=5,5,0))</f>
        <v/>
      </c>
      <c r="BJ111" s="27" t="str">
        <f>IF('Slut 2.kl. -Klasse'!BX38="","",IF('Slut 2.kl. -Klasse'!BX38='Skole scoring'!BJ$92,1,0)+IF('Slut 2.kl. -Klasse'!BX38=5,5,0))</f>
        <v/>
      </c>
      <c r="BK111" s="27" t="str">
        <f>IF('Slut 2.kl. -Klasse'!BY38="","",IF('Slut 2.kl. -Klasse'!BY38='Skole scoring'!BK$92,1,0)+IF('Slut 2.kl. -Klasse'!BY38=5,5,0))</f>
        <v/>
      </c>
      <c r="BL111" s="27" t="str">
        <f>IF('Slut 2.kl. -Klasse'!BZ38="","",IF('Slut 2.kl. -Klasse'!BZ38='Skole scoring'!BL$92,1,0)+IF('Slut 2.kl. -Klasse'!BZ38=5,5,0))</f>
        <v/>
      </c>
      <c r="BM111" s="27" t="str">
        <f>IF('Slut 2.kl. -Klasse'!CA38="","",IF('Slut 2.kl. -Klasse'!CA38='Skole scoring'!BM$92,1,0)+IF('Slut 2.kl. -Klasse'!CA38=5,5,0))</f>
        <v/>
      </c>
      <c r="BN111" s="27" t="str">
        <f>IF('Slut 2.kl. -Klasse'!CB38="","",IF('Slut 2.kl. -Klasse'!CB38='Skole scoring'!BN$92,1,0)+IF('Slut 2.kl. -Klasse'!CB38=5,5,0))</f>
        <v/>
      </c>
      <c r="BO111" s="27" t="str">
        <f>IF('Slut 2.kl. -Klasse'!CC38="","",IF('Slut 2.kl. -Klasse'!CC38='Skole scoring'!BO$92,1,0)+IF('Slut 2.kl. -Klasse'!CC38=5,5,0))</f>
        <v/>
      </c>
      <c r="BP111" s="27" t="str">
        <f>IF('Slut 2.kl. -Klasse'!CD38="","",IF('Slut 2.kl. -Klasse'!CD38='Skole scoring'!BP$92,1,0)+IF('Slut 2.kl. -Klasse'!CD38=5,5,0))</f>
        <v/>
      </c>
      <c r="BQ111" s="27" t="str">
        <f>IF('Slut 2.kl. -Klasse'!CE38="","",IF('Slut 2.kl. -Klasse'!CE38='Skole scoring'!BQ$92,1,0)+IF('Slut 2.kl. -Klasse'!CE38=5,5,0))</f>
        <v/>
      </c>
      <c r="BR111" s="27" t="str">
        <f>IF('Slut 2.kl. -Klasse'!CF38="","",IF('Slut 2.kl. -Klasse'!CF38='Skole scoring'!BR$92,1,0)+IF('Slut 2.kl. -Klasse'!CF38=5,5,0))</f>
        <v/>
      </c>
      <c r="BS111" s="27" t="str">
        <f>IF('Slut 2.kl. -Klasse'!CG38="","",IF('Slut 2.kl. -Klasse'!CG38='Skole scoring'!BS$92,1,0)+IF('Slut 2.kl. -Klasse'!CG38=5,5,0))</f>
        <v/>
      </c>
      <c r="BT111" s="27" t="str">
        <f>IF('Slut 2.kl. -Klasse'!CH38="","",IF('Slut 2.kl. -Klasse'!CH38='Skole scoring'!BT$92,1,0)+IF('Slut 2.kl. -Klasse'!CH38=5,5,0))</f>
        <v/>
      </c>
      <c r="BU111" s="27" t="str">
        <f>IF('Slut 2.kl. -Klasse'!CI38="","",IF('Slut 2.kl. -Klasse'!CI38='Skole scoring'!BU$92,1,0)+IF('Slut 2.kl. -Klasse'!CI38=5,5,0))</f>
        <v/>
      </c>
      <c r="BV111" s="27" t="str">
        <f>IF('Slut 2.kl. -Klasse'!CJ38="","",IF('Slut 2.kl. -Klasse'!CJ38='Skole scoring'!BV$92,1,0)+IF('Slut 2.kl. -Klasse'!CJ38=5,5,0))</f>
        <v/>
      </c>
      <c r="BW111" s="27" t="str">
        <f>IF('Slut 2.kl. -Klasse'!CK38="","",IF('Slut 2.kl. -Klasse'!CK38='Skole scoring'!BW$92,1,0)+IF('Slut 2.kl. -Klasse'!CK38=5,5,0))</f>
        <v/>
      </c>
      <c r="BX111" s="27" t="str">
        <f>IF('Slut 2.kl. -Klasse'!CL38="","",IF('Slut 2.kl. -Klasse'!CL38='Skole scoring'!BX$92,1,0)+IF('Slut 2.kl. -Klasse'!CL38=5,5,0))</f>
        <v/>
      </c>
      <c r="BY111" s="27" t="str">
        <f>IF('Slut 2.kl. -Klasse'!CM38="","",IF('Slut 2.kl. -Klasse'!CM38='Skole scoring'!BY$92,1,0)+IF('Slut 2.kl. -Klasse'!CM38=5,5,0))</f>
        <v/>
      </c>
      <c r="BZ111" s="27" t="str">
        <f>IF('Slut 2.kl. -Klasse'!CN38="","",IF('Slut 2.kl. -Klasse'!CN38='Skole scoring'!BZ$92,1,0)+IF('Slut 2.kl. -Klasse'!CN38=5,5,0))</f>
        <v/>
      </c>
      <c r="CA111" s="27" t="str">
        <f>IF('Slut 2.kl. -Klasse'!CO38="","",IF('Slut 2.kl. -Klasse'!CO38='Skole scoring'!CA$92,1,0)+IF('Slut 2.kl. -Klasse'!CO38=5,5,0))</f>
        <v/>
      </c>
      <c r="CB111" s="27" t="str">
        <f>IF('Slut 2.kl. -Klasse'!CP38="","",IF('Slut 2.kl. -Klasse'!CP38='Skole scoring'!CB$92,1,0)+IF('Slut 2.kl. -Klasse'!CP38=5,5,0))</f>
        <v/>
      </c>
      <c r="CC111" s="27" t="str">
        <f>IF('Slut 2.kl. -Klasse'!CQ38="","",IF('Slut 2.kl. -Klasse'!CQ38='Skole scoring'!CC$92,1,0)+IF('Slut 2.kl. -Klasse'!CQ38=5,5,0))</f>
        <v/>
      </c>
      <c r="CD111" s="27" t="str">
        <f>IF('Slut 2.kl. -Klasse'!CR38="","",IF('Slut 2.kl. -Klasse'!CR38='Skole scoring'!CD$92,1,0)+IF('Slut 2.kl. -Klasse'!CR38=5,5,0))</f>
        <v/>
      </c>
      <c r="CE111" s="27" t="str">
        <f>IF('Slut 2.kl. -Klasse'!CS38="","",IF('Slut 2.kl. -Klasse'!CS38='Skole scoring'!CE$92,1,0)+IF('Slut 2.kl. -Klasse'!CS38=5,5,0))</f>
        <v/>
      </c>
      <c r="CF111" s="27" t="str">
        <f>IF('Slut 2.kl. -Klasse'!CT38="","",IF('Slut 2.kl. -Klasse'!CT38='Skole scoring'!CF$92,1,0)+IF('Slut 2.kl. -Klasse'!CT38=5,5,0))</f>
        <v/>
      </c>
      <c r="CG111" s="27" t="str">
        <f>IF('Slut 2.kl. -Klasse'!CU38="","",IF('Slut 2.kl. -Klasse'!CU38='Skole scoring'!CG$92,1,0)+IF('Slut 2.kl. -Klasse'!CU38=5,5,0))</f>
        <v/>
      </c>
      <c r="CH111" s="27" t="str">
        <f>IF('Slut 2.kl. -Klasse'!CV38="","",IF('Slut 2.kl. -Klasse'!CV38='Skole scoring'!CH$92,1,0)+IF('Slut 2.kl. -Klasse'!CV38=5,5,0))</f>
        <v/>
      </c>
      <c r="CI111" s="27" t="str">
        <f>IF('Slut 2.kl. -Klasse'!CW38="","",IF('Slut 2.kl. -Klasse'!CW38='Skole scoring'!CI$92,1,0)+IF('Slut 2.kl. -Klasse'!CW38=5,5,0))</f>
        <v/>
      </c>
      <c r="CJ111" s="27" t="str">
        <f>IF('Slut 2.kl. -Klasse'!CX38="","",IF('Slut 2.kl. -Klasse'!CX38='Skole scoring'!CJ$92,1,0)+IF('Slut 2.kl. -Klasse'!CX38=5,5,0))</f>
        <v/>
      </c>
      <c r="CK111" s="27" t="str">
        <f>IF('Slut 2.kl. -Klasse'!CY38="","",IF('Slut 2.kl. -Klasse'!CY38='Skole scoring'!CK$92,1,0)+IF('Slut 2.kl. -Klasse'!CY38=5,5,0))</f>
        <v/>
      </c>
      <c r="CL111" s="27" t="str">
        <f>IF('Slut 2.kl. -Klasse'!CZ38="","",IF('Slut 2.kl. -Klasse'!CZ38='Skole scoring'!CL$92,1,0)+IF('Slut 2.kl. -Klasse'!CZ38=5,5,0))</f>
        <v/>
      </c>
      <c r="CM111" s="27" t="str">
        <f>IF('Slut 2.kl. -Klasse'!DA38="","",IF('Slut 2.kl. -Klasse'!DA38='Skole scoring'!CM$92,1,0)+IF('Slut 2.kl. -Klasse'!DA38=5,5,0))</f>
        <v/>
      </c>
      <c r="CN111" s="27" t="str">
        <f>IF('Slut 2.kl. -Klasse'!DB38="","",IF('Slut 2.kl. -Klasse'!DB38='Skole scoring'!CN$92,1,0)+IF('Slut 2.kl. -Klasse'!DB38=5,5,0))</f>
        <v/>
      </c>
      <c r="CO111" s="27" t="str">
        <f>IF('Slut 2.kl. -Klasse'!DC38="","",IF('Slut 2.kl. -Klasse'!DC38='Skole scoring'!CO$92,1,0)+IF('Slut 2.kl. -Klasse'!DC38=5,5,0))</f>
        <v/>
      </c>
      <c r="CP111" s="27" t="str">
        <f>IF('Slut 2.kl. -Klasse'!DD38="","",IF('Slut 2.kl. -Klasse'!DD38='Skole scoring'!CP$92,1,0)+IF('Slut 2.kl. -Klasse'!DD38=5,5,0))</f>
        <v/>
      </c>
      <c r="CQ111" s="27" t="str">
        <f>IF('Slut 2.kl. -Klasse'!DE38="","",IF('Slut 2.kl. -Klasse'!DE38='Skole scoring'!CQ$92,1,0)+IF('Slut 2.kl. -Klasse'!DE38=5,5,0))</f>
        <v/>
      </c>
      <c r="CR111" s="27" t="str">
        <f>IF('Slut 2.kl. -Klasse'!DF38="","",IF('Slut 2.kl. -Klasse'!DF38='Skole scoring'!CR$92,1,0)+IF('Slut 2.kl. -Klasse'!DF38=5,5,0))</f>
        <v/>
      </c>
      <c r="CS111" s="27" t="str">
        <f>IF('Slut 2.kl. -Klasse'!DG38="","",IF('Slut 2.kl. -Klasse'!DG38='Skole scoring'!CS$92,1,0)+IF('Slut 2.kl. -Klasse'!DG38=5,5,0))</f>
        <v/>
      </c>
      <c r="CT111" s="27" t="str">
        <f>IF('Slut 2.kl. -Klasse'!DH38="","",IF('Slut 2.kl. -Klasse'!DH38='Skole scoring'!CT$92,1,0)+IF('Slut 2.kl. -Klasse'!DH38=5,5,0))</f>
        <v/>
      </c>
      <c r="CU111" s="27" t="str">
        <f>IF('Slut 2.kl. -Klasse'!DI38="","",IF('Slut 2.kl. -Klasse'!DI38='Skole scoring'!CU$92,1,0)+IF('Slut 2.kl. -Klasse'!DI38=5,5,0))</f>
        <v/>
      </c>
      <c r="CV111" s="27" t="str">
        <f>IF('Slut 2.kl. -Klasse'!DJ38="","",IF('Slut 2.kl. -Klasse'!DJ38='Skole scoring'!CV$92,1,0)+IF('Slut 2.kl. -Klasse'!DJ38=5,5,0))</f>
        <v/>
      </c>
      <c r="CW111" s="27" t="str">
        <f>IF('Slut 2.kl. -Klasse'!DK38="","",IF('Slut 2.kl. -Klasse'!DK38='Skole scoring'!CW$92,1,0)+IF('Slut 2.kl. -Klasse'!DK38=5,5,0))</f>
        <v/>
      </c>
      <c r="CX111" s="27" t="str">
        <f>IF('Slut 2.kl. -Klasse'!DL38="","",IF('Slut 2.kl. -Klasse'!DL38='Skole scoring'!CX$92,1,0)+IF('Slut 2.kl. -Klasse'!DL38=5,5,0))</f>
        <v/>
      </c>
      <c r="CY111" s="27" t="str">
        <f>IF('Slut 2.kl. -Klasse'!DM38="","",IF('Slut 2.kl. -Klasse'!DM38='Skole scoring'!CY$92,1,0)+IF('Slut 2.kl. -Klasse'!DM38=5,5,0))</f>
        <v/>
      </c>
      <c r="CZ111" s="27" t="str">
        <f>IF('Slut 2.kl. -Klasse'!DN38="","",IF('Slut 2.kl. -Klasse'!DN38='Skole scoring'!CZ$92,1,0)+IF('Slut 2.kl. -Klasse'!DN38=5,5,0))</f>
        <v/>
      </c>
      <c r="DA111" s="27" t="str">
        <f>IF('Slut 2.kl. -Klasse'!DO38="","",IF('Slut 2.kl. -Klasse'!DO38='Skole scoring'!DA$92,1,0)+IF('Slut 2.kl. -Klasse'!DO38=5,5,0))</f>
        <v/>
      </c>
      <c r="DB111" s="27" t="str">
        <f>IF('Slut 2.kl. -Klasse'!DP38="","",IF('Slut 2.kl. -Klasse'!DP38='Skole scoring'!DB$92,1,0)+IF('Slut 2.kl. -Klasse'!DP38=5,5,0))</f>
        <v/>
      </c>
      <c r="DC111" s="27" t="str">
        <f>IF('Slut 2.kl. -Klasse'!DQ38="","",IF('Slut 2.kl. -Klasse'!DQ38='Skole scoring'!DC$92,1,0)+IF('Slut 2.kl. -Klasse'!DQ38=5,5,0))</f>
        <v/>
      </c>
      <c r="DD111" s="27" t="str">
        <f>IF('Slut 2.kl. -Klasse'!DR38="","",IF('Slut 2.kl. -Klasse'!DR38='Skole scoring'!DD$92,1,0)+IF('Slut 2.kl. -Klasse'!DR38=5,5,0))</f>
        <v/>
      </c>
      <c r="DE111" s="27" t="str">
        <f>IF('Slut 2.kl. -Klasse'!DS38="","",IF('Slut 2.kl. -Klasse'!DS38='Skole scoring'!DE$92,1,0)+IF('Slut 2.kl. -Klasse'!DS38=5,5,0))</f>
        <v/>
      </c>
      <c r="DF111" s="27" t="str">
        <f>IF('Slut 2.kl. -Klasse'!DT38="","",IF('Slut 2.kl. -Klasse'!DT38='Skole scoring'!DF$92,1,0)+IF('Slut 2.kl. -Klasse'!DT38=5,5,0))</f>
        <v/>
      </c>
      <c r="DG111" s="27" t="str">
        <f>IF('Slut 2.kl. -Klasse'!DU38="","",IF('Slut 2.kl. -Klasse'!DU38='Skole scoring'!DG$92,1,0)+IF('Slut 2.kl. -Klasse'!DU38=5,5,0))</f>
        <v/>
      </c>
      <c r="DH111" s="27" t="str">
        <f>IF('Slut 2.kl. -Klasse'!DV38="","",IF('Slut 2.kl. -Klasse'!DV38='Skole scoring'!DH$92,1,0)+IF('Slut 2.kl. -Klasse'!DV38=5,5,0))</f>
        <v/>
      </c>
      <c r="DI111" s="27" t="str">
        <f>IF('Slut 2.kl. -Klasse'!DW38="","",IF('Slut 2.kl. -Klasse'!DW38='Skole scoring'!DI$92,1,0)+IF('Slut 2.kl. -Klasse'!DW38=5,5,0))</f>
        <v/>
      </c>
      <c r="DJ111" s="27" t="str">
        <f>IF('Slut 2.kl. -Klasse'!DX38="","",IF('Slut 2.kl. -Klasse'!DX38='Skole scoring'!DJ$92,1,0)+IF('Slut 2.kl. -Klasse'!DX38=5,5,0))</f>
        <v/>
      </c>
      <c r="DK111" s="27" t="str">
        <f>IF('Slut 2.kl. -Klasse'!DY38="","",IF('Slut 2.kl. -Klasse'!DY38='Skole scoring'!DK$92,1,0)+IF('Slut 2.kl. -Klasse'!DY38=5,5,0))</f>
        <v/>
      </c>
      <c r="DL111" s="27" t="str">
        <f>IF('Slut 2.kl. -Klasse'!DZ38="","",IF('Slut 2.kl. -Klasse'!DZ38='Skole scoring'!DL$92,1,0)+IF('Slut 2.kl. -Klasse'!DZ38=5,5,0))</f>
        <v/>
      </c>
      <c r="DM111" s="27" t="str">
        <f>IF('Slut 2.kl. -Klasse'!EA38="","",IF('Slut 2.kl. -Klasse'!EA38='Skole scoring'!DM$92,1,0)+IF('Slut 2.kl. -Klasse'!EA38=5,5,0))</f>
        <v/>
      </c>
      <c r="DN111" s="27" t="str">
        <f>IF('Slut 2.kl. -Klasse'!EB38="","",IF('Slut 2.kl. -Klasse'!EB38='Skole scoring'!DN$92,1,0)+IF('Slut 2.kl. -Klasse'!EB38=5,5,0))</f>
        <v/>
      </c>
      <c r="DO111" s="27" t="str">
        <f>IF('Slut 2.kl. -Klasse'!EC38="","",IF('Slut 2.kl. -Klasse'!EC38='Skole scoring'!DO$92,1,0)+IF('Slut 2.kl. -Klasse'!EC38=5,5,0))</f>
        <v/>
      </c>
      <c r="DP111" s="27" t="str">
        <f>IF('Slut 2.kl. -Klasse'!ED38="","",IF('Slut 2.kl. -Klasse'!ED38='Skole scoring'!DP$92,1,0)+IF('Slut 2.kl. -Klasse'!ED38=5,5,0))</f>
        <v/>
      </c>
      <c r="DQ111" s="27" t="str">
        <f>IF('Slut 2.kl. -Klasse'!EE38="","",IF('Slut 2.kl. -Klasse'!EE38='Skole scoring'!DQ$92,1,0)+IF('Slut 2.kl. -Klasse'!EE38=5,5,0))</f>
        <v/>
      </c>
      <c r="DR111" s="27" t="str">
        <f>IF('Slut 2.kl. -Klasse'!EF38="","",IF('Slut 2.kl. -Klasse'!EF38='Skole scoring'!DR$92,1,0)+IF('Slut 2.kl. -Klasse'!EF38=5,5,0))</f>
        <v/>
      </c>
      <c r="DS111" s="27" t="str">
        <f>IF('Slut 2.kl. -Klasse'!EG38="","",IF('Slut 2.kl. -Klasse'!EG38='Skole scoring'!DS$92,1,0)+IF('Slut 2.kl. -Klasse'!EG38=5,5,0))</f>
        <v/>
      </c>
      <c r="DT111" s="27" t="str">
        <f>IF('Slut 2.kl. -Klasse'!EH38="","",IF('Slut 2.kl. -Klasse'!EH38='Skole scoring'!DT$92,1,0)+IF('Slut 2.kl. -Klasse'!EH38=5,5,0))</f>
        <v/>
      </c>
      <c r="DU111" s="27" t="str">
        <f>IF('Slut 2.kl. -Klasse'!EI38="","",IF('Slut 2.kl. -Klasse'!EI38='Skole scoring'!DU$92,1,0)+IF('Slut 2.kl. -Klasse'!EI38=5,5,0))</f>
        <v/>
      </c>
      <c r="DV111" s="27" t="str">
        <f>IF('Slut 2.kl. -Klasse'!EJ38="","",IF('Slut 2.kl. -Klasse'!EJ38='Skole scoring'!DV$92,1,0)+IF('Slut 2.kl. -Klasse'!EJ38=5,5,0))</f>
        <v/>
      </c>
      <c r="DW111" s="27" t="str">
        <f>IF('Slut 2.kl. -Klasse'!EK38="","",IF('Slut 2.kl. -Klasse'!EK38='Skole scoring'!DW$92,1,0)+IF('Slut 2.kl. -Klasse'!EK38=5,5,0))</f>
        <v/>
      </c>
      <c r="DX111" s="27" t="str">
        <f>IF('Slut 2.kl. -Klasse'!EL38="","",IF('Slut 2.kl. -Klasse'!EL38='Skole scoring'!DX$92,1,0)+IF('Slut 2.kl. -Klasse'!EL38=5,5,0))</f>
        <v/>
      </c>
      <c r="DY111" s="27" t="str">
        <f>IF('Slut 2.kl. -Klasse'!EM38="","",IF('Slut 2.kl. -Klasse'!EM38='Skole scoring'!DY$92,1,0)+IF('Slut 2.kl. -Klasse'!EM38=5,5,0))</f>
        <v/>
      </c>
      <c r="DZ111" s="27" t="str">
        <f>IF('Slut 2.kl. -Klasse'!EN38="","",IF('Slut 2.kl. -Klasse'!EN38='Skole scoring'!DZ$92,1,0)+IF('Slut 2.kl. -Klasse'!EN38=5,5,0))</f>
        <v/>
      </c>
      <c r="EA111" s="27" t="str">
        <f>IF('Slut 2.kl. -Klasse'!EO38="","",IF('Slut 2.kl. -Klasse'!EO38='Skole scoring'!EA$92,1,0)+IF('Slut 2.kl. -Klasse'!EO38=5,5,0))</f>
        <v/>
      </c>
      <c r="EB111" s="27" t="str">
        <f>IF('Slut 2.kl. -Klasse'!EP38="","",IF('Slut 2.kl. -Klasse'!EP38='Skole scoring'!EB$92,1,0)+IF('Slut 2.kl. -Klasse'!EP38=5,5,0))</f>
        <v/>
      </c>
      <c r="EC111" s="27" t="str">
        <f>IF('Slut 2.kl. -Klasse'!EQ38="","",IF('Slut 2.kl. -Klasse'!EQ38='Skole scoring'!EC$92,1,0)+IF('Slut 2.kl. -Klasse'!EQ38=5,5,0))</f>
        <v/>
      </c>
      <c r="ED111" s="27" t="str">
        <f>IF('Slut 2.kl. -Klasse'!ER38="","",IF('Slut 2.kl. -Klasse'!ER38='Skole scoring'!ED$92,1,0)+IF('Slut 2.kl. -Klasse'!ER38=5,5,0))</f>
        <v/>
      </c>
      <c r="EE111" s="27" t="str">
        <f>IF('Slut 2.kl. -Klasse'!ES38="","",IF('Slut 2.kl. -Klasse'!ES38='Skole scoring'!EE$92,1,0)+IF('Slut 2.kl. -Klasse'!ES38=5,5,0))</f>
        <v/>
      </c>
      <c r="EF111" s="27" t="str">
        <f>IF('Slut 2.kl. -Klasse'!ET38="","",IF('Slut 2.kl. -Klasse'!ET38='Skole scoring'!EF$92,1,0)+IF('Slut 2.kl. -Klasse'!ET38=5,5,0))</f>
        <v/>
      </c>
      <c r="EG111" s="27" t="str">
        <f>IF('Slut 2.kl. -Klasse'!EU38="","",IF('Slut 2.kl. -Klasse'!EU38='Skole scoring'!EG$92,1,0)+IF('Slut 2.kl. -Klasse'!EU38=5,5,0))</f>
        <v/>
      </c>
      <c r="EH111" s="27" t="str">
        <f>IF('Slut 2.kl. -Klasse'!EV38="","",IF('Slut 2.kl. -Klasse'!EV38='Skole scoring'!EH$92,1,0)+IF('Slut 2.kl. -Klasse'!EV38=5,5,0))</f>
        <v/>
      </c>
      <c r="EI111" s="27" t="str">
        <f>IF('Slut 2.kl. -Klasse'!EW38="","",IF('Slut 2.kl. -Klasse'!EW38='Skole scoring'!EI$92,1,0)+IF('Slut 2.kl. -Klasse'!EW38=5,5,0))</f>
        <v/>
      </c>
      <c r="EJ111" s="27" t="str">
        <f>IF('Slut 2.kl. -Klasse'!EX38="","",IF('Slut 2.kl. -Klasse'!EX38='Skole scoring'!EJ$92,1,0)+IF('Slut 2.kl. -Klasse'!EX38=5,5,0))</f>
        <v/>
      </c>
      <c r="EK111" s="27" t="str">
        <f>IF('Slut 2.kl. -Klasse'!EY38="","",IF('Slut 2.kl. -Klasse'!EY38='Skole scoring'!EK$92,1,0)+IF('Slut 2.kl. -Klasse'!EY38=5,5,0))</f>
        <v/>
      </c>
      <c r="EL111" s="27" t="str">
        <f>IF('Slut 2.kl. -Klasse'!EZ38="","",IF('Slut 2.kl. -Klasse'!EZ38='Skole scoring'!EL$92,1,0)+IF('Slut 2.kl. -Klasse'!EZ38=5,5,0))</f>
        <v/>
      </c>
      <c r="EM111" s="27" t="str">
        <f>IF('Slut 2.kl. -Klasse'!FA38="","",IF('Slut 2.kl. -Klasse'!FA38='Skole scoring'!EM$92,1,0)+IF('Slut 2.kl. -Klasse'!FA38=5,5,0))</f>
        <v/>
      </c>
      <c r="EN111" s="27" t="str">
        <f>IF('Slut 2.kl. -Klasse'!FB38="","",IF('Slut 2.kl. -Klasse'!FB38='Skole scoring'!EN$92,1,0)+IF('Slut 2.kl. -Klasse'!FB38=5,5,0))</f>
        <v/>
      </c>
      <c r="EO111" s="27" t="str">
        <f>IF('Slut 2.kl. -Klasse'!FC38="","",IF('Slut 2.kl. -Klasse'!FC38='Skole scoring'!EO$92,1,0)+IF('Slut 2.kl. -Klasse'!FC38=5,5,0))</f>
        <v/>
      </c>
      <c r="EP111" s="27" t="str">
        <f>IF('Slut 2.kl. -Klasse'!FD38="","",IF('Slut 2.kl. -Klasse'!FD38='Skole scoring'!EP$92,1,0)+IF('Slut 2.kl. -Klasse'!FD38=5,5,0))</f>
        <v/>
      </c>
      <c r="EQ111" s="27" t="str">
        <f>IF('Slut 2.kl. -Klasse'!FE38="","",IF('Slut 2.kl. -Klasse'!FE38='Skole scoring'!EQ$92,1,0)+IF('Slut 2.kl. -Klasse'!FE38=5,5,0))</f>
        <v/>
      </c>
      <c r="ER111" s="27" t="str">
        <f>IF('Slut 2.kl. -Klasse'!FF38="","",IF('Slut 2.kl. -Klasse'!FF38='Skole scoring'!ER$92,1,0)+IF('Slut 2.kl. -Klasse'!FF38=5,5,0))</f>
        <v/>
      </c>
      <c r="ES111" s="27" t="str">
        <f>IF('Slut 2.kl. -Klasse'!FG38="","",IF('Slut 2.kl. -Klasse'!FG38='Skole scoring'!ES$92,1,0)+IF('Slut 2.kl. -Klasse'!FG38=5,5,0))</f>
        <v/>
      </c>
      <c r="ET111" s="27" t="str">
        <f>IF('Slut 2.kl. -Klasse'!FH38="","",IF('Slut 2.kl. -Klasse'!FH38='Skole scoring'!ET$92,1,0)+IF('Slut 2.kl. -Klasse'!FH38=5,5,0))</f>
        <v/>
      </c>
      <c r="EU111" s="27" t="str">
        <f>IF('Slut 2.kl. -Klasse'!FI38="","",IF('Slut 2.kl. -Klasse'!FI38='Skole scoring'!EU$92,1,0)+IF('Slut 2.kl. -Klasse'!FI38=5,5,0))</f>
        <v/>
      </c>
      <c r="EV111" s="27" t="str">
        <f>IF('Slut 2.kl. -Klasse'!FJ38="","",IF('Slut 2.kl. -Klasse'!FJ38='Skole scoring'!EV$92,1,0)+IF('Slut 2.kl. -Klasse'!FJ38=5,5,0))</f>
        <v/>
      </c>
      <c r="EW111" s="27" t="str">
        <f>IF('Slut 2.kl. -Klasse'!FK38="","",IF('Slut 2.kl. -Klasse'!FK38='Skole scoring'!EW$92,1,0)+IF('Slut 2.kl. -Klasse'!FK38=5,5,0))</f>
        <v/>
      </c>
      <c r="EX111" s="27" t="str">
        <f>IF('Slut 2.kl. -Klasse'!FL38="","",IF('Slut 2.kl. -Klasse'!FL38='Skole scoring'!EX$92,1,0)+IF('Slut 2.kl. -Klasse'!FL38=5,5,0))</f>
        <v/>
      </c>
      <c r="EY111" s="27" t="str">
        <f>IF('Slut 2.kl. -Klasse'!FM38="","",IF('Slut 2.kl. -Klasse'!FM38='Skole scoring'!EY$92,1,0)+IF('Slut 2.kl. -Klasse'!FM38=5,5,0))</f>
        <v/>
      </c>
      <c r="EZ111" s="27" t="str">
        <f>IF('Slut 2.kl. -Klasse'!FN38="","",IF('Slut 2.kl. -Klasse'!FN38='Skole scoring'!EZ$92,1,0)+IF('Slut 2.kl. -Klasse'!FN38=5,5,0))</f>
        <v/>
      </c>
      <c r="FA111" s="27" t="str">
        <f>IF('Slut 2.kl. -Klasse'!FO38="","",IF('Slut 2.kl. -Klasse'!FO38='Skole scoring'!FA$92,1,0)+IF('Slut 2.kl. -Klasse'!FO38=5,5,0))</f>
        <v/>
      </c>
      <c r="FB111" s="27" t="str">
        <f>IF('Slut 2.kl. -Klasse'!FP38="","",IF('Slut 2.kl. -Klasse'!FP38='Skole scoring'!FB$92,1,0)+IF('Slut 2.kl. -Klasse'!FP38=5,5,0))</f>
        <v/>
      </c>
      <c r="FC111" s="27" t="str">
        <f>IF('Slut 2.kl. -Klasse'!FQ38="","",IF('Slut 2.kl. -Klasse'!FQ38='Skole scoring'!FC$92,1,0)+IF('Slut 2.kl. -Klasse'!FQ38=5,5,0))</f>
        <v/>
      </c>
      <c r="FD111" s="27" t="str">
        <f>IF('Slut 2.kl. -Klasse'!FR38="","",IF('Slut 2.kl. -Klasse'!FR38='Skole scoring'!FD$92,1,0)+IF('Slut 2.kl. -Klasse'!FR38=5,5,0))</f>
        <v/>
      </c>
      <c r="FE111" s="27" t="str">
        <f>IF('Slut 2.kl. -Klasse'!FS38="","",IF('Slut 2.kl. -Klasse'!FS38='Skole scoring'!FE$92,1,0)+IF('Slut 2.kl. -Klasse'!FS38=5,5,0))</f>
        <v/>
      </c>
      <c r="FF111" s="27" t="str">
        <f>IF('Slut 2.kl. -Klasse'!FT38="","",IF('Slut 2.kl. -Klasse'!FT38='Skole scoring'!FF$92,1,0)+IF('Slut 2.kl. -Klasse'!FT38=5,5,0))</f>
        <v/>
      </c>
      <c r="FG111" s="27" t="str">
        <f>IF('Slut 2.kl. -Klasse'!FU38="","",IF('Slut 2.kl. -Klasse'!FU38='Skole scoring'!FG$92,1,0)+IF('Slut 2.kl. -Klasse'!FU38=5,5,0))</f>
        <v/>
      </c>
      <c r="FH111" s="27" t="str">
        <f>IF('Slut 2.kl. -Klasse'!FV38="","",IF('Slut 2.kl. -Klasse'!FV38='Skole scoring'!FH$92,1,0)+IF('Slut 2.kl. -Klasse'!FV38=5,5,0))</f>
        <v/>
      </c>
      <c r="FI111" s="27" t="str">
        <f>IF('Slut 2.kl. -Klasse'!FW38="","",IF('Slut 2.kl. -Klasse'!FW38='Skole scoring'!FI$92,1,0)+IF('Slut 2.kl. -Klasse'!FW38=5,5,0))</f>
        <v/>
      </c>
      <c r="FJ111" s="27" t="str">
        <f>IF('Slut 2.kl. -Klasse'!FX38="","",IF('Slut 2.kl. -Klasse'!FX38='Skole scoring'!FJ$92,1,0)+IF('Slut 2.kl. -Klasse'!FX38=5,5,0))</f>
        <v/>
      </c>
      <c r="FK111" s="27" t="str">
        <f>IF('Slut 2.kl. -Klasse'!FY38="","",IF('Slut 2.kl. -Klasse'!FY38='Skole scoring'!FK$92,1,0)+IF('Slut 2.kl. -Klasse'!FY38=5,5,0))</f>
        <v/>
      </c>
      <c r="FL111" s="27" t="str">
        <f>IF('Slut 2.kl. -Klasse'!FZ38="","",IF('Slut 2.kl. -Klasse'!FZ38='Skole scoring'!FL$92,1,0)+IF('Slut 2.kl. -Klasse'!FZ38=5,5,0))</f>
        <v/>
      </c>
      <c r="FM111" s="27" t="str">
        <f>IF('Slut 2.kl. -Klasse'!GA38="","",IF('Slut 2.kl. -Klasse'!GA38='Skole scoring'!FM$92,1,0)+IF('Slut 2.kl. -Klasse'!GA38=5,5,0))</f>
        <v/>
      </c>
      <c r="FN111" s="27">
        <f t="shared" si="3"/>
        <v>0</v>
      </c>
      <c r="FO111" s="27" t="str">
        <f>IF(ISBLANK('Slut 2.kl. -Klasse'!B38),"NA",(((COUNTIF('Skole scoring'!B111:U111,1)-7)/4.9)+((COUNTIF('Skole scoring'!V111:DQ111,1)-19.9)/11.3)+((COUNTIF(DR111:FM111,1)-16.8)/11.7))/3)</f>
        <v>NA</v>
      </c>
    </row>
    <row r="112" spans="2:171" x14ac:dyDescent="0.35">
      <c r="B112" s="27" t="str">
        <f>IF('Slut 2.kl. -Klasse'!P39="","",IF('Slut 2.kl. -Klasse'!P39='Skole scoring'!B$92,1,0)+IF('Slut 2.kl. -Klasse'!P39=5,5,0))</f>
        <v/>
      </c>
      <c r="C112" s="27" t="str">
        <f>IF('Slut 2.kl. -Klasse'!Q39="","",IF('Slut 2.kl. -Klasse'!Q39='Skole scoring'!C$92,1,0)+IF('Slut 2.kl. -Klasse'!Q39=5,5,0))</f>
        <v/>
      </c>
      <c r="D112" s="27" t="str">
        <f>IF('Slut 2.kl. -Klasse'!R39="","",IF('Slut 2.kl. -Klasse'!R39='Skole scoring'!D$92,1,0)+IF('Slut 2.kl. -Klasse'!R39=5,5,0))</f>
        <v/>
      </c>
      <c r="E112" s="27" t="str">
        <f>IF('Slut 2.kl. -Klasse'!S39="","",IF('Slut 2.kl. -Klasse'!S39='Skole scoring'!E$92,1,0)+IF('Slut 2.kl. -Klasse'!S39=5,5,0))</f>
        <v/>
      </c>
      <c r="F112" s="27" t="str">
        <f>IF('Slut 2.kl. -Klasse'!T39="","",IF('Slut 2.kl. -Klasse'!T39='Skole scoring'!F$92,1,0)+IF('Slut 2.kl. -Klasse'!T39=5,5,0))</f>
        <v/>
      </c>
      <c r="G112" s="27" t="str">
        <f>IF('Slut 2.kl. -Klasse'!U39="","",IF('Slut 2.kl. -Klasse'!U39='Skole scoring'!G$92,1,0)+IF('Slut 2.kl. -Klasse'!U39=5,5,0))</f>
        <v/>
      </c>
      <c r="H112" s="27" t="str">
        <f>IF('Slut 2.kl. -Klasse'!V39="","",IF('Slut 2.kl. -Klasse'!V39='Skole scoring'!H$92,1,0)+IF('Slut 2.kl. -Klasse'!V39=5,5,0))</f>
        <v/>
      </c>
      <c r="I112" s="27" t="str">
        <f>IF('Slut 2.kl. -Klasse'!W39="","",IF('Slut 2.kl. -Klasse'!W39='Skole scoring'!I$92,1,0)+IF('Slut 2.kl. -Klasse'!W39=5,5,0))</f>
        <v/>
      </c>
      <c r="J112" s="27" t="str">
        <f>IF('Slut 2.kl. -Klasse'!X39="","",IF('Slut 2.kl. -Klasse'!X39='Skole scoring'!J$92,1,0)+IF('Slut 2.kl. -Klasse'!X39=5,5,0))</f>
        <v/>
      </c>
      <c r="K112" s="27" t="str">
        <f>IF('Slut 2.kl. -Klasse'!Y39="","",IF('Slut 2.kl. -Klasse'!Y39='Skole scoring'!K$92,1,0)+IF('Slut 2.kl. -Klasse'!Y39=5,5,0))</f>
        <v/>
      </c>
      <c r="L112" s="27" t="str">
        <f>IF('Slut 2.kl. -Klasse'!Z39="","",IF('Slut 2.kl. -Klasse'!Z39='Skole scoring'!L$92,1,0)+IF('Slut 2.kl. -Klasse'!Z39=5,5,0))</f>
        <v/>
      </c>
      <c r="M112" s="27" t="str">
        <f>IF('Slut 2.kl. -Klasse'!AA39="","",IF('Slut 2.kl. -Klasse'!AA39='Skole scoring'!M$92,1,0)+IF('Slut 2.kl. -Klasse'!AA39=5,5,0))</f>
        <v/>
      </c>
      <c r="N112" s="27" t="str">
        <f>IF('Slut 2.kl. -Klasse'!AB39="","",IF('Slut 2.kl. -Klasse'!AB39='Skole scoring'!N$92,1,0)+IF('Slut 2.kl. -Klasse'!AB39=5,5,0))</f>
        <v/>
      </c>
      <c r="O112" s="27" t="str">
        <f>IF('Slut 2.kl. -Klasse'!AC39="","",IF('Slut 2.kl. -Klasse'!AC39='Skole scoring'!O$92,1,0)+IF('Slut 2.kl. -Klasse'!AC39=5,5,0))</f>
        <v/>
      </c>
      <c r="P112" s="27" t="str">
        <f>IF('Slut 2.kl. -Klasse'!AD39="","",IF('Slut 2.kl. -Klasse'!AD39='Skole scoring'!P$92,1,0)+IF('Slut 2.kl. -Klasse'!AD39=5,5,0))</f>
        <v/>
      </c>
      <c r="Q112" s="27" t="str">
        <f>IF('Slut 2.kl. -Klasse'!AE39="","",IF('Slut 2.kl. -Klasse'!AE39='Skole scoring'!Q$92,1,0)+IF('Slut 2.kl. -Klasse'!AE39=5,5,0))</f>
        <v/>
      </c>
      <c r="R112" s="27" t="str">
        <f>IF('Slut 2.kl. -Klasse'!AF39="","",IF('Slut 2.kl. -Klasse'!AF39='Skole scoring'!R$92,1,0)+IF('Slut 2.kl. -Klasse'!AF39=5,5,0))</f>
        <v/>
      </c>
      <c r="S112" s="27" t="str">
        <f>IF('Slut 2.kl. -Klasse'!AG39="","",IF('Slut 2.kl. -Klasse'!AG39='Skole scoring'!S$92,1,0)+IF('Slut 2.kl. -Klasse'!AG39=5,5,0))</f>
        <v/>
      </c>
      <c r="T112" s="27" t="str">
        <f>IF('Slut 2.kl. -Klasse'!AH39="","",IF('Slut 2.kl. -Klasse'!AH39='Skole scoring'!T$92,1,0)+IF('Slut 2.kl. -Klasse'!AH39=5,5,0))</f>
        <v/>
      </c>
      <c r="U112" s="27" t="str">
        <f>IF('Slut 2.kl. -Klasse'!AI39="","",IF('Slut 2.kl. -Klasse'!AI39='Skole scoring'!U$92,1,0)+IF('Slut 2.kl. -Klasse'!AI39=5,5,0))</f>
        <v/>
      </c>
      <c r="V112" s="27" t="str">
        <f>IF('Slut 2.kl. -Klasse'!AJ39="","",IF('Slut 2.kl. -Klasse'!AJ39='Skole scoring'!V$92,1,0)+IF('Slut 2.kl. -Klasse'!AJ39=5,5,0))</f>
        <v/>
      </c>
      <c r="W112" s="27" t="str">
        <f>IF('Slut 2.kl. -Klasse'!AK39="","",IF('Slut 2.kl. -Klasse'!AK39='Skole scoring'!W$92,1,0)+IF('Slut 2.kl. -Klasse'!AK39=5,5,0))</f>
        <v/>
      </c>
      <c r="X112" s="27" t="str">
        <f>IF('Slut 2.kl. -Klasse'!AL39="","",IF('Slut 2.kl. -Klasse'!AL39='Skole scoring'!X$92,1,0)+IF('Slut 2.kl. -Klasse'!AL39=5,5,0))</f>
        <v/>
      </c>
      <c r="Y112" s="27" t="str">
        <f>IF('Slut 2.kl. -Klasse'!AM39="","",IF('Slut 2.kl. -Klasse'!AM39='Skole scoring'!Y$92,1,0)+IF('Slut 2.kl. -Klasse'!AM39=5,5,0))</f>
        <v/>
      </c>
      <c r="Z112" s="27" t="str">
        <f>IF('Slut 2.kl. -Klasse'!AN39="","",IF('Slut 2.kl. -Klasse'!AN39='Skole scoring'!Z$92,1,0)+IF('Slut 2.kl. -Klasse'!AN39=5,5,0))</f>
        <v/>
      </c>
      <c r="AA112" s="27" t="str">
        <f>IF('Slut 2.kl. -Klasse'!AO39="","",IF('Slut 2.kl. -Klasse'!AO39='Skole scoring'!AA$92,1,0)+IF('Slut 2.kl. -Klasse'!AO39=5,5,0))</f>
        <v/>
      </c>
      <c r="AB112" s="27" t="str">
        <f>IF('Slut 2.kl. -Klasse'!AP39="","",IF('Slut 2.kl. -Klasse'!AP39='Skole scoring'!AB$92,1,0)+IF('Slut 2.kl. -Klasse'!AP39=5,5,0))</f>
        <v/>
      </c>
      <c r="AC112" s="27" t="str">
        <f>IF('Slut 2.kl. -Klasse'!AQ39="","",IF('Slut 2.kl. -Klasse'!AQ39='Skole scoring'!AC$92,1,0)+IF('Slut 2.kl. -Klasse'!AQ39=5,5,0))</f>
        <v/>
      </c>
      <c r="AD112" s="27" t="str">
        <f>IF('Slut 2.kl. -Klasse'!AR39="","",IF('Slut 2.kl. -Klasse'!AR39='Skole scoring'!AD$92,1,0)+IF('Slut 2.kl. -Klasse'!AR39=5,5,0))</f>
        <v/>
      </c>
      <c r="AE112" s="27" t="str">
        <f>IF('Slut 2.kl. -Klasse'!AS39="","",IF('Slut 2.kl. -Klasse'!AS39='Skole scoring'!AE$92,1,0)+IF('Slut 2.kl. -Klasse'!AS39=5,5,0))</f>
        <v/>
      </c>
      <c r="AF112" s="27" t="str">
        <f>IF('Slut 2.kl. -Klasse'!AT39="","",IF('Slut 2.kl. -Klasse'!AT39='Skole scoring'!AF$92,1,0)+IF('Slut 2.kl. -Klasse'!AT39=5,5,0))</f>
        <v/>
      </c>
      <c r="AG112" s="27" t="str">
        <f>IF('Slut 2.kl. -Klasse'!AU39="","",IF('Slut 2.kl. -Klasse'!AU39='Skole scoring'!AG$92,1,0)+IF('Slut 2.kl. -Klasse'!AU39=5,5,0))</f>
        <v/>
      </c>
      <c r="AH112" s="27" t="str">
        <f>IF('Slut 2.kl. -Klasse'!AV39="","",IF('Slut 2.kl. -Klasse'!AV39='Skole scoring'!AH$92,1,0)+IF('Slut 2.kl. -Klasse'!AV39=5,5,0))</f>
        <v/>
      </c>
      <c r="AI112" s="27" t="str">
        <f>IF('Slut 2.kl. -Klasse'!AW39="","",IF('Slut 2.kl. -Klasse'!AW39='Skole scoring'!AI$92,1,0)+IF('Slut 2.kl. -Klasse'!AW39=5,5,0))</f>
        <v/>
      </c>
      <c r="AJ112" s="27" t="str">
        <f>IF('Slut 2.kl. -Klasse'!AX39="","",IF('Slut 2.kl. -Klasse'!AX39='Skole scoring'!AJ$92,1,0)+IF('Slut 2.kl. -Klasse'!AX39=5,5,0))</f>
        <v/>
      </c>
      <c r="AK112" s="27" t="str">
        <f>IF('Slut 2.kl. -Klasse'!AY39="","",IF('Slut 2.kl. -Klasse'!AY39='Skole scoring'!AK$92,1,0)+IF('Slut 2.kl. -Klasse'!AY39=5,5,0))</f>
        <v/>
      </c>
      <c r="AL112" s="27" t="str">
        <f>IF('Slut 2.kl. -Klasse'!AZ39="","",IF('Slut 2.kl. -Klasse'!AZ39='Skole scoring'!AL$92,1,0)+IF('Slut 2.kl. -Klasse'!AZ39=5,5,0))</f>
        <v/>
      </c>
      <c r="AM112" s="27" t="str">
        <f>IF('Slut 2.kl. -Klasse'!BA39="","",IF('Slut 2.kl. -Klasse'!BA39='Skole scoring'!AM$92,1,0)+IF('Slut 2.kl. -Klasse'!BA39=5,5,0))</f>
        <v/>
      </c>
      <c r="AN112" s="27" t="str">
        <f>IF('Slut 2.kl. -Klasse'!BB39="","",IF('Slut 2.kl. -Klasse'!BB39='Skole scoring'!AN$92,1,0)+IF('Slut 2.kl. -Klasse'!BB39=5,5,0))</f>
        <v/>
      </c>
      <c r="AO112" s="27" t="str">
        <f>IF('Slut 2.kl. -Klasse'!BC39="","",IF('Slut 2.kl. -Klasse'!BC39='Skole scoring'!AO$92,1,0)+IF('Slut 2.kl. -Klasse'!BC39=5,5,0))</f>
        <v/>
      </c>
      <c r="AP112" s="27" t="str">
        <f>IF('Slut 2.kl. -Klasse'!BD39="","",IF('Slut 2.kl. -Klasse'!BD39='Skole scoring'!AP$92,1,0)+IF('Slut 2.kl. -Klasse'!BD39=5,5,0))</f>
        <v/>
      </c>
      <c r="AQ112" s="27" t="str">
        <f>IF('Slut 2.kl. -Klasse'!BE39="","",IF('Slut 2.kl. -Klasse'!BE39='Skole scoring'!AQ$92,1,0)+IF('Slut 2.kl. -Klasse'!BE39=5,5,0))</f>
        <v/>
      </c>
      <c r="AR112" s="27" t="str">
        <f>IF('Slut 2.kl. -Klasse'!BF39="","",IF('Slut 2.kl. -Klasse'!BF39='Skole scoring'!AR$92,1,0)+IF('Slut 2.kl. -Klasse'!BF39=5,5,0))</f>
        <v/>
      </c>
      <c r="AS112" s="27" t="str">
        <f>IF('Slut 2.kl. -Klasse'!BG39="","",IF('Slut 2.kl. -Klasse'!BG39='Skole scoring'!AS$92,1,0)+IF('Slut 2.kl. -Klasse'!BG39=5,5,0))</f>
        <v/>
      </c>
      <c r="AT112" s="27" t="str">
        <f>IF('Slut 2.kl. -Klasse'!BH39="","",IF('Slut 2.kl. -Klasse'!BH39='Skole scoring'!AT$92,1,0)+IF('Slut 2.kl. -Klasse'!BH39=5,5,0))</f>
        <v/>
      </c>
      <c r="AU112" s="27" t="str">
        <f>IF('Slut 2.kl. -Klasse'!BI39="","",IF('Slut 2.kl. -Klasse'!BI39='Skole scoring'!AU$92,1,0)+IF('Slut 2.kl. -Klasse'!BI39=5,5,0))</f>
        <v/>
      </c>
      <c r="AV112" s="27" t="str">
        <f>IF('Slut 2.kl. -Klasse'!BJ39="","",IF('Slut 2.kl. -Klasse'!BJ39='Skole scoring'!AV$92,1,0)+IF('Slut 2.kl. -Klasse'!BJ39=5,5,0))</f>
        <v/>
      </c>
      <c r="AW112" s="27" t="str">
        <f>IF('Slut 2.kl. -Klasse'!BK39="","",IF('Slut 2.kl. -Klasse'!BK39='Skole scoring'!AW$92,1,0)+IF('Slut 2.kl. -Klasse'!BK39=5,5,0))</f>
        <v/>
      </c>
      <c r="AX112" s="27" t="str">
        <f>IF('Slut 2.kl. -Klasse'!BL39="","",IF('Slut 2.kl. -Klasse'!BL39='Skole scoring'!AX$92,1,0)+IF('Slut 2.kl. -Klasse'!BL39=5,5,0))</f>
        <v/>
      </c>
      <c r="AY112" s="27" t="str">
        <f>IF('Slut 2.kl. -Klasse'!BM39="","",IF('Slut 2.kl. -Klasse'!BM39='Skole scoring'!AY$92,1,0)+IF('Slut 2.kl. -Klasse'!BM39=5,5,0))</f>
        <v/>
      </c>
      <c r="AZ112" s="27" t="str">
        <f>IF('Slut 2.kl. -Klasse'!BN39="","",IF('Slut 2.kl. -Klasse'!BN39='Skole scoring'!AZ$92,1,0)+IF('Slut 2.kl. -Klasse'!BN39=5,5,0))</f>
        <v/>
      </c>
      <c r="BA112" s="27" t="str">
        <f>IF('Slut 2.kl. -Klasse'!BO39="","",IF('Slut 2.kl. -Klasse'!BO39='Skole scoring'!BA$92,1,0)+IF('Slut 2.kl. -Klasse'!BO39=5,5,0))</f>
        <v/>
      </c>
      <c r="BB112" s="27" t="str">
        <f>IF('Slut 2.kl. -Klasse'!BP39="","",IF('Slut 2.kl. -Klasse'!BP39='Skole scoring'!BB$92,1,0)+IF('Slut 2.kl. -Klasse'!BP39=5,5,0))</f>
        <v/>
      </c>
      <c r="BC112" s="27" t="str">
        <f>IF('Slut 2.kl. -Klasse'!BQ39="","",IF('Slut 2.kl. -Klasse'!BQ39='Skole scoring'!BC$92,1,0)+IF('Slut 2.kl. -Klasse'!BQ39=5,5,0))</f>
        <v/>
      </c>
      <c r="BD112" s="27" t="str">
        <f>IF('Slut 2.kl. -Klasse'!BR39="","",IF('Slut 2.kl. -Klasse'!BR39='Skole scoring'!BD$92,1,0)+IF('Slut 2.kl. -Klasse'!BR39=5,5,0))</f>
        <v/>
      </c>
      <c r="BE112" s="27" t="str">
        <f>IF('Slut 2.kl. -Klasse'!BS39="","",IF('Slut 2.kl. -Klasse'!BS39='Skole scoring'!BE$92,1,0)+IF('Slut 2.kl. -Klasse'!BS39=5,5,0))</f>
        <v/>
      </c>
      <c r="BF112" s="27" t="str">
        <f>IF('Slut 2.kl. -Klasse'!BT39="","",IF('Slut 2.kl. -Klasse'!BT39='Skole scoring'!BF$92,1,0)+IF('Slut 2.kl. -Klasse'!BT39=5,5,0))</f>
        <v/>
      </c>
      <c r="BG112" s="27" t="str">
        <f>IF('Slut 2.kl. -Klasse'!BU39="","",IF('Slut 2.kl. -Klasse'!BU39='Skole scoring'!BG$92,1,0)+IF('Slut 2.kl. -Klasse'!BU39=5,5,0))</f>
        <v/>
      </c>
      <c r="BH112" s="27" t="str">
        <f>IF('Slut 2.kl. -Klasse'!BV39="","",IF('Slut 2.kl. -Klasse'!BV39='Skole scoring'!BH$92,1,0)+IF('Slut 2.kl. -Klasse'!BV39=5,5,0))</f>
        <v/>
      </c>
      <c r="BI112" s="27" t="str">
        <f>IF('Slut 2.kl. -Klasse'!BW39="","",IF('Slut 2.kl. -Klasse'!BW39='Skole scoring'!BI$92,1,0)+IF('Slut 2.kl. -Klasse'!BW39=5,5,0))</f>
        <v/>
      </c>
      <c r="BJ112" s="27" t="str">
        <f>IF('Slut 2.kl. -Klasse'!BX39="","",IF('Slut 2.kl. -Klasse'!BX39='Skole scoring'!BJ$92,1,0)+IF('Slut 2.kl. -Klasse'!BX39=5,5,0))</f>
        <v/>
      </c>
      <c r="BK112" s="27" t="str">
        <f>IF('Slut 2.kl. -Klasse'!BY39="","",IF('Slut 2.kl. -Klasse'!BY39='Skole scoring'!BK$92,1,0)+IF('Slut 2.kl. -Klasse'!BY39=5,5,0))</f>
        <v/>
      </c>
      <c r="BL112" s="27" t="str">
        <f>IF('Slut 2.kl. -Klasse'!BZ39="","",IF('Slut 2.kl. -Klasse'!BZ39='Skole scoring'!BL$92,1,0)+IF('Slut 2.kl. -Klasse'!BZ39=5,5,0))</f>
        <v/>
      </c>
      <c r="BM112" s="27" t="str">
        <f>IF('Slut 2.kl. -Klasse'!CA39="","",IF('Slut 2.kl. -Klasse'!CA39='Skole scoring'!BM$92,1,0)+IF('Slut 2.kl. -Klasse'!CA39=5,5,0))</f>
        <v/>
      </c>
      <c r="BN112" s="27" t="str">
        <f>IF('Slut 2.kl. -Klasse'!CB39="","",IF('Slut 2.kl. -Klasse'!CB39='Skole scoring'!BN$92,1,0)+IF('Slut 2.kl. -Klasse'!CB39=5,5,0))</f>
        <v/>
      </c>
      <c r="BO112" s="27" t="str">
        <f>IF('Slut 2.kl. -Klasse'!CC39="","",IF('Slut 2.kl. -Klasse'!CC39='Skole scoring'!BO$92,1,0)+IF('Slut 2.kl. -Klasse'!CC39=5,5,0))</f>
        <v/>
      </c>
      <c r="BP112" s="27" t="str">
        <f>IF('Slut 2.kl. -Klasse'!CD39="","",IF('Slut 2.kl. -Klasse'!CD39='Skole scoring'!BP$92,1,0)+IF('Slut 2.kl. -Klasse'!CD39=5,5,0))</f>
        <v/>
      </c>
      <c r="BQ112" s="27" t="str">
        <f>IF('Slut 2.kl. -Klasse'!CE39="","",IF('Slut 2.kl. -Klasse'!CE39='Skole scoring'!BQ$92,1,0)+IF('Slut 2.kl. -Klasse'!CE39=5,5,0))</f>
        <v/>
      </c>
      <c r="BR112" s="27" t="str">
        <f>IF('Slut 2.kl. -Klasse'!CF39="","",IF('Slut 2.kl. -Klasse'!CF39='Skole scoring'!BR$92,1,0)+IF('Slut 2.kl. -Klasse'!CF39=5,5,0))</f>
        <v/>
      </c>
      <c r="BS112" s="27" t="str">
        <f>IF('Slut 2.kl. -Klasse'!CG39="","",IF('Slut 2.kl. -Klasse'!CG39='Skole scoring'!BS$92,1,0)+IF('Slut 2.kl. -Klasse'!CG39=5,5,0))</f>
        <v/>
      </c>
      <c r="BT112" s="27" t="str">
        <f>IF('Slut 2.kl. -Klasse'!CH39="","",IF('Slut 2.kl. -Klasse'!CH39='Skole scoring'!BT$92,1,0)+IF('Slut 2.kl. -Klasse'!CH39=5,5,0))</f>
        <v/>
      </c>
      <c r="BU112" s="27" t="str">
        <f>IF('Slut 2.kl. -Klasse'!CI39="","",IF('Slut 2.kl. -Klasse'!CI39='Skole scoring'!BU$92,1,0)+IF('Slut 2.kl. -Klasse'!CI39=5,5,0))</f>
        <v/>
      </c>
      <c r="BV112" s="27" t="str">
        <f>IF('Slut 2.kl. -Klasse'!CJ39="","",IF('Slut 2.kl. -Klasse'!CJ39='Skole scoring'!BV$92,1,0)+IF('Slut 2.kl. -Klasse'!CJ39=5,5,0))</f>
        <v/>
      </c>
      <c r="BW112" s="27" t="str">
        <f>IF('Slut 2.kl. -Klasse'!CK39="","",IF('Slut 2.kl. -Klasse'!CK39='Skole scoring'!BW$92,1,0)+IF('Slut 2.kl. -Klasse'!CK39=5,5,0))</f>
        <v/>
      </c>
      <c r="BX112" s="27" t="str">
        <f>IF('Slut 2.kl. -Klasse'!CL39="","",IF('Slut 2.kl. -Klasse'!CL39='Skole scoring'!BX$92,1,0)+IF('Slut 2.kl. -Klasse'!CL39=5,5,0))</f>
        <v/>
      </c>
      <c r="BY112" s="27" t="str">
        <f>IF('Slut 2.kl. -Klasse'!CM39="","",IF('Slut 2.kl. -Klasse'!CM39='Skole scoring'!BY$92,1,0)+IF('Slut 2.kl. -Klasse'!CM39=5,5,0))</f>
        <v/>
      </c>
      <c r="BZ112" s="27" t="str">
        <f>IF('Slut 2.kl. -Klasse'!CN39="","",IF('Slut 2.kl. -Klasse'!CN39='Skole scoring'!BZ$92,1,0)+IF('Slut 2.kl. -Klasse'!CN39=5,5,0))</f>
        <v/>
      </c>
      <c r="CA112" s="27" t="str">
        <f>IF('Slut 2.kl. -Klasse'!CO39="","",IF('Slut 2.kl. -Klasse'!CO39='Skole scoring'!CA$92,1,0)+IF('Slut 2.kl. -Klasse'!CO39=5,5,0))</f>
        <v/>
      </c>
      <c r="CB112" s="27" t="str">
        <f>IF('Slut 2.kl. -Klasse'!CP39="","",IF('Slut 2.kl. -Klasse'!CP39='Skole scoring'!CB$92,1,0)+IF('Slut 2.kl. -Klasse'!CP39=5,5,0))</f>
        <v/>
      </c>
      <c r="CC112" s="27" t="str">
        <f>IF('Slut 2.kl. -Klasse'!CQ39="","",IF('Slut 2.kl. -Klasse'!CQ39='Skole scoring'!CC$92,1,0)+IF('Slut 2.kl. -Klasse'!CQ39=5,5,0))</f>
        <v/>
      </c>
      <c r="CD112" s="27" t="str">
        <f>IF('Slut 2.kl. -Klasse'!CR39="","",IF('Slut 2.kl. -Klasse'!CR39='Skole scoring'!CD$92,1,0)+IF('Slut 2.kl. -Klasse'!CR39=5,5,0))</f>
        <v/>
      </c>
      <c r="CE112" s="27" t="str">
        <f>IF('Slut 2.kl. -Klasse'!CS39="","",IF('Slut 2.kl. -Klasse'!CS39='Skole scoring'!CE$92,1,0)+IF('Slut 2.kl. -Klasse'!CS39=5,5,0))</f>
        <v/>
      </c>
      <c r="CF112" s="27" t="str">
        <f>IF('Slut 2.kl. -Klasse'!CT39="","",IF('Slut 2.kl. -Klasse'!CT39='Skole scoring'!CF$92,1,0)+IF('Slut 2.kl. -Klasse'!CT39=5,5,0))</f>
        <v/>
      </c>
      <c r="CG112" s="27" t="str">
        <f>IF('Slut 2.kl. -Klasse'!CU39="","",IF('Slut 2.kl. -Klasse'!CU39='Skole scoring'!CG$92,1,0)+IF('Slut 2.kl. -Klasse'!CU39=5,5,0))</f>
        <v/>
      </c>
      <c r="CH112" s="27" t="str">
        <f>IF('Slut 2.kl. -Klasse'!CV39="","",IF('Slut 2.kl. -Klasse'!CV39='Skole scoring'!CH$92,1,0)+IF('Slut 2.kl. -Klasse'!CV39=5,5,0))</f>
        <v/>
      </c>
      <c r="CI112" s="27" t="str">
        <f>IF('Slut 2.kl. -Klasse'!CW39="","",IF('Slut 2.kl. -Klasse'!CW39='Skole scoring'!CI$92,1,0)+IF('Slut 2.kl. -Klasse'!CW39=5,5,0))</f>
        <v/>
      </c>
      <c r="CJ112" s="27" t="str">
        <f>IF('Slut 2.kl. -Klasse'!CX39="","",IF('Slut 2.kl. -Klasse'!CX39='Skole scoring'!CJ$92,1,0)+IF('Slut 2.kl. -Klasse'!CX39=5,5,0))</f>
        <v/>
      </c>
      <c r="CK112" s="27" t="str">
        <f>IF('Slut 2.kl. -Klasse'!CY39="","",IF('Slut 2.kl. -Klasse'!CY39='Skole scoring'!CK$92,1,0)+IF('Slut 2.kl. -Klasse'!CY39=5,5,0))</f>
        <v/>
      </c>
      <c r="CL112" s="27" t="str">
        <f>IF('Slut 2.kl. -Klasse'!CZ39="","",IF('Slut 2.kl. -Klasse'!CZ39='Skole scoring'!CL$92,1,0)+IF('Slut 2.kl. -Klasse'!CZ39=5,5,0))</f>
        <v/>
      </c>
      <c r="CM112" s="27" t="str">
        <f>IF('Slut 2.kl. -Klasse'!DA39="","",IF('Slut 2.kl. -Klasse'!DA39='Skole scoring'!CM$92,1,0)+IF('Slut 2.kl. -Klasse'!DA39=5,5,0))</f>
        <v/>
      </c>
      <c r="CN112" s="27" t="str">
        <f>IF('Slut 2.kl. -Klasse'!DB39="","",IF('Slut 2.kl. -Klasse'!DB39='Skole scoring'!CN$92,1,0)+IF('Slut 2.kl. -Klasse'!DB39=5,5,0))</f>
        <v/>
      </c>
      <c r="CO112" s="27" t="str">
        <f>IF('Slut 2.kl. -Klasse'!DC39="","",IF('Slut 2.kl. -Klasse'!DC39='Skole scoring'!CO$92,1,0)+IF('Slut 2.kl. -Klasse'!DC39=5,5,0))</f>
        <v/>
      </c>
      <c r="CP112" s="27" t="str">
        <f>IF('Slut 2.kl. -Klasse'!DD39="","",IF('Slut 2.kl. -Klasse'!DD39='Skole scoring'!CP$92,1,0)+IF('Slut 2.kl. -Klasse'!DD39=5,5,0))</f>
        <v/>
      </c>
      <c r="CQ112" s="27" t="str">
        <f>IF('Slut 2.kl. -Klasse'!DE39="","",IF('Slut 2.kl. -Klasse'!DE39='Skole scoring'!CQ$92,1,0)+IF('Slut 2.kl. -Klasse'!DE39=5,5,0))</f>
        <v/>
      </c>
      <c r="CR112" s="27" t="str">
        <f>IF('Slut 2.kl. -Klasse'!DF39="","",IF('Slut 2.kl. -Klasse'!DF39='Skole scoring'!CR$92,1,0)+IF('Slut 2.kl. -Klasse'!DF39=5,5,0))</f>
        <v/>
      </c>
      <c r="CS112" s="27" t="str">
        <f>IF('Slut 2.kl. -Klasse'!DG39="","",IF('Slut 2.kl. -Klasse'!DG39='Skole scoring'!CS$92,1,0)+IF('Slut 2.kl. -Klasse'!DG39=5,5,0))</f>
        <v/>
      </c>
      <c r="CT112" s="27" t="str">
        <f>IF('Slut 2.kl. -Klasse'!DH39="","",IF('Slut 2.kl. -Klasse'!DH39='Skole scoring'!CT$92,1,0)+IF('Slut 2.kl. -Klasse'!DH39=5,5,0))</f>
        <v/>
      </c>
      <c r="CU112" s="27" t="str">
        <f>IF('Slut 2.kl. -Klasse'!DI39="","",IF('Slut 2.kl. -Klasse'!DI39='Skole scoring'!CU$92,1,0)+IF('Slut 2.kl. -Klasse'!DI39=5,5,0))</f>
        <v/>
      </c>
      <c r="CV112" s="27" t="str">
        <f>IF('Slut 2.kl. -Klasse'!DJ39="","",IF('Slut 2.kl. -Klasse'!DJ39='Skole scoring'!CV$92,1,0)+IF('Slut 2.kl. -Klasse'!DJ39=5,5,0))</f>
        <v/>
      </c>
      <c r="CW112" s="27" t="str">
        <f>IF('Slut 2.kl. -Klasse'!DK39="","",IF('Slut 2.kl. -Klasse'!DK39='Skole scoring'!CW$92,1,0)+IF('Slut 2.kl. -Klasse'!DK39=5,5,0))</f>
        <v/>
      </c>
      <c r="CX112" s="27" t="str">
        <f>IF('Slut 2.kl. -Klasse'!DL39="","",IF('Slut 2.kl. -Klasse'!DL39='Skole scoring'!CX$92,1,0)+IF('Slut 2.kl. -Klasse'!DL39=5,5,0))</f>
        <v/>
      </c>
      <c r="CY112" s="27" t="str">
        <f>IF('Slut 2.kl. -Klasse'!DM39="","",IF('Slut 2.kl. -Klasse'!DM39='Skole scoring'!CY$92,1,0)+IF('Slut 2.kl. -Klasse'!DM39=5,5,0))</f>
        <v/>
      </c>
      <c r="CZ112" s="27" t="str">
        <f>IF('Slut 2.kl. -Klasse'!DN39="","",IF('Slut 2.kl. -Klasse'!DN39='Skole scoring'!CZ$92,1,0)+IF('Slut 2.kl. -Klasse'!DN39=5,5,0))</f>
        <v/>
      </c>
      <c r="DA112" s="27" t="str">
        <f>IF('Slut 2.kl. -Klasse'!DO39="","",IF('Slut 2.kl. -Klasse'!DO39='Skole scoring'!DA$92,1,0)+IF('Slut 2.kl. -Klasse'!DO39=5,5,0))</f>
        <v/>
      </c>
      <c r="DB112" s="27" t="str">
        <f>IF('Slut 2.kl. -Klasse'!DP39="","",IF('Slut 2.kl. -Klasse'!DP39='Skole scoring'!DB$92,1,0)+IF('Slut 2.kl. -Klasse'!DP39=5,5,0))</f>
        <v/>
      </c>
      <c r="DC112" s="27" t="str">
        <f>IF('Slut 2.kl. -Klasse'!DQ39="","",IF('Slut 2.kl. -Klasse'!DQ39='Skole scoring'!DC$92,1,0)+IF('Slut 2.kl. -Klasse'!DQ39=5,5,0))</f>
        <v/>
      </c>
      <c r="DD112" s="27" t="str">
        <f>IF('Slut 2.kl. -Klasse'!DR39="","",IF('Slut 2.kl. -Klasse'!DR39='Skole scoring'!DD$92,1,0)+IF('Slut 2.kl. -Klasse'!DR39=5,5,0))</f>
        <v/>
      </c>
      <c r="DE112" s="27" t="str">
        <f>IF('Slut 2.kl. -Klasse'!DS39="","",IF('Slut 2.kl. -Klasse'!DS39='Skole scoring'!DE$92,1,0)+IF('Slut 2.kl. -Klasse'!DS39=5,5,0))</f>
        <v/>
      </c>
      <c r="DF112" s="27" t="str">
        <f>IF('Slut 2.kl. -Klasse'!DT39="","",IF('Slut 2.kl. -Klasse'!DT39='Skole scoring'!DF$92,1,0)+IF('Slut 2.kl. -Klasse'!DT39=5,5,0))</f>
        <v/>
      </c>
      <c r="DG112" s="27" t="str">
        <f>IF('Slut 2.kl. -Klasse'!DU39="","",IF('Slut 2.kl. -Klasse'!DU39='Skole scoring'!DG$92,1,0)+IF('Slut 2.kl. -Klasse'!DU39=5,5,0))</f>
        <v/>
      </c>
      <c r="DH112" s="27" t="str">
        <f>IF('Slut 2.kl. -Klasse'!DV39="","",IF('Slut 2.kl. -Klasse'!DV39='Skole scoring'!DH$92,1,0)+IF('Slut 2.kl. -Klasse'!DV39=5,5,0))</f>
        <v/>
      </c>
      <c r="DI112" s="27" t="str">
        <f>IF('Slut 2.kl. -Klasse'!DW39="","",IF('Slut 2.kl. -Klasse'!DW39='Skole scoring'!DI$92,1,0)+IF('Slut 2.kl. -Klasse'!DW39=5,5,0))</f>
        <v/>
      </c>
      <c r="DJ112" s="27" t="str">
        <f>IF('Slut 2.kl. -Klasse'!DX39="","",IF('Slut 2.kl. -Klasse'!DX39='Skole scoring'!DJ$92,1,0)+IF('Slut 2.kl. -Klasse'!DX39=5,5,0))</f>
        <v/>
      </c>
      <c r="DK112" s="27" t="str">
        <f>IF('Slut 2.kl. -Klasse'!DY39="","",IF('Slut 2.kl. -Klasse'!DY39='Skole scoring'!DK$92,1,0)+IF('Slut 2.kl. -Klasse'!DY39=5,5,0))</f>
        <v/>
      </c>
      <c r="DL112" s="27" t="str">
        <f>IF('Slut 2.kl. -Klasse'!DZ39="","",IF('Slut 2.kl. -Klasse'!DZ39='Skole scoring'!DL$92,1,0)+IF('Slut 2.kl. -Klasse'!DZ39=5,5,0))</f>
        <v/>
      </c>
      <c r="DM112" s="27" t="str">
        <f>IF('Slut 2.kl. -Klasse'!EA39="","",IF('Slut 2.kl. -Klasse'!EA39='Skole scoring'!DM$92,1,0)+IF('Slut 2.kl. -Klasse'!EA39=5,5,0))</f>
        <v/>
      </c>
      <c r="DN112" s="27" t="str">
        <f>IF('Slut 2.kl. -Klasse'!EB39="","",IF('Slut 2.kl. -Klasse'!EB39='Skole scoring'!DN$92,1,0)+IF('Slut 2.kl. -Klasse'!EB39=5,5,0))</f>
        <v/>
      </c>
      <c r="DO112" s="27" t="str">
        <f>IF('Slut 2.kl. -Klasse'!EC39="","",IF('Slut 2.kl. -Klasse'!EC39='Skole scoring'!DO$92,1,0)+IF('Slut 2.kl. -Klasse'!EC39=5,5,0))</f>
        <v/>
      </c>
      <c r="DP112" s="27" t="str">
        <f>IF('Slut 2.kl. -Klasse'!ED39="","",IF('Slut 2.kl. -Klasse'!ED39='Skole scoring'!DP$92,1,0)+IF('Slut 2.kl. -Klasse'!ED39=5,5,0))</f>
        <v/>
      </c>
      <c r="DQ112" s="27" t="str">
        <f>IF('Slut 2.kl. -Klasse'!EE39="","",IF('Slut 2.kl. -Klasse'!EE39='Skole scoring'!DQ$92,1,0)+IF('Slut 2.kl. -Klasse'!EE39=5,5,0))</f>
        <v/>
      </c>
      <c r="DR112" s="27" t="str">
        <f>IF('Slut 2.kl. -Klasse'!EF39="","",IF('Slut 2.kl. -Klasse'!EF39='Skole scoring'!DR$92,1,0)+IF('Slut 2.kl. -Klasse'!EF39=5,5,0))</f>
        <v/>
      </c>
      <c r="DS112" s="27" t="str">
        <f>IF('Slut 2.kl. -Klasse'!EG39="","",IF('Slut 2.kl. -Klasse'!EG39='Skole scoring'!DS$92,1,0)+IF('Slut 2.kl. -Klasse'!EG39=5,5,0))</f>
        <v/>
      </c>
      <c r="DT112" s="27" t="str">
        <f>IF('Slut 2.kl. -Klasse'!EH39="","",IF('Slut 2.kl. -Klasse'!EH39='Skole scoring'!DT$92,1,0)+IF('Slut 2.kl. -Klasse'!EH39=5,5,0))</f>
        <v/>
      </c>
      <c r="DU112" s="27" t="str">
        <f>IF('Slut 2.kl. -Klasse'!EI39="","",IF('Slut 2.kl. -Klasse'!EI39='Skole scoring'!DU$92,1,0)+IF('Slut 2.kl. -Klasse'!EI39=5,5,0))</f>
        <v/>
      </c>
      <c r="DV112" s="27" t="str">
        <f>IF('Slut 2.kl. -Klasse'!EJ39="","",IF('Slut 2.kl. -Klasse'!EJ39='Skole scoring'!DV$92,1,0)+IF('Slut 2.kl. -Klasse'!EJ39=5,5,0))</f>
        <v/>
      </c>
      <c r="DW112" s="27" t="str">
        <f>IF('Slut 2.kl. -Klasse'!EK39="","",IF('Slut 2.kl. -Klasse'!EK39='Skole scoring'!DW$92,1,0)+IF('Slut 2.kl. -Klasse'!EK39=5,5,0))</f>
        <v/>
      </c>
      <c r="DX112" s="27" t="str">
        <f>IF('Slut 2.kl. -Klasse'!EL39="","",IF('Slut 2.kl. -Klasse'!EL39='Skole scoring'!DX$92,1,0)+IF('Slut 2.kl. -Klasse'!EL39=5,5,0))</f>
        <v/>
      </c>
      <c r="DY112" s="27" t="str">
        <f>IF('Slut 2.kl. -Klasse'!EM39="","",IF('Slut 2.kl. -Klasse'!EM39='Skole scoring'!DY$92,1,0)+IF('Slut 2.kl. -Klasse'!EM39=5,5,0))</f>
        <v/>
      </c>
      <c r="DZ112" s="27" t="str">
        <f>IF('Slut 2.kl. -Klasse'!EN39="","",IF('Slut 2.kl. -Klasse'!EN39='Skole scoring'!DZ$92,1,0)+IF('Slut 2.kl. -Klasse'!EN39=5,5,0))</f>
        <v/>
      </c>
      <c r="EA112" s="27" t="str">
        <f>IF('Slut 2.kl. -Klasse'!EO39="","",IF('Slut 2.kl. -Klasse'!EO39='Skole scoring'!EA$92,1,0)+IF('Slut 2.kl. -Klasse'!EO39=5,5,0))</f>
        <v/>
      </c>
      <c r="EB112" s="27" t="str">
        <f>IF('Slut 2.kl. -Klasse'!EP39="","",IF('Slut 2.kl. -Klasse'!EP39='Skole scoring'!EB$92,1,0)+IF('Slut 2.kl. -Klasse'!EP39=5,5,0))</f>
        <v/>
      </c>
      <c r="EC112" s="27" t="str">
        <f>IF('Slut 2.kl. -Klasse'!EQ39="","",IF('Slut 2.kl. -Klasse'!EQ39='Skole scoring'!EC$92,1,0)+IF('Slut 2.kl. -Klasse'!EQ39=5,5,0))</f>
        <v/>
      </c>
      <c r="ED112" s="27" t="str">
        <f>IF('Slut 2.kl. -Klasse'!ER39="","",IF('Slut 2.kl. -Klasse'!ER39='Skole scoring'!ED$92,1,0)+IF('Slut 2.kl. -Klasse'!ER39=5,5,0))</f>
        <v/>
      </c>
      <c r="EE112" s="27" t="str">
        <f>IF('Slut 2.kl. -Klasse'!ES39="","",IF('Slut 2.kl. -Klasse'!ES39='Skole scoring'!EE$92,1,0)+IF('Slut 2.kl. -Klasse'!ES39=5,5,0))</f>
        <v/>
      </c>
      <c r="EF112" s="27" t="str">
        <f>IF('Slut 2.kl. -Klasse'!ET39="","",IF('Slut 2.kl. -Klasse'!ET39='Skole scoring'!EF$92,1,0)+IF('Slut 2.kl. -Klasse'!ET39=5,5,0))</f>
        <v/>
      </c>
      <c r="EG112" s="27" t="str">
        <f>IF('Slut 2.kl. -Klasse'!EU39="","",IF('Slut 2.kl. -Klasse'!EU39='Skole scoring'!EG$92,1,0)+IF('Slut 2.kl. -Klasse'!EU39=5,5,0))</f>
        <v/>
      </c>
      <c r="EH112" s="27" t="str">
        <f>IF('Slut 2.kl. -Klasse'!EV39="","",IF('Slut 2.kl. -Klasse'!EV39='Skole scoring'!EH$92,1,0)+IF('Slut 2.kl. -Klasse'!EV39=5,5,0))</f>
        <v/>
      </c>
      <c r="EI112" s="27" t="str">
        <f>IF('Slut 2.kl. -Klasse'!EW39="","",IF('Slut 2.kl. -Klasse'!EW39='Skole scoring'!EI$92,1,0)+IF('Slut 2.kl. -Klasse'!EW39=5,5,0))</f>
        <v/>
      </c>
      <c r="EJ112" s="27" t="str">
        <f>IF('Slut 2.kl. -Klasse'!EX39="","",IF('Slut 2.kl. -Klasse'!EX39='Skole scoring'!EJ$92,1,0)+IF('Slut 2.kl. -Klasse'!EX39=5,5,0))</f>
        <v/>
      </c>
      <c r="EK112" s="27" t="str">
        <f>IF('Slut 2.kl. -Klasse'!EY39="","",IF('Slut 2.kl. -Klasse'!EY39='Skole scoring'!EK$92,1,0)+IF('Slut 2.kl. -Klasse'!EY39=5,5,0))</f>
        <v/>
      </c>
      <c r="EL112" s="27" t="str">
        <f>IF('Slut 2.kl. -Klasse'!EZ39="","",IF('Slut 2.kl. -Klasse'!EZ39='Skole scoring'!EL$92,1,0)+IF('Slut 2.kl. -Klasse'!EZ39=5,5,0))</f>
        <v/>
      </c>
      <c r="EM112" s="27" t="str">
        <f>IF('Slut 2.kl. -Klasse'!FA39="","",IF('Slut 2.kl. -Klasse'!FA39='Skole scoring'!EM$92,1,0)+IF('Slut 2.kl. -Klasse'!FA39=5,5,0))</f>
        <v/>
      </c>
      <c r="EN112" s="27" t="str">
        <f>IF('Slut 2.kl. -Klasse'!FB39="","",IF('Slut 2.kl. -Klasse'!FB39='Skole scoring'!EN$92,1,0)+IF('Slut 2.kl. -Klasse'!FB39=5,5,0))</f>
        <v/>
      </c>
      <c r="EO112" s="27" t="str">
        <f>IF('Slut 2.kl. -Klasse'!FC39="","",IF('Slut 2.kl. -Klasse'!FC39='Skole scoring'!EO$92,1,0)+IF('Slut 2.kl. -Klasse'!FC39=5,5,0))</f>
        <v/>
      </c>
      <c r="EP112" s="27" t="str">
        <f>IF('Slut 2.kl. -Klasse'!FD39="","",IF('Slut 2.kl. -Klasse'!FD39='Skole scoring'!EP$92,1,0)+IF('Slut 2.kl. -Klasse'!FD39=5,5,0))</f>
        <v/>
      </c>
      <c r="EQ112" s="27" t="str">
        <f>IF('Slut 2.kl. -Klasse'!FE39="","",IF('Slut 2.kl. -Klasse'!FE39='Skole scoring'!EQ$92,1,0)+IF('Slut 2.kl. -Klasse'!FE39=5,5,0))</f>
        <v/>
      </c>
      <c r="ER112" s="27" t="str">
        <f>IF('Slut 2.kl. -Klasse'!FF39="","",IF('Slut 2.kl. -Klasse'!FF39='Skole scoring'!ER$92,1,0)+IF('Slut 2.kl. -Klasse'!FF39=5,5,0))</f>
        <v/>
      </c>
      <c r="ES112" s="27" t="str">
        <f>IF('Slut 2.kl. -Klasse'!FG39="","",IF('Slut 2.kl. -Klasse'!FG39='Skole scoring'!ES$92,1,0)+IF('Slut 2.kl. -Klasse'!FG39=5,5,0))</f>
        <v/>
      </c>
      <c r="ET112" s="27" t="str">
        <f>IF('Slut 2.kl. -Klasse'!FH39="","",IF('Slut 2.kl. -Klasse'!FH39='Skole scoring'!ET$92,1,0)+IF('Slut 2.kl. -Klasse'!FH39=5,5,0))</f>
        <v/>
      </c>
      <c r="EU112" s="27" t="str">
        <f>IF('Slut 2.kl. -Klasse'!FI39="","",IF('Slut 2.kl. -Klasse'!FI39='Skole scoring'!EU$92,1,0)+IF('Slut 2.kl. -Klasse'!FI39=5,5,0))</f>
        <v/>
      </c>
      <c r="EV112" s="27" t="str">
        <f>IF('Slut 2.kl. -Klasse'!FJ39="","",IF('Slut 2.kl. -Klasse'!FJ39='Skole scoring'!EV$92,1,0)+IF('Slut 2.kl. -Klasse'!FJ39=5,5,0))</f>
        <v/>
      </c>
      <c r="EW112" s="27" t="str">
        <f>IF('Slut 2.kl. -Klasse'!FK39="","",IF('Slut 2.kl. -Klasse'!FK39='Skole scoring'!EW$92,1,0)+IF('Slut 2.kl. -Klasse'!FK39=5,5,0))</f>
        <v/>
      </c>
      <c r="EX112" s="27" t="str">
        <f>IF('Slut 2.kl. -Klasse'!FL39="","",IF('Slut 2.kl. -Klasse'!FL39='Skole scoring'!EX$92,1,0)+IF('Slut 2.kl. -Klasse'!FL39=5,5,0))</f>
        <v/>
      </c>
      <c r="EY112" s="27" t="str">
        <f>IF('Slut 2.kl. -Klasse'!FM39="","",IF('Slut 2.kl. -Klasse'!FM39='Skole scoring'!EY$92,1,0)+IF('Slut 2.kl. -Klasse'!FM39=5,5,0))</f>
        <v/>
      </c>
      <c r="EZ112" s="27" t="str">
        <f>IF('Slut 2.kl. -Klasse'!FN39="","",IF('Slut 2.kl. -Klasse'!FN39='Skole scoring'!EZ$92,1,0)+IF('Slut 2.kl. -Klasse'!FN39=5,5,0))</f>
        <v/>
      </c>
      <c r="FA112" s="27" t="str">
        <f>IF('Slut 2.kl. -Klasse'!FO39="","",IF('Slut 2.kl. -Klasse'!FO39='Skole scoring'!FA$92,1,0)+IF('Slut 2.kl. -Klasse'!FO39=5,5,0))</f>
        <v/>
      </c>
      <c r="FB112" s="27" t="str">
        <f>IF('Slut 2.kl. -Klasse'!FP39="","",IF('Slut 2.kl. -Klasse'!FP39='Skole scoring'!FB$92,1,0)+IF('Slut 2.kl. -Klasse'!FP39=5,5,0))</f>
        <v/>
      </c>
      <c r="FC112" s="27" t="str">
        <f>IF('Slut 2.kl. -Klasse'!FQ39="","",IF('Slut 2.kl. -Klasse'!FQ39='Skole scoring'!FC$92,1,0)+IF('Slut 2.kl. -Klasse'!FQ39=5,5,0))</f>
        <v/>
      </c>
      <c r="FD112" s="27" t="str">
        <f>IF('Slut 2.kl. -Klasse'!FR39="","",IF('Slut 2.kl. -Klasse'!FR39='Skole scoring'!FD$92,1,0)+IF('Slut 2.kl. -Klasse'!FR39=5,5,0))</f>
        <v/>
      </c>
      <c r="FE112" s="27" t="str">
        <f>IF('Slut 2.kl. -Klasse'!FS39="","",IF('Slut 2.kl. -Klasse'!FS39='Skole scoring'!FE$92,1,0)+IF('Slut 2.kl. -Klasse'!FS39=5,5,0))</f>
        <v/>
      </c>
      <c r="FF112" s="27" t="str">
        <f>IF('Slut 2.kl. -Klasse'!FT39="","",IF('Slut 2.kl. -Klasse'!FT39='Skole scoring'!FF$92,1,0)+IF('Slut 2.kl. -Klasse'!FT39=5,5,0))</f>
        <v/>
      </c>
      <c r="FG112" s="27" t="str">
        <f>IF('Slut 2.kl. -Klasse'!FU39="","",IF('Slut 2.kl. -Klasse'!FU39='Skole scoring'!FG$92,1,0)+IF('Slut 2.kl. -Klasse'!FU39=5,5,0))</f>
        <v/>
      </c>
      <c r="FH112" s="27" t="str">
        <f>IF('Slut 2.kl. -Klasse'!FV39="","",IF('Slut 2.kl. -Klasse'!FV39='Skole scoring'!FH$92,1,0)+IF('Slut 2.kl. -Klasse'!FV39=5,5,0))</f>
        <v/>
      </c>
      <c r="FI112" s="27" t="str">
        <f>IF('Slut 2.kl. -Klasse'!FW39="","",IF('Slut 2.kl. -Klasse'!FW39='Skole scoring'!FI$92,1,0)+IF('Slut 2.kl. -Klasse'!FW39=5,5,0))</f>
        <v/>
      </c>
      <c r="FJ112" s="27" t="str">
        <f>IF('Slut 2.kl. -Klasse'!FX39="","",IF('Slut 2.kl. -Klasse'!FX39='Skole scoring'!FJ$92,1,0)+IF('Slut 2.kl. -Klasse'!FX39=5,5,0))</f>
        <v/>
      </c>
      <c r="FK112" s="27" t="str">
        <f>IF('Slut 2.kl. -Klasse'!FY39="","",IF('Slut 2.kl. -Klasse'!FY39='Skole scoring'!FK$92,1,0)+IF('Slut 2.kl. -Klasse'!FY39=5,5,0))</f>
        <v/>
      </c>
      <c r="FL112" s="27" t="str">
        <f>IF('Slut 2.kl. -Klasse'!FZ39="","",IF('Slut 2.kl. -Klasse'!FZ39='Skole scoring'!FL$92,1,0)+IF('Slut 2.kl. -Klasse'!FZ39=5,5,0))</f>
        <v/>
      </c>
      <c r="FM112" s="27" t="str">
        <f>IF('Slut 2.kl. -Klasse'!GA39="","",IF('Slut 2.kl. -Klasse'!GA39='Skole scoring'!FM$92,1,0)+IF('Slut 2.kl. -Klasse'!GA39=5,5,0))</f>
        <v/>
      </c>
      <c r="FN112" s="27">
        <f t="shared" si="3"/>
        <v>0</v>
      </c>
      <c r="FO112" s="27" t="str">
        <f>IF(ISBLANK('Slut 2.kl. -Klasse'!B39),"NA",(((COUNTIF('Skole scoring'!B112:U112,1)-7)/4.9)+((COUNTIF('Skole scoring'!V112:DQ112,1)-19.9)/11.3)+((COUNTIF(DR112:FM112,1)-16.8)/11.7))/3)</f>
        <v>NA</v>
      </c>
    </row>
    <row r="113" spans="2:171" x14ac:dyDescent="0.35">
      <c r="B113" s="27" t="str">
        <f>IF('Slut 2.kl. -Klasse'!P40="","",IF('Slut 2.kl. -Klasse'!P40='Skole scoring'!B$92,1,0)+IF('Slut 2.kl. -Klasse'!P40=5,5,0))</f>
        <v/>
      </c>
      <c r="C113" s="27" t="str">
        <f>IF('Slut 2.kl. -Klasse'!Q40="","",IF('Slut 2.kl. -Klasse'!Q40='Skole scoring'!C$92,1,0)+IF('Slut 2.kl. -Klasse'!Q40=5,5,0))</f>
        <v/>
      </c>
      <c r="D113" s="27" t="str">
        <f>IF('Slut 2.kl. -Klasse'!R40="","",IF('Slut 2.kl. -Klasse'!R40='Skole scoring'!D$92,1,0)+IF('Slut 2.kl. -Klasse'!R40=5,5,0))</f>
        <v/>
      </c>
      <c r="E113" s="27" t="str">
        <f>IF('Slut 2.kl. -Klasse'!S40="","",IF('Slut 2.kl. -Klasse'!S40='Skole scoring'!E$92,1,0)+IF('Slut 2.kl. -Klasse'!S40=5,5,0))</f>
        <v/>
      </c>
      <c r="F113" s="27" t="str">
        <f>IF('Slut 2.kl. -Klasse'!T40="","",IF('Slut 2.kl. -Klasse'!T40='Skole scoring'!F$92,1,0)+IF('Slut 2.kl. -Klasse'!T40=5,5,0))</f>
        <v/>
      </c>
      <c r="G113" s="27" t="str">
        <f>IF('Slut 2.kl. -Klasse'!U40="","",IF('Slut 2.kl. -Klasse'!U40='Skole scoring'!G$92,1,0)+IF('Slut 2.kl. -Klasse'!U40=5,5,0))</f>
        <v/>
      </c>
      <c r="H113" s="27" t="str">
        <f>IF('Slut 2.kl. -Klasse'!V40="","",IF('Slut 2.kl. -Klasse'!V40='Skole scoring'!H$92,1,0)+IF('Slut 2.kl. -Klasse'!V40=5,5,0))</f>
        <v/>
      </c>
      <c r="I113" s="27" t="str">
        <f>IF('Slut 2.kl. -Klasse'!W40="","",IF('Slut 2.kl. -Klasse'!W40='Skole scoring'!I$92,1,0)+IF('Slut 2.kl. -Klasse'!W40=5,5,0))</f>
        <v/>
      </c>
      <c r="J113" s="27" t="str">
        <f>IF('Slut 2.kl. -Klasse'!X40="","",IF('Slut 2.kl. -Klasse'!X40='Skole scoring'!J$92,1,0)+IF('Slut 2.kl. -Klasse'!X40=5,5,0))</f>
        <v/>
      </c>
      <c r="K113" s="27" t="str">
        <f>IF('Slut 2.kl. -Klasse'!Y40="","",IF('Slut 2.kl. -Klasse'!Y40='Skole scoring'!K$92,1,0)+IF('Slut 2.kl. -Klasse'!Y40=5,5,0))</f>
        <v/>
      </c>
      <c r="L113" s="27" t="str">
        <f>IF('Slut 2.kl. -Klasse'!Z40="","",IF('Slut 2.kl. -Klasse'!Z40='Skole scoring'!L$92,1,0)+IF('Slut 2.kl. -Klasse'!Z40=5,5,0))</f>
        <v/>
      </c>
      <c r="M113" s="27" t="str">
        <f>IF('Slut 2.kl. -Klasse'!AA40="","",IF('Slut 2.kl. -Klasse'!AA40='Skole scoring'!M$92,1,0)+IF('Slut 2.kl. -Klasse'!AA40=5,5,0))</f>
        <v/>
      </c>
      <c r="N113" s="27" t="str">
        <f>IF('Slut 2.kl. -Klasse'!AB40="","",IF('Slut 2.kl. -Klasse'!AB40='Skole scoring'!N$92,1,0)+IF('Slut 2.kl. -Klasse'!AB40=5,5,0))</f>
        <v/>
      </c>
      <c r="O113" s="27" t="str">
        <f>IF('Slut 2.kl. -Klasse'!AC40="","",IF('Slut 2.kl. -Klasse'!AC40='Skole scoring'!O$92,1,0)+IF('Slut 2.kl. -Klasse'!AC40=5,5,0))</f>
        <v/>
      </c>
      <c r="P113" s="27" t="str">
        <f>IF('Slut 2.kl. -Klasse'!AD40="","",IF('Slut 2.kl. -Klasse'!AD40='Skole scoring'!P$92,1,0)+IF('Slut 2.kl. -Klasse'!AD40=5,5,0))</f>
        <v/>
      </c>
      <c r="Q113" s="27" t="str">
        <f>IF('Slut 2.kl. -Klasse'!AE40="","",IF('Slut 2.kl. -Klasse'!AE40='Skole scoring'!Q$92,1,0)+IF('Slut 2.kl. -Klasse'!AE40=5,5,0))</f>
        <v/>
      </c>
      <c r="R113" s="27" t="str">
        <f>IF('Slut 2.kl. -Klasse'!AF40="","",IF('Slut 2.kl. -Klasse'!AF40='Skole scoring'!R$92,1,0)+IF('Slut 2.kl. -Klasse'!AF40=5,5,0))</f>
        <v/>
      </c>
      <c r="S113" s="27" t="str">
        <f>IF('Slut 2.kl. -Klasse'!AG40="","",IF('Slut 2.kl. -Klasse'!AG40='Skole scoring'!S$92,1,0)+IF('Slut 2.kl. -Klasse'!AG40=5,5,0))</f>
        <v/>
      </c>
      <c r="T113" s="27" t="str">
        <f>IF('Slut 2.kl. -Klasse'!AH40="","",IF('Slut 2.kl. -Klasse'!AH40='Skole scoring'!T$92,1,0)+IF('Slut 2.kl. -Klasse'!AH40=5,5,0))</f>
        <v/>
      </c>
      <c r="U113" s="27" t="str">
        <f>IF('Slut 2.kl. -Klasse'!AI40="","",IF('Slut 2.kl. -Klasse'!AI40='Skole scoring'!U$92,1,0)+IF('Slut 2.kl. -Klasse'!AI40=5,5,0))</f>
        <v/>
      </c>
      <c r="V113" s="27" t="str">
        <f>IF('Slut 2.kl. -Klasse'!AJ40="","",IF('Slut 2.kl. -Klasse'!AJ40='Skole scoring'!V$92,1,0)+IF('Slut 2.kl. -Klasse'!AJ40=5,5,0))</f>
        <v/>
      </c>
      <c r="W113" s="27" t="str">
        <f>IF('Slut 2.kl. -Klasse'!AK40="","",IF('Slut 2.kl. -Klasse'!AK40='Skole scoring'!W$92,1,0)+IF('Slut 2.kl. -Klasse'!AK40=5,5,0))</f>
        <v/>
      </c>
      <c r="X113" s="27" t="str">
        <f>IF('Slut 2.kl. -Klasse'!AL40="","",IF('Slut 2.kl. -Klasse'!AL40='Skole scoring'!X$92,1,0)+IF('Slut 2.kl. -Klasse'!AL40=5,5,0))</f>
        <v/>
      </c>
      <c r="Y113" s="27" t="str">
        <f>IF('Slut 2.kl. -Klasse'!AM40="","",IF('Slut 2.kl. -Klasse'!AM40='Skole scoring'!Y$92,1,0)+IF('Slut 2.kl. -Klasse'!AM40=5,5,0))</f>
        <v/>
      </c>
      <c r="Z113" s="27" t="str">
        <f>IF('Slut 2.kl. -Klasse'!AN40="","",IF('Slut 2.kl. -Klasse'!AN40='Skole scoring'!Z$92,1,0)+IF('Slut 2.kl. -Klasse'!AN40=5,5,0))</f>
        <v/>
      </c>
      <c r="AA113" s="27" t="str">
        <f>IF('Slut 2.kl. -Klasse'!AO40="","",IF('Slut 2.kl. -Klasse'!AO40='Skole scoring'!AA$92,1,0)+IF('Slut 2.kl. -Klasse'!AO40=5,5,0))</f>
        <v/>
      </c>
      <c r="AB113" s="27" t="str">
        <f>IF('Slut 2.kl. -Klasse'!AP40="","",IF('Slut 2.kl. -Klasse'!AP40='Skole scoring'!AB$92,1,0)+IF('Slut 2.kl. -Klasse'!AP40=5,5,0))</f>
        <v/>
      </c>
      <c r="AC113" s="27" t="str">
        <f>IF('Slut 2.kl. -Klasse'!AQ40="","",IF('Slut 2.kl. -Klasse'!AQ40='Skole scoring'!AC$92,1,0)+IF('Slut 2.kl. -Klasse'!AQ40=5,5,0))</f>
        <v/>
      </c>
      <c r="AD113" s="27" t="str">
        <f>IF('Slut 2.kl. -Klasse'!AR40="","",IF('Slut 2.kl. -Klasse'!AR40='Skole scoring'!AD$92,1,0)+IF('Slut 2.kl. -Klasse'!AR40=5,5,0))</f>
        <v/>
      </c>
      <c r="AE113" s="27" t="str">
        <f>IF('Slut 2.kl. -Klasse'!AS40="","",IF('Slut 2.kl. -Klasse'!AS40='Skole scoring'!AE$92,1,0)+IF('Slut 2.kl. -Klasse'!AS40=5,5,0))</f>
        <v/>
      </c>
      <c r="AF113" s="27" t="str">
        <f>IF('Slut 2.kl. -Klasse'!AT40="","",IF('Slut 2.kl. -Klasse'!AT40='Skole scoring'!AF$92,1,0)+IF('Slut 2.kl. -Klasse'!AT40=5,5,0))</f>
        <v/>
      </c>
      <c r="AG113" s="27" t="str">
        <f>IF('Slut 2.kl. -Klasse'!AU40="","",IF('Slut 2.kl. -Klasse'!AU40='Skole scoring'!AG$92,1,0)+IF('Slut 2.kl. -Klasse'!AU40=5,5,0))</f>
        <v/>
      </c>
      <c r="AH113" s="27" t="str">
        <f>IF('Slut 2.kl. -Klasse'!AV40="","",IF('Slut 2.kl. -Klasse'!AV40='Skole scoring'!AH$92,1,0)+IF('Slut 2.kl. -Klasse'!AV40=5,5,0))</f>
        <v/>
      </c>
      <c r="AI113" s="27" t="str">
        <f>IF('Slut 2.kl. -Klasse'!AW40="","",IF('Slut 2.kl. -Klasse'!AW40='Skole scoring'!AI$92,1,0)+IF('Slut 2.kl. -Klasse'!AW40=5,5,0))</f>
        <v/>
      </c>
      <c r="AJ113" s="27" t="str">
        <f>IF('Slut 2.kl. -Klasse'!AX40="","",IF('Slut 2.kl. -Klasse'!AX40='Skole scoring'!AJ$92,1,0)+IF('Slut 2.kl. -Klasse'!AX40=5,5,0))</f>
        <v/>
      </c>
      <c r="AK113" s="27" t="str">
        <f>IF('Slut 2.kl. -Klasse'!AY40="","",IF('Slut 2.kl. -Klasse'!AY40='Skole scoring'!AK$92,1,0)+IF('Slut 2.kl. -Klasse'!AY40=5,5,0))</f>
        <v/>
      </c>
      <c r="AL113" s="27" t="str">
        <f>IF('Slut 2.kl. -Klasse'!AZ40="","",IF('Slut 2.kl. -Klasse'!AZ40='Skole scoring'!AL$92,1,0)+IF('Slut 2.kl. -Klasse'!AZ40=5,5,0))</f>
        <v/>
      </c>
      <c r="AM113" s="27" t="str">
        <f>IF('Slut 2.kl. -Klasse'!BA40="","",IF('Slut 2.kl. -Klasse'!BA40='Skole scoring'!AM$92,1,0)+IF('Slut 2.kl. -Klasse'!BA40=5,5,0))</f>
        <v/>
      </c>
      <c r="AN113" s="27" t="str">
        <f>IF('Slut 2.kl. -Klasse'!BB40="","",IF('Slut 2.kl. -Klasse'!BB40='Skole scoring'!AN$92,1,0)+IF('Slut 2.kl. -Klasse'!BB40=5,5,0))</f>
        <v/>
      </c>
      <c r="AO113" s="27" t="str">
        <f>IF('Slut 2.kl. -Klasse'!BC40="","",IF('Slut 2.kl. -Klasse'!BC40='Skole scoring'!AO$92,1,0)+IF('Slut 2.kl. -Klasse'!BC40=5,5,0))</f>
        <v/>
      </c>
      <c r="AP113" s="27" t="str">
        <f>IF('Slut 2.kl. -Klasse'!BD40="","",IF('Slut 2.kl. -Klasse'!BD40='Skole scoring'!AP$92,1,0)+IF('Slut 2.kl. -Klasse'!BD40=5,5,0))</f>
        <v/>
      </c>
      <c r="AQ113" s="27" t="str">
        <f>IF('Slut 2.kl. -Klasse'!BE40="","",IF('Slut 2.kl. -Klasse'!BE40='Skole scoring'!AQ$92,1,0)+IF('Slut 2.kl. -Klasse'!BE40=5,5,0))</f>
        <v/>
      </c>
      <c r="AR113" s="27" t="str">
        <f>IF('Slut 2.kl. -Klasse'!BF40="","",IF('Slut 2.kl. -Klasse'!BF40='Skole scoring'!AR$92,1,0)+IF('Slut 2.kl. -Klasse'!BF40=5,5,0))</f>
        <v/>
      </c>
      <c r="AS113" s="27" t="str">
        <f>IF('Slut 2.kl. -Klasse'!BG40="","",IF('Slut 2.kl. -Klasse'!BG40='Skole scoring'!AS$92,1,0)+IF('Slut 2.kl. -Klasse'!BG40=5,5,0))</f>
        <v/>
      </c>
      <c r="AT113" s="27" t="str">
        <f>IF('Slut 2.kl. -Klasse'!BH40="","",IF('Slut 2.kl. -Klasse'!BH40='Skole scoring'!AT$92,1,0)+IF('Slut 2.kl. -Klasse'!BH40=5,5,0))</f>
        <v/>
      </c>
      <c r="AU113" s="27" t="str">
        <f>IF('Slut 2.kl. -Klasse'!BI40="","",IF('Slut 2.kl. -Klasse'!BI40='Skole scoring'!AU$92,1,0)+IF('Slut 2.kl. -Klasse'!BI40=5,5,0))</f>
        <v/>
      </c>
      <c r="AV113" s="27" t="str">
        <f>IF('Slut 2.kl. -Klasse'!BJ40="","",IF('Slut 2.kl. -Klasse'!BJ40='Skole scoring'!AV$92,1,0)+IF('Slut 2.kl. -Klasse'!BJ40=5,5,0))</f>
        <v/>
      </c>
      <c r="AW113" s="27" t="str">
        <f>IF('Slut 2.kl. -Klasse'!BK40="","",IF('Slut 2.kl. -Klasse'!BK40='Skole scoring'!AW$92,1,0)+IF('Slut 2.kl. -Klasse'!BK40=5,5,0))</f>
        <v/>
      </c>
      <c r="AX113" s="27" t="str">
        <f>IF('Slut 2.kl. -Klasse'!BL40="","",IF('Slut 2.kl. -Klasse'!BL40='Skole scoring'!AX$92,1,0)+IF('Slut 2.kl. -Klasse'!BL40=5,5,0))</f>
        <v/>
      </c>
      <c r="AY113" s="27" t="str">
        <f>IF('Slut 2.kl. -Klasse'!BM40="","",IF('Slut 2.kl. -Klasse'!BM40='Skole scoring'!AY$92,1,0)+IF('Slut 2.kl. -Klasse'!BM40=5,5,0))</f>
        <v/>
      </c>
      <c r="AZ113" s="27" t="str">
        <f>IF('Slut 2.kl. -Klasse'!BN40="","",IF('Slut 2.kl. -Klasse'!BN40='Skole scoring'!AZ$92,1,0)+IF('Slut 2.kl. -Klasse'!BN40=5,5,0))</f>
        <v/>
      </c>
      <c r="BA113" s="27" t="str">
        <f>IF('Slut 2.kl. -Klasse'!BO40="","",IF('Slut 2.kl. -Klasse'!BO40='Skole scoring'!BA$92,1,0)+IF('Slut 2.kl. -Klasse'!BO40=5,5,0))</f>
        <v/>
      </c>
      <c r="BB113" s="27" t="str">
        <f>IF('Slut 2.kl. -Klasse'!BP40="","",IF('Slut 2.kl. -Klasse'!BP40='Skole scoring'!BB$92,1,0)+IF('Slut 2.kl. -Klasse'!BP40=5,5,0))</f>
        <v/>
      </c>
      <c r="BC113" s="27" t="str">
        <f>IF('Slut 2.kl. -Klasse'!BQ40="","",IF('Slut 2.kl. -Klasse'!BQ40='Skole scoring'!BC$92,1,0)+IF('Slut 2.kl. -Klasse'!BQ40=5,5,0))</f>
        <v/>
      </c>
      <c r="BD113" s="27" t="str">
        <f>IF('Slut 2.kl. -Klasse'!BR40="","",IF('Slut 2.kl. -Klasse'!BR40='Skole scoring'!BD$92,1,0)+IF('Slut 2.kl. -Klasse'!BR40=5,5,0))</f>
        <v/>
      </c>
      <c r="BE113" s="27" t="str">
        <f>IF('Slut 2.kl. -Klasse'!BS40="","",IF('Slut 2.kl. -Klasse'!BS40='Skole scoring'!BE$92,1,0)+IF('Slut 2.kl. -Klasse'!BS40=5,5,0))</f>
        <v/>
      </c>
      <c r="BF113" s="27" t="str">
        <f>IF('Slut 2.kl. -Klasse'!BT40="","",IF('Slut 2.kl. -Klasse'!BT40='Skole scoring'!BF$92,1,0)+IF('Slut 2.kl. -Klasse'!BT40=5,5,0))</f>
        <v/>
      </c>
      <c r="BG113" s="27" t="str">
        <f>IF('Slut 2.kl. -Klasse'!BU40="","",IF('Slut 2.kl. -Klasse'!BU40='Skole scoring'!BG$92,1,0)+IF('Slut 2.kl. -Klasse'!BU40=5,5,0))</f>
        <v/>
      </c>
      <c r="BH113" s="27" t="str">
        <f>IF('Slut 2.kl. -Klasse'!BV40="","",IF('Slut 2.kl. -Klasse'!BV40='Skole scoring'!BH$92,1,0)+IF('Slut 2.kl. -Klasse'!BV40=5,5,0))</f>
        <v/>
      </c>
      <c r="BI113" s="27" t="str">
        <f>IF('Slut 2.kl. -Klasse'!BW40="","",IF('Slut 2.kl. -Klasse'!BW40='Skole scoring'!BI$92,1,0)+IF('Slut 2.kl. -Klasse'!BW40=5,5,0))</f>
        <v/>
      </c>
      <c r="BJ113" s="27" t="str">
        <f>IF('Slut 2.kl. -Klasse'!BX40="","",IF('Slut 2.kl. -Klasse'!BX40='Skole scoring'!BJ$92,1,0)+IF('Slut 2.kl. -Klasse'!BX40=5,5,0))</f>
        <v/>
      </c>
      <c r="BK113" s="27" t="str">
        <f>IF('Slut 2.kl. -Klasse'!BY40="","",IF('Slut 2.kl. -Klasse'!BY40='Skole scoring'!BK$92,1,0)+IF('Slut 2.kl. -Klasse'!BY40=5,5,0))</f>
        <v/>
      </c>
      <c r="BL113" s="27" t="str">
        <f>IF('Slut 2.kl. -Klasse'!BZ40="","",IF('Slut 2.kl. -Klasse'!BZ40='Skole scoring'!BL$92,1,0)+IF('Slut 2.kl. -Klasse'!BZ40=5,5,0))</f>
        <v/>
      </c>
      <c r="BM113" s="27" t="str">
        <f>IF('Slut 2.kl. -Klasse'!CA40="","",IF('Slut 2.kl. -Klasse'!CA40='Skole scoring'!BM$92,1,0)+IF('Slut 2.kl. -Klasse'!CA40=5,5,0))</f>
        <v/>
      </c>
      <c r="BN113" s="27" t="str">
        <f>IF('Slut 2.kl. -Klasse'!CB40="","",IF('Slut 2.kl. -Klasse'!CB40='Skole scoring'!BN$92,1,0)+IF('Slut 2.kl. -Klasse'!CB40=5,5,0))</f>
        <v/>
      </c>
      <c r="BO113" s="27" t="str">
        <f>IF('Slut 2.kl. -Klasse'!CC40="","",IF('Slut 2.kl. -Klasse'!CC40='Skole scoring'!BO$92,1,0)+IF('Slut 2.kl. -Klasse'!CC40=5,5,0))</f>
        <v/>
      </c>
      <c r="BP113" s="27" t="str">
        <f>IF('Slut 2.kl. -Klasse'!CD40="","",IF('Slut 2.kl. -Klasse'!CD40='Skole scoring'!BP$92,1,0)+IF('Slut 2.kl. -Klasse'!CD40=5,5,0))</f>
        <v/>
      </c>
      <c r="BQ113" s="27" t="str">
        <f>IF('Slut 2.kl. -Klasse'!CE40="","",IF('Slut 2.kl. -Klasse'!CE40='Skole scoring'!BQ$92,1,0)+IF('Slut 2.kl. -Klasse'!CE40=5,5,0))</f>
        <v/>
      </c>
      <c r="BR113" s="27" t="str">
        <f>IF('Slut 2.kl. -Klasse'!CF40="","",IF('Slut 2.kl. -Klasse'!CF40='Skole scoring'!BR$92,1,0)+IF('Slut 2.kl. -Klasse'!CF40=5,5,0))</f>
        <v/>
      </c>
      <c r="BS113" s="27" t="str">
        <f>IF('Slut 2.kl. -Klasse'!CG40="","",IF('Slut 2.kl. -Klasse'!CG40='Skole scoring'!BS$92,1,0)+IF('Slut 2.kl. -Klasse'!CG40=5,5,0))</f>
        <v/>
      </c>
      <c r="BT113" s="27" t="str">
        <f>IF('Slut 2.kl. -Klasse'!CH40="","",IF('Slut 2.kl. -Klasse'!CH40='Skole scoring'!BT$92,1,0)+IF('Slut 2.kl. -Klasse'!CH40=5,5,0))</f>
        <v/>
      </c>
      <c r="BU113" s="27" t="str">
        <f>IF('Slut 2.kl. -Klasse'!CI40="","",IF('Slut 2.kl. -Klasse'!CI40='Skole scoring'!BU$92,1,0)+IF('Slut 2.kl. -Klasse'!CI40=5,5,0))</f>
        <v/>
      </c>
      <c r="BV113" s="27" t="str">
        <f>IF('Slut 2.kl. -Klasse'!CJ40="","",IF('Slut 2.kl. -Klasse'!CJ40='Skole scoring'!BV$92,1,0)+IF('Slut 2.kl. -Klasse'!CJ40=5,5,0))</f>
        <v/>
      </c>
      <c r="BW113" s="27" t="str">
        <f>IF('Slut 2.kl. -Klasse'!CK40="","",IF('Slut 2.kl. -Klasse'!CK40='Skole scoring'!BW$92,1,0)+IF('Slut 2.kl. -Klasse'!CK40=5,5,0))</f>
        <v/>
      </c>
      <c r="BX113" s="27" t="str">
        <f>IF('Slut 2.kl. -Klasse'!CL40="","",IF('Slut 2.kl. -Klasse'!CL40='Skole scoring'!BX$92,1,0)+IF('Slut 2.kl. -Klasse'!CL40=5,5,0))</f>
        <v/>
      </c>
      <c r="BY113" s="27" t="str">
        <f>IF('Slut 2.kl. -Klasse'!CM40="","",IF('Slut 2.kl. -Klasse'!CM40='Skole scoring'!BY$92,1,0)+IF('Slut 2.kl. -Klasse'!CM40=5,5,0))</f>
        <v/>
      </c>
      <c r="BZ113" s="27" t="str">
        <f>IF('Slut 2.kl. -Klasse'!CN40="","",IF('Slut 2.kl. -Klasse'!CN40='Skole scoring'!BZ$92,1,0)+IF('Slut 2.kl. -Klasse'!CN40=5,5,0))</f>
        <v/>
      </c>
      <c r="CA113" s="27" t="str">
        <f>IF('Slut 2.kl. -Klasse'!CO40="","",IF('Slut 2.kl. -Klasse'!CO40='Skole scoring'!CA$92,1,0)+IF('Slut 2.kl. -Klasse'!CO40=5,5,0))</f>
        <v/>
      </c>
      <c r="CB113" s="27" t="str">
        <f>IF('Slut 2.kl. -Klasse'!CP40="","",IF('Slut 2.kl. -Klasse'!CP40='Skole scoring'!CB$92,1,0)+IF('Slut 2.kl. -Klasse'!CP40=5,5,0))</f>
        <v/>
      </c>
      <c r="CC113" s="27" t="str">
        <f>IF('Slut 2.kl. -Klasse'!CQ40="","",IF('Slut 2.kl. -Klasse'!CQ40='Skole scoring'!CC$92,1,0)+IF('Slut 2.kl. -Klasse'!CQ40=5,5,0))</f>
        <v/>
      </c>
      <c r="CD113" s="27" t="str">
        <f>IF('Slut 2.kl. -Klasse'!CR40="","",IF('Slut 2.kl. -Klasse'!CR40='Skole scoring'!CD$92,1,0)+IF('Slut 2.kl. -Klasse'!CR40=5,5,0))</f>
        <v/>
      </c>
      <c r="CE113" s="27" t="str">
        <f>IF('Slut 2.kl. -Klasse'!CS40="","",IF('Slut 2.kl. -Klasse'!CS40='Skole scoring'!CE$92,1,0)+IF('Slut 2.kl. -Klasse'!CS40=5,5,0))</f>
        <v/>
      </c>
      <c r="CF113" s="27" t="str">
        <f>IF('Slut 2.kl. -Klasse'!CT40="","",IF('Slut 2.kl. -Klasse'!CT40='Skole scoring'!CF$92,1,0)+IF('Slut 2.kl. -Klasse'!CT40=5,5,0))</f>
        <v/>
      </c>
      <c r="CG113" s="27" t="str">
        <f>IF('Slut 2.kl. -Klasse'!CU40="","",IF('Slut 2.kl. -Klasse'!CU40='Skole scoring'!CG$92,1,0)+IF('Slut 2.kl. -Klasse'!CU40=5,5,0))</f>
        <v/>
      </c>
      <c r="CH113" s="27" t="str">
        <f>IF('Slut 2.kl. -Klasse'!CV40="","",IF('Slut 2.kl. -Klasse'!CV40='Skole scoring'!CH$92,1,0)+IF('Slut 2.kl. -Klasse'!CV40=5,5,0))</f>
        <v/>
      </c>
      <c r="CI113" s="27" t="str">
        <f>IF('Slut 2.kl. -Klasse'!CW40="","",IF('Slut 2.kl. -Klasse'!CW40='Skole scoring'!CI$92,1,0)+IF('Slut 2.kl. -Klasse'!CW40=5,5,0))</f>
        <v/>
      </c>
      <c r="CJ113" s="27" t="str">
        <f>IF('Slut 2.kl. -Klasse'!CX40="","",IF('Slut 2.kl. -Klasse'!CX40='Skole scoring'!CJ$92,1,0)+IF('Slut 2.kl. -Klasse'!CX40=5,5,0))</f>
        <v/>
      </c>
      <c r="CK113" s="27" t="str">
        <f>IF('Slut 2.kl. -Klasse'!CY40="","",IF('Slut 2.kl. -Klasse'!CY40='Skole scoring'!CK$92,1,0)+IF('Slut 2.kl. -Klasse'!CY40=5,5,0))</f>
        <v/>
      </c>
      <c r="CL113" s="27" t="str">
        <f>IF('Slut 2.kl. -Klasse'!CZ40="","",IF('Slut 2.kl. -Klasse'!CZ40='Skole scoring'!CL$92,1,0)+IF('Slut 2.kl. -Klasse'!CZ40=5,5,0))</f>
        <v/>
      </c>
      <c r="CM113" s="27" t="str">
        <f>IF('Slut 2.kl. -Klasse'!DA40="","",IF('Slut 2.kl. -Klasse'!DA40='Skole scoring'!CM$92,1,0)+IF('Slut 2.kl. -Klasse'!DA40=5,5,0))</f>
        <v/>
      </c>
      <c r="CN113" s="27" t="str">
        <f>IF('Slut 2.kl. -Klasse'!DB40="","",IF('Slut 2.kl. -Klasse'!DB40='Skole scoring'!CN$92,1,0)+IF('Slut 2.kl. -Klasse'!DB40=5,5,0))</f>
        <v/>
      </c>
      <c r="CO113" s="27" t="str">
        <f>IF('Slut 2.kl. -Klasse'!DC40="","",IF('Slut 2.kl. -Klasse'!DC40='Skole scoring'!CO$92,1,0)+IF('Slut 2.kl. -Klasse'!DC40=5,5,0))</f>
        <v/>
      </c>
      <c r="CP113" s="27" t="str">
        <f>IF('Slut 2.kl. -Klasse'!DD40="","",IF('Slut 2.kl. -Klasse'!DD40='Skole scoring'!CP$92,1,0)+IF('Slut 2.kl. -Klasse'!DD40=5,5,0))</f>
        <v/>
      </c>
      <c r="CQ113" s="27" t="str">
        <f>IF('Slut 2.kl. -Klasse'!DE40="","",IF('Slut 2.kl. -Klasse'!DE40='Skole scoring'!CQ$92,1,0)+IF('Slut 2.kl. -Klasse'!DE40=5,5,0))</f>
        <v/>
      </c>
      <c r="CR113" s="27" t="str">
        <f>IF('Slut 2.kl. -Klasse'!DF40="","",IF('Slut 2.kl. -Klasse'!DF40='Skole scoring'!CR$92,1,0)+IF('Slut 2.kl. -Klasse'!DF40=5,5,0))</f>
        <v/>
      </c>
      <c r="CS113" s="27" t="str">
        <f>IF('Slut 2.kl. -Klasse'!DG40="","",IF('Slut 2.kl. -Klasse'!DG40='Skole scoring'!CS$92,1,0)+IF('Slut 2.kl. -Klasse'!DG40=5,5,0))</f>
        <v/>
      </c>
      <c r="CT113" s="27" t="str">
        <f>IF('Slut 2.kl. -Klasse'!DH40="","",IF('Slut 2.kl. -Klasse'!DH40='Skole scoring'!CT$92,1,0)+IF('Slut 2.kl. -Klasse'!DH40=5,5,0))</f>
        <v/>
      </c>
      <c r="CU113" s="27" t="str">
        <f>IF('Slut 2.kl. -Klasse'!DI40="","",IF('Slut 2.kl. -Klasse'!DI40='Skole scoring'!CU$92,1,0)+IF('Slut 2.kl. -Klasse'!DI40=5,5,0))</f>
        <v/>
      </c>
      <c r="CV113" s="27" t="str">
        <f>IF('Slut 2.kl. -Klasse'!DJ40="","",IF('Slut 2.kl. -Klasse'!DJ40='Skole scoring'!CV$92,1,0)+IF('Slut 2.kl. -Klasse'!DJ40=5,5,0))</f>
        <v/>
      </c>
      <c r="CW113" s="27" t="str">
        <f>IF('Slut 2.kl. -Klasse'!DK40="","",IF('Slut 2.kl. -Klasse'!DK40='Skole scoring'!CW$92,1,0)+IF('Slut 2.kl. -Klasse'!DK40=5,5,0))</f>
        <v/>
      </c>
      <c r="CX113" s="27" t="str">
        <f>IF('Slut 2.kl. -Klasse'!DL40="","",IF('Slut 2.kl. -Klasse'!DL40='Skole scoring'!CX$92,1,0)+IF('Slut 2.kl. -Klasse'!DL40=5,5,0))</f>
        <v/>
      </c>
      <c r="CY113" s="27" t="str">
        <f>IF('Slut 2.kl. -Klasse'!DM40="","",IF('Slut 2.kl. -Klasse'!DM40='Skole scoring'!CY$92,1,0)+IF('Slut 2.kl. -Klasse'!DM40=5,5,0))</f>
        <v/>
      </c>
      <c r="CZ113" s="27" t="str">
        <f>IF('Slut 2.kl. -Klasse'!DN40="","",IF('Slut 2.kl. -Klasse'!DN40='Skole scoring'!CZ$92,1,0)+IF('Slut 2.kl. -Klasse'!DN40=5,5,0))</f>
        <v/>
      </c>
      <c r="DA113" s="27" t="str">
        <f>IF('Slut 2.kl. -Klasse'!DO40="","",IF('Slut 2.kl. -Klasse'!DO40='Skole scoring'!DA$92,1,0)+IF('Slut 2.kl. -Klasse'!DO40=5,5,0))</f>
        <v/>
      </c>
      <c r="DB113" s="27" t="str">
        <f>IF('Slut 2.kl. -Klasse'!DP40="","",IF('Slut 2.kl. -Klasse'!DP40='Skole scoring'!DB$92,1,0)+IF('Slut 2.kl. -Klasse'!DP40=5,5,0))</f>
        <v/>
      </c>
      <c r="DC113" s="27" t="str">
        <f>IF('Slut 2.kl. -Klasse'!DQ40="","",IF('Slut 2.kl. -Klasse'!DQ40='Skole scoring'!DC$92,1,0)+IF('Slut 2.kl. -Klasse'!DQ40=5,5,0))</f>
        <v/>
      </c>
      <c r="DD113" s="27" t="str">
        <f>IF('Slut 2.kl. -Klasse'!DR40="","",IF('Slut 2.kl. -Klasse'!DR40='Skole scoring'!DD$92,1,0)+IF('Slut 2.kl. -Klasse'!DR40=5,5,0))</f>
        <v/>
      </c>
      <c r="DE113" s="27" t="str">
        <f>IF('Slut 2.kl. -Klasse'!DS40="","",IF('Slut 2.kl. -Klasse'!DS40='Skole scoring'!DE$92,1,0)+IF('Slut 2.kl. -Klasse'!DS40=5,5,0))</f>
        <v/>
      </c>
      <c r="DF113" s="27" t="str">
        <f>IF('Slut 2.kl. -Klasse'!DT40="","",IF('Slut 2.kl. -Klasse'!DT40='Skole scoring'!DF$92,1,0)+IF('Slut 2.kl. -Klasse'!DT40=5,5,0))</f>
        <v/>
      </c>
      <c r="DG113" s="27" t="str">
        <f>IF('Slut 2.kl. -Klasse'!DU40="","",IF('Slut 2.kl. -Klasse'!DU40='Skole scoring'!DG$92,1,0)+IF('Slut 2.kl. -Klasse'!DU40=5,5,0))</f>
        <v/>
      </c>
      <c r="DH113" s="27" t="str">
        <f>IF('Slut 2.kl. -Klasse'!DV40="","",IF('Slut 2.kl. -Klasse'!DV40='Skole scoring'!DH$92,1,0)+IF('Slut 2.kl. -Klasse'!DV40=5,5,0))</f>
        <v/>
      </c>
      <c r="DI113" s="27" t="str">
        <f>IF('Slut 2.kl. -Klasse'!DW40="","",IF('Slut 2.kl. -Klasse'!DW40='Skole scoring'!DI$92,1,0)+IF('Slut 2.kl. -Klasse'!DW40=5,5,0))</f>
        <v/>
      </c>
      <c r="DJ113" s="27" t="str">
        <f>IF('Slut 2.kl. -Klasse'!DX40="","",IF('Slut 2.kl. -Klasse'!DX40='Skole scoring'!DJ$92,1,0)+IF('Slut 2.kl. -Klasse'!DX40=5,5,0))</f>
        <v/>
      </c>
      <c r="DK113" s="27" t="str">
        <f>IF('Slut 2.kl. -Klasse'!DY40="","",IF('Slut 2.kl. -Klasse'!DY40='Skole scoring'!DK$92,1,0)+IF('Slut 2.kl. -Klasse'!DY40=5,5,0))</f>
        <v/>
      </c>
      <c r="DL113" s="27" t="str">
        <f>IF('Slut 2.kl. -Klasse'!DZ40="","",IF('Slut 2.kl. -Klasse'!DZ40='Skole scoring'!DL$92,1,0)+IF('Slut 2.kl. -Klasse'!DZ40=5,5,0))</f>
        <v/>
      </c>
      <c r="DM113" s="27" t="str">
        <f>IF('Slut 2.kl. -Klasse'!EA40="","",IF('Slut 2.kl. -Klasse'!EA40='Skole scoring'!DM$92,1,0)+IF('Slut 2.kl. -Klasse'!EA40=5,5,0))</f>
        <v/>
      </c>
      <c r="DN113" s="27" t="str">
        <f>IF('Slut 2.kl. -Klasse'!EB40="","",IF('Slut 2.kl. -Klasse'!EB40='Skole scoring'!DN$92,1,0)+IF('Slut 2.kl. -Klasse'!EB40=5,5,0))</f>
        <v/>
      </c>
      <c r="DO113" s="27" t="str">
        <f>IF('Slut 2.kl. -Klasse'!EC40="","",IF('Slut 2.kl. -Klasse'!EC40='Skole scoring'!DO$92,1,0)+IF('Slut 2.kl. -Klasse'!EC40=5,5,0))</f>
        <v/>
      </c>
      <c r="DP113" s="27" t="str">
        <f>IF('Slut 2.kl. -Klasse'!ED40="","",IF('Slut 2.kl. -Klasse'!ED40='Skole scoring'!DP$92,1,0)+IF('Slut 2.kl. -Klasse'!ED40=5,5,0))</f>
        <v/>
      </c>
      <c r="DQ113" s="27" t="str">
        <f>IF('Slut 2.kl. -Klasse'!EE40="","",IF('Slut 2.kl. -Klasse'!EE40='Skole scoring'!DQ$92,1,0)+IF('Slut 2.kl. -Klasse'!EE40=5,5,0))</f>
        <v/>
      </c>
      <c r="DR113" s="27" t="str">
        <f>IF('Slut 2.kl. -Klasse'!EF40="","",IF('Slut 2.kl. -Klasse'!EF40='Skole scoring'!DR$92,1,0)+IF('Slut 2.kl. -Klasse'!EF40=5,5,0))</f>
        <v/>
      </c>
      <c r="DS113" s="27" t="str">
        <f>IF('Slut 2.kl. -Klasse'!EG40="","",IF('Slut 2.kl. -Klasse'!EG40='Skole scoring'!DS$92,1,0)+IF('Slut 2.kl. -Klasse'!EG40=5,5,0))</f>
        <v/>
      </c>
      <c r="DT113" s="27" t="str">
        <f>IF('Slut 2.kl. -Klasse'!EH40="","",IF('Slut 2.kl. -Klasse'!EH40='Skole scoring'!DT$92,1,0)+IF('Slut 2.kl. -Klasse'!EH40=5,5,0))</f>
        <v/>
      </c>
      <c r="DU113" s="27" t="str">
        <f>IF('Slut 2.kl. -Klasse'!EI40="","",IF('Slut 2.kl. -Klasse'!EI40='Skole scoring'!DU$92,1,0)+IF('Slut 2.kl. -Klasse'!EI40=5,5,0))</f>
        <v/>
      </c>
      <c r="DV113" s="27" t="str">
        <f>IF('Slut 2.kl. -Klasse'!EJ40="","",IF('Slut 2.kl. -Klasse'!EJ40='Skole scoring'!DV$92,1,0)+IF('Slut 2.kl. -Klasse'!EJ40=5,5,0))</f>
        <v/>
      </c>
      <c r="DW113" s="27" t="str">
        <f>IF('Slut 2.kl. -Klasse'!EK40="","",IF('Slut 2.kl. -Klasse'!EK40='Skole scoring'!DW$92,1,0)+IF('Slut 2.kl. -Klasse'!EK40=5,5,0))</f>
        <v/>
      </c>
      <c r="DX113" s="27" t="str">
        <f>IF('Slut 2.kl. -Klasse'!EL40="","",IF('Slut 2.kl. -Klasse'!EL40='Skole scoring'!DX$92,1,0)+IF('Slut 2.kl. -Klasse'!EL40=5,5,0))</f>
        <v/>
      </c>
      <c r="DY113" s="27" t="str">
        <f>IF('Slut 2.kl. -Klasse'!EM40="","",IF('Slut 2.kl. -Klasse'!EM40='Skole scoring'!DY$92,1,0)+IF('Slut 2.kl. -Klasse'!EM40=5,5,0))</f>
        <v/>
      </c>
      <c r="DZ113" s="27" t="str">
        <f>IF('Slut 2.kl. -Klasse'!EN40="","",IF('Slut 2.kl. -Klasse'!EN40='Skole scoring'!DZ$92,1,0)+IF('Slut 2.kl. -Klasse'!EN40=5,5,0))</f>
        <v/>
      </c>
      <c r="EA113" s="27" t="str">
        <f>IF('Slut 2.kl. -Klasse'!EO40="","",IF('Slut 2.kl. -Klasse'!EO40='Skole scoring'!EA$92,1,0)+IF('Slut 2.kl. -Klasse'!EO40=5,5,0))</f>
        <v/>
      </c>
      <c r="EB113" s="27" t="str">
        <f>IF('Slut 2.kl. -Klasse'!EP40="","",IF('Slut 2.kl. -Klasse'!EP40='Skole scoring'!EB$92,1,0)+IF('Slut 2.kl. -Klasse'!EP40=5,5,0))</f>
        <v/>
      </c>
      <c r="EC113" s="27" t="str">
        <f>IF('Slut 2.kl. -Klasse'!EQ40="","",IF('Slut 2.kl. -Klasse'!EQ40='Skole scoring'!EC$92,1,0)+IF('Slut 2.kl. -Klasse'!EQ40=5,5,0))</f>
        <v/>
      </c>
      <c r="ED113" s="27" t="str">
        <f>IF('Slut 2.kl. -Klasse'!ER40="","",IF('Slut 2.kl. -Klasse'!ER40='Skole scoring'!ED$92,1,0)+IF('Slut 2.kl. -Klasse'!ER40=5,5,0))</f>
        <v/>
      </c>
      <c r="EE113" s="27" t="str">
        <f>IF('Slut 2.kl. -Klasse'!ES40="","",IF('Slut 2.kl. -Klasse'!ES40='Skole scoring'!EE$92,1,0)+IF('Slut 2.kl. -Klasse'!ES40=5,5,0))</f>
        <v/>
      </c>
      <c r="EF113" s="27" t="str">
        <f>IF('Slut 2.kl. -Klasse'!ET40="","",IF('Slut 2.kl. -Klasse'!ET40='Skole scoring'!EF$92,1,0)+IF('Slut 2.kl. -Klasse'!ET40=5,5,0))</f>
        <v/>
      </c>
      <c r="EG113" s="27" t="str">
        <f>IF('Slut 2.kl. -Klasse'!EU40="","",IF('Slut 2.kl. -Klasse'!EU40='Skole scoring'!EG$92,1,0)+IF('Slut 2.kl. -Klasse'!EU40=5,5,0))</f>
        <v/>
      </c>
      <c r="EH113" s="27" t="str">
        <f>IF('Slut 2.kl. -Klasse'!EV40="","",IF('Slut 2.kl. -Klasse'!EV40='Skole scoring'!EH$92,1,0)+IF('Slut 2.kl. -Klasse'!EV40=5,5,0))</f>
        <v/>
      </c>
      <c r="EI113" s="27" t="str">
        <f>IF('Slut 2.kl. -Klasse'!EW40="","",IF('Slut 2.kl. -Klasse'!EW40='Skole scoring'!EI$92,1,0)+IF('Slut 2.kl. -Klasse'!EW40=5,5,0))</f>
        <v/>
      </c>
      <c r="EJ113" s="27" t="str">
        <f>IF('Slut 2.kl. -Klasse'!EX40="","",IF('Slut 2.kl. -Klasse'!EX40='Skole scoring'!EJ$92,1,0)+IF('Slut 2.kl. -Klasse'!EX40=5,5,0))</f>
        <v/>
      </c>
      <c r="EK113" s="27" t="str">
        <f>IF('Slut 2.kl. -Klasse'!EY40="","",IF('Slut 2.kl. -Klasse'!EY40='Skole scoring'!EK$92,1,0)+IF('Slut 2.kl. -Klasse'!EY40=5,5,0))</f>
        <v/>
      </c>
      <c r="EL113" s="27" t="str">
        <f>IF('Slut 2.kl. -Klasse'!EZ40="","",IF('Slut 2.kl. -Klasse'!EZ40='Skole scoring'!EL$92,1,0)+IF('Slut 2.kl. -Klasse'!EZ40=5,5,0))</f>
        <v/>
      </c>
      <c r="EM113" s="27" t="str">
        <f>IF('Slut 2.kl. -Klasse'!FA40="","",IF('Slut 2.kl. -Klasse'!FA40='Skole scoring'!EM$92,1,0)+IF('Slut 2.kl. -Klasse'!FA40=5,5,0))</f>
        <v/>
      </c>
      <c r="EN113" s="27" t="str">
        <f>IF('Slut 2.kl. -Klasse'!FB40="","",IF('Slut 2.kl. -Klasse'!FB40='Skole scoring'!EN$92,1,0)+IF('Slut 2.kl. -Klasse'!FB40=5,5,0))</f>
        <v/>
      </c>
      <c r="EO113" s="27" t="str">
        <f>IF('Slut 2.kl. -Klasse'!FC40="","",IF('Slut 2.kl. -Klasse'!FC40='Skole scoring'!EO$92,1,0)+IF('Slut 2.kl. -Klasse'!FC40=5,5,0))</f>
        <v/>
      </c>
      <c r="EP113" s="27" t="str">
        <f>IF('Slut 2.kl. -Klasse'!FD40="","",IF('Slut 2.kl. -Klasse'!FD40='Skole scoring'!EP$92,1,0)+IF('Slut 2.kl. -Klasse'!FD40=5,5,0))</f>
        <v/>
      </c>
      <c r="EQ113" s="27" t="str">
        <f>IF('Slut 2.kl. -Klasse'!FE40="","",IF('Slut 2.kl. -Klasse'!FE40='Skole scoring'!EQ$92,1,0)+IF('Slut 2.kl. -Klasse'!FE40=5,5,0))</f>
        <v/>
      </c>
      <c r="ER113" s="27" t="str">
        <f>IF('Slut 2.kl. -Klasse'!FF40="","",IF('Slut 2.kl. -Klasse'!FF40='Skole scoring'!ER$92,1,0)+IF('Slut 2.kl. -Klasse'!FF40=5,5,0))</f>
        <v/>
      </c>
      <c r="ES113" s="27" t="str">
        <f>IF('Slut 2.kl. -Klasse'!FG40="","",IF('Slut 2.kl. -Klasse'!FG40='Skole scoring'!ES$92,1,0)+IF('Slut 2.kl. -Klasse'!FG40=5,5,0))</f>
        <v/>
      </c>
      <c r="ET113" s="27" t="str">
        <f>IF('Slut 2.kl. -Klasse'!FH40="","",IF('Slut 2.kl. -Klasse'!FH40='Skole scoring'!ET$92,1,0)+IF('Slut 2.kl. -Klasse'!FH40=5,5,0))</f>
        <v/>
      </c>
      <c r="EU113" s="27" t="str">
        <f>IF('Slut 2.kl. -Klasse'!FI40="","",IF('Slut 2.kl. -Klasse'!FI40='Skole scoring'!EU$92,1,0)+IF('Slut 2.kl. -Klasse'!FI40=5,5,0))</f>
        <v/>
      </c>
      <c r="EV113" s="27" t="str">
        <f>IF('Slut 2.kl. -Klasse'!FJ40="","",IF('Slut 2.kl. -Klasse'!FJ40='Skole scoring'!EV$92,1,0)+IF('Slut 2.kl. -Klasse'!FJ40=5,5,0))</f>
        <v/>
      </c>
      <c r="EW113" s="27" t="str">
        <f>IF('Slut 2.kl. -Klasse'!FK40="","",IF('Slut 2.kl. -Klasse'!FK40='Skole scoring'!EW$92,1,0)+IF('Slut 2.kl. -Klasse'!FK40=5,5,0))</f>
        <v/>
      </c>
      <c r="EX113" s="27" t="str">
        <f>IF('Slut 2.kl. -Klasse'!FL40="","",IF('Slut 2.kl. -Klasse'!FL40='Skole scoring'!EX$92,1,0)+IF('Slut 2.kl. -Klasse'!FL40=5,5,0))</f>
        <v/>
      </c>
      <c r="EY113" s="27" t="str">
        <f>IF('Slut 2.kl. -Klasse'!FM40="","",IF('Slut 2.kl. -Klasse'!FM40='Skole scoring'!EY$92,1,0)+IF('Slut 2.kl. -Klasse'!FM40=5,5,0))</f>
        <v/>
      </c>
      <c r="EZ113" s="27" t="str">
        <f>IF('Slut 2.kl. -Klasse'!FN40="","",IF('Slut 2.kl. -Klasse'!FN40='Skole scoring'!EZ$92,1,0)+IF('Slut 2.kl. -Klasse'!FN40=5,5,0))</f>
        <v/>
      </c>
      <c r="FA113" s="27" t="str">
        <f>IF('Slut 2.kl. -Klasse'!FO40="","",IF('Slut 2.kl. -Klasse'!FO40='Skole scoring'!FA$92,1,0)+IF('Slut 2.kl. -Klasse'!FO40=5,5,0))</f>
        <v/>
      </c>
      <c r="FB113" s="27" t="str">
        <f>IF('Slut 2.kl. -Klasse'!FP40="","",IF('Slut 2.kl. -Klasse'!FP40='Skole scoring'!FB$92,1,0)+IF('Slut 2.kl. -Klasse'!FP40=5,5,0))</f>
        <v/>
      </c>
      <c r="FC113" s="27" t="str">
        <f>IF('Slut 2.kl. -Klasse'!FQ40="","",IF('Slut 2.kl. -Klasse'!FQ40='Skole scoring'!FC$92,1,0)+IF('Slut 2.kl. -Klasse'!FQ40=5,5,0))</f>
        <v/>
      </c>
      <c r="FD113" s="27" t="str">
        <f>IF('Slut 2.kl. -Klasse'!FR40="","",IF('Slut 2.kl. -Klasse'!FR40='Skole scoring'!FD$92,1,0)+IF('Slut 2.kl. -Klasse'!FR40=5,5,0))</f>
        <v/>
      </c>
      <c r="FE113" s="27" t="str">
        <f>IF('Slut 2.kl. -Klasse'!FS40="","",IF('Slut 2.kl. -Klasse'!FS40='Skole scoring'!FE$92,1,0)+IF('Slut 2.kl. -Klasse'!FS40=5,5,0))</f>
        <v/>
      </c>
      <c r="FF113" s="27" t="str">
        <f>IF('Slut 2.kl. -Klasse'!FT40="","",IF('Slut 2.kl. -Klasse'!FT40='Skole scoring'!FF$92,1,0)+IF('Slut 2.kl. -Klasse'!FT40=5,5,0))</f>
        <v/>
      </c>
      <c r="FG113" s="27" t="str">
        <f>IF('Slut 2.kl. -Klasse'!FU40="","",IF('Slut 2.kl. -Klasse'!FU40='Skole scoring'!FG$92,1,0)+IF('Slut 2.kl. -Klasse'!FU40=5,5,0))</f>
        <v/>
      </c>
      <c r="FH113" s="27" t="str">
        <f>IF('Slut 2.kl. -Klasse'!FV40="","",IF('Slut 2.kl. -Klasse'!FV40='Skole scoring'!FH$92,1,0)+IF('Slut 2.kl. -Klasse'!FV40=5,5,0))</f>
        <v/>
      </c>
      <c r="FI113" s="27" t="str">
        <f>IF('Slut 2.kl. -Klasse'!FW40="","",IF('Slut 2.kl. -Klasse'!FW40='Skole scoring'!FI$92,1,0)+IF('Slut 2.kl. -Klasse'!FW40=5,5,0))</f>
        <v/>
      </c>
      <c r="FJ113" s="27" t="str">
        <f>IF('Slut 2.kl. -Klasse'!FX40="","",IF('Slut 2.kl. -Klasse'!FX40='Skole scoring'!FJ$92,1,0)+IF('Slut 2.kl. -Klasse'!FX40=5,5,0))</f>
        <v/>
      </c>
      <c r="FK113" s="27" t="str">
        <f>IF('Slut 2.kl. -Klasse'!FY40="","",IF('Slut 2.kl. -Klasse'!FY40='Skole scoring'!FK$92,1,0)+IF('Slut 2.kl. -Klasse'!FY40=5,5,0))</f>
        <v/>
      </c>
      <c r="FL113" s="27" t="str">
        <f>IF('Slut 2.kl. -Klasse'!FZ40="","",IF('Slut 2.kl. -Klasse'!FZ40='Skole scoring'!FL$92,1,0)+IF('Slut 2.kl. -Klasse'!FZ40=5,5,0))</f>
        <v/>
      </c>
      <c r="FM113" s="27" t="str">
        <f>IF('Slut 2.kl. -Klasse'!GA40="","",IF('Slut 2.kl. -Klasse'!GA40='Skole scoring'!FM$92,1,0)+IF('Slut 2.kl. -Klasse'!GA40=5,5,0))</f>
        <v/>
      </c>
      <c r="FN113" s="27">
        <f t="shared" si="3"/>
        <v>0</v>
      </c>
      <c r="FO113" s="27" t="str">
        <f>IF(ISBLANK('Slut 2.kl. -Klasse'!B40),"NA",(((COUNTIF('Skole scoring'!B113:U113,1)-7)/4.9)+((COUNTIF('Skole scoring'!V113:DQ113,1)-19.9)/11.3)+((COUNTIF(DR113:FM113,1)-16.8)/11.7))/3)</f>
        <v>NA</v>
      </c>
    </row>
    <row r="114" spans="2:171" x14ac:dyDescent="0.35">
      <c r="B114" s="27" t="str">
        <f>IF('Slut 2.kl. -Klasse'!P41="","",IF('Slut 2.kl. -Klasse'!P41='Skole scoring'!B$92,1,0)+IF('Slut 2.kl. -Klasse'!P41=5,5,0))</f>
        <v/>
      </c>
      <c r="C114" s="27" t="str">
        <f>IF('Slut 2.kl. -Klasse'!Q41="","",IF('Slut 2.kl. -Klasse'!Q41='Skole scoring'!C$92,1,0)+IF('Slut 2.kl. -Klasse'!Q41=5,5,0))</f>
        <v/>
      </c>
      <c r="D114" s="27" t="str">
        <f>IF('Slut 2.kl. -Klasse'!R41="","",IF('Slut 2.kl. -Klasse'!R41='Skole scoring'!D$92,1,0)+IF('Slut 2.kl. -Klasse'!R41=5,5,0))</f>
        <v/>
      </c>
      <c r="E114" s="27" t="str">
        <f>IF('Slut 2.kl. -Klasse'!S41="","",IF('Slut 2.kl. -Klasse'!S41='Skole scoring'!E$92,1,0)+IF('Slut 2.kl. -Klasse'!S41=5,5,0))</f>
        <v/>
      </c>
      <c r="F114" s="27" t="str">
        <f>IF('Slut 2.kl. -Klasse'!T41="","",IF('Slut 2.kl. -Klasse'!T41='Skole scoring'!F$92,1,0)+IF('Slut 2.kl. -Klasse'!T41=5,5,0))</f>
        <v/>
      </c>
      <c r="G114" s="27" t="str">
        <f>IF('Slut 2.kl. -Klasse'!U41="","",IF('Slut 2.kl. -Klasse'!U41='Skole scoring'!G$92,1,0)+IF('Slut 2.kl. -Klasse'!U41=5,5,0))</f>
        <v/>
      </c>
      <c r="H114" s="27" t="str">
        <f>IF('Slut 2.kl. -Klasse'!V41="","",IF('Slut 2.kl. -Klasse'!V41='Skole scoring'!H$92,1,0)+IF('Slut 2.kl. -Klasse'!V41=5,5,0))</f>
        <v/>
      </c>
      <c r="I114" s="27" t="str">
        <f>IF('Slut 2.kl. -Klasse'!W41="","",IF('Slut 2.kl. -Klasse'!W41='Skole scoring'!I$92,1,0)+IF('Slut 2.kl. -Klasse'!W41=5,5,0))</f>
        <v/>
      </c>
      <c r="J114" s="27" t="str">
        <f>IF('Slut 2.kl. -Klasse'!X41="","",IF('Slut 2.kl. -Klasse'!X41='Skole scoring'!J$92,1,0)+IF('Slut 2.kl. -Klasse'!X41=5,5,0))</f>
        <v/>
      </c>
      <c r="K114" s="27" t="str">
        <f>IF('Slut 2.kl. -Klasse'!Y41="","",IF('Slut 2.kl. -Klasse'!Y41='Skole scoring'!K$92,1,0)+IF('Slut 2.kl. -Klasse'!Y41=5,5,0))</f>
        <v/>
      </c>
      <c r="L114" s="27" t="str">
        <f>IF('Slut 2.kl. -Klasse'!Z41="","",IF('Slut 2.kl. -Klasse'!Z41='Skole scoring'!L$92,1,0)+IF('Slut 2.kl. -Klasse'!Z41=5,5,0))</f>
        <v/>
      </c>
      <c r="M114" s="27" t="str">
        <f>IF('Slut 2.kl. -Klasse'!AA41="","",IF('Slut 2.kl. -Klasse'!AA41='Skole scoring'!M$92,1,0)+IF('Slut 2.kl. -Klasse'!AA41=5,5,0))</f>
        <v/>
      </c>
      <c r="N114" s="27" t="str">
        <f>IF('Slut 2.kl. -Klasse'!AB41="","",IF('Slut 2.kl. -Klasse'!AB41='Skole scoring'!N$92,1,0)+IF('Slut 2.kl. -Klasse'!AB41=5,5,0))</f>
        <v/>
      </c>
      <c r="O114" s="27" t="str">
        <f>IF('Slut 2.kl. -Klasse'!AC41="","",IF('Slut 2.kl. -Klasse'!AC41='Skole scoring'!O$92,1,0)+IF('Slut 2.kl. -Klasse'!AC41=5,5,0))</f>
        <v/>
      </c>
      <c r="P114" s="27" t="str">
        <f>IF('Slut 2.kl. -Klasse'!AD41="","",IF('Slut 2.kl. -Klasse'!AD41='Skole scoring'!P$92,1,0)+IF('Slut 2.kl. -Klasse'!AD41=5,5,0))</f>
        <v/>
      </c>
      <c r="Q114" s="27" t="str">
        <f>IF('Slut 2.kl. -Klasse'!AE41="","",IF('Slut 2.kl. -Klasse'!AE41='Skole scoring'!Q$92,1,0)+IF('Slut 2.kl. -Klasse'!AE41=5,5,0))</f>
        <v/>
      </c>
      <c r="R114" s="27" t="str">
        <f>IF('Slut 2.kl. -Klasse'!AF41="","",IF('Slut 2.kl. -Klasse'!AF41='Skole scoring'!R$92,1,0)+IF('Slut 2.kl. -Klasse'!AF41=5,5,0))</f>
        <v/>
      </c>
      <c r="S114" s="27" t="str">
        <f>IF('Slut 2.kl. -Klasse'!AG41="","",IF('Slut 2.kl. -Klasse'!AG41='Skole scoring'!S$92,1,0)+IF('Slut 2.kl. -Klasse'!AG41=5,5,0))</f>
        <v/>
      </c>
      <c r="T114" s="27" t="str">
        <f>IF('Slut 2.kl. -Klasse'!AH41="","",IF('Slut 2.kl. -Klasse'!AH41='Skole scoring'!T$92,1,0)+IF('Slut 2.kl. -Klasse'!AH41=5,5,0))</f>
        <v/>
      </c>
      <c r="U114" s="27" t="str">
        <f>IF('Slut 2.kl. -Klasse'!AI41="","",IF('Slut 2.kl. -Klasse'!AI41='Skole scoring'!U$92,1,0)+IF('Slut 2.kl. -Klasse'!AI41=5,5,0))</f>
        <v/>
      </c>
      <c r="V114" s="27" t="str">
        <f>IF('Slut 2.kl. -Klasse'!AJ41="","",IF('Slut 2.kl. -Klasse'!AJ41='Skole scoring'!V$92,1,0)+IF('Slut 2.kl. -Klasse'!AJ41=5,5,0))</f>
        <v/>
      </c>
      <c r="W114" s="27" t="str">
        <f>IF('Slut 2.kl. -Klasse'!AK41="","",IF('Slut 2.kl. -Klasse'!AK41='Skole scoring'!W$92,1,0)+IF('Slut 2.kl. -Klasse'!AK41=5,5,0))</f>
        <v/>
      </c>
      <c r="X114" s="27" t="str">
        <f>IF('Slut 2.kl. -Klasse'!AL41="","",IF('Slut 2.kl. -Klasse'!AL41='Skole scoring'!X$92,1,0)+IF('Slut 2.kl. -Klasse'!AL41=5,5,0))</f>
        <v/>
      </c>
      <c r="Y114" s="27" t="str">
        <f>IF('Slut 2.kl. -Klasse'!AM41="","",IF('Slut 2.kl. -Klasse'!AM41='Skole scoring'!Y$92,1,0)+IF('Slut 2.kl. -Klasse'!AM41=5,5,0))</f>
        <v/>
      </c>
      <c r="Z114" s="27" t="str">
        <f>IF('Slut 2.kl. -Klasse'!AN41="","",IF('Slut 2.kl. -Klasse'!AN41='Skole scoring'!Z$92,1,0)+IF('Slut 2.kl. -Klasse'!AN41=5,5,0))</f>
        <v/>
      </c>
      <c r="AA114" s="27" t="str">
        <f>IF('Slut 2.kl. -Klasse'!AO41="","",IF('Slut 2.kl. -Klasse'!AO41='Skole scoring'!AA$92,1,0)+IF('Slut 2.kl. -Klasse'!AO41=5,5,0))</f>
        <v/>
      </c>
      <c r="AB114" s="27" t="str">
        <f>IF('Slut 2.kl. -Klasse'!AP41="","",IF('Slut 2.kl. -Klasse'!AP41='Skole scoring'!AB$92,1,0)+IF('Slut 2.kl. -Klasse'!AP41=5,5,0))</f>
        <v/>
      </c>
      <c r="AC114" s="27" t="str">
        <f>IF('Slut 2.kl. -Klasse'!AQ41="","",IF('Slut 2.kl. -Klasse'!AQ41='Skole scoring'!AC$92,1,0)+IF('Slut 2.kl. -Klasse'!AQ41=5,5,0))</f>
        <v/>
      </c>
      <c r="AD114" s="27" t="str">
        <f>IF('Slut 2.kl. -Klasse'!AR41="","",IF('Slut 2.kl. -Klasse'!AR41='Skole scoring'!AD$92,1,0)+IF('Slut 2.kl. -Klasse'!AR41=5,5,0))</f>
        <v/>
      </c>
      <c r="AE114" s="27" t="str">
        <f>IF('Slut 2.kl. -Klasse'!AS41="","",IF('Slut 2.kl. -Klasse'!AS41='Skole scoring'!AE$92,1,0)+IF('Slut 2.kl. -Klasse'!AS41=5,5,0))</f>
        <v/>
      </c>
      <c r="AF114" s="27" t="str">
        <f>IF('Slut 2.kl. -Klasse'!AT41="","",IF('Slut 2.kl. -Klasse'!AT41='Skole scoring'!AF$92,1,0)+IF('Slut 2.kl. -Klasse'!AT41=5,5,0))</f>
        <v/>
      </c>
      <c r="AG114" s="27" t="str">
        <f>IF('Slut 2.kl. -Klasse'!AU41="","",IF('Slut 2.kl. -Klasse'!AU41='Skole scoring'!AG$92,1,0)+IF('Slut 2.kl. -Klasse'!AU41=5,5,0))</f>
        <v/>
      </c>
      <c r="AH114" s="27" t="str">
        <f>IF('Slut 2.kl. -Klasse'!AV41="","",IF('Slut 2.kl. -Klasse'!AV41='Skole scoring'!AH$92,1,0)+IF('Slut 2.kl. -Klasse'!AV41=5,5,0))</f>
        <v/>
      </c>
      <c r="AI114" s="27" t="str">
        <f>IF('Slut 2.kl. -Klasse'!AW41="","",IF('Slut 2.kl. -Klasse'!AW41='Skole scoring'!AI$92,1,0)+IF('Slut 2.kl. -Klasse'!AW41=5,5,0))</f>
        <v/>
      </c>
      <c r="AJ114" s="27" t="str">
        <f>IF('Slut 2.kl. -Klasse'!AX41="","",IF('Slut 2.kl. -Klasse'!AX41='Skole scoring'!AJ$92,1,0)+IF('Slut 2.kl. -Klasse'!AX41=5,5,0))</f>
        <v/>
      </c>
      <c r="AK114" s="27" t="str">
        <f>IF('Slut 2.kl. -Klasse'!AY41="","",IF('Slut 2.kl. -Klasse'!AY41='Skole scoring'!AK$92,1,0)+IF('Slut 2.kl. -Klasse'!AY41=5,5,0))</f>
        <v/>
      </c>
      <c r="AL114" s="27" t="str">
        <f>IF('Slut 2.kl. -Klasse'!AZ41="","",IF('Slut 2.kl. -Klasse'!AZ41='Skole scoring'!AL$92,1,0)+IF('Slut 2.kl. -Klasse'!AZ41=5,5,0))</f>
        <v/>
      </c>
      <c r="AM114" s="27" t="str">
        <f>IF('Slut 2.kl. -Klasse'!BA41="","",IF('Slut 2.kl. -Klasse'!BA41='Skole scoring'!AM$92,1,0)+IF('Slut 2.kl. -Klasse'!BA41=5,5,0))</f>
        <v/>
      </c>
      <c r="AN114" s="27" t="str">
        <f>IF('Slut 2.kl. -Klasse'!BB41="","",IF('Slut 2.kl. -Klasse'!BB41='Skole scoring'!AN$92,1,0)+IF('Slut 2.kl. -Klasse'!BB41=5,5,0))</f>
        <v/>
      </c>
      <c r="AO114" s="27" t="str">
        <f>IF('Slut 2.kl. -Klasse'!BC41="","",IF('Slut 2.kl. -Klasse'!BC41='Skole scoring'!AO$92,1,0)+IF('Slut 2.kl. -Klasse'!BC41=5,5,0))</f>
        <v/>
      </c>
      <c r="AP114" s="27" t="str">
        <f>IF('Slut 2.kl. -Klasse'!BD41="","",IF('Slut 2.kl. -Klasse'!BD41='Skole scoring'!AP$92,1,0)+IF('Slut 2.kl. -Klasse'!BD41=5,5,0))</f>
        <v/>
      </c>
      <c r="AQ114" s="27" t="str">
        <f>IF('Slut 2.kl. -Klasse'!BE41="","",IF('Slut 2.kl. -Klasse'!BE41='Skole scoring'!AQ$92,1,0)+IF('Slut 2.kl. -Klasse'!BE41=5,5,0))</f>
        <v/>
      </c>
      <c r="AR114" s="27" t="str">
        <f>IF('Slut 2.kl. -Klasse'!BF41="","",IF('Slut 2.kl. -Klasse'!BF41='Skole scoring'!AR$92,1,0)+IF('Slut 2.kl. -Klasse'!BF41=5,5,0))</f>
        <v/>
      </c>
      <c r="AS114" s="27" t="str">
        <f>IF('Slut 2.kl. -Klasse'!BG41="","",IF('Slut 2.kl. -Klasse'!BG41='Skole scoring'!AS$92,1,0)+IF('Slut 2.kl. -Klasse'!BG41=5,5,0))</f>
        <v/>
      </c>
      <c r="AT114" s="27" t="str">
        <f>IF('Slut 2.kl. -Klasse'!BH41="","",IF('Slut 2.kl. -Klasse'!BH41='Skole scoring'!AT$92,1,0)+IF('Slut 2.kl. -Klasse'!BH41=5,5,0))</f>
        <v/>
      </c>
      <c r="AU114" s="27" t="str">
        <f>IF('Slut 2.kl. -Klasse'!BI41="","",IF('Slut 2.kl. -Klasse'!BI41='Skole scoring'!AU$92,1,0)+IF('Slut 2.kl. -Klasse'!BI41=5,5,0))</f>
        <v/>
      </c>
      <c r="AV114" s="27" t="str">
        <f>IF('Slut 2.kl. -Klasse'!BJ41="","",IF('Slut 2.kl. -Klasse'!BJ41='Skole scoring'!AV$92,1,0)+IF('Slut 2.kl. -Klasse'!BJ41=5,5,0))</f>
        <v/>
      </c>
      <c r="AW114" s="27" t="str">
        <f>IF('Slut 2.kl. -Klasse'!BK41="","",IF('Slut 2.kl. -Klasse'!BK41='Skole scoring'!AW$92,1,0)+IF('Slut 2.kl. -Klasse'!BK41=5,5,0))</f>
        <v/>
      </c>
      <c r="AX114" s="27" t="str">
        <f>IF('Slut 2.kl. -Klasse'!BL41="","",IF('Slut 2.kl. -Klasse'!BL41='Skole scoring'!AX$92,1,0)+IF('Slut 2.kl. -Klasse'!BL41=5,5,0))</f>
        <v/>
      </c>
      <c r="AY114" s="27" t="str">
        <f>IF('Slut 2.kl. -Klasse'!BM41="","",IF('Slut 2.kl. -Klasse'!BM41='Skole scoring'!AY$92,1,0)+IF('Slut 2.kl. -Klasse'!BM41=5,5,0))</f>
        <v/>
      </c>
      <c r="AZ114" s="27" t="str">
        <f>IF('Slut 2.kl. -Klasse'!BN41="","",IF('Slut 2.kl. -Klasse'!BN41='Skole scoring'!AZ$92,1,0)+IF('Slut 2.kl. -Klasse'!BN41=5,5,0))</f>
        <v/>
      </c>
      <c r="BA114" s="27" t="str">
        <f>IF('Slut 2.kl. -Klasse'!BO41="","",IF('Slut 2.kl. -Klasse'!BO41='Skole scoring'!BA$92,1,0)+IF('Slut 2.kl. -Klasse'!BO41=5,5,0))</f>
        <v/>
      </c>
      <c r="BB114" s="27" t="str">
        <f>IF('Slut 2.kl. -Klasse'!BP41="","",IF('Slut 2.kl. -Klasse'!BP41='Skole scoring'!BB$92,1,0)+IF('Slut 2.kl. -Klasse'!BP41=5,5,0))</f>
        <v/>
      </c>
      <c r="BC114" s="27" t="str">
        <f>IF('Slut 2.kl. -Klasse'!BQ41="","",IF('Slut 2.kl. -Klasse'!BQ41='Skole scoring'!BC$92,1,0)+IF('Slut 2.kl. -Klasse'!BQ41=5,5,0))</f>
        <v/>
      </c>
      <c r="BD114" s="27" t="str">
        <f>IF('Slut 2.kl. -Klasse'!BR41="","",IF('Slut 2.kl. -Klasse'!BR41='Skole scoring'!BD$92,1,0)+IF('Slut 2.kl. -Klasse'!BR41=5,5,0))</f>
        <v/>
      </c>
      <c r="BE114" s="27" t="str">
        <f>IF('Slut 2.kl. -Klasse'!BS41="","",IF('Slut 2.kl. -Klasse'!BS41='Skole scoring'!BE$92,1,0)+IF('Slut 2.kl. -Klasse'!BS41=5,5,0))</f>
        <v/>
      </c>
      <c r="BF114" s="27" t="str">
        <f>IF('Slut 2.kl. -Klasse'!BT41="","",IF('Slut 2.kl. -Klasse'!BT41='Skole scoring'!BF$92,1,0)+IF('Slut 2.kl. -Klasse'!BT41=5,5,0))</f>
        <v/>
      </c>
      <c r="BG114" s="27" t="str">
        <f>IF('Slut 2.kl. -Klasse'!BU41="","",IF('Slut 2.kl. -Klasse'!BU41='Skole scoring'!BG$92,1,0)+IF('Slut 2.kl. -Klasse'!BU41=5,5,0))</f>
        <v/>
      </c>
      <c r="BH114" s="27" t="str">
        <f>IF('Slut 2.kl. -Klasse'!BV41="","",IF('Slut 2.kl. -Klasse'!BV41='Skole scoring'!BH$92,1,0)+IF('Slut 2.kl. -Klasse'!BV41=5,5,0))</f>
        <v/>
      </c>
      <c r="BI114" s="27" t="str">
        <f>IF('Slut 2.kl. -Klasse'!BW41="","",IF('Slut 2.kl. -Klasse'!BW41='Skole scoring'!BI$92,1,0)+IF('Slut 2.kl. -Klasse'!BW41=5,5,0))</f>
        <v/>
      </c>
      <c r="BJ114" s="27" t="str">
        <f>IF('Slut 2.kl. -Klasse'!BX41="","",IF('Slut 2.kl. -Klasse'!BX41='Skole scoring'!BJ$92,1,0)+IF('Slut 2.kl. -Klasse'!BX41=5,5,0))</f>
        <v/>
      </c>
      <c r="BK114" s="27" t="str">
        <f>IF('Slut 2.kl. -Klasse'!BY41="","",IF('Slut 2.kl. -Klasse'!BY41='Skole scoring'!BK$92,1,0)+IF('Slut 2.kl. -Klasse'!BY41=5,5,0))</f>
        <v/>
      </c>
      <c r="BL114" s="27" t="str">
        <f>IF('Slut 2.kl. -Klasse'!BZ41="","",IF('Slut 2.kl. -Klasse'!BZ41='Skole scoring'!BL$92,1,0)+IF('Slut 2.kl. -Klasse'!BZ41=5,5,0))</f>
        <v/>
      </c>
      <c r="BM114" s="27" t="str">
        <f>IF('Slut 2.kl. -Klasse'!CA41="","",IF('Slut 2.kl. -Klasse'!CA41='Skole scoring'!BM$92,1,0)+IF('Slut 2.kl. -Klasse'!CA41=5,5,0))</f>
        <v/>
      </c>
      <c r="BN114" s="27" t="str">
        <f>IF('Slut 2.kl. -Klasse'!CB41="","",IF('Slut 2.kl. -Klasse'!CB41='Skole scoring'!BN$92,1,0)+IF('Slut 2.kl. -Klasse'!CB41=5,5,0))</f>
        <v/>
      </c>
      <c r="BO114" s="27" t="str">
        <f>IF('Slut 2.kl. -Klasse'!CC41="","",IF('Slut 2.kl. -Klasse'!CC41='Skole scoring'!BO$92,1,0)+IF('Slut 2.kl. -Klasse'!CC41=5,5,0))</f>
        <v/>
      </c>
      <c r="BP114" s="27" t="str">
        <f>IF('Slut 2.kl. -Klasse'!CD41="","",IF('Slut 2.kl. -Klasse'!CD41='Skole scoring'!BP$92,1,0)+IF('Slut 2.kl. -Klasse'!CD41=5,5,0))</f>
        <v/>
      </c>
      <c r="BQ114" s="27" t="str">
        <f>IF('Slut 2.kl. -Klasse'!CE41="","",IF('Slut 2.kl. -Klasse'!CE41='Skole scoring'!BQ$92,1,0)+IF('Slut 2.kl. -Klasse'!CE41=5,5,0))</f>
        <v/>
      </c>
      <c r="BR114" s="27" t="str">
        <f>IF('Slut 2.kl. -Klasse'!CF41="","",IF('Slut 2.kl. -Klasse'!CF41='Skole scoring'!BR$92,1,0)+IF('Slut 2.kl. -Klasse'!CF41=5,5,0))</f>
        <v/>
      </c>
      <c r="BS114" s="27" t="str">
        <f>IF('Slut 2.kl. -Klasse'!CG41="","",IF('Slut 2.kl. -Klasse'!CG41='Skole scoring'!BS$92,1,0)+IF('Slut 2.kl. -Klasse'!CG41=5,5,0))</f>
        <v/>
      </c>
      <c r="BT114" s="27" t="str">
        <f>IF('Slut 2.kl. -Klasse'!CH41="","",IF('Slut 2.kl. -Klasse'!CH41='Skole scoring'!BT$92,1,0)+IF('Slut 2.kl. -Klasse'!CH41=5,5,0))</f>
        <v/>
      </c>
      <c r="BU114" s="27" t="str">
        <f>IF('Slut 2.kl. -Klasse'!CI41="","",IF('Slut 2.kl. -Klasse'!CI41='Skole scoring'!BU$92,1,0)+IF('Slut 2.kl. -Klasse'!CI41=5,5,0))</f>
        <v/>
      </c>
      <c r="BV114" s="27" t="str">
        <f>IF('Slut 2.kl. -Klasse'!CJ41="","",IF('Slut 2.kl. -Klasse'!CJ41='Skole scoring'!BV$92,1,0)+IF('Slut 2.kl. -Klasse'!CJ41=5,5,0))</f>
        <v/>
      </c>
      <c r="BW114" s="27" t="str">
        <f>IF('Slut 2.kl. -Klasse'!CK41="","",IF('Slut 2.kl. -Klasse'!CK41='Skole scoring'!BW$92,1,0)+IF('Slut 2.kl. -Klasse'!CK41=5,5,0))</f>
        <v/>
      </c>
      <c r="BX114" s="27" t="str">
        <f>IF('Slut 2.kl. -Klasse'!CL41="","",IF('Slut 2.kl. -Klasse'!CL41='Skole scoring'!BX$92,1,0)+IF('Slut 2.kl. -Klasse'!CL41=5,5,0))</f>
        <v/>
      </c>
      <c r="BY114" s="27" t="str">
        <f>IF('Slut 2.kl. -Klasse'!CM41="","",IF('Slut 2.kl. -Klasse'!CM41='Skole scoring'!BY$92,1,0)+IF('Slut 2.kl. -Klasse'!CM41=5,5,0))</f>
        <v/>
      </c>
      <c r="BZ114" s="27" t="str">
        <f>IF('Slut 2.kl. -Klasse'!CN41="","",IF('Slut 2.kl. -Klasse'!CN41='Skole scoring'!BZ$92,1,0)+IF('Slut 2.kl. -Klasse'!CN41=5,5,0))</f>
        <v/>
      </c>
      <c r="CA114" s="27" t="str">
        <f>IF('Slut 2.kl. -Klasse'!CO41="","",IF('Slut 2.kl. -Klasse'!CO41='Skole scoring'!CA$92,1,0)+IF('Slut 2.kl. -Klasse'!CO41=5,5,0))</f>
        <v/>
      </c>
      <c r="CB114" s="27" t="str">
        <f>IF('Slut 2.kl. -Klasse'!CP41="","",IF('Slut 2.kl. -Klasse'!CP41='Skole scoring'!CB$92,1,0)+IF('Slut 2.kl. -Klasse'!CP41=5,5,0))</f>
        <v/>
      </c>
      <c r="CC114" s="27" t="str">
        <f>IF('Slut 2.kl. -Klasse'!CQ41="","",IF('Slut 2.kl. -Klasse'!CQ41='Skole scoring'!CC$92,1,0)+IF('Slut 2.kl. -Klasse'!CQ41=5,5,0))</f>
        <v/>
      </c>
      <c r="CD114" s="27" t="str">
        <f>IF('Slut 2.kl. -Klasse'!CR41="","",IF('Slut 2.kl. -Klasse'!CR41='Skole scoring'!CD$92,1,0)+IF('Slut 2.kl. -Klasse'!CR41=5,5,0))</f>
        <v/>
      </c>
      <c r="CE114" s="27" t="str">
        <f>IF('Slut 2.kl. -Klasse'!CS41="","",IF('Slut 2.kl. -Klasse'!CS41='Skole scoring'!CE$92,1,0)+IF('Slut 2.kl. -Klasse'!CS41=5,5,0))</f>
        <v/>
      </c>
      <c r="CF114" s="27" t="str">
        <f>IF('Slut 2.kl. -Klasse'!CT41="","",IF('Slut 2.kl. -Klasse'!CT41='Skole scoring'!CF$92,1,0)+IF('Slut 2.kl. -Klasse'!CT41=5,5,0))</f>
        <v/>
      </c>
      <c r="CG114" s="27" t="str">
        <f>IF('Slut 2.kl. -Klasse'!CU41="","",IF('Slut 2.kl. -Klasse'!CU41='Skole scoring'!CG$92,1,0)+IF('Slut 2.kl. -Klasse'!CU41=5,5,0))</f>
        <v/>
      </c>
      <c r="CH114" s="27" t="str">
        <f>IF('Slut 2.kl. -Klasse'!CV41="","",IF('Slut 2.kl. -Klasse'!CV41='Skole scoring'!CH$92,1,0)+IF('Slut 2.kl. -Klasse'!CV41=5,5,0))</f>
        <v/>
      </c>
      <c r="CI114" s="27" t="str">
        <f>IF('Slut 2.kl. -Klasse'!CW41="","",IF('Slut 2.kl. -Klasse'!CW41='Skole scoring'!CI$92,1,0)+IF('Slut 2.kl. -Klasse'!CW41=5,5,0))</f>
        <v/>
      </c>
      <c r="CJ114" s="27" t="str">
        <f>IF('Slut 2.kl. -Klasse'!CX41="","",IF('Slut 2.kl. -Klasse'!CX41='Skole scoring'!CJ$92,1,0)+IF('Slut 2.kl. -Klasse'!CX41=5,5,0))</f>
        <v/>
      </c>
      <c r="CK114" s="27" t="str">
        <f>IF('Slut 2.kl. -Klasse'!CY41="","",IF('Slut 2.kl. -Klasse'!CY41='Skole scoring'!CK$92,1,0)+IF('Slut 2.kl. -Klasse'!CY41=5,5,0))</f>
        <v/>
      </c>
      <c r="CL114" s="27" t="str">
        <f>IF('Slut 2.kl. -Klasse'!CZ41="","",IF('Slut 2.kl. -Klasse'!CZ41='Skole scoring'!CL$92,1,0)+IF('Slut 2.kl. -Klasse'!CZ41=5,5,0))</f>
        <v/>
      </c>
      <c r="CM114" s="27" t="str">
        <f>IF('Slut 2.kl. -Klasse'!DA41="","",IF('Slut 2.kl. -Klasse'!DA41='Skole scoring'!CM$92,1,0)+IF('Slut 2.kl. -Klasse'!DA41=5,5,0))</f>
        <v/>
      </c>
      <c r="CN114" s="27" t="str">
        <f>IF('Slut 2.kl. -Klasse'!DB41="","",IF('Slut 2.kl. -Klasse'!DB41='Skole scoring'!CN$92,1,0)+IF('Slut 2.kl. -Klasse'!DB41=5,5,0))</f>
        <v/>
      </c>
      <c r="CO114" s="27" t="str">
        <f>IF('Slut 2.kl. -Klasse'!DC41="","",IF('Slut 2.kl. -Klasse'!DC41='Skole scoring'!CO$92,1,0)+IF('Slut 2.kl. -Klasse'!DC41=5,5,0))</f>
        <v/>
      </c>
      <c r="CP114" s="27" t="str">
        <f>IF('Slut 2.kl. -Klasse'!DD41="","",IF('Slut 2.kl. -Klasse'!DD41='Skole scoring'!CP$92,1,0)+IF('Slut 2.kl. -Klasse'!DD41=5,5,0))</f>
        <v/>
      </c>
      <c r="CQ114" s="27" t="str">
        <f>IF('Slut 2.kl. -Klasse'!DE41="","",IF('Slut 2.kl. -Klasse'!DE41='Skole scoring'!CQ$92,1,0)+IF('Slut 2.kl. -Klasse'!DE41=5,5,0))</f>
        <v/>
      </c>
      <c r="CR114" s="27" t="str">
        <f>IF('Slut 2.kl. -Klasse'!DF41="","",IF('Slut 2.kl. -Klasse'!DF41='Skole scoring'!CR$92,1,0)+IF('Slut 2.kl. -Klasse'!DF41=5,5,0))</f>
        <v/>
      </c>
      <c r="CS114" s="27" t="str">
        <f>IF('Slut 2.kl. -Klasse'!DG41="","",IF('Slut 2.kl. -Klasse'!DG41='Skole scoring'!CS$92,1,0)+IF('Slut 2.kl. -Klasse'!DG41=5,5,0))</f>
        <v/>
      </c>
      <c r="CT114" s="27" t="str">
        <f>IF('Slut 2.kl. -Klasse'!DH41="","",IF('Slut 2.kl. -Klasse'!DH41='Skole scoring'!CT$92,1,0)+IF('Slut 2.kl. -Klasse'!DH41=5,5,0))</f>
        <v/>
      </c>
      <c r="CU114" s="27" t="str">
        <f>IF('Slut 2.kl. -Klasse'!DI41="","",IF('Slut 2.kl. -Klasse'!DI41='Skole scoring'!CU$92,1,0)+IF('Slut 2.kl. -Klasse'!DI41=5,5,0))</f>
        <v/>
      </c>
      <c r="CV114" s="27" t="str">
        <f>IF('Slut 2.kl. -Klasse'!DJ41="","",IF('Slut 2.kl. -Klasse'!DJ41='Skole scoring'!CV$92,1,0)+IF('Slut 2.kl. -Klasse'!DJ41=5,5,0))</f>
        <v/>
      </c>
      <c r="CW114" s="27" t="str">
        <f>IF('Slut 2.kl. -Klasse'!DK41="","",IF('Slut 2.kl. -Klasse'!DK41='Skole scoring'!CW$92,1,0)+IF('Slut 2.kl. -Klasse'!DK41=5,5,0))</f>
        <v/>
      </c>
      <c r="CX114" s="27" t="str">
        <f>IF('Slut 2.kl. -Klasse'!DL41="","",IF('Slut 2.kl. -Klasse'!DL41='Skole scoring'!CX$92,1,0)+IF('Slut 2.kl. -Klasse'!DL41=5,5,0))</f>
        <v/>
      </c>
      <c r="CY114" s="27" t="str">
        <f>IF('Slut 2.kl. -Klasse'!DM41="","",IF('Slut 2.kl. -Klasse'!DM41='Skole scoring'!CY$92,1,0)+IF('Slut 2.kl. -Klasse'!DM41=5,5,0))</f>
        <v/>
      </c>
      <c r="CZ114" s="27" t="str">
        <f>IF('Slut 2.kl. -Klasse'!DN41="","",IF('Slut 2.kl. -Klasse'!DN41='Skole scoring'!CZ$92,1,0)+IF('Slut 2.kl. -Klasse'!DN41=5,5,0))</f>
        <v/>
      </c>
      <c r="DA114" s="27" t="str">
        <f>IF('Slut 2.kl. -Klasse'!DO41="","",IF('Slut 2.kl. -Klasse'!DO41='Skole scoring'!DA$92,1,0)+IF('Slut 2.kl. -Klasse'!DO41=5,5,0))</f>
        <v/>
      </c>
      <c r="DB114" s="27" t="str">
        <f>IF('Slut 2.kl. -Klasse'!DP41="","",IF('Slut 2.kl. -Klasse'!DP41='Skole scoring'!DB$92,1,0)+IF('Slut 2.kl. -Klasse'!DP41=5,5,0))</f>
        <v/>
      </c>
      <c r="DC114" s="27" t="str">
        <f>IF('Slut 2.kl. -Klasse'!DQ41="","",IF('Slut 2.kl. -Klasse'!DQ41='Skole scoring'!DC$92,1,0)+IF('Slut 2.kl. -Klasse'!DQ41=5,5,0))</f>
        <v/>
      </c>
      <c r="DD114" s="27" t="str">
        <f>IF('Slut 2.kl. -Klasse'!DR41="","",IF('Slut 2.kl. -Klasse'!DR41='Skole scoring'!DD$92,1,0)+IF('Slut 2.kl. -Klasse'!DR41=5,5,0))</f>
        <v/>
      </c>
      <c r="DE114" s="27" t="str">
        <f>IF('Slut 2.kl. -Klasse'!DS41="","",IF('Slut 2.kl. -Klasse'!DS41='Skole scoring'!DE$92,1,0)+IF('Slut 2.kl. -Klasse'!DS41=5,5,0))</f>
        <v/>
      </c>
      <c r="DF114" s="27" t="str">
        <f>IF('Slut 2.kl. -Klasse'!DT41="","",IF('Slut 2.kl. -Klasse'!DT41='Skole scoring'!DF$92,1,0)+IF('Slut 2.kl. -Klasse'!DT41=5,5,0))</f>
        <v/>
      </c>
      <c r="DG114" s="27" t="str">
        <f>IF('Slut 2.kl. -Klasse'!DU41="","",IF('Slut 2.kl. -Klasse'!DU41='Skole scoring'!DG$92,1,0)+IF('Slut 2.kl. -Klasse'!DU41=5,5,0))</f>
        <v/>
      </c>
      <c r="DH114" s="27" t="str">
        <f>IF('Slut 2.kl. -Klasse'!DV41="","",IF('Slut 2.kl. -Klasse'!DV41='Skole scoring'!DH$92,1,0)+IF('Slut 2.kl. -Klasse'!DV41=5,5,0))</f>
        <v/>
      </c>
      <c r="DI114" s="27" t="str">
        <f>IF('Slut 2.kl. -Klasse'!DW41="","",IF('Slut 2.kl. -Klasse'!DW41='Skole scoring'!DI$92,1,0)+IF('Slut 2.kl. -Klasse'!DW41=5,5,0))</f>
        <v/>
      </c>
      <c r="DJ114" s="27" t="str">
        <f>IF('Slut 2.kl. -Klasse'!DX41="","",IF('Slut 2.kl. -Klasse'!DX41='Skole scoring'!DJ$92,1,0)+IF('Slut 2.kl. -Klasse'!DX41=5,5,0))</f>
        <v/>
      </c>
      <c r="DK114" s="27" t="str">
        <f>IF('Slut 2.kl. -Klasse'!DY41="","",IF('Slut 2.kl. -Klasse'!DY41='Skole scoring'!DK$92,1,0)+IF('Slut 2.kl. -Klasse'!DY41=5,5,0))</f>
        <v/>
      </c>
      <c r="DL114" s="27" t="str">
        <f>IF('Slut 2.kl. -Klasse'!DZ41="","",IF('Slut 2.kl. -Klasse'!DZ41='Skole scoring'!DL$92,1,0)+IF('Slut 2.kl. -Klasse'!DZ41=5,5,0))</f>
        <v/>
      </c>
      <c r="DM114" s="27" t="str">
        <f>IF('Slut 2.kl. -Klasse'!EA41="","",IF('Slut 2.kl. -Klasse'!EA41='Skole scoring'!DM$92,1,0)+IF('Slut 2.kl. -Klasse'!EA41=5,5,0))</f>
        <v/>
      </c>
      <c r="DN114" s="27" t="str">
        <f>IF('Slut 2.kl. -Klasse'!EB41="","",IF('Slut 2.kl. -Klasse'!EB41='Skole scoring'!DN$92,1,0)+IF('Slut 2.kl. -Klasse'!EB41=5,5,0))</f>
        <v/>
      </c>
      <c r="DO114" s="27" t="str">
        <f>IF('Slut 2.kl. -Klasse'!EC41="","",IF('Slut 2.kl. -Klasse'!EC41='Skole scoring'!DO$92,1,0)+IF('Slut 2.kl. -Klasse'!EC41=5,5,0))</f>
        <v/>
      </c>
      <c r="DP114" s="27" t="str">
        <f>IF('Slut 2.kl. -Klasse'!ED41="","",IF('Slut 2.kl. -Klasse'!ED41='Skole scoring'!DP$92,1,0)+IF('Slut 2.kl. -Klasse'!ED41=5,5,0))</f>
        <v/>
      </c>
      <c r="DQ114" s="27" t="str">
        <f>IF('Slut 2.kl. -Klasse'!EE41="","",IF('Slut 2.kl. -Klasse'!EE41='Skole scoring'!DQ$92,1,0)+IF('Slut 2.kl. -Klasse'!EE41=5,5,0))</f>
        <v/>
      </c>
      <c r="DR114" s="27" t="str">
        <f>IF('Slut 2.kl. -Klasse'!EF41="","",IF('Slut 2.kl. -Klasse'!EF41='Skole scoring'!DR$92,1,0)+IF('Slut 2.kl. -Klasse'!EF41=5,5,0))</f>
        <v/>
      </c>
      <c r="DS114" s="27" t="str">
        <f>IF('Slut 2.kl. -Klasse'!EG41="","",IF('Slut 2.kl. -Klasse'!EG41='Skole scoring'!DS$92,1,0)+IF('Slut 2.kl. -Klasse'!EG41=5,5,0))</f>
        <v/>
      </c>
      <c r="DT114" s="27" t="str">
        <f>IF('Slut 2.kl. -Klasse'!EH41="","",IF('Slut 2.kl. -Klasse'!EH41='Skole scoring'!DT$92,1,0)+IF('Slut 2.kl. -Klasse'!EH41=5,5,0))</f>
        <v/>
      </c>
      <c r="DU114" s="27" t="str">
        <f>IF('Slut 2.kl. -Klasse'!EI41="","",IF('Slut 2.kl. -Klasse'!EI41='Skole scoring'!DU$92,1,0)+IF('Slut 2.kl. -Klasse'!EI41=5,5,0))</f>
        <v/>
      </c>
      <c r="DV114" s="27" t="str">
        <f>IF('Slut 2.kl. -Klasse'!EJ41="","",IF('Slut 2.kl. -Klasse'!EJ41='Skole scoring'!DV$92,1,0)+IF('Slut 2.kl. -Klasse'!EJ41=5,5,0))</f>
        <v/>
      </c>
      <c r="DW114" s="27" t="str">
        <f>IF('Slut 2.kl. -Klasse'!EK41="","",IF('Slut 2.kl. -Klasse'!EK41='Skole scoring'!DW$92,1,0)+IF('Slut 2.kl. -Klasse'!EK41=5,5,0))</f>
        <v/>
      </c>
      <c r="DX114" s="27" t="str">
        <f>IF('Slut 2.kl. -Klasse'!EL41="","",IF('Slut 2.kl. -Klasse'!EL41='Skole scoring'!DX$92,1,0)+IF('Slut 2.kl. -Klasse'!EL41=5,5,0))</f>
        <v/>
      </c>
      <c r="DY114" s="27" t="str">
        <f>IF('Slut 2.kl. -Klasse'!EM41="","",IF('Slut 2.kl. -Klasse'!EM41='Skole scoring'!DY$92,1,0)+IF('Slut 2.kl. -Klasse'!EM41=5,5,0))</f>
        <v/>
      </c>
      <c r="DZ114" s="27" t="str">
        <f>IF('Slut 2.kl. -Klasse'!EN41="","",IF('Slut 2.kl. -Klasse'!EN41='Skole scoring'!DZ$92,1,0)+IF('Slut 2.kl. -Klasse'!EN41=5,5,0))</f>
        <v/>
      </c>
      <c r="EA114" s="27" t="str">
        <f>IF('Slut 2.kl. -Klasse'!EO41="","",IF('Slut 2.kl. -Klasse'!EO41='Skole scoring'!EA$92,1,0)+IF('Slut 2.kl. -Klasse'!EO41=5,5,0))</f>
        <v/>
      </c>
      <c r="EB114" s="27" t="str">
        <f>IF('Slut 2.kl. -Klasse'!EP41="","",IF('Slut 2.kl. -Klasse'!EP41='Skole scoring'!EB$92,1,0)+IF('Slut 2.kl. -Klasse'!EP41=5,5,0))</f>
        <v/>
      </c>
      <c r="EC114" s="27" t="str">
        <f>IF('Slut 2.kl. -Klasse'!EQ41="","",IF('Slut 2.kl. -Klasse'!EQ41='Skole scoring'!EC$92,1,0)+IF('Slut 2.kl. -Klasse'!EQ41=5,5,0))</f>
        <v/>
      </c>
      <c r="ED114" s="27" t="str">
        <f>IF('Slut 2.kl. -Klasse'!ER41="","",IF('Slut 2.kl. -Klasse'!ER41='Skole scoring'!ED$92,1,0)+IF('Slut 2.kl. -Klasse'!ER41=5,5,0))</f>
        <v/>
      </c>
      <c r="EE114" s="27" t="str">
        <f>IF('Slut 2.kl. -Klasse'!ES41="","",IF('Slut 2.kl. -Klasse'!ES41='Skole scoring'!EE$92,1,0)+IF('Slut 2.kl. -Klasse'!ES41=5,5,0))</f>
        <v/>
      </c>
      <c r="EF114" s="27" t="str">
        <f>IF('Slut 2.kl. -Klasse'!ET41="","",IF('Slut 2.kl. -Klasse'!ET41='Skole scoring'!EF$92,1,0)+IF('Slut 2.kl. -Klasse'!ET41=5,5,0))</f>
        <v/>
      </c>
      <c r="EG114" s="27" t="str">
        <f>IF('Slut 2.kl. -Klasse'!EU41="","",IF('Slut 2.kl. -Klasse'!EU41='Skole scoring'!EG$92,1,0)+IF('Slut 2.kl. -Klasse'!EU41=5,5,0))</f>
        <v/>
      </c>
      <c r="EH114" s="27" t="str">
        <f>IF('Slut 2.kl. -Klasse'!EV41="","",IF('Slut 2.kl. -Klasse'!EV41='Skole scoring'!EH$92,1,0)+IF('Slut 2.kl. -Klasse'!EV41=5,5,0))</f>
        <v/>
      </c>
      <c r="EI114" s="27" t="str">
        <f>IF('Slut 2.kl. -Klasse'!EW41="","",IF('Slut 2.kl. -Klasse'!EW41='Skole scoring'!EI$92,1,0)+IF('Slut 2.kl. -Klasse'!EW41=5,5,0))</f>
        <v/>
      </c>
      <c r="EJ114" s="27" t="str">
        <f>IF('Slut 2.kl. -Klasse'!EX41="","",IF('Slut 2.kl. -Klasse'!EX41='Skole scoring'!EJ$92,1,0)+IF('Slut 2.kl. -Klasse'!EX41=5,5,0))</f>
        <v/>
      </c>
      <c r="EK114" s="27" t="str">
        <f>IF('Slut 2.kl. -Klasse'!EY41="","",IF('Slut 2.kl. -Klasse'!EY41='Skole scoring'!EK$92,1,0)+IF('Slut 2.kl. -Klasse'!EY41=5,5,0))</f>
        <v/>
      </c>
      <c r="EL114" s="27" t="str">
        <f>IF('Slut 2.kl. -Klasse'!EZ41="","",IF('Slut 2.kl. -Klasse'!EZ41='Skole scoring'!EL$92,1,0)+IF('Slut 2.kl. -Klasse'!EZ41=5,5,0))</f>
        <v/>
      </c>
      <c r="EM114" s="27" t="str">
        <f>IF('Slut 2.kl. -Klasse'!FA41="","",IF('Slut 2.kl. -Klasse'!FA41='Skole scoring'!EM$92,1,0)+IF('Slut 2.kl. -Klasse'!FA41=5,5,0))</f>
        <v/>
      </c>
      <c r="EN114" s="27" t="str">
        <f>IF('Slut 2.kl. -Klasse'!FB41="","",IF('Slut 2.kl. -Klasse'!FB41='Skole scoring'!EN$92,1,0)+IF('Slut 2.kl. -Klasse'!FB41=5,5,0))</f>
        <v/>
      </c>
      <c r="EO114" s="27" t="str">
        <f>IF('Slut 2.kl. -Klasse'!FC41="","",IF('Slut 2.kl. -Klasse'!FC41='Skole scoring'!EO$92,1,0)+IF('Slut 2.kl. -Klasse'!FC41=5,5,0))</f>
        <v/>
      </c>
      <c r="EP114" s="27" t="str">
        <f>IF('Slut 2.kl. -Klasse'!FD41="","",IF('Slut 2.kl. -Klasse'!FD41='Skole scoring'!EP$92,1,0)+IF('Slut 2.kl. -Klasse'!FD41=5,5,0))</f>
        <v/>
      </c>
      <c r="EQ114" s="27" t="str">
        <f>IF('Slut 2.kl. -Klasse'!FE41="","",IF('Slut 2.kl. -Klasse'!FE41='Skole scoring'!EQ$92,1,0)+IF('Slut 2.kl. -Klasse'!FE41=5,5,0))</f>
        <v/>
      </c>
      <c r="ER114" s="27" t="str">
        <f>IF('Slut 2.kl. -Klasse'!FF41="","",IF('Slut 2.kl. -Klasse'!FF41='Skole scoring'!ER$92,1,0)+IF('Slut 2.kl. -Klasse'!FF41=5,5,0))</f>
        <v/>
      </c>
      <c r="ES114" s="27" t="str">
        <f>IF('Slut 2.kl. -Klasse'!FG41="","",IF('Slut 2.kl. -Klasse'!FG41='Skole scoring'!ES$92,1,0)+IF('Slut 2.kl. -Klasse'!FG41=5,5,0))</f>
        <v/>
      </c>
      <c r="ET114" s="27" t="str">
        <f>IF('Slut 2.kl. -Klasse'!FH41="","",IF('Slut 2.kl. -Klasse'!FH41='Skole scoring'!ET$92,1,0)+IF('Slut 2.kl. -Klasse'!FH41=5,5,0))</f>
        <v/>
      </c>
      <c r="EU114" s="27" t="str">
        <f>IF('Slut 2.kl. -Klasse'!FI41="","",IF('Slut 2.kl. -Klasse'!FI41='Skole scoring'!EU$92,1,0)+IF('Slut 2.kl. -Klasse'!FI41=5,5,0))</f>
        <v/>
      </c>
      <c r="EV114" s="27" t="str">
        <f>IF('Slut 2.kl. -Klasse'!FJ41="","",IF('Slut 2.kl. -Klasse'!FJ41='Skole scoring'!EV$92,1,0)+IF('Slut 2.kl. -Klasse'!FJ41=5,5,0))</f>
        <v/>
      </c>
      <c r="EW114" s="27" t="str">
        <f>IF('Slut 2.kl. -Klasse'!FK41="","",IF('Slut 2.kl. -Klasse'!FK41='Skole scoring'!EW$92,1,0)+IF('Slut 2.kl. -Klasse'!FK41=5,5,0))</f>
        <v/>
      </c>
      <c r="EX114" s="27" t="str">
        <f>IF('Slut 2.kl. -Klasse'!FL41="","",IF('Slut 2.kl. -Klasse'!FL41='Skole scoring'!EX$92,1,0)+IF('Slut 2.kl. -Klasse'!FL41=5,5,0))</f>
        <v/>
      </c>
      <c r="EY114" s="27" t="str">
        <f>IF('Slut 2.kl. -Klasse'!FM41="","",IF('Slut 2.kl. -Klasse'!FM41='Skole scoring'!EY$92,1,0)+IF('Slut 2.kl. -Klasse'!FM41=5,5,0))</f>
        <v/>
      </c>
      <c r="EZ114" s="27" t="str">
        <f>IF('Slut 2.kl. -Klasse'!FN41="","",IF('Slut 2.kl. -Klasse'!FN41='Skole scoring'!EZ$92,1,0)+IF('Slut 2.kl. -Klasse'!FN41=5,5,0))</f>
        <v/>
      </c>
      <c r="FA114" s="27" t="str">
        <f>IF('Slut 2.kl. -Klasse'!FO41="","",IF('Slut 2.kl. -Klasse'!FO41='Skole scoring'!FA$92,1,0)+IF('Slut 2.kl. -Klasse'!FO41=5,5,0))</f>
        <v/>
      </c>
      <c r="FB114" s="27" t="str">
        <f>IF('Slut 2.kl. -Klasse'!FP41="","",IF('Slut 2.kl. -Klasse'!FP41='Skole scoring'!FB$92,1,0)+IF('Slut 2.kl. -Klasse'!FP41=5,5,0))</f>
        <v/>
      </c>
      <c r="FC114" s="27" t="str">
        <f>IF('Slut 2.kl. -Klasse'!FQ41="","",IF('Slut 2.kl. -Klasse'!FQ41='Skole scoring'!FC$92,1,0)+IF('Slut 2.kl. -Klasse'!FQ41=5,5,0))</f>
        <v/>
      </c>
      <c r="FD114" s="27" t="str">
        <f>IF('Slut 2.kl. -Klasse'!FR41="","",IF('Slut 2.kl. -Klasse'!FR41='Skole scoring'!FD$92,1,0)+IF('Slut 2.kl. -Klasse'!FR41=5,5,0))</f>
        <v/>
      </c>
      <c r="FE114" s="27" t="str">
        <f>IF('Slut 2.kl. -Klasse'!FS41="","",IF('Slut 2.kl. -Klasse'!FS41='Skole scoring'!FE$92,1,0)+IF('Slut 2.kl. -Klasse'!FS41=5,5,0))</f>
        <v/>
      </c>
      <c r="FF114" s="27" t="str">
        <f>IF('Slut 2.kl. -Klasse'!FT41="","",IF('Slut 2.kl. -Klasse'!FT41='Skole scoring'!FF$92,1,0)+IF('Slut 2.kl. -Klasse'!FT41=5,5,0))</f>
        <v/>
      </c>
      <c r="FG114" s="27" t="str">
        <f>IF('Slut 2.kl. -Klasse'!FU41="","",IF('Slut 2.kl. -Klasse'!FU41='Skole scoring'!FG$92,1,0)+IF('Slut 2.kl. -Klasse'!FU41=5,5,0))</f>
        <v/>
      </c>
      <c r="FH114" s="27" t="str">
        <f>IF('Slut 2.kl. -Klasse'!FV41="","",IF('Slut 2.kl. -Klasse'!FV41='Skole scoring'!FH$92,1,0)+IF('Slut 2.kl. -Klasse'!FV41=5,5,0))</f>
        <v/>
      </c>
      <c r="FI114" s="27" t="str">
        <f>IF('Slut 2.kl. -Klasse'!FW41="","",IF('Slut 2.kl. -Klasse'!FW41='Skole scoring'!FI$92,1,0)+IF('Slut 2.kl. -Klasse'!FW41=5,5,0))</f>
        <v/>
      </c>
      <c r="FJ114" s="27" t="str">
        <f>IF('Slut 2.kl. -Klasse'!FX41="","",IF('Slut 2.kl. -Klasse'!FX41='Skole scoring'!FJ$92,1,0)+IF('Slut 2.kl. -Klasse'!FX41=5,5,0))</f>
        <v/>
      </c>
      <c r="FK114" s="27" t="str">
        <f>IF('Slut 2.kl. -Klasse'!FY41="","",IF('Slut 2.kl. -Klasse'!FY41='Skole scoring'!FK$92,1,0)+IF('Slut 2.kl. -Klasse'!FY41=5,5,0))</f>
        <v/>
      </c>
      <c r="FL114" s="27" t="str">
        <f>IF('Slut 2.kl. -Klasse'!FZ41="","",IF('Slut 2.kl. -Klasse'!FZ41='Skole scoring'!FL$92,1,0)+IF('Slut 2.kl. -Klasse'!FZ41=5,5,0))</f>
        <v/>
      </c>
      <c r="FM114" s="27" t="str">
        <f>IF('Slut 2.kl. -Klasse'!GA41="","",IF('Slut 2.kl. -Klasse'!GA41='Skole scoring'!FM$92,1,0)+IF('Slut 2.kl. -Klasse'!GA41=5,5,0))</f>
        <v/>
      </c>
      <c r="FN114" s="27">
        <f t="shared" si="3"/>
        <v>0</v>
      </c>
      <c r="FO114" s="27" t="str">
        <f>IF(ISBLANK('Slut 2.kl. -Klasse'!B41),"NA",(((COUNTIF('Skole scoring'!B114:U114,1)-7)/4.9)+((COUNTIF('Skole scoring'!V114:DQ114,1)-19.9)/11.3)+((COUNTIF(DR114:FM114,1)-16.8)/11.7))/3)</f>
        <v>NA</v>
      </c>
    </row>
    <row r="115" spans="2:171" x14ac:dyDescent="0.35">
      <c r="B115" s="27" t="str">
        <f>IF('Slut 2.kl. -Klasse'!P42="","",IF('Slut 2.kl. -Klasse'!P42='Skole scoring'!B$92,1,0)+IF('Slut 2.kl. -Klasse'!P42=5,5,0))</f>
        <v/>
      </c>
      <c r="C115" s="27" t="str">
        <f>IF('Slut 2.kl. -Klasse'!Q42="","",IF('Slut 2.kl. -Klasse'!Q42='Skole scoring'!C$92,1,0)+IF('Slut 2.kl. -Klasse'!Q42=5,5,0))</f>
        <v/>
      </c>
      <c r="D115" s="27" t="str">
        <f>IF('Slut 2.kl. -Klasse'!R42="","",IF('Slut 2.kl. -Klasse'!R42='Skole scoring'!D$92,1,0)+IF('Slut 2.kl. -Klasse'!R42=5,5,0))</f>
        <v/>
      </c>
      <c r="E115" s="27" t="str">
        <f>IF('Slut 2.kl. -Klasse'!S42="","",IF('Slut 2.kl. -Klasse'!S42='Skole scoring'!E$92,1,0)+IF('Slut 2.kl. -Klasse'!S42=5,5,0))</f>
        <v/>
      </c>
      <c r="F115" s="27" t="str">
        <f>IF('Slut 2.kl. -Klasse'!T42="","",IF('Slut 2.kl. -Klasse'!T42='Skole scoring'!F$92,1,0)+IF('Slut 2.kl. -Klasse'!T42=5,5,0))</f>
        <v/>
      </c>
      <c r="G115" s="27" t="str">
        <f>IF('Slut 2.kl. -Klasse'!U42="","",IF('Slut 2.kl. -Klasse'!U42='Skole scoring'!G$92,1,0)+IF('Slut 2.kl. -Klasse'!U42=5,5,0))</f>
        <v/>
      </c>
      <c r="H115" s="27" t="str">
        <f>IF('Slut 2.kl. -Klasse'!V42="","",IF('Slut 2.kl. -Klasse'!V42='Skole scoring'!H$92,1,0)+IF('Slut 2.kl. -Klasse'!V42=5,5,0))</f>
        <v/>
      </c>
      <c r="I115" s="27" t="str">
        <f>IF('Slut 2.kl. -Klasse'!W42="","",IF('Slut 2.kl. -Klasse'!W42='Skole scoring'!I$92,1,0)+IF('Slut 2.kl. -Klasse'!W42=5,5,0))</f>
        <v/>
      </c>
      <c r="J115" s="27" t="str">
        <f>IF('Slut 2.kl. -Klasse'!X42="","",IF('Slut 2.kl. -Klasse'!X42='Skole scoring'!J$92,1,0)+IF('Slut 2.kl. -Klasse'!X42=5,5,0))</f>
        <v/>
      </c>
      <c r="K115" s="27" t="str">
        <f>IF('Slut 2.kl. -Klasse'!Y42="","",IF('Slut 2.kl. -Klasse'!Y42='Skole scoring'!K$92,1,0)+IF('Slut 2.kl. -Klasse'!Y42=5,5,0))</f>
        <v/>
      </c>
      <c r="L115" s="27" t="str">
        <f>IF('Slut 2.kl. -Klasse'!Z42="","",IF('Slut 2.kl. -Klasse'!Z42='Skole scoring'!L$92,1,0)+IF('Slut 2.kl. -Klasse'!Z42=5,5,0))</f>
        <v/>
      </c>
      <c r="M115" s="27" t="str">
        <f>IF('Slut 2.kl. -Klasse'!AA42="","",IF('Slut 2.kl. -Klasse'!AA42='Skole scoring'!M$92,1,0)+IF('Slut 2.kl. -Klasse'!AA42=5,5,0))</f>
        <v/>
      </c>
      <c r="N115" s="27" t="str">
        <f>IF('Slut 2.kl. -Klasse'!AB42="","",IF('Slut 2.kl. -Klasse'!AB42='Skole scoring'!N$92,1,0)+IF('Slut 2.kl. -Klasse'!AB42=5,5,0))</f>
        <v/>
      </c>
      <c r="O115" s="27" t="str">
        <f>IF('Slut 2.kl. -Klasse'!AC42="","",IF('Slut 2.kl. -Klasse'!AC42='Skole scoring'!O$92,1,0)+IF('Slut 2.kl. -Klasse'!AC42=5,5,0))</f>
        <v/>
      </c>
      <c r="P115" s="27" t="str">
        <f>IF('Slut 2.kl. -Klasse'!AD42="","",IF('Slut 2.kl. -Klasse'!AD42='Skole scoring'!P$92,1,0)+IF('Slut 2.kl. -Klasse'!AD42=5,5,0))</f>
        <v/>
      </c>
      <c r="Q115" s="27" t="str">
        <f>IF('Slut 2.kl. -Klasse'!AE42="","",IF('Slut 2.kl. -Klasse'!AE42='Skole scoring'!Q$92,1,0)+IF('Slut 2.kl. -Klasse'!AE42=5,5,0))</f>
        <v/>
      </c>
      <c r="R115" s="27" t="str">
        <f>IF('Slut 2.kl. -Klasse'!AF42="","",IF('Slut 2.kl. -Klasse'!AF42='Skole scoring'!R$92,1,0)+IF('Slut 2.kl. -Klasse'!AF42=5,5,0))</f>
        <v/>
      </c>
      <c r="S115" s="27" t="str">
        <f>IF('Slut 2.kl. -Klasse'!AG42="","",IF('Slut 2.kl. -Klasse'!AG42='Skole scoring'!S$92,1,0)+IF('Slut 2.kl. -Klasse'!AG42=5,5,0))</f>
        <v/>
      </c>
      <c r="T115" s="27" t="str">
        <f>IF('Slut 2.kl. -Klasse'!AH42="","",IF('Slut 2.kl. -Klasse'!AH42='Skole scoring'!T$92,1,0)+IF('Slut 2.kl. -Klasse'!AH42=5,5,0))</f>
        <v/>
      </c>
      <c r="U115" s="27" t="str">
        <f>IF('Slut 2.kl. -Klasse'!AI42="","",IF('Slut 2.kl. -Klasse'!AI42='Skole scoring'!U$92,1,0)+IF('Slut 2.kl. -Klasse'!AI42=5,5,0))</f>
        <v/>
      </c>
      <c r="V115" s="27" t="str">
        <f>IF('Slut 2.kl. -Klasse'!AJ42="","",IF('Slut 2.kl. -Klasse'!AJ42='Skole scoring'!V$92,1,0)+IF('Slut 2.kl. -Klasse'!AJ42=5,5,0))</f>
        <v/>
      </c>
      <c r="W115" s="27" t="str">
        <f>IF('Slut 2.kl. -Klasse'!AK42="","",IF('Slut 2.kl. -Klasse'!AK42='Skole scoring'!W$92,1,0)+IF('Slut 2.kl. -Klasse'!AK42=5,5,0))</f>
        <v/>
      </c>
      <c r="X115" s="27" t="str">
        <f>IF('Slut 2.kl. -Klasse'!AL42="","",IF('Slut 2.kl. -Klasse'!AL42='Skole scoring'!X$92,1,0)+IF('Slut 2.kl. -Klasse'!AL42=5,5,0))</f>
        <v/>
      </c>
      <c r="Y115" s="27" t="str">
        <f>IF('Slut 2.kl. -Klasse'!AM42="","",IF('Slut 2.kl. -Klasse'!AM42='Skole scoring'!Y$92,1,0)+IF('Slut 2.kl. -Klasse'!AM42=5,5,0))</f>
        <v/>
      </c>
      <c r="Z115" s="27" t="str">
        <f>IF('Slut 2.kl. -Klasse'!AN42="","",IF('Slut 2.kl. -Klasse'!AN42='Skole scoring'!Z$92,1,0)+IF('Slut 2.kl. -Klasse'!AN42=5,5,0))</f>
        <v/>
      </c>
      <c r="AA115" s="27" t="str">
        <f>IF('Slut 2.kl. -Klasse'!AO42="","",IF('Slut 2.kl. -Klasse'!AO42='Skole scoring'!AA$92,1,0)+IF('Slut 2.kl. -Klasse'!AO42=5,5,0))</f>
        <v/>
      </c>
      <c r="AB115" s="27" t="str">
        <f>IF('Slut 2.kl. -Klasse'!AP42="","",IF('Slut 2.kl. -Klasse'!AP42='Skole scoring'!AB$92,1,0)+IF('Slut 2.kl. -Klasse'!AP42=5,5,0))</f>
        <v/>
      </c>
      <c r="AC115" s="27" t="str">
        <f>IF('Slut 2.kl. -Klasse'!AQ42="","",IF('Slut 2.kl. -Klasse'!AQ42='Skole scoring'!AC$92,1,0)+IF('Slut 2.kl. -Klasse'!AQ42=5,5,0))</f>
        <v/>
      </c>
      <c r="AD115" s="27" t="str">
        <f>IF('Slut 2.kl. -Klasse'!AR42="","",IF('Slut 2.kl. -Klasse'!AR42='Skole scoring'!AD$92,1,0)+IF('Slut 2.kl. -Klasse'!AR42=5,5,0))</f>
        <v/>
      </c>
      <c r="AE115" s="27" t="str">
        <f>IF('Slut 2.kl. -Klasse'!AS42="","",IF('Slut 2.kl. -Klasse'!AS42='Skole scoring'!AE$92,1,0)+IF('Slut 2.kl. -Klasse'!AS42=5,5,0))</f>
        <v/>
      </c>
      <c r="AF115" s="27" t="str">
        <f>IF('Slut 2.kl. -Klasse'!AT42="","",IF('Slut 2.kl. -Klasse'!AT42='Skole scoring'!AF$92,1,0)+IF('Slut 2.kl. -Klasse'!AT42=5,5,0))</f>
        <v/>
      </c>
      <c r="AG115" s="27" t="str">
        <f>IF('Slut 2.kl. -Klasse'!AU42="","",IF('Slut 2.kl. -Klasse'!AU42='Skole scoring'!AG$92,1,0)+IF('Slut 2.kl. -Klasse'!AU42=5,5,0))</f>
        <v/>
      </c>
      <c r="AH115" s="27" t="str">
        <f>IF('Slut 2.kl. -Klasse'!AV42="","",IF('Slut 2.kl. -Klasse'!AV42='Skole scoring'!AH$92,1,0)+IF('Slut 2.kl. -Klasse'!AV42=5,5,0))</f>
        <v/>
      </c>
      <c r="AI115" s="27" t="str">
        <f>IF('Slut 2.kl. -Klasse'!AW42="","",IF('Slut 2.kl. -Klasse'!AW42='Skole scoring'!AI$92,1,0)+IF('Slut 2.kl. -Klasse'!AW42=5,5,0))</f>
        <v/>
      </c>
      <c r="AJ115" s="27" t="str">
        <f>IF('Slut 2.kl. -Klasse'!AX42="","",IF('Slut 2.kl. -Klasse'!AX42='Skole scoring'!AJ$92,1,0)+IF('Slut 2.kl. -Klasse'!AX42=5,5,0))</f>
        <v/>
      </c>
      <c r="AK115" s="27" t="str">
        <f>IF('Slut 2.kl. -Klasse'!AY42="","",IF('Slut 2.kl. -Klasse'!AY42='Skole scoring'!AK$92,1,0)+IF('Slut 2.kl. -Klasse'!AY42=5,5,0))</f>
        <v/>
      </c>
      <c r="AL115" s="27" t="str">
        <f>IF('Slut 2.kl. -Klasse'!AZ42="","",IF('Slut 2.kl. -Klasse'!AZ42='Skole scoring'!AL$92,1,0)+IF('Slut 2.kl. -Klasse'!AZ42=5,5,0))</f>
        <v/>
      </c>
      <c r="AM115" s="27" t="str">
        <f>IF('Slut 2.kl. -Klasse'!BA42="","",IF('Slut 2.kl. -Klasse'!BA42='Skole scoring'!AM$92,1,0)+IF('Slut 2.kl. -Klasse'!BA42=5,5,0))</f>
        <v/>
      </c>
      <c r="AN115" s="27" t="str">
        <f>IF('Slut 2.kl. -Klasse'!BB42="","",IF('Slut 2.kl. -Klasse'!BB42='Skole scoring'!AN$92,1,0)+IF('Slut 2.kl. -Klasse'!BB42=5,5,0))</f>
        <v/>
      </c>
      <c r="AO115" s="27" t="str">
        <f>IF('Slut 2.kl. -Klasse'!BC42="","",IF('Slut 2.kl. -Klasse'!BC42='Skole scoring'!AO$92,1,0)+IF('Slut 2.kl. -Klasse'!BC42=5,5,0))</f>
        <v/>
      </c>
      <c r="AP115" s="27" t="str">
        <f>IF('Slut 2.kl. -Klasse'!BD42="","",IF('Slut 2.kl. -Klasse'!BD42='Skole scoring'!AP$92,1,0)+IF('Slut 2.kl. -Klasse'!BD42=5,5,0))</f>
        <v/>
      </c>
      <c r="AQ115" s="27" t="str">
        <f>IF('Slut 2.kl. -Klasse'!BE42="","",IF('Slut 2.kl. -Klasse'!BE42='Skole scoring'!AQ$92,1,0)+IF('Slut 2.kl. -Klasse'!BE42=5,5,0))</f>
        <v/>
      </c>
      <c r="AR115" s="27" t="str">
        <f>IF('Slut 2.kl. -Klasse'!BF42="","",IF('Slut 2.kl. -Klasse'!BF42='Skole scoring'!AR$92,1,0)+IF('Slut 2.kl. -Klasse'!BF42=5,5,0))</f>
        <v/>
      </c>
      <c r="AS115" s="27" t="str">
        <f>IF('Slut 2.kl. -Klasse'!BG42="","",IF('Slut 2.kl. -Klasse'!BG42='Skole scoring'!AS$92,1,0)+IF('Slut 2.kl. -Klasse'!BG42=5,5,0))</f>
        <v/>
      </c>
      <c r="AT115" s="27" t="str">
        <f>IF('Slut 2.kl. -Klasse'!BH42="","",IF('Slut 2.kl. -Klasse'!BH42='Skole scoring'!AT$92,1,0)+IF('Slut 2.kl. -Klasse'!BH42=5,5,0))</f>
        <v/>
      </c>
      <c r="AU115" s="27" t="str">
        <f>IF('Slut 2.kl. -Klasse'!BI42="","",IF('Slut 2.kl. -Klasse'!BI42='Skole scoring'!AU$92,1,0)+IF('Slut 2.kl. -Klasse'!BI42=5,5,0))</f>
        <v/>
      </c>
      <c r="AV115" s="27" t="str">
        <f>IF('Slut 2.kl. -Klasse'!BJ42="","",IF('Slut 2.kl. -Klasse'!BJ42='Skole scoring'!AV$92,1,0)+IF('Slut 2.kl. -Klasse'!BJ42=5,5,0))</f>
        <v/>
      </c>
      <c r="AW115" s="27" t="str">
        <f>IF('Slut 2.kl. -Klasse'!BK42="","",IF('Slut 2.kl. -Klasse'!BK42='Skole scoring'!AW$92,1,0)+IF('Slut 2.kl. -Klasse'!BK42=5,5,0))</f>
        <v/>
      </c>
      <c r="AX115" s="27" t="str">
        <f>IF('Slut 2.kl. -Klasse'!BL42="","",IF('Slut 2.kl. -Klasse'!BL42='Skole scoring'!AX$92,1,0)+IF('Slut 2.kl. -Klasse'!BL42=5,5,0))</f>
        <v/>
      </c>
      <c r="AY115" s="27" t="str">
        <f>IF('Slut 2.kl. -Klasse'!BM42="","",IF('Slut 2.kl. -Klasse'!BM42='Skole scoring'!AY$92,1,0)+IF('Slut 2.kl. -Klasse'!BM42=5,5,0))</f>
        <v/>
      </c>
      <c r="AZ115" s="27" t="str">
        <f>IF('Slut 2.kl. -Klasse'!BN42="","",IF('Slut 2.kl. -Klasse'!BN42='Skole scoring'!AZ$92,1,0)+IF('Slut 2.kl. -Klasse'!BN42=5,5,0))</f>
        <v/>
      </c>
      <c r="BA115" s="27" t="str">
        <f>IF('Slut 2.kl. -Klasse'!BO42="","",IF('Slut 2.kl. -Klasse'!BO42='Skole scoring'!BA$92,1,0)+IF('Slut 2.kl. -Klasse'!BO42=5,5,0))</f>
        <v/>
      </c>
      <c r="BB115" s="27" t="str">
        <f>IF('Slut 2.kl. -Klasse'!BP42="","",IF('Slut 2.kl. -Klasse'!BP42='Skole scoring'!BB$92,1,0)+IF('Slut 2.kl. -Klasse'!BP42=5,5,0))</f>
        <v/>
      </c>
      <c r="BC115" s="27" t="str">
        <f>IF('Slut 2.kl. -Klasse'!BQ42="","",IF('Slut 2.kl. -Klasse'!BQ42='Skole scoring'!BC$92,1,0)+IF('Slut 2.kl. -Klasse'!BQ42=5,5,0))</f>
        <v/>
      </c>
      <c r="BD115" s="27" t="str">
        <f>IF('Slut 2.kl. -Klasse'!BR42="","",IF('Slut 2.kl. -Klasse'!BR42='Skole scoring'!BD$92,1,0)+IF('Slut 2.kl. -Klasse'!BR42=5,5,0))</f>
        <v/>
      </c>
      <c r="BE115" s="27" t="str">
        <f>IF('Slut 2.kl. -Klasse'!BS42="","",IF('Slut 2.kl. -Klasse'!BS42='Skole scoring'!BE$92,1,0)+IF('Slut 2.kl. -Klasse'!BS42=5,5,0))</f>
        <v/>
      </c>
      <c r="BF115" s="27" t="str">
        <f>IF('Slut 2.kl. -Klasse'!BT42="","",IF('Slut 2.kl. -Klasse'!BT42='Skole scoring'!BF$92,1,0)+IF('Slut 2.kl. -Klasse'!BT42=5,5,0))</f>
        <v/>
      </c>
      <c r="BG115" s="27" t="str">
        <f>IF('Slut 2.kl. -Klasse'!BU42="","",IF('Slut 2.kl. -Klasse'!BU42='Skole scoring'!BG$92,1,0)+IF('Slut 2.kl. -Klasse'!BU42=5,5,0))</f>
        <v/>
      </c>
      <c r="BH115" s="27" t="str">
        <f>IF('Slut 2.kl. -Klasse'!BV42="","",IF('Slut 2.kl. -Klasse'!BV42='Skole scoring'!BH$92,1,0)+IF('Slut 2.kl. -Klasse'!BV42=5,5,0))</f>
        <v/>
      </c>
      <c r="BI115" s="27" t="str">
        <f>IF('Slut 2.kl. -Klasse'!BW42="","",IF('Slut 2.kl. -Klasse'!BW42='Skole scoring'!BI$92,1,0)+IF('Slut 2.kl. -Klasse'!BW42=5,5,0))</f>
        <v/>
      </c>
      <c r="BJ115" s="27" t="str">
        <f>IF('Slut 2.kl. -Klasse'!BX42="","",IF('Slut 2.kl. -Klasse'!BX42='Skole scoring'!BJ$92,1,0)+IF('Slut 2.kl. -Klasse'!BX42=5,5,0))</f>
        <v/>
      </c>
      <c r="BK115" s="27" t="str">
        <f>IF('Slut 2.kl. -Klasse'!BY42="","",IF('Slut 2.kl. -Klasse'!BY42='Skole scoring'!BK$92,1,0)+IF('Slut 2.kl. -Klasse'!BY42=5,5,0))</f>
        <v/>
      </c>
      <c r="BL115" s="27" t="str">
        <f>IF('Slut 2.kl. -Klasse'!BZ42="","",IF('Slut 2.kl. -Klasse'!BZ42='Skole scoring'!BL$92,1,0)+IF('Slut 2.kl. -Klasse'!BZ42=5,5,0))</f>
        <v/>
      </c>
      <c r="BM115" s="27" t="str">
        <f>IF('Slut 2.kl. -Klasse'!CA42="","",IF('Slut 2.kl. -Klasse'!CA42='Skole scoring'!BM$92,1,0)+IF('Slut 2.kl. -Klasse'!CA42=5,5,0))</f>
        <v/>
      </c>
      <c r="BN115" s="27" t="str">
        <f>IF('Slut 2.kl. -Klasse'!CB42="","",IF('Slut 2.kl. -Klasse'!CB42='Skole scoring'!BN$92,1,0)+IF('Slut 2.kl. -Klasse'!CB42=5,5,0))</f>
        <v/>
      </c>
      <c r="BO115" s="27" t="str">
        <f>IF('Slut 2.kl. -Klasse'!CC42="","",IF('Slut 2.kl. -Klasse'!CC42='Skole scoring'!BO$92,1,0)+IF('Slut 2.kl. -Klasse'!CC42=5,5,0))</f>
        <v/>
      </c>
      <c r="BP115" s="27" t="str">
        <f>IF('Slut 2.kl. -Klasse'!CD42="","",IF('Slut 2.kl. -Klasse'!CD42='Skole scoring'!BP$92,1,0)+IF('Slut 2.kl. -Klasse'!CD42=5,5,0))</f>
        <v/>
      </c>
      <c r="BQ115" s="27" t="str">
        <f>IF('Slut 2.kl. -Klasse'!CE42="","",IF('Slut 2.kl. -Klasse'!CE42='Skole scoring'!BQ$92,1,0)+IF('Slut 2.kl. -Klasse'!CE42=5,5,0))</f>
        <v/>
      </c>
      <c r="BR115" s="27" t="str">
        <f>IF('Slut 2.kl. -Klasse'!CF42="","",IF('Slut 2.kl. -Klasse'!CF42='Skole scoring'!BR$92,1,0)+IF('Slut 2.kl. -Klasse'!CF42=5,5,0))</f>
        <v/>
      </c>
      <c r="BS115" s="27" t="str">
        <f>IF('Slut 2.kl. -Klasse'!CG42="","",IF('Slut 2.kl. -Klasse'!CG42='Skole scoring'!BS$92,1,0)+IF('Slut 2.kl. -Klasse'!CG42=5,5,0))</f>
        <v/>
      </c>
      <c r="BT115" s="27" t="str">
        <f>IF('Slut 2.kl. -Klasse'!CH42="","",IF('Slut 2.kl. -Klasse'!CH42='Skole scoring'!BT$92,1,0)+IF('Slut 2.kl. -Klasse'!CH42=5,5,0))</f>
        <v/>
      </c>
      <c r="BU115" s="27" t="str">
        <f>IF('Slut 2.kl. -Klasse'!CI42="","",IF('Slut 2.kl. -Klasse'!CI42='Skole scoring'!BU$92,1,0)+IF('Slut 2.kl. -Klasse'!CI42=5,5,0))</f>
        <v/>
      </c>
      <c r="BV115" s="27" t="str">
        <f>IF('Slut 2.kl. -Klasse'!CJ42="","",IF('Slut 2.kl. -Klasse'!CJ42='Skole scoring'!BV$92,1,0)+IF('Slut 2.kl. -Klasse'!CJ42=5,5,0))</f>
        <v/>
      </c>
      <c r="BW115" s="27" t="str">
        <f>IF('Slut 2.kl. -Klasse'!CK42="","",IF('Slut 2.kl. -Klasse'!CK42='Skole scoring'!BW$92,1,0)+IF('Slut 2.kl. -Klasse'!CK42=5,5,0))</f>
        <v/>
      </c>
      <c r="BX115" s="27" t="str">
        <f>IF('Slut 2.kl. -Klasse'!CL42="","",IF('Slut 2.kl. -Klasse'!CL42='Skole scoring'!BX$92,1,0)+IF('Slut 2.kl. -Klasse'!CL42=5,5,0))</f>
        <v/>
      </c>
      <c r="BY115" s="27" t="str">
        <f>IF('Slut 2.kl. -Klasse'!CM42="","",IF('Slut 2.kl. -Klasse'!CM42='Skole scoring'!BY$92,1,0)+IF('Slut 2.kl. -Klasse'!CM42=5,5,0))</f>
        <v/>
      </c>
      <c r="BZ115" s="27" t="str">
        <f>IF('Slut 2.kl. -Klasse'!CN42="","",IF('Slut 2.kl. -Klasse'!CN42='Skole scoring'!BZ$92,1,0)+IF('Slut 2.kl. -Klasse'!CN42=5,5,0))</f>
        <v/>
      </c>
      <c r="CA115" s="27" t="str">
        <f>IF('Slut 2.kl. -Klasse'!CO42="","",IF('Slut 2.kl. -Klasse'!CO42='Skole scoring'!CA$92,1,0)+IF('Slut 2.kl. -Klasse'!CO42=5,5,0))</f>
        <v/>
      </c>
      <c r="CB115" s="27" t="str">
        <f>IF('Slut 2.kl. -Klasse'!CP42="","",IF('Slut 2.kl. -Klasse'!CP42='Skole scoring'!CB$92,1,0)+IF('Slut 2.kl. -Klasse'!CP42=5,5,0))</f>
        <v/>
      </c>
      <c r="CC115" s="27" t="str">
        <f>IF('Slut 2.kl. -Klasse'!CQ42="","",IF('Slut 2.kl. -Klasse'!CQ42='Skole scoring'!CC$92,1,0)+IF('Slut 2.kl. -Klasse'!CQ42=5,5,0))</f>
        <v/>
      </c>
      <c r="CD115" s="27" t="str">
        <f>IF('Slut 2.kl. -Klasse'!CR42="","",IF('Slut 2.kl. -Klasse'!CR42='Skole scoring'!CD$92,1,0)+IF('Slut 2.kl. -Klasse'!CR42=5,5,0))</f>
        <v/>
      </c>
      <c r="CE115" s="27" t="str">
        <f>IF('Slut 2.kl. -Klasse'!CS42="","",IF('Slut 2.kl. -Klasse'!CS42='Skole scoring'!CE$92,1,0)+IF('Slut 2.kl. -Klasse'!CS42=5,5,0))</f>
        <v/>
      </c>
      <c r="CF115" s="27" t="str">
        <f>IF('Slut 2.kl. -Klasse'!CT42="","",IF('Slut 2.kl. -Klasse'!CT42='Skole scoring'!CF$92,1,0)+IF('Slut 2.kl. -Klasse'!CT42=5,5,0))</f>
        <v/>
      </c>
      <c r="CG115" s="27" t="str">
        <f>IF('Slut 2.kl. -Klasse'!CU42="","",IF('Slut 2.kl. -Klasse'!CU42='Skole scoring'!CG$92,1,0)+IF('Slut 2.kl. -Klasse'!CU42=5,5,0))</f>
        <v/>
      </c>
      <c r="CH115" s="27" t="str">
        <f>IF('Slut 2.kl. -Klasse'!CV42="","",IF('Slut 2.kl. -Klasse'!CV42='Skole scoring'!CH$92,1,0)+IF('Slut 2.kl. -Klasse'!CV42=5,5,0))</f>
        <v/>
      </c>
      <c r="CI115" s="27" t="str">
        <f>IF('Slut 2.kl. -Klasse'!CW42="","",IF('Slut 2.kl. -Klasse'!CW42='Skole scoring'!CI$92,1,0)+IF('Slut 2.kl. -Klasse'!CW42=5,5,0))</f>
        <v/>
      </c>
      <c r="CJ115" s="27" t="str">
        <f>IF('Slut 2.kl. -Klasse'!CX42="","",IF('Slut 2.kl. -Klasse'!CX42='Skole scoring'!CJ$92,1,0)+IF('Slut 2.kl. -Klasse'!CX42=5,5,0))</f>
        <v/>
      </c>
      <c r="CK115" s="27" t="str">
        <f>IF('Slut 2.kl. -Klasse'!CY42="","",IF('Slut 2.kl. -Klasse'!CY42='Skole scoring'!CK$92,1,0)+IF('Slut 2.kl. -Klasse'!CY42=5,5,0))</f>
        <v/>
      </c>
      <c r="CL115" s="27" t="str">
        <f>IF('Slut 2.kl. -Klasse'!CZ42="","",IF('Slut 2.kl. -Klasse'!CZ42='Skole scoring'!CL$92,1,0)+IF('Slut 2.kl. -Klasse'!CZ42=5,5,0))</f>
        <v/>
      </c>
      <c r="CM115" s="27" t="str">
        <f>IF('Slut 2.kl. -Klasse'!DA42="","",IF('Slut 2.kl. -Klasse'!DA42='Skole scoring'!CM$92,1,0)+IF('Slut 2.kl. -Klasse'!DA42=5,5,0))</f>
        <v/>
      </c>
      <c r="CN115" s="27" t="str">
        <f>IF('Slut 2.kl. -Klasse'!DB42="","",IF('Slut 2.kl. -Klasse'!DB42='Skole scoring'!CN$92,1,0)+IF('Slut 2.kl. -Klasse'!DB42=5,5,0))</f>
        <v/>
      </c>
      <c r="CO115" s="27" t="str">
        <f>IF('Slut 2.kl. -Klasse'!DC42="","",IF('Slut 2.kl. -Klasse'!DC42='Skole scoring'!CO$92,1,0)+IF('Slut 2.kl. -Klasse'!DC42=5,5,0))</f>
        <v/>
      </c>
      <c r="CP115" s="27" t="str">
        <f>IF('Slut 2.kl. -Klasse'!DD42="","",IF('Slut 2.kl. -Klasse'!DD42='Skole scoring'!CP$92,1,0)+IF('Slut 2.kl. -Klasse'!DD42=5,5,0))</f>
        <v/>
      </c>
      <c r="CQ115" s="27" t="str">
        <f>IF('Slut 2.kl. -Klasse'!DE42="","",IF('Slut 2.kl. -Klasse'!DE42='Skole scoring'!CQ$92,1,0)+IF('Slut 2.kl. -Klasse'!DE42=5,5,0))</f>
        <v/>
      </c>
      <c r="CR115" s="27" t="str">
        <f>IF('Slut 2.kl. -Klasse'!DF42="","",IF('Slut 2.kl. -Klasse'!DF42='Skole scoring'!CR$92,1,0)+IF('Slut 2.kl. -Klasse'!DF42=5,5,0))</f>
        <v/>
      </c>
      <c r="CS115" s="27" t="str">
        <f>IF('Slut 2.kl. -Klasse'!DG42="","",IF('Slut 2.kl. -Klasse'!DG42='Skole scoring'!CS$92,1,0)+IF('Slut 2.kl. -Klasse'!DG42=5,5,0))</f>
        <v/>
      </c>
      <c r="CT115" s="27" t="str">
        <f>IF('Slut 2.kl. -Klasse'!DH42="","",IF('Slut 2.kl. -Klasse'!DH42='Skole scoring'!CT$92,1,0)+IF('Slut 2.kl. -Klasse'!DH42=5,5,0))</f>
        <v/>
      </c>
      <c r="CU115" s="27" t="str">
        <f>IF('Slut 2.kl. -Klasse'!DI42="","",IF('Slut 2.kl. -Klasse'!DI42='Skole scoring'!CU$92,1,0)+IF('Slut 2.kl. -Klasse'!DI42=5,5,0))</f>
        <v/>
      </c>
      <c r="CV115" s="27" t="str">
        <f>IF('Slut 2.kl. -Klasse'!DJ42="","",IF('Slut 2.kl. -Klasse'!DJ42='Skole scoring'!CV$92,1,0)+IF('Slut 2.kl. -Klasse'!DJ42=5,5,0))</f>
        <v/>
      </c>
      <c r="CW115" s="27" t="str">
        <f>IF('Slut 2.kl. -Klasse'!DK42="","",IF('Slut 2.kl. -Klasse'!DK42='Skole scoring'!CW$92,1,0)+IF('Slut 2.kl. -Klasse'!DK42=5,5,0))</f>
        <v/>
      </c>
      <c r="CX115" s="27" t="str">
        <f>IF('Slut 2.kl. -Klasse'!DL42="","",IF('Slut 2.kl. -Klasse'!DL42='Skole scoring'!CX$92,1,0)+IF('Slut 2.kl. -Klasse'!DL42=5,5,0))</f>
        <v/>
      </c>
      <c r="CY115" s="27" t="str">
        <f>IF('Slut 2.kl. -Klasse'!DM42="","",IF('Slut 2.kl. -Klasse'!DM42='Skole scoring'!CY$92,1,0)+IF('Slut 2.kl. -Klasse'!DM42=5,5,0))</f>
        <v/>
      </c>
      <c r="CZ115" s="27" t="str">
        <f>IF('Slut 2.kl. -Klasse'!DN42="","",IF('Slut 2.kl. -Klasse'!DN42='Skole scoring'!CZ$92,1,0)+IF('Slut 2.kl. -Klasse'!DN42=5,5,0))</f>
        <v/>
      </c>
      <c r="DA115" s="27" t="str">
        <f>IF('Slut 2.kl. -Klasse'!DO42="","",IF('Slut 2.kl. -Klasse'!DO42='Skole scoring'!DA$92,1,0)+IF('Slut 2.kl. -Klasse'!DO42=5,5,0))</f>
        <v/>
      </c>
      <c r="DB115" s="27" t="str">
        <f>IF('Slut 2.kl. -Klasse'!DP42="","",IF('Slut 2.kl. -Klasse'!DP42='Skole scoring'!DB$92,1,0)+IF('Slut 2.kl. -Klasse'!DP42=5,5,0))</f>
        <v/>
      </c>
      <c r="DC115" s="27" t="str">
        <f>IF('Slut 2.kl. -Klasse'!DQ42="","",IF('Slut 2.kl. -Klasse'!DQ42='Skole scoring'!DC$92,1,0)+IF('Slut 2.kl. -Klasse'!DQ42=5,5,0))</f>
        <v/>
      </c>
      <c r="DD115" s="27" t="str">
        <f>IF('Slut 2.kl. -Klasse'!DR42="","",IF('Slut 2.kl. -Klasse'!DR42='Skole scoring'!DD$92,1,0)+IF('Slut 2.kl. -Klasse'!DR42=5,5,0))</f>
        <v/>
      </c>
      <c r="DE115" s="27" t="str">
        <f>IF('Slut 2.kl. -Klasse'!DS42="","",IF('Slut 2.kl. -Klasse'!DS42='Skole scoring'!DE$92,1,0)+IF('Slut 2.kl. -Klasse'!DS42=5,5,0))</f>
        <v/>
      </c>
      <c r="DF115" s="27" t="str">
        <f>IF('Slut 2.kl. -Klasse'!DT42="","",IF('Slut 2.kl. -Klasse'!DT42='Skole scoring'!DF$92,1,0)+IF('Slut 2.kl. -Klasse'!DT42=5,5,0))</f>
        <v/>
      </c>
      <c r="DG115" s="27" t="str">
        <f>IF('Slut 2.kl. -Klasse'!DU42="","",IF('Slut 2.kl. -Klasse'!DU42='Skole scoring'!DG$92,1,0)+IF('Slut 2.kl. -Klasse'!DU42=5,5,0))</f>
        <v/>
      </c>
      <c r="DH115" s="27" t="str">
        <f>IF('Slut 2.kl. -Klasse'!DV42="","",IF('Slut 2.kl. -Klasse'!DV42='Skole scoring'!DH$92,1,0)+IF('Slut 2.kl. -Klasse'!DV42=5,5,0))</f>
        <v/>
      </c>
      <c r="DI115" s="27" t="str">
        <f>IF('Slut 2.kl. -Klasse'!DW42="","",IF('Slut 2.kl. -Klasse'!DW42='Skole scoring'!DI$92,1,0)+IF('Slut 2.kl. -Klasse'!DW42=5,5,0))</f>
        <v/>
      </c>
      <c r="DJ115" s="27" t="str">
        <f>IF('Slut 2.kl. -Klasse'!DX42="","",IF('Slut 2.kl. -Klasse'!DX42='Skole scoring'!DJ$92,1,0)+IF('Slut 2.kl. -Klasse'!DX42=5,5,0))</f>
        <v/>
      </c>
      <c r="DK115" s="27" t="str">
        <f>IF('Slut 2.kl. -Klasse'!DY42="","",IF('Slut 2.kl. -Klasse'!DY42='Skole scoring'!DK$92,1,0)+IF('Slut 2.kl. -Klasse'!DY42=5,5,0))</f>
        <v/>
      </c>
      <c r="DL115" s="27" t="str">
        <f>IF('Slut 2.kl. -Klasse'!DZ42="","",IF('Slut 2.kl. -Klasse'!DZ42='Skole scoring'!DL$92,1,0)+IF('Slut 2.kl. -Klasse'!DZ42=5,5,0))</f>
        <v/>
      </c>
      <c r="DM115" s="27" t="str">
        <f>IF('Slut 2.kl. -Klasse'!EA42="","",IF('Slut 2.kl. -Klasse'!EA42='Skole scoring'!DM$92,1,0)+IF('Slut 2.kl. -Klasse'!EA42=5,5,0))</f>
        <v/>
      </c>
      <c r="DN115" s="27" t="str">
        <f>IF('Slut 2.kl. -Klasse'!EB42="","",IF('Slut 2.kl. -Klasse'!EB42='Skole scoring'!DN$92,1,0)+IF('Slut 2.kl. -Klasse'!EB42=5,5,0))</f>
        <v/>
      </c>
      <c r="DO115" s="27" t="str">
        <f>IF('Slut 2.kl. -Klasse'!EC42="","",IF('Slut 2.kl. -Klasse'!EC42='Skole scoring'!DO$92,1,0)+IF('Slut 2.kl. -Klasse'!EC42=5,5,0))</f>
        <v/>
      </c>
      <c r="DP115" s="27" t="str">
        <f>IF('Slut 2.kl. -Klasse'!ED42="","",IF('Slut 2.kl. -Klasse'!ED42='Skole scoring'!DP$92,1,0)+IF('Slut 2.kl. -Klasse'!ED42=5,5,0))</f>
        <v/>
      </c>
      <c r="DQ115" s="27" t="str">
        <f>IF('Slut 2.kl. -Klasse'!EE42="","",IF('Slut 2.kl. -Klasse'!EE42='Skole scoring'!DQ$92,1,0)+IF('Slut 2.kl. -Klasse'!EE42=5,5,0))</f>
        <v/>
      </c>
      <c r="DR115" s="27" t="str">
        <f>IF('Slut 2.kl. -Klasse'!EF42="","",IF('Slut 2.kl. -Klasse'!EF42='Skole scoring'!DR$92,1,0)+IF('Slut 2.kl. -Klasse'!EF42=5,5,0))</f>
        <v/>
      </c>
      <c r="DS115" s="27" t="str">
        <f>IF('Slut 2.kl. -Klasse'!EG42="","",IF('Slut 2.kl. -Klasse'!EG42='Skole scoring'!DS$92,1,0)+IF('Slut 2.kl. -Klasse'!EG42=5,5,0))</f>
        <v/>
      </c>
      <c r="DT115" s="27" t="str">
        <f>IF('Slut 2.kl. -Klasse'!EH42="","",IF('Slut 2.kl. -Klasse'!EH42='Skole scoring'!DT$92,1,0)+IF('Slut 2.kl. -Klasse'!EH42=5,5,0))</f>
        <v/>
      </c>
      <c r="DU115" s="27" t="str">
        <f>IF('Slut 2.kl. -Klasse'!EI42="","",IF('Slut 2.kl. -Klasse'!EI42='Skole scoring'!DU$92,1,0)+IF('Slut 2.kl. -Klasse'!EI42=5,5,0))</f>
        <v/>
      </c>
      <c r="DV115" s="27" t="str">
        <f>IF('Slut 2.kl. -Klasse'!EJ42="","",IF('Slut 2.kl. -Klasse'!EJ42='Skole scoring'!DV$92,1,0)+IF('Slut 2.kl. -Klasse'!EJ42=5,5,0))</f>
        <v/>
      </c>
      <c r="DW115" s="27" t="str">
        <f>IF('Slut 2.kl. -Klasse'!EK42="","",IF('Slut 2.kl. -Klasse'!EK42='Skole scoring'!DW$92,1,0)+IF('Slut 2.kl. -Klasse'!EK42=5,5,0))</f>
        <v/>
      </c>
      <c r="DX115" s="27" t="str">
        <f>IF('Slut 2.kl. -Klasse'!EL42="","",IF('Slut 2.kl. -Klasse'!EL42='Skole scoring'!DX$92,1,0)+IF('Slut 2.kl. -Klasse'!EL42=5,5,0))</f>
        <v/>
      </c>
      <c r="DY115" s="27" t="str">
        <f>IF('Slut 2.kl. -Klasse'!EM42="","",IF('Slut 2.kl. -Klasse'!EM42='Skole scoring'!DY$92,1,0)+IF('Slut 2.kl. -Klasse'!EM42=5,5,0))</f>
        <v/>
      </c>
      <c r="DZ115" s="27" t="str">
        <f>IF('Slut 2.kl. -Klasse'!EN42="","",IF('Slut 2.kl. -Klasse'!EN42='Skole scoring'!DZ$92,1,0)+IF('Slut 2.kl. -Klasse'!EN42=5,5,0))</f>
        <v/>
      </c>
      <c r="EA115" s="27" t="str">
        <f>IF('Slut 2.kl. -Klasse'!EO42="","",IF('Slut 2.kl. -Klasse'!EO42='Skole scoring'!EA$92,1,0)+IF('Slut 2.kl. -Klasse'!EO42=5,5,0))</f>
        <v/>
      </c>
      <c r="EB115" s="27" t="str">
        <f>IF('Slut 2.kl. -Klasse'!EP42="","",IF('Slut 2.kl. -Klasse'!EP42='Skole scoring'!EB$92,1,0)+IF('Slut 2.kl. -Klasse'!EP42=5,5,0))</f>
        <v/>
      </c>
      <c r="EC115" s="27" t="str">
        <f>IF('Slut 2.kl. -Klasse'!EQ42="","",IF('Slut 2.kl. -Klasse'!EQ42='Skole scoring'!EC$92,1,0)+IF('Slut 2.kl. -Klasse'!EQ42=5,5,0))</f>
        <v/>
      </c>
      <c r="ED115" s="27" t="str">
        <f>IF('Slut 2.kl. -Klasse'!ER42="","",IF('Slut 2.kl. -Klasse'!ER42='Skole scoring'!ED$92,1,0)+IF('Slut 2.kl. -Klasse'!ER42=5,5,0))</f>
        <v/>
      </c>
      <c r="EE115" s="27" t="str">
        <f>IF('Slut 2.kl. -Klasse'!ES42="","",IF('Slut 2.kl. -Klasse'!ES42='Skole scoring'!EE$92,1,0)+IF('Slut 2.kl. -Klasse'!ES42=5,5,0))</f>
        <v/>
      </c>
      <c r="EF115" s="27" t="str">
        <f>IF('Slut 2.kl. -Klasse'!ET42="","",IF('Slut 2.kl. -Klasse'!ET42='Skole scoring'!EF$92,1,0)+IF('Slut 2.kl. -Klasse'!ET42=5,5,0))</f>
        <v/>
      </c>
      <c r="EG115" s="27" t="str">
        <f>IF('Slut 2.kl. -Klasse'!EU42="","",IF('Slut 2.kl. -Klasse'!EU42='Skole scoring'!EG$92,1,0)+IF('Slut 2.kl. -Klasse'!EU42=5,5,0))</f>
        <v/>
      </c>
      <c r="EH115" s="27" t="str">
        <f>IF('Slut 2.kl. -Klasse'!EV42="","",IF('Slut 2.kl. -Klasse'!EV42='Skole scoring'!EH$92,1,0)+IF('Slut 2.kl. -Klasse'!EV42=5,5,0))</f>
        <v/>
      </c>
      <c r="EI115" s="27" t="str">
        <f>IF('Slut 2.kl. -Klasse'!EW42="","",IF('Slut 2.kl. -Klasse'!EW42='Skole scoring'!EI$92,1,0)+IF('Slut 2.kl. -Klasse'!EW42=5,5,0))</f>
        <v/>
      </c>
      <c r="EJ115" s="27" t="str">
        <f>IF('Slut 2.kl. -Klasse'!EX42="","",IF('Slut 2.kl. -Klasse'!EX42='Skole scoring'!EJ$92,1,0)+IF('Slut 2.kl. -Klasse'!EX42=5,5,0))</f>
        <v/>
      </c>
      <c r="EK115" s="27" t="str">
        <f>IF('Slut 2.kl. -Klasse'!EY42="","",IF('Slut 2.kl. -Klasse'!EY42='Skole scoring'!EK$92,1,0)+IF('Slut 2.kl. -Klasse'!EY42=5,5,0))</f>
        <v/>
      </c>
      <c r="EL115" s="27" t="str">
        <f>IF('Slut 2.kl. -Klasse'!EZ42="","",IF('Slut 2.kl. -Klasse'!EZ42='Skole scoring'!EL$92,1,0)+IF('Slut 2.kl. -Klasse'!EZ42=5,5,0))</f>
        <v/>
      </c>
      <c r="EM115" s="27" t="str">
        <f>IF('Slut 2.kl. -Klasse'!FA42="","",IF('Slut 2.kl. -Klasse'!FA42='Skole scoring'!EM$92,1,0)+IF('Slut 2.kl. -Klasse'!FA42=5,5,0))</f>
        <v/>
      </c>
      <c r="EN115" s="27" t="str">
        <f>IF('Slut 2.kl. -Klasse'!FB42="","",IF('Slut 2.kl. -Klasse'!FB42='Skole scoring'!EN$92,1,0)+IF('Slut 2.kl. -Klasse'!FB42=5,5,0))</f>
        <v/>
      </c>
      <c r="EO115" s="27" t="str">
        <f>IF('Slut 2.kl. -Klasse'!FC42="","",IF('Slut 2.kl. -Klasse'!FC42='Skole scoring'!EO$92,1,0)+IF('Slut 2.kl. -Klasse'!FC42=5,5,0))</f>
        <v/>
      </c>
      <c r="EP115" s="27" t="str">
        <f>IF('Slut 2.kl. -Klasse'!FD42="","",IF('Slut 2.kl. -Klasse'!FD42='Skole scoring'!EP$92,1,0)+IF('Slut 2.kl. -Klasse'!FD42=5,5,0))</f>
        <v/>
      </c>
      <c r="EQ115" s="27" t="str">
        <f>IF('Slut 2.kl. -Klasse'!FE42="","",IF('Slut 2.kl. -Klasse'!FE42='Skole scoring'!EQ$92,1,0)+IF('Slut 2.kl. -Klasse'!FE42=5,5,0))</f>
        <v/>
      </c>
      <c r="ER115" s="27" t="str">
        <f>IF('Slut 2.kl. -Klasse'!FF42="","",IF('Slut 2.kl. -Klasse'!FF42='Skole scoring'!ER$92,1,0)+IF('Slut 2.kl. -Klasse'!FF42=5,5,0))</f>
        <v/>
      </c>
      <c r="ES115" s="27" t="str">
        <f>IF('Slut 2.kl. -Klasse'!FG42="","",IF('Slut 2.kl. -Klasse'!FG42='Skole scoring'!ES$92,1,0)+IF('Slut 2.kl. -Klasse'!FG42=5,5,0))</f>
        <v/>
      </c>
      <c r="ET115" s="27" t="str">
        <f>IF('Slut 2.kl. -Klasse'!FH42="","",IF('Slut 2.kl. -Klasse'!FH42='Skole scoring'!ET$92,1,0)+IF('Slut 2.kl. -Klasse'!FH42=5,5,0))</f>
        <v/>
      </c>
      <c r="EU115" s="27" t="str">
        <f>IF('Slut 2.kl. -Klasse'!FI42="","",IF('Slut 2.kl. -Klasse'!FI42='Skole scoring'!EU$92,1,0)+IF('Slut 2.kl. -Klasse'!FI42=5,5,0))</f>
        <v/>
      </c>
      <c r="EV115" s="27" t="str">
        <f>IF('Slut 2.kl. -Klasse'!FJ42="","",IF('Slut 2.kl. -Klasse'!FJ42='Skole scoring'!EV$92,1,0)+IF('Slut 2.kl. -Klasse'!FJ42=5,5,0))</f>
        <v/>
      </c>
      <c r="EW115" s="27" t="str">
        <f>IF('Slut 2.kl. -Klasse'!FK42="","",IF('Slut 2.kl. -Klasse'!FK42='Skole scoring'!EW$92,1,0)+IF('Slut 2.kl. -Klasse'!FK42=5,5,0))</f>
        <v/>
      </c>
      <c r="EX115" s="27" t="str">
        <f>IF('Slut 2.kl. -Klasse'!FL42="","",IF('Slut 2.kl. -Klasse'!FL42='Skole scoring'!EX$92,1,0)+IF('Slut 2.kl. -Klasse'!FL42=5,5,0))</f>
        <v/>
      </c>
      <c r="EY115" s="27" t="str">
        <f>IF('Slut 2.kl. -Klasse'!FM42="","",IF('Slut 2.kl. -Klasse'!FM42='Skole scoring'!EY$92,1,0)+IF('Slut 2.kl. -Klasse'!FM42=5,5,0))</f>
        <v/>
      </c>
      <c r="EZ115" s="27" t="str">
        <f>IF('Slut 2.kl. -Klasse'!FN42="","",IF('Slut 2.kl. -Klasse'!FN42='Skole scoring'!EZ$92,1,0)+IF('Slut 2.kl. -Klasse'!FN42=5,5,0))</f>
        <v/>
      </c>
      <c r="FA115" s="27" t="str">
        <f>IF('Slut 2.kl. -Klasse'!FO42="","",IF('Slut 2.kl. -Klasse'!FO42='Skole scoring'!FA$92,1,0)+IF('Slut 2.kl. -Klasse'!FO42=5,5,0))</f>
        <v/>
      </c>
      <c r="FB115" s="27" t="str">
        <f>IF('Slut 2.kl. -Klasse'!FP42="","",IF('Slut 2.kl. -Klasse'!FP42='Skole scoring'!FB$92,1,0)+IF('Slut 2.kl. -Klasse'!FP42=5,5,0))</f>
        <v/>
      </c>
      <c r="FC115" s="27" t="str">
        <f>IF('Slut 2.kl. -Klasse'!FQ42="","",IF('Slut 2.kl. -Klasse'!FQ42='Skole scoring'!FC$92,1,0)+IF('Slut 2.kl. -Klasse'!FQ42=5,5,0))</f>
        <v/>
      </c>
      <c r="FD115" s="27" t="str">
        <f>IF('Slut 2.kl. -Klasse'!FR42="","",IF('Slut 2.kl. -Klasse'!FR42='Skole scoring'!FD$92,1,0)+IF('Slut 2.kl. -Klasse'!FR42=5,5,0))</f>
        <v/>
      </c>
      <c r="FE115" s="27" t="str">
        <f>IF('Slut 2.kl. -Klasse'!FS42="","",IF('Slut 2.kl. -Klasse'!FS42='Skole scoring'!FE$92,1,0)+IF('Slut 2.kl. -Klasse'!FS42=5,5,0))</f>
        <v/>
      </c>
      <c r="FF115" s="27" t="str">
        <f>IF('Slut 2.kl. -Klasse'!FT42="","",IF('Slut 2.kl. -Klasse'!FT42='Skole scoring'!FF$92,1,0)+IF('Slut 2.kl. -Klasse'!FT42=5,5,0))</f>
        <v/>
      </c>
      <c r="FG115" s="27" t="str">
        <f>IF('Slut 2.kl. -Klasse'!FU42="","",IF('Slut 2.kl. -Klasse'!FU42='Skole scoring'!FG$92,1,0)+IF('Slut 2.kl. -Klasse'!FU42=5,5,0))</f>
        <v/>
      </c>
      <c r="FH115" s="27" t="str">
        <f>IF('Slut 2.kl. -Klasse'!FV42="","",IF('Slut 2.kl. -Klasse'!FV42='Skole scoring'!FH$92,1,0)+IF('Slut 2.kl. -Klasse'!FV42=5,5,0))</f>
        <v/>
      </c>
      <c r="FI115" s="27" t="str">
        <f>IF('Slut 2.kl. -Klasse'!FW42="","",IF('Slut 2.kl. -Klasse'!FW42='Skole scoring'!FI$92,1,0)+IF('Slut 2.kl. -Klasse'!FW42=5,5,0))</f>
        <v/>
      </c>
      <c r="FJ115" s="27" t="str">
        <f>IF('Slut 2.kl. -Klasse'!FX42="","",IF('Slut 2.kl. -Klasse'!FX42='Skole scoring'!FJ$92,1,0)+IF('Slut 2.kl. -Klasse'!FX42=5,5,0))</f>
        <v/>
      </c>
      <c r="FK115" s="27" t="str">
        <f>IF('Slut 2.kl. -Klasse'!FY42="","",IF('Slut 2.kl. -Klasse'!FY42='Skole scoring'!FK$92,1,0)+IF('Slut 2.kl. -Klasse'!FY42=5,5,0))</f>
        <v/>
      </c>
      <c r="FL115" s="27" t="str">
        <f>IF('Slut 2.kl. -Klasse'!FZ42="","",IF('Slut 2.kl. -Klasse'!FZ42='Skole scoring'!FL$92,1,0)+IF('Slut 2.kl. -Klasse'!FZ42=5,5,0))</f>
        <v/>
      </c>
      <c r="FM115" s="27" t="str">
        <f>IF('Slut 2.kl. -Klasse'!GA42="","",IF('Slut 2.kl. -Klasse'!GA42='Skole scoring'!FM$92,1,0)+IF('Slut 2.kl. -Klasse'!GA42=5,5,0))</f>
        <v/>
      </c>
      <c r="FN115" s="27">
        <f t="shared" si="3"/>
        <v>0</v>
      </c>
      <c r="FO115" s="27" t="str">
        <f>IF(ISBLANK('Slut 2.kl. -Klasse'!B42),"NA",(((COUNTIF('Skole scoring'!B115:U115,1)-7)/4.9)+((COUNTIF('Skole scoring'!V115:DQ115,1)-19.9)/11.3)+((COUNTIF(DR115:FM115,1)-16.8)/11.7))/3)</f>
        <v>NA</v>
      </c>
    </row>
    <row r="116" spans="2:171" x14ac:dyDescent="0.35">
      <c r="B116" s="27" t="str">
        <f>IF('Slut 2.kl. -Klasse'!P43="","",IF('Slut 2.kl. -Klasse'!P43='Skole scoring'!B$92,1,0)+IF('Slut 2.kl. -Klasse'!P43=5,5,0))</f>
        <v/>
      </c>
      <c r="C116" s="27" t="str">
        <f>IF('Slut 2.kl. -Klasse'!Q43="","",IF('Slut 2.kl. -Klasse'!Q43='Skole scoring'!C$92,1,0)+IF('Slut 2.kl. -Klasse'!Q43=5,5,0))</f>
        <v/>
      </c>
      <c r="D116" s="27" t="str">
        <f>IF('Slut 2.kl. -Klasse'!R43="","",IF('Slut 2.kl. -Klasse'!R43='Skole scoring'!D$92,1,0)+IF('Slut 2.kl. -Klasse'!R43=5,5,0))</f>
        <v/>
      </c>
      <c r="E116" s="27" t="str">
        <f>IF('Slut 2.kl. -Klasse'!S43="","",IF('Slut 2.kl. -Klasse'!S43='Skole scoring'!E$92,1,0)+IF('Slut 2.kl. -Klasse'!S43=5,5,0))</f>
        <v/>
      </c>
      <c r="F116" s="27" t="str">
        <f>IF('Slut 2.kl. -Klasse'!T43="","",IF('Slut 2.kl. -Klasse'!T43='Skole scoring'!F$92,1,0)+IF('Slut 2.kl. -Klasse'!T43=5,5,0))</f>
        <v/>
      </c>
      <c r="G116" s="27" t="str">
        <f>IF('Slut 2.kl. -Klasse'!U43="","",IF('Slut 2.kl. -Klasse'!U43='Skole scoring'!G$92,1,0)+IF('Slut 2.kl. -Klasse'!U43=5,5,0))</f>
        <v/>
      </c>
      <c r="H116" s="27" t="str">
        <f>IF('Slut 2.kl. -Klasse'!V43="","",IF('Slut 2.kl. -Klasse'!V43='Skole scoring'!H$92,1,0)+IF('Slut 2.kl. -Klasse'!V43=5,5,0))</f>
        <v/>
      </c>
      <c r="I116" s="27" t="str">
        <f>IF('Slut 2.kl. -Klasse'!W43="","",IF('Slut 2.kl. -Klasse'!W43='Skole scoring'!I$92,1,0)+IF('Slut 2.kl. -Klasse'!W43=5,5,0))</f>
        <v/>
      </c>
      <c r="J116" s="27" t="str">
        <f>IF('Slut 2.kl. -Klasse'!X43="","",IF('Slut 2.kl. -Klasse'!X43='Skole scoring'!J$92,1,0)+IF('Slut 2.kl. -Klasse'!X43=5,5,0))</f>
        <v/>
      </c>
      <c r="K116" s="27" t="str">
        <f>IF('Slut 2.kl. -Klasse'!Y43="","",IF('Slut 2.kl. -Klasse'!Y43='Skole scoring'!K$92,1,0)+IF('Slut 2.kl. -Klasse'!Y43=5,5,0))</f>
        <v/>
      </c>
      <c r="L116" s="27" t="str">
        <f>IF('Slut 2.kl. -Klasse'!Z43="","",IF('Slut 2.kl. -Klasse'!Z43='Skole scoring'!L$92,1,0)+IF('Slut 2.kl. -Klasse'!Z43=5,5,0))</f>
        <v/>
      </c>
      <c r="M116" s="27" t="str">
        <f>IF('Slut 2.kl. -Klasse'!AA43="","",IF('Slut 2.kl. -Klasse'!AA43='Skole scoring'!M$92,1,0)+IF('Slut 2.kl. -Klasse'!AA43=5,5,0))</f>
        <v/>
      </c>
      <c r="N116" s="27" t="str">
        <f>IF('Slut 2.kl. -Klasse'!AB43="","",IF('Slut 2.kl. -Klasse'!AB43='Skole scoring'!N$92,1,0)+IF('Slut 2.kl. -Klasse'!AB43=5,5,0))</f>
        <v/>
      </c>
      <c r="O116" s="27" t="str">
        <f>IF('Slut 2.kl. -Klasse'!AC43="","",IF('Slut 2.kl. -Klasse'!AC43='Skole scoring'!O$92,1,0)+IF('Slut 2.kl. -Klasse'!AC43=5,5,0))</f>
        <v/>
      </c>
      <c r="P116" s="27" t="str">
        <f>IF('Slut 2.kl. -Klasse'!AD43="","",IF('Slut 2.kl. -Klasse'!AD43='Skole scoring'!P$92,1,0)+IF('Slut 2.kl. -Klasse'!AD43=5,5,0))</f>
        <v/>
      </c>
      <c r="Q116" s="27" t="str">
        <f>IF('Slut 2.kl. -Klasse'!AE43="","",IF('Slut 2.kl. -Klasse'!AE43='Skole scoring'!Q$92,1,0)+IF('Slut 2.kl. -Klasse'!AE43=5,5,0))</f>
        <v/>
      </c>
      <c r="R116" s="27" t="str">
        <f>IF('Slut 2.kl. -Klasse'!AF43="","",IF('Slut 2.kl. -Klasse'!AF43='Skole scoring'!R$92,1,0)+IF('Slut 2.kl. -Klasse'!AF43=5,5,0))</f>
        <v/>
      </c>
      <c r="S116" s="27" t="str">
        <f>IF('Slut 2.kl. -Klasse'!AG43="","",IF('Slut 2.kl. -Klasse'!AG43='Skole scoring'!S$92,1,0)+IF('Slut 2.kl. -Klasse'!AG43=5,5,0))</f>
        <v/>
      </c>
      <c r="T116" s="27" t="str">
        <f>IF('Slut 2.kl. -Klasse'!AH43="","",IF('Slut 2.kl. -Klasse'!AH43='Skole scoring'!T$92,1,0)+IF('Slut 2.kl. -Klasse'!AH43=5,5,0))</f>
        <v/>
      </c>
      <c r="U116" s="27" t="str">
        <f>IF('Slut 2.kl. -Klasse'!AI43="","",IF('Slut 2.kl. -Klasse'!AI43='Skole scoring'!U$92,1,0)+IF('Slut 2.kl. -Klasse'!AI43=5,5,0))</f>
        <v/>
      </c>
      <c r="V116" s="27" t="str">
        <f>IF('Slut 2.kl. -Klasse'!AJ43="","",IF('Slut 2.kl. -Klasse'!AJ43='Skole scoring'!V$92,1,0)+IF('Slut 2.kl. -Klasse'!AJ43=5,5,0))</f>
        <v/>
      </c>
      <c r="W116" s="27" t="str">
        <f>IF('Slut 2.kl. -Klasse'!AK43="","",IF('Slut 2.kl. -Klasse'!AK43='Skole scoring'!W$92,1,0)+IF('Slut 2.kl. -Klasse'!AK43=5,5,0))</f>
        <v/>
      </c>
      <c r="X116" s="27" t="str">
        <f>IF('Slut 2.kl. -Klasse'!AL43="","",IF('Slut 2.kl. -Klasse'!AL43='Skole scoring'!X$92,1,0)+IF('Slut 2.kl. -Klasse'!AL43=5,5,0))</f>
        <v/>
      </c>
      <c r="Y116" s="27" t="str">
        <f>IF('Slut 2.kl. -Klasse'!AM43="","",IF('Slut 2.kl. -Klasse'!AM43='Skole scoring'!Y$92,1,0)+IF('Slut 2.kl. -Klasse'!AM43=5,5,0))</f>
        <v/>
      </c>
      <c r="Z116" s="27" t="str">
        <f>IF('Slut 2.kl. -Klasse'!AN43="","",IF('Slut 2.kl. -Klasse'!AN43='Skole scoring'!Z$92,1,0)+IF('Slut 2.kl. -Klasse'!AN43=5,5,0))</f>
        <v/>
      </c>
      <c r="AA116" s="27" t="str">
        <f>IF('Slut 2.kl. -Klasse'!AO43="","",IF('Slut 2.kl. -Klasse'!AO43='Skole scoring'!AA$92,1,0)+IF('Slut 2.kl. -Klasse'!AO43=5,5,0))</f>
        <v/>
      </c>
      <c r="AB116" s="27" t="str">
        <f>IF('Slut 2.kl. -Klasse'!AP43="","",IF('Slut 2.kl. -Klasse'!AP43='Skole scoring'!AB$92,1,0)+IF('Slut 2.kl. -Klasse'!AP43=5,5,0))</f>
        <v/>
      </c>
      <c r="AC116" s="27" t="str">
        <f>IF('Slut 2.kl. -Klasse'!AQ43="","",IF('Slut 2.kl. -Klasse'!AQ43='Skole scoring'!AC$92,1,0)+IF('Slut 2.kl. -Klasse'!AQ43=5,5,0))</f>
        <v/>
      </c>
      <c r="AD116" s="27" t="str">
        <f>IF('Slut 2.kl. -Klasse'!AR43="","",IF('Slut 2.kl. -Klasse'!AR43='Skole scoring'!AD$92,1,0)+IF('Slut 2.kl. -Klasse'!AR43=5,5,0))</f>
        <v/>
      </c>
      <c r="AE116" s="27" t="str">
        <f>IF('Slut 2.kl. -Klasse'!AS43="","",IF('Slut 2.kl. -Klasse'!AS43='Skole scoring'!AE$92,1,0)+IF('Slut 2.kl. -Klasse'!AS43=5,5,0))</f>
        <v/>
      </c>
      <c r="AF116" s="27" t="str">
        <f>IF('Slut 2.kl. -Klasse'!AT43="","",IF('Slut 2.kl. -Klasse'!AT43='Skole scoring'!AF$92,1,0)+IF('Slut 2.kl. -Klasse'!AT43=5,5,0))</f>
        <v/>
      </c>
      <c r="AG116" s="27" t="str">
        <f>IF('Slut 2.kl. -Klasse'!AU43="","",IF('Slut 2.kl. -Klasse'!AU43='Skole scoring'!AG$92,1,0)+IF('Slut 2.kl. -Klasse'!AU43=5,5,0))</f>
        <v/>
      </c>
      <c r="AH116" s="27" t="str">
        <f>IF('Slut 2.kl. -Klasse'!AV43="","",IF('Slut 2.kl. -Klasse'!AV43='Skole scoring'!AH$92,1,0)+IF('Slut 2.kl. -Klasse'!AV43=5,5,0))</f>
        <v/>
      </c>
      <c r="AI116" s="27" t="str">
        <f>IF('Slut 2.kl. -Klasse'!AW43="","",IF('Slut 2.kl. -Klasse'!AW43='Skole scoring'!AI$92,1,0)+IF('Slut 2.kl. -Klasse'!AW43=5,5,0))</f>
        <v/>
      </c>
      <c r="AJ116" s="27" t="str">
        <f>IF('Slut 2.kl. -Klasse'!AX43="","",IF('Slut 2.kl. -Klasse'!AX43='Skole scoring'!AJ$92,1,0)+IF('Slut 2.kl. -Klasse'!AX43=5,5,0))</f>
        <v/>
      </c>
      <c r="AK116" s="27" t="str">
        <f>IF('Slut 2.kl. -Klasse'!AY43="","",IF('Slut 2.kl. -Klasse'!AY43='Skole scoring'!AK$92,1,0)+IF('Slut 2.kl. -Klasse'!AY43=5,5,0))</f>
        <v/>
      </c>
      <c r="AL116" s="27" t="str">
        <f>IF('Slut 2.kl. -Klasse'!AZ43="","",IF('Slut 2.kl. -Klasse'!AZ43='Skole scoring'!AL$92,1,0)+IF('Slut 2.kl. -Klasse'!AZ43=5,5,0))</f>
        <v/>
      </c>
      <c r="AM116" s="27" t="str">
        <f>IF('Slut 2.kl. -Klasse'!BA43="","",IF('Slut 2.kl. -Klasse'!BA43='Skole scoring'!AM$92,1,0)+IF('Slut 2.kl. -Klasse'!BA43=5,5,0))</f>
        <v/>
      </c>
      <c r="AN116" s="27" t="str">
        <f>IF('Slut 2.kl. -Klasse'!BB43="","",IF('Slut 2.kl. -Klasse'!BB43='Skole scoring'!AN$92,1,0)+IF('Slut 2.kl. -Klasse'!BB43=5,5,0))</f>
        <v/>
      </c>
      <c r="AO116" s="27" t="str">
        <f>IF('Slut 2.kl. -Klasse'!BC43="","",IF('Slut 2.kl. -Klasse'!BC43='Skole scoring'!AO$92,1,0)+IF('Slut 2.kl. -Klasse'!BC43=5,5,0))</f>
        <v/>
      </c>
      <c r="AP116" s="27" t="str">
        <f>IF('Slut 2.kl. -Klasse'!BD43="","",IF('Slut 2.kl. -Klasse'!BD43='Skole scoring'!AP$92,1,0)+IF('Slut 2.kl. -Klasse'!BD43=5,5,0))</f>
        <v/>
      </c>
      <c r="AQ116" s="27" t="str">
        <f>IF('Slut 2.kl. -Klasse'!BE43="","",IF('Slut 2.kl. -Klasse'!BE43='Skole scoring'!AQ$92,1,0)+IF('Slut 2.kl. -Klasse'!BE43=5,5,0))</f>
        <v/>
      </c>
      <c r="AR116" s="27" t="str">
        <f>IF('Slut 2.kl. -Klasse'!BF43="","",IF('Slut 2.kl. -Klasse'!BF43='Skole scoring'!AR$92,1,0)+IF('Slut 2.kl. -Klasse'!BF43=5,5,0))</f>
        <v/>
      </c>
      <c r="AS116" s="27" t="str">
        <f>IF('Slut 2.kl. -Klasse'!BG43="","",IF('Slut 2.kl. -Klasse'!BG43='Skole scoring'!AS$92,1,0)+IF('Slut 2.kl. -Klasse'!BG43=5,5,0))</f>
        <v/>
      </c>
      <c r="AT116" s="27" t="str">
        <f>IF('Slut 2.kl. -Klasse'!BH43="","",IF('Slut 2.kl. -Klasse'!BH43='Skole scoring'!AT$92,1,0)+IF('Slut 2.kl. -Klasse'!BH43=5,5,0))</f>
        <v/>
      </c>
      <c r="AU116" s="27" t="str">
        <f>IF('Slut 2.kl. -Klasse'!BI43="","",IF('Slut 2.kl. -Klasse'!BI43='Skole scoring'!AU$92,1,0)+IF('Slut 2.kl. -Klasse'!BI43=5,5,0))</f>
        <v/>
      </c>
      <c r="AV116" s="27" t="str">
        <f>IF('Slut 2.kl. -Klasse'!BJ43="","",IF('Slut 2.kl. -Klasse'!BJ43='Skole scoring'!AV$92,1,0)+IF('Slut 2.kl. -Klasse'!BJ43=5,5,0))</f>
        <v/>
      </c>
      <c r="AW116" s="27" t="str">
        <f>IF('Slut 2.kl. -Klasse'!BK43="","",IF('Slut 2.kl. -Klasse'!BK43='Skole scoring'!AW$92,1,0)+IF('Slut 2.kl. -Klasse'!BK43=5,5,0))</f>
        <v/>
      </c>
      <c r="AX116" s="27" t="str">
        <f>IF('Slut 2.kl. -Klasse'!BL43="","",IF('Slut 2.kl. -Klasse'!BL43='Skole scoring'!AX$92,1,0)+IF('Slut 2.kl. -Klasse'!BL43=5,5,0))</f>
        <v/>
      </c>
      <c r="AY116" s="27" t="str">
        <f>IF('Slut 2.kl. -Klasse'!BM43="","",IF('Slut 2.kl. -Klasse'!BM43='Skole scoring'!AY$92,1,0)+IF('Slut 2.kl. -Klasse'!BM43=5,5,0))</f>
        <v/>
      </c>
      <c r="AZ116" s="27" t="str">
        <f>IF('Slut 2.kl. -Klasse'!BN43="","",IF('Slut 2.kl. -Klasse'!BN43='Skole scoring'!AZ$92,1,0)+IF('Slut 2.kl. -Klasse'!BN43=5,5,0))</f>
        <v/>
      </c>
      <c r="BA116" s="27" t="str">
        <f>IF('Slut 2.kl. -Klasse'!BO43="","",IF('Slut 2.kl. -Klasse'!BO43='Skole scoring'!BA$92,1,0)+IF('Slut 2.kl. -Klasse'!BO43=5,5,0))</f>
        <v/>
      </c>
      <c r="BB116" s="27" t="str">
        <f>IF('Slut 2.kl. -Klasse'!BP43="","",IF('Slut 2.kl. -Klasse'!BP43='Skole scoring'!BB$92,1,0)+IF('Slut 2.kl. -Klasse'!BP43=5,5,0))</f>
        <v/>
      </c>
      <c r="BC116" s="27" t="str">
        <f>IF('Slut 2.kl. -Klasse'!BQ43="","",IF('Slut 2.kl. -Klasse'!BQ43='Skole scoring'!BC$92,1,0)+IF('Slut 2.kl. -Klasse'!BQ43=5,5,0))</f>
        <v/>
      </c>
      <c r="BD116" s="27" t="str">
        <f>IF('Slut 2.kl. -Klasse'!BR43="","",IF('Slut 2.kl. -Klasse'!BR43='Skole scoring'!BD$92,1,0)+IF('Slut 2.kl. -Klasse'!BR43=5,5,0))</f>
        <v/>
      </c>
      <c r="BE116" s="27" t="str">
        <f>IF('Slut 2.kl. -Klasse'!BS43="","",IF('Slut 2.kl. -Klasse'!BS43='Skole scoring'!BE$92,1,0)+IF('Slut 2.kl. -Klasse'!BS43=5,5,0))</f>
        <v/>
      </c>
      <c r="BF116" s="27" t="str">
        <f>IF('Slut 2.kl. -Klasse'!BT43="","",IF('Slut 2.kl. -Klasse'!BT43='Skole scoring'!BF$92,1,0)+IF('Slut 2.kl. -Klasse'!BT43=5,5,0))</f>
        <v/>
      </c>
      <c r="BG116" s="27" t="str">
        <f>IF('Slut 2.kl. -Klasse'!BU43="","",IF('Slut 2.kl. -Klasse'!BU43='Skole scoring'!BG$92,1,0)+IF('Slut 2.kl. -Klasse'!BU43=5,5,0))</f>
        <v/>
      </c>
      <c r="BH116" s="27" t="str">
        <f>IF('Slut 2.kl. -Klasse'!BV43="","",IF('Slut 2.kl. -Klasse'!BV43='Skole scoring'!BH$92,1,0)+IF('Slut 2.kl. -Klasse'!BV43=5,5,0))</f>
        <v/>
      </c>
      <c r="BI116" s="27" t="str">
        <f>IF('Slut 2.kl. -Klasse'!BW43="","",IF('Slut 2.kl. -Klasse'!BW43='Skole scoring'!BI$92,1,0)+IF('Slut 2.kl. -Klasse'!BW43=5,5,0))</f>
        <v/>
      </c>
      <c r="BJ116" s="27" t="str">
        <f>IF('Slut 2.kl. -Klasse'!BX43="","",IF('Slut 2.kl. -Klasse'!BX43='Skole scoring'!BJ$92,1,0)+IF('Slut 2.kl. -Klasse'!BX43=5,5,0))</f>
        <v/>
      </c>
      <c r="BK116" s="27" t="str">
        <f>IF('Slut 2.kl. -Klasse'!BY43="","",IF('Slut 2.kl. -Klasse'!BY43='Skole scoring'!BK$92,1,0)+IF('Slut 2.kl. -Klasse'!BY43=5,5,0))</f>
        <v/>
      </c>
      <c r="BL116" s="27" t="str">
        <f>IF('Slut 2.kl. -Klasse'!BZ43="","",IF('Slut 2.kl. -Klasse'!BZ43='Skole scoring'!BL$92,1,0)+IF('Slut 2.kl. -Klasse'!BZ43=5,5,0))</f>
        <v/>
      </c>
      <c r="BM116" s="27" t="str">
        <f>IF('Slut 2.kl. -Klasse'!CA43="","",IF('Slut 2.kl. -Klasse'!CA43='Skole scoring'!BM$92,1,0)+IF('Slut 2.kl. -Klasse'!CA43=5,5,0))</f>
        <v/>
      </c>
      <c r="BN116" s="27" t="str">
        <f>IF('Slut 2.kl. -Klasse'!CB43="","",IF('Slut 2.kl. -Klasse'!CB43='Skole scoring'!BN$92,1,0)+IF('Slut 2.kl. -Klasse'!CB43=5,5,0))</f>
        <v/>
      </c>
      <c r="BO116" s="27" t="str">
        <f>IF('Slut 2.kl. -Klasse'!CC43="","",IF('Slut 2.kl. -Klasse'!CC43='Skole scoring'!BO$92,1,0)+IF('Slut 2.kl. -Klasse'!CC43=5,5,0))</f>
        <v/>
      </c>
      <c r="BP116" s="27" t="str">
        <f>IF('Slut 2.kl. -Klasse'!CD43="","",IF('Slut 2.kl. -Klasse'!CD43='Skole scoring'!BP$92,1,0)+IF('Slut 2.kl. -Klasse'!CD43=5,5,0))</f>
        <v/>
      </c>
      <c r="BQ116" s="27" t="str">
        <f>IF('Slut 2.kl. -Klasse'!CE43="","",IF('Slut 2.kl. -Klasse'!CE43='Skole scoring'!BQ$92,1,0)+IF('Slut 2.kl. -Klasse'!CE43=5,5,0))</f>
        <v/>
      </c>
      <c r="BR116" s="27" t="str">
        <f>IF('Slut 2.kl. -Klasse'!CF43="","",IF('Slut 2.kl. -Klasse'!CF43='Skole scoring'!BR$92,1,0)+IF('Slut 2.kl. -Klasse'!CF43=5,5,0))</f>
        <v/>
      </c>
      <c r="BS116" s="27" t="str">
        <f>IF('Slut 2.kl. -Klasse'!CG43="","",IF('Slut 2.kl. -Klasse'!CG43='Skole scoring'!BS$92,1,0)+IF('Slut 2.kl. -Klasse'!CG43=5,5,0))</f>
        <v/>
      </c>
      <c r="BT116" s="27" t="str">
        <f>IF('Slut 2.kl. -Klasse'!CH43="","",IF('Slut 2.kl. -Klasse'!CH43='Skole scoring'!BT$92,1,0)+IF('Slut 2.kl. -Klasse'!CH43=5,5,0))</f>
        <v/>
      </c>
      <c r="BU116" s="27" t="str">
        <f>IF('Slut 2.kl. -Klasse'!CI43="","",IF('Slut 2.kl. -Klasse'!CI43='Skole scoring'!BU$92,1,0)+IF('Slut 2.kl. -Klasse'!CI43=5,5,0))</f>
        <v/>
      </c>
      <c r="BV116" s="27" t="str">
        <f>IF('Slut 2.kl. -Klasse'!CJ43="","",IF('Slut 2.kl. -Klasse'!CJ43='Skole scoring'!BV$92,1,0)+IF('Slut 2.kl. -Klasse'!CJ43=5,5,0))</f>
        <v/>
      </c>
      <c r="BW116" s="27" t="str">
        <f>IF('Slut 2.kl. -Klasse'!CK43="","",IF('Slut 2.kl. -Klasse'!CK43='Skole scoring'!BW$92,1,0)+IF('Slut 2.kl. -Klasse'!CK43=5,5,0))</f>
        <v/>
      </c>
      <c r="BX116" s="27" t="str">
        <f>IF('Slut 2.kl. -Klasse'!CL43="","",IF('Slut 2.kl. -Klasse'!CL43='Skole scoring'!BX$92,1,0)+IF('Slut 2.kl. -Klasse'!CL43=5,5,0))</f>
        <v/>
      </c>
      <c r="BY116" s="27" t="str">
        <f>IF('Slut 2.kl. -Klasse'!CM43="","",IF('Slut 2.kl. -Klasse'!CM43='Skole scoring'!BY$92,1,0)+IF('Slut 2.kl. -Klasse'!CM43=5,5,0))</f>
        <v/>
      </c>
      <c r="BZ116" s="27" t="str">
        <f>IF('Slut 2.kl. -Klasse'!CN43="","",IF('Slut 2.kl. -Klasse'!CN43='Skole scoring'!BZ$92,1,0)+IF('Slut 2.kl. -Klasse'!CN43=5,5,0))</f>
        <v/>
      </c>
      <c r="CA116" s="27" t="str">
        <f>IF('Slut 2.kl. -Klasse'!CO43="","",IF('Slut 2.kl. -Klasse'!CO43='Skole scoring'!CA$92,1,0)+IF('Slut 2.kl. -Klasse'!CO43=5,5,0))</f>
        <v/>
      </c>
      <c r="CB116" s="27" t="str">
        <f>IF('Slut 2.kl. -Klasse'!CP43="","",IF('Slut 2.kl. -Klasse'!CP43='Skole scoring'!CB$92,1,0)+IF('Slut 2.kl. -Klasse'!CP43=5,5,0))</f>
        <v/>
      </c>
      <c r="CC116" s="27" t="str">
        <f>IF('Slut 2.kl. -Klasse'!CQ43="","",IF('Slut 2.kl. -Klasse'!CQ43='Skole scoring'!CC$92,1,0)+IF('Slut 2.kl. -Klasse'!CQ43=5,5,0))</f>
        <v/>
      </c>
      <c r="CD116" s="27" t="str">
        <f>IF('Slut 2.kl. -Klasse'!CR43="","",IF('Slut 2.kl. -Klasse'!CR43='Skole scoring'!CD$92,1,0)+IF('Slut 2.kl. -Klasse'!CR43=5,5,0))</f>
        <v/>
      </c>
      <c r="CE116" s="27" t="str">
        <f>IF('Slut 2.kl. -Klasse'!CS43="","",IF('Slut 2.kl. -Klasse'!CS43='Skole scoring'!CE$92,1,0)+IF('Slut 2.kl. -Klasse'!CS43=5,5,0))</f>
        <v/>
      </c>
      <c r="CF116" s="27" t="str">
        <f>IF('Slut 2.kl. -Klasse'!CT43="","",IF('Slut 2.kl. -Klasse'!CT43='Skole scoring'!CF$92,1,0)+IF('Slut 2.kl. -Klasse'!CT43=5,5,0))</f>
        <v/>
      </c>
      <c r="CG116" s="27" t="str">
        <f>IF('Slut 2.kl. -Klasse'!CU43="","",IF('Slut 2.kl. -Klasse'!CU43='Skole scoring'!CG$92,1,0)+IF('Slut 2.kl. -Klasse'!CU43=5,5,0))</f>
        <v/>
      </c>
      <c r="CH116" s="27" t="str">
        <f>IF('Slut 2.kl. -Klasse'!CV43="","",IF('Slut 2.kl. -Klasse'!CV43='Skole scoring'!CH$92,1,0)+IF('Slut 2.kl. -Klasse'!CV43=5,5,0))</f>
        <v/>
      </c>
      <c r="CI116" s="27" t="str">
        <f>IF('Slut 2.kl. -Klasse'!CW43="","",IF('Slut 2.kl. -Klasse'!CW43='Skole scoring'!CI$92,1,0)+IF('Slut 2.kl. -Klasse'!CW43=5,5,0))</f>
        <v/>
      </c>
      <c r="CJ116" s="27" t="str">
        <f>IF('Slut 2.kl. -Klasse'!CX43="","",IF('Slut 2.kl. -Klasse'!CX43='Skole scoring'!CJ$92,1,0)+IF('Slut 2.kl. -Klasse'!CX43=5,5,0))</f>
        <v/>
      </c>
      <c r="CK116" s="27" t="str">
        <f>IF('Slut 2.kl. -Klasse'!CY43="","",IF('Slut 2.kl. -Klasse'!CY43='Skole scoring'!CK$92,1,0)+IF('Slut 2.kl. -Klasse'!CY43=5,5,0))</f>
        <v/>
      </c>
      <c r="CL116" s="27" t="str">
        <f>IF('Slut 2.kl. -Klasse'!CZ43="","",IF('Slut 2.kl. -Klasse'!CZ43='Skole scoring'!CL$92,1,0)+IF('Slut 2.kl. -Klasse'!CZ43=5,5,0))</f>
        <v/>
      </c>
      <c r="CM116" s="27" t="str">
        <f>IF('Slut 2.kl. -Klasse'!DA43="","",IF('Slut 2.kl. -Klasse'!DA43='Skole scoring'!CM$92,1,0)+IF('Slut 2.kl. -Klasse'!DA43=5,5,0))</f>
        <v/>
      </c>
      <c r="CN116" s="27" t="str">
        <f>IF('Slut 2.kl. -Klasse'!DB43="","",IF('Slut 2.kl. -Klasse'!DB43='Skole scoring'!CN$92,1,0)+IF('Slut 2.kl. -Klasse'!DB43=5,5,0))</f>
        <v/>
      </c>
      <c r="CO116" s="27" t="str">
        <f>IF('Slut 2.kl. -Klasse'!DC43="","",IF('Slut 2.kl. -Klasse'!DC43='Skole scoring'!CO$92,1,0)+IF('Slut 2.kl. -Klasse'!DC43=5,5,0))</f>
        <v/>
      </c>
      <c r="CP116" s="27" t="str">
        <f>IF('Slut 2.kl. -Klasse'!DD43="","",IF('Slut 2.kl. -Klasse'!DD43='Skole scoring'!CP$92,1,0)+IF('Slut 2.kl. -Klasse'!DD43=5,5,0))</f>
        <v/>
      </c>
      <c r="CQ116" s="27" t="str">
        <f>IF('Slut 2.kl. -Klasse'!DE43="","",IF('Slut 2.kl. -Klasse'!DE43='Skole scoring'!CQ$92,1,0)+IF('Slut 2.kl. -Klasse'!DE43=5,5,0))</f>
        <v/>
      </c>
      <c r="CR116" s="27" t="str">
        <f>IF('Slut 2.kl. -Klasse'!DF43="","",IF('Slut 2.kl. -Klasse'!DF43='Skole scoring'!CR$92,1,0)+IF('Slut 2.kl. -Klasse'!DF43=5,5,0))</f>
        <v/>
      </c>
      <c r="CS116" s="27" t="str">
        <f>IF('Slut 2.kl. -Klasse'!DG43="","",IF('Slut 2.kl. -Klasse'!DG43='Skole scoring'!CS$92,1,0)+IF('Slut 2.kl. -Klasse'!DG43=5,5,0))</f>
        <v/>
      </c>
      <c r="CT116" s="27" t="str">
        <f>IF('Slut 2.kl. -Klasse'!DH43="","",IF('Slut 2.kl. -Klasse'!DH43='Skole scoring'!CT$92,1,0)+IF('Slut 2.kl. -Klasse'!DH43=5,5,0))</f>
        <v/>
      </c>
      <c r="CU116" s="27" t="str">
        <f>IF('Slut 2.kl. -Klasse'!DI43="","",IF('Slut 2.kl. -Klasse'!DI43='Skole scoring'!CU$92,1,0)+IF('Slut 2.kl. -Klasse'!DI43=5,5,0))</f>
        <v/>
      </c>
      <c r="CV116" s="27" t="str">
        <f>IF('Slut 2.kl. -Klasse'!DJ43="","",IF('Slut 2.kl. -Klasse'!DJ43='Skole scoring'!CV$92,1,0)+IF('Slut 2.kl. -Klasse'!DJ43=5,5,0))</f>
        <v/>
      </c>
      <c r="CW116" s="27" t="str">
        <f>IF('Slut 2.kl. -Klasse'!DK43="","",IF('Slut 2.kl. -Klasse'!DK43='Skole scoring'!CW$92,1,0)+IF('Slut 2.kl. -Klasse'!DK43=5,5,0))</f>
        <v/>
      </c>
      <c r="CX116" s="27" t="str">
        <f>IF('Slut 2.kl. -Klasse'!DL43="","",IF('Slut 2.kl. -Klasse'!DL43='Skole scoring'!CX$92,1,0)+IF('Slut 2.kl. -Klasse'!DL43=5,5,0))</f>
        <v/>
      </c>
      <c r="CY116" s="27" t="str">
        <f>IF('Slut 2.kl. -Klasse'!DM43="","",IF('Slut 2.kl. -Klasse'!DM43='Skole scoring'!CY$92,1,0)+IF('Slut 2.kl. -Klasse'!DM43=5,5,0))</f>
        <v/>
      </c>
      <c r="CZ116" s="27" t="str">
        <f>IF('Slut 2.kl. -Klasse'!DN43="","",IF('Slut 2.kl. -Klasse'!DN43='Skole scoring'!CZ$92,1,0)+IF('Slut 2.kl. -Klasse'!DN43=5,5,0))</f>
        <v/>
      </c>
      <c r="DA116" s="27" t="str">
        <f>IF('Slut 2.kl. -Klasse'!DO43="","",IF('Slut 2.kl. -Klasse'!DO43='Skole scoring'!DA$92,1,0)+IF('Slut 2.kl. -Klasse'!DO43=5,5,0))</f>
        <v/>
      </c>
      <c r="DB116" s="27" t="str">
        <f>IF('Slut 2.kl. -Klasse'!DP43="","",IF('Slut 2.kl. -Klasse'!DP43='Skole scoring'!DB$92,1,0)+IF('Slut 2.kl. -Klasse'!DP43=5,5,0))</f>
        <v/>
      </c>
      <c r="DC116" s="27" t="str">
        <f>IF('Slut 2.kl. -Klasse'!DQ43="","",IF('Slut 2.kl. -Klasse'!DQ43='Skole scoring'!DC$92,1,0)+IF('Slut 2.kl. -Klasse'!DQ43=5,5,0))</f>
        <v/>
      </c>
      <c r="DD116" s="27" t="str">
        <f>IF('Slut 2.kl. -Klasse'!DR43="","",IF('Slut 2.kl. -Klasse'!DR43='Skole scoring'!DD$92,1,0)+IF('Slut 2.kl. -Klasse'!DR43=5,5,0))</f>
        <v/>
      </c>
      <c r="DE116" s="27" t="str">
        <f>IF('Slut 2.kl. -Klasse'!DS43="","",IF('Slut 2.kl. -Klasse'!DS43='Skole scoring'!DE$92,1,0)+IF('Slut 2.kl. -Klasse'!DS43=5,5,0))</f>
        <v/>
      </c>
      <c r="DF116" s="27" t="str">
        <f>IF('Slut 2.kl. -Klasse'!DT43="","",IF('Slut 2.kl. -Klasse'!DT43='Skole scoring'!DF$92,1,0)+IF('Slut 2.kl. -Klasse'!DT43=5,5,0))</f>
        <v/>
      </c>
      <c r="DG116" s="27" t="str">
        <f>IF('Slut 2.kl. -Klasse'!DU43="","",IF('Slut 2.kl. -Klasse'!DU43='Skole scoring'!DG$92,1,0)+IF('Slut 2.kl. -Klasse'!DU43=5,5,0))</f>
        <v/>
      </c>
      <c r="DH116" s="27" t="str">
        <f>IF('Slut 2.kl. -Klasse'!DV43="","",IF('Slut 2.kl. -Klasse'!DV43='Skole scoring'!DH$92,1,0)+IF('Slut 2.kl. -Klasse'!DV43=5,5,0))</f>
        <v/>
      </c>
      <c r="DI116" s="27" t="str">
        <f>IF('Slut 2.kl. -Klasse'!DW43="","",IF('Slut 2.kl. -Klasse'!DW43='Skole scoring'!DI$92,1,0)+IF('Slut 2.kl. -Klasse'!DW43=5,5,0))</f>
        <v/>
      </c>
      <c r="DJ116" s="27" t="str">
        <f>IF('Slut 2.kl. -Klasse'!DX43="","",IF('Slut 2.kl. -Klasse'!DX43='Skole scoring'!DJ$92,1,0)+IF('Slut 2.kl. -Klasse'!DX43=5,5,0))</f>
        <v/>
      </c>
      <c r="DK116" s="27" t="str">
        <f>IF('Slut 2.kl. -Klasse'!DY43="","",IF('Slut 2.kl. -Klasse'!DY43='Skole scoring'!DK$92,1,0)+IF('Slut 2.kl. -Klasse'!DY43=5,5,0))</f>
        <v/>
      </c>
      <c r="DL116" s="27" t="str">
        <f>IF('Slut 2.kl. -Klasse'!DZ43="","",IF('Slut 2.kl. -Klasse'!DZ43='Skole scoring'!DL$92,1,0)+IF('Slut 2.kl. -Klasse'!DZ43=5,5,0))</f>
        <v/>
      </c>
      <c r="DM116" s="27" t="str">
        <f>IF('Slut 2.kl. -Klasse'!EA43="","",IF('Slut 2.kl. -Klasse'!EA43='Skole scoring'!DM$92,1,0)+IF('Slut 2.kl. -Klasse'!EA43=5,5,0))</f>
        <v/>
      </c>
      <c r="DN116" s="27" t="str">
        <f>IF('Slut 2.kl. -Klasse'!EB43="","",IF('Slut 2.kl. -Klasse'!EB43='Skole scoring'!DN$92,1,0)+IF('Slut 2.kl. -Klasse'!EB43=5,5,0))</f>
        <v/>
      </c>
      <c r="DO116" s="27" t="str">
        <f>IF('Slut 2.kl. -Klasse'!EC43="","",IF('Slut 2.kl. -Klasse'!EC43='Skole scoring'!DO$92,1,0)+IF('Slut 2.kl. -Klasse'!EC43=5,5,0))</f>
        <v/>
      </c>
      <c r="DP116" s="27" t="str">
        <f>IF('Slut 2.kl. -Klasse'!ED43="","",IF('Slut 2.kl. -Klasse'!ED43='Skole scoring'!DP$92,1,0)+IF('Slut 2.kl. -Klasse'!ED43=5,5,0))</f>
        <v/>
      </c>
      <c r="DQ116" s="27" t="str">
        <f>IF('Slut 2.kl. -Klasse'!EE43="","",IF('Slut 2.kl. -Klasse'!EE43='Skole scoring'!DQ$92,1,0)+IF('Slut 2.kl. -Klasse'!EE43=5,5,0))</f>
        <v/>
      </c>
      <c r="DR116" s="27" t="str">
        <f>IF('Slut 2.kl. -Klasse'!EF43="","",IF('Slut 2.kl. -Klasse'!EF43='Skole scoring'!DR$92,1,0)+IF('Slut 2.kl. -Klasse'!EF43=5,5,0))</f>
        <v/>
      </c>
      <c r="DS116" s="27" t="str">
        <f>IF('Slut 2.kl. -Klasse'!EG43="","",IF('Slut 2.kl. -Klasse'!EG43='Skole scoring'!DS$92,1,0)+IF('Slut 2.kl. -Klasse'!EG43=5,5,0))</f>
        <v/>
      </c>
      <c r="DT116" s="27" t="str">
        <f>IF('Slut 2.kl. -Klasse'!EH43="","",IF('Slut 2.kl. -Klasse'!EH43='Skole scoring'!DT$92,1,0)+IF('Slut 2.kl. -Klasse'!EH43=5,5,0))</f>
        <v/>
      </c>
      <c r="DU116" s="27" t="str">
        <f>IF('Slut 2.kl. -Klasse'!EI43="","",IF('Slut 2.kl. -Klasse'!EI43='Skole scoring'!DU$92,1,0)+IF('Slut 2.kl. -Klasse'!EI43=5,5,0))</f>
        <v/>
      </c>
      <c r="DV116" s="27" t="str">
        <f>IF('Slut 2.kl. -Klasse'!EJ43="","",IF('Slut 2.kl. -Klasse'!EJ43='Skole scoring'!DV$92,1,0)+IF('Slut 2.kl. -Klasse'!EJ43=5,5,0))</f>
        <v/>
      </c>
      <c r="DW116" s="27" t="str">
        <f>IF('Slut 2.kl. -Klasse'!EK43="","",IF('Slut 2.kl. -Klasse'!EK43='Skole scoring'!DW$92,1,0)+IF('Slut 2.kl. -Klasse'!EK43=5,5,0))</f>
        <v/>
      </c>
      <c r="DX116" s="27" t="str">
        <f>IF('Slut 2.kl. -Klasse'!EL43="","",IF('Slut 2.kl. -Klasse'!EL43='Skole scoring'!DX$92,1,0)+IF('Slut 2.kl. -Klasse'!EL43=5,5,0))</f>
        <v/>
      </c>
      <c r="DY116" s="27" t="str">
        <f>IF('Slut 2.kl. -Klasse'!EM43="","",IF('Slut 2.kl. -Klasse'!EM43='Skole scoring'!DY$92,1,0)+IF('Slut 2.kl. -Klasse'!EM43=5,5,0))</f>
        <v/>
      </c>
      <c r="DZ116" s="27" t="str">
        <f>IF('Slut 2.kl. -Klasse'!EN43="","",IF('Slut 2.kl. -Klasse'!EN43='Skole scoring'!DZ$92,1,0)+IF('Slut 2.kl. -Klasse'!EN43=5,5,0))</f>
        <v/>
      </c>
      <c r="EA116" s="27" t="str">
        <f>IF('Slut 2.kl. -Klasse'!EO43="","",IF('Slut 2.kl. -Klasse'!EO43='Skole scoring'!EA$92,1,0)+IF('Slut 2.kl. -Klasse'!EO43=5,5,0))</f>
        <v/>
      </c>
      <c r="EB116" s="27" t="str">
        <f>IF('Slut 2.kl. -Klasse'!EP43="","",IF('Slut 2.kl. -Klasse'!EP43='Skole scoring'!EB$92,1,0)+IF('Slut 2.kl. -Klasse'!EP43=5,5,0))</f>
        <v/>
      </c>
      <c r="EC116" s="27" t="str">
        <f>IF('Slut 2.kl. -Klasse'!EQ43="","",IF('Slut 2.kl. -Klasse'!EQ43='Skole scoring'!EC$92,1,0)+IF('Slut 2.kl. -Klasse'!EQ43=5,5,0))</f>
        <v/>
      </c>
      <c r="ED116" s="27" t="str">
        <f>IF('Slut 2.kl. -Klasse'!ER43="","",IF('Slut 2.kl. -Klasse'!ER43='Skole scoring'!ED$92,1,0)+IF('Slut 2.kl. -Klasse'!ER43=5,5,0))</f>
        <v/>
      </c>
      <c r="EE116" s="27" t="str">
        <f>IF('Slut 2.kl. -Klasse'!ES43="","",IF('Slut 2.kl. -Klasse'!ES43='Skole scoring'!EE$92,1,0)+IF('Slut 2.kl. -Klasse'!ES43=5,5,0))</f>
        <v/>
      </c>
      <c r="EF116" s="27" t="str">
        <f>IF('Slut 2.kl. -Klasse'!ET43="","",IF('Slut 2.kl. -Klasse'!ET43='Skole scoring'!EF$92,1,0)+IF('Slut 2.kl. -Klasse'!ET43=5,5,0))</f>
        <v/>
      </c>
      <c r="EG116" s="27" t="str">
        <f>IF('Slut 2.kl. -Klasse'!EU43="","",IF('Slut 2.kl. -Klasse'!EU43='Skole scoring'!EG$92,1,0)+IF('Slut 2.kl. -Klasse'!EU43=5,5,0))</f>
        <v/>
      </c>
      <c r="EH116" s="27" t="str">
        <f>IF('Slut 2.kl. -Klasse'!EV43="","",IF('Slut 2.kl. -Klasse'!EV43='Skole scoring'!EH$92,1,0)+IF('Slut 2.kl. -Klasse'!EV43=5,5,0))</f>
        <v/>
      </c>
      <c r="EI116" s="27" t="str">
        <f>IF('Slut 2.kl. -Klasse'!EW43="","",IF('Slut 2.kl. -Klasse'!EW43='Skole scoring'!EI$92,1,0)+IF('Slut 2.kl. -Klasse'!EW43=5,5,0))</f>
        <v/>
      </c>
      <c r="EJ116" s="27" t="str">
        <f>IF('Slut 2.kl. -Klasse'!EX43="","",IF('Slut 2.kl. -Klasse'!EX43='Skole scoring'!EJ$92,1,0)+IF('Slut 2.kl. -Klasse'!EX43=5,5,0))</f>
        <v/>
      </c>
      <c r="EK116" s="27" t="str">
        <f>IF('Slut 2.kl. -Klasse'!EY43="","",IF('Slut 2.kl. -Klasse'!EY43='Skole scoring'!EK$92,1,0)+IF('Slut 2.kl. -Klasse'!EY43=5,5,0))</f>
        <v/>
      </c>
      <c r="EL116" s="27" t="str">
        <f>IF('Slut 2.kl. -Klasse'!EZ43="","",IF('Slut 2.kl. -Klasse'!EZ43='Skole scoring'!EL$92,1,0)+IF('Slut 2.kl. -Klasse'!EZ43=5,5,0))</f>
        <v/>
      </c>
      <c r="EM116" s="27" t="str">
        <f>IF('Slut 2.kl. -Klasse'!FA43="","",IF('Slut 2.kl. -Klasse'!FA43='Skole scoring'!EM$92,1,0)+IF('Slut 2.kl. -Klasse'!FA43=5,5,0))</f>
        <v/>
      </c>
      <c r="EN116" s="27" t="str">
        <f>IF('Slut 2.kl. -Klasse'!FB43="","",IF('Slut 2.kl. -Klasse'!FB43='Skole scoring'!EN$92,1,0)+IF('Slut 2.kl. -Klasse'!FB43=5,5,0))</f>
        <v/>
      </c>
      <c r="EO116" s="27" t="str">
        <f>IF('Slut 2.kl. -Klasse'!FC43="","",IF('Slut 2.kl. -Klasse'!FC43='Skole scoring'!EO$92,1,0)+IF('Slut 2.kl. -Klasse'!FC43=5,5,0))</f>
        <v/>
      </c>
      <c r="EP116" s="27" t="str">
        <f>IF('Slut 2.kl. -Klasse'!FD43="","",IF('Slut 2.kl. -Klasse'!FD43='Skole scoring'!EP$92,1,0)+IF('Slut 2.kl. -Klasse'!FD43=5,5,0))</f>
        <v/>
      </c>
      <c r="EQ116" s="27" t="str">
        <f>IF('Slut 2.kl. -Klasse'!FE43="","",IF('Slut 2.kl. -Klasse'!FE43='Skole scoring'!EQ$92,1,0)+IF('Slut 2.kl. -Klasse'!FE43=5,5,0))</f>
        <v/>
      </c>
      <c r="ER116" s="27" t="str">
        <f>IF('Slut 2.kl. -Klasse'!FF43="","",IF('Slut 2.kl. -Klasse'!FF43='Skole scoring'!ER$92,1,0)+IF('Slut 2.kl. -Klasse'!FF43=5,5,0))</f>
        <v/>
      </c>
      <c r="ES116" s="27" t="str">
        <f>IF('Slut 2.kl. -Klasse'!FG43="","",IF('Slut 2.kl. -Klasse'!FG43='Skole scoring'!ES$92,1,0)+IF('Slut 2.kl. -Klasse'!FG43=5,5,0))</f>
        <v/>
      </c>
      <c r="ET116" s="27" t="str">
        <f>IF('Slut 2.kl. -Klasse'!FH43="","",IF('Slut 2.kl. -Klasse'!FH43='Skole scoring'!ET$92,1,0)+IF('Slut 2.kl. -Klasse'!FH43=5,5,0))</f>
        <v/>
      </c>
      <c r="EU116" s="27" t="str">
        <f>IF('Slut 2.kl. -Klasse'!FI43="","",IF('Slut 2.kl. -Klasse'!FI43='Skole scoring'!EU$92,1,0)+IF('Slut 2.kl. -Klasse'!FI43=5,5,0))</f>
        <v/>
      </c>
      <c r="EV116" s="27" t="str">
        <f>IF('Slut 2.kl. -Klasse'!FJ43="","",IF('Slut 2.kl. -Klasse'!FJ43='Skole scoring'!EV$92,1,0)+IF('Slut 2.kl. -Klasse'!FJ43=5,5,0))</f>
        <v/>
      </c>
      <c r="EW116" s="27" t="str">
        <f>IF('Slut 2.kl. -Klasse'!FK43="","",IF('Slut 2.kl. -Klasse'!FK43='Skole scoring'!EW$92,1,0)+IF('Slut 2.kl. -Klasse'!FK43=5,5,0))</f>
        <v/>
      </c>
      <c r="EX116" s="27" t="str">
        <f>IF('Slut 2.kl. -Klasse'!FL43="","",IF('Slut 2.kl. -Klasse'!FL43='Skole scoring'!EX$92,1,0)+IF('Slut 2.kl. -Klasse'!FL43=5,5,0))</f>
        <v/>
      </c>
      <c r="EY116" s="27" t="str">
        <f>IF('Slut 2.kl. -Klasse'!FM43="","",IF('Slut 2.kl. -Klasse'!FM43='Skole scoring'!EY$92,1,0)+IF('Slut 2.kl. -Klasse'!FM43=5,5,0))</f>
        <v/>
      </c>
      <c r="EZ116" s="27" t="str">
        <f>IF('Slut 2.kl. -Klasse'!FN43="","",IF('Slut 2.kl. -Klasse'!FN43='Skole scoring'!EZ$92,1,0)+IF('Slut 2.kl. -Klasse'!FN43=5,5,0))</f>
        <v/>
      </c>
      <c r="FA116" s="27" t="str">
        <f>IF('Slut 2.kl. -Klasse'!FO43="","",IF('Slut 2.kl. -Klasse'!FO43='Skole scoring'!FA$92,1,0)+IF('Slut 2.kl. -Klasse'!FO43=5,5,0))</f>
        <v/>
      </c>
      <c r="FB116" s="27" t="str">
        <f>IF('Slut 2.kl. -Klasse'!FP43="","",IF('Slut 2.kl. -Klasse'!FP43='Skole scoring'!FB$92,1,0)+IF('Slut 2.kl. -Klasse'!FP43=5,5,0))</f>
        <v/>
      </c>
      <c r="FC116" s="27" t="str">
        <f>IF('Slut 2.kl. -Klasse'!FQ43="","",IF('Slut 2.kl. -Klasse'!FQ43='Skole scoring'!FC$92,1,0)+IF('Slut 2.kl. -Klasse'!FQ43=5,5,0))</f>
        <v/>
      </c>
      <c r="FD116" s="27" t="str">
        <f>IF('Slut 2.kl. -Klasse'!FR43="","",IF('Slut 2.kl. -Klasse'!FR43='Skole scoring'!FD$92,1,0)+IF('Slut 2.kl. -Klasse'!FR43=5,5,0))</f>
        <v/>
      </c>
      <c r="FE116" s="27" t="str">
        <f>IF('Slut 2.kl. -Klasse'!FS43="","",IF('Slut 2.kl. -Klasse'!FS43='Skole scoring'!FE$92,1,0)+IF('Slut 2.kl. -Klasse'!FS43=5,5,0))</f>
        <v/>
      </c>
      <c r="FF116" s="27" t="str">
        <f>IF('Slut 2.kl. -Klasse'!FT43="","",IF('Slut 2.kl. -Klasse'!FT43='Skole scoring'!FF$92,1,0)+IF('Slut 2.kl. -Klasse'!FT43=5,5,0))</f>
        <v/>
      </c>
      <c r="FG116" s="27" t="str">
        <f>IF('Slut 2.kl. -Klasse'!FU43="","",IF('Slut 2.kl. -Klasse'!FU43='Skole scoring'!FG$92,1,0)+IF('Slut 2.kl. -Klasse'!FU43=5,5,0))</f>
        <v/>
      </c>
      <c r="FH116" s="27" t="str">
        <f>IF('Slut 2.kl. -Klasse'!FV43="","",IF('Slut 2.kl. -Klasse'!FV43='Skole scoring'!FH$92,1,0)+IF('Slut 2.kl. -Klasse'!FV43=5,5,0))</f>
        <v/>
      </c>
      <c r="FI116" s="27" t="str">
        <f>IF('Slut 2.kl. -Klasse'!FW43="","",IF('Slut 2.kl. -Klasse'!FW43='Skole scoring'!FI$92,1,0)+IF('Slut 2.kl. -Klasse'!FW43=5,5,0))</f>
        <v/>
      </c>
      <c r="FJ116" s="27" t="str">
        <f>IF('Slut 2.kl. -Klasse'!FX43="","",IF('Slut 2.kl. -Klasse'!FX43='Skole scoring'!FJ$92,1,0)+IF('Slut 2.kl. -Klasse'!FX43=5,5,0))</f>
        <v/>
      </c>
      <c r="FK116" s="27" t="str">
        <f>IF('Slut 2.kl. -Klasse'!FY43="","",IF('Slut 2.kl. -Klasse'!FY43='Skole scoring'!FK$92,1,0)+IF('Slut 2.kl. -Klasse'!FY43=5,5,0))</f>
        <v/>
      </c>
      <c r="FL116" s="27" t="str">
        <f>IF('Slut 2.kl. -Klasse'!FZ43="","",IF('Slut 2.kl. -Klasse'!FZ43='Skole scoring'!FL$92,1,0)+IF('Slut 2.kl. -Klasse'!FZ43=5,5,0))</f>
        <v/>
      </c>
      <c r="FM116" s="27" t="str">
        <f>IF('Slut 2.kl. -Klasse'!GA43="","",IF('Slut 2.kl. -Klasse'!GA43='Skole scoring'!FM$92,1,0)+IF('Slut 2.kl. -Klasse'!GA43=5,5,0))</f>
        <v/>
      </c>
      <c r="FN116" s="27">
        <f t="shared" si="3"/>
        <v>0</v>
      </c>
      <c r="FO116" s="27" t="str">
        <f>IF(ISBLANK('Slut 2.kl. -Klasse'!B43),"NA",(((COUNTIF('Skole scoring'!B116:U116,1)-7)/4.9)+((COUNTIF('Skole scoring'!V116:DQ116,1)-19.9)/11.3)+((COUNTIF(DR116:FM116,1)-16.8)/11.7))/3)</f>
        <v>NA</v>
      </c>
    </row>
    <row r="117" spans="2:171" x14ac:dyDescent="0.35">
      <c r="B117" s="27" t="str">
        <f>IF('Slut 2.kl. -Klasse'!P44="","",IF('Slut 2.kl. -Klasse'!P44='Skole scoring'!B$92,1,0)+IF('Slut 2.kl. -Klasse'!P44=5,5,0))</f>
        <v/>
      </c>
      <c r="C117" s="27" t="str">
        <f>IF('Slut 2.kl. -Klasse'!Q44="","",IF('Slut 2.kl. -Klasse'!Q44='Skole scoring'!C$92,1,0)+IF('Slut 2.kl. -Klasse'!Q44=5,5,0))</f>
        <v/>
      </c>
      <c r="D117" s="27" t="str">
        <f>IF('Slut 2.kl. -Klasse'!R44="","",IF('Slut 2.kl. -Klasse'!R44='Skole scoring'!D$92,1,0)+IF('Slut 2.kl. -Klasse'!R44=5,5,0))</f>
        <v/>
      </c>
      <c r="E117" s="27" t="str">
        <f>IF('Slut 2.kl. -Klasse'!S44="","",IF('Slut 2.kl. -Klasse'!S44='Skole scoring'!E$92,1,0)+IF('Slut 2.kl. -Klasse'!S44=5,5,0))</f>
        <v/>
      </c>
      <c r="F117" s="27" t="str">
        <f>IF('Slut 2.kl. -Klasse'!T44="","",IF('Slut 2.kl. -Klasse'!T44='Skole scoring'!F$92,1,0)+IF('Slut 2.kl. -Klasse'!T44=5,5,0))</f>
        <v/>
      </c>
      <c r="G117" s="27" t="str">
        <f>IF('Slut 2.kl. -Klasse'!U44="","",IF('Slut 2.kl. -Klasse'!U44='Skole scoring'!G$92,1,0)+IF('Slut 2.kl. -Klasse'!U44=5,5,0))</f>
        <v/>
      </c>
      <c r="H117" s="27" t="str">
        <f>IF('Slut 2.kl. -Klasse'!V44="","",IF('Slut 2.kl. -Klasse'!V44='Skole scoring'!H$92,1,0)+IF('Slut 2.kl. -Klasse'!V44=5,5,0))</f>
        <v/>
      </c>
      <c r="I117" s="27" t="str">
        <f>IF('Slut 2.kl. -Klasse'!W44="","",IF('Slut 2.kl. -Klasse'!W44='Skole scoring'!I$92,1,0)+IF('Slut 2.kl. -Klasse'!W44=5,5,0))</f>
        <v/>
      </c>
      <c r="J117" s="27" t="str">
        <f>IF('Slut 2.kl. -Klasse'!X44="","",IF('Slut 2.kl. -Klasse'!X44='Skole scoring'!J$92,1,0)+IF('Slut 2.kl. -Klasse'!X44=5,5,0))</f>
        <v/>
      </c>
      <c r="K117" s="27" t="str">
        <f>IF('Slut 2.kl. -Klasse'!Y44="","",IF('Slut 2.kl. -Klasse'!Y44='Skole scoring'!K$92,1,0)+IF('Slut 2.kl. -Klasse'!Y44=5,5,0))</f>
        <v/>
      </c>
      <c r="L117" s="27" t="str">
        <f>IF('Slut 2.kl. -Klasse'!Z44="","",IF('Slut 2.kl. -Klasse'!Z44='Skole scoring'!L$92,1,0)+IF('Slut 2.kl. -Klasse'!Z44=5,5,0))</f>
        <v/>
      </c>
      <c r="M117" s="27" t="str">
        <f>IF('Slut 2.kl. -Klasse'!AA44="","",IF('Slut 2.kl. -Klasse'!AA44='Skole scoring'!M$92,1,0)+IF('Slut 2.kl. -Klasse'!AA44=5,5,0))</f>
        <v/>
      </c>
      <c r="N117" s="27" t="str">
        <f>IF('Slut 2.kl. -Klasse'!AB44="","",IF('Slut 2.kl. -Klasse'!AB44='Skole scoring'!N$92,1,0)+IF('Slut 2.kl. -Klasse'!AB44=5,5,0))</f>
        <v/>
      </c>
      <c r="O117" s="27" t="str">
        <f>IF('Slut 2.kl. -Klasse'!AC44="","",IF('Slut 2.kl. -Klasse'!AC44='Skole scoring'!O$92,1,0)+IF('Slut 2.kl. -Klasse'!AC44=5,5,0))</f>
        <v/>
      </c>
      <c r="P117" s="27" t="str">
        <f>IF('Slut 2.kl. -Klasse'!AD44="","",IF('Slut 2.kl. -Klasse'!AD44='Skole scoring'!P$92,1,0)+IF('Slut 2.kl. -Klasse'!AD44=5,5,0))</f>
        <v/>
      </c>
      <c r="Q117" s="27" t="str">
        <f>IF('Slut 2.kl. -Klasse'!AE44="","",IF('Slut 2.kl. -Klasse'!AE44='Skole scoring'!Q$92,1,0)+IF('Slut 2.kl. -Klasse'!AE44=5,5,0))</f>
        <v/>
      </c>
      <c r="R117" s="27" t="str">
        <f>IF('Slut 2.kl. -Klasse'!AF44="","",IF('Slut 2.kl. -Klasse'!AF44='Skole scoring'!R$92,1,0)+IF('Slut 2.kl. -Klasse'!AF44=5,5,0))</f>
        <v/>
      </c>
      <c r="S117" s="27" t="str">
        <f>IF('Slut 2.kl. -Klasse'!AG44="","",IF('Slut 2.kl. -Klasse'!AG44='Skole scoring'!S$92,1,0)+IF('Slut 2.kl. -Klasse'!AG44=5,5,0))</f>
        <v/>
      </c>
      <c r="T117" s="27" t="str">
        <f>IF('Slut 2.kl. -Klasse'!AH44="","",IF('Slut 2.kl. -Klasse'!AH44='Skole scoring'!T$92,1,0)+IF('Slut 2.kl. -Klasse'!AH44=5,5,0))</f>
        <v/>
      </c>
      <c r="U117" s="27" t="str">
        <f>IF('Slut 2.kl. -Klasse'!AI44="","",IF('Slut 2.kl. -Klasse'!AI44='Skole scoring'!U$92,1,0)+IF('Slut 2.kl. -Klasse'!AI44=5,5,0))</f>
        <v/>
      </c>
      <c r="V117" s="27" t="str">
        <f>IF('Slut 2.kl. -Klasse'!AJ44="","",IF('Slut 2.kl. -Klasse'!AJ44='Skole scoring'!V$92,1,0)+IF('Slut 2.kl. -Klasse'!AJ44=5,5,0))</f>
        <v/>
      </c>
      <c r="W117" s="27" t="str">
        <f>IF('Slut 2.kl. -Klasse'!AK44="","",IF('Slut 2.kl. -Klasse'!AK44='Skole scoring'!W$92,1,0)+IF('Slut 2.kl. -Klasse'!AK44=5,5,0))</f>
        <v/>
      </c>
      <c r="X117" s="27" t="str">
        <f>IF('Slut 2.kl. -Klasse'!AL44="","",IF('Slut 2.kl. -Klasse'!AL44='Skole scoring'!X$92,1,0)+IF('Slut 2.kl. -Klasse'!AL44=5,5,0))</f>
        <v/>
      </c>
      <c r="Y117" s="27" t="str">
        <f>IF('Slut 2.kl. -Klasse'!AM44="","",IF('Slut 2.kl. -Klasse'!AM44='Skole scoring'!Y$92,1,0)+IF('Slut 2.kl. -Klasse'!AM44=5,5,0))</f>
        <v/>
      </c>
      <c r="Z117" s="27" t="str">
        <f>IF('Slut 2.kl. -Klasse'!AN44="","",IF('Slut 2.kl. -Klasse'!AN44='Skole scoring'!Z$92,1,0)+IF('Slut 2.kl. -Klasse'!AN44=5,5,0))</f>
        <v/>
      </c>
      <c r="AA117" s="27" t="str">
        <f>IF('Slut 2.kl. -Klasse'!AO44="","",IF('Slut 2.kl. -Klasse'!AO44='Skole scoring'!AA$92,1,0)+IF('Slut 2.kl. -Klasse'!AO44=5,5,0))</f>
        <v/>
      </c>
      <c r="AB117" s="27" t="str">
        <f>IF('Slut 2.kl. -Klasse'!AP44="","",IF('Slut 2.kl. -Klasse'!AP44='Skole scoring'!AB$92,1,0)+IF('Slut 2.kl. -Klasse'!AP44=5,5,0))</f>
        <v/>
      </c>
      <c r="AC117" s="27" t="str">
        <f>IF('Slut 2.kl. -Klasse'!AQ44="","",IF('Slut 2.kl. -Klasse'!AQ44='Skole scoring'!AC$92,1,0)+IF('Slut 2.kl. -Klasse'!AQ44=5,5,0))</f>
        <v/>
      </c>
      <c r="AD117" s="27" t="str">
        <f>IF('Slut 2.kl. -Klasse'!AR44="","",IF('Slut 2.kl. -Klasse'!AR44='Skole scoring'!AD$92,1,0)+IF('Slut 2.kl. -Klasse'!AR44=5,5,0))</f>
        <v/>
      </c>
      <c r="AE117" s="27" t="str">
        <f>IF('Slut 2.kl. -Klasse'!AS44="","",IF('Slut 2.kl. -Klasse'!AS44='Skole scoring'!AE$92,1,0)+IF('Slut 2.kl. -Klasse'!AS44=5,5,0))</f>
        <v/>
      </c>
      <c r="AF117" s="27" t="str">
        <f>IF('Slut 2.kl. -Klasse'!AT44="","",IF('Slut 2.kl. -Klasse'!AT44='Skole scoring'!AF$92,1,0)+IF('Slut 2.kl. -Klasse'!AT44=5,5,0))</f>
        <v/>
      </c>
      <c r="AG117" s="27" t="str">
        <f>IF('Slut 2.kl. -Klasse'!AU44="","",IF('Slut 2.kl. -Klasse'!AU44='Skole scoring'!AG$92,1,0)+IF('Slut 2.kl. -Klasse'!AU44=5,5,0))</f>
        <v/>
      </c>
      <c r="AH117" s="27" t="str">
        <f>IF('Slut 2.kl. -Klasse'!AV44="","",IF('Slut 2.kl. -Klasse'!AV44='Skole scoring'!AH$92,1,0)+IF('Slut 2.kl. -Klasse'!AV44=5,5,0))</f>
        <v/>
      </c>
      <c r="AI117" s="27" t="str">
        <f>IF('Slut 2.kl. -Klasse'!AW44="","",IF('Slut 2.kl. -Klasse'!AW44='Skole scoring'!AI$92,1,0)+IF('Slut 2.kl. -Klasse'!AW44=5,5,0))</f>
        <v/>
      </c>
      <c r="AJ117" s="27" t="str">
        <f>IF('Slut 2.kl. -Klasse'!AX44="","",IF('Slut 2.kl. -Klasse'!AX44='Skole scoring'!AJ$92,1,0)+IF('Slut 2.kl. -Klasse'!AX44=5,5,0))</f>
        <v/>
      </c>
      <c r="AK117" s="27" t="str">
        <f>IF('Slut 2.kl. -Klasse'!AY44="","",IF('Slut 2.kl. -Klasse'!AY44='Skole scoring'!AK$92,1,0)+IF('Slut 2.kl. -Klasse'!AY44=5,5,0))</f>
        <v/>
      </c>
      <c r="AL117" s="27" t="str">
        <f>IF('Slut 2.kl. -Klasse'!AZ44="","",IF('Slut 2.kl. -Klasse'!AZ44='Skole scoring'!AL$92,1,0)+IF('Slut 2.kl. -Klasse'!AZ44=5,5,0))</f>
        <v/>
      </c>
      <c r="AM117" s="27" t="str">
        <f>IF('Slut 2.kl. -Klasse'!BA44="","",IF('Slut 2.kl. -Klasse'!BA44='Skole scoring'!AM$92,1,0)+IF('Slut 2.kl. -Klasse'!BA44=5,5,0))</f>
        <v/>
      </c>
      <c r="AN117" s="27" t="str">
        <f>IF('Slut 2.kl. -Klasse'!BB44="","",IF('Slut 2.kl. -Klasse'!BB44='Skole scoring'!AN$92,1,0)+IF('Slut 2.kl. -Klasse'!BB44=5,5,0))</f>
        <v/>
      </c>
      <c r="AO117" s="27" t="str">
        <f>IF('Slut 2.kl. -Klasse'!BC44="","",IF('Slut 2.kl. -Klasse'!BC44='Skole scoring'!AO$92,1,0)+IF('Slut 2.kl. -Klasse'!BC44=5,5,0))</f>
        <v/>
      </c>
      <c r="AP117" s="27" t="str">
        <f>IF('Slut 2.kl. -Klasse'!BD44="","",IF('Slut 2.kl. -Klasse'!BD44='Skole scoring'!AP$92,1,0)+IF('Slut 2.kl. -Klasse'!BD44=5,5,0))</f>
        <v/>
      </c>
      <c r="AQ117" s="27" t="str">
        <f>IF('Slut 2.kl. -Klasse'!BE44="","",IF('Slut 2.kl. -Klasse'!BE44='Skole scoring'!AQ$92,1,0)+IF('Slut 2.kl. -Klasse'!BE44=5,5,0))</f>
        <v/>
      </c>
      <c r="AR117" s="27" t="str">
        <f>IF('Slut 2.kl. -Klasse'!BF44="","",IF('Slut 2.kl. -Klasse'!BF44='Skole scoring'!AR$92,1,0)+IF('Slut 2.kl. -Klasse'!BF44=5,5,0))</f>
        <v/>
      </c>
      <c r="AS117" s="27" t="str">
        <f>IF('Slut 2.kl. -Klasse'!BG44="","",IF('Slut 2.kl. -Klasse'!BG44='Skole scoring'!AS$92,1,0)+IF('Slut 2.kl. -Klasse'!BG44=5,5,0))</f>
        <v/>
      </c>
      <c r="AT117" s="27" t="str">
        <f>IF('Slut 2.kl. -Klasse'!BH44="","",IF('Slut 2.kl. -Klasse'!BH44='Skole scoring'!AT$92,1,0)+IF('Slut 2.kl. -Klasse'!BH44=5,5,0))</f>
        <v/>
      </c>
      <c r="AU117" s="27" t="str">
        <f>IF('Slut 2.kl. -Klasse'!BI44="","",IF('Slut 2.kl. -Klasse'!BI44='Skole scoring'!AU$92,1,0)+IF('Slut 2.kl. -Klasse'!BI44=5,5,0))</f>
        <v/>
      </c>
      <c r="AV117" s="27" t="str">
        <f>IF('Slut 2.kl. -Klasse'!BJ44="","",IF('Slut 2.kl. -Klasse'!BJ44='Skole scoring'!AV$92,1,0)+IF('Slut 2.kl. -Klasse'!BJ44=5,5,0))</f>
        <v/>
      </c>
      <c r="AW117" s="27" t="str">
        <f>IF('Slut 2.kl. -Klasse'!BK44="","",IF('Slut 2.kl. -Klasse'!BK44='Skole scoring'!AW$92,1,0)+IF('Slut 2.kl. -Klasse'!BK44=5,5,0))</f>
        <v/>
      </c>
      <c r="AX117" s="27" t="str">
        <f>IF('Slut 2.kl. -Klasse'!BL44="","",IF('Slut 2.kl. -Klasse'!BL44='Skole scoring'!AX$92,1,0)+IF('Slut 2.kl. -Klasse'!BL44=5,5,0))</f>
        <v/>
      </c>
      <c r="AY117" s="27" t="str">
        <f>IF('Slut 2.kl. -Klasse'!BM44="","",IF('Slut 2.kl. -Klasse'!BM44='Skole scoring'!AY$92,1,0)+IF('Slut 2.kl. -Klasse'!BM44=5,5,0))</f>
        <v/>
      </c>
      <c r="AZ117" s="27" t="str">
        <f>IF('Slut 2.kl. -Klasse'!BN44="","",IF('Slut 2.kl. -Klasse'!BN44='Skole scoring'!AZ$92,1,0)+IF('Slut 2.kl. -Klasse'!BN44=5,5,0))</f>
        <v/>
      </c>
      <c r="BA117" s="27" t="str">
        <f>IF('Slut 2.kl. -Klasse'!BO44="","",IF('Slut 2.kl. -Klasse'!BO44='Skole scoring'!BA$92,1,0)+IF('Slut 2.kl. -Klasse'!BO44=5,5,0))</f>
        <v/>
      </c>
      <c r="BB117" s="27" t="str">
        <f>IF('Slut 2.kl. -Klasse'!BP44="","",IF('Slut 2.kl. -Klasse'!BP44='Skole scoring'!BB$92,1,0)+IF('Slut 2.kl. -Klasse'!BP44=5,5,0))</f>
        <v/>
      </c>
      <c r="BC117" s="27" t="str">
        <f>IF('Slut 2.kl. -Klasse'!BQ44="","",IF('Slut 2.kl. -Klasse'!BQ44='Skole scoring'!BC$92,1,0)+IF('Slut 2.kl. -Klasse'!BQ44=5,5,0))</f>
        <v/>
      </c>
      <c r="BD117" s="27" t="str">
        <f>IF('Slut 2.kl. -Klasse'!BR44="","",IF('Slut 2.kl. -Klasse'!BR44='Skole scoring'!BD$92,1,0)+IF('Slut 2.kl. -Klasse'!BR44=5,5,0))</f>
        <v/>
      </c>
      <c r="BE117" s="27" t="str">
        <f>IF('Slut 2.kl. -Klasse'!BS44="","",IF('Slut 2.kl. -Klasse'!BS44='Skole scoring'!BE$92,1,0)+IF('Slut 2.kl. -Klasse'!BS44=5,5,0))</f>
        <v/>
      </c>
      <c r="BF117" s="27" t="str">
        <f>IF('Slut 2.kl. -Klasse'!BT44="","",IF('Slut 2.kl. -Klasse'!BT44='Skole scoring'!BF$92,1,0)+IF('Slut 2.kl. -Klasse'!BT44=5,5,0))</f>
        <v/>
      </c>
      <c r="BG117" s="27" t="str">
        <f>IF('Slut 2.kl. -Klasse'!BU44="","",IF('Slut 2.kl. -Klasse'!BU44='Skole scoring'!BG$92,1,0)+IF('Slut 2.kl. -Klasse'!BU44=5,5,0))</f>
        <v/>
      </c>
      <c r="BH117" s="27" t="str">
        <f>IF('Slut 2.kl. -Klasse'!BV44="","",IF('Slut 2.kl. -Klasse'!BV44='Skole scoring'!BH$92,1,0)+IF('Slut 2.kl. -Klasse'!BV44=5,5,0))</f>
        <v/>
      </c>
      <c r="BI117" s="27" t="str">
        <f>IF('Slut 2.kl. -Klasse'!BW44="","",IF('Slut 2.kl. -Klasse'!BW44='Skole scoring'!BI$92,1,0)+IF('Slut 2.kl. -Klasse'!BW44=5,5,0))</f>
        <v/>
      </c>
      <c r="BJ117" s="27" t="str">
        <f>IF('Slut 2.kl. -Klasse'!BX44="","",IF('Slut 2.kl. -Klasse'!BX44='Skole scoring'!BJ$92,1,0)+IF('Slut 2.kl. -Klasse'!BX44=5,5,0))</f>
        <v/>
      </c>
      <c r="BK117" s="27" t="str">
        <f>IF('Slut 2.kl. -Klasse'!BY44="","",IF('Slut 2.kl. -Klasse'!BY44='Skole scoring'!BK$92,1,0)+IF('Slut 2.kl. -Klasse'!BY44=5,5,0))</f>
        <v/>
      </c>
      <c r="BL117" s="27" t="str">
        <f>IF('Slut 2.kl. -Klasse'!BZ44="","",IF('Slut 2.kl. -Klasse'!BZ44='Skole scoring'!BL$92,1,0)+IF('Slut 2.kl. -Klasse'!BZ44=5,5,0))</f>
        <v/>
      </c>
      <c r="BM117" s="27" t="str">
        <f>IF('Slut 2.kl. -Klasse'!CA44="","",IF('Slut 2.kl. -Klasse'!CA44='Skole scoring'!BM$92,1,0)+IF('Slut 2.kl. -Klasse'!CA44=5,5,0))</f>
        <v/>
      </c>
      <c r="BN117" s="27" t="str">
        <f>IF('Slut 2.kl. -Klasse'!CB44="","",IF('Slut 2.kl. -Klasse'!CB44='Skole scoring'!BN$92,1,0)+IF('Slut 2.kl. -Klasse'!CB44=5,5,0))</f>
        <v/>
      </c>
      <c r="BO117" s="27" t="str">
        <f>IF('Slut 2.kl. -Klasse'!CC44="","",IF('Slut 2.kl. -Klasse'!CC44='Skole scoring'!BO$92,1,0)+IF('Slut 2.kl. -Klasse'!CC44=5,5,0))</f>
        <v/>
      </c>
      <c r="BP117" s="27" t="str">
        <f>IF('Slut 2.kl. -Klasse'!CD44="","",IF('Slut 2.kl. -Klasse'!CD44='Skole scoring'!BP$92,1,0)+IF('Slut 2.kl. -Klasse'!CD44=5,5,0))</f>
        <v/>
      </c>
      <c r="BQ117" s="27" t="str">
        <f>IF('Slut 2.kl. -Klasse'!CE44="","",IF('Slut 2.kl. -Klasse'!CE44='Skole scoring'!BQ$92,1,0)+IF('Slut 2.kl. -Klasse'!CE44=5,5,0))</f>
        <v/>
      </c>
      <c r="BR117" s="27" t="str">
        <f>IF('Slut 2.kl. -Klasse'!CF44="","",IF('Slut 2.kl. -Klasse'!CF44='Skole scoring'!BR$92,1,0)+IF('Slut 2.kl. -Klasse'!CF44=5,5,0))</f>
        <v/>
      </c>
      <c r="BS117" s="27" t="str">
        <f>IF('Slut 2.kl. -Klasse'!CG44="","",IF('Slut 2.kl. -Klasse'!CG44='Skole scoring'!BS$92,1,0)+IF('Slut 2.kl. -Klasse'!CG44=5,5,0))</f>
        <v/>
      </c>
      <c r="BT117" s="27" t="str">
        <f>IF('Slut 2.kl. -Klasse'!CH44="","",IF('Slut 2.kl. -Klasse'!CH44='Skole scoring'!BT$92,1,0)+IF('Slut 2.kl. -Klasse'!CH44=5,5,0))</f>
        <v/>
      </c>
      <c r="BU117" s="27" t="str">
        <f>IF('Slut 2.kl. -Klasse'!CI44="","",IF('Slut 2.kl. -Klasse'!CI44='Skole scoring'!BU$92,1,0)+IF('Slut 2.kl. -Klasse'!CI44=5,5,0))</f>
        <v/>
      </c>
      <c r="BV117" s="27" t="str">
        <f>IF('Slut 2.kl. -Klasse'!CJ44="","",IF('Slut 2.kl. -Klasse'!CJ44='Skole scoring'!BV$92,1,0)+IF('Slut 2.kl. -Klasse'!CJ44=5,5,0))</f>
        <v/>
      </c>
      <c r="BW117" s="27" t="str">
        <f>IF('Slut 2.kl. -Klasse'!CK44="","",IF('Slut 2.kl. -Klasse'!CK44='Skole scoring'!BW$92,1,0)+IF('Slut 2.kl. -Klasse'!CK44=5,5,0))</f>
        <v/>
      </c>
      <c r="BX117" s="27" t="str">
        <f>IF('Slut 2.kl. -Klasse'!CL44="","",IF('Slut 2.kl. -Klasse'!CL44='Skole scoring'!BX$92,1,0)+IF('Slut 2.kl. -Klasse'!CL44=5,5,0))</f>
        <v/>
      </c>
      <c r="BY117" s="27" t="str">
        <f>IF('Slut 2.kl. -Klasse'!CM44="","",IF('Slut 2.kl. -Klasse'!CM44='Skole scoring'!BY$92,1,0)+IF('Slut 2.kl. -Klasse'!CM44=5,5,0))</f>
        <v/>
      </c>
      <c r="BZ117" s="27" t="str">
        <f>IF('Slut 2.kl. -Klasse'!CN44="","",IF('Slut 2.kl. -Klasse'!CN44='Skole scoring'!BZ$92,1,0)+IF('Slut 2.kl. -Klasse'!CN44=5,5,0))</f>
        <v/>
      </c>
      <c r="CA117" s="27" t="str">
        <f>IF('Slut 2.kl. -Klasse'!CO44="","",IF('Slut 2.kl. -Klasse'!CO44='Skole scoring'!CA$92,1,0)+IF('Slut 2.kl. -Klasse'!CO44=5,5,0))</f>
        <v/>
      </c>
      <c r="CB117" s="27" t="str">
        <f>IF('Slut 2.kl. -Klasse'!CP44="","",IF('Slut 2.kl. -Klasse'!CP44='Skole scoring'!CB$92,1,0)+IF('Slut 2.kl. -Klasse'!CP44=5,5,0))</f>
        <v/>
      </c>
      <c r="CC117" s="27" t="str">
        <f>IF('Slut 2.kl. -Klasse'!CQ44="","",IF('Slut 2.kl. -Klasse'!CQ44='Skole scoring'!CC$92,1,0)+IF('Slut 2.kl. -Klasse'!CQ44=5,5,0))</f>
        <v/>
      </c>
      <c r="CD117" s="27" t="str">
        <f>IF('Slut 2.kl. -Klasse'!CR44="","",IF('Slut 2.kl. -Klasse'!CR44='Skole scoring'!CD$92,1,0)+IF('Slut 2.kl. -Klasse'!CR44=5,5,0))</f>
        <v/>
      </c>
      <c r="CE117" s="27" t="str">
        <f>IF('Slut 2.kl. -Klasse'!CS44="","",IF('Slut 2.kl. -Klasse'!CS44='Skole scoring'!CE$92,1,0)+IF('Slut 2.kl. -Klasse'!CS44=5,5,0))</f>
        <v/>
      </c>
      <c r="CF117" s="27" t="str">
        <f>IF('Slut 2.kl. -Klasse'!CT44="","",IF('Slut 2.kl. -Klasse'!CT44='Skole scoring'!CF$92,1,0)+IF('Slut 2.kl. -Klasse'!CT44=5,5,0))</f>
        <v/>
      </c>
      <c r="CG117" s="27" t="str">
        <f>IF('Slut 2.kl. -Klasse'!CU44="","",IF('Slut 2.kl. -Klasse'!CU44='Skole scoring'!CG$92,1,0)+IF('Slut 2.kl. -Klasse'!CU44=5,5,0))</f>
        <v/>
      </c>
      <c r="CH117" s="27" t="str">
        <f>IF('Slut 2.kl. -Klasse'!CV44="","",IF('Slut 2.kl. -Klasse'!CV44='Skole scoring'!CH$92,1,0)+IF('Slut 2.kl. -Klasse'!CV44=5,5,0))</f>
        <v/>
      </c>
      <c r="CI117" s="27" t="str">
        <f>IF('Slut 2.kl. -Klasse'!CW44="","",IF('Slut 2.kl. -Klasse'!CW44='Skole scoring'!CI$92,1,0)+IF('Slut 2.kl. -Klasse'!CW44=5,5,0))</f>
        <v/>
      </c>
      <c r="CJ117" s="27" t="str">
        <f>IF('Slut 2.kl. -Klasse'!CX44="","",IF('Slut 2.kl. -Klasse'!CX44='Skole scoring'!CJ$92,1,0)+IF('Slut 2.kl. -Klasse'!CX44=5,5,0))</f>
        <v/>
      </c>
      <c r="CK117" s="27" t="str">
        <f>IF('Slut 2.kl. -Klasse'!CY44="","",IF('Slut 2.kl. -Klasse'!CY44='Skole scoring'!CK$92,1,0)+IF('Slut 2.kl. -Klasse'!CY44=5,5,0))</f>
        <v/>
      </c>
      <c r="CL117" s="27" t="str">
        <f>IF('Slut 2.kl. -Klasse'!CZ44="","",IF('Slut 2.kl. -Klasse'!CZ44='Skole scoring'!CL$92,1,0)+IF('Slut 2.kl. -Klasse'!CZ44=5,5,0))</f>
        <v/>
      </c>
      <c r="CM117" s="27" t="str">
        <f>IF('Slut 2.kl. -Klasse'!DA44="","",IF('Slut 2.kl. -Klasse'!DA44='Skole scoring'!CM$92,1,0)+IF('Slut 2.kl. -Klasse'!DA44=5,5,0))</f>
        <v/>
      </c>
      <c r="CN117" s="27" t="str">
        <f>IF('Slut 2.kl. -Klasse'!DB44="","",IF('Slut 2.kl. -Klasse'!DB44='Skole scoring'!CN$92,1,0)+IF('Slut 2.kl. -Klasse'!DB44=5,5,0))</f>
        <v/>
      </c>
      <c r="CO117" s="27" t="str">
        <f>IF('Slut 2.kl. -Klasse'!DC44="","",IF('Slut 2.kl. -Klasse'!DC44='Skole scoring'!CO$92,1,0)+IF('Slut 2.kl. -Klasse'!DC44=5,5,0))</f>
        <v/>
      </c>
      <c r="CP117" s="27" t="str">
        <f>IF('Slut 2.kl. -Klasse'!DD44="","",IF('Slut 2.kl. -Klasse'!DD44='Skole scoring'!CP$92,1,0)+IF('Slut 2.kl. -Klasse'!DD44=5,5,0))</f>
        <v/>
      </c>
      <c r="CQ117" s="27" t="str">
        <f>IF('Slut 2.kl. -Klasse'!DE44="","",IF('Slut 2.kl. -Klasse'!DE44='Skole scoring'!CQ$92,1,0)+IF('Slut 2.kl. -Klasse'!DE44=5,5,0))</f>
        <v/>
      </c>
      <c r="CR117" s="27" t="str">
        <f>IF('Slut 2.kl. -Klasse'!DF44="","",IF('Slut 2.kl. -Klasse'!DF44='Skole scoring'!CR$92,1,0)+IF('Slut 2.kl. -Klasse'!DF44=5,5,0))</f>
        <v/>
      </c>
      <c r="CS117" s="27" t="str">
        <f>IF('Slut 2.kl. -Klasse'!DG44="","",IF('Slut 2.kl. -Klasse'!DG44='Skole scoring'!CS$92,1,0)+IF('Slut 2.kl. -Klasse'!DG44=5,5,0))</f>
        <v/>
      </c>
      <c r="CT117" s="27" t="str">
        <f>IF('Slut 2.kl. -Klasse'!DH44="","",IF('Slut 2.kl. -Klasse'!DH44='Skole scoring'!CT$92,1,0)+IF('Slut 2.kl. -Klasse'!DH44=5,5,0))</f>
        <v/>
      </c>
      <c r="CU117" s="27" t="str">
        <f>IF('Slut 2.kl. -Klasse'!DI44="","",IF('Slut 2.kl. -Klasse'!DI44='Skole scoring'!CU$92,1,0)+IF('Slut 2.kl. -Klasse'!DI44=5,5,0))</f>
        <v/>
      </c>
      <c r="CV117" s="27" t="str">
        <f>IF('Slut 2.kl. -Klasse'!DJ44="","",IF('Slut 2.kl. -Klasse'!DJ44='Skole scoring'!CV$92,1,0)+IF('Slut 2.kl. -Klasse'!DJ44=5,5,0))</f>
        <v/>
      </c>
      <c r="CW117" s="27" t="str">
        <f>IF('Slut 2.kl. -Klasse'!DK44="","",IF('Slut 2.kl. -Klasse'!DK44='Skole scoring'!CW$92,1,0)+IF('Slut 2.kl. -Klasse'!DK44=5,5,0))</f>
        <v/>
      </c>
      <c r="CX117" s="27" t="str">
        <f>IF('Slut 2.kl. -Klasse'!DL44="","",IF('Slut 2.kl. -Klasse'!DL44='Skole scoring'!CX$92,1,0)+IF('Slut 2.kl. -Klasse'!DL44=5,5,0))</f>
        <v/>
      </c>
      <c r="CY117" s="27" t="str">
        <f>IF('Slut 2.kl. -Klasse'!DM44="","",IF('Slut 2.kl. -Klasse'!DM44='Skole scoring'!CY$92,1,0)+IF('Slut 2.kl. -Klasse'!DM44=5,5,0))</f>
        <v/>
      </c>
      <c r="CZ117" s="27" t="str">
        <f>IF('Slut 2.kl. -Klasse'!DN44="","",IF('Slut 2.kl. -Klasse'!DN44='Skole scoring'!CZ$92,1,0)+IF('Slut 2.kl. -Klasse'!DN44=5,5,0))</f>
        <v/>
      </c>
      <c r="DA117" s="27" t="str">
        <f>IF('Slut 2.kl. -Klasse'!DO44="","",IF('Slut 2.kl. -Klasse'!DO44='Skole scoring'!DA$92,1,0)+IF('Slut 2.kl. -Klasse'!DO44=5,5,0))</f>
        <v/>
      </c>
      <c r="DB117" s="27" t="str">
        <f>IF('Slut 2.kl. -Klasse'!DP44="","",IF('Slut 2.kl. -Klasse'!DP44='Skole scoring'!DB$92,1,0)+IF('Slut 2.kl. -Klasse'!DP44=5,5,0))</f>
        <v/>
      </c>
      <c r="DC117" s="27" t="str">
        <f>IF('Slut 2.kl. -Klasse'!DQ44="","",IF('Slut 2.kl. -Klasse'!DQ44='Skole scoring'!DC$92,1,0)+IF('Slut 2.kl. -Klasse'!DQ44=5,5,0))</f>
        <v/>
      </c>
      <c r="DD117" s="27" t="str">
        <f>IF('Slut 2.kl. -Klasse'!DR44="","",IF('Slut 2.kl. -Klasse'!DR44='Skole scoring'!DD$92,1,0)+IF('Slut 2.kl. -Klasse'!DR44=5,5,0))</f>
        <v/>
      </c>
      <c r="DE117" s="27" t="str">
        <f>IF('Slut 2.kl. -Klasse'!DS44="","",IF('Slut 2.kl. -Klasse'!DS44='Skole scoring'!DE$92,1,0)+IF('Slut 2.kl. -Klasse'!DS44=5,5,0))</f>
        <v/>
      </c>
      <c r="DF117" s="27" t="str">
        <f>IF('Slut 2.kl. -Klasse'!DT44="","",IF('Slut 2.kl. -Klasse'!DT44='Skole scoring'!DF$92,1,0)+IF('Slut 2.kl. -Klasse'!DT44=5,5,0))</f>
        <v/>
      </c>
      <c r="DG117" s="27" t="str">
        <f>IF('Slut 2.kl. -Klasse'!DU44="","",IF('Slut 2.kl. -Klasse'!DU44='Skole scoring'!DG$92,1,0)+IF('Slut 2.kl. -Klasse'!DU44=5,5,0))</f>
        <v/>
      </c>
      <c r="DH117" s="27" t="str">
        <f>IF('Slut 2.kl. -Klasse'!DV44="","",IF('Slut 2.kl. -Klasse'!DV44='Skole scoring'!DH$92,1,0)+IF('Slut 2.kl. -Klasse'!DV44=5,5,0))</f>
        <v/>
      </c>
      <c r="DI117" s="27" t="str">
        <f>IF('Slut 2.kl. -Klasse'!DW44="","",IF('Slut 2.kl. -Klasse'!DW44='Skole scoring'!DI$92,1,0)+IF('Slut 2.kl. -Klasse'!DW44=5,5,0))</f>
        <v/>
      </c>
      <c r="DJ117" s="27" t="str">
        <f>IF('Slut 2.kl. -Klasse'!DX44="","",IF('Slut 2.kl. -Klasse'!DX44='Skole scoring'!DJ$92,1,0)+IF('Slut 2.kl. -Klasse'!DX44=5,5,0))</f>
        <v/>
      </c>
      <c r="DK117" s="27" t="str">
        <f>IF('Slut 2.kl. -Klasse'!DY44="","",IF('Slut 2.kl. -Klasse'!DY44='Skole scoring'!DK$92,1,0)+IF('Slut 2.kl. -Klasse'!DY44=5,5,0))</f>
        <v/>
      </c>
      <c r="DL117" s="27" t="str">
        <f>IF('Slut 2.kl. -Klasse'!DZ44="","",IF('Slut 2.kl. -Klasse'!DZ44='Skole scoring'!DL$92,1,0)+IF('Slut 2.kl. -Klasse'!DZ44=5,5,0))</f>
        <v/>
      </c>
      <c r="DM117" s="27" t="str">
        <f>IF('Slut 2.kl. -Klasse'!EA44="","",IF('Slut 2.kl. -Klasse'!EA44='Skole scoring'!DM$92,1,0)+IF('Slut 2.kl. -Klasse'!EA44=5,5,0))</f>
        <v/>
      </c>
      <c r="DN117" s="27" t="str">
        <f>IF('Slut 2.kl. -Klasse'!EB44="","",IF('Slut 2.kl. -Klasse'!EB44='Skole scoring'!DN$92,1,0)+IF('Slut 2.kl. -Klasse'!EB44=5,5,0))</f>
        <v/>
      </c>
      <c r="DO117" s="27" t="str">
        <f>IF('Slut 2.kl. -Klasse'!EC44="","",IF('Slut 2.kl. -Klasse'!EC44='Skole scoring'!DO$92,1,0)+IF('Slut 2.kl. -Klasse'!EC44=5,5,0))</f>
        <v/>
      </c>
      <c r="DP117" s="27" t="str">
        <f>IF('Slut 2.kl. -Klasse'!ED44="","",IF('Slut 2.kl. -Klasse'!ED44='Skole scoring'!DP$92,1,0)+IF('Slut 2.kl. -Klasse'!ED44=5,5,0))</f>
        <v/>
      </c>
      <c r="DQ117" s="27" t="str">
        <f>IF('Slut 2.kl. -Klasse'!EE44="","",IF('Slut 2.kl. -Klasse'!EE44='Skole scoring'!DQ$92,1,0)+IF('Slut 2.kl. -Klasse'!EE44=5,5,0))</f>
        <v/>
      </c>
      <c r="DR117" s="27" t="str">
        <f>IF('Slut 2.kl. -Klasse'!EF44="","",IF('Slut 2.kl. -Klasse'!EF44='Skole scoring'!DR$92,1,0)+IF('Slut 2.kl. -Klasse'!EF44=5,5,0))</f>
        <v/>
      </c>
      <c r="DS117" s="27" t="str">
        <f>IF('Slut 2.kl. -Klasse'!EG44="","",IF('Slut 2.kl. -Klasse'!EG44='Skole scoring'!DS$92,1,0)+IF('Slut 2.kl. -Klasse'!EG44=5,5,0))</f>
        <v/>
      </c>
      <c r="DT117" s="27" t="str">
        <f>IF('Slut 2.kl. -Klasse'!EH44="","",IF('Slut 2.kl. -Klasse'!EH44='Skole scoring'!DT$92,1,0)+IF('Slut 2.kl. -Klasse'!EH44=5,5,0))</f>
        <v/>
      </c>
      <c r="DU117" s="27" t="str">
        <f>IF('Slut 2.kl. -Klasse'!EI44="","",IF('Slut 2.kl. -Klasse'!EI44='Skole scoring'!DU$92,1,0)+IF('Slut 2.kl. -Klasse'!EI44=5,5,0))</f>
        <v/>
      </c>
      <c r="DV117" s="27" t="str">
        <f>IF('Slut 2.kl. -Klasse'!EJ44="","",IF('Slut 2.kl. -Klasse'!EJ44='Skole scoring'!DV$92,1,0)+IF('Slut 2.kl. -Klasse'!EJ44=5,5,0))</f>
        <v/>
      </c>
      <c r="DW117" s="27" t="str">
        <f>IF('Slut 2.kl. -Klasse'!EK44="","",IF('Slut 2.kl. -Klasse'!EK44='Skole scoring'!DW$92,1,0)+IF('Slut 2.kl. -Klasse'!EK44=5,5,0))</f>
        <v/>
      </c>
      <c r="DX117" s="27" t="str">
        <f>IF('Slut 2.kl. -Klasse'!EL44="","",IF('Slut 2.kl. -Klasse'!EL44='Skole scoring'!DX$92,1,0)+IF('Slut 2.kl. -Klasse'!EL44=5,5,0))</f>
        <v/>
      </c>
      <c r="DY117" s="27" t="str">
        <f>IF('Slut 2.kl. -Klasse'!EM44="","",IF('Slut 2.kl. -Klasse'!EM44='Skole scoring'!DY$92,1,0)+IF('Slut 2.kl. -Klasse'!EM44=5,5,0))</f>
        <v/>
      </c>
      <c r="DZ117" s="27" t="str">
        <f>IF('Slut 2.kl. -Klasse'!EN44="","",IF('Slut 2.kl. -Klasse'!EN44='Skole scoring'!DZ$92,1,0)+IF('Slut 2.kl. -Klasse'!EN44=5,5,0))</f>
        <v/>
      </c>
      <c r="EA117" s="27" t="str">
        <f>IF('Slut 2.kl. -Klasse'!EO44="","",IF('Slut 2.kl. -Klasse'!EO44='Skole scoring'!EA$92,1,0)+IF('Slut 2.kl. -Klasse'!EO44=5,5,0))</f>
        <v/>
      </c>
      <c r="EB117" s="27" t="str">
        <f>IF('Slut 2.kl. -Klasse'!EP44="","",IF('Slut 2.kl. -Klasse'!EP44='Skole scoring'!EB$92,1,0)+IF('Slut 2.kl. -Klasse'!EP44=5,5,0))</f>
        <v/>
      </c>
      <c r="EC117" s="27" t="str">
        <f>IF('Slut 2.kl. -Klasse'!EQ44="","",IF('Slut 2.kl. -Klasse'!EQ44='Skole scoring'!EC$92,1,0)+IF('Slut 2.kl. -Klasse'!EQ44=5,5,0))</f>
        <v/>
      </c>
      <c r="ED117" s="27" t="str">
        <f>IF('Slut 2.kl. -Klasse'!ER44="","",IF('Slut 2.kl. -Klasse'!ER44='Skole scoring'!ED$92,1,0)+IF('Slut 2.kl. -Klasse'!ER44=5,5,0))</f>
        <v/>
      </c>
      <c r="EE117" s="27" t="str">
        <f>IF('Slut 2.kl. -Klasse'!ES44="","",IF('Slut 2.kl. -Klasse'!ES44='Skole scoring'!EE$92,1,0)+IF('Slut 2.kl. -Klasse'!ES44=5,5,0))</f>
        <v/>
      </c>
      <c r="EF117" s="27" t="str">
        <f>IF('Slut 2.kl. -Klasse'!ET44="","",IF('Slut 2.kl. -Klasse'!ET44='Skole scoring'!EF$92,1,0)+IF('Slut 2.kl. -Klasse'!ET44=5,5,0))</f>
        <v/>
      </c>
      <c r="EG117" s="27" t="str">
        <f>IF('Slut 2.kl. -Klasse'!EU44="","",IF('Slut 2.kl. -Klasse'!EU44='Skole scoring'!EG$92,1,0)+IF('Slut 2.kl. -Klasse'!EU44=5,5,0))</f>
        <v/>
      </c>
      <c r="EH117" s="27" t="str">
        <f>IF('Slut 2.kl. -Klasse'!EV44="","",IF('Slut 2.kl. -Klasse'!EV44='Skole scoring'!EH$92,1,0)+IF('Slut 2.kl. -Klasse'!EV44=5,5,0))</f>
        <v/>
      </c>
      <c r="EI117" s="27" t="str">
        <f>IF('Slut 2.kl. -Klasse'!EW44="","",IF('Slut 2.kl. -Klasse'!EW44='Skole scoring'!EI$92,1,0)+IF('Slut 2.kl. -Klasse'!EW44=5,5,0))</f>
        <v/>
      </c>
      <c r="EJ117" s="27" t="str">
        <f>IF('Slut 2.kl. -Klasse'!EX44="","",IF('Slut 2.kl. -Klasse'!EX44='Skole scoring'!EJ$92,1,0)+IF('Slut 2.kl. -Klasse'!EX44=5,5,0))</f>
        <v/>
      </c>
      <c r="EK117" s="27" t="str">
        <f>IF('Slut 2.kl. -Klasse'!EY44="","",IF('Slut 2.kl. -Klasse'!EY44='Skole scoring'!EK$92,1,0)+IF('Slut 2.kl. -Klasse'!EY44=5,5,0))</f>
        <v/>
      </c>
      <c r="EL117" s="27" t="str">
        <f>IF('Slut 2.kl. -Klasse'!EZ44="","",IF('Slut 2.kl. -Klasse'!EZ44='Skole scoring'!EL$92,1,0)+IF('Slut 2.kl. -Klasse'!EZ44=5,5,0))</f>
        <v/>
      </c>
      <c r="EM117" s="27" t="str">
        <f>IF('Slut 2.kl. -Klasse'!FA44="","",IF('Slut 2.kl. -Klasse'!FA44='Skole scoring'!EM$92,1,0)+IF('Slut 2.kl. -Klasse'!FA44=5,5,0))</f>
        <v/>
      </c>
      <c r="EN117" s="27" t="str">
        <f>IF('Slut 2.kl. -Klasse'!FB44="","",IF('Slut 2.kl. -Klasse'!FB44='Skole scoring'!EN$92,1,0)+IF('Slut 2.kl. -Klasse'!FB44=5,5,0))</f>
        <v/>
      </c>
      <c r="EO117" s="27" t="str">
        <f>IF('Slut 2.kl. -Klasse'!FC44="","",IF('Slut 2.kl. -Klasse'!FC44='Skole scoring'!EO$92,1,0)+IF('Slut 2.kl. -Klasse'!FC44=5,5,0))</f>
        <v/>
      </c>
      <c r="EP117" s="27" t="str">
        <f>IF('Slut 2.kl. -Klasse'!FD44="","",IF('Slut 2.kl. -Klasse'!FD44='Skole scoring'!EP$92,1,0)+IF('Slut 2.kl. -Klasse'!FD44=5,5,0))</f>
        <v/>
      </c>
      <c r="EQ117" s="27" t="str">
        <f>IF('Slut 2.kl. -Klasse'!FE44="","",IF('Slut 2.kl. -Klasse'!FE44='Skole scoring'!EQ$92,1,0)+IF('Slut 2.kl. -Klasse'!FE44=5,5,0))</f>
        <v/>
      </c>
      <c r="ER117" s="27" t="str">
        <f>IF('Slut 2.kl. -Klasse'!FF44="","",IF('Slut 2.kl. -Klasse'!FF44='Skole scoring'!ER$92,1,0)+IF('Slut 2.kl. -Klasse'!FF44=5,5,0))</f>
        <v/>
      </c>
      <c r="ES117" s="27" t="str">
        <f>IF('Slut 2.kl. -Klasse'!FG44="","",IF('Slut 2.kl. -Klasse'!FG44='Skole scoring'!ES$92,1,0)+IF('Slut 2.kl. -Klasse'!FG44=5,5,0))</f>
        <v/>
      </c>
      <c r="ET117" s="27" t="str">
        <f>IF('Slut 2.kl. -Klasse'!FH44="","",IF('Slut 2.kl. -Klasse'!FH44='Skole scoring'!ET$92,1,0)+IF('Slut 2.kl. -Klasse'!FH44=5,5,0))</f>
        <v/>
      </c>
      <c r="EU117" s="27" t="str">
        <f>IF('Slut 2.kl. -Klasse'!FI44="","",IF('Slut 2.kl. -Klasse'!FI44='Skole scoring'!EU$92,1,0)+IF('Slut 2.kl. -Klasse'!FI44=5,5,0))</f>
        <v/>
      </c>
      <c r="EV117" s="27" t="str">
        <f>IF('Slut 2.kl. -Klasse'!FJ44="","",IF('Slut 2.kl. -Klasse'!FJ44='Skole scoring'!EV$92,1,0)+IF('Slut 2.kl. -Klasse'!FJ44=5,5,0))</f>
        <v/>
      </c>
      <c r="EW117" s="27" t="str">
        <f>IF('Slut 2.kl. -Klasse'!FK44="","",IF('Slut 2.kl. -Klasse'!FK44='Skole scoring'!EW$92,1,0)+IF('Slut 2.kl. -Klasse'!FK44=5,5,0))</f>
        <v/>
      </c>
      <c r="EX117" s="27" t="str">
        <f>IF('Slut 2.kl. -Klasse'!FL44="","",IF('Slut 2.kl. -Klasse'!FL44='Skole scoring'!EX$92,1,0)+IF('Slut 2.kl. -Klasse'!FL44=5,5,0))</f>
        <v/>
      </c>
      <c r="EY117" s="27" t="str">
        <f>IF('Slut 2.kl. -Klasse'!FM44="","",IF('Slut 2.kl. -Klasse'!FM44='Skole scoring'!EY$92,1,0)+IF('Slut 2.kl. -Klasse'!FM44=5,5,0))</f>
        <v/>
      </c>
      <c r="EZ117" s="27" t="str">
        <f>IF('Slut 2.kl. -Klasse'!FN44="","",IF('Slut 2.kl. -Klasse'!FN44='Skole scoring'!EZ$92,1,0)+IF('Slut 2.kl. -Klasse'!FN44=5,5,0))</f>
        <v/>
      </c>
      <c r="FA117" s="27" t="str">
        <f>IF('Slut 2.kl. -Klasse'!FO44="","",IF('Slut 2.kl. -Klasse'!FO44='Skole scoring'!FA$92,1,0)+IF('Slut 2.kl. -Klasse'!FO44=5,5,0))</f>
        <v/>
      </c>
      <c r="FB117" s="27" t="str">
        <f>IF('Slut 2.kl. -Klasse'!FP44="","",IF('Slut 2.kl. -Klasse'!FP44='Skole scoring'!FB$92,1,0)+IF('Slut 2.kl. -Klasse'!FP44=5,5,0))</f>
        <v/>
      </c>
      <c r="FC117" s="27" t="str">
        <f>IF('Slut 2.kl. -Klasse'!FQ44="","",IF('Slut 2.kl. -Klasse'!FQ44='Skole scoring'!FC$92,1,0)+IF('Slut 2.kl. -Klasse'!FQ44=5,5,0))</f>
        <v/>
      </c>
      <c r="FD117" s="27" t="str">
        <f>IF('Slut 2.kl. -Klasse'!FR44="","",IF('Slut 2.kl. -Klasse'!FR44='Skole scoring'!FD$92,1,0)+IF('Slut 2.kl. -Klasse'!FR44=5,5,0))</f>
        <v/>
      </c>
      <c r="FE117" s="27" t="str">
        <f>IF('Slut 2.kl. -Klasse'!FS44="","",IF('Slut 2.kl. -Klasse'!FS44='Skole scoring'!FE$92,1,0)+IF('Slut 2.kl. -Klasse'!FS44=5,5,0))</f>
        <v/>
      </c>
      <c r="FF117" s="27" t="str">
        <f>IF('Slut 2.kl. -Klasse'!FT44="","",IF('Slut 2.kl. -Klasse'!FT44='Skole scoring'!FF$92,1,0)+IF('Slut 2.kl. -Klasse'!FT44=5,5,0))</f>
        <v/>
      </c>
      <c r="FG117" s="27" t="str">
        <f>IF('Slut 2.kl. -Klasse'!FU44="","",IF('Slut 2.kl. -Klasse'!FU44='Skole scoring'!FG$92,1,0)+IF('Slut 2.kl. -Klasse'!FU44=5,5,0))</f>
        <v/>
      </c>
      <c r="FH117" s="27" t="str">
        <f>IF('Slut 2.kl. -Klasse'!FV44="","",IF('Slut 2.kl. -Klasse'!FV44='Skole scoring'!FH$92,1,0)+IF('Slut 2.kl. -Klasse'!FV44=5,5,0))</f>
        <v/>
      </c>
      <c r="FI117" s="27" t="str">
        <f>IF('Slut 2.kl. -Klasse'!FW44="","",IF('Slut 2.kl. -Klasse'!FW44='Skole scoring'!FI$92,1,0)+IF('Slut 2.kl. -Klasse'!FW44=5,5,0))</f>
        <v/>
      </c>
      <c r="FJ117" s="27" t="str">
        <f>IF('Slut 2.kl. -Klasse'!FX44="","",IF('Slut 2.kl. -Klasse'!FX44='Skole scoring'!FJ$92,1,0)+IF('Slut 2.kl. -Klasse'!FX44=5,5,0))</f>
        <v/>
      </c>
      <c r="FK117" s="27" t="str">
        <f>IF('Slut 2.kl. -Klasse'!FY44="","",IF('Slut 2.kl. -Klasse'!FY44='Skole scoring'!FK$92,1,0)+IF('Slut 2.kl. -Klasse'!FY44=5,5,0))</f>
        <v/>
      </c>
      <c r="FL117" s="27" t="str">
        <f>IF('Slut 2.kl. -Klasse'!FZ44="","",IF('Slut 2.kl. -Klasse'!FZ44='Skole scoring'!FL$92,1,0)+IF('Slut 2.kl. -Klasse'!FZ44=5,5,0))</f>
        <v/>
      </c>
      <c r="FM117" s="27" t="str">
        <f>IF('Slut 2.kl. -Klasse'!GA44="","",IF('Slut 2.kl. -Klasse'!GA44='Skole scoring'!FM$92,1,0)+IF('Slut 2.kl. -Klasse'!GA44=5,5,0))</f>
        <v/>
      </c>
      <c r="FN117" s="27">
        <f t="shared" si="3"/>
        <v>0</v>
      </c>
      <c r="FO117" s="27" t="str">
        <f>IF(ISBLANK('Slut 2.kl. -Klasse'!B44),"NA",(((COUNTIF('Skole scoring'!B117:U117,1)-7)/4.9)+((COUNTIF('Skole scoring'!V117:DQ117,1)-19.9)/11.3)+((COUNTIF(DR117:FM117,1)-16.8)/11.7))/3)</f>
        <v>NA</v>
      </c>
    </row>
    <row r="118" spans="2:171" x14ac:dyDescent="0.35">
      <c r="B118" s="27" t="str">
        <f>IF('Slut 2.kl. -Klasse'!P45="","",IF('Slut 2.kl. -Klasse'!P45='Skole scoring'!B$92,1,0)+IF('Slut 2.kl. -Klasse'!P45=5,5,0))</f>
        <v/>
      </c>
      <c r="C118" s="27" t="str">
        <f>IF('Slut 2.kl. -Klasse'!Q45="","",IF('Slut 2.kl. -Klasse'!Q45='Skole scoring'!C$92,1,0)+IF('Slut 2.kl. -Klasse'!Q45=5,5,0))</f>
        <v/>
      </c>
      <c r="D118" s="27" t="str">
        <f>IF('Slut 2.kl. -Klasse'!R45="","",IF('Slut 2.kl. -Klasse'!R45='Skole scoring'!D$92,1,0)+IF('Slut 2.kl. -Klasse'!R45=5,5,0))</f>
        <v/>
      </c>
      <c r="E118" s="27" t="str">
        <f>IF('Slut 2.kl. -Klasse'!S45="","",IF('Slut 2.kl. -Klasse'!S45='Skole scoring'!E$92,1,0)+IF('Slut 2.kl. -Klasse'!S45=5,5,0))</f>
        <v/>
      </c>
      <c r="F118" s="27" t="str">
        <f>IF('Slut 2.kl. -Klasse'!T45="","",IF('Slut 2.kl. -Klasse'!T45='Skole scoring'!F$92,1,0)+IF('Slut 2.kl. -Klasse'!T45=5,5,0))</f>
        <v/>
      </c>
      <c r="G118" s="27" t="str">
        <f>IF('Slut 2.kl. -Klasse'!U45="","",IF('Slut 2.kl. -Klasse'!U45='Skole scoring'!G$92,1,0)+IF('Slut 2.kl. -Klasse'!U45=5,5,0))</f>
        <v/>
      </c>
      <c r="H118" s="27" t="str">
        <f>IF('Slut 2.kl. -Klasse'!V45="","",IF('Slut 2.kl. -Klasse'!V45='Skole scoring'!H$92,1,0)+IF('Slut 2.kl. -Klasse'!V45=5,5,0))</f>
        <v/>
      </c>
      <c r="I118" s="27" t="str">
        <f>IF('Slut 2.kl. -Klasse'!W45="","",IF('Slut 2.kl. -Klasse'!W45='Skole scoring'!I$92,1,0)+IF('Slut 2.kl. -Klasse'!W45=5,5,0))</f>
        <v/>
      </c>
      <c r="J118" s="27" t="str">
        <f>IF('Slut 2.kl. -Klasse'!X45="","",IF('Slut 2.kl. -Klasse'!X45='Skole scoring'!J$92,1,0)+IF('Slut 2.kl. -Klasse'!X45=5,5,0))</f>
        <v/>
      </c>
      <c r="K118" s="27" t="str">
        <f>IF('Slut 2.kl. -Klasse'!Y45="","",IF('Slut 2.kl. -Klasse'!Y45='Skole scoring'!K$92,1,0)+IF('Slut 2.kl. -Klasse'!Y45=5,5,0))</f>
        <v/>
      </c>
      <c r="L118" s="27" t="str">
        <f>IF('Slut 2.kl. -Klasse'!Z45="","",IF('Slut 2.kl. -Klasse'!Z45='Skole scoring'!L$92,1,0)+IF('Slut 2.kl. -Klasse'!Z45=5,5,0))</f>
        <v/>
      </c>
      <c r="M118" s="27" t="str">
        <f>IF('Slut 2.kl. -Klasse'!AA45="","",IF('Slut 2.kl. -Klasse'!AA45='Skole scoring'!M$92,1,0)+IF('Slut 2.kl. -Klasse'!AA45=5,5,0))</f>
        <v/>
      </c>
      <c r="N118" s="27" t="str">
        <f>IF('Slut 2.kl. -Klasse'!AB45="","",IF('Slut 2.kl. -Klasse'!AB45='Skole scoring'!N$92,1,0)+IF('Slut 2.kl. -Klasse'!AB45=5,5,0))</f>
        <v/>
      </c>
      <c r="O118" s="27" t="str">
        <f>IF('Slut 2.kl. -Klasse'!AC45="","",IF('Slut 2.kl. -Klasse'!AC45='Skole scoring'!O$92,1,0)+IF('Slut 2.kl. -Klasse'!AC45=5,5,0))</f>
        <v/>
      </c>
      <c r="P118" s="27" t="str">
        <f>IF('Slut 2.kl. -Klasse'!AD45="","",IF('Slut 2.kl. -Klasse'!AD45='Skole scoring'!P$92,1,0)+IF('Slut 2.kl. -Klasse'!AD45=5,5,0))</f>
        <v/>
      </c>
      <c r="Q118" s="27" t="str">
        <f>IF('Slut 2.kl. -Klasse'!AE45="","",IF('Slut 2.kl. -Klasse'!AE45='Skole scoring'!Q$92,1,0)+IF('Slut 2.kl. -Klasse'!AE45=5,5,0))</f>
        <v/>
      </c>
      <c r="R118" s="27" t="str">
        <f>IF('Slut 2.kl. -Klasse'!AF45="","",IF('Slut 2.kl. -Klasse'!AF45='Skole scoring'!R$92,1,0)+IF('Slut 2.kl. -Klasse'!AF45=5,5,0))</f>
        <v/>
      </c>
      <c r="S118" s="27" t="str">
        <f>IF('Slut 2.kl. -Klasse'!AG45="","",IF('Slut 2.kl. -Klasse'!AG45='Skole scoring'!S$92,1,0)+IF('Slut 2.kl. -Klasse'!AG45=5,5,0))</f>
        <v/>
      </c>
      <c r="T118" s="27" t="str">
        <f>IF('Slut 2.kl. -Klasse'!AH45="","",IF('Slut 2.kl. -Klasse'!AH45='Skole scoring'!T$92,1,0)+IF('Slut 2.kl. -Klasse'!AH45=5,5,0))</f>
        <v/>
      </c>
      <c r="U118" s="27" t="str">
        <f>IF('Slut 2.kl. -Klasse'!AI45="","",IF('Slut 2.kl. -Klasse'!AI45='Skole scoring'!U$92,1,0)+IF('Slut 2.kl. -Klasse'!AI45=5,5,0))</f>
        <v/>
      </c>
      <c r="V118" s="27" t="str">
        <f>IF('Slut 2.kl. -Klasse'!AJ45="","",IF('Slut 2.kl. -Klasse'!AJ45='Skole scoring'!V$92,1,0)+IF('Slut 2.kl. -Klasse'!AJ45=5,5,0))</f>
        <v/>
      </c>
      <c r="W118" s="27" t="str">
        <f>IF('Slut 2.kl. -Klasse'!AK45="","",IF('Slut 2.kl. -Klasse'!AK45='Skole scoring'!W$92,1,0)+IF('Slut 2.kl. -Klasse'!AK45=5,5,0))</f>
        <v/>
      </c>
      <c r="X118" s="27" t="str">
        <f>IF('Slut 2.kl. -Klasse'!AL45="","",IF('Slut 2.kl. -Klasse'!AL45='Skole scoring'!X$92,1,0)+IF('Slut 2.kl. -Klasse'!AL45=5,5,0))</f>
        <v/>
      </c>
      <c r="Y118" s="27" t="str">
        <f>IF('Slut 2.kl. -Klasse'!AM45="","",IF('Slut 2.kl. -Klasse'!AM45='Skole scoring'!Y$92,1,0)+IF('Slut 2.kl. -Klasse'!AM45=5,5,0))</f>
        <v/>
      </c>
      <c r="Z118" s="27" t="str">
        <f>IF('Slut 2.kl. -Klasse'!AN45="","",IF('Slut 2.kl. -Klasse'!AN45='Skole scoring'!Z$92,1,0)+IF('Slut 2.kl. -Klasse'!AN45=5,5,0))</f>
        <v/>
      </c>
      <c r="AA118" s="27" t="str">
        <f>IF('Slut 2.kl. -Klasse'!AO45="","",IF('Slut 2.kl. -Klasse'!AO45='Skole scoring'!AA$92,1,0)+IF('Slut 2.kl. -Klasse'!AO45=5,5,0))</f>
        <v/>
      </c>
      <c r="AB118" s="27" t="str">
        <f>IF('Slut 2.kl. -Klasse'!AP45="","",IF('Slut 2.kl. -Klasse'!AP45='Skole scoring'!AB$92,1,0)+IF('Slut 2.kl. -Klasse'!AP45=5,5,0))</f>
        <v/>
      </c>
      <c r="AC118" s="27" t="str">
        <f>IF('Slut 2.kl. -Klasse'!AQ45="","",IF('Slut 2.kl. -Klasse'!AQ45='Skole scoring'!AC$92,1,0)+IF('Slut 2.kl. -Klasse'!AQ45=5,5,0))</f>
        <v/>
      </c>
      <c r="AD118" s="27" t="str">
        <f>IF('Slut 2.kl. -Klasse'!AR45="","",IF('Slut 2.kl. -Klasse'!AR45='Skole scoring'!AD$92,1,0)+IF('Slut 2.kl. -Klasse'!AR45=5,5,0))</f>
        <v/>
      </c>
      <c r="AE118" s="27" t="str">
        <f>IF('Slut 2.kl. -Klasse'!AS45="","",IF('Slut 2.kl. -Klasse'!AS45='Skole scoring'!AE$92,1,0)+IF('Slut 2.kl. -Klasse'!AS45=5,5,0))</f>
        <v/>
      </c>
      <c r="AF118" s="27" t="str">
        <f>IF('Slut 2.kl. -Klasse'!AT45="","",IF('Slut 2.kl. -Klasse'!AT45='Skole scoring'!AF$92,1,0)+IF('Slut 2.kl. -Klasse'!AT45=5,5,0))</f>
        <v/>
      </c>
      <c r="AG118" s="27" t="str">
        <f>IF('Slut 2.kl. -Klasse'!AU45="","",IF('Slut 2.kl. -Klasse'!AU45='Skole scoring'!AG$92,1,0)+IF('Slut 2.kl. -Klasse'!AU45=5,5,0))</f>
        <v/>
      </c>
      <c r="AH118" s="27" t="str">
        <f>IF('Slut 2.kl. -Klasse'!AV45="","",IF('Slut 2.kl. -Klasse'!AV45='Skole scoring'!AH$92,1,0)+IF('Slut 2.kl. -Klasse'!AV45=5,5,0))</f>
        <v/>
      </c>
      <c r="AI118" s="27" t="str">
        <f>IF('Slut 2.kl. -Klasse'!AW45="","",IF('Slut 2.kl. -Klasse'!AW45='Skole scoring'!AI$92,1,0)+IF('Slut 2.kl. -Klasse'!AW45=5,5,0))</f>
        <v/>
      </c>
      <c r="AJ118" s="27" t="str">
        <f>IF('Slut 2.kl. -Klasse'!AX45="","",IF('Slut 2.kl. -Klasse'!AX45='Skole scoring'!AJ$92,1,0)+IF('Slut 2.kl. -Klasse'!AX45=5,5,0))</f>
        <v/>
      </c>
      <c r="AK118" s="27" t="str">
        <f>IF('Slut 2.kl. -Klasse'!AY45="","",IF('Slut 2.kl. -Klasse'!AY45='Skole scoring'!AK$92,1,0)+IF('Slut 2.kl. -Klasse'!AY45=5,5,0))</f>
        <v/>
      </c>
      <c r="AL118" s="27" t="str">
        <f>IF('Slut 2.kl. -Klasse'!AZ45="","",IF('Slut 2.kl. -Klasse'!AZ45='Skole scoring'!AL$92,1,0)+IF('Slut 2.kl. -Klasse'!AZ45=5,5,0))</f>
        <v/>
      </c>
      <c r="AM118" s="27" t="str">
        <f>IF('Slut 2.kl. -Klasse'!BA45="","",IF('Slut 2.kl. -Klasse'!BA45='Skole scoring'!AM$92,1,0)+IF('Slut 2.kl. -Klasse'!BA45=5,5,0))</f>
        <v/>
      </c>
      <c r="AN118" s="27" t="str">
        <f>IF('Slut 2.kl. -Klasse'!BB45="","",IF('Slut 2.kl. -Klasse'!BB45='Skole scoring'!AN$92,1,0)+IF('Slut 2.kl. -Klasse'!BB45=5,5,0))</f>
        <v/>
      </c>
      <c r="AO118" s="27" t="str">
        <f>IF('Slut 2.kl. -Klasse'!BC45="","",IF('Slut 2.kl. -Klasse'!BC45='Skole scoring'!AO$92,1,0)+IF('Slut 2.kl. -Klasse'!BC45=5,5,0))</f>
        <v/>
      </c>
      <c r="AP118" s="27" t="str">
        <f>IF('Slut 2.kl. -Klasse'!BD45="","",IF('Slut 2.kl. -Klasse'!BD45='Skole scoring'!AP$92,1,0)+IF('Slut 2.kl. -Klasse'!BD45=5,5,0))</f>
        <v/>
      </c>
      <c r="AQ118" s="27" t="str">
        <f>IF('Slut 2.kl. -Klasse'!BE45="","",IF('Slut 2.kl. -Klasse'!BE45='Skole scoring'!AQ$92,1,0)+IF('Slut 2.kl. -Klasse'!BE45=5,5,0))</f>
        <v/>
      </c>
      <c r="AR118" s="27" t="str">
        <f>IF('Slut 2.kl. -Klasse'!BF45="","",IF('Slut 2.kl. -Klasse'!BF45='Skole scoring'!AR$92,1,0)+IF('Slut 2.kl. -Klasse'!BF45=5,5,0))</f>
        <v/>
      </c>
      <c r="AS118" s="27" t="str">
        <f>IF('Slut 2.kl. -Klasse'!BG45="","",IF('Slut 2.kl. -Klasse'!BG45='Skole scoring'!AS$92,1,0)+IF('Slut 2.kl. -Klasse'!BG45=5,5,0))</f>
        <v/>
      </c>
      <c r="AT118" s="27" t="str">
        <f>IF('Slut 2.kl. -Klasse'!BH45="","",IF('Slut 2.kl. -Klasse'!BH45='Skole scoring'!AT$92,1,0)+IF('Slut 2.kl. -Klasse'!BH45=5,5,0))</f>
        <v/>
      </c>
      <c r="AU118" s="27" t="str">
        <f>IF('Slut 2.kl. -Klasse'!BI45="","",IF('Slut 2.kl. -Klasse'!BI45='Skole scoring'!AU$92,1,0)+IF('Slut 2.kl. -Klasse'!BI45=5,5,0))</f>
        <v/>
      </c>
      <c r="AV118" s="27" t="str">
        <f>IF('Slut 2.kl. -Klasse'!BJ45="","",IF('Slut 2.kl. -Klasse'!BJ45='Skole scoring'!AV$92,1,0)+IF('Slut 2.kl. -Klasse'!BJ45=5,5,0))</f>
        <v/>
      </c>
      <c r="AW118" s="27" t="str">
        <f>IF('Slut 2.kl. -Klasse'!BK45="","",IF('Slut 2.kl. -Klasse'!BK45='Skole scoring'!AW$92,1,0)+IF('Slut 2.kl. -Klasse'!BK45=5,5,0))</f>
        <v/>
      </c>
      <c r="AX118" s="27" t="str">
        <f>IF('Slut 2.kl. -Klasse'!BL45="","",IF('Slut 2.kl. -Klasse'!BL45='Skole scoring'!AX$92,1,0)+IF('Slut 2.kl. -Klasse'!BL45=5,5,0))</f>
        <v/>
      </c>
      <c r="AY118" s="27" t="str">
        <f>IF('Slut 2.kl. -Klasse'!BM45="","",IF('Slut 2.kl. -Klasse'!BM45='Skole scoring'!AY$92,1,0)+IF('Slut 2.kl. -Klasse'!BM45=5,5,0))</f>
        <v/>
      </c>
      <c r="AZ118" s="27" t="str">
        <f>IF('Slut 2.kl. -Klasse'!BN45="","",IF('Slut 2.kl. -Klasse'!BN45='Skole scoring'!AZ$92,1,0)+IF('Slut 2.kl. -Klasse'!BN45=5,5,0))</f>
        <v/>
      </c>
      <c r="BA118" s="27" t="str">
        <f>IF('Slut 2.kl. -Klasse'!BO45="","",IF('Slut 2.kl. -Klasse'!BO45='Skole scoring'!BA$92,1,0)+IF('Slut 2.kl. -Klasse'!BO45=5,5,0))</f>
        <v/>
      </c>
      <c r="BB118" s="27" t="str">
        <f>IF('Slut 2.kl. -Klasse'!BP45="","",IF('Slut 2.kl. -Klasse'!BP45='Skole scoring'!BB$92,1,0)+IF('Slut 2.kl. -Klasse'!BP45=5,5,0))</f>
        <v/>
      </c>
      <c r="BC118" s="27" t="str">
        <f>IF('Slut 2.kl. -Klasse'!BQ45="","",IF('Slut 2.kl. -Klasse'!BQ45='Skole scoring'!BC$92,1,0)+IF('Slut 2.kl. -Klasse'!BQ45=5,5,0))</f>
        <v/>
      </c>
      <c r="BD118" s="27" t="str">
        <f>IF('Slut 2.kl. -Klasse'!BR45="","",IF('Slut 2.kl. -Klasse'!BR45='Skole scoring'!BD$92,1,0)+IF('Slut 2.kl. -Klasse'!BR45=5,5,0))</f>
        <v/>
      </c>
      <c r="BE118" s="27" t="str">
        <f>IF('Slut 2.kl. -Klasse'!BS45="","",IF('Slut 2.kl. -Klasse'!BS45='Skole scoring'!BE$92,1,0)+IF('Slut 2.kl. -Klasse'!BS45=5,5,0))</f>
        <v/>
      </c>
      <c r="BF118" s="27" t="str">
        <f>IF('Slut 2.kl. -Klasse'!BT45="","",IF('Slut 2.kl. -Klasse'!BT45='Skole scoring'!BF$92,1,0)+IF('Slut 2.kl. -Klasse'!BT45=5,5,0))</f>
        <v/>
      </c>
      <c r="BG118" s="27" t="str">
        <f>IF('Slut 2.kl. -Klasse'!BU45="","",IF('Slut 2.kl. -Klasse'!BU45='Skole scoring'!BG$92,1,0)+IF('Slut 2.kl. -Klasse'!BU45=5,5,0))</f>
        <v/>
      </c>
      <c r="BH118" s="27" t="str">
        <f>IF('Slut 2.kl. -Klasse'!BV45="","",IF('Slut 2.kl. -Klasse'!BV45='Skole scoring'!BH$92,1,0)+IF('Slut 2.kl. -Klasse'!BV45=5,5,0))</f>
        <v/>
      </c>
      <c r="BI118" s="27" t="str">
        <f>IF('Slut 2.kl. -Klasse'!BW45="","",IF('Slut 2.kl. -Klasse'!BW45='Skole scoring'!BI$92,1,0)+IF('Slut 2.kl. -Klasse'!BW45=5,5,0))</f>
        <v/>
      </c>
      <c r="BJ118" s="27" t="str">
        <f>IF('Slut 2.kl. -Klasse'!BX45="","",IF('Slut 2.kl. -Klasse'!BX45='Skole scoring'!BJ$92,1,0)+IF('Slut 2.kl. -Klasse'!BX45=5,5,0))</f>
        <v/>
      </c>
      <c r="BK118" s="27" t="str">
        <f>IF('Slut 2.kl. -Klasse'!BY45="","",IF('Slut 2.kl. -Klasse'!BY45='Skole scoring'!BK$92,1,0)+IF('Slut 2.kl. -Klasse'!BY45=5,5,0))</f>
        <v/>
      </c>
      <c r="BL118" s="27" t="str">
        <f>IF('Slut 2.kl. -Klasse'!BZ45="","",IF('Slut 2.kl. -Klasse'!BZ45='Skole scoring'!BL$92,1,0)+IF('Slut 2.kl. -Klasse'!BZ45=5,5,0))</f>
        <v/>
      </c>
      <c r="BM118" s="27" t="str">
        <f>IF('Slut 2.kl. -Klasse'!CA45="","",IF('Slut 2.kl. -Klasse'!CA45='Skole scoring'!BM$92,1,0)+IF('Slut 2.kl. -Klasse'!CA45=5,5,0))</f>
        <v/>
      </c>
      <c r="BN118" s="27" t="str">
        <f>IF('Slut 2.kl. -Klasse'!CB45="","",IF('Slut 2.kl. -Klasse'!CB45='Skole scoring'!BN$92,1,0)+IF('Slut 2.kl. -Klasse'!CB45=5,5,0))</f>
        <v/>
      </c>
      <c r="BO118" s="27" t="str">
        <f>IF('Slut 2.kl. -Klasse'!CC45="","",IF('Slut 2.kl. -Klasse'!CC45='Skole scoring'!BO$92,1,0)+IF('Slut 2.kl. -Klasse'!CC45=5,5,0))</f>
        <v/>
      </c>
      <c r="BP118" s="27" t="str">
        <f>IF('Slut 2.kl. -Klasse'!CD45="","",IF('Slut 2.kl. -Klasse'!CD45='Skole scoring'!BP$92,1,0)+IF('Slut 2.kl. -Klasse'!CD45=5,5,0))</f>
        <v/>
      </c>
      <c r="BQ118" s="27" t="str">
        <f>IF('Slut 2.kl. -Klasse'!CE45="","",IF('Slut 2.kl. -Klasse'!CE45='Skole scoring'!BQ$92,1,0)+IF('Slut 2.kl. -Klasse'!CE45=5,5,0))</f>
        <v/>
      </c>
      <c r="BR118" s="27" t="str">
        <f>IF('Slut 2.kl. -Klasse'!CF45="","",IF('Slut 2.kl. -Klasse'!CF45='Skole scoring'!BR$92,1,0)+IF('Slut 2.kl. -Klasse'!CF45=5,5,0))</f>
        <v/>
      </c>
      <c r="BS118" s="27" t="str">
        <f>IF('Slut 2.kl. -Klasse'!CG45="","",IF('Slut 2.kl. -Klasse'!CG45='Skole scoring'!BS$92,1,0)+IF('Slut 2.kl. -Klasse'!CG45=5,5,0))</f>
        <v/>
      </c>
      <c r="BT118" s="27" t="str">
        <f>IF('Slut 2.kl. -Klasse'!CH45="","",IF('Slut 2.kl. -Klasse'!CH45='Skole scoring'!BT$92,1,0)+IF('Slut 2.kl. -Klasse'!CH45=5,5,0))</f>
        <v/>
      </c>
      <c r="BU118" s="27" t="str">
        <f>IF('Slut 2.kl. -Klasse'!CI45="","",IF('Slut 2.kl. -Klasse'!CI45='Skole scoring'!BU$92,1,0)+IF('Slut 2.kl. -Klasse'!CI45=5,5,0))</f>
        <v/>
      </c>
      <c r="BV118" s="27" t="str">
        <f>IF('Slut 2.kl. -Klasse'!CJ45="","",IF('Slut 2.kl. -Klasse'!CJ45='Skole scoring'!BV$92,1,0)+IF('Slut 2.kl. -Klasse'!CJ45=5,5,0))</f>
        <v/>
      </c>
      <c r="BW118" s="27" t="str">
        <f>IF('Slut 2.kl. -Klasse'!CK45="","",IF('Slut 2.kl. -Klasse'!CK45='Skole scoring'!BW$92,1,0)+IF('Slut 2.kl. -Klasse'!CK45=5,5,0))</f>
        <v/>
      </c>
      <c r="BX118" s="27" t="str">
        <f>IF('Slut 2.kl. -Klasse'!CL45="","",IF('Slut 2.kl. -Klasse'!CL45='Skole scoring'!BX$92,1,0)+IF('Slut 2.kl. -Klasse'!CL45=5,5,0))</f>
        <v/>
      </c>
      <c r="BY118" s="27" t="str">
        <f>IF('Slut 2.kl. -Klasse'!CM45="","",IF('Slut 2.kl. -Klasse'!CM45='Skole scoring'!BY$92,1,0)+IF('Slut 2.kl. -Klasse'!CM45=5,5,0))</f>
        <v/>
      </c>
      <c r="BZ118" s="27" t="str">
        <f>IF('Slut 2.kl. -Klasse'!CN45="","",IF('Slut 2.kl. -Klasse'!CN45='Skole scoring'!BZ$92,1,0)+IF('Slut 2.kl. -Klasse'!CN45=5,5,0))</f>
        <v/>
      </c>
      <c r="CA118" s="27" t="str">
        <f>IF('Slut 2.kl. -Klasse'!CO45="","",IF('Slut 2.kl. -Klasse'!CO45='Skole scoring'!CA$92,1,0)+IF('Slut 2.kl. -Klasse'!CO45=5,5,0))</f>
        <v/>
      </c>
      <c r="CB118" s="27" t="str">
        <f>IF('Slut 2.kl. -Klasse'!CP45="","",IF('Slut 2.kl. -Klasse'!CP45='Skole scoring'!CB$92,1,0)+IF('Slut 2.kl. -Klasse'!CP45=5,5,0))</f>
        <v/>
      </c>
      <c r="CC118" s="27" t="str">
        <f>IF('Slut 2.kl. -Klasse'!CQ45="","",IF('Slut 2.kl. -Klasse'!CQ45='Skole scoring'!CC$92,1,0)+IF('Slut 2.kl. -Klasse'!CQ45=5,5,0))</f>
        <v/>
      </c>
      <c r="CD118" s="27" t="str">
        <f>IF('Slut 2.kl. -Klasse'!CR45="","",IF('Slut 2.kl. -Klasse'!CR45='Skole scoring'!CD$92,1,0)+IF('Slut 2.kl. -Klasse'!CR45=5,5,0))</f>
        <v/>
      </c>
      <c r="CE118" s="27" t="str">
        <f>IF('Slut 2.kl. -Klasse'!CS45="","",IF('Slut 2.kl. -Klasse'!CS45='Skole scoring'!CE$92,1,0)+IF('Slut 2.kl. -Klasse'!CS45=5,5,0))</f>
        <v/>
      </c>
      <c r="CF118" s="27" t="str">
        <f>IF('Slut 2.kl. -Klasse'!CT45="","",IF('Slut 2.kl. -Klasse'!CT45='Skole scoring'!CF$92,1,0)+IF('Slut 2.kl. -Klasse'!CT45=5,5,0))</f>
        <v/>
      </c>
      <c r="CG118" s="27" t="str">
        <f>IF('Slut 2.kl. -Klasse'!CU45="","",IF('Slut 2.kl. -Klasse'!CU45='Skole scoring'!CG$92,1,0)+IF('Slut 2.kl. -Klasse'!CU45=5,5,0))</f>
        <v/>
      </c>
      <c r="CH118" s="27" t="str">
        <f>IF('Slut 2.kl. -Klasse'!CV45="","",IF('Slut 2.kl. -Klasse'!CV45='Skole scoring'!CH$92,1,0)+IF('Slut 2.kl. -Klasse'!CV45=5,5,0))</f>
        <v/>
      </c>
      <c r="CI118" s="27" t="str">
        <f>IF('Slut 2.kl. -Klasse'!CW45="","",IF('Slut 2.kl. -Klasse'!CW45='Skole scoring'!CI$92,1,0)+IF('Slut 2.kl. -Klasse'!CW45=5,5,0))</f>
        <v/>
      </c>
      <c r="CJ118" s="27" t="str">
        <f>IF('Slut 2.kl. -Klasse'!CX45="","",IF('Slut 2.kl. -Klasse'!CX45='Skole scoring'!CJ$92,1,0)+IF('Slut 2.kl. -Klasse'!CX45=5,5,0))</f>
        <v/>
      </c>
      <c r="CK118" s="27" t="str">
        <f>IF('Slut 2.kl. -Klasse'!CY45="","",IF('Slut 2.kl. -Klasse'!CY45='Skole scoring'!CK$92,1,0)+IF('Slut 2.kl. -Klasse'!CY45=5,5,0))</f>
        <v/>
      </c>
      <c r="CL118" s="27" t="str">
        <f>IF('Slut 2.kl. -Klasse'!CZ45="","",IF('Slut 2.kl. -Klasse'!CZ45='Skole scoring'!CL$92,1,0)+IF('Slut 2.kl. -Klasse'!CZ45=5,5,0))</f>
        <v/>
      </c>
      <c r="CM118" s="27" t="str">
        <f>IF('Slut 2.kl. -Klasse'!DA45="","",IF('Slut 2.kl. -Klasse'!DA45='Skole scoring'!CM$92,1,0)+IF('Slut 2.kl. -Klasse'!DA45=5,5,0))</f>
        <v/>
      </c>
      <c r="CN118" s="27" t="str">
        <f>IF('Slut 2.kl. -Klasse'!DB45="","",IF('Slut 2.kl. -Klasse'!DB45='Skole scoring'!CN$92,1,0)+IF('Slut 2.kl. -Klasse'!DB45=5,5,0))</f>
        <v/>
      </c>
      <c r="CO118" s="27" t="str">
        <f>IF('Slut 2.kl. -Klasse'!DC45="","",IF('Slut 2.kl. -Klasse'!DC45='Skole scoring'!CO$92,1,0)+IF('Slut 2.kl. -Klasse'!DC45=5,5,0))</f>
        <v/>
      </c>
      <c r="CP118" s="27" t="str">
        <f>IF('Slut 2.kl. -Klasse'!DD45="","",IF('Slut 2.kl. -Klasse'!DD45='Skole scoring'!CP$92,1,0)+IF('Slut 2.kl. -Klasse'!DD45=5,5,0))</f>
        <v/>
      </c>
      <c r="CQ118" s="27" t="str">
        <f>IF('Slut 2.kl. -Klasse'!DE45="","",IF('Slut 2.kl. -Klasse'!DE45='Skole scoring'!CQ$92,1,0)+IF('Slut 2.kl. -Klasse'!DE45=5,5,0))</f>
        <v/>
      </c>
      <c r="CR118" s="27" t="str">
        <f>IF('Slut 2.kl. -Klasse'!DF45="","",IF('Slut 2.kl. -Klasse'!DF45='Skole scoring'!CR$92,1,0)+IF('Slut 2.kl. -Klasse'!DF45=5,5,0))</f>
        <v/>
      </c>
      <c r="CS118" s="27" t="str">
        <f>IF('Slut 2.kl. -Klasse'!DG45="","",IF('Slut 2.kl. -Klasse'!DG45='Skole scoring'!CS$92,1,0)+IF('Slut 2.kl. -Klasse'!DG45=5,5,0))</f>
        <v/>
      </c>
      <c r="CT118" s="27" t="str">
        <f>IF('Slut 2.kl. -Klasse'!DH45="","",IF('Slut 2.kl. -Klasse'!DH45='Skole scoring'!CT$92,1,0)+IF('Slut 2.kl. -Klasse'!DH45=5,5,0))</f>
        <v/>
      </c>
      <c r="CU118" s="27" t="str">
        <f>IF('Slut 2.kl. -Klasse'!DI45="","",IF('Slut 2.kl. -Klasse'!DI45='Skole scoring'!CU$92,1,0)+IF('Slut 2.kl. -Klasse'!DI45=5,5,0))</f>
        <v/>
      </c>
      <c r="CV118" s="27" t="str">
        <f>IF('Slut 2.kl. -Klasse'!DJ45="","",IF('Slut 2.kl. -Klasse'!DJ45='Skole scoring'!CV$92,1,0)+IF('Slut 2.kl. -Klasse'!DJ45=5,5,0))</f>
        <v/>
      </c>
      <c r="CW118" s="27" t="str">
        <f>IF('Slut 2.kl. -Klasse'!DK45="","",IF('Slut 2.kl. -Klasse'!DK45='Skole scoring'!CW$92,1,0)+IF('Slut 2.kl. -Klasse'!DK45=5,5,0))</f>
        <v/>
      </c>
      <c r="CX118" s="27" t="str">
        <f>IF('Slut 2.kl. -Klasse'!DL45="","",IF('Slut 2.kl. -Klasse'!DL45='Skole scoring'!CX$92,1,0)+IF('Slut 2.kl. -Klasse'!DL45=5,5,0))</f>
        <v/>
      </c>
      <c r="CY118" s="27" t="str">
        <f>IF('Slut 2.kl. -Klasse'!DM45="","",IF('Slut 2.kl. -Klasse'!DM45='Skole scoring'!CY$92,1,0)+IF('Slut 2.kl. -Klasse'!DM45=5,5,0))</f>
        <v/>
      </c>
      <c r="CZ118" s="27" t="str">
        <f>IF('Slut 2.kl. -Klasse'!DN45="","",IF('Slut 2.kl. -Klasse'!DN45='Skole scoring'!CZ$92,1,0)+IF('Slut 2.kl. -Klasse'!DN45=5,5,0))</f>
        <v/>
      </c>
      <c r="DA118" s="27" t="str">
        <f>IF('Slut 2.kl. -Klasse'!DO45="","",IF('Slut 2.kl. -Klasse'!DO45='Skole scoring'!DA$92,1,0)+IF('Slut 2.kl. -Klasse'!DO45=5,5,0))</f>
        <v/>
      </c>
      <c r="DB118" s="27" t="str">
        <f>IF('Slut 2.kl. -Klasse'!DP45="","",IF('Slut 2.kl. -Klasse'!DP45='Skole scoring'!DB$92,1,0)+IF('Slut 2.kl. -Klasse'!DP45=5,5,0))</f>
        <v/>
      </c>
      <c r="DC118" s="27" t="str">
        <f>IF('Slut 2.kl. -Klasse'!DQ45="","",IF('Slut 2.kl. -Klasse'!DQ45='Skole scoring'!DC$92,1,0)+IF('Slut 2.kl. -Klasse'!DQ45=5,5,0))</f>
        <v/>
      </c>
      <c r="DD118" s="27" t="str">
        <f>IF('Slut 2.kl. -Klasse'!DR45="","",IF('Slut 2.kl. -Klasse'!DR45='Skole scoring'!DD$92,1,0)+IF('Slut 2.kl. -Klasse'!DR45=5,5,0))</f>
        <v/>
      </c>
      <c r="DE118" s="27" t="str">
        <f>IF('Slut 2.kl. -Klasse'!DS45="","",IF('Slut 2.kl. -Klasse'!DS45='Skole scoring'!DE$92,1,0)+IF('Slut 2.kl. -Klasse'!DS45=5,5,0))</f>
        <v/>
      </c>
      <c r="DF118" s="27" t="str">
        <f>IF('Slut 2.kl. -Klasse'!DT45="","",IF('Slut 2.kl. -Klasse'!DT45='Skole scoring'!DF$92,1,0)+IF('Slut 2.kl. -Klasse'!DT45=5,5,0))</f>
        <v/>
      </c>
      <c r="DG118" s="27" t="str">
        <f>IF('Slut 2.kl. -Klasse'!DU45="","",IF('Slut 2.kl. -Klasse'!DU45='Skole scoring'!DG$92,1,0)+IF('Slut 2.kl. -Klasse'!DU45=5,5,0))</f>
        <v/>
      </c>
      <c r="DH118" s="27" t="str">
        <f>IF('Slut 2.kl. -Klasse'!DV45="","",IF('Slut 2.kl. -Klasse'!DV45='Skole scoring'!DH$92,1,0)+IF('Slut 2.kl. -Klasse'!DV45=5,5,0))</f>
        <v/>
      </c>
      <c r="DI118" s="27" t="str">
        <f>IF('Slut 2.kl. -Klasse'!DW45="","",IF('Slut 2.kl. -Klasse'!DW45='Skole scoring'!DI$92,1,0)+IF('Slut 2.kl. -Klasse'!DW45=5,5,0))</f>
        <v/>
      </c>
      <c r="DJ118" s="27" t="str">
        <f>IF('Slut 2.kl. -Klasse'!DX45="","",IF('Slut 2.kl. -Klasse'!DX45='Skole scoring'!DJ$92,1,0)+IF('Slut 2.kl. -Klasse'!DX45=5,5,0))</f>
        <v/>
      </c>
      <c r="DK118" s="27" t="str">
        <f>IF('Slut 2.kl. -Klasse'!DY45="","",IF('Slut 2.kl. -Klasse'!DY45='Skole scoring'!DK$92,1,0)+IF('Slut 2.kl. -Klasse'!DY45=5,5,0))</f>
        <v/>
      </c>
      <c r="DL118" s="27" t="str">
        <f>IF('Slut 2.kl. -Klasse'!DZ45="","",IF('Slut 2.kl. -Klasse'!DZ45='Skole scoring'!DL$92,1,0)+IF('Slut 2.kl. -Klasse'!DZ45=5,5,0))</f>
        <v/>
      </c>
      <c r="DM118" s="27" t="str">
        <f>IF('Slut 2.kl. -Klasse'!EA45="","",IF('Slut 2.kl. -Klasse'!EA45='Skole scoring'!DM$92,1,0)+IF('Slut 2.kl. -Klasse'!EA45=5,5,0))</f>
        <v/>
      </c>
      <c r="DN118" s="27" t="str">
        <f>IF('Slut 2.kl. -Klasse'!EB45="","",IF('Slut 2.kl. -Klasse'!EB45='Skole scoring'!DN$92,1,0)+IF('Slut 2.kl. -Klasse'!EB45=5,5,0))</f>
        <v/>
      </c>
      <c r="DO118" s="27" t="str">
        <f>IF('Slut 2.kl. -Klasse'!EC45="","",IF('Slut 2.kl. -Klasse'!EC45='Skole scoring'!DO$92,1,0)+IF('Slut 2.kl. -Klasse'!EC45=5,5,0))</f>
        <v/>
      </c>
      <c r="DP118" s="27" t="str">
        <f>IF('Slut 2.kl. -Klasse'!ED45="","",IF('Slut 2.kl. -Klasse'!ED45='Skole scoring'!DP$92,1,0)+IF('Slut 2.kl. -Klasse'!ED45=5,5,0))</f>
        <v/>
      </c>
      <c r="DQ118" s="27" t="str">
        <f>IF('Slut 2.kl. -Klasse'!EE45="","",IF('Slut 2.kl. -Klasse'!EE45='Skole scoring'!DQ$92,1,0)+IF('Slut 2.kl. -Klasse'!EE45=5,5,0))</f>
        <v/>
      </c>
      <c r="DR118" s="27" t="str">
        <f>IF('Slut 2.kl. -Klasse'!EF45="","",IF('Slut 2.kl. -Klasse'!EF45='Skole scoring'!DR$92,1,0)+IF('Slut 2.kl. -Klasse'!EF45=5,5,0))</f>
        <v/>
      </c>
      <c r="DS118" s="27" t="str">
        <f>IF('Slut 2.kl. -Klasse'!EG45="","",IF('Slut 2.kl. -Klasse'!EG45='Skole scoring'!DS$92,1,0)+IF('Slut 2.kl. -Klasse'!EG45=5,5,0))</f>
        <v/>
      </c>
      <c r="DT118" s="27" t="str">
        <f>IF('Slut 2.kl. -Klasse'!EH45="","",IF('Slut 2.kl. -Klasse'!EH45='Skole scoring'!DT$92,1,0)+IF('Slut 2.kl. -Klasse'!EH45=5,5,0))</f>
        <v/>
      </c>
      <c r="DU118" s="27" t="str">
        <f>IF('Slut 2.kl. -Klasse'!EI45="","",IF('Slut 2.kl. -Klasse'!EI45='Skole scoring'!DU$92,1,0)+IF('Slut 2.kl. -Klasse'!EI45=5,5,0))</f>
        <v/>
      </c>
      <c r="DV118" s="27" t="str">
        <f>IF('Slut 2.kl. -Klasse'!EJ45="","",IF('Slut 2.kl. -Klasse'!EJ45='Skole scoring'!DV$92,1,0)+IF('Slut 2.kl. -Klasse'!EJ45=5,5,0))</f>
        <v/>
      </c>
      <c r="DW118" s="27" t="str">
        <f>IF('Slut 2.kl. -Klasse'!EK45="","",IF('Slut 2.kl. -Klasse'!EK45='Skole scoring'!DW$92,1,0)+IF('Slut 2.kl. -Klasse'!EK45=5,5,0))</f>
        <v/>
      </c>
      <c r="DX118" s="27" t="str">
        <f>IF('Slut 2.kl. -Klasse'!EL45="","",IF('Slut 2.kl. -Klasse'!EL45='Skole scoring'!DX$92,1,0)+IF('Slut 2.kl. -Klasse'!EL45=5,5,0))</f>
        <v/>
      </c>
      <c r="DY118" s="27" t="str">
        <f>IF('Slut 2.kl. -Klasse'!EM45="","",IF('Slut 2.kl. -Klasse'!EM45='Skole scoring'!DY$92,1,0)+IF('Slut 2.kl. -Klasse'!EM45=5,5,0))</f>
        <v/>
      </c>
      <c r="DZ118" s="27" t="str">
        <f>IF('Slut 2.kl. -Klasse'!EN45="","",IF('Slut 2.kl. -Klasse'!EN45='Skole scoring'!DZ$92,1,0)+IF('Slut 2.kl. -Klasse'!EN45=5,5,0))</f>
        <v/>
      </c>
      <c r="EA118" s="27" t="str">
        <f>IF('Slut 2.kl. -Klasse'!EO45="","",IF('Slut 2.kl. -Klasse'!EO45='Skole scoring'!EA$92,1,0)+IF('Slut 2.kl. -Klasse'!EO45=5,5,0))</f>
        <v/>
      </c>
      <c r="EB118" s="27" t="str">
        <f>IF('Slut 2.kl. -Klasse'!EP45="","",IF('Slut 2.kl. -Klasse'!EP45='Skole scoring'!EB$92,1,0)+IF('Slut 2.kl. -Klasse'!EP45=5,5,0))</f>
        <v/>
      </c>
      <c r="EC118" s="27" t="str">
        <f>IF('Slut 2.kl. -Klasse'!EQ45="","",IF('Slut 2.kl. -Klasse'!EQ45='Skole scoring'!EC$92,1,0)+IF('Slut 2.kl. -Klasse'!EQ45=5,5,0))</f>
        <v/>
      </c>
      <c r="ED118" s="27" t="str">
        <f>IF('Slut 2.kl. -Klasse'!ER45="","",IF('Slut 2.kl. -Klasse'!ER45='Skole scoring'!ED$92,1,0)+IF('Slut 2.kl. -Klasse'!ER45=5,5,0))</f>
        <v/>
      </c>
      <c r="EE118" s="27" t="str">
        <f>IF('Slut 2.kl. -Klasse'!ES45="","",IF('Slut 2.kl. -Klasse'!ES45='Skole scoring'!EE$92,1,0)+IF('Slut 2.kl. -Klasse'!ES45=5,5,0))</f>
        <v/>
      </c>
      <c r="EF118" s="27" t="str">
        <f>IF('Slut 2.kl. -Klasse'!ET45="","",IF('Slut 2.kl. -Klasse'!ET45='Skole scoring'!EF$92,1,0)+IF('Slut 2.kl. -Klasse'!ET45=5,5,0))</f>
        <v/>
      </c>
      <c r="EG118" s="27" t="str">
        <f>IF('Slut 2.kl. -Klasse'!EU45="","",IF('Slut 2.kl. -Klasse'!EU45='Skole scoring'!EG$92,1,0)+IF('Slut 2.kl. -Klasse'!EU45=5,5,0))</f>
        <v/>
      </c>
      <c r="EH118" s="27" t="str">
        <f>IF('Slut 2.kl. -Klasse'!EV45="","",IF('Slut 2.kl. -Klasse'!EV45='Skole scoring'!EH$92,1,0)+IF('Slut 2.kl. -Klasse'!EV45=5,5,0))</f>
        <v/>
      </c>
      <c r="EI118" s="27" t="str">
        <f>IF('Slut 2.kl. -Klasse'!EW45="","",IF('Slut 2.kl. -Klasse'!EW45='Skole scoring'!EI$92,1,0)+IF('Slut 2.kl. -Klasse'!EW45=5,5,0))</f>
        <v/>
      </c>
      <c r="EJ118" s="27" t="str">
        <f>IF('Slut 2.kl. -Klasse'!EX45="","",IF('Slut 2.kl. -Klasse'!EX45='Skole scoring'!EJ$92,1,0)+IF('Slut 2.kl. -Klasse'!EX45=5,5,0))</f>
        <v/>
      </c>
      <c r="EK118" s="27" t="str">
        <f>IF('Slut 2.kl. -Klasse'!EY45="","",IF('Slut 2.kl. -Klasse'!EY45='Skole scoring'!EK$92,1,0)+IF('Slut 2.kl. -Klasse'!EY45=5,5,0))</f>
        <v/>
      </c>
      <c r="EL118" s="27" t="str">
        <f>IF('Slut 2.kl. -Klasse'!EZ45="","",IF('Slut 2.kl. -Klasse'!EZ45='Skole scoring'!EL$92,1,0)+IF('Slut 2.kl. -Klasse'!EZ45=5,5,0))</f>
        <v/>
      </c>
      <c r="EM118" s="27" t="str">
        <f>IF('Slut 2.kl. -Klasse'!FA45="","",IF('Slut 2.kl. -Klasse'!FA45='Skole scoring'!EM$92,1,0)+IF('Slut 2.kl. -Klasse'!FA45=5,5,0))</f>
        <v/>
      </c>
      <c r="EN118" s="27" t="str">
        <f>IF('Slut 2.kl. -Klasse'!FB45="","",IF('Slut 2.kl. -Klasse'!FB45='Skole scoring'!EN$92,1,0)+IF('Slut 2.kl. -Klasse'!FB45=5,5,0))</f>
        <v/>
      </c>
      <c r="EO118" s="27" t="str">
        <f>IF('Slut 2.kl. -Klasse'!FC45="","",IF('Slut 2.kl. -Klasse'!FC45='Skole scoring'!EO$92,1,0)+IF('Slut 2.kl. -Klasse'!FC45=5,5,0))</f>
        <v/>
      </c>
      <c r="EP118" s="27" t="str">
        <f>IF('Slut 2.kl. -Klasse'!FD45="","",IF('Slut 2.kl. -Klasse'!FD45='Skole scoring'!EP$92,1,0)+IF('Slut 2.kl. -Klasse'!FD45=5,5,0))</f>
        <v/>
      </c>
      <c r="EQ118" s="27" t="str">
        <f>IF('Slut 2.kl. -Klasse'!FE45="","",IF('Slut 2.kl. -Klasse'!FE45='Skole scoring'!EQ$92,1,0)+IF('Slut 2.kl. -Klasse'!FE45=5,5,0))</f>
        <v/>
      </c>
      <c r="ER118" s="27" t="str">
        <f>IF('Slut 2.kl. -Klasse'!FF45="","",IF('Slut 2.kl. -Klasse'!FF45='Skole scoring'!ER$92,1,0)+IF('Slut 2.kl. -Klasse'!FF45=5,5,0))</f>
        <v/>
      </c>
      <c r="ES118" s="27" t="str">
        <f>IF('Slut 2.kl. -Klasse'!FG45="","",IF('Slut 2.kl. -Klasse'!FG45='Skole scoring'!ES$92,1,0)+IF('Slut 2.kl. -Klasse'!FG45=5,5,0))</f>
        <v/>
      </c>
      <c r="ET118" s="27" t="str">
        <f>IF('Slut 2.kl. -Klasse'!FH45="","",IF('Slut 2.kl. -Klasse'!FH45='Skole scoring'!ET$92,1,0)+IF('Slut 2.kl. -Klasse'!FH45=5,5,0))</f>
        <v/>
      </c>
      <c r="EU118" s="27" t="str">
        <f>IF('Slut 2.kl. -Klasse'!FI45="","",IF('Slut 2.kl. -Klasse'!FI45='Skole scoring'!EU$92,1,0)+IF('Slut 2.kl. -Klasse'!FI45=5,5,0))</f>
        <v/>
      </c>
      <c r="EV118" s="27" t="str">
        <f>IF('Slut 2.kl. -Klasse'!FJ45="","",IF('Slut 2.kl. -Klasse'!FJ45='Skole scoring'!EV$92,1,0)+IF('Slut 2.kl. -Klasse'!FJ45=5,5,0))</f>
        <v/>
      </c>
      <c r="EW118" s="27" t="str">
        <f>IF('Slut 2.kl. -Klasse'!FK45="","",IF('Slut 2.kl. -Klasse'!FK45='Skole scoring'!EW$92,1,0)+IF('Slut 2.kl. -Klasse'!FK45=5,5,0))</f>
        <v/>
      </c>
      <c r="EX118" s="27" t="str">
        <f>IF('Slut 2.kl. -Klasse'!FL45="","",IF('Slut 2.kl. -Klasse'!FL45='Skole scoring'!EX$92,1,0)+IF('Slut 2.kl. -Klasse'!FL45=5,5,0))</f>
        <v/>
      </c>
      <c r="EY118" s="27" t="str">
        <f>IF('Slut 2.kl. -Klasse'!FM45="","",IF('Slut 2.kl. -Klasse'!FM45='Skole scoring'!EY$92,1,0)+IF('Slut 2.kl. -Klasse'!FM45=5,5,0))</f>
        <v/>
      </c>
      <c r="EZ118" s="27" t="str">
        <f>IF('Slut 2.kl. -Klasse'!FN45="","",IF('Slut 2.kl. -Klasse'!FN45='Skole scoring'!EZ$92,1,0)+IF('Slut 2.kl. -Klasse'!FN45=5,5,0))</f>
        <v/>
      </c>
      <c r="FA118" s="27" t="str">
        <f>IF('Slut 2.kl. -Klasse'!FO45="","",IF('Slut 2.kl. -Klasse'!FO45='Skole scoring'!FA$92,1,0)+IF('Slut 2.kl. -Klasse'!FO45=5,5,0))</f>
        <v/>
      </c>
      <c r="FB118" s="27" t="str">
        <f>IF('Slut 2.kl. -Klasse'!FP45="","",IF('Slut 2.kl. -Klasse'!FP45='Skole scoring'!FB$92,1,0)+IF('Slut 2.kl. -Klasse'!FP45=5,5,0))</f>
        <v/>
      </c>
      <c r="FC118" s="27" t="str">
        <f>IF('Slut 2.kl. -Klasse'!FQ45="","",IF('Slut 2.kl. -Klasse'!FQ45='Skole scoring'!FC$92,1,0)+IF('Slut 2.kl. -Klasse'!FQ45=5,5,0))</f>
        <v/>
      </c>
      <c r="FD118" s="27" t="str">
        <f>IF('Slut 2.kl. -Klasse'!FR45="","",IF('Slut 2.kl. -Klasse'!FR45='Skole scoring'!FD$92,1,0)+IF('Slut 2.kl. -Klasse'!FR45=5,5,0))</f>
        <v/>
      </c>
      <c r="FE118" s="27" t="str">
        <f>IF('Slut 2.kl. -Klasse'!FS45="","",IF('Slut 2.kl. -Klasse'!FS45='Skole scoring'!FE$92,1,0)+IF('Slut 2.kl. -Klasse'!FS45=5,5,0))</f>
        <v/>
      </c>
      <c r="FF118" s="27" t="str">
        <f>IF('Slut 2.kl. -Klasse'!FT45="","",IF('Slut 2.kl. -Klasse'!FT45='Skole scoring'!FF$92,1,0)+IF('Slut 2.kl. -Klasse'!FT45=5,5,0))</f>
        <v/>
      </c>
      <c r="FG118" s="27" t="str">
        <f>IF('Slut 2.kl. -Klasse'!FU45="","",IF('Slut 2.kl. -Klasse'!FU45='Skole scoring'!FG$92,1,0)+IF('Slut 2.kl. -Klasse'!FU45=5,5,0))</f>
        <v/>
      </c>
      <c r="FH118" s="27" t="str">
        <f>IF('Slut 2.kl. -Klasse'!FV45="","",IF('Slut 2.kl. -Klasse'!FV45='Skole scoring'!FH$92,1,0)+IF('Slut 2.kl. -Klasse'!FV45=5,5,0))</f>
        <v/>
      </c>
      <c r="FI118" s="27" t="str">
        <f>IF('Slut 2.kl. -Klasse'!FW45="","",IF('Slut 2.kl. -Klasse'!FW45='Skole scoring'!FI$92,1,0)+IF('Slut 2.kl. -Klasse'!FW45=5,5,0))</f>
        <v/>
      </c>
      <c r="FJ118" s="27" t="str">
        <f>IF('Slut 2.kl. -Klasse'!FX45="","",IF('Slut 2.kl. -Klasse'!FX45='Skole scoring'!FJ$92,1,0)+IF('Slut 2.kl. -Klasse'!FX45=5,5,0))</f>
        <v/>
      </c>
      <c r="FK118" s="27" t="str">
        <f>IF('Slut 2.kl. -Klasse'!FY45="","",IF('Slut 2.kl. -Klasse'!FY45='Skole scoring'!FK$92,1,0)+IF('Slut 2.kl. -Klasse'!FY45=5,5,0))</f>
        <v/>
      </c>
      <c r="FL118" s="27" t="str">
        <f>IF('Slut 2.kl. -Klasse'!FZ45="","",IF('Slut 2.kl. -Klasse'!FZ45='Skole scoring'!FL$92,1,0)+IF('Slut 2.kl. -Klasse'!FZ45=5,5,0))</f>
        <v/>
      </c>
      <c r="FM118" s="27" t="str">
        <f>IF('Slut 2.kl. -Klasse'!GA45="","",IF('Slut 2.kl. -Klasse'!GA45='Skole scoring'!FM$92,1,0)+IF('Slut 2.kl. -Klasse'!GA45=5,5,0))</f>
        <v/>
      </c>
      <c r="FN118" s="27">
        <f t="shared" si="3"/>
        <v>0</v>
      </c>
      <c r="FO118" s="27" t="str">
        <f>IF(ISBLANK('Slut 2.kl. -Klasse'!B45),"NA",(((COUNTIF('Skole scoring'!B118:U118,1)-7)/4.9)+((COUNTIF('Skole scoring'!V118:DQ118,1)-19.9)/11.3)+((COUNTIF(DR118:FM118,1)-16.8)/11.7))/3)</f>
        <v>NA</v>
      </c>
    </row>
    <row r="119" spans="2:171" x14ac:dyDescent="0.35">
      <c r="B119" s="27" t="str">
        <f>IF('Slut 2.kl. -Klasse'!P46="","",IF('Slut 2.kl. -Klasse'!P46='Skole scoring'!B$92,1,0)+IF('Slut 2.kl. -Klasse'!P46=5,5,0))</f>
        <v/>
      </c>
      <c r="C119" s="27" t="str">
        <f>IF('Slut 2.kl. -Klasse'!Q46="","",IF('Slut 2.kl. -Klasse'!Q46='Skole scoring'!C$92,1,0)+IF('Slut 2.kl. -Klasse'!Q46=5,5,0))</f>
        <v/>
      </c>
      <c r="D119" s="27" t="str">
        <f>IF('Slut 2.kl. -Klasse'!R46="","",IF('Slut 2.kl. -Klasse'!R46='Skole scoring'!D$92,1,0)+IF('Slut 2.kl. -Klasse'!R46=5,5,0))</f>
        <v/>
      </c>
      <c r="E119" s="27" t="str">
        <f>IF('Slut 2.kl. -Klasse'!S46="","",IF('Slut 2.kl. -Klasse'!S46='Skole scoring'!E$92,1,0)+IF('Slut 2.kl. -Klasse'!S46=5,5,0))</f>
        <v/>
      </c>
      <c r="F119" s="27" t="str">
        <f>IF('Slut 2.kl. -Klasse'!T46="","",IF('Slut 2.kl. -Klasse'!T46='Skole scoring'!F$92,1,0)+IF('Slut 2.kl. -Klasse'!T46=5,5,0))</f>
        <v/>
      </c>
      <c r="G119" s="27" t="str">
        <f>IF('Slut 2.kl. -Klasse'!U46="","",IF('Slut 2.kl. -Klasse'!U46='Skole scoring'!G$92,1,0)+IF('Slut 2.kl. -Klasse'!U46=5,5,0))</f>
        <v/>
      </c>
      <c r="H119" s="27" t="str">
        <f>IF('Slut 2.kl. -Klasse'!V46="","",IF('Slut 2.kl. -Klasse'!V46='Skole scoring'!H$92,1,0)+IF('Slut 2.kl. -Klasse'!V46=5,5,0))</f>
        <v/>
      </c>
      <c r="I119" s="27" t="str">
        <f>IF('Slut 2.kl. -Klasse'!W46="","",IF('Slut 2.kl. -Klasse'!W46='Skole scoring'!I$92,1,0)+IF('Slut 2.kl. -Klasse'!W46=5,5,0))</f>
        <v/>
      </c>
      <c r="J119" s="27" t="str">
        <f>IF('Slut 2.kl. -Klasse'!X46="","",IF('Slut 2.kl. -Klasse'!X46='Skole scoring'!J$92,1,0)+IF('Slut 2.kl. -Klasse'!X46=5,5,0))</f>
        <v/>
      </c>
      <c r="K119" s="27" t="str">
        <f>IF('Slut 2.kl. -Klasse'!Y46="","",IF('Slut 2.kl. -Klasse'!Y46='Skole scoring'!K$92,1,0)+IF('Slut 2.kl. -Klasse'!Y46=5,5,0))</f>
        <v/>
      </c>
      <c r="L119" s="27" t="str">
        <f>IF('Slut 2.kl. -Klasse'!Z46="","",IF('Slut 2.kl. -Klasse'!Z46='Skole scoring'!L$92,1,0)+IF('Slut 2.kl. -Klasse'!Z46=5,5,0))</f>
        <v/>
      </c>
      <c r="M119" s="27" t="str">
        <f>IF('Slut 2.kl. -Klasse'!AA46="","",IF('Slut 2.kl. -Klasse'!AA46='Skole scoring'!M$92,1,0)+IF('Slut 2.kl. -Klasse'!AA46=5,5,0))</f>
        <v/>
      </c>
      <c r="N119" s="27" t="str">
        <f>IF('Slut 2.kl. -Klasse'!AB46="","",IF('Slut 2.kl. -Klasse'!AB46='Skole scoring'!N$92,1,0)+IF('Slut 2.kl. -Klasse'!AB46=5,5,0))</f>
        <v/>
      </c>
      <c r="O119" s="27" t="str">
        <f>IF('Slut 2.kl. -Klasse'!AC46="","",IF('Slut 2.kl. -Klasse'!AC46='Skole scoring'!O$92,1,0)+IF('Slut 2.kl. -Klasse'!AC46=5,5,0))</f>
        <v/>
      </c>
      <c r="P119" s="27" t="str">
        <f>IF('Slut 2.kl. -Klasse'!AD46="","",IF('Slut 2.kl. -Klasse'!AD46='Skole scoring'!P$92,1,0)+IF('Slut 2.kl. -Klasse'!AD46=5,5,0))</f>
        <v/>
      </c>
      <c r="Q119" s="27" t="str">
        <f>IF('Slut 2.kl. -Klasse'!AE46="","",IF('Slut 2.kl. -Klasse'!AE46='Skole scoring'!Q$92,1,0)+IF('Slut 2.kl. -Klasse'!AE46=5,5,0))</f>
        <v/>
      </c>
      <c r="R119" s="27" t="str">
        <f>IF('Slut 2.kl. -Klasse'!AF46="","",IF('Slut 2.kl. -Klasse'!AF46='Skole scoring'!R$92,1,0)+IF('Slut 2.kl. -Klasse'!AF46=5,5,0))</f>
        <v/>
      </c>
      <c r="S119" s="27" t="str">
        <f>IF('Slut 2.kl. -Klasse'!AG46="","",IF('Slut 2.kl. -Klasse'!AG46='Skole scoring'!S$92,1,0)+IF('Slut 2.kl. -Klasse'!AG46=5,5,0))</f>
        <v/>
      </c>
      <c r="T119" s="27" t="str">
        <f>IF('Slut 2.kl. -Klasse'!AH46="","",IF('Slut 2.kl. -Klasse'!AH46='Skole scoring'!T$92,1,0)+IF('Slut 2.kl. -Klasse'!AH46=5,5,0))</f>
        <v/>
      </c>
      <c r="U119" s="27" t="str">
        <f>IF('Slut 2.kl. -Klasse'!AI46="","",IF('Slut 2.kl. -Klasse'!AI46='Skole scoring'!U$92,1,0)+IF('Slut 2.kl. -Klasse'!AI46=5,5,0))</f>
        <v/>
      </c>
      <c r="V119" s="27" t="str">
        <f>IF('Slut 2.kl. -Klasse'!AJ46="","",IF('Slut 2.kl. -Klasse'!AJ46='Skole scoring'!V$92,1,0)+IF('Slut 2.kl. -Klasse'!AJ46=5,5,0))</f>
        <v/>
      </c>
      <c r="W119" s="27" t="str">
        <f>IF('Slut 2.kl. -Klasse'!AK46="","",IF('Slut 2.kl. -Klasse'!AK46='Skole scoring'!W$92,1,0)+IF('Slut 2.kl. -Klasse'!AK46=5,5,0))</f>
        <v/>
      </c>
      <c r="X119" s="27" t="str">
        <f>IF('Slut 2.kl. -Klasse'!AL46="","",IF('Slut 2.kl. -Klasse'!AL46='Skole scoring'!X$92,1,0)+IF('Slut 2.kl. -Klasse'!AL46=5,5,0))</f>
        <v/>
      </c>
      <c r="Y119" s="27" t="str">
        <f>IF('Slut 2.kl. -Klasse'!AM46="","",IF('Slut 2.kl. -Klasse'!AM46='Skole scoring'!Y$92,1,0)+IF('Slut 2.kl. -Klasse'!AM46=5,5,0))</f>
        <v/>
      </c>
      <c r="Z119" s="27" t="str">
        <f>IF('Slut 2.kl. -Klasse'!AN46="","",IF('Slut 2.kl. -Klasse'!AN46='Skole scoring'!Z$92,1,0)+IF('Slut 2.kl. -Klasse'!AN46=5,5,0))</f>
        <v/>
      </c>
      <c r="AA119" s="27" t="str">
        <f>IF('Slut 2.kl. -Klasse'!AO46="","",IF('Slut 2.kl. -Klasse'!AO46='Skole scoring'!AA$92,1,0)+IF('Slut 2.kl. -Klasse'!AO46=5,5,0))</f>
        <v/>
      </c>
      <c r="AB119" s="27" t="str">
        <f>IF('Slut 2.kl. -Klasse'!AP46="","",IF('Slut 2.kl. -Klasse'!AP46='Skole scoring'!AB$92,1,0)+IF('Slut 2.kl. -Klasse'!AP46=5,5,0))</f>
        <v/>
      </c>
      <c r="AC119" s="27" t="str">
        <f>IF('Slut 2.kl. -Klasse'!AQ46="","",IF('Slut 2.kl. -Klasse'!AQ46='Skole scoring'!AC$92,1,0)+IF('Slut 2.kl. -Klasse'!AQ46=5,5,0))</f>
        <v/>
      </c>
      <c r="AD119" s="27" t="str">
        <f>IF('Slut 2.kl. -Klasse'!AR46="","",IF('Slut 2.kl. -Klasse'!AR46='Skole scoring'!AD$92,1,0)+IF('Slut 2.kl. -Klasse'!AR46=5,5,0))</f>
        <v/>
      </c>
      <c r="AE119" s="27" t="str">
        <f>IF('Slut 2.kl. -Klasse'!AS46="","",IF('Slut 2.kl. -Klasse'!AS46='Skole scoring'!AE$92,1,0)+IF('Slut 2.kl. -Klasse'!AS46=5,5,0))</f>
        <v/>
      </c>
      <c r="AF119" s="27" t="str">
        <f>IF('Slut 2.kl. -Klasse'!AT46="","",IF('Slut 2.kl. -Klasse'!AT46='Skole scoring'!AF$92,1,0)+IF('Slut 2.kl. -Klasse'!AT46=5,5,0))</f>
        <v/>
      </c>
      <c r="AG119" s="27" t="str">
        <f>IF('Slut 2.kl. -Klasse'!AU46="","",IF('Slut 2.kl. -Klasse'!AU46='Skole scoring'!AG$92,1,0)+IF('Slut 2.kl. -Klasse'!AU46=5,5,0))</f>
        <v/>
      </c>
      <c r="AH119" s="27" t="str">
        <f>IF('Slut 2.kl. -Klasse'!AV46="","",IF('Slut 2.kl. -Klasse'!AV46='Skole scoring'!AH$92,1,0)+IF('Slut 2.kl. -Klasse'!AV46=5,5,0))</f>
        <v/>
      </c>
      <c r="AI119" s="27" t="str">
        <f>IF('Slut 2.kl. -Klasse'!AW46="","",IF('Slut 2.kl. -Klasse'!AW46='Skole scoring'!AI$92,1,0)+IF('Slut 2.kl. -Klasse'!AW46=5,5,0))</f>
        <v/>
      </c>
      <c r="AJ119" s="27" t="str">
        <f>IF('Slut 2.kl. -Klasse'!AX46="","",IF('Slut 2.kl. -Klasse'!AX46='Skole scoring'!AJ$92,1,0)+IF('Slut 2.kl. -Klasse'!AX46=5,5,0))</f>
        <v/>
      </c>
      <c r="AK119" s="27" t="str">
        <f>IF('Slut 2.kl. -Klasse'!AY46="","",IF('Slut 2.kl. -Klasse'!AY46='Skole scoring'!AK$92,1,0)+IF('Slut 2.kl. -Klasse'!AY46=5,5,0))</f>
        <v/>
      </c>
      <c r="AL119" s="27" t="str">
        <f>IF('Slut 2.kl. -Klasse'!AZ46="","",IF('Slut 2.kl. -Klasse'!AZ46='Skole scoring'!AL$92,1,0)+IF('Slut 2.kl. -Klasse'!AZ46=5,5,0))</f>
        <v/>
      </c>
      <c r="AM119" s="27" t="str">
        <f>IF('Slut 2.kl. -Klasse'!BA46="","",IF('Slut 2.kl. -Klasse'!BA46='Skole scoring'!AM$92,1,0)+IF('Slut 2.kl. -Klasse'!BA46=5,5,0))</f>
        <v/>
      </c>
      <c r="AN119" s="27" t="str">
        <f>IF('Slut 2.kl. -Klasse'!BB46="","",IF('Slut 2.kl. -Klasse'!BB46='Skole scoring'!AN$92,1,0)+IF('Slut 2.kl. -Klasse'!BB46=5,5,0))</f>
        <v/>
      </c>
      <c r="AO119" s="27" t="str">
        <f>IF('Slut 2.kl. -Klasse'!BC46="","",IF('Slut 2.kl. -Klasse'!BC46='Skole scoring'!AO$92,1,0)+IF('Slut 2.kl. -Klasse'!BC46=5,5,0))</f>
        <v/>
      </c>
      <c r="AP119" s="27" t="str">
        <f>IF('Slut 2.kl. -Klasse'!BD46="","",IF('Slut 2.kl. -Klasse'!BD46='Skole scoring'!AP$92,1,0)+IF('Slut 2.kl. -Klasse'!BD46=5,5,0))</f>
        <v/>
      </c>
      <c r="AQ119" s="27" t="str">
        <f>IF('Slut 2.kl. -Klasse'!BE46="","",IF('Slut 2.kl. -Klasse'!BE46='Skole scoring'!AQ$92,1,0)+IF('Slut 2.kl. -Klasse'!BE46=5,5,0))</f>
        <v/>
      </c>
      <c r="AR119" s="27" t="str">
        <f>IF('Slut 2.kl. -Klasse'!BF46="","",IF('Slut 2.kl. -Klasse'!BF46='Skole scoring'!AR$92,1,0)+IF('Slut 2.kl. -Klasse'!BF46=5,5,0))</f>
        <v/>
      </c>
      <c r="AS119" s="27" t="str">
        <f>IF('Slut 2.kl. -Klasse'!BG46="","",IF('Slut 2.kl. -Klasse'!BG46='Skole scoring'!AS$92,1,0)+IF('Slut 2.kl. -Klasse'!BG46=5,5,0))</f>
        <v/>
      </c>
      <c r="AT119" s="27" t="str">
        <f>IF('Slut 2.kl. -Klasse'!BH46="","",IF('Slut 2.kl. -Klasse'!BH46='Skole scoring'!AT$92,1,0)+IF('Slut 2.kl. -Klasse'!BH46=5,5,0))</f>
        <v/>
      </c>
      <c r="AU119" s="27" t="str">
        <f>IF('Slut 2.kl. -Klasse'!BI46="","",IF('Slut 2.kl. -Klasse'!BI46='Skole scoring'!AU$92,1,0)+IF('Slut 2.kl. -Klasse'!BI46=5,5,0))</f>
        <v/>
      </c>
      <c r="AV119" s="27" t="str">
        <f>IF('Slut 2.kl. -Klasse'!BJ46="","",IF('Slut 2.kl. -Klasse'!BJ46='Skole scoring'!AV$92,1,0)+IF('Slut 2.kl. -Klasse'!BJ46=5,5,0))</f>
        <v/>
      </c>
      <c r="AW119" s="27" t="str">
        <f>IF('Slut 2.kl. -Klasse'!BK46="","",IF('Slut 2.kl. -Klasse'!BK46='Skole scoring'!AW$92,1,0)+IF('Slut 2.kl. -Klasse'!BK46=5,5,0))</f>
        <v/>
      </c>
      <c r="AX119" s="27" t="str">
        <f>IF('Slut 2.kl. -Klasse'!BL46="","",IF('Slut 2.kl. -Klasse'!BL46='Skole scoring'!AX$92,1,0)+IF('Slut 2.kl. -Klasse'!BL46=5,5,0))</f>
        <v/>
      </c>
      <c r="AY119" s="27" t="str">
        <f>IF('Slut 2.kl. -Klasse'!BM46="","",IF('Slut 2.kl. -Klasse'!BM46='Skole scoring'!AY$92,1,0)+IF('Slut 2.kl. -Klasse'!BM46=5,5,0))</f>
        <v/>
      </c>
      <c r="AZ119" s="27" t="str">
        <f>IF('Slut 2.kl. -Klasse'!BN46="","",IF('Slut 2.kl. -Klasse'!BN46='Skole scoring'!AZ$92,1,0)+IF('Slut 2.kl. -Klasse'!BN46=5,5,0))</f>
        <v/>
      </c>
      <c r="BA119" s="27" t="str">
        <f>IF('Slut 2.kl. -Klasse'!BO46="","",IF('Slut 2.kl. -Klasse'!BO46='Skole scoring'!BA$92,1,0)+IF('Slut 2.kl. -Klasse'!BO46=5,5,0))</f>
        <v/>
      </c>
      <c r="BB119" s="27" t="str">
        <f>IF('Slut 2.kl. -Klasse'!BP46="","",IF('Slut 2.kl. -Klasse'!BP46='Skole scoring'!BB$92,1,0)+IF('Slut 2.kl. -Klasse'!BP46=5,5,0))</f>
        <v/>
      </c>
      <c r="BC119" s="27" t="str">
        <f>IF('Slut 2.kl. -Klasse'!BQ46="","",IF('Slut 2.kl. -Klasse'!BQ46='Skole scoring'!BC$92,1,0)+IF('Slut 2.kl. -Klasse'!BQ46=5,5,0))</f>
        <v/>
      </c>
      <c r="BD119" s="27" t="str">
        <f>IF('Slut 2.kl. -Klasse'!BR46="","",IF('Slut 2.kl. -Klasse'!BR46='Skole scoring'!BD$92,1,0)+IF('Slut 2.kl. -Klasse'!BR46=5,5,0))</f>
        <v/>
      </c>
      <c r="BE119" s="27" t="str">
        <f>IF('Slut 2.kl. -Klasse'!BS46="","",IF('Slut 2.kl. -Klasse'!BS46='Skole scoring'!BE$92,1,0)+IF('Slut 2.kl. -Klasse'!BS46=5,5,0))</f>
        <v/>
      </c>
      <c r="BF119" s="27" t="str">
        <f>IF('Slut 2.kl. -Klasse'!BT46="","",IF('Slut 2.kl. -Klasse'!BT46='Skole scoring'!BF$92,1,0)+IF('Slut 2.kl. -Klasse'!BT46=5,5,0))</f>
        <v/>
      </c>
      <c r="BG119" s="27" t="str">
        <f>IF('Slut 2.kl. -Klasse'!BU46="","",IF('Slut 2.kl. -Klasse'!BU46='Skole scoring'!BG$92,1,0)+IF('Slut 2.kl. -Klasse'!BU46=5,5,0))</f>
        <v/>
      </c>
      <c r="BH119" s="27" t="str">
        <f>IF('Slut 2.kl. -Klasse'!BV46="","",IF('Slut 2.kl. -Klasse'!BV46='Skole scoring'!BH$92,1,0)+IF('Slut 2.kl. -Klasse'!BV46=5,5,0))</f>
        <v/>
      </c>
      <c r="BI119" s="27" t="str">
        <f>IF('Slut 2.kl. -Klasse'!BW46="","",IF('Slut 2.kl. -Klasse'!BW46='Skole scoring'!BI$92,1,0)+IF('Slut 2.kl. -Klasse'!BW46=5,5,0))</f>
        <v/>
      </c>
      <c r="BJ119" s="27" t="str">
        <f>IF('Slut 2.kl. -Klasse'!BX46="","",IF('Slut 2.kl. -Klasse'!BX46='Skole scoring'!BJ$92,1,0)+IF('Slut 2.kl. -Klasse'!BX46=5,5,0))</f>
        <v/>
      </c>
      <c r="BK119" s="27" t="str">
        <f>IF('Slut 2.kl. -Klasse'!BY46="","",IF('Slut 2.kl. -Klasse'!BY46='Skole scoring'!BK$92,1,0)+IF('Slut 2.kl. -Klasse'!BY46=5,5,0))</f>
        <v/>
      </c>
      <c r="BL119" s="27" t="str">
        <f>IF('Slut 2.kl. -Klasse'!BZ46="","",IF('Slut 2.kl. -Klasse'!BZ46='Skole scoring'!BL$92,1,0)+IF('Slut 2.kl. -Klasse'!BZ46=5,5,0))</f>
        <v/>
      </c>
      <c r="BM119" s="27" t="str">
        <f>IF('Slut 2.kl. -Klasse'!CA46="","",IF('Slut 2.kl. -Klasse'!CA46='Skole scoring'!BM$92,1,0)+IF('Slut 2.kl. -Klasse'!CA46=5,5,0))</f>
        <v/>
      </c>
      <c r="BN119" s="27" t="str">
        <f>IF('Slut 2.kl. -Klasse'!CB46="","",IF('Slut 2.kl. -Klasse'!CB46='Skole scoring'!BN$92,1,0)+IF('Slut 2.kl. -Klasse'!CB46=5,5,0))</f>
        <v/>
      </c>
      <c r="BO119" s="27" t="str">
        <f>IF('Slut 2.kl. -Klasse'!CC46="","",IF('Slut 2.kl. -Klasse'!CC46='Skole scoring'!BO$92,1,0)+IF('Slut 2.kl. -Klasse'!CC46=5,5,0))</f>
        <v/>
      </c>
      <c r="BP119" s="27" t="str">
        <f>IF('Slut 2.kl. -Klasse'!CD46="","",IF('Slut 2.kl. -Klasse'!CD46='Skole scoring'!BP$92,1,0)+IF('Slut 2.kl. -Klasse'!CD46=5,5,0))</f>
        <v/>
      </c>
      <c r="BQ119" s="27" t="str">
        <f>IF('Slut 2.kl. -Klasse'!CE46="","",IF('Slut 2.kl. -Klasse'!CE46='Skole scoring'!BQ$92,1,0)+IF('Slut 2.kl. -Klasse'!CE46=5,5,0))</f>
        <v/>
      </c>
      <c r="BR119" s="27" t="str">
        <f>IF('Slut 2.kl. -Klasse'!CF46="","",IF('Slut 2.kl. -Klasse'!CF46='Skole scoring'!BR$92,1,0)+IF('Slut 2.kl. -Klasse'!CF46=5,5,0))</f>
        <v/>
      </c>
      <c r="BS119" s="27" t="str">
        <f>IF('Slut 2.kl. -Klasse'!CG46="","",IF('Slut 2.kl. -Klasse'!CG46='Skole scoring'!BS$92,1,0)+IF('Slut 2.kl. -Klasse'!CG46=5,5,0))</f>
        <v/>
      </c>
      <c r="BT119" s="27" t="str">
        <f>IF('Slut 2.kl. -Klasse'!CH46="","",IF('Slut 2.kl. -Klasse'!CH46='Skole scoring'!BT$92,1,0)+IF('Slut 2.kl. -Klasse'!CH46=5,5,0))</f>
        <v/>
      </c>
      <c r="BU119" s="27" t="str">
        <f>IF('Slut 2.kl. -Klasse'!CI46="","",IF('Slut 2.kl. -Klasse'!CI46='Skole scoring'!BU$92,1,0)+IF('Slut 2.kl. -Klasse'!CI46=5,5,0))</f>
        <v/>
      </c>
      <c r="BV119" s="27" t="str">
        <f>IF('Slut 2.kl. -Klasse'!CJ46="","",IF('Slut 2.kl. -Klasse'!CJ46='Skole scoring'!BV$92,1,0)+IF('Slut 2.kl. -Klasse'!CJ46=5,5,0))</f>
        <v/>
      </c>
      <c r="BW119" s="27" t="str">
        <f>IF('Slut 2.kl. -Klasse'!CK46="","",IF('Slut 2.kl. -Klasse'!CK46='Skole scoring'!BW$92,1,0)+IF('Slut 2.kl. -Klasse'!CK46=5,5,0))</f>
        <v/>
      </c>
      <c r="BX119" s="27" t="str">
        <f>IF('Slut 2.kl. -Klasse'!CL46="","",IF('Slut 2.kl. -Klasse'!CL46='Skole scoring'!BX$92,1,0)+IF('Slut 2.kl. -Klasse'!CL46=5,5,0))</f>
        <v/>
      </c>
      <c r="BY119" s="27" t="str">
        <f>IF('Slut 2.kl. -Klasse'!CM46="","",IF('Slut 2.kl. -Klasse'!CM46='Skole scoring'!BY$92,1,0)+IF('Slut 2.kl. -Klasse'!CM46=5,5,0))</f>
        <v/>
      </c>
      <c r="BZ119" s="27" t="str">
        <f>IF('Slut 2.kl. -Klasse'!CN46="","",IF('Slut 2.kl. -Klasse'!CN46='Skole scoring'!BZ$92,1,0)+IF('Slut 2.kl. -Klasse'!CN46=5,5,0))</f>
        <v/>
      </c>
      <c r="CA119" s="27" t="str">
        <f>IF('Slut 2.kl. -Klasse'!CO46="","",IF('Slut 2.kl. -Klasse'!CO46='Skole scoring'!CA$92,1,0)+IF('Slut 2.kl. -Klasse'!CO46=5,5,0))</f>
        <v/>
      </c>
      <c r="CB119" s="27" t="str">
        <f>IF('Slut 2.kl. -Klasse'!CP46="","",IF('Slut 2.kl. -Klasse'!CP46='Skole scoring'!CB$92,1,0)+IF('Slut 2.kl. -Klasse'!CP46=5,5,0))</f>
        <v/>
      </c>
      <c r="CC119" s="27" t="str">
        <f>IF('Slut 2.kl. -Klasse'!CQ46="","",IF('Slut 2.kl. -Klasse'!CQ46='Skole scoring'!CC$92,1,0)+IF('Slut 2.kl. -Klasse'!CQ46=5,5,0))</f>
        <v/>
      </c>
      <c r="CD119" s="27" t="str">
        <f>IF('Slut 2.kl. -Klasse'!CR46="","",IF('Slut 2.kl. -Klasse'!CR46='Skole scoring'!CD$92,1,0)+IF('Slut 2.kl. -Klasse'!CR46=5,5,0))</f>
        <v/>
      </c>
      <c r="CE119" s="27" t="str">
        <f>IF('Slut 2.kl. -Klasse'!CS46="","",IF('Slut 2.kl. -Klasse'!CS46='Skole scoring'!CE$92,1,0)+IF('Slut 2.kl. -Klasse'!CS46=5,5,0))</f>
        <v/>
      </c>
      <c r="CF119" s="27" t="str">
        <f>IF('Slut 2.kl. -Klasse'!CT46="","",IF('Slut 2.kl. -Klasse'!CT46='Skole scoring'!CF$92,1,0)+IF('Slut 2.kl. -Klasse'!CT46=5,5,0))</f>
        <v/>
      </c>
      <c r="CG119" s="27" t="str">
        <f>IF('Slut 2.kl. -Klasse'!CU46="","",IF('Slut 2.kl. -Klasse'!CU46='Skole scoring'!CG$92,1,0)+IF('Slut 2.kl. -Klasse'!CU46=5,5,0))</f>
        <v/>
      </c>
      <c r="CH119" s="27" t="str">
        <f>IF('Slut 2.kl. -Klasse'!CV46="","",IF('Slut 2.kl. -Klasse'!CV46='Skole scoring'!CH$92,1,0)+IF('Slut 2.kl. -Klasse'!CV46=5,5,0))</f>
        <v/>
      </c>
      <c r="CI119" s="27" t="str">
        <f>IF('Slut 2.kl. -Klasse'!CW46="","",IF('Slut 2.kl. -Klasse'!CW46='Skole scoring'!CI$92,1,0)+IF('Slut 2.kl. -Klasse'!CW46=5,5,0))</f>
        <v/>
      </c>
      <c r="CJ119" s="27" t="str">
        <f>IF('Slut 2.kl. -Klasse'!CX46="","",IF('Slut 2.kl. -Klasse'!CX46='Skole scoring'!CJ$92,1,0)+IF('Slut 2.kl. -Klasse'!CX46=5,5,0))</f>
        <v/>
      </c>
      <c r="CK119" s="27" t="str">
        <f>IF('Slut 2.kl. -Klasse'!CY46="","",IF('Slut 2.kl. -Klasse'!CY46='Skole scoring'!CK$92,1,0)+IF('Slut 2.kl. -Klasse'!CY46=5,5,0))</f>
        <v/>
      </c>
      <c r="CL119" s="27" t="str">
        <f>IF('Slut 2.kl. -Klasse'!CZ46="","",IF('Slut 2.kl. -Klasse'!CZ46='Skole scoring'!CL$92,1,0)+IF('Slut 2.kl. -Klasse'!CZ46=5,5,0))</f>
        <v/>
      </c>
      <c r="CM119" s="27" t="str">
        <f>IF('Slut 2.kl. -Klasse'!DA46="","",IF('Slut 2.kl. -Klasse'!DA46='Skole scoring'!CM$92,1,0)+IF('Slut 2.kl. -Klasse'!DA46=5,5,0))</f>
        <v/>
      </c>
      <c r="CN119" s="27" t="str">
        <f>IF('Slut 2.kl. -Klasse'!DB46="","",IF('Slut 2.kl. -Klasse'!DB46='Skole scoring'!CN$92,1,0)+IF('Slut 2.kl. -Klasse'!DB46=5,5,0))</f>
        <v/>
      </c>
      <c r="CO119" s="27" t="str">
        <f>IF('Slut 2.kl. -Klasse'!DC46="","",IF('Slut 2.kl. -Klasse'!DC46='Skole scoring'!CO$92,1,0)+IF('Slut 2.kl. -Klasse'!DC46=5,5,0))</f>
        <v/>
      </c>
      <c r="CP119" s="27" t="str">
        <f>IF('Slut 2.kl. -Klasse'!DD46="","",IF('Slut 2.kl. -Klasse'!DD46='Skole scoring'!CP$92,1,0)+IF('Slut 2.kl. -Klasse'!DD46=5,5,0))</f>
        <v/>
      </c>
      <c r="CQ119" s="27" t="str">
        <f>IF('Slut 2.kl. -Klasse'!DE46="","",IF('Slut 2.kl. -Klasse'!DE46='Skole scoring'!CQ$92,1,0)+IF('Slut 2.kl. -Klasse'!DE46=5,5,0))</f>
        <v/>
      </c>
      <c r="CR119" s="27" t="str">
        <f>IF('Slut 2.kl. -Klasse'!DF46="","",IF('Slut 2.kl. -Klasse'!DF46='Skole scoring'!CR$92,1,0)+IF('Slut 2.kl. -Klasse'!DF46=5,5,0))</f>
        <v/>
      </c>
      <c r="CS119" s="27" t="str">
        <f>IF('Slut 2.kl. -Klasse'!DG46="","",IF('Slut 2.kl. -Klasse'!DG46='Skole scoring'!CS$92,1,0)+IF('Slut 2.kl. -Klasse'!DG46=5,5,0))</f>
        <v/>
      </c>
      <c r="CT119" s="27" t="str">
        <f>IF('Slut 2.kl. -Klasse'!DH46="","",IF('Slut 2.kl. -Klasse'!DH46='Skole scoring'!CT$92,1,0)+IF('Slut 2.kl. -Klasse'!DH46=5,5,0))</f>
        <v/>
      </c>
      <c r="CU119" s="27" t="str">
        <f>IF('Slut 2.kl. -Klasse'!DI46="","",IF('Slut 2.kl. -Klasse'!DI46='Skole scoring'!CU$92,1,0)+IF('Slut 2.kl. -Klasse'!DI46=5,5,0))</f>
        <v/>
      </c>
      <c r="CV119" s="27" t="str">
        <f>IF('Slut 2.kl. -Klasse'!DJ46="","",IF('Slut 2.kl. -Klasse'!DJ46='Skole scoring'!CV$92,1,0)+IF('Slut 2.kl. -Klasse'!DJ46=5,5,0))</f>
        <v/>
      </c>
      <c r="CW119" s="27" t="str">
        <f>IF('Slut 2.kl. -Klasse'!DK46="","",IF('Slut 2.kl. -Klasse'!DK46='Skole scoring'!CW$92,1,0)+IF('Slut 2.kl. -Klasse'!DK46=5,5,0))</f>
        <v/>
      </c>
      <c r="CX119" s="27" t="str">
        <f>IF('Slut 2.kl. -Klasse'!DL46="","",IF('Slut 2.kl. -Klasse'!DL46='Skole scoring'!CX$92,1,0)+IF('Slut 2.kl. -Klasse'!DL46=5,5,0))</f>
        <v/>
      </c>
      <c r="CY119" s="27" t="str">
        <f>IF('Slut 2.kl. -Klasse'!DM46="","",IF('Slut 2.kl. -Klasse'!DM46='Skole scoring'!CY$92,1,0)+IF('Slut 2.kl. -Klasse'!DM46=5,5,0))</f>
        <v/>
      </c>
      <c r="CZ119" s="27" t="str">
        <f>IF('Slut 2.kl. -Klasse'!DN46="","",IF('Slut 2.kl. -Klasse'!DN46='Skole scoring'!CZ$92,1,0)+IF('Slut 2.kl. -Klasse'!DN46=5,5,0))</f>
        <v/>
      </c>
      <c r="DA119" s="27" t="str">
        <f>IF('Slut 2.kl. -Klasse'!DO46="","",IF('Slut 2.kl. -Klasse'!DO46='Skole scoring'!DA$92,1,0)+IF('Slut 2.kl. -Klasse'!DO46=5,5,0))</f>
        <v/>
      </c>
      <c r="DB119" s="27" t="str">
        <f>IF('Slut 2.kl. -Klasse'!DP46="","",IF('Slut 2.kl. -Klasse'!DP46='Skole scoring'!DB$92,1,0)+IF('Slut 2.kl. -Klasse'!DP46=5,5,0))</f>
        <v/>
      </c>
      <c r="DC119" s="27" t="str">
        <f>IF('Slut 2.kl. -Klasse'!DQ46="","",IF('Slut 2.kl. -Klasse'!DQ46='Skole scoring'!DC$92,1,0)+IF('Slut 2.kl. -Klasse'!DQ46=5,5,0))</f>
        <v/>
      </c>
      <c r="DD119" s="27" t="str">
        <f>IF('Slut 2.kl. -Klasse'!DR46="","",IF('Slut 2.kl. -Klasse'!DR46='Skole scoring'!DD$92,1,0)+IF('Slut 2.kl. -Klasse'!DR46=5,5,0))</f>
        <v/>
      </c>
      <c r="DE119" s="27" t="str">
        <f>IF('Slut 2.kl. -Klasse'!DS46="","",IF('Slut 2.kl. -Klasse'!DS46='Skole scoring'!DE$92,1,0)+IF('Slut 2.kl. -Klasse'!DS46=5,5,0))</f>
        <v/>
      </c>
      <c r="DF119" s="27" t="str">
        <f>IF('Slut 2.kl. -Klasse'!DT46="","",IF('Slut 2.kl. -Klasse'!DT46='Skole scoring'!DF$92,1,0)+IF('Slut 2.kl. -Klasse'!DT46=5,5,0))</f>
        <v/>
      </c>
      <c r="DG119" s="27" t="str">
        <f>IF('Slut 2.kl. -Klasse'!DU46="","",IF('Slut 2.kl. -Klasse'!DU46='Skole scoring'!DG$92,1,0)+IF('Slut 2.kl. -Klasse'!DU46=5,5,0))</f>
        <v/>
      </c>
      <c r="DH119" s="27" t="str">
        <f>IF('Slut 2.kl. -Klasse'!DV46="","",IF('Slut 2.kl. -Klasse'!DV46='Skole scoring'!DH$92,1,0)+IF('Slut 2.kl. -Klasse'!DV46=5,5,0))</f>
        <v/>
      </c>
      <c r="DI119" s="27" t="str">
        <f>IF('Slut 2.kl. -Klasse'!DW46="","",IF('Slut 2.kl. -Klasse'!DW46='Skole scoring'!DI$92,1,0)+IF('Slut 2.kl. -Klasse'!DW46=5,5,0))</f>
        <v/>
      </c>
      <c r="DJ119" s="27" t="str">
        <f>IF('Slut 2.kl. -Klasse'!DX46="","",IF('Slut 2.kl. -Klasse'!DX46='Skole scoring'!DJ$92,1,0)+IF('Slut 2.kl. -Klasse'!DX46=5,5,0))</f>
        <v/>
      </c>
      <c r="DK119" s="27" t="str">
        <f>IF('Slut 2.kl. -Klasse'!DY46="","",IF('Slut 2.kl. -Klasse'!DY46='Skole scoring'!DK$92,1,0)+IF('Slut 2.kl. -Klasse'!DY46=5,5,0))</f>
        <v/>
      </c>
      <c r="DL119" s="27" t="str">
        <f>IF('Slut 2.kl. -Klasse'!DZ46="","",IF('Slut 2.kl. -Klasse'!DZ46='Skole scoring'!DL$92,1,0)+IF('Slut 2.kl. -Klasse'!DZ46=5,5,0))</f>
        <v/>
      </c>
      <c r="DM119" s="27" t="str">
        <f>IF('Slut 2.kl. -Klasse'!EA46="","",IF('Slut 2.kl. -Klasse'!EA46='Skole scoring'!DM$92,1,0)+IF('Slut 2.kl. -Klasse'!EA46=5,5,0))</f>
        <v/>
      </c>
      <c r="DN119" s="27" t="str">
        <f>IF('Slut 2.kl. -Klasse'!EB46="","",IF('Slut 2.kl. -Klasse'!EB46='Skole scoring'!DN$92,1,0)+IF('Slut 2.kl. -Klasse'!EB46=5,5,0))</f>
        <v/>
      </c>
      <c r="DO119" s="27" t="str">
        <f>IF('Slut 2.kl. -Klasse'!EC46="","",IF('Slut 2.kl. -Klasse'!EC46='Skole scoring'!DO$92,1,0)+IF('Slut 2.kl. -Klasse'!EC46=5,5,0))</f>
        <v/>
      </c>
      <c r="DP119" s="27" t="str">
        <f>IF('Slut 2.kl. -Klasse'!ED46="","",IF('Slut 2.kl. -Klasse'!ED46='Skole scoring'!DP$92,1,0)+IF('Slut 2.kl. -Klasse'!ED46=5,5,0))</f>
        <v/>
      </c>
      <c r="DQ119" s="27" t="str">
        <f>IF('Slut 2.kl. -Klasse'!EE46="","",IF('Slut 2.kl. -Klasse'!EE46='Skole scoring'!DQ$92,1,0)+IF('Slut 2.kl. -Klasse'!EE46=5,5,0))</f>
        <v/>
      </c>
      <c r="DR119" s="27" t="str">
        <f>IF('Slut 2.kl. -Klasse'!EF46="","",IF('Slut 2.kl. -Klasse'!EF46='Skole scoring'!DR$92,1,0)+IF('Slut 2.kl. -Klasse'!EF46=5,5,0))</f>
        <v/>
      </c>
      <c r="DS119" s="27" t="str">
        <f>IF('Slut 2.kl. -Klasse'!EG46="","",IF('Slut 2.kl. -Klasse'!EG46='Skole scoring'!DS$92,1,0)+IF('Slut 2.kl. -Klasse'!EG46=5,5,0))</f>
        <v/>
      </c>
      <c r="DT119" s="27" t="str">
        <f>IF('Slut 2.kl. -Klasse'!EH46="","",IF('Slut 2.kl. -Klasse'!EH46='Skole scoring'!DT$92,1,0)+IF('Slut 2.kl. -Klasse'!EH46=5,5,0))</f>
        <v/>
      </c>
      <c r="DU119" s="27" t="str">
        <f>IF('Slut 2.kl. -Klasse'!EI46="","",IF('Slut 2.kl. -Klasse'!EI46='Skole scoring'!DU$92,1,0)+IF('Slut 2.kl. -Klasse'!EI46=5,5,0))</f>
        <v/>
      </c>
      <c r="DV119" s="27" t="str">
        <f>IF('Slut 2.kl. -Klasse'!EJ46="","",IF('Slut 2.kl. -Klasse'!EJ46='Skole scoring'!DV$92,1,0)+IF('Slut 2.kl. -Klasse'!EJ46=5,5,0))</f>
        <v/>
      </c>
      <c r="DW119" s="27" t="str">
        <f>IF('Slut 2.kl. -Klasse'!EK46="","",IF('Slut 2.kl. -Klasse'!EK46='Skole scoring'!DW$92,1,0)+IF('Slut 2.kl. -Klasse'!EK46=5,5,0))</f>
        <v/>
      </c>
      <c r="DX119" s="27" t="str">
        <f>IF('Slut 2.kl. -Klasse'!EL46="","",IF('Slut 2.kl. -Klasse'!EL46='Skole scoring'!DX$92,1,0)+IF('Slut 2.kl. -Klasse'!EL46=5,5,0))</f>
        <v/>
      </c>
      <c r="DY119" s="27" t="str">
        <f>IF('Slut 2.kl. -Klasse'!EM46="","",IF('Slut 2.kl. -Klasse'!EM46='Skole scoring'!DY$92,1,0)+IF('Slut 2.kl. -Klasse'!EM46=5,5,0))</f>
        <v/>
      </c>
      <c r="DZ119" s="27" t="str">
        <f>IF('Slut 2.kl. -Klasse'!EN46="","",IF('Slut 2.kl. -Klasse'!EN46='Skole scoring'!DZ$92,1,0)+IF('Slut 2.kl. -Klasse'!EN46=5,5,0))</f>
        <v/>
      </c>
      <c r="EA119" s="27" t="str">
        <f>IF('Slut 2.kl. -Klasse'!EO46="","",IF('Slut 2.kl. -Klasse'!EO46='Skole scoring'!EA$92,1,0)+IF('Slut 2.kl. -Klasse'!EO46=5,5,0))</f>
        <v/>
      </c>
      <c r="EB119" s="27" t="str">
        <f>IF('Slut 2.kl. -Klasse'!EP46="","",IF('Slut 2.kl. -Klasse'!EP46='Skole scoring'!EB$92,1,0)+IF('Slut 2.kl. -Klasse'!EP46=5,5,0))</f>
        <v/>
      </c>
      <c r="EC119" s="27" t="str">
        <f>IF('Slut 2.kl. -Klasse'!EQ46="","",IF('Slut 2.kl. -Klasse'!EQ46='Skole scoring'!EC$92,1,0)+IF('Slut 2.kl. -Klasse'!EQ46=5,5,0))</f>
        <v/>
      </c>
      <c r="ED119" s="27" t="str">
        <f>IF('Slut 2.kl. -Klasse'!ER46="","",IF('Slut 2.kl. -Klasse'!ER46='Skole scoring'!ED$92,1,0)+IF('Slut 2.kl. -Klasse'!ER46=5,5,0))</f>
        <v/>
      </c>
      <c r="EE119" s="27" t="str">
        <f>IF('Slut 2.kl. -Klasse'!ES46="","",IF('Slut 2.kl. -Klasse'!ES46='Skole scoring'!EE$92,1,0)+IF('Slut 2.kl. -Klasse'!ES46=5,5,0))</f>
        <v/>
      </c>
      <c r="EF119" s="27" t="str">
        <f>IF('Slut 2.kl. -Klasse'!ET46="","",IF('Slut 2.kl. -Klasse'!ET46='Skole scoring'!EF$92,1,0)+IF('Slut 2.kl. -Klasse'!ET46=5,5,0))</f>
        <v/>
      </c>
      <c r="EG119" s="27" t="str">
        <f>IF('Slut 2.kl. -Klasse'!EU46="","",IF('Slut 2.kl. -Klasse'!EU46='Skole scoring'!EG$92,1,0)+IF('Slut 2.kl. -Klasse'!EU46=5,5,0))</f>
        <v/>
      </c>
      <c r="EH119" s="27" t="str">
        <f>IF('Slut 2.kl. -Klasse'!EV46="","",IF('Slut 2.kl. -Klasse'!EV46='Skole scoring'!EH$92,1,0)+IF('Slut 2.kl. -Klasse'!EV46=5,5,0))</f>
        <v/>
      </c>
      <c r="EI119" s="27" t="str">
        <f>IF('Slut 2.kl. -Klasse'!EW46="","",IF('Slut 2.kl. -Klasse'!EW46='Skole scoring'!EI$92,1,0)+IF('Slut 2.kl. -Klasse'!EW46=5,5,0))</f>
        <v/>
      </c>
      <c r="EJ119" s="27" t="str">
        <f>IF('Slut 2.kl. -Klasse'!EX46="","",IF('Slut 2.kl. -Klasse'!EX46='Skole scoring'!EJ$92,1,0)+IF('Slut 2.kl. -Klasse'!EX46=5,5,0))</f>
        <v/>
      </c>
      <c r="EK119" s="27" t="str">
        <f>IF('Slut 2.kl. -Klasse'!EY46="","",IF('Slut 2.kl. -Klasse'!EY46='Skole scoring'!EK$92,1,0)+IF('Slut 2.kl. -Klasse'!EY46=5,5,0))</f>
        <v/>
      </c>
      <c r="EL119" s="27" t="str">
        <f>IF('Slut 2.kl. -Klasse'!EZ46="","",IF('Slut 2.kl. -Klasse'!EZ46='Skole scoring'!EL$92,1,0)+IF('Slut 2.kl. -Klasse'!EZ46=5,5,0))</f>
        <v/>
      </c>
      <c r="EM119" s="27" t="str">
        <f>IF('Slut 2.kl. -Klasse'!FA46="","",IF('Slut 2.kl. -Klasse'!FA46='Skole scoring'!EM$92,1,0)+IF('Slut 2.kl. -Klasse'!FA46=5,5,0))</f>
        <v/>
      </c>
      <c r="EN119" s="27" t="str">
        <f>IF('Slut 2.kl. -Klasse'!FB46="","",IF('Slut 2.kl. -Klasse'!FB46='Skole scoring'!EN$92,1,0)+IF('Slut 2.kl. -Klasse'!FB46=5,5,0))</f>
        <v/>
      </c>
      <c r="EO119" s="27" t="str">
        <f>IF('Slut 2.kl. -Klasse'!FC46="","",IF('Slut 2.kl. -Klasse'!FC46='Skole scoring'!EO$92,1,0)+IF('Slut 2.kl. -Klasse'!FC46=5,5,0))</f>
        <v/>
      </c>
      <c r="EP119" s="27" t="str">
        <f>IF('Slut 2.kl. -Klasse'!FD46="","",IF('Slut 2.kl. -Klasse'!FD46='Skole scoring'!EP$92,1,0)+IF('Slut 2.kl. -Klasse'!FD46=5,5,0))</f>
        <v/>
      </c>
      <c r="EQ119" s="27" t="str">
        <f>IF('Slut 2.kl. -Klasse'!FE46="","",IF('Slut 2.kl. -Klasse'!FE46='Skole scoring'!EQ$92,1,0)+IF('Slut 2.kl. -Klasse'!FE46=5,5,0))</f>
        <v/>
      </c>
      <c r="ER119" s="27" t="str">
        <f>IF('Slut 2.kl. -Klasse'!FF46="","",IF('Slut 2.kl. -Klasse'!FF46='Skole scoring'!ER$92,1,0)+IF('Slut 2.kl. -Klasse'!FF46=5,5,0))</f>
        <v/>
      </c>
      <c r="ES119" s="27" t="str">
        <f>IF('Slut 2.kl. -Klasse'!FG46="","",IF('Slut 2.kl. -Klasse'!FG46='Skole scoring'!ES$92,1,0)+IF('Slut 2.kl. -Klasse'!FG46=5,5,0))</f>
        <v/>
      </c>
      <c r="ET119" s="27" t="str">
        <f>IF('Slut 2.kl. -Klasse'!FH46="","",IF('Slut 2.kl. -Klasse'!FH46='Skole scoring'!ET$92,1,0)+IF('Slut 2.kl. -Klasse'!FH46=5,5,0))</f>
        <v/>
      </c>
      <c r="EU119" s="27" t="str">
        <f>IF('Slut 2.kl. -Klasse'!FI46="","",IF('Slut 2.kl. -Klasse'!FI46='Skole scoring'!EU$92,1,0)+IF('Slut 2.kl. -Klasse'!FI46=5,5,0))</f>
        <v/>
      </c>
      <c r="EV119" s="27" t="str">
        <f>IF('Slut 2.kl. -Klasse'!FJ46="","",IF('Slut 2.kl. -Klasse'!FJ46='Skole scoring'!EV$92,1,0)+IF('Slut 2.kl. -Klasse'!FJ46=5,5,0))</f>
        <v/>
      </c>
      <c r="EW119" s="27" t="str">
        <f>IF('Slut 2.kl. -Klasse'!FK46="","",IF('Slut 2.kl. -Klasse'!FK46='Skole scoring'!EW$92,1,0)+IF('Slut 2.kl. -Klasse'!FK46=5,5,0))</f>
        <v/>
      </c>
      <c r="EX119" s="27" t="str">
        <f>IF('Slut 2.kl. -Klasse'!FL46="","",IF('Slut 2.kl. -Klasse'!FL46='Skole scoring'!EX$92,1,0)+IF('Slut 2.kl. -Klasse'!FL46=5,5,0))</f>
        <v/>
      </c>
      <c r="EY119" s="27" t="str">
        <f>IF('Slut 2.kl. -Klasse'!FM46="","",IF('Slut 2.kl. -Klasse'!FM46='Skole scoring'!EY$92,1,0)+IF('Slut 2.kl. -Klasse'!FM46=5,5,0))</f>
        <v/>
      </c>
      <c r="EZ119" s="27" t="str">
        <f>IF('Slut 2.kl. -Klasse'!FN46="","",IF('Slut 2.kl. -Klasse'!FN46='Skole scoring'!EZ$92,1,0)+IF('Slut 2.kl. -Klasse'!FN46=5,5,0))</f>
        <v/>
      </c>
      <c r="FA119" s="27" t="str">
        <f>IF('Slut 2.kl. -Klasse'!FO46="","",IF('Slut 2.kl. -Klasse'!FO46='Skole scoring'!FA$92,1,0)+IF('Slut 2.kl. -Klasse'!FO46=5,5,0))</f>
        <v/>
      </c>
      <c r="FB119" s="27" t="str">
        <f>IF('Slut 2.kl. -Klasse'!FP46="","",IF('Slut 2.kl. -Klasse'!FP46='Skole scoring'!FB$92,1,0)+IF('Slut 2.kl. -Klasse'!FP46=5,5,0))</f>
        <v/>
      </c>
      <c r="FC119" s="27" t="str">
        <f>IF('Slut 2.kl. -Klasse'!FQ46="","",IF('Slut 2.kl. -Klasse'!FQ46='Skole scoring'!FC$92,1,0)+IF('Slut 2.kl. -Klasse'!FQ46=5,5,0))</f>
        <v/>
      </c>
      <c r="FD119" s="27" t="str">
        <f>IF('Slut 2.kl. -Klasse'!FR46="","",IF('Slut 2.kl. -Klasse'!FR46='Skole scoring'!FD$92,1,0)+IF('Slut 2.kl. -Klasse'!FR46=5,5,0))</f>
        <v/>
      </c>
      <c r="FE119" s="27" t="str">
        <f>IF('Slut 2.kl. -Klasse'!FS46="","",IF('Slut 2.kl. -Klasse'!FS46='Skole scoring'!FE$92,1,0)+IF('Slut 2.kl. -Klasse'!FS46=5,5,0))</f>
        <v/>
      </c>
      <c r="FF119" s="27" t="str">
        <f>IF('Slut 2.kl. -Klasse'!FT46="","",IF('Slut 2.kl. -Klasse'!FT46='Skole scoring'!FF$92,1,0)+IF('Slut 2.kl. -Klasse'!FT46=5,5,0))</f>
        <v/>
      </c>
      <c r="FG119" s="27" t="str">
        <f>IF('Slut 2.kl. -Klasse'!FU46="","",IF('Slut 2.kl. -Klasse'!FU46='Skole scoring'!FG$92,1,0)+IF('Slut 2.kl. -Klasse'!FU46=5,5,0))</f>
        <v/>
      </c>
      <c r="FH119" s="27" t="str">
        <f>IF('Slut 2.kl. -Klasse'!FV46="","",IF('Slut 2.kl. -Klasse'!FV46='Skole scoring'!FH$92,1,0)+IF('Slut 2.kl. -Klasse'!FV46=5,5,0))</f>
        <v/>
      </c>
      <c r="FI119" s="27" t="str">
        <f>IF('Slut 2.kl. -Klasse'!FW46="","",IF('Slut 2.kl. -Klasse'!FW46='Skole scoring'!FI$92,1,0)+IF('Slut 2.kl. -Klasse'!FW46=5,5,0))</f>
        <v/>
      </c>
      <c r="FJ119" s="27" t="str">
        <f>IF('Slut 2.kl. -Klasse'!FX46="","",IF('Slut 2.kl. -Klasse'!FX46='Skole scoring'!FJ$92,1,0)+IF('Slut 2.kl. -Klasse'!FX46=5,5,0))</f>
        <v/>
      </c>
      <c r="FK119" s="27" t="str">
        <f>IF('Slut 2.kl. -Klasse'!FY46="","",IF('Slut 2.kl. -Klasse'!FY46='Skole scoring'!FK$92,1,0)+IF('Slut 2.kl. -Klasse'!FY46=5,5,0))</f>
        <v/>
      </c>
      <c r="FL119" s="27" t="str">
        <f>IF('Slut 2.kl. -Klasse'!FZ46="","",IF('Slut 2.kl. -Klasse'!FZ46='Skole scoring'!FL$92,1,0)+IF('Slut 2.kl. -Klasse'!FZ46=5,5,0))</f>
        <v/>
      </c>
      <c r="FM119" s="27" t="str">
        <f>IF('Slut 2.kl. -Klasse'!GA46="","",IF('Slut 2.kl. -Klasse'!GA46='Skole scoring'!FM$92,1,0)+IF('Slut 2.kl. -Klasse'!GA46=5,5,0))</f>
        <v/>
      </c>
      <c r="FN119" s="27">
        <f t="shared" si="3"/>
        <v>0</v>
      </c>
      <c r="FO119" s="27" t="str">
        <f>IF(ISBLANK('Slut 2.kl. -Klasse'!B46),"NA",(((COUNTIF('Skole scoring'!B119:U119,1)-7)/4.9)+((COUNTIF('Skole scoring'!V119:DQ119,1)-19.9)/11.3)+((COUNTIF(DR119:FM119,1)-16.8)/11.7))/3)</f>
        <v>NA</v>
      </c>
    </row>
    <row r="122" spans="2:171" x14ac:dyDescent="0.35">
      <c r="B122" s="31" t="s">
        <v>549</v>
      </c>
      <c r="C122" s="31" t="s">
        <v>104</v>
      </c>
      <c r="D122" s="31" t="s">
        <v>126</v>
      </c>
      <c r="E122" s="31" t="s">
        <v>550</v>
      </c>
      <c r="F122" s="31" t="s">
        <v>43</v>
      </c>
      <c r="G122" s="31" t="s">
        <v>127</v>
      </c>
      <c r="H122" s="31" t="s">
        <v>128</v>
      </c>
      <c r="I122" s="31" t="s">
        <v>106</v>
      </c>
      <c r="J122" s="31" t="s">
        <v>129</v>
      </c>
      <c r="K122" s="31" t="s">
        <v>46</v>
      </c>
      <c r="L122" s="31" t="s">
        <v>110</v>
      </c>
      <c r="M122" s="31" t="s">
        <v>130</v>
      </c>
      <c r="N122" s="31" t="s">
        <v>131</v>
      </c>
      <c r="O122" s="31" t="s">
        <v>132</v>
      </c>
      <c r="P122" s="31" t="s">
        <v>133</v>
      </c>
      <c r="Q122" s="31" t="s">
        <v>134</v>
      </c>
      <c r="R122" s="31" t="s">
        <v>135</v>
      </c>
      <c r="S122" s="31" t="s">
        <v>136</v>
      </c>
      <c r="T122" s="31" t="s">
        <v>551</v>
      </c>
      <c r="U122" s="31" t="s">
        <v>552</v>
      </c>
      <c r="V122" s="31">
        <v>1</v>
      </c>
      <c r="W122" s="31">
        <v>4</v>
      </c>
      <c r="X122" s="31">
        <v>3</v>
      </c>
      <c r="Y122" s="31">
        <v>4</v>
      </c>
      <c r="Z122" s="31">
        <v>1</v>
      </c>
      <c r="AA122" s="31">
        <v>2</v>
      </c>
      <c r="AB122" s="31">
        <v>1</v>
      </c>
      <c r="AC122" s="31">
        <v>2</v>
      </c>
      <c r="AD122" s="31">
        <v>2</v>
      </c>
      <c r="AE122" s="31">
        <v>3</v>
      </c>
      <c r="AF122" s="31">
        <v>3</v>
      </c>
      <c r="AG122" s="31">
        <v>4</v>
      </c>
      <c r="AH122" s="31">
        <v>4</v>
      </c>
      <c r="AI122" s="31">
        <v>3</v>
      </c>
      <c r="AJ122" s="31">
        <v>1</v>
      </c>
      <c r="AK122" s="31">
        <v>1</v>
      </c>
      <c r="AL122" s="31">
        <v>4</v>
      </c>
      <c r="AM122" s="31">
        <v>1</v>
      </c>
      <c r="AN122" s="31">
        <v>2</v>
      </c>
      <c r="AO122" s="31">
        <v>1</v>
      </c>
      <c r="AP122" s="31">
        <v>3</v>
      </c>
      <c r="AQ122" s="31">
        <v>4</v>
      </c>
      <c r="AR122" s="31">
        <v>3</v>
      </c>
      <c r="AS122" s="31">
        <v>3</v>
      </c>
      <c r="AT122" s="31">
        <v>4</v>
      </c>
      <c r="AU122" s="31">
        <v>2</v>
      </c>
      <c r="AV122" s="31">
        <v>1</v>
      </c>
      <c r="AW122" s="31">
        <v>4</v>
      </c>
      <c r="AX122" s="31">
        <v>2</v>
      </c>
      <c r="AY122" s="31">
        <v>3</v>
      </c>
      <c r="AZ122" s="31">
        <v>1</v>
      </c>
      <c r="BA122" s="31">
        <v>3</v>
      </c>
      <c r="BB122" s="31">
        <v>4</v>
      </c>
      <c r="BC122" s="31">
        <v>1</v>
      </c>
      <c r="BD122" s="31">
        <v>2</v>
      </c>
      <c r="BE122" s="31">
        <v>3</v>
      </c>
      <c r="BF122" s="31">
        <v>2</v>
      </c>
      <c r="BG122" s="31">
        <v>4</v>
      </c>
      <c r="BH122" s="31">
        <v>3</v>
      </c>
      <c r="BI122" s="31">
        <v>4</v>
      </c>
      <c r="BJ122" s="31">
        <v>1</v>
      </c>
      <c r="BK122" s="31">
        <v>2</v>
      </c>
      <c r="BL122" s="31">
        <v>2</v>
      </c>
      <c r="BM122" s="31">
        <v>2</v>
      </c>
      <c r="BN122" s="31">
        <v>1</v>
      </c>
      <c r="BO122" s="31">
        <v>4</v>
      </c>
      <c r="BP122" s="31">
        <v>1</v>
      </c>
      <c r="BQ122" s="31">
        <v>1</v>
      </c>
      <c r="BR122" s="31">
        <v>4</v>
      </c>
      <c r="BS122" s="31">
        <v>2</v>
      </c>
      <c r="BT122" s="31">
        <v>2</v>
      </c>
      <c r="BU122" s="31">
        <v>1</v>
      </c>
      <c r="BV122" s="31">
        <v>3</v>
      </c>
      <c r="BW122" s="31">
        <v>2</v>
      </c>
      <c r="BX122" s="31">
        <v>2</v>
      </c>
      <c r="BY122" s="31">
        <v>4</v>
      </c>
      <c r="BZ122" s="31">
        <v>1</v>
      </c>
      <c r="CA122" s="31">
        <v>3</v>
      </c>
      <c r="CB122" s="31">
        <v>4</v>
      </c>
      <c r="CC122" s="31">
        <v>3</v>
      </c>
      <c r="CD122" s="32">
        <v>4</v>
      </c>
      <c r="CE122" s="32">
        <v>1</v>
      </c>
      <c r="CF122" s="32">
        <v>3</v>
      </c>
      <c r="CG122" s="32">
        <v>1</v>
      </c>
      <c r="CH122" s="32">
        <v>4</v>
      </c>
      <c r="CI122" s="32">
        <v>3</v>
      </c>
      <c r="CJ122" s="32">
        <v>2</v>
      </c>
      <c r="CK122" s="32">
        <v>3</v>
      </c>
      <c r="CL122" s="32">
        <v>1</v>
      </c>
      <c r="CM122" s="32">
        <v>4</v>
      </c>
      <c r="CN122" s="32">
        <v>2</v>
      </c>
      <c r="CO122" s="32">
        <v>4</v>
      </c>
      <c r="CP122" s="32">
        <v>1</v>
      </c>
      <c r="CQ122" s="32">
        <v>2</v>
      </c>
      <c r="CR122" s="32">
        <v>3</v>
      </c>
      <c r="CS122" s="32">
        <v>3</v>
      </c>
      <c r="CT122" s="32">
        <v>2</v>
      </c>
      <c r="CU122" s="32">
        <v>4</v>
      </c>
      <c r="CV122" s="32">
        <v>1</v>
      </c>
      <c r="CW122" s="32">
        <v>3</v>
      </c>
      <c r="CX122" s="32">
        <v>2</v>
      </c>
      <c r="CY122" s="32">
        <v>4</v>
      </c>
      <c r="CZ122" s="32">
        <v>1</v>
      </c>
      <c r="DA122" s="32">
        <v>3</v>
      </c>
      <c r="DB122" s="32">
        <v>2</v>
      </c>
      <c r="DC122" s="32">
        <v>3</v>
      </c>
      <c r="DD122" s="32">
        <v>4</v>
      </c>
      <c r="DE122" s="32">
        <v>1</v>
      </c>
      <c r="DF122" s="32">
        <v>4</v>
      </c>
      <c r="DG122" s="32">
        <v>3</v>
      </c>
      <c r="DH122" s="32">
        <v>4</v>
      </c>
      <c r="DI122" s="32">
        <v>2</v>
      </c>
      <c r="DJ122" s="32">
        <v>1</v>
      </c>
      <c r="DK122" s="32">
        <v>2</v>
      </c>
      <c r="DL122" s="32">
        <v>1</v>
      </c>
      <c r="DM122" s="32">
        <v>2</v>
      </c>
      <c r="DN122" s="32">
        <v>2</v>
      </c>
      <c r="DO122" s="32">
        <v>4</v>
      </c>
      <c r="DP122" s="32">
        <v>3</v>
      </c>
      <c r="DQ122" s="32">
        <v>3</v>
      </c>
      <c r="DR122" s="32">
        <v>1</v>
      </c>
      <c r="DS122" s="32">
        <v>2</v>
      </c>
      <c r="DT122" s="32">
        <v>1</v>
      </c>
      <c r="DU122" s="32">
        <v>2</v>
      </c>
      <c r="DV122" s="32">
        <v>2</v>
      </c>
      <c r="DW122" s="32">
        <v>1</v>
      </c>
      <c r="DX122" s="32">
        <v>2</v>
      </c>
      <c r="DY122" s="32">
        <v>1</v>
      </c>
      <c r="DZ122" s="32">
        <v>1</v>
      </c>
      <c r="EA122" s="32">
        <v>1</v>
      </c>
      <c r="EB122" s="32">
        <v>2</v>
      </c>
      <c r="EC122" s="32">
        <v>2</v>
      </c>
      <c r="ED122" s="32">
        <v>2</v>
      </c>
      <c r="EE122" s="32">
        <v>2</v>
      </c>
      <c r="EF122" s="32">
        <v>1</v>
      </c>
      <c r="EG122" s="32">
        <v>1</v>
      </c>
      <c r="EH122" s="32">
        <v>1</v>
      </c>
      <c r="EI122" s="32">
        <v>2</v>
      </c>
      <c r="EJ122" s="32">
        <v>2</v>
      </c>
      <c r="EK122" s="32">
        <v>1</v>
      </c>
      <c r="EL122" s="32">
        <v>1</v>
      </c>
      <c r="EM122" s="32">
        <v>2</v>
      </c>
      <c r="EN122" s="32">
        <v>1</v>
      </c>
      <c r="EO122" s="32">
        <v>2</v>
      </c>
      <c r="EP122" s="32">
        <v>2</v>
      </c>
      <c r="EQ122" s="32">
        <v>1</v>
      </c>
      <c r="ER122" s="32">
        <v>1</v>
      </c>
      <c r="ES122" s="32">
        <v>2</v>
      </c>
      <c r="ET122" s="32">
        <v>1</v>
      </c>
      <c r="EU122" s="32">
        <v>1</v>
      </c>
      <c r="EV122" s="32">
        <v>2</v>
      </c>
      <c r="EW122" s="32">
        <v>2</v>
      </c>
      <c r="EX122" s="32">
        <v>2</v>
      </c>
      <c r="EY122" s="32">
        <v>2</v>
      </c>
      <c r="EZ122" s="32">
        <v>1</v>
      </c>
      <c r="FA122" s="32">
        <v>1</v>
      </c>
      <c r="FB122" s="32">
        <v>1</v>
      </c>
      <c r="FC122" s="32">
        <v>2</v>
      </c>
      <c r="FD122" s="32">
        <v>2</v>
      </c>
      <c r="FE122" s="32">
        <v>1</v>
      </c>
      <c r="FF122" s="32">
        <v>2</v>
      </c>
      <c r="FG122" s="32">
        <v>1</v>
      </c>
      <c r="FH122" s="32">
        <v>1</v>
      </c>
      <c r="FI122" s="32">
        <v>2</v>
      </c>
      <c r="FJ122" s="32">
        <v>2</v>
      </c>
      <c r="FK122" s="32">
        <v>1</v>
      </c>
      <c r="FL122" s="32">
        <v>2</v>
      </c>
      <c r="FM122" s="32">
        <v>1</v>
      </c>
      <c r="FN122" s="32"/>
      <c r="FO122" s="31"/>
    </row>
    <row r="123" spans="2:171" x14ac:dyDescent="0.35">
      <c r="B123" s="31">
        <f>'Midt 3.kl. -Klasse'!P20</f>
        <v>1</v>
      </c>
      <c r="C123" s="31">
        <f>'Midt 3.kl. -Klasse'!Q20</f>
        <v>2</v>
      </c>
      <c r="D123" s="31">
        <f>'Midt 3.kl. -Klasse'!R20</f>
        <v>3</v>
      </c>
      <c r="E123" s="31">
        <f>'Midt 3.kl. -Klasse'!S20</f>
        <v>4</v>
      </c>
      <c r="F123" s="31">
        <f>'Midt 3.kl. -Klasse'!T20</f>
        <v>5</v>
      </c>
      <c r="G123" s="31">
        <f>'Midt 3.kl. -Klasse'!U20</f>
        <v>6</v>
      </c>
      <c r="H123" s="31">
        <f>'Midt 3.kl. -Klasse'!V20</f>
        <v>7</v>
      </c>
      <c r="I123" s="31">
        <f>'Midt 3.kl. -Klasse'!W20</f>
        <v>8</v>
      </c>
      <c r="J123" s="31">
        <f>'Midt 3.kl. -Klasse'!X20</f>
        <v>9</v>
      </c>
      <c r="K123" s="31">
        <f>'Midt 3.kl. -Klasse'!Y20</f>
        <v>10</v>
      </c>
      <c r="L123" s="31">
        <f>'Midt 3.kl. -Klasse'!Z20</f>
        <v>11</v>
      </c>
      <c r="M123" s="31">
        <f>'Midt 3.kl. -Klasse'!AA20</f>
        <v>12</v>
      </c>
      <c r="N123" s="31">
        <f>'Midt 3.kl. -Klasse'!AB20</f>
        <v>13</v>
      </c>
      <c r="O123" s="31">
        <f>'Midt 3.kl. -Klasse'!AC20</f>
        <v>14</v>
      </c>
      <c r="P123" s="31">
        <f>'Midt 3.kl. -Klasse'!AD20</f>
        <v>15</v>
      </c>
      <c r="Q123" s="31">
        <f>'Midt 3.kl. -Klasse'!AE20</f>
        <v>16</v>
      </c>
      <c r="R123" s="31">
        <f>'Midt 3.kl. -Klasse'!AF20</f>
        <v>17</v>
      </c>
      <c r="S123" s="31">
        <f>'Midt 3.kl. -Klasse'!AG20</f>
        <v>18</v>
      </c>
      <c r="T123" s="31">
        <f>'Midt 3.kl. -Klasse'!AH20</f>
        <v>19</v>
      </c>
      <c r="U123" s="31">
        <f>'Midt 3.kl. -Klasse'!AI20</f>
        <v>20</v>
      </c>
      <c r="V123" s="31">
        <f>'Midt 3.kl. -Klasse'!AJ20</f>
        <v>1</v>
      </c>
      <c r="W123" s="31">
        <f>'Midt 3.kl. -Klasse'!AK20</f>
        <v>2</v>
      </c>
      <c r="X123" s="31">
        <f>'Midt 3.kl. -Klasse'!AL20</f>
        <v>3</v>
      </c>
      <c r="Y123" s="31">
        <f>'Midt 3.kl. -Klasse'!AM20</f>
        <v>4</v>
      </c>
      <c r="Z123" s="31">
        <f>'Midt 3.kl. -Klasse'!AN20</f>
        <v>5</v>
      </c>
      <c r="AA123" s="31">
        <f>'Midt 3.kl. -Klasse'!AO20</f>
        <v>6</v>
      </c>
      <c r="AB123" s="31">
        <f>'Midt 3.kl. -Klasse'!AP20</f>
        <v>7</v>
      </c>
      <c r="AC123" s="31">
        <f>'Midt 3.kl. -Klasse'!AQ20</f>
        <v>8</v>
      </c>
      <c r="AD123" s="31">
        <f>'Midt 3.kl. -Klasse'!AR20</f>
        <v>9</v>
      </c>
      <c r="AE123" s="31">
        <f>'Midt 3.kl. -Klasse'!AS20</f>
        <v>10</v>
      </c>
      <c r="AF123" s="31">
        <f>'Midt 3.kl. -Klasse'!AT20</f>
        <v>11</v>
      </c>
      <c r="AG123" s="31">
        <f>'Midt 3.kl. -Klasse'!AU20</f>
        <v>12</v>
      </c>
      <c r="AH123" s="31">
        <f>'Midt 3.kl. -Klasse'!AV20</f>
        <v>13</v>
      </c>
      <c r="AI123" s="31">
        <f>'Midt 3.kl. -Klasse'!AW20</f>
        <v>14</v>
      </c>
      <c r="AJ123" s="31">
        <f>'Midt 3.kl. -Klasse'!AX20</f>
        <v>15</v>
      </c>
      <c r="AK123" s="31">
        <f>'Midt 3.kl. -Klasse'!AY20</f>
        <v>16</v>
      </c>
      <c r="AL123" s="31">
        <f>'Midt 3.kl. -Klasse'!AZ20</f>
        <v>17</v>
      </c>
      <c r="AM123" s="31">
        <f>'Midt 3.kl. -Klasse'!BA20</f>
        <v>18</v>
      </c>
      <c r="AN123" s="31">
        <f>'Midt 3.kl. -Klasse'!BB20</f>
        <v>19</v>
      </c>
      <c r="AO123" s="31">
        <f>'Midt 3.kl. -Klasse'!BC20</f>
        <v>20</v>
      </c>
      <c r="AP123" s="31">
        <f>'Midt 3.kl. -Klasse'!BD20</f>
        <v>21</v>
      </c>
      <c r="AQ123" s="31">
        <f>'Midt 3.kl. -Klasse'!BE20</f>
        <v>22</v>
      </c>
      <c r="AR123" s="31">
        <f>'Midt 3.kl. -Klasse'!BF20</f>
        <v>23</v>
      </c>
      <c r="AS123" s="31">
        <f>'Midt 3.kl. -Klasse'!BG20</f>
        <v>24</v>
      </c>
      <c r="AT123" s="31">
        <f>'Midt 3.kl. -Klasse'!BH20</f>
        <v>25</v>
      </c>
      <c r="AU123" s="31">
        <f>'Midt 3.kl. -Klasse'!BI20</f>
        <v>26</v>
      </c>
      <c r="AV123" s="31">
        <f>'Midt 3.kl. -Klasse'!BJ20</f>
        <v>27</v>
      </c>
      <c r="AW123" s="31">
        <f>'Midt 3.kl. -Klasse'!BK20</f>
        <v>28</v>
      </c>
      <c r="AX123" s="31">
        <f>'Midt 3.kl. -Klasse'!BL20</f>
        <v>29</v>
      </c>
      <c r="AY123" s="31">
        <f>'Midt 3.kl. -Klasse'!BM20</f>
        <v>30</v>
      </c>
      <c r="AZ123" s="31">
        <f>'Midt 3.kl. -Klasse'!BN20</f>
        <v>31</v>
      </c>
      <c r="BA123" s="31">
        <f>'Midt 3.kl. -Klasse'!BO20</f>
        <v>32</v>
      </c>
      <c r="BB123" s="31">
        <f>'Midt 3.kl. -Klasse'!BP20</f>
        <v>33</v>
      </c>
      <c r="BC123" s="31">
        <f>'Midt 3.kl. -Klasse'!BQ20</f>
        <v>34</v>
      </c>
      <c r="BD123" s="31">
        <f>'Midt 3.kl. -Klasse'!BR20</f>
        <v>35</v>
      </c>
      <c r="BE123" s="31">
        <f>'Midt 3.kl. -Klasse'!BS20</f>
        <v>36</v>
      </c>
      <c r="BF123" s="31">
        <f>'Midt 3.kl. -Klasse'!BT20</f>
        <v>37</v>
      </c>
      <c r="BG123" s="31">
        <f>'Midt 3.kl. -Klasse'!BU20</f>
        <v>38</v>
      </c>
      <c r="BH123" s="31">
        <f>'Midt 3.kl. -Klasse'!BV20</f>
        <v>39</v>
      </c>
      <c r="BI123" s="31">
        <f>'Midt 3.kl. -Klasse'!BW20</f>
        <v>40</v>
      </c>
      <c r="BJ123" s="31">
        <f>'Midt 3.kl. -Klasse'!BX20</f>
        <v>41</v>
      </c>
      <c r="BK123" s="31">
        <f>'Midt 3.kl. -Klasse'!BY20</f>
        <v>42</v>
      </c>
      <c r="BL123" s="31">
        <f>'Midt 3.kl. -Klasse'!BZ20</f>
        <v>43</v>
      </c>
      <c r="BM123" s="31">
        <f>'Midt 3.kl. -Klasse'!CA20</f>
        <v>44</v>
      </c>
      <c r="BN123" s="31">
        <f>'Midt 3.kl. -Klasse'!CB20</f>
        <v>45</v>
      </c>
      <c r="BO123" s="31">
        <f>'Midt 3.kl. -Klasse'!CC20</f>
        <v>46</v>
      </c>
      <c r="BP123" s="31">
        <f>'Midt 3.kl. -Klasse'!CD20</f>
        <v>47</v>
      </c>
      <c r="BQ123" s="31">
        <f>'Midt 3.kl. -Klasse'!CE20</f>
        <v>48</v>
      </c>
      <c r="BR123" s="31">
        <f>'Midt 3.kl. -Klasse'!CF20</f>
        <v>49</v>
      </c>
      <c r="BS123" s="31">
        <f>'Midt 3.kl. -Klasse'!CG20</f>
        <v>50</v>
      </c>
      <c r="BT123" s="31">
        <f>'Midt 3.kl. -Klasse'!CH20</f>
        <v>51</v>
      </c>
      <c r="BU123" s="31">
        <f>'Midt 3.kl. -Klasse'!CI20</f>
        <v>52</v>
      </c>
      <c r="BV123" s="31">
        <f>'Midt 3.kl. -Klasse'!CJ20</f>
        <v>53</v>
      </c>
      <c r="BW123" s="31">
        <f>'Midt 3.kl. -Klasse'!CK20</f>
        <v>54</v>
      </c>
      <c r="BX123" s="31">
        <f>'Midt 3.kl. -Klasse'!CL20</f>
        <v>55</v>
      </c>
      <c r="BY123" s="31">
        <f>'Midt 3.kl. -Klasse'!CM20</f>
        <v>56</v>
      </c>
      <c r="BZ123" s="31">
        <f>'Midt 3.kl. -Klasse'!CN20</f>
        <v>57</v>
      </c>
      <c r="CA123" s="31">
        <f>'Midt 3.kl. -Klasse'!CO20</f>
        <v>58</v>
      </c>
      <c r="CB123" s="31">
        <f>'Midt 3.kl. -Klasse'!CP20</f>
        <v>59</v>
      </c>
      <c r="CC123" s="31">
        <f>'Midt 3.kl. -Klasse'!CQ20</f>
        <v>60</v>
      </c>
      <c r="CD123" s="31">
        <f>'Midt 3.kl. -Klasse'!CR20</f>
        <v>61</v>
      </c>
      <c r="CE123" s="31">
        <f>'Midt 3.kl. -Klasse'!CS20</f>
        <v>62</v>
      </c>
      <c r="CF123" s="31">
        <f>'Midt 3.kl. -Klasse'!CT20</f>
        <v>63</v>
      </c>
      <c r="CG123" s="31">
        <f>'Midt 3.kl. -Klasse'!CU20</f>
        <v>64</v>
      </c>
      <c r="CH123" s="31">
        <f>'Midt 3.kl. -Klasse'!CV20</f>
        <v>65</v>
      </c>
      <c r="CI123" s="31">
        <f>'Midt 3.kl. -Klasse'!CW20</f>
        <v>66</v>
      </c>
      <c r="CJ123" s="31">
        <f>'Midt 3.kl. -Klasse'!CX20</f>
        <v>67</v>
      </c>
      <c r="CK123" s="31">
        <f>'Midt 3.kl. -Klasse'!CY20</f>
        <v>68</v>
      </c>
      <c r="CL123" s="31">
        <f>'Midt 3.kl. -Klasse'!CZ20</f>
        <v>69</v>
      </c>
      <c r="CM123" s="31">
        <f>'Midt 3.kl. -Klasse'!DA20</f>
        <v>70</v>
      </c>
      <c r="CN123" s="31">
        <f>'Midt 3.kl. -Klasse'!DB20</f>
        <v>71</v>
      </c>
      <c r="CO123" s="31">
        <f>'Midt 3.kl. -Klasse'!DC20</f>
        <v>72</v>
      </c>
      <c r="CP123" s="31">
        <f>'Midt 3.kl. -Klasse'!DD20</f>
        <v>73</v>
      </c>
      <c r="CQ123" s="31">
        <f>'Midt 3.kl. -Klasse'!DE20</f>
        <v>74</v>
      </c>
      <c r="CR123" s="31">
        <f>'Midt 3.kl. -Klasse'!DF20</f>
        <v>75</v>
      </c>
      <c r="CS123" s="31">
        <f>'Midt 3.kl. -Klasse'!DG20</f>
        <v>76</v>
      </c>
      <c r="CT123" s="31">
        <f>'Midt 3.kl. -Klasse'!DH20</f>
        <v>77</v>
      </c>
      <c r="CU123" s="31">
        <f>'Midt 3.kl. -Klasse'!DI20</f>
        <v>78</v>
      </c>
      <c r="CV123" s="31">
        <f>'Midt 3.kl. -Klasse'!DJ20</f>
        <v>79</v>
      </c>
      <c r="CW123" s="31">
        <f>'Midt 3.kl. -Klasse'!DK20</f>
        <v>80</v>
      </c>
      <c r="CX123" s="31">
        <f>'Midt 3.kl. -Klasse'!DL20</f>
        <v>81</v>
      </c>
      <c r="CY123" s="31">
        <f>'Midt 3.kl. -Klasse'!DM20</f>
        <v>82</v>
      </c>
      <c r="CZ123" s="31">
        <f>'Midt 3.kl. -Klasse'!DN20</f>
        <v>83</v>
      </c>
      <c r="DA123" s="31">
        <f>'Midt 3.kl. -Klasse'!DO20</f>
        <v>84</v>
      </c>
      <c r="DB123" s="31">
        <f>'Midt 3.kl. -Klasse'!DP20</f>
        <v>85</v>
      </c>
      <c r="DC123" s="31">
        <f>'Midt 3.kl. -Klasse'!DQ20</f>
        <v>86</v>
      </c>
      <c r="DD123" s="31">
        <f>'Midt 3.kl. -Klasse'!DR20</f>
        <v>87</v>
      </c>
      <c r="DE123" s="31">
        <f>'Midt 3.kl. -Klasse'!DS20</f>
        <v>88</v>
      </c>
      <c r="DF123" s="31">
        <f>'Midt 3.kl. -Klasse'!DT20</f>
        <v>89</v>
      </c>
      <c r="DG123" s="31">
        <f>'Midt 3.kl. -Klasse'!DU20</f>
        <v>90</v>
      </c>
      <c r="DH123" s="31">
        <f>'Midt 3.kl. -Klasse'!DV20</f>
        <v>91</v>
      </c>
      <c r="DI123" s="31">
        <f>'Midt 3.kl. -Klasse'!DW20</f>
        <v>92</v>
      </c>
      <c r="DJ123" s="31">
        <f>'Midt 3.kl. -Klasse'!DX20</f>
        <v>93</v>
      </c>
      <c r="DK123" s="31">
        <f>'Midt 3.kl. -Klasse'!DY20</f>
        <v>94</v>
      </c>
      <c r="DL123" s="31">
        <f>'Midt 3.kl. -Klasse'!DZ20</f>
        <v>95</v>
      </c>
      <c r="DM123" s="31">
        <f>'Midt 3.kl. -Klasse'!EA20</f>
        <v>96</v>
      </c>
      <c r="DN123" s="31">
        <f>'Midt 3.kl. -Klasse'!EB20</f>
        <v>97</v>
      </c>
      <c r="DO123" s="31">
        <f>'Midt 3.kl. -Klasse'!EC20</f>
        <v>98</v>
      </c>
      <c r="DP123" s="31">
        <f>'Midt 3.kl. -Klasse'!ED20</f>
        <v>99</v>
      </c>
      <c r="DQ123" s="31">
        <f>'Midt 3.kl. -Klasse'!EE20</f>
        <v>100</v>
      </c>
      <c r="DR123" s="31">
        <f>'Midt 3.kl. -Klasse'!EF20</f>
        <v>1</v>
      </c>
      <c r="DS123" s="31">
        <f>'Midt 3.kl. -Klasse'!EG20</f>
        <v>2</v>
      </c>
      <c r="DT123" s="31">
        <f>'Midt 3.kl. -Klasse'!EH20</f>
        <v>3</v>
      </c>
      <c r="DU123" s="31">
        <f>'Midt 3.kl. -Klasse'!EI20</f>
        <v>4</v>
      </c>
      <c r="DV123" s="31">
        <f>'Midt 3.kl. -Klasse'!EJ20</f>
        <v>5</v>
      </c>
      <c r="DW123" s="31">
        <f>'Midt 3.kl. -Klasse'!EK20</f>
        <v>6</v>
      </c>
      <c r="DX123" s="31">
        <f>'Midt 3.kl. -Klasse'!EL20</f>
        <v>7</v>
      </c>
      <c r="DY123" s="31">
        <f>'Midt 3.kl. -Klasse'!EM20</f>
        <v>8</v>
      </c>
      <c r="DZ123" s="31">
        <f>'Midt 3.kl. -Klasse'!EN20</f>
        <v>9</v>
      </c>
      <c r="EA123" s="31">
        <f>'Midt 3.kl. -Klasse'!EO20</f>
        <v>10</v>
      </c>
      <c r="EB123" s="31">
        <f>'Midt 3.kl. -Klasse'!EP20</f>
        <v>11</v>
      </c>
      <c r="EC123" s="31">
        <f>'Midt 3.kl. -Klasse'!EQ20</f>
        <v>12</v>
      </c>
      <c r="ED123" s="31">
        <f>'Midt 3.kl. -Klasse'!ER20</f>
        <v>13</v>
      </c>
      <c r="EE123" s="31">
        <f>'Midt 3.kl. -Klasse'!ES20</f>
        <v>14</v>
      </c>
      <c r="EF123" s="31">
        <f>'Midt 3.kl. -Klasse'!ET20</f>
        <v>15</v>
      </c>
      <c r="EG123" s="31">
        <f>'Midt 3.kl. -Klasse'!EU20</f>
        <v>16</v>
      </c>
      <c r="EH123" s="31">
        <f>'Midt 3.kl. -Klasse'!EV20</f>
        <v>17</v>
      </c>
      <c r="EI123" s="31">
        <f>'Midt 3.kl. -Klasse'!EW20</f>
        <v>18</v>
      </c>
      <c r="EJ123" s="31">
        <f>'Midt 3.kl. -Klasse'!EX20</f>
        <v>19</v>
      </c>
      <c r="EK123" s="31">
        <f>'Midt 3.kl. -Klasse'!EY20</f>
        <v>20</v>
      </c>
      <c r="EL123" s="31">
        <f>'Midt 3.kl. -Klasse'!EZ20</f>
        <v>21</v>
      </c>
      <c r="EM123" s="31">
        <f>'Midt 3.kl. -Klasse'!FA20</f>
        <v>22</v>
      </c>
      <c r="EN123" s="31">
        <f>'Midt 3.kl. -Klasse'!FB20</f>
        <v>23</v>
      </c>
      <c r="EO123" s="31">
        <f>'Midt 3.kl. -Klasse'!FC20</f>
        <v>24</v>
      </c>
      <c r="EP123" s="31">
        <f>'Midt 3.kl. -Klasse'!FD20</f>
        <v>25</v>
      </c>
      <c r="EQ123" s="31">
        <f>'Midt 3.kl. -Klasse'!FE20</f>
        <v>26</v>
      </c>
      <c r="ER123" s="31">
        <f>'Midt 3.kl. -Klasse'!FF20</f>
        <v>27</v>
      </c>
      <c r="ES123" s="31">
        <f>'Midt 3.kl. -Klasse'!FG20</f>
        <v>28</v>
      </c>
      <c r="ET123" s="31">
        <f>'Midt 3.kl. -Klasse'!FH20</f>
        <v>29</v>
      </c>
      <c r="EU123" s="31">
        <f>'Midt 3.kl. -Klasse'!FI20</f>
        <v>30</v>
      </c>
      <c r="EV123" s="31">
        <f>'Midt 3.kl. -Klasse'!FJ20</f>
        <v>31</v>
      </c>
      <c r="EW123" s="31">
        <f>'Midt 3.kl. -Klasse'!FK20</f>
        <v>32</v>
      </c>
      <c r="EX123" s="31">
        <f>'Midt 3.kl. -Klasse'!FL20</f>
        <v>33</v>
      </c>
      <c r="EY123" s="31">
        <f>'Midt 3.kl. -Klasse'!FM20</f>
        <v>34</v>
      </c>
      <c r="EZ123" s="31">
        <f>'Midt 3.kl. -Klasse'!FN20</f>
        <v>35</v>
      </c>
      <c r="FA123" s="31">
        <f>'Midt 3.kl. -Klasse'!FO20</f>
        <v>36</v>
      </c>
      <c r="FB123" s="31">
        <f>'Midt 3.kl. -Klasse'!FP20</f>
        <v>37</v>
      </c>
      <c r="FC123" s="31">
        <f>'Midt 3.kl. -Klasse'!FQ20</f>
        <v>38</v>
      </c>
      <c r="FD123" s="31">
        <f>'Midt 3.kl. -Klasse'!FR20</f>
        <v>39</v>
      </c>
      <c r="FE123" s="31">
        <f>'Midt 3.kl. -Klasse'!FS20</f>
        <v>40</v>
      </c>
      <c r="FF123" s="31">
        <f>'Midt 3.kl. -Klasse'!FT20</f>
        <v>41</v>
      </c>
      <c r="FG123" s="31">
        <f>'Midt 3.kl. -Klasse'!FU20</f>
        <v>42</v>
      </c>
      <c r="FH123" s="31">
        <f>'Midt 3.kl. -Klasse'!FV20</f>
        <v>43</v>
      </c>
      <c r="FI123" s="31">
        <f>'Midt 3.kl. -Klasse'!FW20</f>
        <v>44</v>
      </c>
      <c r="FJ123" s="31">
        <f>'Midt 3.kl. -Klasse'!FX20</f>
        <v>45</v>
      </c>
      <c r="FK123" s="31">
        <f>'Midt 3.kl. -Klasse'!FY20</f>
        <v>46</v>
      </c>
      <c r="FL123" s="31">
        <f>'Midt 3.kl. -Klasse'!FZ20</f>
        <v>47</v>
      </c>
      <c r="FM123" s="31">
        <f>'Midt 3.kl. -Klasse'!GA20</f>
        <v>48</v>
      </c>
      <c r="FN123" s="31" t="s">
        <v>65</v>
      </c>
      <c r="FO123" s="31"/>
    </row>
    <row r="124" spans="2:171" x14ac:dyDescent="0.35">
      <c r="B124" s="31" t="str">
        <f>IF('Midt 3.kl. -Klasse'!P21="","",IF('Midt 3.kl. -Klasse'!P21='Skole scoring'!B$122,1,0)+IF('Midt 3.kl. -Klasse'!P21=5,5,0))</f>
        <v/>
      </c>
      <c r="C124" s="31" t="str">
        <f>IF('Midt 3.kl. -Klasse'!Q21="","",IF('Midt 3.kl. -Klasse'!Q21='Skole scoring'!C$122,1,0)+IF('Midt 3.kl. -Klasse'!Q21=5,5,0))</f>
        <v/>
      </c>
      <c r="D124" s="31" t="str">
        <f>IF('Midt 3.kl. -Klasse'!R21="","",IF('Midt 3.kl. -Klasse'!R21='Skole scoring'!D$122,1,0)+IF('Midt 3.kl. -Klasse'!R21=5,5,0))</f>
        <v/>
      </c>
      <c r="E124" s="31" t="str">
        <f>IF('Midt 3.kl. -Klasse'!S21="","",IF('Midt 3.kl. -Klasse'!S21='Skole scoring'!E$122,1,0)+IF('Midt 3.kl. -Klasse'!S21=5,5,0))</f>
        <v/>
      </c>
      <c r="F124" s="31" t="str">
        <f>IF('Midt 3.kl. -Klasse'!T21="","",IF('Midt 3.kl. -Klasse'!T21='Skole scoring'!F$122,1,0)+IF('Midt 3.kl. -Klasse'!T21=5,5,0))</f>
        <v/>
      </c>
      <c r="G124" s="31" t="str">
        <f>IF('Midt 3.kl. -Klasse'!U21="","",IF('Midt 3.kl. -Klasse'!U21='Skole scoring'!G$122,1,0)+IF('Midt 3.kl. -Klasse'!U21=5,5,0))</f>
        <v/>
      </c>
      <c r="H124" s="31" t="str">
        <f>IF('Midt 3.kl. -Klasse'!V21="","",IF('Midt 3.kl. -Klasse'!V21='Skole scoring'!H$122,1,0)+IF('Midt 3.kl. -Klasse'!V21=5,5,0))</f>
        <v/>
      </c>
      <c r="I124" s="31" t="str">
        <f>IF('Midt 3.kl. -Klasse'!W21="","",IF('Midt 3.kl. -Klasse'!W21='Skole scoring'!I$122,1,0)+IF('Midt 3.kl. -Klasse'!W21=5,5,0))</f>
        <v/>
      </c>
      <c r="J124" s="31" t="str">
        <f>IF('Midt 3.kl. -Klasse'!X21="","",IF('Midt 3.kl. -Klasse'!X21='Skole scoring'!J$122,1,0)+IF('Midt 3.kl. -Klasse'!X21=5,5,0))</f>
        <v/>
      </c>
      <c r="K124" s="31" t="str">
        <f>IF('Midt 3.kl. -Klasse'!Y21="","",IF('Midt 3.kl. -Klasse'!Y21='Skole scoring'!K$122,1,0)+IF('Midt 3.kl. -Klasse'!Y21=5,5,0))</f>
        <v/>
      </c>
      <c r="L124" s="31" t="str">
        <f>IF('Midt 3.kl. -Klasse'!Z21="","",IF('Midt 3.kl. -Klasse'!Z21='Skole scoring'!L$122,1,0)+IF('Midt 3.kl. -Klasse'!Z21=5,5,0))</f>
        <v/>
      </c>
      <c r="M124" s="31" t="str">
        <f>IF('Midt 3.kl. -Klasse'!AA21="","",IF('Midt 3.kl. -Klasse'!AA21='Skole scoring'!M$122,1,0)+IF('Midt 3.kl. -Klasse'!AA21=5,5,0))</f>
        <v/>
      </c>
      <c r="N124" s="31" t="str">
        <f>IF('Midt 3.kl. -Klasse'!AB21="","",IF('Midt 3.kl. -Klasse'!AB21='Skole scoring'!N$122,1,0)+IF('Midt 3.kl. -Klasse'!AB21=5,5,0))</f>
        <v/>
      </c>
      <c r="O124" s="31" t="str">
        <f>IF('Midt 3.kl. -Klasse'!AC21="","",IF('Midt 3.kl. -Klasse'!AC21='Skole scoring'!O$122,1,0)+IF('Midt 3.kl. -Klasse'!AC21=5,5,0))</f>
        <v/>
      </c>
      <c r="P124" s="31" t="str">
        <f>IF('Midt 3.kl. -Klasse'!AD21="","",IF('Midt 3.kl. -Klasse'!AD21='Skole scoring'!P$122,1,0)+IF('Midt 3.kl. -Klasse'!AD21=5,5,0))</f>
        <v/>
      </c>
      <c r="Q124" s="31" t="str">
        <f>IF('Midt 3.kl. -Klasse'!AE21="","",IF('Midt 3.kl. -Klasse'!AE21='Skole scoring'!Q$122,1,0)+IF('Midt 3.kl. -Klasse'!AE21=5,5,0))</f>
        <v/>
      </c>
      <c r="R124" s="31" t="str">
        <f>IF('Midt 3.kl. -Klasse'!AF21="","",IF('Midt 3.kl. -Klasse'!AF21='Skole scoring'!R$122,1,0)+IF('Midt 3.kl. -Klasse'!AF21=5,5,0))</f>
        <v/>
      </c>
      <c r="S124" s="31" t="str">
        <f>IF('Midt 3.kl. -Klasse'!AG21="","",IF('Midt 3.kl. -Klasse'!AG21='Skole scoring'!S$122,1,0)+IF('Midt 3.kl. -Klasse'!AG21=5,5,0))</f>
        <v/>
      </c>
      <c r="T124" s="31" t="str">
        <f>IF('Midt 3.kl. -Klasse'!AH21="","",IF('Midt 3.kl. -Klasse'!AH21='Skole scoring'!T$122,1,0)+IF('Midt 3.kl. -Klasse'!AH21=5,5,0))</f>
        <v/>
      </c>
      <c r="U124" s="31" t="str">
        <f>IF('Midt 3.kl. -Klasse'!AI21="","",IF('Midt 3.kl. -Klasse'!AI21='Skole scoring'!U$122,1,0)+IF('Midt 3.kl. -Klasse'!AI21=5,5,0))</f>
        <v/>
      </c>
      <c r="V124" s="31" t="str">
        <f>IF('Midt 3.kl. -Klasse'!AJ21="","",IF('Midt 3.kl. -Klasse'!AJ21='Skole scoring'!V$122,1,0)+IF('Midt 3.kl. -Klasse'!AJ21=5,5,0))</f>
        <v/>
      </c>
      <c r="W124" s="31" t="str">
        <f>IF('Midt 3.kl. -Klasse'!AK21="","",IF('Midt 3.kl. -Klasse'!AK21='Skole scoring'!W$122,1,0)+IF('Midt 3.kl. -Klasse'!AK21=5,5,0))</f>
        <v/>
      </c>
      <c r="X124" s="31" t="str">
        <f>IF('Midt 3.kl. -Klasse'!AL21="","",IF('Midt 3.kl. -Klasse'!AL21='Skole scoring'!X$122,1,0)+IF('Midt 3.kl. -Klasse'!AL21=5,5,0))</f>
        <v/>
      </c>
      <c r="Y124" s="31" t="str">
        <f>IF('Midt 3.kl. -Klasse'!AM21="","",IF('Midt 3.kl. -Klasse'!AM21='Skole scoring'!Y$122,1,0)+IF('Midt 3.kl. -Klasse'!AM21=5,5,0))</f>
        <v/>
      </c>
      <c r="Z124" s="31" t="str">
        <f>IF('Midt 3.kl. -Klasse'!AN21="","",IF('Midt 3.kl. -Klasse'!AN21='Skole scoring'!Z$122,1,0)+IF('Midt 3.kl. -Klasse'!AN21=5,5,0))</f>
        <v/>
      </c>
      <c r="AA124" s="31" t="str">
        <f>IF('Midt 3.kl. -Klasse'!AO21="","",IF('Midt 3.kl. -Klasse'!AO21='Skole scoring'!AA$122,1,0)+IF('Midt 3.kl. -Klasse'!AO21=5,5,0))</f>
        <v/>
      </c>
      <c r="AB124" s="31" t="str">
        <f>IF('Midt 3.kl. -Klasse'!AP21="","",IF('Midt 3.kl. -Klasse'!AP21='Skole scoring'!AB$122,1,0)+IF('Midt 3.kl. -Klasse'!AP21=5,5,0))</f>
        <v/>
      </c>
      <c r="AC124" s="31" t="str">
        <f>IF('Midt 3.kl. -Klasse'!AQ21="","",IF('Midt 3.kl. -Klasse'!AQ21='Skole scoring'!AC$122,1,0)+IF('Midt 3.kl. -Klasse'!AQ21=5,5,0))</f>
        <v/>
      </c>
      <c r="AD124" s="31" t="str">
        <f>IF('Midt 3.kl. -Klasse'!AR21="","",IF('Midt 3.kl. -Klasse'!AR21='Skole scoring'!AD$122,1,0)+IF('Midt 3.kl. -Klasse'!AR21=5,5,0))</f>
        <v/>
      </c>
      <c r="AE124" s="31" t="str">
        <f>IF('Midt 3.kl. -Klasse'!AS21="","",IF('Midt 3.kl. -Klasse'!AS21='Skole scoring'!AE$122,1,0)+IF('Midt 3.kl. -Klasse'!AS21=5,5,0))</f>
        <v/>
      </c>
      <c r="AF124" s="31" t="str">
        <f>IF('Midt 3.kl. -Klasse'!AT21="","",IF('Midt 3.kl. -Klasse'!AT21='Skole scoring'!AF$122,1,0)+IF('Midt 3.kl. -Klasse'!AT21=5,5,0))</f>
        <v/>
      </c>
      <c r="AG124" s="31" t="str">
        <f>IF('Midt 3.kl. -Klasse'!AU21="","",IF('Midt 3.kl. -Klasse'!AU21='Skole scoring'!AG$122,1,0)+IF('Midt 3.kl. -Klasse'!AU21=5,5,0))</f>
        <v/>
      </c>
      <c r="AH124" s="31" t="str">
        <f>IF('Midt 3.kl. -Klasse'!AV21="","",IF('Midt 3.kl. -Klasse'!AV21='Skole scoring'!AH$122,1,0)+IF('Midt 3.kl. -Klasse'!AV21=5,5,0))</f>
        <v/>
      </c>
      <c r="AI124" s="31" t="str">
        <f>IF('Midt 3.kl. -Klasse'!AW21="","",IF('Midt 3.kl. -Klasse'!AW21='Skole scoring'!AI$122,1,0)+IF('Midt 3.kl. -Klasse'!AW21=5,5,0))</f>
        <v/>
      </c>
      <c r="AJ124" s="31" t="str">
        <f>IF('Midt 3.kl. -Klasse'!AX21="","",IF('Midt 3.kl. -Klasse'!AX21='Skole scoring'!AJ$122,1,0)+IF('Midt 3.kl. -Klasse'!AX21=5,5,0))</f>
        <v/>
      </c>
      <c r="AK124" s="31" t="str">
        <f>IF('Midt 3.kl. -Klasse'!AY21="","",IF('Midt 3.kl. -Klasse'!AY21='Skole scoring'!AK$122,1,0)+IF('Midt 3.kl. -Klasse'!AY21=5,5,0))</f>
        <v/>
      </c>
      <c r="AL124" s="31" t="str">
        <f>IF('Midt 3.kl. -Klasse'!AZ21="","",IF('Midt 3.kl. -Klasse'!AZ21='Skole scoring'!AL$122,1,0)+IF('Midt 3.kl. -Klasse'!AZ21=5,5,0))</f>
        <v/>
      </c>
      <c r="AM124" s="31" t="str">
        <f>IF('Midt 3.kl. -Klasse'!BA21="","",IF('Midt 3.kl. -Klasse'!BA21='Skole scoring'!AM$122,1,0)+IF('Midt 3.kl. -Klasse'!BA21=5,5,0))</f>
        <v/>
      </c>
      <c r="AN124" s="31" t="str">
        <f>IF('Midt 3.kl. -Klasse'!BB21="","",IF('Midt 3.kl. -Klasse'!BB21='Skole scoring'!AN$122,1,0)+IF('Midt 3.kl. -Klasse'!BB21=5,5,0))</f>
        <v/>
      </c>
      <c r="AO124" s="31" t="str">
        <f>IF('Midt 3.kl. -Klasse'!BC21="","",IF('Midt 3.kl. -Klasse'!BC21='Skole scoring'!AO$122,1,0)+IF('Midt 3.kl. -Klasse'!BC21=5,5,0))</f>
        <v/>
      </c>
      <c r="AP124" s="31" t="str">
        <f>IF('Midt 3.kl. -Klasse'!BD21="","",IF('Midt 3.kl. -Klasse'!BD21='Skole scoring'!AP$122,1,0)+IF('Midt 3.kl. -Klasse'!BD21=5,5,0))</f>
        <v/>
      </c>
      <c r="AQ124" s="31" t="str">
        <f>IF('Midt 3.kl. -Klasse'!BE21="","",IF('Midt 3.kl. -Klasse'!BE21='Skole scoring'!AQ$122,1,0)+IF('Midt 3.kl. -Klasse'!BE21=5,5,0))</f>
        <v/>
      </c>
      <c r="AR124" s="31" t="str">
        <f>IF('Midt 3.kl. -Klasse'!BF21="","",IF('Midt 3.kl. -Klasse'!BF21='Skole scoring'!AR$122,1,0)+IF('Midt 3.kl. -Klasse'!BF21=5,5,0))</f>
        <v/>
      </c>
      <c r="AS124" s="31" t="str">
        <f>IF('Midt 3.kl. -Klasse'!BG21="","",IF('Midt 3.kl. -Klasse'!BG21='Skole scoring'!AS$122,1,0)+IF('Midt 3.kl. -Klasse'!BG21=5,5,0))</f>
        <v/>
      </c>
      <c r="AT124" s="31" t="str">
        <f>IF('Midt 3.kl. -Klasse'!BH21="","",IF('Midt 3.kl. -Klasse'!BH21='Skole scoring'!AT$122,1,0)+IF('Midt 3.kl. -Klasse'!BH21=5,5,0))</f>
        <v/>
      </c>
      <c r="AU124" s="31" t="str">
        <f>IF('Midt 3.kl. -Klasse'!BI21="","",IF('Midt 3.kl. -Klasse'!BI21='Skole scoring'!AU$122,1,0)+IF('Midt 3.kl. -Klasse'!BI21=5,5,0))</f>
        <v/>
      </c>
      <c r="AV124" s="31" t="str">
        <f>IF('Midt 3.kl. -Klasse'!BJ21="","",IF('Midt 3.kl. -Klasse'!BJ21='Skole scoring'!AV$122,1,0)+IF('Midt 3.kl. -Klasse'!BJ21=5,5,0))</f>
        <v/>
      </c>
      <c r="AW124" s="31" t="str">
        <f>IF('Midt 3.kl. -Klasse'!BK21="","",IF('Midt 3.kl. -Klasse'!BK21='Skole scoring'!AW$122,1,0)+IF('Midt 3.kl. -Klasse'!BK21=5,5,0))</f>
        <v/>
      </c>
      <c r="AX124" s="31" t="str">
        <f>IF('Midt 3.kl. -Klasse'!BL21="","",IF('Midt 3.kl. -Klasse'!BL21='Skole scoring'!AX$122,1,0)+IF('Midt 3.kl. -Klasse'!BL21=5,5,0))</f>
        <v/>
      </c>
      <c r="AY124" s="31" t="str">
        <f>IF('Midt 3.kl. -Klasse'!BM21="","",IF('Midt 3.kl. -Klasse'!BM21='Skole scoring'!AY$122,1,0)+IF('Midt 3.kl. -Klasse'!BM21=5,5,0))</f>
        <v/>
      </c>
      <c r="AZ124" s="31" t="str">
        <f>IF('Midt 3.kl. -Klasse'!BN21="","",IF('Midt 3.kl. -Klasse'!BN21='Skole scoring'!AZ$122,1,0)+IF('Midt 3.kl. -Klasse'!BN21=5,5,0))</f>
        <v/>
      </c>
      <c r="BA124" s="31" t="str">
        <f>IF('Midt 3.kl. -Klasse'!BO21="","",IF('Midt 3.kl. -Klasse'!BO21='Skole scoring'!BA$122,1,0)+IF('Midt 3.kl. -Klasse'!BO21=5,5,0))</f>
        <v/>
      </c>
      <c r="BB124" s="31" t="str">
        <f>IF('Midt 3.kl. -Klasse'!BP21="","",IF('Midt 3.kl. -Klasse'!BP21='Skole scoring'!BB$122,1,0)+IF('Midt 3.kl. -Klasse'!BP21=5,5,0))</f>
        <v/>
      </c>
      <c r="BC124" s="31" t="str">
        <f>IF('Midt 3.kl. -Klasse'!BQ21="","",IF('Midt 3.kl. -Klasse'!BQ21='Skole scoring'!BC$122,1,0)+IF('Midt 3.kl. -Klasse'!BQ21=5,5,0))</f>
        <v/>
      </c>
      <c r="BD124" s="31" t="str">
        <f>IF('Midt 3.kl. -Klasse'!BR21="","",IF('Midt 3.kl. -Klasse'!BR21='Skole scoring'!BD$122,1,0)+IF('Midt 3.kl. -Klasse'!BR21=5,5,0))</f>
        <v/>
      </c>
      <c r="BE124" s="31" t="str">
        <f>IF('Midt 3.kl. -Klasse'!BS21="","",IF('Midt 3.kl. -Klasse'!BS21='Skole scoring'!BE$122,1,0)+IF('Midt 3.kl. -Klasse'!BS21=5,5,0))</f>
        <v/>
      </c>
      <c r="BF124" s="31" t="str">
        <f>IF('Midt 3.kl. -Klasse'!BT21="","",IF('Midt 3.kl. -Klasse'!BT21='Skole scoring'!BF$122,1,0)+IF('Midt 3.kl. -Klasse'!BT21=5,5,0))</f>
        <v/>
      </c>
      <c r="BG124" s="31" t="str">
        <f>IF('Midt 3.kl. -Klasse'!BU21="","",IF('Midt 3.kl. -Klasse'!BU21='Skole scoring'!BG$122,1,0)+IF('Midt 3.kl. -Klasse'!BU21=5,5,0))</f>
        <v/>
      </c>
      <c r="BH124" s="31" t="str">
        <f>IF('Midt 3.kl. -Klasse'!BV21="","",IF('Midt 3.kl. -Klasse'!BV21='Skole scoring'!BH$122,1,0)+IF('Midt 3.kl. -Klasse'!BV21=5,5,0))</f>
        <v/>
      </c>
      <c r="BI124" s="31" t="str">
        <f>IF('Midt 3.kl. -Klasse'!BW21="","",IF('Midt 3.kl. -Klasse'!BW21='Skole scoring'!BI$122,1,0)+IF('Midt 3.kl. -Klasse'!BW21=5,5,0))</f>
        <v/>
      </c>
      <c r="BJ124" s="31" t="str">
        <f>IF('Midt 3.kl. -Klasse'!BX21="","",IF('Midt 3.kl. -Klasse'!BX21='Skole scoring'!BJ$122,1,0)+IF('Midt 3.kl. -Klasse'!BX21=5,5,0))</f>
        <v/>
      </c>
      <c r="BK124" s="31" t="str">
        <f>IF('Midt 3.kl. -Klasse'!BY21="","",IF('Midt 3.kl. -Klasse'!BY21='Skole scoring'!BK$122,1,0)+IF('Midt 3.kl. -Klasse'!BY21=5,5,0))</f>
        <v/>
      </c>
      <c r="BL124" s="31" t="str">
        <f>IF('Midt 3.kl. -Klasse'!BZ21="","",IF('Midt 3.kl. -Klasse'!BZ21='Skole scoring'!BL$122,1,0)+IF('Midt 3.kl. -Klasse'!BZ21=5,5,0))</f>
        <v/>
      </c>
      <c r="BM124" s="31" t="str">
        <f>IF('Midt 3.kl. -Klasse'!CA21="","",IF('Midt 3.kl. -Klasse'!CA21='Skole scoring'!BM$122,1,0)+IF('Midt 3.kl. -Klasse'!CA21=5,5,0))</f>
        <v/>
      </c>
      <c r="BN124" s="31" t="str">
        <f>IF('Midt 3.kl. -Klasse'!CB21="","",IF('Midt 3.kl. -Klasse'!CB21='Skole scoring'!BN$122,1,0)+IF('Midt 3.kl. -Klasse'!CB21=5,5,0))</f>
        <v/>
      </c>
      <c r="BO124" s="31" t="str">
        <f>IF('Midt 3.kl. -Klasse'!CC21="","",IF('Midt 3.kl. -Klasse'!CC21='Skole scoring'!BO$122,1,0)+IF('Midt 3.kl. -Klasse'!CC21=5,5,0))</f>
        <v/>
      </c>
      <c r="BP124" s="31" t="str">
        <f>IF('Midt 3.kl. -Klasse'!CD21="","",IF('Midt 3.kl. -Klasse'!CD21='Skole scoring'!BP$122,1,0)+IF('Midt 3.kl. -Klasse'!CD21=5,5,0))</f>
        <v/>
      </c>
      <c r="BQ124" s="31" t="str">
        <f>IF('Midt 3.kl. -Klasse'!CE21="","",IF('Midt 3.kl. -Klasse'!CE21='Skole scoring'!BQ$122,1,0)+IF('Midt 3.kl. -Klasse'!CE21=5,5,0))</f>
        <v/>
      </c>
      <c r="BR124" s="31" t="str">
        <f>IF('Midt 3.kl. -Klasse'!CF21="","",IF('Midt 3.kl. -Klasse'!CF21='Skole scoring'!BR$122,1,0)+IF('Midt 3.kl. -Klasse'!CF21=5,5,0))</f>
        <v/>
      </c>
      <c r="BS124" s="31" t="str">
        <f>IF('Midt 3.kl. -Klasse'!CG21="","",IF('Midt 3.kl. -Klasse'!CG21='Skole scoring'!BS$122,1,0)+IF('Midt 3.kl. -Klasse'!CG21=5,5,0))</f>
        <v/>
      </c>
      <c r="BT124" s="31" t="str">
        <f>IF('Midt 3.kl. -Klasse'!CH21="","",IF('Midt 3.kl. -Klasse'!CH21='Skole scoring'!BT$122,1,0)+IF('Midt 3.kl. -Klasse'!CH21=5,5,0))</f>
        <v/>
      </c>
      <c r="BU124" s="31" t="str">
        <f>IF('Midt 3.kl. -Klasse'!CI21="","",IF('Midt 3.kl. -Klasse'!CI21='Skole scoring'!BU$122,1,0)+IF('Midt 3.kl. -Klasse'!CI21=5,5,0))</f>
        <v/>
      </c>
      <c r="BV124" s="31" t="str">
        <f>IF('Midt 3.kl. -Klasse'!CJ21="","",IF('Midt 3.kl. -Klasse'!CJ21='Skole scoring'!BV$122,1,0)+IF('Midt 3.kl. -Klasse'!CJ21=5,5,0))</f>
        <v/>
      </c>
      <c r="BW124" s="31" t="str">
        <f>IF('Midt 3.kl. -Klasse'!CK21="","",IF('Midt 3.kl. -Klasse'!CK21='Skole scoring'!BW$122,1,0)+IF('Midt 3.kl. -Klasse'!CK21=5,5,0))</f>
        <v/>
      </c>
      <c r="BX124" s="31" t="str">
        <f>IF('Midt 3.kl. -Klasse'!CL21="","",IF('Midt 3.kl. -Klasse'!CL21='Skole scoring'!BX$122,1,0)+IF('Midt 3.kl. -Klasse'!CL21=5,5,0))</f>
        <v/>
      </c>
      <c r="BY124" s="31" t="str">
        <f>IF('Midt 3.kl. -Klasse'!CM21="","",IF('Midt 3.kl. -Klasse'!CM21='Skole scoring'!BY$122,1,0)+IF('Midt 3.kl. -Klasse'!CM21=5,5,0))</f>
        <v/>
      </c>
      <c r="BZ124" s="31" t="str">
        <f>IF('Midt 3.kl. -Klasse'!CN21="","",IF('Midt 3.kl. -Klasse'!CN21='Skole scoring'!BZ$122,1,0)+IF('Midt 3.kl. -Klasse'!CN21=5,5,0))</f>
        <v/>
      </c>
      <c r="CA124" s="31" t="str">
        <f>IF('Midt 3.kl. -Klasse'!CO21="","",IF('Midt 3.kl. -Klasse'!CO21='Skole scoring'!CA$122,1,0)+IF('Midt 3.kl. -Klasse'!CO21=5,5,0))</f>
        <v/>
      </c>
      <c r="CB124" s="31" t="str">
        <f>IF('Midt 3.kl. -Klasse'!CP21="","",IF('Midt 3.kl. -Klasse'!CP21='Skole scoring'!CB$122,1,0)+IF('Midt 3.kl. -Klasse'!CP21=5,5,0))</f>
        <v/>
      </c>
      <c r="CC124" s="31" t="str">
        <f>IF('Midt 3.kl. -Klasse'!CQ21="","",IF('Midt 3.kl. -Klasse'!CQ21='Skole scoring'!CC$122,1,0)+IF('Midt 3.kl. -Klasse'!CQ21=5,5,0))</f>
        <v/>
      </c>
      <c r="CD124" s="31" t="str">
        <f>IF('Midt 3.kl. -Klasse'!CR21="","",IF('Midt 3.kl. -Klasse'!CR21='Skole scoring'!CD$122,1,0)+IF('Midt 3.kl. -Klasse'!CR21=5,5,0))</f>
        <v/>
      </c>
      <c r="CE124" s="31" t="str">
        <f>IF('Midt 3.kl. -Klasse'!CS21="","",IF('Midt 3.kl. -Klasse'!CS21='Skole scoring'!CE$122,1,0)+IF('Midt 3.kl. -Klasse'!CS21=5,5,0))</f>
        <v/>
      </c>
      <c r="CF124" s="31" t="str">
        <f>IF('Midt 3.kl. -Klasse'!CT21="","",IF('Midt 3.kl. -Klasse'!CT21='Skole scoring'!CF$122,1,0)+IF('Midt 3.kl. -Klasse'!CT21=5,5,0))</f>
        <v/>
      </c>
      <c r="CG124" s="31" t="str">
        <f>IF('Midt 3.kl. -Klasse'!CU21="","",IF('Midt 3.kl. -Klasse'!CU21='Skole scoring'!CG$122,1,0)+IF('Midt 3.kl. -Klasse'!CU21=5,5,0))</f>
        <v/>
      </c>
      <c r="CH124" s="31" t="str">
        <f>IF('Midt 3.kl. -Klasse'!CV21="","",IF('Midt 3.kl. -Klasse'!CV21='Skole scoring'!CH$122,1,0)+IF('Midt 3.kl. -Klasse'!CV21=5,5,0))</f>
        <v/>
      </c>
      <c r="CI124" s="31" t="str">
        <f>IF('Midt 3.kl. -Klasse'!CW21="","",IF('Midt 3.kl. -Klasse'!CW21='Skole scoring'!CI$122,1,0)+IF('Midt 3.kl. -Klasse'!CW21=5,5,0))</f>
        <v/>
      </c>
      <c r="CJ124" s="31" t="str">
        <f>IF('Midt 3.kl. -Klasse'!CX21="","",IF('Midt 3.kl. -Klasse'!CX21='Skole scoring'!CJ$122,1,0)+IF('Midt 3.kl. -Klasse'!CX21=5,5,0))</f>
        <v/>
      </c>
      <c r="CK124" s="31" t="str">
        <f>IF('Midt 3.kl. -Klasse'!CY21="","",IF('Midt 3.kl. -Klasse'!CY21='Skole scoring'!CK$122,1,0)+IF('Midt 3.kl. -Klasse'!CY21=5,5,0))</f>
        <v/>
      </c>
      <c r="CL124" s="31" t="str">
        <f>IF('Midt 3.kl. -Klasse'!CZ21="","",IF('Midt 3.kl. -Klasse'!CZ21='Skole scoring'!CL$122,1,0)+IF('Midt 3.kl. -Klasse'!CZ21=5,5,0))</f>
        <v/>
      </c>
      <c r="CM124" s="31" t="str">
        <f>IF('Midt 3.kl. -Klasse'!DA21="","",IF('Midt 3.kl. -Klasse'!DA21='Skole scoring'!CM$122,1,0)+IF('Midt 3.kl. -Klasse'!DA21=5,5,0))</f>
        <v/>
      </c>
      <c r="CN124" s="31" t="str">
        <f>IF('Midt 3.kl. -Klasse'!DB21="","",IF('Midt 3.kl. -Klasse'!DB21='Skole scoring'!CN$122,1,0)+IF('Midt 3.kl. -Klasse'!DB21=5,5,0))</f>
        <v/>
      </c>
      <c r="CO124" s="31" t="str">
        <f>IF('Midt 3.kl. -Klasse'!DC21="","",IF('Midt 3.kl. -Klasse'!DC21='Skole scoring'!CO$122,1,0)+IF('Midt 3.kl. -Klasse'!DC21=5,5,0))</f>
        <v/>
      </c>
      <c r="CP124" s="31" t="str">
        <f>IF('Midt 3.kl. -Klasse'!DD21="","",IF('Midt 3.kl. -Klasse'!DD21='Skole scoring'!CP$122,1,0)+IF('Midt 3.kl. -Klasse'!DD21=5,5,0))</f>
        <v/>
      </c>
      <c r="CQ124" s="31" t="str">
        <f>IF('Midt 3.kl. -Klasse'!DE21="","",IF('Midt 3.kl. -Klasse'!DE21='Skole scoring'!CQ$122,1,0)+IF('Midt 3.kl. -Klasse'!DE21=5,5,0))</f>
        <v/>
      </c>
      <c r="CR124" s="31" t="str">
        <f>IF('Midt 3.kl. -Klasse'!DF21="","",IF('Midt 3.kl. -Klasse'!DF21='Skole scoring'!CR$122,1,0)+IF('Midt 3.kl. -Klasse'!DF21=5,5,0))</f>
        <v/>
      </c>
      <c r="CS124" s="31" t="str">
        <f>IF('Midt 3.kl. -Klasse'!DG21="","",IF('Midt 3.kl. -Klasse'!DG21='Skole scoring'!CS$122,1,0)+IF('Midt 3.kl. -Klasse'!DG21=5,5,0))</f>
        <v/>
      </c>
      <c r="CT124" s="31" t="str">
        <f>IF('Midt 3.kl. -Klasse'!DH21="","",IF('Midt 3.kl. -Klasse'!DH21='Skole scoring'!CT$122,1,0)+IF('Midt 3.kl. -Klasse'!DH21=5,5,0))</f>
        <v/>
      </c>
      <c r="CU124" s="31" t="str">
        <f>IF('Midt 3.kl. -Klasse'!DI21="","",IF('Midt 3.kl. -Klasse'!DI21='Skole scoring'!CU$122,1,0)+IF('Midt 3.kl. -Klasse'!DI21=5,5,0))</f>
        <v/>
      </c>
      <c r="CV124" s="31" t="str">
        <f>IF('Midt 3.kl. -Klasse'!DJ21="","",IF('Midt 3.kl. -Klasse'!DJ21='Skole scoring'!CV$122,1,0)+IF('Midt 3.kl. -Klasse'!DJ21=5,5,0))</f>
        <v/>
      </c>
      <c r="CW124" s="31" t="str">
        <f>IF('Midt 3.kl. -Klasse'!DK21="","",IF('Midt 3.kl. -Klasse'!DK21='Skole scoring'!CW$122,1,0)+IF('Midt 3.kl. -Klasse'!DK21=5,5,0))</f>
        <v/>
      </c>
      <c r="CX124" s="31" t="str">
        <f>IF('Midt 3.kl. -Klasse'!DL21="","",IF('Midt 3.kl. -Klasse'!DL21='Skole scoring'!CX$122,1,0)+IF('Midt 3.kl. -Klasse'!DL21=5,5,0))</f>
        <v/>
      </c>
      <c r="CY124" s="31" t="str">
        <f>IF('Midt 3.kl. -Klasse'!DM21="","",IF('Midt 3.kl. -Klasse'!DM21='Skole scoring'!CY$122,1,0)+IF('Midt 3.kl. -Klasse'!DM21=5,5,0))</f>
        <v/>
      </c>
      <c r="CZ124" s="31" t="str">
        <f>IF('Midt 3.kl. -Klasse'!DN21="","",IF('Midt 3.kl. -Klasse'!DN21='Skole scoring'!CZ$122,1,0)+IF('Midt 3.kl. -Klasse'!DN21=5,5,0))</f>
        <v/>
      </c>
      <c r="DA124" s="31" t="str">
        <f>IF('Midt 3.kl. -Klasse'!DO21="","",IF('Midt 3.kl. -Klasse'!DO21='Skole scoring'!DA$122,1,0)+IF('Midt 3.kl. -Klasse'!DO21=5,5,0))</f>
        <v/>
      </c>
      <c r="DB124" s="31" t="str">
        <f>IF('Midt 3.kl. -Klasse'!DP21="","",IF('Midt 3.kl. -Klasse'!DP21='Skole scoring'!DB$122,1,0)+IF('Midt 3.kl. -Klasse'!DP21=5,5,0))</f>
        <v/>
      </c>
      <c r="DC124" s="31" t="str">
        <f>IF('Midt 3.kl. -Klasse'!DQ21="","",IF('Midt 3.kl. -Klasse'!DQ21='Skole scoring'!DC$122,1,0)+IF('Midt 3.kl. -Klasse'!DQ21=5,5,0))</f>
        <v/>
      </c>
      <c r="DD124" s="31" t="str">
        <f>IF('Midt 3.kl. -Klasse'!DR21="","",IF('Midt 3.kl. -Klasse'!DR21='Skole scoring'!DD$122,1,0)+IF('Midt 3.kl. -Klasse'!DR21=5,5,0))</f>
        <v/>
      </c>
      <c r="DE124" s="31" t="str">
        <f>IF('Midt 3.kl. -Klasse'!DS21="","",IF('Midt 3.kl. -Klasse'!DS21='Skole scoring'!DE$122,1,0)+IF('Midt 3.kl. -Klasse'!DS21=5,5,0))</f>
        <v/>
      </c>
      <c r="DF124" s="31" t="str">
        <f>IF('Midt 3.kl. -Klasse'!DT21="","",IF('Midt 3.kl. -Klasse'!DT21='Skole scoring'!DF$122,1,0)+IF('Midt 3.kl. -Klasse'!DT21=5,5,0))</f>
        <v/>
      </c>
      <c r="DG124" s="31" t="str">
        <f>IF('Midt 3.kl. -Klasse'!DU21="","",IF('Midt 3.kl. -Klasse'!DU21='Skole scoring'!DG$122,1,0)+IF('Midt 3.kl. -Klasse'!DU21=5,5,0))</f>
        <v/>
      </c>
      <c r="DH124" s="31" t="str">
        <f>IF('Midt 3.kl. -Klasse'!DV21="","",IF('Midt 3.kl. -Klasse'!DV21='Skole scoring'!DH$122,1,0)+IF('Midt 3.kl. -Klasse'!DV21=5,5,0))</f>
        <v/>
      </c>
      <c r="DI124" s="31" t="str">
        <f>IF('Midt 3.kl. -Klasse'!DW21="","",IF('Midt 3.kl. -Klasse'!DW21='Skole scoring'!DI$122,1,0)+IF('Midt 3.kl. -Klasse'!DW21=5,5,0))</f>
        <v/>
      </c>
      <c r="DJ124" s="31" t="str">
        <f>IF('Midt 3.kl. -Klasse'!DX21="","",IF('Midt 3.kl. -Klasse'!DX21='Skole scoring'!DJ$122,1,0)+IF('Midt 3.kl. -Klasse'!DX21=5,5,0))</f>
        <v/>
      </c>
      <c r="DK124" s="31" t="str">
        <f>IF('Midt 3.kl. -Klasse'!DY21="","",IF('Midt 3.kl. -Klasse'!DY21='Skole scoring'!DK$122,1,0)+IF('Midt 3.kl. -Klasse'!DY21=5,5,0))</f>
        <v/>
      </c>
      <c r="DL124" s="31" t="str">
        <f>IF('Midt 3.kl. -Klasse'!DZ21="","",IF('Midt 3.kl. -Klasse'!DZ21='Skole scoring'!DL$122,1,0)+IF('Midt 3.kl. -Klasse'!DZ21=5,5,0))</f>
        <v/>
      </c>
      <c r="DM124" s="31" t="str">
        <f>IF('Midt 3.kl. -Klasse'!EA21="","",IF('Midt 3.kl. -Klasse'!EA21='Skole scoring'!DM$122,1,0)+IF('Midt 3.kl. -Klasse'!EA21=5,5,0))</f>
        <v/>
      </c>
      <c r="DN124" s="31" t="str">
        <f>IF('Midt 3.kl. -Klasse'!EB21="","",IF('Midt 3.kl. -Klasse'!EB21='Skole scoring'!DN$122,1,0)+IF('Midt 3.kl. -Klasse'!EB21=5,5,0))</f>
        <v/>
      </c>
      <c r="DO124" s="31" t="str">
        <f>IF('Midt 3.kl. -Klasse'!EC21="","",IF('Midt 3.kl. -Klasse'!EC21='Skole scoring'!DO$122,1,0)+IF('Midt 3.kl. -Klasse'!EC21=5,5,0))</f>
        <v/>
      </c>
      <c r="DP124" s="31" t="str">
        <f>IF('Midt 3.kl. -Klasse'!ED21="","",IF('Midt 3.kl. -Klasse'!ED21='Skole scoring'!DP$122,1,0)+IF('Midt 3.kl. -Klasse'!ED21=5,5,0))</f>
        <v/>
      </c>
      <c r="DQ124" s="31" t="str">
        <f>IF('Midt 3.kl. -Klasse'!EE21="","",IF('Midt 3.kl. -Klasse'!EE21='Skole scoring'!DQ$122,1,0)+IF('Midt 3.kl. -Klasse'!EE21=5,5,0))</f>
        <v/>
      </c>
      <c r="DR124" s="31" t="str">
        <f>IF('Midt 3.kl. -Klasse'!EF21="","",IF('Midt 3.kl. -Klasse'!EF21='Skole scoring'!DR$122,1,0)+IF('Midt 3.kl. -Klasse'!EF21=5,5,0))</f>
        <v/>
      </c>
      <c r="DS124" s="31" t="str">
        <f>IF('Midt 3.kl. -Klasse'!EG21="","",IF('Midt 3.kl. -Klasse'!EG21='Skole scoring'!DS$122,1,0)+IF('Midt 3.kl. -Klasse'!EG21=5,5,0))</f>
        <v/>
      </c>
      <c r="DT124" s="31" t="str">
        <f>IF('Midt 3.kl. -Klasse'!EH21="","",IF('Midt 3.kl. -Klasse'!EH21='Skole scoring'!DT$122,1,0)+IF('Midt 3.kl. -Klasse'!EH21=5,5,0))</f>
        <v/>
      </c>
      <c r="DU124" s="31" t="str">
        <f>IF('Midt 3.kl. -Klasse'!EI21="","",IF('Midt 3.kl. -Klasse'!EI21='Skole scoring'!DU$122,1,0)+IF('Midt 3.kl. -Klasse'!EI21=5,5,0))</f>
        <v/>
      </c>
      <c r="DV124" s="31" t="str">
        <f>IF('Midt 3.kl. -Klasse'!EJ21="","",IF('Midt 3.kl. -Klasse'!EJ21='Skole scoring'!DV$122,1,0)+IF('Midt 3.kl. -Klasse'!EJ21=5,5,0))</f>
        <v/>
      </c>
      <c r="DW124" s="31" t="str">
        <f>IF('Midt 3.kl. -Klasse'!EK21="","",IF('Midt 3.kl. -Klasse'!EK21='Skole scoring'!DW$122,1,0)+IF('Midt 3.kl. -Klasse'!EK21=5,5,0))</f>
        <v/>
      </c>
      <c r="DX124" s="31" t="str">
        <f>IF('Midt 3.kl. -Klasse'!EL21="","",IF('Midt 3.kl. -Klasse'!EL21='Skole scoring'!DX$122,1,0)+IF('Midt 3.kl. -Klasse'!EL21=5,5,0))</f>
        <v/>
      </c>
      <c r="DY124" s="31" t="str">
        <f>IF('Midt 3.kl. -Klasse'!EM21="","",IF('Midt 3.kl. -Klasse'!EM21='Skole scoring'!DY$122,1,0)+IF('Midt 3.kl. -Klasse'!EM21=5,5,0))</f>
        <v/>
      </c>
      <c r="DZ124" s="31" t="str">
        <f>IF('Midt 3.kl. -Klasse'!EN21="","",IF('Midt 3.kl. -Klasse'!EN21='Skole scoring'!DZ$122,1,0)+IF('Midt 3.kl. -Klasse'!EN21=5,5,0))</f>
        <v/>
      </c>
      <c r="EA124" s="31" t="str">
        <f>IF('Midt 3.kl. -Klasse'!EO21="","",IF('Midt 3.kl. -Klasse'!EO21='Skole scoring'!EA$122,1,0)+IF('Midt 3.kl. -Klasse'!EO21=5,5,0))</f>
        <v/>
      </c>
      <c r="EB124" s="31" t="str">
        <f>IF('Midt 3.kl. -Klasse'!EP21="","",IF('Midt 3.kl. -Klasse'!EP21='Skole scoring'!EB$122,1,0)+IF('Midt 3.kl. -Klasse'!EP21=5,5,0))</f>
        <v/>
      </c>
      <c r="EC124" s="31" t="str">
        <f>IF('Midt 3.kl. -Klasse'!EQ21="","",IF('Midt 3.kl. -Klasse'!EQ21='Skole scoring'!EC$122,1,0)+IF('Midt 3.kl. -Klasse'!EQ21=5,5,0))</f>
        <v/>
      </c>
      <c r="ED124" s="31" t="str">
        <f>IF('Midt 3.kl. -Klasse'!ER21="","",IF('Midt 3.kl. -Klasse'!ER21='Skole scoring'!ED$122,1,0)+IF('Midt 3.kl. -Klasse'!ER21=5,5,0))</f>
        <v/>
      </c>
      <c r="EE124" s="31" t="str">
        <f>IF('Midt 3.kl. -Klasse'!ES21="","",IF('Midt 3.kl. -Klasse'!ES21='Skole scoring'!EE$122,1,0)+IF('Midt 3.kl. -Klasse'!ES21=5,5,0))</f>
        <v/>
      </c>
      <c r="EF124" s="31" t="str">
        <f>IF('Midt 3.kl. -Klasse'!ET21="","",IF('Midt 3.kl. -Klasse'!ET21='Skole scoring'!EF$122,1,0)+IF('Midt 3.kl. -Klasse'!ET21=5,5,0))</f>
        <v/>
      </c>
      <c r="EG124" s="31" t="str">
        <f>IF('Midt 3.kl. -Klasse'!EU21="","",IF('Midt 3.kl. -Klasse'!EU21='Skole scoring'!EG$122,1,0)+IF('Midt 3.kl. -Klasse'!EU21=5,5,0))</f>
        <v/>
      </c>
      <c r="EH124" s="31" t="str">
        <f>IF('Midt 3.kl. -Klasse'!EV21="","",IF('Midt 3.kl. -Klasse'!EV21='Skole scoring'!EH$122,1,0)+IF('Midt 3.kl. -Klasse'!EV21=5,5,0))</f>
        <v/>
      </c>
      <c r="EI124" s="31" t="str">
        <f>IF('Midt 3.kl. -Klasse'!EW21="","",IF('Midt 3.kl. -Klasse'!EW21='Skole scoring'!EI$122,1,0)+IF('Midt 3.kl. -Klasse'!EW21=5,5,0))</f>
        <v/>
      </c>
      <c r="EJ124" s="31" t="str">
        <f>IF('Midt 3.kl. -Klasse'!EX21="","",IF('Midt 3.kl. -Klasse'!EX21='Skole scoring'!EJ$122,1,0)+IF('Midt 3.kl. -Klasse'!EX21=5,5,0))</f>
        <v/>
      </c>
      <c r="EK124" s="31" t="str">
        <f>IF('Midt 3.kl. -Klasse'!EY21="","",IF('Midt 3.kl. -Klasse'!EY21='Skole scoring'!EK$122,1,0)+IF('Midt 3.kl. -Klasse'!EY21=5,5,0))</f>
        <v/>
      </c>
      <c r="EL124" s="31" t="str">
        <f>IF('Midt 3.kl. -Klasse'!EZ21="","",IF('Midt 3.kl. -Klasse'!EZ21='Skole scoring'!EL$122,1,0)+IF('Midt 3.kl. -Klasse'!EZ21=5,5,0))</f>
        <v/>
      </c>
      <c r="EM124" s="31" t="str">
        <f>IF('Midt 3.kl. -Klasse'!FA21="","",IF('Midt 3.kl. -Klasse'!FA21='Skole scoring'!EM$122,1,0)+IF('Midt 3.kl. -Klasse'!FA21=5,5,0))</f>
        <v/>
      </c>
      <c r="EN124" s="31" t="str">
        <f>IF('Midt 3.kl. -Klasse'!FB21="","",IF('Midt 3.kl. -Klasse'!FB21='Skole scoring'!EN$122,1,0)+IF('Midt 3.kl. -Klasse'!FB21=5,5,0))</f>
        <v/>
      </c>
      <c r="EO124" s="31" t="str">
        <f>IF('Midt 3.kl. -Klasse'!FC21="","",IF('Midt 3.kl. -Klasse'!FC21='Skole scoring'!EO$122,1,0)+IF('Midt 3.kl. -Klasse'!FC21=5,5,0))</f>
        <v/>
      </c>
      <c r="EP124" s="31" t="str">
        <f>IF('Midt 3.kl. -Klasse'!FD21="","",IF('Midt 3.kl. -Klasse'!FD21='Skole scoring'!EP$122,1,0)+IF('Midt 3.kl. -Klasse'!FD21=5,5,0))</f>
        <v/>
      </c>
      <c r="EQ124" s="31" t="str">
        <f>IF('Midt 3.kl. -Klasse'!FE21="","",IF('Midt 3.kl. -Klasse'!FE21='Skole scoring'!EQ$122,1,0)+IF('Midt 3.kl. -Klasse'!FE21=5,5,0))</f>
        <v/>
      </c>
      <c r="ER124" s="31" t="str">
        <f>IF('Midt 3.kl. -Klasse'!FF21="","",IF('Midt 3.kl. -Klasse'!FF21='Skole scoring'!ER$122,1,0)+IF('Midt 3.kl. -Klasse'!FF21=5,5,0))</f>
        <v/>
      </c>
      <c r="ES124" s="31" t="str">
        <f>IF('Midt 3.kl. -Klasse'!FG21="","",IF('Midt 3.kl. -Klasse'!FG21='Skole scoring'!ES$122,1,0)+IF('Midt 3.kl. -Klasse'!FG21=5,5,0))</f>
        <v/>
      </c>
      <c r="ET124" s="31" t="str">
        <f>IF('Midt 3.kl. -Klasse'!FH21="","",IF('Midt 3.kl. -Klasse'!FH21='Skole scoring'!ET$122,1,0)+IF('Midt 3.kl. -Klasse'!FH21=5,5,0))</f>
        <v/>
      </c>
      <c r="EU124" s="31" t="str">
        <f>IF('Midt 3.kl. -Klasse'!FI21="","",IF('Midt 3.kl. -Klasse'!FI21='Skole scoring'!EU$122,1,0)+IF('Midt 3.kl. -Klasse'!FI21=5,5,0))</f>
        <v/>
      </c>
      <c r="EV124" s="31" t="str">
        <f>IF('Midt 3.kl. -Klasse'!FJ21="","",IF('Midt 3.kl. -Klasse'!FJ21='Skole scoring'!EV$122,1,0)+IF('Midt 3.kl. -Klasse'!FJ21=5,5,0))</f>
        <v/>
      </c>
      <c r="EW124" s="31" t="str">
        <f>IF('Midt 3.kl. -Klasse'!FK21="","",IF('Midt 3.kl. -Klasse'!FK21='Skole scoring'!EW$122,1,0)+IF('Midt 3.kl. -Klasse'!FK21=5,5,0))</f>
        <v/>
      </c>
      <c r="EX124" s="31" t="str">
        <f>IF('Midt 3.kl. -Klasse'!FL21="","",IF('Midt 3.kl. -Klasse'!FL21='Skole scoring'!EX$122,1,0)+IF('Midt 3.kl. -Klasse'!FL21=5,5,0))</f>
        <v/>
      </c>
      <c r="EY124" s="31" t="str">
        <f>IF('Midt 3.kl. -Klasse'!FM21="","",IF('Midt 3.kl. -Klasse'!FM21='Skole scoring'!EY$122,1,0)+IF('Midt 3.kl. -Klasse'!FM21=5,5,0))</f>
        <v/>
      </c>
      <c r="EZ124" s="31" t="str">
        <f>IF('Midt 3.kl. -Klasse'!FN21="","",IF('Midt 3.kl. -Klasse'!FN21='Skole scoring'!EZ$122,1,0)+IF('Midt 3.kl. -Klasse'!FN21=5,5,0))</f>
        <v/>
      </c>
      <c r="FA124" s="31" t="str">
        <f>IF('Midt 3.kl. -Klasse'!FO21="","",IF('Midt 3.kl. -Klasse'!FO21='Skole scoring'!FA$122,1,0)+IF('Midt 3.kl. -Klasse'!FO21=5,5,0))</f>
        <v/>
      </c>
      <c r="FB124" s="31" t="str">
        <f>IF('Midt 3.kl. -Klasse'!FP21="","",IF('Midt 3.kl. -Klasse'!FP21='Skole scoring'!FB$122,1,0)+IF('Midt 3.kl. -Klasse'!FP21=5,5,0))</f>
        <v/>
      </c>
      <c r="FC124" s="31" t="str">
        <f>IF('Midt 3.kl. -Klasse'!FQ21="","",IF('Midt 3.kl. -Klasse'!FQ21='Skole scoring'!FC$122,1,0)+IF('Midt 3.kl. -Klasse'!FQ21=5,5,0))</f>
        <v/>
      </c>
      <c r="FD124" s="31" t="str">
        <f>IF('Midt 3.kl. -Klasse'!FR21="","",IF('Midt 3.kl. -Klasse'!FR21='Skole scoring'!FD$122,1,0)+IF('Midt 3.kl. -Klasse'!FR21=5,5,0))</f>
        <v/>
      </c>
      <c r="FE124" s="31" t="str">
        <f>IF('Midt 3.kl. -Klasse'!FS21="","",IF('Midt 3.kl. -Klasse'!FS21='Skole scoring'!FE$122,1,0)+IF('Midt 3.kl. -Klasse'!FS21=5,5,0))</f>
        <v/>
      </c>
      <c r="FF124" s="31" t="str">
        <f>IF('Midt 3.kl. -Klasse'!FT21="","",IF('Midt 3.kl. -Klasse'!FT21='Skole scoring'!FF$122,1,0)+IF('Midt 3.kl. -Klasse'!FT21=5,5,0))</f>
        <v/>
      </c>
      <c r="FG124" s="31" t="str">
        <f>IF('Midt 3.kl. -Klasse'!FU21="","",IF('Midt 3.kl. -Klasse'!FU21='Skole scoring'!FG$122,1,0)+IF('Midt 3.kl. -Klasse'!FU21=5,5,0))</f>
        <v/>
      </c>
      <c r="FH124" s="31" t="str">
        <f>IF('Midt 3.kl. -Klasse'!FV21="","",IF('Midt 3.kl. -Klasse'!FV21='Skole scoring'!FH$122,1,0)+IF('Midt 3.kl. -Klasse'!FV21=5,5,0))</f>
        <v/>
      </c>
      <c r="FI124" s="31" t="str">
        <f>IF('Midt 3.kl. -Klasse'!FW21="","",IF('Midt 3.kl. -Klasse'!FW21='Skole scoring'!FI$122,1,0)+IF('Midt 3.kl. -Klasse'!FW21=5,5,0))</f>
        <v/>
      </c>
      <c r="FJ124" s="31" t="str">
        <f>IF('Midt 3.kl. -Klasse'!FX21="","",IF('Midt 3.kl. -Klasse'!FX21='Skole scoring'!FJ$122,1,0)+IF('Midt 3.kl. -Klasse'!FX21=5,5,0))</f>
        <v/>
      </c>
      <c r="FK124" s="31" t="str">
        <f>IF('Midt 3.kl. -Klasse'!FY21="","",IF('Midt 3.kl. -Klasse'!FY21='Skole scoring'!FK$122,1,0)+IF('Midt 3.kl. -Klasse'!FY21=5,5,0))</f>
        <v/>
      </c>
      <c r="FL124" s="31" t="str">
        <f>IF('Midt 3.kl. -Klasse'!FZ21="","",IF('Midt 3.kl. -Klasse'!FZ21='Skole scoring'!FL$122,1,0)+IF('Midt 3.kl. -Klasse'!FZ21=5,5,0))</f>
        <v/>
      </c>
      <c r="FM124" s="31" t="str">
        <f>IF('Midt 3.kl. -Klasse'!GA21="","",IF('Midt 3.kl. -Klasse'!GA21='Skole scoring'!FM$122,1,0)+IF('Midt 3.kl. -Klasse'!GA21=5,5,0))</f>
        <v/>
      </c>
      <c r="FN124" s="31">
        <f>COUNTIF(B124:FM124,1)</f>
        <v>0</v>
      </c>
      <c r="FO124" s="31" t="str">
        <f>IF(ISBLANK('Midt 3.kl. -Klasse'!B21),"NA",(((COUNTIF('Skole scoring'!B124:U124,1)-9.2)/5.5)+((COUNTIF('Skole scoring'!V124:DQ124,1)-28)/14.6)+((COUNTIF(DR124:FM124,1)-27)/13))/3)</f>
        <v>NA</v>
      </c>
    </row>
    <row r="125" spans="2:171" x14ac:dyDescent="0.35">
      <c r="B125" s="31" t="str">
        <f>IF('Midt 3.kl. -Klasse'!P22="","",IF('Midt 3.kl. -Klasse'!P22='Skole scoring'!B$122,1,0)+IF('Midt 3.kl. -Klasse'!P22=5,5,0))</f>
        <v/>
      </c>
      <c r="C125" s="31" t="str">
        <f>IF('Midt 3.kl. -Klasse'!Q22="","",IF('Midt 3.kl. -Klasse'!Q22='Skole scoring'!C$122,1,0)+IF('Midt 3.kl. -Klasse'!Q22=5,5,0))</f>
        <v/>
      </c>
      <c r="D125" s="31" t="str">
        <f>IF('Midt 3.kl. -Klasse'!R22="","",IF('Midt 3.kl. -Klasse'!R22='Skole scoring'!D$122,1,0)+IF('Midt 3.kl. -Klasse'!R22=5,5,0))</f>
        <v/>
      </c>
      <c r="E125" s="31" t="str">
        <f>IF('Midt 3.kl. -Klasse'!S22="","",IF('Midt 3.kl. -Klasse'!S22='Skole scoring'!E$122,1,0)+IF('Midt 3.kl. -Klasse'!S22=5,5,0))</f>
        <v/>
      </c>
      <c r="F125" s="31" t="str">
        <f>IF('Midt 3.kl. -Klasse'!T22="","",IF('Midt 3.kl. -Klasse'!T22='Skole scoring'!F$122,1,0)+IF('Midt 3.kl. -Klasse'!T22=5,5,0))</f>
        <v/>
      </c>
      <c r="G125" s="31" t="str">
        <f>IF('Midt 3.kl. -Klasse'!U22="","",IF('Midt 3.kl. -Klasse'!U22='Skole scoring'!G$122,1,0)+IF('Midt 3.kl. -Klasse'!U22=5,5,0))</f>
        <v/>
      </c>
      <c r="H125" s="31" t="str">
        <f>IF('Midt 3.kl. -Klasse'!V22="","",IF('Midt 3.kl. -Klasse'!V22='Skole scoring'!H$122,1,0)+IF('Midt 3.kl. -Klasse'!V22=5,5,0))</f>
        <v/>
      </c>
      <c r="I125" s="31" t="str">
        <f>IF('Midt 3.kl. -Klasse'!W22="","",IF('Midt 3.kl. -Klasse'!W22='Skole scoring'!I$122,1,0)+IF('Midt 3.kl. -Klasse'!W22=5,5,0))</f>
        <v/>
      </c>
      <c r="J125" s="31" t="str">
        <f>IF('Midt 3.kl. -Klasse'!X22="","",IF('Midt 3.kl. -Klasse'!X22='Skole scoring'!J$122,1,0)+IF('Midt 3.kl. -Klasse'!X22=5,5,0))</f>
        <v/>
      </c>
      <c r="K125" s="31" t="str">
        <f>IF('Midt 3.kl. -Klasse'!Y22="","",IF('Midt 3.kl. -Klasse'!Y22='Skole scoring'!K$122,1,0)+IF('Midt 3.kl. -Klasse'!Y22=5,5,0))</f>
        <v/>
      </c>
      <c r="L125" s="31" t="str">
        <f>IF('Midt 3.kl. -Klasse'!Z22="","",IF('Midt 3.kl. -Klasse'!Z22='Skole scoring'!L$122,1,0)+IF('Midt 3.kl. -Klasse'!Z22=5,5,0))</f>
        <v/>
      </c>
      <c r="M125" s="31" t="str">
        <f>IF('Midt 3.kl. -Klasse'!AA22="","",IF('Midt 3.kl. -Klasse'!AA22='Skole scoring'!M$122,1,0)+IF('Midt 3.kl. -Klasse'!AA22=5,5,0))</f>
        <v/>
      </c>
      <c r="N125" s="31" t="str">
        <f>IF('Midt 3.kl. -Klasse'!AB22="","",IF('Midt 3.kl. -Klasse'!AB22='Skole scoring'!N$122,1,0)+IF('Midt 3.kl. -Klasse'!AB22=5,5,0))</f>
        <v/>
      </c>
      <c r="O125" s="31" t="str">
        <f>IF('Midt 3.kl. -Klasse'!AC22="","",IF('Midt 3.kl. -Klasse'!AC22='Skole scoring'!O$122,1,0)+IF('Midt 3.kl. -Klasse'!AC22=5,5,0))</f>
        <v/>
      </c>
      <c r="P125" s="31" t="str">
        <f>IF('Midt 3.kl. -Klasse'!AD22="","",IF('Midt 3.kl. -Klasse'!AD22='Skole scoring'!P$122,1,0)+IF('Midt 3.kl. -Klasse'!AD22=5,5,0))</f>
        <v/>
      </c>
      <c r="Q125" s="31" t="str">
        <f>IF('Midt 3.kl. -Klasse'!AE22="","",IF('Midt 3.kl. -Klasse'!AE22='Skole scoring'!Q$122,1,0)+IF('Midt 3.kl. -Klasse'!AE22=5,5,0))</f>
        <v/>
      </c>
      <c r="R125" s="31" t="str">
        <f>IF('Midt 3.kl. -Klasse'!AF22="","",IF('Midt 3.kl. -Klasse'!AF22='Skole scoring'!R$122,1,0)+IF('Midt 3.kl. -Klasse'!AF22=5,5,0))</f>
        <v/>
      </c>
      <c r="S125" s="31" t="str">
        <f>IF('Midt 3.kl. -Klasse'!AG22="","",IF('Midt 3.kl. -Klasse'!AG22='Skole scoring'!S$122,1,0)+IF('Midt 3.kl. -Klasse'!AG22=5,5,0))</f>
        <v/>
      </c>
      <c r="T125" s="31" t="str">
        <f>IF('Midt 3.kl. -Klasse'!AH22="","",IF('Midt 3.kl. -Klasse'!AH22='Skole scoring'!T$122,1,0)+IF('Midt 3.kl. -Klasse'!AH22=5,5,0))</f>
        <v/>
      </c>
      <c r="U125" s="31" t="str">
        <f>IF('Midt 3.kl. -Klasse'!AI22="","",IF('Midt 3.kl. -Klasse'!AI22='Skole scoring'!U$122,1,0)+IF('Midt 3.kl. -Klasse'!AI22=5,5,0))</f>
        <v/>
      </c>
      <c r="V125" s="31" t="str">
        <f>IF('Midt 3.kl. -Klasse'!AJ22="","",IF('Midt 3.kl. -Klasse'!AJ22='Skole scoring'!V$122,1,0)+IF('Midt 3.kl. -Klasse'!AJ22=5,5,0))</f>
        <v/>
      </c>
      <c r="W125" s="31" t="str">
        <f>IF('Midt 3.kl. -Klasse'!AK22="","",IF('Midt 3.kl. -Klasse'!AK22='Skole scoring'!W$122,1,0)+IF('Midt 3.kl. -Klasse'!AK22=5,5,0))</f>
        <v/>
      </c>
      <c r="X125" s="31" t="str">
        <f>IF('Midt 3.kl. -Klasse'!AL22="","",IF('Midt 3.kl. -Klasse'!AL22='Skole scoring'!X$122,1,0)+IF('Midt 3.kl. -Klasse'!AL22=5,5,0))</f>
        <v/>
      </c>
      <c r="Y125" s="31" t="str">
        <f>IF('Midt 3.kl. -Klasse'!AM22="","",IF('Midt 3.kl. -Klasse'!AM22='Skole scoring'!Y$122,1,0)+IF('Midt 3.kl. -Klasse'!AM22=5,5,0))</f>
        <v/>
      </c>
      <c r="Z125" s="31" t="str">
        <f>IF('Midt 3.kl. -Klasse'!AN22="","",IF('Midt 3.kl. -Klasse'!AN22='Skole scoring'!Z$122,1,0)+IF('Midt 3.kl. -Klasse'!AN22=5,5,0))</f>
        <v/>
      </c>
      <c r="AA125" s="31" t="str">
        <f>IF('Midt 3.kl. -Klasse'!AO22="","",IF('Midt 3.kl. -Klasse'!AO22='Skole scoring'!AA$122,1,0)+IF('Midt 3.kl. -Klasse'!AO22=5,5,0))</f>
        <v/>
      </c>
      <c r="AB125" s="31" t="str">
        <f>IF('Midt 3.kl. -Klasse'!AP22="","",IF('Midt 3.kl. -Klasse'!AP22='Skole scoring'!AB$122,1,0)+IF('Midt 3.kl. -Klasse'!AP22=5,5,0))</f>
        <v/>
      </c>
      <c r="AC125" s="31" t="str">
        <f>IF('Midt 3.kl. -Klasse'!AQ22="","",IF('Midt 3.kl. -Klasse'!AQ22='Skole scoring'!AC$122,1,0)+IF('Midt 3.kl. -Klasse'!AQ22=5,5,0))</f>
        <v/>
      </c>
      <c r="AD125" s="31" t="str">
        <f>IF('Midt 3.kl. -Klasse'!AR22="","",IF('Midt 3.kl. -Klasse'!AR22='Skole scoring'!AD$122,1,0)+IF('Midt 3.kl. -Klasse'!AR22=5,5,0))</f>
        <v/>
      </c>
      <c r="AE125" s="31" t="str">
        <f>IF('Midt 3.kl. -Klasse'!AS22="","",IF('Midt 3.kl. -Klasse'!AS22='Skole scoring'!AE$122,1,0)+IF('Midt 3.kl. -Klasse'!AS22=5,5,0))</f>
        <v/>
      </c>
      <c r="AF125" s="31" t="str">
        <f>IF('Midt 3.kl. -Klasse'!AT22="","",IF('Midt 3.kl. -Klasse'!AT22='Skole scoring'!AF$122,1,0)+IF('Midt 3.kl. -Klasse'!AT22=5,5,0))</f>
        <v/>
      </c>
      <c r="AG125" s="31" t="str">
        <f>IF('Midt 3.kl. -Klasse'!AU22="","",IF('Midt 3.kl. -Klasse'!AU22='Skole scoring'!AG$122,1,0)+IF('Midt 3.kl. -Klasse'!AU22=5,5,0))</f>
        <v/>
      </c>
      <c r="AH125" s="31" t="str">
        <f>IF('Midt 3.kl. -Klasse'!AV22="","",IF('Midt 3.kl. -Klasse'!AV22='Skole scoring'!AH$122,1,0)+IF('Midt 3.kl. -Klasse'!AV22=5,5,0))</f>
        <v/>
      </c>
      <c r="AI125" s="31" t="str">
        <f>IF('Midt 3.kl. -Klasse'!AW22="","",IF('Midt 3.kl. -Klasse'!AW22='Skole scoring'!AI$122,1,0)+IF('Midt 3.kl. -Klasse'!AW22=5,5,0))</f>
        <v/>
      </c>
      <c r="AJ125" s="31" t="str">
        <f>IF('Midt 3.kl. -Klasse'!AX22="","",IF('Midt 3.kl. -Klasse'!AX22='Skole scoring'!AJ$122,1,0)+IF('Midt 3.kl. -Klasse'!AX22=5,5,0))</f>
        <v/>
      </c>
      <c r="AK125" s="31" t="str">
        <f>IF('Midt 3.kl. -Klasse'!AY22="","",IF('Midt 3.kl. -Klasse'!AY22='Skole scoring'!AK$122,1,0)+IF('Midt 3.kl. -Klasse'!AY22=5,5,0))</f>
        <v/>
      </c>
      <c r="AL125" s="31" t="str">
        <f>IF('Midt 3.kl. -Klasse'!AZ22="","",IF('Midt 3.kl. -Klasse'!AZ22='Skole scoring'!AL$122,1,0)+IF('Midt 3.kl. -Klasse'!AZ22=5,5,0))</f>
        <v/>
      </c>
      <c r="AM125" s="31" t="str">
        <f>IF('Midt 3.kl. -Klasse'!BA22="","",IF('Midt 3.kl. -Klasse'!BA22='Skole scoring'!AM$122,1,0)+IF('Midt 3.kl. -Klasse'!BA22=5,5,0))</f>
        <v/>
      </c>
      <c r="AN125" s="31" t="str">
        <f>IF('Midt 3.kl. -Klasse'!BB22="","",IF('Midt 3.kl. -Klasse'!BB22='Skole scoring'!AN$122,1,0)+IF('Midt 3.kl. -Klasse'!BB22=5,5,0))</f>
        <v/>
      </c>
      <c r="AO125" s="31" t="str">
        <f>IF('Midt 3.kl. -Klasse'!BC22="","",IF('Midt 3.kl. -Klasse'!BC22='Skole scoring'!AO$122,1,0)+IF('Midt 3.kl. -Klasse'!BC22=5,5,0))</f>
        <v/>
      </c>
      <c r="AP125" s="31" t="str">
        <f>IF('Midt 3.kl. -Klasse'!BD22="","",IF('Midt 3.kl. -Klasse'!BD22='Skole scoring'!AP$122,1,0)+IF('Midt 3.kl. -Klasse'!BD22=5,5,0))</f>
        <v/>
      </c>
      <c r="AQ125" s="31" t="str">
        <f>IF('Midt 3.kl. -Klasse'!BE22="","",IF('Midt 3.kl. -Klasse'!BE22='Skole scoring'!AQ$122,1,0)+IF('Midt 3.kl. -Klasse'!BE22=5,5,0))</f>
        <v/>
      </c>
      <c r="AR125" s="31" t="str">
        <f>IF('Midt 3.kl. -Klasse'!BF22="","",IF('Midt 3.kl. -Klasse'!BF22='Skole scoring'!AR$122,1,0)+IF('Midt 3.kl. -Klasse'!BF22=5,5,0))</f>
        <v/>
      </c>
      <c r="AS125" s="31" t="str">
        <f>IF('Midt 3.kl. -Klasse'!BG22="","",IF('Midt 3.kl. -Klasse'!BG22='Skole scoring'!AS$122,1,0)+IF('Midt 3.kl. -Klasse'!BG22=5,5,0))</f>
        <v/>
      </c>
      <c r="AT125" s="31" t="str">
        <f>IF('Midt 3.kl. -Klasse'!BH22="","",IF('Midt 3.kl. -Klasse'!BH22='Skole scoring'!AT$122,1,0)+IF('Midt 3.kl. -Klasse'!BH22=5,5,0))</f>
        <v/>
      </c>
      <c r="AU125" s="31" t="str">
        <f>IF('Midt 3.kl. -Klasse'!BI22="","",IF('Midt 3.kl. -Klasse'!BI22='Skole scoring'!AU$122,1,0)+IF('Midt 3.kl. -Klasse'!BI22=5,5,0))</f>
        <v/>
      </c>
      <c r="AV125" s="31" t="str">
        <f>IF('Midt 3.kl. -Klasse'!BJ22="","",IF('Midt 3.kl. -Klasse'!BJ22='Skole scoring'!AV$122,1,0)+IF('Midt 3.kl. -Klasse'!BJ22=5,5,0))</f>
        <v/>
      </c>
      <c r="AW125" s="31" t="str">
        <f>IF('Midt 3.kl. -Klasse'!BK22="","",IF('Midt 3.kl. -Klasse'!BK22='Skole scoring'!AW$122,1,0)+IF('Midt 3.kl. -Klasse'!BK22=5,5,0))</f>
        <v/>
      </c>
      <c r="AX125" s="31" t="str">
        <f>IF('Midt 3.kl. -Klasse'!BL22="","",IF('Midt 3.kl. -Klasse'!BL22='Skole scoring'!AX$122,1,0)+IF('Midt 3.kl. -Klasse'!BL22=5,5,0))</f>
        <v/>
      </c>
      <c r="AY125" s="31" t="str">
        <f>IF('Midt 3.kl. -Klasse'!BM22="","",IF('Midt 3.kl. -Klasse'!BM22='Skole scoring'!AY$122,1,0)+IF('Midt 3.kl. -Klasse'!BM22=5,5,0))</f>
        <v/>
      </c>
      <c r="AZ125" s="31" t="str">
        <f>IF('Midt 3.kl. -Klasse'!BN22="","",IF('Midt 3.kl. -Klasse'!BN22='Skole scoring'!AZ$122,1,0)+IF('Midt 3.kl. -Klasse'!BN22=5,5,0))</f>
        <v/>
      </c>
      <c r="BA125" s="31" t="str">
        <f>IF('Midt 3.kl. -Klasse'!BO22="","",IF('Midt 3.kl. -Klasse'!BO22='Skole scoring'!BA$122,1,0)+IF('Midt 3.kl. -Klasse'!BO22=5,5,0))</f>
        <v/>
      </c>
      <c r="BB125" s="31" t="str">
        <f>IF('Midt 3.kl. -Klasse'!BP22="","",IF('Midt 3.kl. -Klasse'!BP22='Skole scoring'!BB$122,1,0)+IF('Midt 3.kl. -Klasse'!BP22=5,5,0))</f>
        <v/>
      </c>
      <c r="BC125" s="31" t="str">
        <f>IF('Midt 3.kl. -Klasse'!BQ22="","",IF('Midt 3.kl. -Klasse'!BQ22='Skole scoring'!BC$122,1,0)+IF('Midt 3.kl. -Klasse'!BQ22=5,5,0))</f>
        <v/>
      </c>
      <c r="BD125" s="31" t="str">
        <f>IF('Midt 3.kl. -Klasse'!BR22="","",IF('Midt 3.kl. -Klasse'!BR22='Skole scoring'!BD$122,1,0)+IF('Midt 3.kl. -Klasse'!BR22=5,5,0))</f>
        <v/>
      </c>
      <c r="BE125" s="31" t="str">
        <f>IF('Midt 3.kl. -Klasse'!BS22="","",IF('Midt 3.kl. -Klasse'!BS22='Skole scoring'!BE$122,1,0)+IF('Midt 3.kl. -Klasse'!BS22=5,5,0))</f>
        <v/>
      </c>
      <c r="BF125" s="31" t="str">
        <f>IF('Midt 3.kl. -Klasse'!BT22="","",IF('Midt 3.kl. -Klasse'!BT22='Skole scoring'!BF$122,1,0)+IF('Midt 3.kl. -Klasse'!BT22=5,5,0))</f>
        <v/>
      </c>
      <c r="BG125" s="31" t="str">
        <f>IF('Midt 3.kl. -Klasse'!BU22="","",IF('Midt 3.kl. -Klasse'!BU22='Skole scoring'!BG$122,1,0)+IF('Midt 3.kl. -Klasse'!BU22=5,5,0))</f>
        <v/>
      </c>
      <c r="BH125" s="31" t="str">
        <f>IF('Midt 3.kl. -Klasse'!BV22="","",IF('Midt 3.kl. -Klasse'!BV22='Skole scoring'!BH$122,1,0)+IF('Midt 3.kl. -Klasse'!BV22=5,5,0))</f>
        <v/>
      </c>
      <c r="BI125" s="31" t="str">
        <f>IF('Midt 3.kl. -Klasse'!BW22="","",IF('Midt 3.kl. -Klasse'!BW22='Skole scoring'!BI$122,1,0)+IF('Midt 3.kl. -Klasse'!BW22=5,5,0))</f>
        <v/>
      </c>
      <c r="BJ125" s="31" t="str">
        <f>IF('Midt 3.kl. -Klasse'!BX22="","",IF('Midt 3.kl. -Klasse'!BX22='Skole scoring'!BJ$122,1,0)+IF('Midt 3.kl. -Klasse'!BX22=5,5,0))</f>
        <v/>
      </c>
      <c r="BK125" s="31" t="str">
        <f>IF('Midt 3.kl. -Klasse'!BY22="","",IF('Midt 3.kl. -Klasse'!BY22='Skole scoring'!BK$122,1,0)+IF('Midt 3.kl. -Klasse'!BY22=5,5,0))</f>
        <v/>
      </c>
      <c r="BL125" s="31" t="str">
        <f>IF('Midt 3.kl. -Klasse'!BZ22="","",IF('Midt 3.kl. -Klasse'!BZ22='Skole scoring'!BL$122,1,0)+IF('Midt 3.kl. -Klasse'!BZ22=5,5,0))</f>
        <v/>
      </c>
      <c r="BM125" s="31" t="str">
        <f>IF('Midt 3.kl. -Klasse'!CA22="","",IF('Midt 3.kl. -Klasse'!CA22='Skole scoring'!BM$122,1,0)+IF('Midt 3.kl. -Klasse'!CA22=5,5,0))</f>
        <v/>
      </c>
      <c r="BN125" s="31" t="str">
        <f>IF('Midt 3.kl. -Klasse'!CB22="","",IF('Midt 3.kl. -Klasse'!CB22='Skole scoring'!BN$122,1,0)+IF('Midt 3.kl. -Klasse'!CB22=5,5,0))</f>
        <v/>
      </c>
      <c r="BO125" s="31" t="str">
        <f>IF('Midt 3.kl. -Klasse'!CC22="","",IF('Midt 3.kl. -Klasse'!CC22='Skole scoring'!BO$122,1,0)+IF('Midt 3.kl. -Klasse'!CC22=5,5,0))</f>
        <v/>
      </c>
      <c r="BP125" s="31" t="str">
        <f>IF('Midt 3.kl. -Klasse'!CD22="","",IF('Midt 3.kl. -Klasse'!CD22='Skole scoring'!BP$122,1,0)+IF('Midt 3.kl. -Klasse'!CD22=5,5,0))</f>
        <v/>
      </c>
      <c r="BQ125" s="31" t="str">
        <f>IF('Midt 3.kl. -Klasse'!CE22="","",IF('Midt 3.kl. -Klasse'!CE22='Skole scoring'!BQ$122,1,0)+IF('Midt 3.kl. -Klasse'!CE22=5,5,0))</f>
        <v/>
      </c>
      <c r="BR125" s="31" t="str">
        <f>IF('Midt 3.kl. -Klasse'!CF22="","",IF('Midt 3.kl. -Klasse'!CF22='Skole scoring'!BR$122,1,0)+IF('Midt 3.kl. -Klasse'!CF22=5,5,0))</f>
        <v/>
      </c>
      <c r="BS125" s="31" t="str">
        <f>IF('Midt 3.kl. -Klasse'!CG22="","",IF('Midt 3.kl. -Klasse'!CG22='Skole scoring'!BS$122,1,0)+IF('Midt 3.kl. -Klasse'!CG22=5,5,0))</f>
        <v/>
      </c>
      <c r="BT125" s="31" t="str">
        <f>IF('Midt 3.kl. -Klasse'!CH22="","",IF('Midt 3.kl. -Klasse'!CH22='Skole scoring'!BT$122,1,0)+IF('Midt 3.kl. -Klasse'!CH22=5,5,0))</f>
        <v/>
      </c>
      <c r="BU125" s="31" t="str">
        <f>IF('Midt 3.kl. -Klasse'!CI22="","",IF('Midt 3.kl. -Klasse'!CI22='Skole scoring'!BU$122,1,0)+IF('Midt 3.kl. -Klasse'!CI22=5,5,0))</f>
        <v/>
      </c>
      <c r="BV125" s="31" t="str">
        <f>IF('Midt 3.kl. -Klasse'!CJ22="","",IF('Midt 3.kl. -Klasse'!CJ22='Skole scoring'!BV$122,1,0)+IF('Midt 3.kl. -Klasse'!CJ22=5,5,0))</f>
        <v/>
      </c>
      <c r="BW125" s="31" t="str">
        <f>IF('Midt 3.kl. -Klasse'!CK22="","",IF('Midt 3.kl. -Klasse'!CK22='Skole scoring'!BW$122,1,0)+IF('Midt 3.kl. -Klasse'!CK22=5,5,0))</f>
        <v/>
      </c>
      <c r="BX125" s="31" t="str">
        <f>IF('Midt 3.kl. -Klasse'!CL22="","",IF('Midt 3.kl. -Klasse'!CL22='Skole scoring'!BX$122,1,0)+IF('Midt 3.kl. -Klasse'!CL22=5,5,0))</f>
        <v/>
      </c>
      <c r="BY125" s="31" t="str">
        <f>IF('Midt 3.kl. -Klasse'!CM22="","",IF('Midt 3.kl. -Klasse'!CM22='Skole scoring'!BY$122,1,0)+IF('Midt 3.kl. -Klasse'!CM22=5,5,0))</f>
        <v/>
      </c>
      <c r="BZ125" s="31" t="str">
        <f>IF('Midt 3.kl. -Klasse'!CN22="","",IF('Midt 3.kl. -Klasse'!CN22='Skole scoring'!BZ$122,1,0)+IF('Midt 3.kl. -Klasse'!CN22=5,5,0))</f>
        <v/>
      </c>
      <c r="CA125" s="31" t="str">
        <f>IF('Midt 3.kl. -Klasse'!CO22="","",IF('Midt 3.kl. -Klasse'!CO22='Skole scoring'!CA$122,1,0)+IF('Midt 3.kl. -Klasse'!CO22=5,5,0))</f>
        <v/>
      </c>
      <c r="CB125" s="31" t="str">
        <f>IF('Midt 3.kl. -Klasse'!CP22="","",IF('Midt 3.kl. -Klasse'!CP22='Skole scoring'!CB$122,1,0)+IF('Midt 3.kl. -Klasse'!CP22=5,5,0))</f>
        <v/>
      </c>
      <c r="CC125" s="31" t="str">
        <f>IF('Midt 3.kl. -Klasse'!CQ22="","",IF('Midt 3.kl. -Klasse'!CQ22='Skole scoring'!CC$122,1,0)+IF('Midt 3.kl. -Klasse'!CQ22=5,5,0))</f>
        <v/>
      </c>
      <c r="CD125" s="31" t="str">
        <f>IF('Midt 3.kl. -Klasse'!CR22="","",IF('Midt 3.kl. -Klasse'!CR22='Skole scoring'!CD$122,1,0)+IF('Midt 3.kl. -Klasse'!CR22=5,5,0))</f>
        <v/>
      </c>
      <c r="CE125" s="31" t="str">
        <f>IF('Midt 3.kl. -Klasse'!CS22="","",IF('Midt 3.kl. -Klasse'!CS22='Skole scoring'!CE$122,1,0)+IF('Midt 3.kl. -Klasse'!CS22=5,5,0))</f>
        <v/>
      </c>
      <c r="CF125" s="31" t="str">
        <f>IF('Midt 3.kl. -Klasse'!CT22="","",IF('Midt 3.kl. -Klasse'!CT22='Skole scoring'!CF$122,1,0)+IF('Midt 3.kl. -Klasse'!CT22=5,5,0))</f>
        <v/>
      </c>
      <c r="CG125" s="31" t="str">
        <f>IF('Midt 3.kl. -Klasse'!CU22="","",IF('Midt 3.kl. -Klasse'!CU22='Skole scoring'!CG$122,1,0)+IF('Midt 3.kl. -Klasse'!CU22=5,5,0))</f>
        <v/>
      </c>
      <c r="CH125" s="31" t="str">
        <f>IF('Midt 3.kl. -Klasse'!CV22="","",IF('Midt 3.kl. -Klasse'!CV22='Skole scoring'!CH$122,1,0)+IF('Midt 3.kl. -Klasse'!CV22=5,5,0))</f>
        <v/>
      </c>
      <c r="CI125" s="31" t="str">
        <f>IF('Midt 3.kl. -Klasse'!CW22="","",IF('Midt 3.kl. -Klasse'!CW22='Skole scoring'!CI$122,1,0)+IF('Midt 3.kl. -Klasse'!CW22=5,5,0))</f>
        <v/>
      </c>
      <c r="CJ125" s="31" t="str">
        <f>IF('Midt 3.kl. -Klasse'!CX22="","",IF('Midt 3.kl. -Klasse'!CX22='Skole scoring'!CJ$122,1,0)+IF('Midt 3.kl. -Klasse'!CX22=5,5,0))</f>
        <v/>
      </c>
      <c r="CK125" s="31" t="str">
        <f>IF('Midt 3.kl. -Klasse'!CY22="","",IF('Midt 3.kl. -Klasse'!CY22='Skole scoring'!CK$122,1,0)+IF('Midt 3.kl. -Klasse'!CY22=5,5,0))</f>
        <v/>
      </c>
      <c r="CL125" s="31" t="str">
        <f>IF('Midt 3.kl. -Klasse'!CZ22="","",IF('Midt 3.kl. -Klasse'!CZ22='Skole scoring'!CL$122,1,0)+IF('Midt 3.kl. -Klasse'!CZ22=5,5,0))</f>
        <v/>
      </c>
      <c r="CM125" s="31" t="str">
        <f>IF('Midt 3.kl. -Klasse'!DA22="","",IF('Midt 3.kl. -Klasse'!DA22='Skole scoring'!CM$122,1,0)+IF('Midt 3.kl. -Klasse'!DA22=5,5,0))</f>
        <v/>
      </c>
      <c r="CN125" s="31" t="str">
        <f>IF('Midt 3.kl. -Klasse'!DB22="","",IF('Midt 3.kl. -Klasse'!DB22='Skole scoring'!CN$122,1,0)+IF('Midt 3.kl. -Klasse'!DB22=5,5,0))</f>
        <v/>
      </c>
      <c r="CO125" s="31" t="str">
        <f>IF('Midt 3.kl. -Klasse'!DC22="","",IF('Midt 3.kl. -Klasse'!DC22='Skole scoring'!CO$122,1,0)+IF('Midt 3.kl. -Klasse'!DC22=5,5,0))</f>
        <v/>
      </c>
      <c r="CP125" s="31" t="str">
        <f>IF('Midt 3.kl. -Klasse'!DD22="","",IF('Midt 3.kl. -Klasse'!DD22='Skole scoring'!CP$122,1,0)+IF('Midt 3.kl. -Klasse'!DD22=5,5,0))</f>
        <v/>
      </c>
      <c r="CQ125" s="31" t="str">
        <f>IF('Midt 3.kl. -Klasse'!DE22="","",IF('Midt 3.kl. -Klasse'!DE22='Skole scoring'!CQ$122,1,0)+IF('Midt 3.kl. -Klasse'!DE22=5,5,0))</f>
        <v/>
      </c>
      <c r="CR125" s="31" t="str">
        <f>IF('Midt 3.kl. -Klasse'!DF22="","",IF('Midt 3.kl. -Klasse'!DF22='Skole scoring'!CR$122,1,0)+IF('Midt 3.kl. -Klasse'!DF22=5,5,0))</f>
        <v/>
      </c>
      <c r="CS125" s="31" t="str">
        <f>IF('Midt 3.kl. -Klasse'!DG22="","",IF('Midt 3.kl. -Klasse'!DG22='Skole scoring'!CS$122,1,0)+IF('Midt 3.kl. -Klasse'!DG22=5,5,0))</f>
        <v/>
      </c>
      <c r="CT125" s="31" t="str">
        <f>IF('Midt 3.kl. -Klasse'!DH22="","",IF('Midt 3.kl. -Klasse'!DH22='Skole scoring'!CT$122,1,0)+IF('Midt 3.kl. -Klasse'!DH22=5,5,0))</f>
        <v/>
      </c>
      <c r="CU125" s="31" t="str">
        <f>IF('Midt 3.kl. -Klasse'!DI22="","",IF('Midt 3.kl. -Klasse'!DI22='Skole scoring'!CU$122,1,0)+IF('Midt 3.kl. -Klasse'!DI22=5,5,0))</f>
        <v/>
      </c>
      <c r="CV125" s="31" t="str">
        <f>IF('Midt 3.kl. -Klasse'!DJ22="","",IF('Midt 3.kl. -Klasse'!DJ22='Skole scoring'!CV$122,1,0)+IF('Midt 3.kl. -Klasse'!DJ22=5,5,0))</f>
        <v/>
      </c>
      <c r="CW125" s="31" t="str">
        <f>IF('Midt 3.kl. -Klasse'!DK22="","",IF('Midt 3.kl. -Klasse'!DK22='Skole scoring'!CW$122,1,0)+IF('Midt 3.kl. -Klasse'!DK22=5,5,0))</f>
        <v/>
      </c>
      <c r="CX125" s="31" t="str">
        <f>IF('Midt 3.kl. -Klasse'!DL22="","",IF('Midt 3.kl. -Klasse'!DL22='Skole scoring'!CX$122,1,0)+IF('Midt 3.kl. -Klasse'!DL22=5,5,0))</f>
        <v/>
      </c>
      <c r="CY125" s="31" t="str">
        <f>IF('Midt 3.kl. -Klasse'!DM22="","",IF('Midt 3.kl. -Klasse'!DM22='Skole scoring'!CY$122,1,0)+IF('Midt 3.kl. -Klasse'!DM22=5,5,0))</f>
        <v/>
      </c>
      <c r="CZ125" s="31" t="str">
        <f>IF('Midt 3.kl. -Klasse'!DN22="","",IF('Midt 3.kl. -Klasse'!DN22='Skole scoring'!CZ$122,1,0)+IF('Midt 3.kl. -Klasse'!DN22=5,5,0))</f>
        <v/>
      </c>
      <c r="DA125" s="31" t="str">
        <f>IF('Midt 3.kl. -Klasse'!DO22="","",IF('Midt 3.kl. -Klasse'!DO22='Skole scoring'!DA$122,1,0)+IF('Midt 3.kl. -Klasse'!DO22=5,5,0))</f>
        <v/>
      </c>
      <c r="DB125" s="31" t="str">
        <f>IF('Midt 3.kl. -Klasse'!DP22="","",IF('Midt 3.kl. -Klasse'!DP22='Skole scoring'!DB$122,1,0)+IF('Midt 3.kl. -Klasse'!DP22=5,5,0))</f>
        <v/>
      </c>
      <c r="DC125" s="31" t="str">
        <f>IF('Midt 3.kl. -Klasse'!DQ22="","",IF('Midt 3.kl. -Klasse'!DQ22='Skole scoring'!DC$122,1,0)+IF('Midt 3.kl. -Klasse'!DQ22=5,5,0))</f>
        <v/>
      </c>
      <c r="DD125" s="31" t="str">
        <f>IF('Midt 3.kl. -Klasse'!DR22="","",IF('Midt 3.kl. -Klasse'!DR22='Skole scoring'!DD$122,1,0)+IF('Midt 3.kl. -Klasse'!DR22=5,5,0))</f>
        <v/>
      </c>
      <c r="DE125" s="31" t="str">
        <f>IF('Midt 3.kl. -Klasse'!DS22="","",IF('Midt 3.kl. -Klasse'!DS22='Skole scoring'!DE$122,1,0)+IF('Midt 3.kl. -Klasse'!DS22=5,5,0))</f>
        <v/>
      </c>
      <c r="DF125" s="31" t="str">
        <f>IF('Midt 3.kl. -Klasse'!DT22="","",IF('Midt 3.kl. -Klasse'!DT22='Skole scoring'!DF$122,1,0)+IF('Midt 3.kl. -Klasse'!DT22=5,5,0))</f>
        <v/>
      </c>
      <c r="DG125" s="31" t="str">
        <f>IF('Midt 3.kl. -Klasse'!DU22="","",IF('Midt 3.kl. -Klasse'!DU22='Skole scoring'!DG$122,1,0)+IF('Midt 3.kl. -Klasse'!DU22=5,5,0))</f>
        <v/>
      </c>
      <c r="DH125" s="31" t="str">
        <f>IF('Midt 3.kl. -Klasse'!DV22="","",IF('Midt 3.kl. -Klasse'!DV22='Skole scoring'!DH$122,1,0)+IF('Midt 3.kl. -Klasse'!DV22=5,5,0))</f>
        <v/>
      </c>
      <c r="DI125" s="31" t="str">
        <f>IF('Midt 3.kl. -Klasse'!DW22="","",IF('Midt 3.kl. -Klasse'!DW22='Skole scoring'!DI$122,1,0)+IF('Midt 3.kl. -Klasse'!DW22=5,5,0))</f>
        <v/>
      </c>
      <c r="DJ125" s="31" t="str">
        <f>IF('Midt 3.kl. -Klasse'!DX22="","",IF('Midt 3.kl. -Klasse'!DX22='Skole scoring'!DJ$122,1,0)+IF('Midt 3.kl. -Klasse'!DX22=5,5,0))</f>
        <v/>
      </c>
      <c r="DK125" s="31" t="str">
        <f>IF('Midt 3.kl. -Klasse'!DY22="","",IF('Midt 3.kl. -Klasse'!DY22='Skole scoring'!DK$122,1,0)+IF('Midt 3.kl. -Klasse'!DY22=5,5,0))</f>
        <v/>
      </c>
      <c r="DL125" s="31" t="str">
        <f>IF('Midt 3.kl. -Klasse'!DZ22="","",IF('Midt 3.kl. -Klasse'!DZ22='Skole scoring'!DL$122,1,0)+IF('Midt 3.kl. -Klasse'!DZ22=5,5,0))</f>
        <v/>
      </c>
      <c r="DM125" s="31" t="str">
        <f>IF('Midt 3.kl. -Klasse'!EA22="","",IF('Midt 3.kl. -Klasse'!EA22='Skole scoring'!DM$122,1,0)+IF('Midt 3.kl. -Klasse'!EA22=5,5,0))</f>
        <v/>
      </c>
      <c r="DN125" s="31" t="str">
        <f>IF('Midt 3.kl. -Klasse'!EB22="","",IF('Midt 3.kl. -Klasse'!EB22='Skole scoring'!DN$122,1,0)+IF('Midt 3.kl. -Klasse'!EB22=5,5,0))</f>
        <v/>
      </c>
      <c r="DO125" s="31" t="str">
        <f>IF('Midt 3.kl. -Klasse'!EC22="","",IF('Midt 3.kl. -Klasse'!EC22='Skole scoring'!DO$122,1,0)+IF('Midt 3.kl. -Klasse'!EC22=5,5,0))</f>
        <v/>
      </c>
      <c r="DP125" s="31" t="str">
        <f>IF('Midt 3.kl. -Klasse'!ED22="","",IF('Midt 3.kl. -Klasse'!ED22='Skole scoring'!DP$122,1,0)+IF('Midt 3.kl. -Klasse'!ED22=5,5,0))</f>
        <v/>
      </c>
      <c r="DQ125" s="31" t="str">
        <f>IF('Midt 3.kl. -Klasse'!EE22="","",IF('Midt 3.kl. -Klasse'!EE22='Skole scoring'!DQ$122,1,0)+IF('Midt 3.kl. -Klasse'!EE22=5,5,0))</f>
        <v/>
      </c>
      <c r="DR125" s="31" t="str">
        <f>IF('Midt 3.kl. -Klasse'!EF22="","",IF('Midt 3.kl. -Klasse'!EF22='Skole scoring'!DR$122,1,0)+IF('Midt 3.kl. -Klasse'!EF22=5,5,0))</f>
        <v/>
      </c>
      <c r="DS125" s="31" t="str">
        <f>IF('Midt 3.kl. -Klasse'!EG22="","",IF('Midt 3.kl. -Klasse'!EG22='Skole scoring'!DS$122,1,0)+IF('Midt 3.kl. -Klasse'!EG22=5,5,0))</f>
        <v/>
      </c>
      <c r="DT125" s="31" t="str">
        <f>IF('Midt 3.kl. -Klasse'!EH22="","",IF('Midt 3.kl. -Klasse'!EH22='Skole scoring'!DT$122,1,0)+IF('Midt 3.kl. -Klasse'!EH22=5,5,0))</f>
        <v/>
      </c>
      <c r="DU125" s="31" t="str">
        <f>IF('Midt 3.kl. -Klasse'!EI22="","",IF('Midt 3.kl. -Klasse'!EI22='Skole scoring'!DU$122,1,0)+IF('Midt 3.kl. -Klasse'!EI22=5,5,0))</f>
        <v/>
      </c>
      <c r="DV125" s="31" t="str">
        <f>IF('Midt 3.kl. -Klasse'!EJ22="","",IF('Midt 3.kl. -Klasse'!EJ22='Skole scoring'!DV$122,1,0)+IF('Midt 3.kl. -Klasse'!EJ22=5,5,0))</f>
        <v/>
      </c>
      <c r="DW125" s="31" t="str">
        <f>IF('Midt 3.kl. -Klasse'!EK22="","",IF('Midt 3.kl. -Klasse'!EK22='Skole scoring'!DW$122,1,0)+IF('Midt 3.kl. -Klasse'!EK22=5,5,0))</f>
        <v/>
      </c>
      <c r="DX125" s="31" t="str">
        <f>IF('Midt 3.kl. -Klasse'!EL22="","",IF('Midt 3.kl. -Klasse'!EL22='Skole scoring'!DX$122,1,0)+IF('Midt 3.kl. -Klasse'!EL22=5,5,0))</f>
        <v/>
      </c>
      <c r="DY125" s="31" t="str">
        <f>IF('Midt 3.kl. -Klasse'!EM22="","",IF('Midt 3.kl. -Klasse'!EM22='Skole scoring'!DY$122,1,0)+IF('Midt 3.kl. -Klasse'!EM22=5,5,0))</f>
        <v/>
      </c>
      <c r="DZ125" s="31" t="str">
        <f>IF('Midt 3.kl. -Klasse'!EN22="","",IF('Midt 3.kl. -Klasse'!EN22='Skole scoring'!DZ$122,1,0)+IF('Midt 3.kl. -Klasse'!EN22=5,5,0))</f>
        <v/>
      </c>
      <c r="EA125" s="31" t="str">
        <f>IF('Midt 3.kl. -Klasse'!EO22="","",IF('Midt 3.kl. -Klasse'!EO22='Skole scoring'!EA$122,1,0)+IF('Midt 3.kl. -Klasse'!EO22=5,5,0))</f>
        <v/>
      </c>
      <c r="EB125" s="31" t="str">
        <f>IF('Midt 3.kl. -Klasse'!EP22="","",IF('Midt 3.kl. -Klasse'!EP22='Skole scoring'!EB$122,1,0)+IF('Midt 3.kl. -Klasse'!EP22=5,5,0))</f>
        <v/>
      </c>
      <c r="EC125" s="31" t="str">
        <f>IF('Midt 3.kl. -Klasse'!EQ22="","",IF('Midt 3.kl. -Klasse'!EQ22='Skole scoring'!EC$122,1,0)+IF('Midt 3.kl. -Klasse'!EQ22=5,5,0))</f>
        <v/>
      </c>
      <c r="ED125" s="31" t="str">
        <f>IF('Midt 3.kl. -Klasse'!ER22="","",IF('Midt 3.kl. -Klasse'!ER22='Skole scoring'!ED$122,1,0)+IF('Midt 3.kl. -Klasse'!ER22=5,5,0))</f>
        <v/>
      </c>
      <c r="EE125" s="31" t="str">
        <f>IF('Midt 3.kl. -Klasse'!ES22="","",IF('Midt 3.kl. -Klasse'!ES22='Skole scoring'!EE$122,1,0)+IF('Midt 3.kl. -Klasse'!ES22=5,5,0))</f>
        <v/>
      </c>
      <c r="EF125" s="31" t="str">
        <f>IF('Midt 3.kl. -Klasse'!ET22="","",IF('Midt 3.kl. -Klasse'!ET22='Skole scoring'!EF$122,1,0)+IF('Midt 3.kl. -Klasse'!ET22=5,5,0))</f>
        <v/>
      </c>
      <c r="EG125" s="31" t="str">
        <f>IF('Midt 3.kl. -Klasse'!EU22="","",IF('Midt 3.kl. -Klasse'!EU22='Skole scoring'!EG$122,1,0)+IF('Midt 3.kl. -Klasse'!EU22=5,5,0))</f>
        <v/>
      </c>
      <c r="EH125" s="31" t="str">
        <f>IF('Midt 3.kl. -Klasse'!EV22="","",IF('Midt 3.kl. -Klasse'!EV22='Skole scoring'!EH$122,1,0)+IF('Midt 3.kl. -Klasse'!EV22=5,5,0))</f>
        <v/>
      </c>
      <c r="EI125" s="31" t="str">
        <f>IF('Midt 3.kl. -Klasse'!EW22="","",IF('Midt 3.kl. -Klasse'!EW22='Skole scoring'!EI$122,1,0)+IF('Midt 3.kl. -Klasse'!EW22=5,5,0))</f>
        <v/>
      </c>
      <c r="EJ125" s="31" t="str">
        <f>IF('Midt 3.kl. -Klasse'!EX22="","",IF('Midt 3.kl. -Klasse'!EX22='Skole scoring'!EJ$122,1,0)+IF('Midt 3.kl. -Klasse'!EX22=5,5,0))</f>
        <v/>
      </c>
      <c r="EK125" s="31" t="str">
        <f>IF('Midt 3.kl. -Klasse'!EY22="","",IF('Midt 3.kl. -Klasse'!EY22='Skole scoring'!EK$122,1,0)+IF('Midt 3.kl. -Klasse'!EY22=5,5,0))</f>
        <v/>
      </c>
      <c r="EL125" s="31" t="str">
        <f>IF('Midt 3.kl. -Klasse'!EZ22="","",IF('Midt 3.kl. -Klasse'!EZ22='Skole scoring'!EL$122,1,0)+IF('Midt 3.kl. -Klasse'!EZ22=5,5,0))</f>
        <v/>
      </c>
      <c r="EM125" s="31" t="str">
        <f>IF('Midt 3.kl. -Klasse'!FA22="","",IF('Midt 3.kl. -Klasse'!FA22='Skole scoring'!EM$122,1,0)+IF('Midt 3.kl. -Klasse'!FA22=5,5,0))</f>
        <v/>
      </c>
      <c r="EN125" s="31" t="str">
        <f>IF('Midt 3.kl. -Klasse'!FB22="","",IF('Midt 3.kl. -Klasse'!FB22='Skole scoring'!EN$122,1,0)+IF('Midt 3.kl. -Klasse'!FB22=5,5,0))</f>
        <v/>
      </c>
      <c r="EO125" s="31" t="str">
        <f>IF('Midt 3.kl. -Klasse'!FC22="","",IF('Midt 3.kl. -Klasse'!FC22='Skole scoring'!EO$122,1,0)+IF('Midt 3.kl. -Klasse'!FC22=5,5,0))</f>
        <v/>
      </c>
      <c r="EP125" s="31" t="str">
        <f>IF('Midt 3.kl. -Klasse'!FD22="","",IF('Midt 3.kl. -Klasse'!FD22='Skole scoring'!EP$122,1,0)+IF('Midt 3.kl. -Klasse'!FD22=5,5,0))</f>
        <v/>
      </c>
      <c r="EQ125" s="31" t="str">
        <f>IF('Midt 3.kl. -Klasse'!FE22="","",IF('Midt 3.kl. -Klasse'!FE22='Skole scoring'!EQ$122,1,0)+IF('Midt 3.kl. -Klasse'!FE22=5,5,0))</f>
        <v/>
      </c>
      <c r="ER125" s="31" t="str">
        <f>IF('Midt 3.kl. -Klasse'!FF22="","",IF('Midt 3.kl. -Klasse'!FF22='Skole scoring'!ER$122,1,0)+IF('Midt 3.kl. -Klasse'!FF22=5,5,0))</f>
        <v/>
      </c>
      <c r="ES125" s="31" t="str">
        <f>IF('Midt 3.kl. -Klasse'!FG22="","",IF('Midt 3.kl. -Klasse'!FG22='Skole scoring'!ES$122,1,0)+IF('Midt 3.kl. -Klasse'!FG22=5,5,0))</f>
        <v/>
      </c>
      <c r="ET125" s="31" t="str">
        <f>IF('Midt 3.kl. -Klasse'!FH22="","",IF('Midt 3.kl. -Klasse'!FH22='Skole scoring'!ET$122,1,0)+IF('Midt 3.kl. -Klasse'!FH22=5,5,0))</f>
        <v/>
      </c>
      <c r="EU125" s="31" t="str">
        <f>IF('Midt 3.kl. -Klasse'!FI22="","",IF('Midt 3.kl. -Klasse'!FI22='Skole scoring'!EU$122,1,0)+IF('Midt 3.kl. -Klasse'!FI22=5,5,0))</f>
        <v/>
      </c>
      <c r="EV125" s="31" t="str">
        <f>IF('Midt 3.kl. -Klasse'!FJ22="","",IF('Midt 3.kl. -Klasse'!FJ22='Skole scoring'!EV$122,1,0)+IF('Midt 3.kl. -Klasse'!FJ22=5,5,0))</f>
        <v/>
      </c>
      <c r="EW125" s="31" t="str">
        <f>IF('Midt 3.kl. -Klasse'!FK22="","",IF('Midt 3.kl. -Klasse'!FK22='Skole scoring'!EW$122,1,0)+IF('Midt 3.kl. -Klasse'!FK22=5,5,0))</f>
        <v/>
      </c>
      <c r="EX125" s="31" t="str">
        <f>IF('Midt 3.kl. -Klasse'!FL22="","",IF('Midt 3.kl. -Klasse'!FL22='Skole scoring'!EX$122,1,0)+IF('Midt 3.kl. -Klasse'!FL22=5,5,0))</f>
        <v/>
      </c>
      <c r="EY125" s="31" t="str">
        <f>IF('Midt 3.kl. -Klasse'!FM22="","",IF('Midt 3.kl. -Klasse'!FM22='Skole scoring'!EY$122,1,0)+IF('Midt 3.kl. -Klasse'!FM22=5,5,0))</f>
        <v/>
      </c>
      <c r="EZ125" s="31" t="str">
        <f>IF('Midt 3.kl. -Klasse'!FN22="","",IF('Midt 3.kl. -Klasse'!FN22='Skole scoring'!EZ$122,1,0)+IF('Midt 3.kl. -Klasse'!FN22=5,5,0))</f>
        <v/>
      </c>
      <c r="FA125" s="31" t="str">
        <f>IF('Midt 3.kl. -Klasse'!FO22="","",IF('Midt 3.kl. -Klasse'!FO22='Skole scoring'!FA$122,1,0)+IF('Midt 3.kl. -Klasse'!FO22=5,5,0))</f>
        <v/>
      </c>
      <c r="FB125" s="31" t="str">
        <f>IF('Midt 3.kl. -Klasse'!FP22="","",IF('Midt 3.kl. -Klasse'!FP22='Skole scoring'!FB$122,1,0)+IF('Midt 3.kl. -Klasse'!FP22=5,5,0))</f>
        <v/>
      </c>
      <c r="FC125" s="31" t="str">
        <f>IF('Midt 3.kl. -Klasse'!FQ22="","",IF('Midt 3.kl. -Klasse'!FQ22='Skole scoring'!FC$122,1,0)+IF('Midt 3.kl. -Klasse'!FQ22=5,5,0))</f>
        <v/>
      </c>
      <c r="FD125" s="31" t="str">
        <f>IF('Midt 3.kl. -Klasse'!FR22="","",IF('Midt 3.kl. -Klasse'!FR22='Skole scoring'!FD$122,1,0)+IF('Midt 3.kl. -Klasse'!FR22=5,5,0))</f>
        <v/>
      </c>
      <c r="FE125" s="31" t="str">
        <f>IF('Midt 3.kl. -Klasse'!FS22="","",IF('Midt 3.kl. -Klasse'!FS22='Skole scoring'!FE$122,1,0)+IF('Midt 3.kl. -Klasse'!FS22=5,5,0))</f>
        <v/>
      </c>
      <c r="FF125" s="31" t="str">
        <f>IF('Midt 3.kl. -Klasse'!FT22="","",IF('Midt 3.kl. -Klasse'!FT22='Skole scoring'!FF$122,1,0)+IF('Midt 3.kl. -Klasse'!FT22=5,5,0))</f>
        <v/>
      </c>
      <c r="FG125" s="31" t="str">
        <f>IF('Midt 3.kl. -Klasse'!FU22="","",IF('Midt 3.kl. -Klasse'!FU22='Skole scoring'!FG$122,1,0)+IF('Midt 3.kl. -Klasse'!FU22=5,5,0))</f>
        <v/>
      </c>
      <c r="FH125" s="31" t="str">
        <f>IF('Midt 3.kl. -Klasse'!FV22="","",IF('Midt 3.kl. -Klasse'!FV22='Skole scoring'!FH$122,1,0)+IF('Midt 3.kl. -Klasse'!FV22=5,5,0))</f>
        <v/>
      </c>
      <c r="FI125" s="31" t="str">
        <f>IF('Midt 3.kl. -Klasse'!FW22="","",IF('Midt 3.kl. -Klasse'!FW22='Skole scoring'!FI$122,1,0)+IF('Midt 3.kl. -Klasse'!FW22=5,5,0))</f>
        <v/>
      </c>
      <c r="FJ125" s="31" t="str">
        <f>IF('Midt 3.kl. -Klasse'!FX22="","",IF('Midt 3.kl. -Klasse'!FX22='Skole scoring'!FJ$122,1,0)+IF('Midt 3.kl. -Klasse'!FX22=5,5,0))</f>
        <v/>
      </c>
      <c r="FK125" s="31" t="str">
        <f>IF('Midt 3.kl. -Klasse'!FY22="","",IF('Midt 3.kl. -Klasse'!FY22='Skole scoring'!FK$122,1,0)+IF('Midt 3.kl. -Klasse'!FY22=5,5,0))</f>
        <v/>
      </c>
      <c r="FL125" s="31" t="str">
        <f>IF('Midt 3.kl. -Klasse'!FZ22="","",IF('Midt 3.kl. -Klasse'!FZ22='Skole scoring'!FL$122,1,0)+IF('Midt 3.kl. -Klasse'!FZ22=5,5,0))</f>
        <v/>
      </c>
      <c r="FM125" s="31" t="str">
        <f>IF('Midt 3.kl. -Klasse'!GA22="","",IF('Midt 3.kl. -Klasse'!GA22='Skole scoring'!FM$122,1,0)+IF('Midt 3.kl. -Klasse'!GA22=5,5,0))</f>
        <v/>
      </c>
      <c r="FN125" s="31">
        <f t="shared" ref="FN125:FN149" si="4">COUNTIF(B125:FM125,1)</f>
        <v>0</v>
      </c>
      <c r="FO125" s="31" t="str">
        <f>IF(ISBLANK('Midt 3.kl. -Klasse'!B22),"NA",(((COUNTIF('Skole scoring'!B125:U125,1)-9.2)/5.5)+((COUNTIF('Skole scoring'!V125:DQ125,1)-28)/14.6)+((COUNTIF(DR125:FM125,1)-27)/13))/3)</f>
        <v>NA</v>
      </c>
    </row>
    <row r="126" spans="2:171" x14ac:dyDescent="0.35">
      <c r="B126" s="31" t="str">
        <f>IF('Midt 3.kl. -Klasse'!P23="","",IF('Midt 3.kl. -Klasse'!P23='Skole scoring'!B$122,1,0)+IF('Midt 3.kl. -Klasse'!P23=5,5,0))</f>
        <v/>
      </c>
      <c r="C126" s="31" t="str">
        <f>IF('Midt 3.kl. -Klasse'!Q23="","",IF('Midt 3.kl. -Klasse'!Q23='Skole scoring'!C$122,1,0)+IF('Midt 3.kl. -Klasse'!Q23=5,5,0))</f>
        <v/>
      </c>
      <c r="D126" s="31" t="str">
        <f>IF('Midt 3.kl. -Klasse'!R23="","",IF('Midt 3.kl. -Klasse'!R23='Skole scoring'!D$122,1,0)+IF('Midt 3.kl. -Klasse'!R23=5,5,0))</f>
        <v/>
      </c>
      <c r="E126" s="31" t="str">
        <f>IF('Midt 3.kl. -Klasse'!S23="","",IF('Midt 3.kl. -Klasse'!S23='Skole scoring'!E$122,1,0)+IF('Midt 3.kl. -Klasse'!S23=5,5,0))</f>
        <v/>
      </c>
      <c r="F126" s="31" t="str">
        <f>IF('Midt 3.kl. -Klasse'!T23="","",IF('Midt 3.kl. -Klasse'!T23='Skole scoring'!F$122,1,0)+IF('Midt 3.kl. -Klasse'!T23=5,5,0))</f>
        <v/>
      </c>
      <c r="G126" s="31" t="str">
        <f>IF('Midt 3.kl. -Klasse'!U23="","",IF('Midt 3.kl. -Klasse'!U23='Skole scoring'!G$122,1,0)+IF('Midt 3.kl. -Klasse'!U23=5,5,0))</f>
        <v/>
      </c>
      <c r="H126" s="31" t="str">
        <f>IF('Midt 3.kl. -Klasse'!V23="","",IF('Midt 3.kl. -Klasse'!V23='Skole scoring'!H$122,1,0)+IF('Midt 3.kl. -Klasse'!V23=5,5,0))</f>
        <v/>
      </c>
      <c r="I126" s="31" t="str">
        <f>IF('Midt 3.kl. -Klasse'!W23="","",IF('Midt 3.kl. -Klasse'!W23='Skole scoring'!I$122,1,0)+IF('Midt 3.kl. -Klasse'!W23=5,5,0))</f>
        <v/>
      </c>
      <c r="J126" s="31" t="str">
        <f>IF('Midt 3.kl. -Klasse'!X23="","",IF('Midt 3.kl. -Klasse'!X23='Skole scoring'!J$122,1,0)+IF('Midt 3.kl. -Klasse'!X23=5,5,0))</f>
        <v/>
      </c>
      <c r="K126" s="31" t="str">
        <f>IF('Midt 3.kl. -Klasse'!Y23="","",IF('Midt 3.kl. -Klasse'!Y23='Skole scoring'!K$122,1,0)+IF('Midt 3.kl. -Klasse'!Y23=5,5,0))</f>
        <v/>
      </c>
      <c r="L126" s="31" t="str">
        <f>IF('Midt 3.kl. -Klasse'!Z23="","",IF('Midt 3.kl. -Klasse'!Z23='Skole scoring'!L$122,1,0)+IF('Midt 3.kl. -Klasse'!Z23=5,5,0))</f>
        <v/>
      </c>
      <c r="M126" s="31" t="str">
        <f>IF('Midt 3.kl. -Klasse'!AA23="","",IF('Midt 3.kl. -Klasse'!AA23='Skole scoring'!M$122,1,0)+IF('Midt 3.kl. -Klasse'!AA23=5,5,0))</f>
        <v/>
      </c>
      <c r="N126" s="31" t="str">
        <f>IF('Midt 3.kl. -Klasse'!AB23="","",IF('Midt 3.kl. -Klasse'!AB23='Skole scoring'!N$122,1,0)+IF('Midt 3.kl. -Klasse'!AB23=5,5,0))</f>
        <v/>
      </c>
      <c r="O126" s="31" t="str">
        <f>IF('Midt 3.kl. -Klasse'!AC23="","",IF('Midt 3.kl. -Klasse'!AC23='Skole scoring'!O$122,1,0)+IF('Midt 3.kl. -Klasse'!AC23=5,5,0))</f>
        <v/>
      </c>
      <c r="P126" s="31" t="str">
        <f>IF('Midt 3.kl. -Klasse'!AD23="","",IF('Midt 3.kl. -Klasse'!AD23='Skole scoring'!P$122,1,0)+IF('Midt 3.kl. -Klasse'!AD23=5,5,0))</f>
        <v/>
      </c>
      <c r="Q126" s="31" t="str">
        <f>IF('Midt 3.kl. -Klasse'!AE23="","",IF('Midt 3.kl. -Klasse'!AE23='Skole scoring'!Q$122,1,0)+IF('Midt 3.kl. -Klasse'!AE23=5,5,0))</f>
        <v/>
      </c>
      <c r="R126" s="31" t="str">
        <f>IF('Midt 3.kl. -Klasse'!AF23="","",IF('Midt 3.kl. -Klasse'!AF23='Skole scoring'!R$122,1,0)+IF('Midt 3.kl. -Klasse'!AF23=5,5,0))</f>
        <v/>
      </c>
      <c r="S126" s="31" t="str">
        <f>IF('Midt 3.kl. -Klasse'!AG23="","",IF('Midt 3.kl. -Klasse'!AG23='Skole scoring'!S$122,1,0)+IF('Midt 3.kl. -Klasse'!AG23=5,5,0))</f>
        <v/>
      </c>
      <c r="T126" s="31" t="str">
        <f>IF('Midt 3.kl. -Klasse'!AH23="","",IF('Midt 3.kl. -Klasse'!AH23='Skole scoring'!T$122,1,0)+IF('Midt 3.kl. -Klasse'!AH23=5,5,0))</f>
        <v/>
      </c>
      <c r="U126" s="31" t="str">
        <f>IF('Midt 3.kl. -Klasse'!AI23="","",IF('Midt 3.kl. -Klasse'!AI23='Skole scoring'!U$122,1,0)+IF('Midt 3.kl. -Klasse'!AI23=5,5,0))</f>
        <v/>
      </c>
      <c r="V126" s="31" t="str">
        <f>IF('Midt 3.kl. -Klasse'!AJ23="","",IF('Midt 3.kl. -Klasse'!AJ23='Skole scoring'!V$122,1,0)+IF('Midt 3.kl. -Klasse'!AJ23=5,5,0))</f>
        <v/>
      </c>
      <c r="W126" s="31" t="str">
        <f>IF('Midt 3.kl. -Klasse'!AK23="","",IF('Midt 3.kl. -Klasse'!AK23='Skole scoring'!W$122,1,0)+IF('Midt 3.kl. -Klasse'!AK23=5,5,0))</f>
        <v/>
      </c>
      <c r="X126" s="31" t="str">
        <f>IF('Midt 3.kl. -Klasse'!AL23="","",IF('Midt 3.kl. -Klasse'!AL23='Skole scoring'!X$122,1,0)+IF('Midt 3.kl. -Klasse'!AL23=5,5,0))</f>
        <v/>
      </c>
      <c r="Y126" s="31" t="str">
        <f>IF('Midt 3.kl. -Klasse'!AM23="","",IF('Midt 3.kl. -Klasse'!AM23='Skole scoring'!Y$122,1,0)+IF('Midt 3.kl. -Klasse'!AM23=5,5,0))</f>
        <v/>
      </c>
      <c r="Z126" s="31" t="str">
        <f>IF('Midt 3.kl. -Klasse'!AN23="","",IF('Midt 3.kl. -Klasse'!AN23='Skole scoring'!Z$122,1,0)+IF('Midt 3.kl. -Klasse'!AN23=5,5,0))</f>
        <v/>
      </c>
      <c r="AA126" s="31" t="str">
        <f>IF('Midt 3.kl. -Klasse'!AO23="","",IF('Midt 3.kl. -Klasse'!AO23='Skole scoring'!AA$122,1,0)+IF('Midt 3.kl. -Klasse'!AO23=5,5,0))</f>
        <v/>
      </c>
      <c r="AB126" s="31" t="str">
        <f>IF('Midt 3.kl. -Klasse'!AP23="","",IF('Midt 3.kl. -Klasse'!AP23='Skole scoring'!AB$122,1,0)+IF('Midt 3.kl. -Klasse'!AP23=5,5,0))</f>
        <v/>
      </c>
      <c r="AC126" s="31" t="str">
        <f>IF('Midt 3.kl. -Klasse'!AQ23="","",IF('Midt 3.kl. -Klasse'!AQ23='Skole scoring'!AC$122,1,0)+IF('Midt 3.kl. -Klasse'!AQ23=5,5,0))</f>
        <v/>
      </c>
      <c r="AD126" s="31" t="str">
        <f>IF('Midt 3.kl. -Klasse'!AR23="","",IF('Midt 3.kl. -Klasse'!AR23='Skole scoring'!AD$122,1,0)+IF('Midt 3.kl. -Klasse'!AR23=5,5,0))</f>
        <v/>
      </c>
      <c r="AE126" s="31" t="str">
        <f>IF('Midt 3.kl. -Klasse'!AS23="","",IF('Midt 3.kl. -Klasse'!AS23='Skole scoring'!AE$122,1,0)+IF('Midt 3.kl. -Klasse'!AS23=5,5,0))</f>
        <v/>
      </c>
      <c r="AF126" s="31" t="str">
        <f>IF('Midt 3.kl. -Klasse'!AT23="","",IF('Midt 3.kl. -Klasse'!AT23='Skole scoring'!AF$122,1,0)+IF('Midt 3.kl. -Klasse'!AT23=5,5,0))</f>
        <v/>
      </c>
      <c r="AG126" s="31" t="str">
        <f>IF('Midt 3.kl. -Klasse'!AU23="","",IF('Midt 3.kl. -Klasse'!AU23='Skole scoring'!AG$122,1,0)+IF('Midt 3.kl. -Klasse'!AU23=5,5,0))</f>
        <v/>
      </c>
      <c r="AH126" s="31" t="str">
        <f>IF('Midt 3.kl. -Klasse'!AV23="","",IF('Midt 3.kl. -Klasse'!AV23='Skole scoring'!AH$122,1,0)+IF('Midt 3.kl. -Klasse'!AV23=5,5,0))</f>
        <v/>
      </c>
      <c r="AI126" s="31" t="str">
        <f>IF('Midt 3.kl. -Klasse'!AW23="","",IF('Midt 3.kl. -Klasse'!AW23='Skole scoring'!AI$122,1,0)+IF('Midt 3.kl. -Klasse'!AW23=5,5,0))</f>
        <v/>
      </c>
      <c r="AJ126" s="31" t="str">
        <f>IF('Midt 3.kl. -Klasse'!AX23="","",IF('Midt 3.kl. -Klasse'!AX23='Skole scoring'!AJ$122,1,0)+IF('Midt 3.kl. -Klasse'!AX23=5,5,0))</f>
        <v/>
      </c>
      <c r="AK126" s="31" t="str">
        <f>IF('Midt 3.kl. -Klasse'!AY23="","",IF('Midt 3.kl. -Klasse'!AY23='Skole scoring'!AK$122,1,0)+IF('Midt 3.kl. -Klasse'!AY23=5,5,0))</f>
        <v/>
      </c>
      <c r="AL126" s="31" t="str">
        <f>IF('Midt 3.kl. -Klasse'!AZ23="","",IF('Midt 3.kl. -Klasse'!AZ23='Skole scoring'!AL$122,1,0)+IF('Midt 3.kl. -Klasse'!AZ23=5,5,0))</f>
        <v/>
      </c>
      <c r="AM126" s="31" t="str">
        <f>IF('Midt 3.kl. -Klasse'!BA23="","",IF('Midt 3.kl. -Klasse'!BA23='Skole scoring'!AM$122,1,0)+IF('Midt 3.kl. -Klasse'!BA23=5,5,0))</f>
        <v/>
      </c>
      <c r="AN126" s="31" t="str">
        <f>IF('Midt 3.kl. -Klasse'!BB23="","",IF('Midt 3.kl. -Klasse'!BB23='Skole scoring'!AN$122,1,0)+IF('Midt 3.kl. -Klasse'!BB23=5,5,0))</f>
        <v/>
      </c>
      <c r="AO126" s="31" t="str">
        <f>IF('Midt 3.kl. -Klasse'!BC23="","",IF('Midt 3.kl. -Klasse'!BC23='Skole scoring'!AO$122,1,0)+IF('Midt 3.kl. -Klasse'!BC23=5,5,0))</f>
        <v/>
      </c>
      <c r="AP126" s="31" t="str">
        <f>IF('Midt 3.kl. -Klasse'!BD23="","",IF('Midt 3.kl. -Klasse'!BD23='Skole scoring'!AP$122,1,0)+IF('Midt 3.kl. -Klasse'!BD23=5,5,0))</f>
        <v/>
      </c>
      <c r="AQ126" s="31" t="str">
        <f>IF('Midt 3.kl. -Klasse'!BE23="","",IF('Midt 3.kl. -Klasse'!BE23='Skole scoring'!AQ$122,1,0)+IF('Midt 3.kl. -Klasse'!BE23=5,5,0))</f>
        <v/>
      </c>
      <c r="AR126" s="31" t="str">
        <f>IF('Midt 3.kl. -Klasse'!BF23="","",IF('Midt 3.kl. -Klasse'!BF23='Skole scoring'!AR$122,1,0)+IF('Midt 3.kl. -Klasse'!BF23=5,5,0))</f>
        <v/>
      </c>
      <c r="AS126" s="31" t="str">
        <f>IF('Midt 3.kl. -Klasse'!BG23="","",IF('Midt 3.kl. -Klasse'!BG23='Skole scoring'!AS$122,1,0)+IF('Midt 3.kl. -Klasse'!BG23=5,5,0))</f>
        <v/>
      </c>
      <c r="AT126" s="31" t="str">
        <f>IF('Midt 3.kl. -Klasse'!BH23="","",IF('Midt 3.kl. -Klasse'!BH23='Skole scoring'!AT$122,1,0)+IF('Midt 3.kl. -Klasse'!BH23=5,5,0))</f>
        <v/>
      </c>
      <c r="AU126" s="31" t="str">
        <f>IF('Midt 3.kl. -Klasse'!BI23="","",IF('Midt 3.kl. -Klasse'!BI23='Skole scoring'!AU$122,1,0)+IF('Midt 3.kl. -Klasse'!BI23=5,5,0))</f>
        <v/>
      </c>
      <c r="AV126" s="31" t="str">
        <f>IF('Midt 3.kl. -Klasse'!BJ23="","",IF('Midt 3.kl. -Klasse'!BJ23='Skole scoring'!AV$122,1,0)+IF('Midt 3.kl. -Klasse'!BJ23=5,5,0))</f>
        <v/>
      </c>
      <c r="AW126" s="31" t="str">
        <f>IF('Midt 3.kl. -Klasse'!BK23="","",IF('Midt 3.kl. -Klasse'!BK23='Skole scoring'!AW$122,1,0)+IF('Midt 3.kl. -Klasse'!BK23=5,5,0))</f>
        <v/>
      </c>
      <c r="AX126" s="31" t="str">
        <f>IF('Midt 3.kl. -Klasse'!BL23="","",IF('Midt 3.kl. -Klasse'!BL23='Skole scoring'!AX$122,1,0)+IF('Midt 3.kl. -Klasse'!BL23=5,5,0))</f>
        <v/>
      </c>
      <c r="AY126" s="31" t="str">
        <f>IF('Midt 3.kl. -Klasse'!BM23="","",IF('Midt 3.kl. -Klasse'!BM23='Skole scoring'!AY$122,1,0)+IF('Midt 3.kl. -Klasse'!BM23=5,5,0))</f>
        <v/>
      </c>
      <c r="AZ126" s="31" t="str">
        <f>IF('Midt 3.kl. -Klasse'!BN23="","",IF('Midt 3.kl. -Klasse'!BN23='Skole scoring'!AZ$122,1,0)+IF('Midt 3.kl. -Klasse'!BN23=5,5,0))</f>
        <v/>
      </c>
      <c r="BA126" s="31" t="str">
        <f>IF('Midt 3.kl. -Klasse'!BO23="","",IF('Midt 3.kl. -Klasse'!BO23='Skole scoring'!BA$122,1,0)+IF('Midt 3.kl. -Klasse'!BO23=5,5,0))</f>
        <v/>
      </c>
      <c r="BB126" s="31" t="str">
        <f>IF('Midt 3.kl. -Klasse'!BP23="","",IF('Midt 3.kl. -Klasse'!BP23='Skole scoring'!BB$122,1,0)+IF('Midt 3.kl. -Klasse'!BP23=5,5,0))</f>
        <v/>
      </c>
      <c r="BC126" s="31" t="str">
        <f>IF('Midt 3.kl. -Klasse'!BQ23="","",IF('Midt 3.kl. -Klasse'!BQ23='Skole scoring'!BC$122,1,0)+IF('Midt 3.kl. -Klasse'!BQ23=5,5,0))</f>
        <v/>
      </c>
      <c r="BD126" s="31" t="str">
        <f>IF('Midt 3.kl. -Klasse'!BR23="","",IF('Midt 3.kl. -Klasse'!BR23='Skole scoring'!BD$122,1,0)+IF('Midt 3.kl. -Klasse'!BR23=5,5,0))</f>
        <v/>
      </c>
      <c r="BE126" s="31" t="str">
        <f>IF('Midt 3.kl. -Klasse'!BS23="","",IF('Midt 3.kl. -Klasse'!BS23='Skole scoring'!BE$122,1,0)+IF('Midt 3.kl. -Klasse'!BS23=5,5,0))</f>
        <v/>
      </c>
      <c r="BF126" s="31" t="str">
        <f>IF('Midt 3.kl. -Klasse'!BT23="","",IF('Midt 3.kl. -Klasse'!BT23='Skole scoring'!BF$122,1,0)+IF('Midt 3.kl. -Klasse'!BT23=5,5,0))</f>
        <v/>
      </c>
      <c r="BG126" s="31" t="str">
        <f>IF('Midt 3.kl. -Klasse'!BU23="","",IF('Midt 3.kl. -Klasse'!BU23='Skole scoring'!BG$122,1,0)+IF('Midt 3.kl. -Klasse'!BU23=5,5,0))</f>
        <v/>
      </c>
      <c r="BH126" s="31" t="str">
        <f>IF('Midt 3.kl. -Klasse'!BV23="","",IF('Midt 3.kl. -Klasse'!BV23='Skole scoring'!BH$122,1,0)+IF('Midt 3.kl. -Klasse'!BV23=5,5,0))</f>
        <v/>
      </c>
      <c r="BI126" s="31" t="str">
        <f>IF('Midt 3.kl. -Klasse'!BW23="","",IF('Midt 3.kl. -Klasse'!BW23='Skole scoring'!BI$122,1,0)+IF('Midt 3.kl. -Klasse'!BW23=5,5,0))</f>
        <v/>
      </c>
      <c r="BJ126" s="31" t="str">
        <f>IF('Midt 3.kl. -Klasse'!BX23="","",IF('Midt 3.kl. -Klasse'!BX23='Skole scoring'!BJ$122,1,0)+IF('Midt 3.kl. -Klasse'!BX23=5,5,0))</f>
        <v/>
      </c>
      <c r="BK126" s="31" t="str">
        <f>IF('Midt 3.kl. -Klasse'!BY23="","",IF('Midt 3.kl. -Klasse'!BY23='Skole scoring'!BK$122,1,0)+IF('Midt 3.kl. -Klasse'!BY23=5,5,0))</f>
        <v/>
      </c>
      <c r="BL126" s="31" t="str">
        <f>IF('Midt 3.kl. -Klasse'!BZ23="","",IF('Midt 3.kl. -Klasse'!BZ23='Skole scoring'!BL$122,1,0)+IF('Midt 3.kl. -Klasse'!BZ23=5,5,0))</f>
        <v/>
      </c>
      <c r="BM126" s="31" t="str">
        <f>IF('Midt 3.kl. -Klasse'!CA23="","",IF('Midt 3.kl. -Klasse'!CA23='Skole scoring'!BM$122,1,0)+IF('Midt 3.kl. -Klasse'!CA23=5,5,0))</f>
        <v/>
      </c>
      <c r="BN126" s="31" t="str">
        <f>IF('Midt 3.kl. -Klasse'!CB23="","",IF('Midt 3.kl. -Klasse'!CB23='Skole scoring'!BN$122,1,0)+IF('Midt 3.kl. -Klasse'!CB23=5,5,0))</f>
        <v/>
      </c>
      <c r="BO126" s="31" t="str">
        <f>IF('Midt 3.kl. -Klasse'!CC23="","",IF('Midt 3.kl. -Klasse'!CC23='Skole scoring'!BO$122,1,0)+IF('Midt 3.kl. -Klasse'!CC23=5,5,0))</f>
        <v/>
      </c>
      <c r="BP126" s="31" t="str">
        <f>IF('Midt 3.kl. -Klasse'!CD23="","",IF('Midt 3.kl. -Klasse'!CD23='Skole scoring'!BP$122,1,0)+IF('Midt 3.kl. -Klasse'!CD23=5,5,0))</f>
        <v/>
      </c>
      <c r="BQ126" s="31" t="str">
        <f>IF('Midt 3.kl. -Klasse'!CE23="","",IF('Midt 3.kl. -Klasse'!CE23='Skole scoring'!BQ$122,1,0)+IF('Midt 3.kl. -Klasse'!CE23=5,5,0))</f>
        <v/>
      </c>
      <c r="BR126" s="31" t="str">
        <f>IF('Midt 3.kl. -Klasse'!CF23="","",IF('Midt 3.kl. -Klasse'!CF23='Skole scoring'!BR$122,1,0)+IF('Midt 3.kl. -Klasse'!CF23=5,5,0))</f>
        <v/>
      </c>
      <c r="BS126" s="31" t="str">
        <f>IF('Midt 3.kl. -Klasse'!CG23="","",IF('Midt 3.kl. -Klasse'!CG23='Skole scoring'!BS$122,1,0)+IF('Midt 3.kl. -Klasse'!CG23=5,5,0))</f>
        <v/>
      </c>
      <c r="BT126" s="31" t="str">
        <f>IF('Midt 3.kl. -Klasse'!CH23="","",IF('Midt 3.kl. -Klasse'!CH23='Skole scoring'!BT$122,1,0)+IF('Midt 3.kl. -Klasse'!CH23=5,5,0))</f>
        <v/>
      </c>
      <c r="BU126" s="31" t="str">
        <f>IF('Midt 3.kl. -Klasse'!CI23="","",IF('Midt 3.kl. -Klasse'!CI23='Skole scoring'!BU$122,1,0)+IF('Midt 3.kl. -Klasse'!CI23=5,5,0))</f>
        <v/>
      </c>
      <c r="BV126" s="31" t="str">
        <f>IF('Midt 3.kl. -Klasse'!CJ23="","",IF('Midt 3.kl. -Klasse'!CJ23='Skole scoring'!BV$122,1,0)+IF('Midt 3.kl. -Klasse'!CJ23=5,5,0))</f>
        <v/>
      </c>
      <c r="BW126" s="31" t="str">
        <f>IF('Midt 3.kl. -Klasse'!CK23="","",IF('Midt 3.kl. -Klasse'!CK23='Skole scoring'!BW$122,1,0)+IF('Midt 3.kl. -Klasse'!CK23=5,5,0))</f>
        <v/>
      </c>
      <c r="BX126" s="31" t="str">
        <f>IF('Midt 3.kl. -Klasse'!CL23="","",IF('Midt 3.kl. -Klasse'!CL23='Skole scoring'!BX$122,1,0)+IF('Midt 3.kl. -Klasse'!CL23=5,5,0))</f>
        <v/>
      </c>
      <c r="BY126" s="31" t="str">
        <f>IF('Midt 3.kl. -Klasse'!CM23="","",IF('Midt 3.kl. -Klasse'!CM23='Skole scoring'!BY$122,1,0)+IF('Midt 3.kl. -Klasse'!CM23=5,5,0))</f>
        <v/>
      </c>
      <c r="BZ126" s="31" t="str">
        <f>IF('Midt 3.kl. -Klasse'!CN23="","",IF('Midt 3.kl. -Klasse'!CN23='Skole scoring'!BZ$122,1,0)+IF('Midt 3.kl. -Klasse'!CN23=5,5,0))</f>
        <v/>
      </c>
      <c r="CA126" s="31" t="str">
        <f>IF('Midt 3.kl. -Klasse'!CO23="","",IF('Midt 3.kl. -Klasse'!CO23='Skole scoring'!CA$122,1,0)+IF('Midt 3.kl. -Klasse'!CO23=5,5,0))</f>
        <v/>
      </c>
      <c r="CB126" s="31" t="str">
        <f>IF('Midt 3.kl. -Klasse'!CP23="","",IF('Midt 3.kl. -Klasse'!CP23='Skole scoring'!CB$122,1,0)+IF('Midt 3.kl. -Klasse'!CP23=5,5,0))</f>
        <v/>
      </c>
      <c r="CC126" s="31" t="str">
        <f>IF('Midt 3.kl. -Klasse'!CQ23="","",IF('Midt 3.kl. -Klasse'!CQ23='Skole scoring'!CC$122,1,0)+IF('Midt 3.kl. -Klasse'!CQ23=5,5,0))</f>
        <v/>
      </c>
      <c r="CD126" s="31" t="str">
        <f>IF('Midt 3.kl. -Klasse'!CR23="","",IF('Midt 3.kl. -Klasse'!CR23='Skole scoring'!CD$122,1,0)+IF('Midt 3.kl. -Klasse'!CR23=5,5,0))</f>
        <v/>
      </c>
      <c r="CE126" s="31" t="str">
        <f>IF('Midt 3.kl. -Klasse'!CS23="","",IF('Midt 3.kl. -Klasse'!CS23='Skole scoring'!CE$122,1,0)+IF('Midt 3.kl. -Klasse'!CS23=5,5,0))</f>
        <v/>
      </c>
      <c r="CF126" s="31" t="str">
        <f>IF('Midt 3.kl. -Klasse'!CT23="","",IF('Midt 3.kl. -Klasse'!CT23='Skole scoring'!CF$122,1,0)+IF('Midt 3.kl. -Klasse'!CT23=5,5,0))</f>
        <v/>
      </c>
      <c r="CG126" s="31" t="str">
        <f>IF('Midt 3.kl. -Klasse'!CU23="","",IF('Midt 3.kl. -Klasse'!CU23='Skole scoring'!CG$122,1,0)+IF('Midt 3.kl. -Klasse'!CU23=5,5,0))</f>
        <v/>
      </c>
      <c r="CH126" s="31" t="str">
        <f>IF('Midt 3.kl. -Klasse'!CV23="","",IF('Midt 3.kl. -Klasse'!CV23='Skole scoring'!CH$122,1,0)+IF('Midt 3.kl. -Klasse'!CV23=5,5,0))</f>
        <v/>
      </c>
      <c r="CI126" s="31" t="str">
        <f>IF('Midt 3.kl. -Klasse'!CW23="","",IF('Midt 3.kl. -Klasse'!CW23='Skole scoring'!CI$122,1,0)+IF('Midt 3.kl. -Klasse'!CW23=5,5,0))</f>
        <v/>
      </c>
      <c r="CJ126" s="31" t="str">
        <f>IF('Midt 3.kl. -Klasse'!CX23="","",IF('Midt 3.kl. -Klasse'!CX23='Skole scoring'!CJ$122,1,0)+IF('Midt 3.kl. -Klasse'!CX23=5,5,0))</f>
        <v/>
      </c>
      <c r="CK126" s="31" t="str">
        <f>IF('Midt 3.kl. -Klasse'!CY23="","",IF('Midt 3.kl. -Klasse'!CY23='Skole scoring'!CK$122,1,0)+IF('Midt 3.kl. -Klasse'!CY23=5,5,0))</f>
        <v/>
      </c>
      <c r="CL126" s="31" t="str">
        <f>IF('Midt 3.kl. -Klasse'!CZ23="","",IF('Midt 3.kl. -Klasse'!CZ23='Skole scoring'!CL$122,1,0)+IF('Midt 3.kl. -Klasse'!CZ23=5,5,0))</f>
        <v/>
      </c>
      <c r="CM126" s="31" t="str">
        <f>IF('Midt 3.kl. -Klasse'!DA23="","",IF('Midt 3.kl. -Klasse'!DA23='Skole scoring'!CM$122,1,0)+IF('Midt 3.kl. -Klasse'!DA23=5,5,0))</f>
        <v/>
      </c>
      <c r="CN126" s="31" t="str">
        <f>IF('Midt 3.kl. -Klasse'!DB23="","",IF('Midt 3.kl. -Klasse'!DB23='Skole scoring'!CN$122,1,0)+IF('Midt 3.kl. -Klasse'!DB23=5,5,0))</f>
        <v/>
      </c>
      <c r="CO126" s="31" t="str">
        <f>IF('Midt 3.kl. -Klasse'!DC23="","",IF('Midt 3.kl. -Klasse'!DC23='Skole scoring'!CO$122,1,0)+IF('Midt 3.kl. -Klasse'!DC23=5,5,0))</f>
        <v/>
      </c>
      <c r="CP126" s="31" t="str">
        <f>IF('Midt 3.kl. -Klasse'!DD23="","",IF('Midt 3.kl. -Klasse'!DD23='Skole scoring'!CP$122,1,0)+IF('Midt 3.kl. -Klasse'!DD23=5,5,0))</f>
        <v/>
      </c>
      <c r="CQ126" s="31" t="str">
        <f>IF('Midt 3.kl. -Klasse'!DE23="","",IF('Midt 3.kl. -Klasse'!DE23='Skole scoring'!CQ$122,1,0)+IF('Midt 3.kl. -Klasse'!DE23=5,5,0))</f>
        <v/>
      </c>
      <c r="CR126" s="31" t="str">
        <f>IF('Midt 3.kl. -Klasse'!DF23="","",IF('Midt 3.kl. -Klasse'!DF23='Skole scoring'!CR$122,1,0)+IF('Midt 3.kl. -Klasse'!DF23=5,5,0))</f>
        <v/>
      </c>
      <c r="CS126" s="31" t="str">
        <f>IF('Midt 3.kl. -Klasse'!DG23="","",IF('Midt 3.kl. -Klasse'!DG23='Skole scoring'!CS$122,1,0)+IF('Midt 3.kl. -Klasse'!DG23=5,5,0))</f>
        <v/>
      </c>
      <c r="CT126" s="31" t="str">
        <f>IF('Midt 3.kl. -Klasse'!DH23="","",IF('Midt 3.kl. -Klasse'!DH23='Skole scoring'!CT$122,1,0)+IF('Midt 3.kl. -Klasse'!DH23=5,5,0))</f>
        <v/>
      </c>
      <c r="CU126" s="31" t="str">
        <f>IF('Midt 3.kl. -Klasse'!DI23="","",IF('Midt 3.kl. -Klasse'!DI23='Skole scoring'!CU$122,1,0)+IF('Midt 3.kl. -Klasse'!DI23=5,5,0))</f>
        <v/>
      </c>
      <c r="CV126" s="31" t="str">
        <f>IF('Midt 3.kl. -Klasse'!DJ23="","",IF('Midt 3.kl. -Klasse'!DJ23='Skole scoring'!CV$122,1,0)+IF('Midt 3.kl. -Klasse'!DJ23=5,5,0))</f>
        <v/>
      </c>
      <c r="CW126" s="31" t="str">
        <f>IF('Midt 3.kl. -Klasse'!DK23="","",IF('Midt 3.kl. -Klasse'!DK23='Skole scoring'!CW$122,1,0)+IF('Midt 3.kl. -Klasse'!DK23=5,5,0))</f>
        <v/>
      </c>
      <c r="CX126" s="31" t="str">
        <f>IF('Midt 3.kl. -Klasse'!DL23="","",IF('Midt 3.kl. -Klasse'!DL23='Skole scoring'!CX$122,1,0)+IF('Midt 3.kl. -Klasse'!DL23=5,5,0))</f>
        <v/>
      </c>
      <c r="CY126" s="31" t="str">
        <f>IF('Midt 3.kl. -Klasse'!DM23="","",IF('Midt 3.kl. -Klasse'!DM23='Skole scoring'!CY$122,1,0)+IF('Midt 3.kl. -Klasse'!DM23=5,5,0))</f>
        <v/>
      </c>
      <c r="CZ126" s="31" t="str">
        <f>IF('Midt 3.kl. -Klasse'!DN23="","",IF('Midt 3.kl. -Klasse'!DN23='Skole scoring'!CZ$122,1,0)+IF('Midt 3.kl. -Klasse'!DN23=5,5,0))</f>
        <v/>
      </c>
      <c r="DA126" s="31" t="str">
        <f>IF('Midt 3.kl. -Klasse'!DO23="","",IF('Midt 3.kl. -Klasse'!DO23='Skole scoring'!DA$122,1,0)+IF('Midt 3.kl. -Klasse'!DO23=5,5,0))</f>
        <v/>
      </c>
      <c r="DB126" s="31" t="str">
        <f>IF('Midt 3.kl. -Klasse'!DP23="","",IF('Midt 3.kl. -Klasse'!DP23='Skole scoring'!DB$122,1,0)+IF('Midt 3.kl. -Klasse'!DP23=5,5,0))</f>
        <v/>
      </c>
      <c r="DC126" s="31" t="str">
        <f>IF('Midt 3.kl. -Klasse'!DQ23="","",IF('Midt 3.kl. -Klasse'!DQ23='Skole scoring'!DC$122,1,0)+IF('Midt 3.kl. -Klasse'!DQ23=5,5,0))</f>
        <v/>
      </c>
      <c r="DD126" s="31" t="str">
        <f>IF('Midt 3.kl. -Klasse'!DR23="","",IF('Midt 3.kl. -Klasse'!DR23='Skole scoring'!DD$122,1,0)+IF('Midt 3.kl. -Klasse'!DR23=5,5,0))</f>
        <v/>
      </c>
      <c r="DE126" s="31" t="str">
        <f>IF('Midt 3.kl. -Klasse'!DS23="","",IF('Midt 3.kl. -Klasse'!DS23='Skole scoring'!DE$122,1,0)+IF('Midt 3.kl. -Klasse'!DS23=5,5,0))</f>
        <v/>
      </c>
      <c r="DF126" s="31" t="str">
        <f>IF('Midt 3.kl. -Klasse'!DT23="","",IF('Midt 3.kl. -Klasse'!DT23='Skole scoring'!DF$122,1,0)+IF('Midt 3.kl. -Klasse'!DT23=5,5,0))</f>
        <v/>
      </c>
      <c r="DG126" s="31" t="str">
        <f>IF('Midt 3.kl. -Klasse'!DU23="","",IF('Midt 3.kl. -Klasse'!DU23='Skole scoring'!DG$122,1,0)+IF('Midt 3.kl. -Klasse'!DU23=5,5,0))</f>
        <v/>
      </c>
      <c r="DH126" s="31" t="str">
        <f>IF('Midt 3.kl. -Klasse'!DV23="","",IF('Midt 3.kl. -Klasse'!DV23='Skole scoring'!DH$122,1,0)+IF('Midt 3.kl. -Klasse'!DV23=5,5,0))</f>
        <v/>
      </c>
      <c r="DI126" s="31" t="str">
        <f>IF('Midt 3.kl. -Klasse'!DW23="","",IF('Midt 3.kl. -Klasse'!DW23='Skole scoring'!DI$122,1,0)+IF('Midt 3.kl. -Klasse'!DW23=5,5,0))</f>
        <v/>
      </c>
      <c r="DJ126" s="31" t="str">
        <f>IF('Midt 3.kl. -Klasse'!DX23="","",IF('Midt 3.kl. -Klasse'!DX23='Skole scoring'!DJ$122,1,0)+IF('Midt 3.kl. -Klasse'!DX23=5,5,0))</f>
        <v/>
      </c>
      <c r="DK126" s="31" t="str">
        <f>IF('Midt 3.kl. -Klasse'!DY23="","",IF('Midt 3.kl. -Klasse'!DY23='Skole scoring'!DK$122,1,0)+IF('Midt 3.kl. -Klasse'!DY23=5,5,0))</f>
        <v/>
      </c>
      <c r="DL126" s="31" t="str">
        <f>IF('Midt 3.kl. -Klasse'!DZ23="","",IF('Midt 3.kl. -Klasse'!DZ23='Skole scoring'!DL$122,1,0)+IF('Midt 3.kl. -Klasse'!DZ23=5,5,0))</f>
        <v/>
      </c>
      <c r="DM126" s="31" t="str">
        <f>IF('Midt 3.kl. -Klasse'!EA23="","",IF('Midt 3.kl. -Klasse'!EA23='Skole scoring'!DM$122,1,0)+IF('Midt 3.kl. -Klasse'!EA23=5,5,0))</f>
        <v/>
      </c>
      <c r="DN126" s="31" t="str">
        <f>IF('Midt 3.kl. -Klasse'!EB23="","",IF('Midt 3.kl. -Klasse'!EB23='Skole scoring'!DN$122,1,0)+IF('Midt 3.kl. -Klasse'!EB23=5,5,0))</f>
        <v/>
      </c>
      <c r="DO126" s="31" t="str">
        <f>IF('Midt 3.kl. -Klasse'!EC23="","",IF('Midt 3.kl. -Klasse'!EC23='Skole scoring'!DO$122,1,0)+IF('Midt 3.kl. -Klasse'!EC23=5,5,0))</f>
        <v/>
      </c>
      <c r="DP126" s="31" t="str">
        <f>IF('Midt 3.kl. -Klasse'!ED23="","",IF('Midt 3.kl. -Klasse'!ED23='Skole scoring'!DP$122,1,0)+IF('Midt 3.kl. -Klasse'!ED23=5,5,0))</f>
        <v/>
      </c>
      <c r="DQ126" s="31" t="str">
        <f>IF('Midt 3.kl. -Klasse'!EE23="","",IF('Midt 3.kl. -Klasse'!EE23='Skole scoring'!DQ$122,1,0)+IF('Midt 3.kl. -Klasse'!EE23=5,5,0))</f>
        <v/>
      </c>
      <c r="DR126" s="31" t="str">
        <f>IF('Midt 3.kl. -Klasse'!EF23="","",IF('Midt 3.kl. -Klasse'!EF23='Skole scoring'!DR$122,1,0)+IF('Midt 3.kl. -Klasse'!EF23=5,5,0))</f>
        <v/>
      </c>
      <c r="DS126" s="31" t="str">
        <f>IF('Midt 3.kl. -Klasse'!EG23="","",IF('Midt 3.kl. -Klasse'!EG23='Skole scoring'!DS$122,1,0)+IF('Midt 3.kl. -Klasse'!EG23=5,5,0))</f>
        <v/>
      </c>
      <c r="DT126" s="31" t="str">
        <f>IF('Midt 3.kl. -Klasse'!EH23="","",IF('Midt 3.kl. -Klasse'!EH23='Skole scoring'!DT$122,1,0)+IF('Midt 3.kl. -Klasse'!EH23=5,5,0))</f>
        <v/>
      </c>
      <c r="DU126" s="31" t="str">
        <f>IF('Midt 3.kl. -Klasse'!EI23="","",IF('Midt 3.kl. -Klasse'!EI23='Skole scoring'!DU$122,1,0)+IF('Midt 3.kl. -Klasse'!EI23=5,5,0))</f>
        <v/>
      </c>
      <c r="DV126" s="31" t="str">
        <f>IF('Midt 3.kl. -Klasse'!EJ23="","",IF('Midt 3.kl. -Klasse'!EJ23='Skole scoring'!DV$122,1,0)+IF('Midt 3.kl. -Klasse'!EJ23=5,5,0))</f>
        <v/>
      </c>
      <c r="DW126" s="31" t="str">
        <f>IF('Midt 3.kl. -Klasse'!EK23="","",IF('Midt 3.kl. -Klasse'!EK23='Skole scoring'!DW$122,1,0)+IF('Midt 3.kl. -Klasse'!EK23=5,5,0))</f>
        <v/>
      </c>
      <c r="DX126" s="31" t="str">
        <f>IF('Midt 3.kl. -Klasse'!EL23="","",IF('Midt 3.kl. -Klasse'!EL23='Skole scoring'!DX$122,1,0)+IF('Midt 3.kl. -Klasse'!EL23=5,5,0))</f>
        <v/>
      </c>
      <c r="DY126" s="31" t="str">
        <f>IF('Midt 3.kl. -Klasse'!EM23="","",IF('Midt 3.kl. -Klasse'!EM23='Skole scoring'!DY$122,1,0)+IF('Midt 3.kl. -Klasse'!EM23=5,5,0))</f>
        <v/>
      </c>
      <c r="DZ126" s="31" t="str">
        <f>IF('Midt 3.kl. -Klasse'!EN23="","",IF('Midt 3.kl. -Klasse'!EN23='Skole scoring'!DZ$122,1,0)+IF('Midt 3.kl. -Klasse'!EN23=5,5,0))</f>
        <v/>
      </c>
      <c r="EA126" s="31" t="str">
        <f>IF('Midt 3.kl. -Klasse'!EO23="","",IF('Midt 3.kl. -Klasse'!EO23='Skole scoring'!EA$122,1,0)+IF('Midt 3.kl. -Klasse'!EO23=5,5,0))</f>
        <v/>
      </c>
      <c r="EB126" s="31" t="str">
        <f>IF('Midt 3.kl. -Klasse'!EP23="","",IF('Midt 3.kl. -Klasse'!EP23='Skole scoring'!EB$122,1,0)+IF('Midt 3.kl. -Klasse'!EP23=5,5,0))</f>
        <v/>
      </c>
      <c r="EC126" s="31" t="str">
        <f>IF('Midt 3.kl. -Klasse'!EQ23="","",IF('Midt 3.kl. -Klasse'!EQ23='Skole scoring'!EC$122,1,0)+IF('Midt 3.kl. -Klasse'!EQ23=5,5,0))</f>
        <v/>
      </c>
      <c r="ED126" s="31" t="str">
        <f>IF('Midt 3.kl. -Klasse'!ER23="","",IF('Midt 3.kl. -Klasse'!ER23='Skole scoring'!ED$122,1,0)+IF('Midt 3.kl. -Klasse'!ER23=5,5,0))</f>
        <v/>
      </c>
      <c r="EE126" s="31" t="str">
        <f>IF('Midt 3.kl. -Klasse'!ES23="","",IF('Midt 3.kl. -Klasse'!ES23='Skole scoring'!EE$122,1,0)+IF('Midt 3.kl. -Klasse'!ES23=5,5,0))</f>
        <v/>
      </c>
      <c r="EF126" s="31" t="str">
        <f>IF('Midt 3.kl. -Klasse'!ET23="","",IF('Midt 3.kl. -Klasse'!ET23='Skole scoring'!EF$122,1,0)+IF('Midt 3.kl. -Klasse'!ET23=5,5,0))</f>
        <v/>
      </c>
      <c r="EG126" s="31" t="str">
        <f>IF('Midt 3.kl. -Klasse'!EU23="","",IF('Midt 3.kl. -Klasse'!EU23='Skole scoring'!EG$122,1,0)+IF('Midt 3.kl. -Klasse'!EU23=5,5,0))</f>
        <v/>
      </c>
      <c r="EH126" s="31" t="str">
        <f>IF('Midt 3.kl. -Klasse'!EV23="","",IF('Midt 3.kl. -Klasse'!EV23='Skole scoring'!EH$122,1,0)+IF('Midt 3.kl. -Klasse'!EV23=5,5,0))</f>
        <v/>
      </c>
      <c r="EI126" s="31" t="str">
        <f>IF('Midt 3.kl. -Klasse'!EW23="","",IF('Midt 3.kl. -Klasse'!EW23='Skole scoring'!EI$122,1,0)+IF('Midt 3.kl. -Klasse'!EW23=5,5,0))</f>
        <v/>
      </c>
      <c r="EJ126" s="31" t="str">
        <f>IF('Midt 3.kl. -Klasse'!EX23="","",IF('Midt 3.kl. -Klasse'!EX23='Skole scoring'!EJ$122,1,0)+IF('Midt 3.kl. -Klasse'!EX23=5,5,0))</f>
        <v/>
      </c>
      <c r="EK126" s="31" t="str">
        <f>IF('Midt 3.kl. -Klasse'!EY23="","",IF('Midt 3.kl. -Klasse'!EY23='Skole scoring'!EK$122,1,0)+IF('Midt 3.kl. -Klasse'!EY23=5,5,0))</f>
        <v/>
      </c>
      <c r="EL126" s="31" t="str">
        <f>IF('Midt 3.kl. -Klasse'!EZ23="","",IF('Midt 3.kl. -Klasse'!EZ23='Skole scoring'!EL$122,1,0)+IF('Midt 3.kl. -Klasse'!EZ23=5,5,0))</f>
        <v/>
      </c>
      <c r="EM126" s="31" t="str">
        <f>IF('Midt 3.kl. -Klasse'!FA23="","",IF('Midt 3.kl. -Klasse'!FA23='Skole scoring'!EM$122,1,0)+IF('Midt 3.kl. -Klasse'!FA23=5,5,0))</f>
        <v/>
      </c>
      <c r="EN126" s="31" t="str">
        <f>IF('Midt 3.kl. -Klasse'!FB23="","",IF('Midt 3.kl. -Klasse'!FB23='Skole scoring'!EN$122,1,0)+IF('Midt 3.kl. -Klasse'!FB23=5,5,0))</f>
        <v/>
      </c>
      <c r="EO126" s="31" t="str">
        <f>IF('Midt 3.kl. -Klasse'!FC23="","",IF('Midt 3.kl. -Klasse'!FC23='Skole scoring'!EO$122,1,0)+IF('Midt 3.kl. -Klasse'!FC23=5,5,0))</f>
        <v/>
      </c>
      <c r="EP126" s="31" t="str">
        <f>IF('Midt 3.kl. -Klasse'!FD23="","",IF('Midt 3.kl. -Klasse'!FD23='Skole scoring'!EP$122,1,0)+IF('Midt 3.kl. -Klasse'!FD23=5,5,0))</f>
        <v/>
      </c>
      <c r="EQ126" s="31" t="str">
        <f>IF('Midt 3.kl. -Klasse'!FE23="","",IF('Midt 3.kl. -Klasse'!FE23='Skole scoring'!EQ$122,1,0)+IF('Midt 3.kl. -Klasse'!FE23=5,5,0))</f>
        <v/>
      </c>
      <c r="ER126" s="31" t="str">
        <f>IF('Midt 3.kl. -Klasse'!FF23="","",IF('Midt 3.kl. -Klasse'!FF23='Skole scoring'!ER$122,1,0)+IF('Midt 3.kl. -Klasse'!FF23=5,5,0))</f>
        <v/>
      </c>
      <c r="ES126" s="31" t="str">
        <f>IF('Midt 3.kl. -Klasse'!FG23="","",IF('Midt 3.kl. -Klasse'!FG23='Skole scoring'!ES$122,1,0)+IF('Midt 3.kl. -Klasse'!FG23=5,5,0))</f>
        <v/>
      </c>
      <c r="ET126" s="31" t="str">
        <f>IF('Midt 3.kl. -Klasse'!FH23="","",IF('Midt 3.kl. -Klasse'!FH23='Skole scoring'!ET$122,1,0)+IF('Midt 3.kl. -Klasse'!FH23=5,5,0))</f>
        <v/>
      </c>
      <c r="EU126" s="31" t="str">
        <f>IF('Midt 3.kl. -Klasse'!FI23="","",IF('Midt 3.kl. -Klasse'!FI23='Skole scoring'!EU$122,1,0)+IF('Midt 3.kl. -Klasse'!FI23=5,5,0))</f>
        <v/>
      </c>
      <c r="EV126" s="31" t="str">
        <f>IF('Midt 3.kl. -Klasse'!FJ23="","",IF('Midt 3.kl. -Klasse'!FJ23='Skole scoring'!EV$122,1,0)+IF('Midt 3.kl. -Klasse'!FJ23=5,5,0))</f>
        <v/>
      </c>
      <c r="EW126" s="31" t="str">
        <f>IF('Midt 3.kl. -Klasse'!FK23="","",IF('Midt 3.kl. -Klasse'!FK23='Skole scoring'!EW$122,1,0)+IF('Midt 3.kl. -Klasse'!FK23=5,5,0))</f>
        <v/>
      </c>
      <c r="EX126" s="31" t="str">
        <f>IF('Midt 3.kl. -Klasse'!FL23="","",IF('Midt 3.kl. -Klasse'!FL23='Skole scoring'!EX$122,1,0)+IF('Midt 3.kl. -Klasse'!FL23=5,5,0))</f>
        <v/>
      </c>
      <c r="EY126" s="31" t="str">
        <f>IF('Midt 3.kl. -Klasse'!FM23="","",IF('Midt 3.kl. -Klasse'!FM23='Skole scoring'!EY$122,1,0)+IF('Midt 3.kl. -Klasse'!FM23=5,5,0))</f>
        <v/>
      </c>
      <c r="EZ126" s="31" t="str">
        <f>IF('Midt 3.kl. -Klasse'!FN23="","",IF('Midt 3.kl. -Klasse'!FN23='Skole scoring'!EZ$122,1,0)+IF('Midt 3.kl. -Klasse'!FN23=5,5,0))</f>
        <v/>
      </c>
      <c r="FA126" s="31" t="str">
        <f>IF('Midt 3.kl. -Klasse'!FO23="","",IF('Midt 3.kl. -Klasse'!FO23='Skole scoring'!FA$122,1,0)+IF('Midt 3.kl. -Klasse'!FO23=5,5,0))</f>
        <v/>
      </c>
      <c r="FB126" s="31" t="str">
        <f>IF('Midt 3.kl. -Klasse'!FP23="","",IF('Midt 3.kl. -Klasse'!FP23='Skole scoring'!FB$122,1,0)+IF('Midt 3.kl. -Klasse'!FP23=5,5,0))</f>
        <v/>
      </c>
      <c r="FC126" s="31" t="str">
        <f>IF('Midt 3.kl. -Klasse'!FQ23="","",IF('Midt 3.kl. -Klasse'!FQ23='Skole scoring'!FC$122,1,0)+IF('Midt 3.kl. -Klasse'!FQ23=5,5,0))</f>
        <v/>
      </c>
      <c r="FD126" s="31" t="str">
        <f>IF('Midt 3.kl. -Klasse'!FR23="","",IF('Midt 3.kl. -Klasse'!FR23='Skole scoring'!FD$122,1,0)+IF('Midt 3.kl. -Klasse'!FR23=5,5,0))</f>
        <v/>
      </c>
      <c r="FE126" s="31" t="str">
        <f>IF('Midt 3.kl. -Klasse'!FS23="","",IF('Midt 3.kl. -Klasse'!FS23='Skole scoring'!FE$122,1,0)+IF('Midt 3.kl. -Klasse'!FS23=5,5,0))</f>
        <v/>
      </c>
      <c r="FF126" s="31" t="str">
        <f>IF('Midt 3.kl. -Klasse'!FT23="","",IF('Midt 3.kl. -Klasse'!FT23='Skole scoring'!FF$122,1,0)+IF('Midt 3.kl. -Klasse'!FT23=5,5,0))</f>
        <v/>
      </c>
      <c r="FG126" s="31" t="str">
        <f>IF('Midt 3.kl. -Klasse'!FU23="","",IF('Midt 3.kl. -Klasse'!FU23='Skole scoring'!FG$122,1,0)+IF('Midt 3.kl. -Klasse'!FU23=5,5,0))</f>
        <v/>
      </c>
      <c r="FH126" s="31" t="str">
        <f>IF('Midt 3.kl. -Klasse'!FV23="","",IF('Midt 3.kl. -Klasse'!FV23='Skole scoring'!FH$122,1,0)+IF('Midt 3.kl. -Klasse'!FV23=5,5,0))</f>
        <v/>
      </c>
      <c r="FI126" s="31" t="str">
        <f>IF('Midt 3.kl. -Klasse'!FW23="","",IF('Midt 3.kl. -Klasse'!FW23='Skole scoring'!FI$122,1,0)+IF('Midt 3.kl. -Klasse'!FW23=5,5,0))</f>
        <v/>
      </c>
      <c r="FJ126" s="31" t="str">
        <f>IF('Midt 3.kl. -Klasse'!FX23="","",IF('Midt 3.kl. -Klasse'!FX23='Skole scoring'!FJ$122,1,0)+IF('Midt 3.kl. -Klasse'!FX23=5,5,0))</f>
        <v/>
      </c>
      <c r="FK126" s="31" t="str">
        <f>IF('Midt 3.kl. -Klasse'!FY23="","",IF('Midt 3.kl. -Klasse'!FY23='Skole scoring'!FK$122,1,0)+IF('Midt 3.kl. -Klasse'!FY23=5,5,0))</f>
        <v/>
      </c>
      <c r="FL126" s="31" t="str">
        <f>IF('Midt 3.kl. -Klasse'!FZ23="","",IF('Midt 3.kl. -Klasse'!FZ23='Skole scoring'!FL$122,1,0)+IF('Midt 3.kl. -Klasse'!FZ23=5,5,0))</f>
        <v/>
      </c>
      <c r="FM126" s="31" t="str">
        <f>IF('Midt 3.kl. -Klasse'!GA23="","",IF('Midt 3.kl. -Klasse'!GA23='Skole scoring'!FM$122,1,0)+IF('Midt 3.kl. -Klasse'!GA23=5,5,0))</f>
        <v/>
      </c>
      <c r="FN126" s="31">
        <f t="shared" si="4"/>
        <v>0</v>
      </c>
      <c r="FO126" s="31" t="str">
        <f>IF(ISBLANK('Midt 3.kl. -Klasse'!B23),"NA",(((COUNTIF('Skole scoring'!B126:U126,1)-9.2)/5.5)+((COUNTIF('Skole scoring'!V126:DQ126,1)-28)/14.6)+((COUNTIF(DR126:FM126,1)-27)/13))/3)</f>
        <v>NA</v>
      </c>
    </row>
    <row r="127" spans="2:171" x14ac:dyDescent="0.35">
      <c r="B127" s="31" t="str">
        <f>IF('Midt 3.kl. -Klasse'!P24="","",IF('Midt 3.kl. -Klasse'!P24='Skole scoring'!B$122,1,0)+IF('Midt 3.kl. -Klasse'!P24=5,5,0))</f>
        <v/>
      </c>
      <c r="C127" s="31" t="str">
        <f>IF('Midt 3.kl. -Klasse'!Q24="","",IF('Midt 3.kl. -Klasse'!Q24='Skole scoring'!C$122,1,0)+IF('Midt 3.kl. -Klasse'!Q24=5,5,0))</f>
        <v/>
      </c>
      <c r="D127" s="31" t="str">
        <f>IF('Midt 3.kl. -Klasse'!R24="","",IF('Midt 3.kl. -Klasse'!R24='Skole scoring'!D$122,1,0)+IF('Midt 3.kl. -Klasse'!R24=5,5,0))</f>
        <v/>
      </c>
      <c r="E127" s="31" t="str">
        <f>IF('Midt 3.kl. -Klasse'!S24="","",IF('Midt 3.kl. -Klasse'!S24='Skole scoring'!E$122,1,0)+IF('Midt 3.kl. -Klasse'!S24=5,5,0))</f>
        <v/>
      </c>
      <c r="F127" s="31" t="str">
        <f>IF('Midt 3.kl. -Klasse'!T24="","",IF('Midt 3.kl. -Klasse'!T24='Skole scoring'!F$122,1,0)+IF('Midt 3.kl. -Klasse'!T24=5,5,0))</f>
        <v/>
      </c>
      <c r="G127" s="31" t="str">
        <f>IF('Midt 3.kl. -Klasse'!U24="","",IF('Midt 3.kl. -Klasse'!U24='Skole scoring'!G$122,1,0)+IF('Midt 3.kl. -Klasse'!U24=5,5,0))</f>
        <v/>
      </c>
      <c r="H127" s="31" t="str">
        <f>IF('Midt 3.kl. -Klasse'!V24="","",IF('Midt 3.kl. -Klasse'!V24='Skole scoring'!H$122,1,0)+IF('Midt 3.kl. -Klasse'!V24=5,5,0))</f>
        <v/>
      </c>
      <c r="I127" s="31" t="str">
        <f>IF('Midt 3.kl. -Klasse'!W24="","",IF('Midt 3.kl. -Klasse'!W24='Skole scoring'!I$122,1,0)+IF('Midt 3.kl. -Klasse'!W24=5,5,0))</f>
        <v/>
      </c>
      <c r="J127" s="31" t="str">
        <f>IF('Midt 3.kl. -Klasse'!X24="","",IF('Midt 3.kl. -Klasse'!X24='Skole scoring'!J$122,1,0)+IF('Midt 3.kl. -Klasse'!X24=5,5,0))</f>
        <v/>
      </c>
      <c r="K127" s="31" t="str">
        <f>IF('Midt 3.kl. -Klasse'!Y24="","",IF('Midt 3.kl. -Klasse'!Y24='Skole scoring'!K$122,1,0)+IF('Midt 3.kl. -Klasse'!Y24=5,5,0))</f>
        <v/>
      </c>
      <c r="L127" s="31" t="str">
        <f>IF('Midt 3.kl. -Klasse'!Z24="","",IF('Midt 3.kl. -Klasse'!Z24='Skole scoring'!L$122,1,0)+IF('Midt 3.kl. -Klasse'!Z24=5,5,0))</f>
        <v/>
      </c>
      <c r="M127" s="31" t="str">
        <f>IF('Midt 3.kl. -Klasse'!AA24="","",IF('Midt 3.kl. -Klasse'!AA24='Skole scoring'!M$122,1,0)+IF('Midt 3.kl. -Klasse'!AA24=5,5,0))</f>
        <v/>
      </c>
      <c r="N127" s="31" t="str">
        <f>IF('Midt 3.kl. -Klasse'!AB24="","",IF('Midt 3.kl. -Klasse'!AB24='Skole scoring'!N$122,1,0)+IF('Midt 3.kl. -Klasse'!AB24=5,5,0))</f>
        <v/>
      </c>
      <c r="O127" s="31" t="str">
        <f>IF('Midt 3.kl. -Klasse'!AC24="","",IF('Midt 3.kl. -Klasse'!AC24='Skole scoring'!O$122,1,0)+IF('Midt 3.kl. -Klasse'!AC24=5,5,0))</f>
        <v/>
      </c>
      <c r="P127" s="31" t="str">
        <f>IF('Midt 3.kl. -Klasse'!AD24="","",IF('Midt 3.kl. -Klasse'!AD24='Skole scoring'!P$122,1,0)+IF('Midt 3.kl. -Klasse'!AD24=5,5,0))</f>
        <v/>
      </c>
      <c r="Q127" s="31" t="str">
        <f>IF('Midt 3.kl. -Klasse'!AE24="","",IF('Midt 3.kl. -Klasse'!AE24='Skole scoring'!Q$122,1,0)+IF('Midt 3.kl. -Klasse'!AE24=5,5,0))</f>
        <v/>
      </c>
      <c r="R127" s="31" t="str">
        <f>IF('Midt 3.kl. -Klasse'!AF24="","",IF('Midt 3.kl. -Klasse'!AF24='Skole scoring'!R$122,1,0)+IF('Midt 3.kl. -Klasse'!AF24=5,5,0))</f>
        <v/>
      </c>
      <c r="S127" s="31" t="str">
        <f>IF('Midt 3.kl. -Klasse'!AG24="","",IF('Midt 3.kl. -Klasse'!AG24='Skole scoring'!S$122,1,0)+IF('Midt 3.kl. -Klasse'!AG24=5,5,0))</f>
        <v/>
      </c>
      <c r="T127" s="31" t="str">
        <f>IF('Midt 3.kl. -Klasse'!AH24="","",IF('Midt 3.kl. -Klasse'!AH24='Skole scoring'!T$122,1,0)+IF('Midt 3.kl. -Klasse'!AH24=5,5,0))</f>
        <v/>
      </c>
      <c r="U127" s="31" t="str">
        <f>IF('Midt 3.kl. -Klasse'!AI24="","",IF('Midt 3.kl. -Klasse'!AI24='Skole scoring'!U$122,1,0)+IF('Midt 3.kl. -Klasse'!AI24=5,5,0))</f>
        <v/>
      </c>
      <c r="V127" s="31" t="str">
        <f>IF('Midt 3.kl. -Klasse'!AJ24="","",IF('Midt 3.kl. -Klasse'!AJ24='Skole scoring'!V$122,1,0)+IF('Midt 3.kl. -Klasse'!AJ24=5,5,0))</f>
        <v/>
      </c>
      <c r="W127" s="31" t="str">
        <f>IF('Midt 3.kl. -Klasse'!AK24="","",IF('Midt 3.kl. -Klasse'!AK24='Skole scoring'!W$122,1,0)+IF('Midt 3.kl. -Klasse'!AK24=5,5,0))</f>
        <v/>
      </c>
      <c r="X127" s="31" t="str">
        <f>IF('Midt 3.kl. -Klasse'!AL24="","",IF('Midt 3.kl. -Klasse'!AL24='Skole scoring'!X$122,1,0)+IF('Midt 3.kl. -Klasse'!AL24=5,5,0))</f>
        <v/>
      </c>
      <c r="Y127" s="31" t="str">
        <f>IF('Midt 3.kl. -Klasse'!AM24="","",IF('Midt 3.kl. -Klasse'!AM24='Skole scoring'!Y$122,1,0)+IF('Midt 3.kl. -Klasse'!AM24=5,5,0))</f>
        <v/>
      </c>
      <c r="Z127" s="31" t="str">
        <f>IF('Midt 3.kl. -Klasse'!AN24="","",IF('Midt 3.kl. -Klasse'!AN24='Skole scoring'!Z$122,1,0)+IF('Midt 3.kl. -Klasse'!AN24=5,5,0))</f>
        <v/>
      </c>
      <c r="AA127" s="31" t="str">
        <f>IF('Midt 3.kl. -Klasse'!AO24="","",IF('Midt 3.kl. -Klasse'!AO24='Skole scoring'!AA$122,1,0)+IF('Midt 3.kl. -Klasse'!AO24=5,5,0))</f>
        <v/>
      </c>
      <c r="AB127" s="31" t="str">
        <f>IF('Midt 3.kl. -Klasse'!AP24="","",IF('Midt 3.kl. -Klasse'!AP24='Skole scoring'!AB$122,1,0)+IF('Midt 3.kl. -Klasse'!AP24=5,5,0))</f>
        <v/>
      </c>
      <c r="AC127" s="31" t="str">
        <f>IF('Midt 3.kl. -Klasse'!AQ24="","",IF('Midt 3.kl. -Klasse'!AQ24='Skole scoring'!AC$122,1,0)+IF('Midt 3.kl. -Klasse'!AQ24=5,5,0))</f>
        <v/>
      </c>
      <c r="AD127" s="31" t="str">
        <f>IF('Midt 3.kl. -Klasse'!AR24="","",IF('Midt 3.kl. -Klasse'!AR24='Skole scoring'!AD$122,1,0)+IF('Midt 3.kl. -Klasse'!AR24=5,5,0))</f>
        <v/>
      </c>
      <c r="AE127" s="31" t="str">
        <f>IF('Midt 3.kl. -Klasse'!AS24="","",IF('Midt 3.kl. -Klasse'!AS24='Skole scoring'!AE$122,1,0)+IF('Midt 3.kl. -Klasse'!AS24=5,5,0))</f>
        <v/>
      </c>
      <c r="AF127" s="31" t="str">
        <f>IF('Midt 3.kl. -Klasse'!AT24="","",IF('Midt 3.kl. -Klasse'!AT24='Skole scoring'!AF$122,1,0)+IF('Midt 3.kl. -Klasse'!AT24=5,5,0))</f>
        <v/>
      </c>
      <c r="AG127" s="31" t="str">
        <f>IF('Midt 3.kl. -Klasse'!AU24="","",IF('Midt 3.kl. -Klasse'!AU24='Skole scoring'!AG$122,1,0)+IF('Midt 3.kl. -Klasse'!AU24=5,5,0))</f>
        <v/>
      </c>
      <c r="AH127" s="31" t="str">
        <f>IF('Midt 3.kl. -Klasse'!AV24="","",IF('Midt 3.kl. -Klasse'!AV24='Skole scoring'!AH$122,1,0)+IF('Midt 3.kl. -Klasse'!AV24=5,5,0))</f>
        <v/>
      </c>
      <c r="AI127" s="31" t="str">
        <f>IF('Midt 3.kl. -Klasse'!AW24="","",IF('Midt 3.kl. -Klasse'!AW24='Skole scoring'!AI$122,1,0)+IF('Midt 3.kl. -Klasse'!AW24=5,5,0))</f>
        <v/>
      </c>
      <c r="AJ127" s="31" t="str">
        <f>IF('Midt 3.kl. -Klasse'!AX24="","",IF('Midt 3.kl. -Klasse'!AX24='Skole scoring'!AJ$122,1,0)+IF('Midt 3.kl. -Klasse'!AX24=5,5,0))</f>
        <v/>
      </c>
      <c r="AK127" s="31" t="str">
        <f>IF('Midt 3.kl. -Klasse'!AY24="","",IF('Midt 3.kl. -Klasse'!AY24='Skole scoring'!AK$122,1,0)+IF('Midt 3.kl. -Klasse'!AY24=5,5,0))</f>
        <v/>
      </c>
      <c r="AL127" s="31" t="str">
        <f>IF('Midt 3.kl. -Klasse'!AZ24="","",IF('Midt 3.kl. -Klasse'!AZ24='Skole scoring'!AL$122,1,0)+IF('Midt 3.kl. -Klasse'!AZ24=5,5,0))</f>
        <v/>
      </c>
      <c r="AM127" s="31" t="str">
        <f>IF('Midt 3.kl. -Klasse'!BA24="","",IF('Midt 3.kl. -Klasse'!BA24='Skole scoring'!AM$122,1,0)+IF('Midt 3.kl. -Klasse'!BA24=5,5,0))</f>
        <v/>
      </c>
      <c r="AN127" s="31" t="str">
        <f>IF('Midt 3.kl. -Klasse'!BB24="","",IF('Midt 3.kl. -Klasse'!BB24='Skole scoring'!AN$122,1,0)+IF('Midt 3.kl. -Klasse'!BB24=5,5,0))</f>
        <v/>
      </c>
      <c r="AO127" s="31" t="str">
        <f>IF('Midt 3.kl. -Klasse'!BC24="","",IF('Midt 3.kl. -Klasse'!BC24='Skole scoring'!AO$122,1,0)+IF('Midt 3.kl. -Klasse'!BC24=5,5,0))</f>
        <v/>
      </c>
      <c r="AP127" s="31" t="str">
        <f>IF('Midt 3.kl. -Klasse'!BD24="","",IF('Midt 3.kl. -Klasse'!BD24='Skole scoring'!AP$122,1,0)+IF('Midt 3.kl. -Klasse'!BD24=5,5,0))</f>
        <v/>
      </c>
      <c r="AQ127" s="31" t="str">
        <f>IF('Midt 3.kl. -Klasse'!BE24="","",IF('Midt 3.kl. -Klasse'!BE24='Skole scoring'!AQ$122,1,0)+IF('Midt 3.kl. -Klasse'!BE24=5,5,0))</f>
        <v/>
      </c>
      <c r="AR127" s="31" t="str">
        <f>IF('Midt 3.kl. -Klasse'!BF24="","",IF('Midt 3.kl. -Klasse'!BF24='Skole scoring'!AR$122,1,0)+IF('Midt 3.kl. -Klasse'!BF24=5,5,0))</f>
        <v/>
      </c>
      <c r="AS127" s="31" t="str">
        <f>IF('Midt 3.kl. -Klasse'!BG24="","",IF('Midt 3.kl. -Klasse'!BG24='Skole scoring'!AS$122,1,0)+IF('Midt 3.kl. -Klasse'!BG24=5,5,0))</f>
        <v/>
      </c>
      <c r="AT127" s="31" t="str">
        <f>IF('Midt 3.kl. -Klasse'!BH24="","",IF('Midt 3.kl. -Klasse'!BH24='Skole scoring'!AT$122,1,0)+IF('Midt 3.kl. -Klasse'!BH24=5,5,0))</f>
        <v/>
      </c>
      <c r="AU127" s="31" t="str">
        <f>IF('Midt 3.kl. -Klasse'!BI24="","",IF('Midt 3.kl. -Klasse'!BI24='Skole scoring'!AU$122,1,0)+IF('Midt 3.kl. -Klasse'!BI24=5,5,0))</f>
        <v/>
      </c>
      <c r="AV127" s="31" t="str">
        <f>IF('Midt 3.kl. -Klasse'!BJ24="","",IF('Midt 3.kl. -Klasse'!BJ24='Skole scoring'!AV$122,1,0)+IF('Midt 3.kl. -Klasse'!BJ24=5,5,0))</f>
        <v/>
      </c>
      <c r="AW127" s="31" t="str">
        <f>IF('Midt 3.kl. -Klasse'!BK24="","",IF('Midt 3.kl. -Klasse'!BK24='Skole scoring'!AW$122,1,0)+IF('Midt 3.kl. -Klasse'!BK24=5,5,0))</f>
        <v/>
      </c>
      <c r="AX127" s="31" t="str">
        <f>IF('Midt 3.kl. -Klasse'!BL24="","",IF('Midt 3.kl. -Klasse'!BL24='Skole scoring'!AX$122,1,0)+IF('Midt 3.kl. -Klasse'!BL24=5,5,0))</f>
        <v/>
      </c>
      <c r="AY127" s="31" t="str">
        <f>IF('Midt 3.kl. -Klasse'!BM24="","",IF('Midt 3.kl. -Klasse'!BM24='Skole scoring'!AY$122,1,0)+IF('Midt 3.kl. -Klasse'!BM24=5,5,0))</f>
        <v/>
      </c>
      <c r="AZ127" s="31" t="str">
        <f>IF('Midt 3.kl. -Klasse'!BN24="","",IF('Midt 3.kl. -Klasse'!BN24='Skole scoring'!AZ$122,1,0)+IF('Midt 3.kl. -Klasse'!BN24=5,5,0))</f>
        <v/>
      </c>
      <c r="BA127" s="31" t="str">
        <f>IF('Midt 3.kl. -Klasse'!BO24="","",IF('Midt 3.kl. -Klasse'!BO24='Skole scoring'!BA$122,1,0)+IF('Midt 3.kl. -Klasse'!BO24=5,5,0))</f>
        <v/>
      </c>
      <c r="BB127" s="31" t="str">
        <f>IF('Midt 3.kl. -Klasse'!BP24="","",IF('Midt 3.kl. -Klasse'!BP24='Skole scoring'!BB$122,1,0)+IF('Midt 3.kl. -Klasse'!BP24=5,5,0))</f>
        <v/>
      </c>
      <c r="BC127" s="31" t="str">
        <f>IF('Midt 3.kl. -Klasse'!BQ24="","",IF('Midt 3.kl. -Klasse'!BQ24='Skole scoring'!BC$122,1,0)+IF('Midt 3.kl. -Klasse'!BQ24=5,5,0))</f>
        <v/>
      </c>
      <c r="BD127" s="31" t="str">
        <f>IF('Midt 3.kl. -Klasse'!BR24="","",IF('Midt 3.kl. -Klasse'!BR24='Skole scoring'!BD$122,1,0)+IF('Midt 3.kl. -Klasse'!BR24=5,5,0))</f>
        <v/>
      </c>
      <c r="BE127" s="31" t="str">
        <f>IF('Midt 3.kl. -Klasse'!BS24="","",IF('Midt 3.kl. -Klasse'!BS24='Skole scoring'!BE$122,1,0)+IF('Midt 3.kl. -Klasse'!BS24=5,5,0))</f>
        <v/>
      </c>
      <c r="BF127" s="31" t="str">
        <f>IF('Midt 3.kl. -Klasse'!BT24="","",IF('Midt 3.kl. -Klasse'!BT24='Skole scoring'!BF$122,1,0)+IF('Midt 3.kl. -Klasse'!BT24=5,5,0))</f>
        <v/>
      </c>
      <c r="BG127" s="31" t="str">
        <f>IF('Midt 3.kl. -Klasse'!BU24="","",IF('Midt 3.kl. -Klasse'!BU24='Skole scoring'!BG$122,1,0)+IF('Midt 3.kl. -Klasse'!BU24=5,5,0))</f>
        <v/>
      </c>
      <c r="BH127" s="31" t="str">
        <f>IF('Midt 3.kl. -Klasse'!BV24="","",IF('Midt 3.kl. -Klasse'!BV24='Skole scoring'!BH$122,1,0)+IF('Midt 3.kl. -Klasse'!BV24=5,5,0))</f>
        <v/>
      </c>
      <c r="BI127" s="31" t="str">
        <f>IF('Midt 3.kl. -Klasse'!BW24="","",IF('Midt 3.kl. -Klasse'!BW24='Skole scoring'!BI$122,1,0)+IF('Midt 3.kl. -Klasse'!BW24=5,5,0))</f>
        <v/>
      </c>
      <c r="BJ127" s="31" t="str">
        <f>IF('Midt 3.kl. -Klasse'!BX24="","",IF('Midt 3.kl. -Klasse'!BX24='Skole scoring'!BJ$122,1,0)+IF('Midt 3.kl. -Klasse'!BX24=5,5,0))</f>
        <v/>
      </c>
      <c r="BK127" s="31" t="str">
        <f>IF('Midt 3.kl. -Klasse'!BY24="","",IF('Midt 3.kl. -Klasse'!BY24='Skole scoring'!BK$122,1,0)+IF('Midt 3.kl. -Klasse'!BY24=5,5,0))</f>
        <v/>
      </c>
      <c r="BL127" s="31" t="str">
        <f>IF('Midt 3.kl. -Klasse'!BZ24="","",IF('Midt 3.kl. -Klasse'!BZ24='Skole scoring'!BL$122,1,0)+IF('Midt 3.kl. -Klasse'!BZ24=5,5,0))</f>
        <v/>
      </c>
      <c r="BM127" s="31" t="str">
        <f>IF('Midt 3.kl. -Klasse'!CA24="","",IF('Midt 3.kl. -Klasse'!CA24='Skole scoring'!BM$122,1,0)+IF('Midt 3.kl. -Klasse'!CA24=5,5,0))</f>
        <v/>
      </c>
      <c r="BN127" s="31" t="str">
        <f>IF('Midt 3.kl. -Klasse'!CB24="","",IF('Midt 3.kl. -Klasse'!CB24='Skole scoring'!BN$122,1,0)+IF('Midt 3.kl. -Klasse'!CB24=5,5,0))</f>
        <v/>
      </c>
      <c r="BO127" s="31" t="str">
        <f>IF('Midt 3.kl. -Klasse'!CC24="","",IF('Midt 3.kl. -Klasse'!CC24='Skole scoring'!BO$122,1,0)+IF('Midt 3.kl. -Klasse'!CC24=5,5,0))</f>
        <v/>
      </c>
      <c r="BP127" s="31" t="str">
        <f>IF('Midt 3.kl. -Klasse'!CD24="","",IF('Midt 3.kl. -Klasse'!CD24='Skole scoring'!BP$122,1,0)+IF('Midt 3.kl. -Klasse'!CD24=5,5,0))</f>
        <v/>
      </c>
      <c r="BQ127" s="31" t="str">
        <f>IF('Midt 3.kl. -Klasse'!CE24="","",IF('Midt 3.kl. -Klasse'!CE24='Skole scoring'!BQ$122,1,0)+IF('Midt 3.kl. -Klasse'!CE24=5,5,0))</f>
        <v/>
      </c>
      <c r="BR127" s="31" t="str">
        <f>IF('Midt 3.kl. -Klasse'!CF24="","",IF('Midt 3.kl. -Klasse'!CF24='Skole scoring'!BR$122,1,0)+IF('Midt 3.kl. -Klasse'!CF24=5,5,0))</f>
        <v/>
      </c>
      <c r="BS127" s="31" t="str">
        <f>IF('Midt 3.kl. -Klasse'!CG24="","",IF('Midt 3.kl. -Klasse'!CG24='Skole scoring'!BS$122,1,0)+IF('Midt 3.kl. -Klasse'!CG24=5,5,0))</f>
        <v/>
      </c>
      <c r="BT127" s="31" t="str">
        <f>IF('Midt 3.kl. -Klasse'!CH24="","",IF('Midt 3.kl. -Klasse'!CH24='Skole scoring'!BT$122,1,0)+IF('Midt 3.kl. -Klasse'!CH24=5,5,0))</f>
        <v/>
      </c>
      <c r="BU127" s="31" t="str">
        <f>IF('Midt 3.kl. -Klasse'!CI24="","",IF('Midt 3.kl. -Klasse'!CI24='Skole scoring'!BU$122,1,0)+IF('Midt 3.kl. -Klasse'!CI24=5,5,0))</f>
        <v/>
      </c>
      <c r="BV127" s="31" t="str">
        <f>IF('Midt 3.kl. -Klasse'!CJ24="","",IF('Midt 3.kl. -Klasse'!CJ24='Skole scoring'!BV$122,1,0)+IF('Midt 3.kl. -Klasse'!CJ24=5,5,0))</f>
        <v/>
      </c>
      <c r="BW127" s="31" t="str">
        <f>IF('Midt 3.kl. -Klasse'!CK24="","",IF('Midt 3.kl. -Klasse'!CK24='Skole scoring'!BW$122,1,0)+IF('Midt 3.kl. -Klasse'!CK24=5,5,0))</f>
        <v/>
      </c>
      <c r="BX127" s="31" t="str">
        <f>IF('Midt 3.kl. -Klasse'!CL24="","",IF('Midt 3.kl. -Klasse'!CL24='Skole scoring'!BX$122,1,0)+IF('Midt 3.kl. -Klasse'!CL24=5,5,0))</f>
        <v/>
      </c>
      <c r="BY127" s="31" t="str">
        <f>IF('Midt 3.kl. -Klasse'!CM24="","",IF('Midt 3.kl. -Klasse'!CM24='Skole scoring'!BY$122,1,0)+IF('Midt 3.kl. -Klasse'!CM24=5,5,0))</f>
        <v/>
      </c>
      <c r="BZ127" s="31" t="str">
        <f>IF('Midt 3.kl. -Klasse'!CN24="","",IF('Midt 3.kl. -Klasse'!CN24='Skole scoring'!BZ$122,1,0)+IF('Midt 3.kl. -Klasse'!CN24=5,5,0))</f>
        <v/>
      </c>
      <c r="CA127" s="31" t="str">
        <f>IF('Midt 3.kl. -Klasse'!CO24="","",IF('Midt 3.kl. -Klasse'!CO24='Skole scoring'!CA$122,1,0)+IF('Midt 3.kl. -Klasse'!CO24=5,5,0))</f>
        <v/>
      </c>
      <c r="CB127" s="31" t="str">
        <f>IF('Midt 3.kl. -Klasse'!CP24="","",IF('Midt 3.kl. -Klasse'!CP24='Skole scoring'!CB$122,1,0)+IF('Midt 3.kl. -Klasse'!CP24=5,5,0))</f>
        <v/>
      </c>
      <c r="CC127" s="31" t="str">
        <f>IF('Midt 3.kl. -Klasse'!CQ24="","",IF('Midt 3.kl. -Klasse'!CQ24='Skole scoring'!CC$122,1,0)+IF('Midt 3.kl. -Klasse'!CQ24=5,5,0))</f>
        <v/>
      </c>
      <c r="CD127" s="31" t="str">
        <f>IF('Midt 3.kl. -Klasse'!CR24="","",IF('Midt 3.kl. -Klasse'!CR24='Skole scoring'!CD$122,1,0)+IF('Midt 3.kl. -Klasse'!CR24=5,5,0))</f>
        <v/>
      </c>
      <c r="CE127" s="31" t="str">
        <f>IF('Midt 3.kl. -Klasse'!CS24="","",IF('Midt 3.kl. -Klasse'!CS24='Skole scoring'!CE$122,1,0)+IF('Midt 3.kl. -Klasse'!CS24=5,5,0))</f>
        <v/>
      </c>
      <c r="CF127" s="31" t="str">
        <f>IF('Midt 3.kl. -Klasse'!CT24="","",IF('Midt 3.kl. -Klasse'!CT24='Skole scoring'!CF$122,1,0)+IF('Midt 3.kl. -Klasse'!CT24=5,5,0))</f>
        <v/>
      </c>
      <c r="CG127" s="31" t="str">
        <f>IF('Midt 3.kl. -Klasse'!CU24="","",IF('Midt 3.kl. -Klasse'!CU24='Skole scoring'!CG$122,1,0)+IF('Midt 3.kl. -Klasse'!CU24=5,5,0))</f>
        <v/>
      </c>
      <c r="CH127" s="31" t="str">
        <f>IF('Midt 3.kl. -Klasse'!CV24="","",IF('Midt 3.kl. -Klasse'!CV24='Skole scoring'!CH$122,1,0)+IF('Midt 3.kl. -Klasse'!CV24=5,5,0))</f>
        <v/>
      </c>
      <c r="CI127" s="31" t="str">
        <f>IF('Midt 3.kl. -Klasse'!CW24="","",IF('Midt 3.kl. -Klasse'!CW24='Skole scoring'!CI$122,1,0)+IF('Midt 3.kl. -Klasse'!CW24=5,5,0))</f>
        <v/>
      </c>
      <c r="CJ127" s="31" t="str">
        <f>IF('Midt 3.kl. -Klasse'!CX24="","",IF('Midt 3.kl. -Klasse'!CX24='Skole scoring'!CJ$122,1,0)+IF('Midt 3.kl. -Klasse'!CX24=5,5,0))</f>
        <v/>
      </c>
      <c r="CK127" s="31" t="str">
        <f>IF('Midt 3.kl. -Klasse'!CY24="","",IF('Midt 3.kl. -Klasse'!CY24='Skole scoring'!CK$122,1,0)+IF('Midt 3.kl. -Klasse'!CY24=5,5,0))</f>
        <v/>
      </c>
      <c r="CL127" s="31" t="str">
        <f>IF('Midt 3.kl. -Klasse'!CZ24="","",IF('Midt 3.kl. -Klasse'!CZ24='Skole scoring'!CL$122,1,0)+IF('Midt 3.kl. -Klasse'!CZ24=5,5,0))</f>
        <v/>
      </c>
      <c r="CM127" s="31" t="str">
        <f>IF('Midt 3.kl. -Klasse'!DA24="","",IF('Midt 3.kl. -Klasse'!DA24='Skole scoring'!CM$122,1,0)+IF('Midt 3.kl. -Klasse'!DA24=5,5,0))</f>
        <v/>
      </c>
      <c r="CN127" s="31" t="str">
        <f>IF('Midt 3.kl. -Klasse'!DB24="","",IF('Midt 3.kl. -Klasse'!DB24='Skole scoring'!CN$122,1,0)+IF('Midt 3.kl. -Klasse'!DB24=5,5,0))</f>
        <v/>
      </c>
      <c r="CO127" s="31" t="str">
        <f>IF('Midt 3.kl. -Klasse'!DC24="","",IF('Midt 3.kl. -Klasse'!DC24='Skole scoring'!CO$122,1,0)+IF('Midt 3.kl. -Klasse'!DC24=5,5,0))</f>
        <v/>
      </c>
      <c r="CP127" s="31" t="str">
        <f>IF('Midt 3.kl. -Klasse'!DD24="","",IF('Midt 3.kl. -Klasse'!DD24='Skole scoring'!CP$122,1,0)+IF('Midt 3.kl. -Klasse'!DD24=5,5,0))</f>
        <v/>
      </c>
      <c r="CQ127" s="31" t="str">
        <f>IF('Midt 3.kl. -Klasse'!DE24="","",IF('Midt 3.kl. -Klasse'!DE24='Skole scoring'!CQ$122,1,0)+IF('Midt 3.kl. -Klasse'!DE24=5,5,0))</f>
        <v/>
      </c>
      <c r="CR127" s="31" t="str">
        <f>IF('Midt 3.kl. -Klasse'!DF24="","",IF('Midt 3.kl. -Klasse'!DF24='Skole scoring'!CR$122,1,0)+IF('Midt 3.kl. -Klasse'!DF24=5,5,0))</f>
        <v/>
      </c>
      <c r="CS127" s="31" t="str">
        <f>IF('Midt 3.kl. -Klasse'!DG24="","",IF('Midt 3.kl. -Klasse'!DG24='Skole scoring'!CS$122,1,0)+IF('Midt 3.kl. -Klasse'!DG24=5,5,0))</f>
        <v/>
      </c>
      <c r="CT127" s="31" t="str">
        <f>IF('Midt 3.kl. -Klasse'!DH24="","",IF('Midt 3.kl. -Klasse'!DH24='Skole scoring'!CT$122,1,0)+IF('Midt 3.kl. -Klasse'!DH24=5,5,0))</f>
        <v/>
      </c>
      <c r="CU127" s="31" t="str">
        <f>IF('Midt 3.kl. -Klasse'!DI24="","",IF('Midt 3.kl. -Klasse'!DI24='Skole scoring'!CU$122,1,0)+IF('Midt 3.kl. -Klasse'!DI24=5,5,0))</f>
        <v/>
      </c>
      <c r="CV127" s="31" t="str">
        <f>IF('Midt 3.kl. -Klasse'!DJ24="","",IF('Midt 3.kl. -Klasse'!DJ24='Skole scoring'!CV$122,1,0)+IF('Midt 3.kl. -Klasse'!DJ24=5,5,0))</f>
        <v/>
      </c>
      <c r="CW127" s="31" t="str">
        <f>IF('Midt 3.kl. -Klasse'!DK24="","",IF('Midt 3.kl. -Klasse'!DK24='Skole scoring'!CW$122,1,0)+IF('Midt 3.kl. -Klasse'!DK24=5,5,0))</f>
        <v/>
      </c>
      <c r="CX127" s="31" t="str">
        <f>IF('Midt 3.kl. -Klasse'!DL24="","",IF('Midt 3.kl. -Klasse'!DL24='Skole scoring'!CX$122,1,0)+IF('Midt 3.kl. -Klasse'!DL24=5,5,0))</f>
        <v/>
      </c>
      <c r="CY127" s="31" t="str">
        <f>IF('Midt 3.kl. -Klasse'!DM24="","",IF('Midt 3.kl. -Klasse'!DM24='Skole scoring'!CY$122,1,0)+IF('Midt 3.kl. -Klasse'!DM24=5,5,0))</f>
        <v/>
      </c>
      <c r="CZ127" s="31" t="str">
        <f>IF('Midt 3.kl. -Klasse'!DN24="","",IF('Midt 3.kl. -Klasse'!DN24='Skole scoring'!CZ$122,1,0)+IF('Midt 3.kl. -Klasse'!DN24=5,5,0))</f>
        <v/>
      </c>
      <c r="DA127" s="31" t="str">
        <f>IF('Midt 3.kl. -Klasse'!DO24="","",IF('Midt 3.kl. -Klasse'!DO24='Skole scoring'!DA$122,1,0)+IF('Midt 3.kl. -Klasse'!DO24=5,5,0))</f>
        <v/>
      </c>
      <c r="DB127" s="31" t="str">
        <f>IF('Midt 3.kl. -Klasse'!DP24="","",IF('Midt 3.kl. -Klasse'!DP24='Skole scoring'!DB$122,1,0)+IF('Midt 3.kl. -Klasse'!DP24=5,5,0))</f>
        <v/>
      </c>
      <c r="DC127" s="31" t="str">
        <f>IF('Midt 3.kl. -Klasse'!DQ24="","",IF('Midt 3.kl. -Klasse'!DQ24='Skole scoring'!DC$122,1,0)+IF('Midt 3.kl. -Klasse'!DQ24=5,5,0))</f>
        <v/>
      </c>
      <c r="DD127" s="31" t="str">
        <f>IF('Midt 3.kl. -Klasse'!DR24="","",IF('Midt 3.kl. -Klasse'!DR24='Skole scoring'!DD$122,1,0)+IF('Midt 3.kl. -Klasse'!DR24=5,5,0))</f>
        <v/>
      </c>
      <c r="DE127" s="31" t="str">
        <f>IF('Midt 3.kl. -Klasse'!DS24="","",IF('Midt 3.kl. -Klasse'!DS24='Skole scoring'!DE$122,1,0)+IF('Midt 3.kl. -Klasse'!DS24=5,5,0))</f>
        <v/>
      </c>
      <c r="DF127" s="31" t="str">
        <f>IF('Midt 3.kl. -Klasse'!DT24="","",IF('Midt 3.kl. -Klasse'!DT24='Skole scoring'!DF$122,1,0)+IF('Midt 3.kl. -Klasse'!DT24=5,5,0))</f>
        <v/>
      </c>
      <c r="DG127" s="31" t="str">
        <f>IF('Midt 3.kl. -Klasse'!DU24="","",IF('Midt 3.kl. -Klasse'!DU24='Skole scoring'!DG$122,1,0)+IF('Midt 3.kl. -Klasse'!DU24=5,5,0))</f>
        <v/>
      </c>
      <c r="DH127" s="31" t="str">
        <f>IF('Midt 3.kl. -Klasse'!DV24="","",IF('Midt 3.kl. -Klasse'!DV24='Skole scoring'!DH$122,1,0)+IF('Midt 3.kl. -Klasse'!DV24=5,5,0))</f>
        <v/>
      </c>
      <c r="DI127" s="31" t="str">
        <f>IF('Midt 3.kl. -Klasse'!DW24="","",IF('Midt 3.kl. -Klasse'!DW24='Skole scoring'!DI$122,1,0)+IF('Midt 3.kl. -Klasse'!DW24=5,5,0))</f>
        <v/>
      </c>
      <c r="DJ127" s="31" t="str">
        <f>IF('Midt 3.kl. -Klasse'!DX24="","",IF('Midt 3.kl. -Klasse'!DX24='Skole scoring'!DJ$122,1,0)+IF('Midt 3.kl. -Klasse'!DX24=5,5,0))</f>
        <v/>
      </c>
      <c r="DK127" s="31" t="str">
        <f>IF('Midt 3.kl. -Klasse'!DY24="","",IF('Midt 3.kl. -Klasse'!DY24='Skole scoring'!DK$122,1,0)+IF('Midt 3.kl. -Klasse'!DY24=5,5,0))</f>
        <v/>
      </c>
      <c r="DL127" s="31" t="str">
        <f>IF('Midt 3.kl. -Klasse'!DZ24="","",IF('Midt 3.kl. -Klasse'!DZ24='Skole scoring'!DL$122,1,0)+IF('Midt 3.kl. -Klasse'!DZ24=5,5,0))</f>
        <v/>
      </c>
      <c r="DM127" s="31" t="str">
        <f>IF('Midt 3.kl. -Klasse'!EA24="","",IF('Midt 3.kl. -Klasse'!EA24='Skole scoring'!DM$122,1,0)+IF('Midt 3.kl. -Klasse'!EA24=5,5,0))</f>
        <v/>
      </c>
      <c r="DN127" s="31" t="str">
        <f>IF('Midt 3.kl. -Klasse'!EB24="","",IF('Midt 3.kl. -Klasse'!EB24='Skole scoring'!DN$122,1,0)+IF('Midt 3.kl. -Klasse'!EB24=5,5,0))</f>
        <v/>
      </c>
      <c r="DO127" s="31" t="str">
        <f>IF('Midt 3.kl. -Klasse'!EC24="","",IF('Midt 3.kl. -Klasse'!EC24='Skole scoring'!DO$122,1,0)+IF('Midt 3.kl. -Klasse'!EC24=5,5,0))</f>
        <v/>
      </c>
      <c r="DP127" s="31" t="str">
        <f>IF('Midt 3.kl. -Klasse'!ED24="","",IF('Midt 3.kl. -Klasse'!ED24='Skole scoring'!DP$122,1,0)+IF('Midt 3.kl. -Klasse'!ED24=5,5,0))</f>
        <v/>
      </c>
      <c r="DQ127" s="31" t="str">
        <f>IF('Midt 3.kl. -Klasse'!EE24="","",IF('Midt 3.kl. -Klasse'!EE24='Skole scoring'!DQ$122,1,0)+IF('Midt 3.kl. -Klasse'!EE24=5,5,0))</f>
        <v/>
      </c>
      <c r="DR127" s="31" t="str">
        <f>IF('Midt 3.kl. -Klasse'!EF24="","",IF('Midt 3.kl. -Klasse'!EF24='Skole scoring'!DR$122,1,0)+IF('Midt 3.kl. -Klasse'!EF24=5,5,0))</f>
        <v/>
      </c>
      <c r="DS127" s="31" t="str">
        <f>IF('Midt 3.kl. -Klasse'!EG24="","",IF('Midt 3.kl. -Klasse'!EG24='Skole scoring'!DS$122,1,0)+IF('Midt 3.kl. -Klasse'!EG24=5,5,0))</f>
        <v/>
      </c>
      <c r="DT127" s="31" t="str">
        <f>IF('Midt 3.kl. -Klasse'!EH24="","",IF('Midt 3.kl. -Klasse'!EH24='Skole scoring'!DT$122,1,0)+IF('Midt 3.kl. -Klasse'!EH24=5,5,0))</f>
        <v/>
      </c>
      <c r="DU127" s="31" t="str">
        <f>IF('Midt 3.kl. -Klasse'!EI24="","",IF('Midt 3.kl. -Klasse'!EI24='Skole scoring'!DU$122,1,0)+IF('Midt 3.kl. -Klasse'!EI24=5,5,0))</f>
        <v/>
      </c>
      <c r="DV127" s="31" t="str">
        <f>IF('Midt 3.kl. -Klasse'!EJ24="","",IF('Midt 3.kl. -Klasse'!EJ24='Skole scoring'!DV$122,1,0)+IF('Midt 3.kl. -Klasse'!EJ24=5,5,0))</f>
        <v/>
      </c>
      <c r="DW127" s="31" t="str">
        <f>IF('Midt 3.kl. -Klasse'!EK24="","",IF('Midt 3.kl. -Klasse'!EK24='Skole scoring'!DW$122,1,0)+IF('Midt 3.kl. -Klasse'!EK24=5,5,0))</f>
        <v/>
      </c>
      <c r="DX127" s="31" t="str">
        <f>IF('Midt 3.kl. -Klasse'!EL24="","",IF('Midt 3.kl. -Klasse'!EL24='Skole scoring'!DX$122,1,0)+IF('Midt 3.kl. -Klasse'!EL24=5,5,0))</f>
        <v/>
      </c>
      <c r="DY127" s="31" t="str">
        <f>IF('Midt 3.kl. -Klasse'!EM24="","",IF('Midt 3.kl. -Klasse'!EM24='Skole scoring'!DY$122,1,0)+IF('Midt 3.kl. -Klasse'!EM24=5,5,0))</f>
        <v/>
      </c>
      <c r="DZ127" s="31" t="str">
        <f>IF('Midt 3.kl. -Klasse'!EN24="","",IF('Midt 3.kl. -Klasse'!EN24='Skole scoring'!DZ$122,1,0)+IF('Midt 3.kl. -Klasse'!EN24=5,5,0))</f>
        <v/>
      </c>
      <c r="EA127" s="31" t="str">
        <f>IF('Midt 3.kl. -Klasse'!EO24="","",IF('Midt 3.kl. -Klasse'!EO24='Skole scoring'!EA$122,1,0)+IF('Midt 3.kl. -Klasse'!EO24=5,5,0))</f>
        <v/>
      </c>
      <c r="EB127" s="31" t="str">
        <f>IF('Midt 3.kl. -Klasse'!EP24="","",IF('Midt 3.kl. -Klasse'!EP24='Skole scoring'!EB$122,1,0)+IF('Midt 3.kl. -Klasse'!EP24=5,5,0))</f>
        <v/>
      </c>
      <c r="EC127" s="31" t="str">
        <f>IF('Midt 3.kl. -Klasse'!EQ24="","",IF('Midt 3.kl. -Klasse'!EQ24='Skole scoring'!EC$122,1,0)+IF('Midt 3.kl. -Klasse'!EQ24=5,5,0))</f>
        <v/>
      </c>
      <c r="ED127" s="31" t="str">
        <f>IF('Midt 3.kl. -Klasse'!ER24="","",IF('Midt 3.kl. -Klasse'!ER24='Skole scoring'!ED$122,1,0)+IF('Midt 3.kl. -Klasse'!ER24=5,5,0))</f>
        <v/>
      </c>
      <c r="EE127" s="31" t="str">
        <f>IF('Midt 3.kl. -Klasse'!ES24="","",IF('Midt 3.kl. -Klasse'!ES24='Skole scoring'!EE$122,1,0)+IF('Midt 3.kl. -Klasse'!ES24=5,5,0))</f>
        <v/>
      </c>
      <c r="EF127" s="31" t="str">
        <f>IF('Midt 3.kl. -Klasse'!ET24="","",IF('Midt 3.kl. -Klasse'!ET24='Skole scoring'!EF$122,1,0)+IF('Midt 3.kl. -Klasse'!ET24=5,5,0))</f>
        <v/>
      </c>
      <c r="EG127" s="31" t="str">
        <f>IF('Midt 3.kl. -Klasse'!EU24="","",IF('Midt 3.kl. -Klasse'!EU24='Skole scoring'!EG$122,1,0)+IF('Midt 3.kl. -Klasse'!EU24=5,5,0))</f>
        <v/>
      </c>
      <c r="EH127" s="31" t="str">
        <f>IF('Midt 3.kl. -Klasse'!EV24="","",IF('Midt 3.kl. -Klasse'!EV24='Skole scoring'!EH$122,1,0)+IF('Midt 3.kl. -Klasse'!EV24=5,5,0))</f>
        <v/>
      </c>
      <c r="EI127" s="31" t="str">
        <f>IF('Midt 3.kl. -Klasse'!EW24="","",IF('Midt 3.kl. -Klasse'!EW24='Skole scoring'!EI$122,1,0)+IF('Midt 3.kl. -Klasse'!EW24=5,5,0))</f>
        <v/>
      </c>
      <c r="EJ127" s="31" t="str">
        <f>IF('Midt 3.kl. -Klasse'!EX24="","",IF('Midt 3.kl. -Klasse'!EX24='Skole scoring'!EJ$122,1,0)+IF('Midt 3.kl. -Klasse'!EX24=5,5,0))</f>
        <v/>
      </c>
      <c r="EK127" s="31" t="str">
        <f>IF('Midt 3.kl. -Klasse'!EY24="","",IF('Midt 3.kl. -Klasse'!EY24='Skole scoring'!EK$122,1,0)+IF('Midt 3.kl. -Klasse'!EY24=5,5,0))</f>
        <v/>
      </c>
      <c r="EL127" s="31" t="str">
        <f>IF('Midt 3.kl. -Klasse'!EZ24="","",IF('Midt 3.kl. -Klasse'!EZ24='Skole scoring'!EL$122,1,0)+IF('Midt 3.kl. -Klasse'!EZ24=5,5,0))</f>
        <v/>
      </c>
      <c r="EM127" s="31" t="str">
        <f>IF('Midt 3.kl. -Klasse'!FA24="","",IF('Midt 3.kl. -Klasse'!FA24='Skole scoring'!EM$122,1,0)+IF('Midt 3.kl. -Klasse'!FA24=5,5,0))</f>
        <v/>
      </c>
      <c r="EN127" s="31" t="str">
        <f>IF('Midt 3.kl. -Klasse'!FB24="","",IF('Midt 3.kl. -Klasse'!FB24='Skole scoring'!EN$122,1,0)+IF('Midt 3.kl. -Klasse'!FB24=5,5,0))</f>
        <v/>
      </c>
      <c r="EO127" s="31" t="str">
        <f>IF('Midt 3.kl. -Klasse'!FC24="","",IF('Midt 3.kl. -Klasse'!FC24='Skole scoring'!EO$122,1,0)+IF('Midt 3.kl. -Klasse'!FC24=5,5,0))</f>
        <v/>
      </c>
      <c r="EP127" s="31" t="str">
        <f>IF('Midt 3.kl. -Klasse'!FD24="","",IF('Midt 3.kl. -Klasse'!FD24='Skole scoring'!EP$122,1,0)+IF('Midt 3.kl. -Klasse'!FD24=5,5,0))</f>
        <v/>
      </c>
      <c r="EQ127" s="31" t="str">
        <f>IF('Midt 3.kl. -Klasse'!FE24="","",IF('Midt 3.kl. -Klasse'!FE24='Skole scoring'!EQ$122,1,0)+IF('Midt 3.kl. -Klasse'!FE24=5,5,0))</f>
        <v/>
      </c>
      <c r="ER127" s="31" t="str">
        <f>IF('Midt 3.kl. -Klasse'!FF24="","",IF('Midt 3.kl. -Klasse'!FF24='Skole scoring'!ER$122,1,0)+IF('Midt 3.kl. -Klasse'!FF24=5,5,0))</f>
        <v/>
      </c>
      <c r="ES127" s="31" t="str">
        <f>IF('Midt 3.kl. -Klasse'!FG24="","",IF('Midt 3.kl. -Klasse'!FG24='Skole scoring'!ES$122,1,0)+IF('Midt 3.kl. -Klasse'!FG24=5,5,0))</f>
        <v/>
      </c>
      <c r="ET127" s="31" t="str">
        <f>IF('Midt 3.kl. -Klasse'!FH24="","",IF('Midt 3.kl. -Klasse'!FH24='Skole scoring'!ET$122,1,0)+IF('Midt 3.kl. -Klasse'!FH24=5,5,0))</f>
        <v/>
      </c>
      <c r="EU127" s="31" t="str">
        <f>IF('Midt 3.kl. -Klasse'!FI24="","",IF('Midt 3.kl. -Klasse'!FI24='Skole scoring'!EU$122,1,0)+IF('Midt 3.kl. -Klasse'!FI24=5,5,0))</f>
        <v/>
      </c>
      <c r="EV127" s="31" t="str">
        <f>IF('Midt 3.kl. -Klasse'!FJ24="","",IF('Midt 3.kl. -Klasse'!FJ24='Skole scoring'!EV$122,1,0)+IF('Midt 3.kl. -Klasse'!FJ24=5,5,0))</f>
        <v/>
      </c>
      <c r="EW127" s="31" t="str">
        <f>IF('Midt 3.kl. -Klasse'!FK24="","",IF('Midt 3.kl. -Klasse'!FK24='Skole scoring'!EW$122,1,0)+IF('Midt 3.kl. -Klasse'!FK24=5,5,0))</f>
        <v/>
      </c>
      <c r="EX127" s="31" t="str">
        <f>IF('Midt 3.kl. -Klasse'!FL24="","",IF('Midt 3.kl. -Klasse'!FL24='Skole scoring'!EX$122,1,0)+IF('Midt 3.kl. -Klasse'!FL24=5,5,0))</f>
        <v/>
      </c>
      <c r="EY127" s="31" t="str">
        <f>IF('Midt 3.kl. -Klasse'!FM24="","",IF('Midt 3.kl. -Klasse'!FM24='Skole scoring'!EY$122,1,0)+IF('Midt 3.kl. -Klasse'!FM24=5,5,0))</f>
        <v/>
      </c>
      <c r="EZ127" s="31" t="str">
        <f>IF('Midt 3.kl. -Klasse'!FN24="","",IF('Midt 3.kl. -Klasse'!FN24='Skole scoring'!EZ$122,1,0)+IF('Midt 3.kl. -Klasse'!FN24=5,5,0))</f>
        <v/>
      </c>
      <c r="FA127" s="31" t="str">
        <f>IF('Midt 3.kl. -Klasse'!FO24="","",IF('Midt 3.kl. -Klasse'!FO24='Skole scoring'!FA$122,1,0)+IF('Midt 3.kl. -Klasse'!FO24=5,5,0))</f>
        <v/>
      </c>
      <c r="FB127" s="31" t="str">
        <f>IF('Midt 3.kl. -Klasse'!FP24="","",IF('Midt 3.kl. -Klasse'!FP24='Skole scoring'!FB$122,1,0)+IF('Midt 3.kl. -Klasse'!FP24=5,5,0))</f>
        <v/>
      </c>
      <c r="FC127" s="31" t="str">
        <f>IF('Midt 3.kl. -Klasse'!FQ24="","",IF('Midt 3.kl. -Klasse'!FQ24='Skole scoring'!FC$122,1,0)+IF('Midt 3.kl. -Klasse'!FQ24=5,5,0))</f>
        <v/>
      </c>
      <c r="FD127" s="31" t="str">
        <f>IF('Midt 3.kl. -Klasse'!FR24="","",IF('Midt 3.kl. -Klasse'!FR24='Skole scoring'!FD$122,1,0)+IF('Midt 3.kl. -Klasse'!FR24=5,5,0))</f>
        <v/>
      </c>
      <c r="FE127" s="31" t="str">
        <f>IF('Midt 3.kl. -Klasse'!FS24="","",IF('Midt 3.kl. -Klasse'!FS24='Skole scoring'!FE$122,1,0)+IF('Midt 3.kl. -Klasse'!FS24=5,5,0))</f>
        <v/>
      </c>
      <c r="FF127" s="31" t="str">
        <f>IF('Midt 3.kl. -Klasse'!FT24="","",IF('Midt 3.kl. -Klasse'!FT24='Skole scoring'!FF$122,1,0)+IF('Midt 3.kl. -Klasse'!FT24=5,5,0))</f>
        <v/>
      </c>
      <c r="FG127" s="31" t="str">
        <f>IF('Midt 3.kl. -Klasse'!FU24="","",IF('Midt 3.kl. -Klasse'!FU24='Skole scoring'!FG$122,1,0)+IF('Midt 3.kl. -Klasse'!FU24=5,5,0))</f>
        <v/>
      </c>
      <c r="FH127" s="31" t="str">
        <f>IF('Midt 3.kl. -Klasse'!FV24="","",IF('Midt 3.kl. -Klasse'!FV24='Skole scoring'!FH$122,1,0)+IF('Midt 3.kl. -Klasse'!FV24=5,5,0))</f>
        <v/>
      </c>
      <c r="FI127" s="31" t="str">
        <f>IF('Midt 3.kl. -Klasse'!FW24="","",IF('Midt 3.kl. -Klasse'!FW24='Skole scoring'!FI$122,1,0)+IF('Midt 3.kl. -Klasse'!FW24=5,5,0))</f>
        <v/>
      </c>
      <c r="FJ127" s="31" t="str">
        <f>IF('Midt 3.kl. -Klasse'!FX24="","",IF('Midt 3.kl. -Klasse'!FX24='Skole scoring'!FJ$122,1,0)+IF('Midt 3.kl. -Klasse'!FX24=5,5,0))</f>
        <v/>
      </c>
      <c r="FK127" s="31" t="str">
        <f>IF('Midt 3.kl. -Klasse'!FY24="","",IF('Midt 3.kl. -Klasse'!FY24='Skole scoring'!FK$122,1,0)+IF('Midt 3.kl. -Klasse'!FY24=5,5,0))</f>
        <v/>
      </c>
      <c r="FL127" s="31" t="str">
        <f>IF('Midt 3.kl. -Klasse'!FZ24="","",IF('Midt 3.kl. -Klasse'!FZ24='Skole scoring'!FL$122,1,0)+IF('Midt 3.kl. -Klasse'!FZ24=5,5,0))</f>
        <v/>
      </c>
      <c r="FM127" s="31" t="str">
        <f>IF('Midt 3.kl. -Klasse'!GA24="","",IF('Midt 3.kl. -Klasse'!GA24='Skole scoring'!FM$122,1,0)+IF('Midt 3.kl. -Klasse'!GA24=5,5,0))</f>
        <v/>
      </c>
      <c r="FN127" s="31">
        <f t="shared" si="4"/>
        <v>0</v>
      </c>
      <c r="FO127" s="31" t="str">
        <f>IF(ISBLANK('Midt 3.kl. -Klasse'!B24),"NA",(((COUNTIF('Skole scoring'!B127:U127,1)-9.2)/5.5)+((COUNTIF('Skole scoring'!V127:DQ127,1)-28)/14.6)+((COUNTIF(DR127:FM127,1)-27)/13))/3)</f>
        <v>NA</v>
      </c>
    </row>
    <row r="128" spans="2:171" x14ac:dyDescent="0.35">
      <c r="B128" s="31" t="str">
        <f>IF('Midt 3.kl. -Klasse'!P25="","",IF('Midt 3.kl. -Klasse'!P25='Skole scoring'!B$122,1,0)+IF('Midt 3.kl. -Klasse'!P25=5,5,0))</f>
        <v/>
      </c>
      <c r="C128" s="31" t="str">
        <f>IF('Midt 3.kl. -Klasse'!Q25="","",IF('Midt 3.kl. -Klasse'!Q25='Skole scoring'!C$122,1,0)+IF('Midt 3.kl. -Klasse'!Q25=5,5,0))</f>
        <v/>
      </c>
      <c r="D128" s="31" t="str">
        <f>IF('Midt 3.kl. -Klasse'!R25="","",IF('Midt 3.kl. -Klasse'!R25='Skole scoring'!D$122,1,0)+IF('Midt 3.kl. -Klasse'!R25=5,5,0))</f>
        <v/>
      </c>
      <c r="E128" s="31" t="str">
        <f>IF('Midt 3.kl. -Klasse'!S25="","",IF('Midt 3.kl. -Klasse'!S25='Skole scoring'!E$122,1,0)+IF('Midt 3.kl. -Klasse'!S25=5,5,0))</f>
        <v/>
      </c>
      <c r="F128" s="31" t="str">
        <f>IF('Midt 3.kl. -Klasse'!T25="","",IF('Midt 3.kl. -Klasse'!T25='Skole scoring'!F$122,1,0)+IF('Midt 3.kl. -Klasse'!T25=5,5,0))</f>
        <v/>
      </c>
      <c r="G128" s="31" t="str">
        <f>IF('Midt 3.kl. -Klasse'!U25="","",IF('Midt 3.kl. -Klasse'!U25='Skole scoring'!G$122,1,0)+IF('Midt 3.kl. -Klasse'!U25=5,5,0))</f>
        <v/>
      </c>
      <c r="H128" s="31" t="str">
        <f>IF('Midt 3.kl. -Klasse'!V25="","",IF('Midt 3.kl. -Klasse'!V25='Skole scoring'!H$122,1,0)+IF('Midt 3.kl. -Klasse'!V25=5,5,0))</f>
        <v/>
      </c>
      <c r="I128" s="31" t="str">
        <f>IF('Midt 3.kl. -Klasse'!W25="","",IF('Midt 3.kl. -Klasse'!W25='Skole scoring'!I$122,1,0)+IF('Midt 3.kl. -Klasse'!W25=5,5,0))</f>
        <v/>
      </c>
      <c r="J128" s="31" t="str">
        <f>IF('Midt 3.kl. -Klasse'!X25="","",IF('Midt 3.kl. -Klasse'!X25='Skole scoring'!J$122,1,0)+IF('Midt 3.kl. -Klasse'!X25=5,5,0))</f>
        <v/>
      </c>
      <c r="K128" s="31" t="str">
        <f>IF('Midt 3.kl. -Klasse'!Y25="","",IF('Midt 3.kl. -Klasse'!Y25='Skole scoring'!K$122,1,0)+IF('Midt 3.kl. -Klasse'!Y25=5,5,0))</f>
        <v/>
      </c>
      <c r="L128" s="31" t="str">
        <f>IF('Midt 3.kl. -Klasse'!Z25="","",IF('Midt 3.kl. -Klasse'!Z25='Skole scoring'!L$122,1,0)+IF('Midt 3.kl. -Klasse'!Z25=5,5,0))</f>
        <v/>
      </c>
      <c r="M128" s="31" t="str">
        <f>IF('Midt 3.kl. -Klasse'!AA25="","",IF('Midt 3.kl. -Klasse'!AA25='Skole scoring'!M$122,1,0)+IF('Midt 3.kl. -Klasse'!AA25=5,5,0))</f>
        <v/>
      </c>
      <c r="N128" s="31" t="str">
        <f>IF('Midt 3.kl. -Klasse'!AB25="","",IF('Midt 3.kl. -Klasse'!AB25='Skole scoring'!N$122,1,0)+IF('Midt 3.kl. -Klasse'!AB25=5,5,0))</f>
        <v/>
      </c>
      <c r="O128" s="31" t="str">
        <f>IF('Midt 3.kl. -Klasse'!AC25="","",IF('Midt 3.kl. -Klasse'!AC25='Skole scoring'!O$122,1,0)+IF('Midt 3.kl. -Klasse'!AC25=5,5,0))</f>
        <v/>
      </c>
      <c r="P128" s="31" t="str">
        <f>IF('Midt 3.kl. -Klasse'!AD25="","",IF('Midt 3.kl. -Klasse'!AD25='Skole scoring'!P$122,1,0)+IF('Midt 3.kl. -Klasse'!AD25=5,5,0))</f>
        <v/>
      </c>
      <c r="Q128" s="31" t="str">
        <f>IF('Midt 3.kl. -Klasse'!AE25="","",IF('Midt 3.kl. -Klasse'!AE25='Skole scoring'!Q$122,1,0)+IF('Midt 3.kl. -Klasse'!AE25=5,5,0))</f>
        <v/>
      </c>
      <c r="R128" s="31" t="str">
        <f>IF('Midt 3.kl. -Klasse'!AF25="","",IF('Midt 3.kl. -Klasse'!AF25='Skole scoring'!R$122,1,0)+IF('Midt 3.kl. -Klasse'!AF25=5,5,0))</f>
        <v/>
      </c>
      <c r="S128" s="31" t="str">
        <f>IF('Midt 3.kl. -Klasse'!AG25="","",IF('Midt 3.kl. -Klasse'!AG25='Skole scoring'!S$122,1,0)+IF('Midt 3.kl. -Klasse'!AG25=5,5,0))</f>
        <v/>
      </c>
      <c r="T128" s="31" t="str">
        <f>IF('Midt 3.kl. -Klasse'!AH25="","",IF('Midt 3.kl. -Klasse'!AH25='Skole scoring'!T$122,1,0)+IF('Midt 3.kl. -Klasse'!AH25=5,5,0))</f>
        <v/>
      </c>
      <c r="U128" s="31" t="str">
        <f>IF('Midt 3.kl. -Klasse'!AI25="","",IF('Midt 3.kl. -Klasse'!AI25='Skole scoring'!U$122,1,0)+IF('Midt 3.kl. -Klasse'!AI25=5,5,0))</f>
        <v/>
      </c>
      <c r="V128" s="31" t="str">
        <f>IF('Midt 3.kl. -Klasse'!AJ25="","",IF('Midt 3.kl. -Klasse'!AJ25='Skole scoring'!V$122,1,0)+IF('Midt 3.kl. -Klasse'!AJ25=5,5,0))</f>
        <v/>
      </c>
      <c r="W128" s="31" t="str">
        <f>IF('Midt 3.kl. -Klasse'!AK25="","",IF('Midt 3.kl. -Klasse'!AK25='Skole scoring'!W$122,1,0)+IF('Midt 3.kl. -Klasse'!AK25=5,5,0))</f>
        <v/>
      </c>
      <c r="X128" s="31" t="str">
        <f>IF('Midt 3.kl. -Klasse'!AL25="","",IF('Midt 3.kl. -Klasse'!AL25='Skole scoring'!X$122,1,0)+IF('Midt 3.kl. -Klasse'!AL25=5,5,0))</f>
        <v/>
      </c>
      <c r="Y128" s="31" t="str">
        <f>IF('Midt 3.kl. -Klasse'!AM25="","",IF('Midt 3.kl. -Klasse'!AM25='Skole scoring'!Y$122,1,0)+IF('Midt 3.kl. -Klasse'!AM25=5,5,0))</f>
        <v/>
      </c>
      <c r="Z128" s="31" t="str">
        <f>IF('Midt 3.kl. -Klasse'!AN25="","",IF('Midt 3.kl. -Klasse'!AN25='Skole scoring'!Z$122,1,0)+IF('Midt 3.kl. -Klasse'!AN25=5,5,0))</f>
        <v/>
      </c>
      <c r="AA128" s="31" t="str">
        <f>IF('Midt 3.kl. -Klasse'!AO25="","",IF('Midt 3.kl. -Klasse'!AO25='Skole scoring'!AA$122,1,0)+IF('Midt 3.kl. -Klasse'!AO25=5,5,0))</f>
        <v/>
      </c>
      <c r="AB128" s="31" t="str">
        <f>IF('Midt 3.kl. -Klasse'!AP25="","",IF('Midt 3.kl. -Klasse'!AP25='Skole scoring'!AB$122,1,0)+IF('Midt 3.kl. -Klasse'!AP25=5,5,0))</f>
        <v/>
      </c>
      <c r="AC128" s="31" t="str">
        <f>IF('Midt 3.kl. -Klasse'!AQ25="","",IF('Midt 3.kl. -Klasse'!AQ25='Skole scoring'!AC$122,1,0)+IF('Midt 3.kl. -Klasse'!AQ25=5,5,0))</f>
        <v/>
      </c>
      <c r="AD128" s="31" t="str">
        <f>IF('Midt 3.kl. -Klasse'!AR25="","",IF('Midt 3.kl. -Klasse'!AR25='Skole scoring'!AD$122,1,0)+IF('Midt 3.kl. -Klasse'!AR25=5,5,0))</f>
        <v/>
      </c>
      <c r="AE128" s="31" t="str">
        <f>IF('Midt 3.kl. -Klasse'!AS25="","",IF('Midt 3.kl. -Klasse'!AS25='Skole scoring'!AE$122,1,0)+IF('Midt 3.kl. -Klasse'!AS25=5,5,0))</f>
        <v/>
      </c>
      <c r="AF128" s="31" t="str">
        <f>IF('Midt 3.kl. -Klasse'!AT25="","",IF('Midt 3.kl. -Klasse'!AT25='Skole scoring'!AF$122,1,0)+IF('Midt 3.kl. -Klasse'!AT25=5,5,0))</f>
        <v/>
      </c>
      <c r="AG128" s="31" t="str">
        <f>IF('Midt 3.kl. -Klasse'!AU25="","",IF('Midt 3.kl. -Klasse'!AU25='Skole scoring'!AG$122,1,0)+IF('Midt 3.kl. -Klasse'!AU25=5,5,0))</f>
        <v/>
      </c>
      <c r="AH128" s="31" t="str">
        <f>IF('Midt 3.kl. -Klasse'!AV25="","",IF('Midt 3.kl. -Klasse'!AV25='Skole scoring'!AH$122,1,0)+IF('Midt 3.kl. -Klasse'!AV25=5,5,0))</f>
        <v/>
      </c>
      <c r="AI128" s="31" t="str">
        <f>IF('Midt 3.kl. -Klasse'!AW25="","",IF('Midt 3.kl. -Klasse'!AW25='Skole scoring'!AI$122,1,0)+IF('Midt 3.kl. -Klasse'!AW25=5,5,0))</f>
        <v/>
      </c>
      <c r="AJ128" s="31" t="str">
        <f>IF('Midt 3.kl. -Klasse'!AX25="","",IF('Midt 3.kl. -Klasse'!AX25='Skole scoring'!AJ$122,1,0)+IF('Midt 3.kl. -Klasse'!AX25=5,5,0))</f>
        <v/>
      </c>
      <c r="AK128" s="31" t="str">
        <f>IF('Midt 3.kl. -Klasse'!AY25="","",IF('Midt 3.kl. -Klasse'!AY25='Skole scoring'!AK$122,1,0)+IF('Midt 3.kl. -Klasse'!AY25=5,5,0))</f>
        <v/>
      </c>
      <c r="AL128" s="31" t="str">
        <f>IF('Midt 3.kl. -Klasse'!AZ25="","",IF('Midt 3.kl. -Klasse'!AZ25='Skole scoring'!AL$122,1,0)+IF('Midt 3.kl. -Klasse'!AZ25=5,5,0))</f>
        <v/>
      </c>
      <c r="AM128" s="31" t="str">
        <f>IF('Midt 3.kl. -Klasse'!BA25="","",IF('Midt 3.kl. -Klasse'!BA25='Skole scoring'!AM$122,1,0)+IF('Midt 3.kl. -Klasse'!BA25=5,5,0))</f>
        <v/>
      </c>
      <c r="AN128" s="31" t="str">
        <f>IF('Midt 3.kl. -Klasse'!BB25="","",IF('Midt 3.kl. -Klasse'!BB25='Skole scoring'!AN$122,1,0)+IF('Midt 3.kl. -Klasse'!BB25=5,5,0))</f>
        <v/>
      </c>
      <c r="AO128" s="31" t="str">
        <f>IF('Midt 3.kl. -Klasse'!BC25="","",IF('Midt 3.kl. -Klasse'!BC25='Skole scoring'!AO$122,1,0)+IF('Midt 3.kl. -Klasse'!BC25=5,5,0))</f>
        <v/>
      </c>
      <c r="AP128" s="31" t="str">
        <f>IF('Midt 3.kl. -Klasse'!BD25="","",IF('Midt 3.kl. -Klasse'!BD25='Skole scoring'!AP$122,1,0)+IF('Midt 3.kl. -Klasse'!BD25=5,5,0))</f>
        <v/>
      </c>
      <c r="AQ128" s="31" t="str">
        <f>IF('Midt 3.kl. -Klasse'!BE25="","",IF('Midt 3.kl. -Klasse'!BE25='Skole scoring'!AQ$122,1,0)+IF('Midt 3.kl. -Klasse'!BE25=5,5,0))</f>
        <v/>
      </c>
      <c r="AR128" s="31" t="str">
        <f>IF('Midt 3.kl. -Klasse'!BF25="","",IF('Midt 3.kl. -Klasse'!BF25='Skole scoring'!AR$122,1,0)+IF('Midt 3.kl. -Klasse'!BF25=5,5,0))</f>
        <v/>
      </c>
      <c r="AS128" s="31" t="str">
        <f>IF('Midt 3.kl. -Klasse'!BG25="","",IF('Midt 3.kl. -Klasse'!BG25='Skole scoring'!AS$122,1,0)+IF('Midt 3.kl. -Klasse'!BG25=5,5,0))</f>
        <v/>
      </c>
      <c r="AT128" s="31" t="str">
        <f>IF('Midt 3.kl. -Klasse'!BH25="","",IF('Midt 3.kl. -Klasse'!BH25='Skole scoring'!AT$122,1,0)+IF('Midt 3.kl. -Klasse'!BH25=5,5,0))</f>
        <v/>
      </c>
      <c r="AU128" s="31" t="str">
        <f>IF('Midt 3.kl. -Klasse'!BI25="","",IF('Midt 3.kl. -Klasse'!BI25='Skole scoring'!AU$122,1,0)+IF('Midt 3.kl. -Klasse'!BI25=5,5,0))</f>
        <v/>
      </c>
      <c r="AV128" s="31" t="str">
        <f>IF('Midt 3.kl. -Klasse'!BJ25="","",IF('Midt 3.kl. -Klasse'!BJ25='Skole scoring'!AV$122,1,0)+IF('Midt 3.kl. -Klasse'!BJ25=5,5,0))</f>
        <v/>
      </c>
      <c r="AW128" s="31" t="str">
        <f>IF('Midt 3.kl. -Klasse'!BK25="","",IF('Midt 3.kl. -Klasse'!BK25='Skole scoring'!AW$122,1,0)+IF('Midt 3.kl. -Klasse'!BK25=5,5,0))</f>
        <v/>
      </c>
      <c r="AX128" s="31" t="str">
        <f>IF('Midt 3.kl. -Klasse'!BL25="","",IF('Midt 3.kl. -Klasse'!BL25='Skole scoring'!AX$122,1,0)+IF('Midt 3.kl. -Klasse'!BL25=5,5,0))</f>
        <v/>
      </c>
      <c r="AY128" s="31" t="str">
        <f>IF('Midt 3.kl. -Klasse'!BM25="","",IF('Midt 3.kl. -Klasse'!BM25='Skole scoring'!AY$122,1,0)+IF('Midt 3.kl. -Klasse'!BM25=5,5,0))</f>
        <v/>
      </c>
      <c r="AZ128" s="31" t="str">
        <f>IF('Midt 3.kl. -Klasse'!BN25="","",IF('Midt 3.kl. -Klasse'!BN25='Skole scoring'!AZ$122,1,0)+IF('Midt 3.kl. -Klasse'!BN25=5,5,0))</f>
        <v/>
      </c>
      <c r="BA128" s="31" t="str">
        <f>IF('Midt 3.kl. -Klasse'!BO25="","",IF('Midt 3.kl. -Klasse'!BO25='Skole scoring'!BA$122,1,0)+IF('Midt 3.kl. -Klasse'!BO25=5,5,0))</f>
        <v/>
      </c>
      <c r="BB128" s="31" t="str">
        <f>IF('Midt 3.kl. -Klasse'!BP25="","",IF('Midt 3.kl. -Klasse'!BP25='Skole scoring'!BB$122,1,0)+IF('Midt 3.kl. -Klasse'!BP25=5,5,0))</f>
        <v/>
      </c>
      <c r="BC128" s="31" t="str">
        <f>IF('Midt 3.kl. -Klasse'!BQ25="","",IF('Midt 3.kl. -Klasse'!BQ25='Skole scoring'!BC$122,1,0)+IF('Midt 3.kl. -Klasse'!BQ25=5,5,0))</f>
        <v/>
      </c>
      <c r="BD128" s="31" t="str">
        <f>IF('Midt 3.kl. -Klasse'!BR25="","",IF('Midt 3.kl. -Klasse'!BR25='Skole scoring'!BD$122,1,0)+IF('Midt 3.kl. -Klasse'!BR25=5,5,0))</f>
        <v/>
      </c>
      <c r="BE128" s="31" t="str">
        <f>IF('Midt 3.kl. -Klasse'!BS25="","",IF('Midt 3.kl. -Klasse'!BS25='Skole scoring'!BE$122,1,0)+IF('Midt 3.kl. -Klasse'!BS25=5,5,0))</f>
        <v/>
      </c>
      <c r="BF128" s="31" t="str">
        <f>IF('Midt 3.kl. -Klasse'!BT25="","",IF('Midt 3.kl. -Klasse'!BT25='Skole scoring'!BF$122,1,0)+IF('Midt 3.kl. -Klasse'!BT25=5,5,0))</f>
        <v/>
      </c>
      <c r="BG128" s="31" t="str">
        <f>IF('Midt 3.kl. -Klasse'!BU25="","",IF('Midt 3.kl. -Klasse'!BU25='Skole scoring'!BG$122,1,0)+IF('Midt 3.kl. -Klasse'!BU25=5,5,0))</f>
        <v/>
      </c>
      <c r="BH128" s="31" t="str">
        <f>IF('Midt 3.kl. -Klasse'!BV25="","",IF('Midt 3.kl. -Klasse'!BV25='Skole scoring'!BH$122,1,0)+IF('Midt 3.kl. -Klasse'!BV25=5,5,0))</f>
        <v/>
      </c>
      <c r="BI128" s="31" t="str">
        <f>IF('Midt 3.kl. -Klasse'!BW25="","",IF('Midt 3.kl. -Klasse'!BW25='Skole scoring'!BI$122,1,0)+IF('Midt 3.kl. -Klasse'!BW25=5,5,0))</f>
        <v/>
      </c>
      <c r="BJ128" s="31" t="str">
        <f>IF('Midt 3.kl. -Klasse'!BX25="","",IF('Midt 3.kl. -Klasse'!BX25='Skole scoring'!BJ$122,1,0)+IF('Midt 3.kl. -Klasse'!BX25=5,5,0))</f>
        <v/>
      </c>
      <c r="BK128" s="31" t="str">
        <f>IF('Midt 3.kl. -Klasse'!BY25="","",IF('Midt 3.kl. -Klasse'!BY25='Skole scoring'!BK$122,1,0)+IF('Midt 3.kl. -Klasse'!BY25=5,5,0))</f>
        <v/>
      </c>
      <c r="BL128" s="31" t="str">
        <f>IF('Midt 3.kl. -Klasse'!BZ25="","",IF('Midt 3.kl. -Klasse'!BZ25='Skole scoring'!BL$122,1,0)+IF('Midt 3.kl. -Klasse'!BZ25=5,5,0))</f>
        <v/>
      </c>
      <c r="BM128" s="31" t="str">
        <f>IF('Midt 3.kl. -Klasse'!CA25="","",IF('Midt 3.kl. -Klasse'!CA25='Skole scoring'!BM$122,1,0)+IF('Midt 3.kl. -Klasse'!CA25=5,5,0))</f>
        <v/>
      </c>
      <c r="BN128" s="31" t="str">
        <f>IF('Midt 3.kl. -Klasse'!CB25="","",IF('Midt 3.kl. -Klasse'!CB25='Skole scoring'!BN$122,1,0)+IF('Midt 3.kl. -Klasse'!CB25=5,5,0))</f>
        <v/>
      </c>
      <c r="BO128" s="31" t="str">
        <f>IF('Midt 3.kl. -Klasse'!CC25="","",IF('Midt 3.kl. -Klasse'!CC25='Skole scoring'!BO$122,1,0)+IF('Midt 3.kl. -Klasse'!CC25=5,5,0))</f>
        <v/>
      </c>
      <c r="BP128" s="31" t="str">
        <f>IF('Midt 3.kl. -Klasse'!CD25="","",IF('Midt 3.kl. -Klasse'!CD25='Skole scoring'!BP$122,1,0)+IF('Midt 3.kl. -Klasse'!CD25=5,5,0))</f>
        <v/>
      </c>
      <c r="BQ128" s="31" t="str">
        <f>IF('Midt 3.kl. -Klasse'!CE25="","",IF('Midt 3.kl. -Klasse'!CE25='Skole scoring'!BQ$122,1,0)+IF('Midt 3.kl. -Klasse'!CE25=5,5,0))</f>
        <v/>
      </c>
      <c r="BR128" s="31" t="str">
        <f>IF('Midt 3.kl. -Klasse'!CF25="","",IF('Midt 3.kl. -Klasse'!CF25='Skole scoring'!BR$122,1,0)+IF('Midt 3.kl. -Klasse'!CF25=5,5,0))</f>
        <v/>
      </c>
      <c r="BS128" s="31" t="str">
        <f>IF('Midt 3.kl. -Klasse'!CG25="","",IF('Midt 3.kl. -Klasse'!CG25='Skole scoring'!BS$122,1,0)+IF('Midt 3.kl. -Klasse'!CG25=5,5,0))</f>
        <v/>
      </c>
      <c r="BT128" s="31" t="str">
        <f>IF('Midt 3.kl. -Klasse'!CH25="","",IF('Midt 3.kl. -Klasse'!CH25='Skole scoring'!BT$122,1,0)+IF('Midt 3.kl. -Klasse'!CH25=5,5,0))</f>
        <v/>
      </c>
      <c r="BU128" s="31" t="str">
        <f>IF('Midt 3.kl. -Klasse'!CI25="","",IF('Midt 3.kl. -Klasse'!CI25='Skole scoring'!BU$122,1,0)+IF('Midt 3.kl. -Klasse'!CI25=5,5,0))</f>
        <v/>
      </c>
      <c r="BV128" s="31" t="str">
        <f>IF('Midt 3.kl. -Klasse'!CJ25="","",IF('Midt 3.kl. -Klasse'!CJ25='Skole scoring'!BV$122,1,0)+IF('Midt 3.kl. -Klasse'!CJ25=5,5,0))</f>
        <v/>
      </c>
      <c r="BW128" s="31" t="str">
        <f>IF('Midt 3.kl. -Klasse'!CK25="","",IF('Midt 3.kl. -Klasse'!CK25='Skole scoring'!BW$122,1,0)+IF('Midt 3.kl. -Klasse'!CK25=5,5,0))</f>
        <v/>
      </c>
      <c r="BX128" s="31" t="str">
        <f>IF('Midt 3.kl. -Klasse'!CL25="","",IF('Midt 3.kl. -Klasse'!CL25='Skole scoring'!BX$122,1,0)+IF('Midt 3.kl. -Klasse'!CL25=5,5,0))</f>
        <v/>
      </c>
      <c r="BY128" s="31" t="str">
        <f>IF('Midt 3.kl. -Klasse'!CM25="","",IF('Midt 3.kl. -Klasse'!CM25='Skole scoring'!BY$122,1,0)+IF('Midt 3.kl. -Klasse'!CM25=5,5,0))</f>
        <v/>
      </c>
      <c r="BZ128" s="31" t="str">
        <f>IF('Midt 3.kl. -Klasse'!CN25="","",IF('Midt 3.kl. -Klasse'!CN25='Skole scoring'!BZ$122,1,0)+IF('Midt 3.kl. -Klasse'!CN25=5,5,0))</f>
        <v/>
      </c>
      <c r="CA128" s="31" t="str">
        <f>IF('Midt 3.kl. -Klasse'!CO25="","",IF('Midt 3.kl. -Klasse'!CO25='Skole scoring'!CA$122,1,0)+IF('Midt 3.kl. -Klasse'!CO25=5,5,0))</f>
        <v/>
      </c>
      <c r="CB128" s="31" t="str">
        <f>IF('Midt 3.kl. -Klasse'!CP25="","",IF('Midt 3.kl. -Klasse'!CP25='Skole scoring'!CB$122,1,0)+IF('Midt 3.kl. -Klasse'!CP25=5,5,0))</f>
        <v/>
      </c>
      <c r="CC128" s="31" t="str">
        <f>IF('Midt 3.kl. -Klasse'!CQ25="","",IF('Midt 3.kl. -Klasse'!CQ25='Skole scoring'!CC$122,1,0)+IF('Midt 3.kl. -Klasse'!CQ25=5,5,0))</f>
        <v/>
      </c>
      <c r="CD128" s="31" t="str">
        <f>IF('Midt 3.kl. -Klasse'!CR25="","",IF('Midt 3.kl. -Klasse'!CR25='Skole scoring'!CD$122,1,0)+IF('Midt 3.kl. -Klasse'!CR25=5,5,0))</f>
        <v/>
      </c>
      <c r="CE128" s="31" t="str">
        <f>IF('Midt 3.kl. -Klasse'!CS25="","",IF('Midt 3.kl. -Klasse'!CS25='Skole scoring'!CE$122,1,0)+IF('Midt 3.kl. -Klasse'!CS25=5,5,0))</f>
        <v/>
      </c>
      <c r="CF128" s="31" t="str">
        <f>IF('Midt 3.kl. -Klasse'!CT25="","",IF('Midt 3.kl. -Klasse'!CT25='Skole scoring'!CF$122,1,0)+IF('Midt 3.kl. -Klasse'!CT25=5,5,0))</f>
        <v/>
      </c>
      <c r="CG128" s="31" t="str">
        <f>IF('Midt 3.kl. -Klasse'!CU25="","",IF('Midt 3.kl. -Klasse'!CU25='Skole scoring'!CG$122,1,0)+IF('Midt 3.kl. -Klasse'!CU25=5,5,0))</f>
        <v/>
      </c>
      <c r="CH128" s="31" t="str">
        <f>IF('Midt 3.kl. -Klasse'!CV25="","",IF('Midt 3.kl. -Klasse'!CV25='Skole scoring'!CH$122,1,0)+IF('Midt 3.kl. -Klasse'!CV25=5,5,0))</f>
        <v/>
      </c>
      <c r="CI128" s="31" t="str">
        <f>IF('Midt 3.kl. -Klasse'!CW25="","",IF('Midt 3.kl. -Klasse'!CW25='Skole scoring'!CI$122,1,0)+IF('Midt 3.kl. -Klasse'!CW25=5,5,0))</f>
        <v/>
      </c>
      <c r="CJ128" s="31" t="str">
        <f>IF('Midt 3.kl. -Klasse'!CX25="","",IF('Midt 3.kl. -Klasse'!CX25='Skole scoring'!CJ$122,1,0)+IF('Midt 3.kl. -Klasse'!CX25=5,5,0))</f>
        <v/>
      </c>
      <c r="CK128" s="31" t="str">
        <f>IF('Midt 3.kl. -Klasse'!CY25="","",IF('Midt 3.kl. -Klasse'!CY25='Skole scoring'!CK$122,1,0)+IF('Midt 3.kl. -Klasse'!CY25=5,5,0))</f>
        <v/>
      </c>
      <c r="CL128" s="31" t="str">
        <f>IF('Midt 3.kl. -Klasse'!CZ25="","",IF('Midt 3.kl. -Klasse'!CZ25='Skole scoring'!CL$122,1,0)+IF('Midt 3.kl. -Klasse'!CZ25=5,5,0))</f>
        <v/>
      </c>
      <c r="CM128" s="31" t="str">
        <f>IF('Midt 3.kl. -Klasse'!DA25="","",IF('Midt 3.kl. -Klasse'!DA25='Skole scoring'!CM$122,1,0)+IF('Midt 3.kl. -Klasse'!DA25=5,5,0))</f>
        <v/>
      </c>
      <c r="CN128" s="31" t="str">
        <f>IF('Midt 3.kl. -Klasse'!DB25="","",IF('Midt 3.kl. -Klasse'!DB25='Skole scoring'!CN$122,1,0)+IF('Midt 3.kl. -Klasse'!DB25=5,5,0))</f>
        <v/>
      </c>
      <c r="CO128" s="31" t="str">
        <f>IF('Midt 3.kl. -Klasse'!DC25="","",IF('Midt 3.kl. -Klasse'!DC25='Skole scoring'!CO$122,1,0)+IF('Midt 3.kl. -Klasse'!DC25=5,5,0))</f>
        <v/>
      </c>
      <c r="CP128" s="31" t="str">
        <f>IF('Midt 3.kl. -Klasse'!DD25="","",IF('Midt 3.kl. -Klasse'!DD25='Skole scoring'!CP$122,1,0)+IF('Midt 3.kl. -Klasse'!DD25=5,5,0))</f>
        <v/>
      </c>
      <c r="CQ128" s="31" t="str">
        <f>IF('Midt 3.kl. -Klasse'!DE25="","",IF('Midt 3.kl. -Klasse'!DE25='Skole scoring'!CQ$122,1,0)+IF('Midt 3.kl. -Klasse'!DE25=5,5,0))</f>
        <v/>
      </c>
      <c r="CR128" s="31" t="str">
        <f>IF('Midt 3.kl. -Klasse'!DF25="","",IF('Midt 3.kl. -Klasse'!DF25='Skole scoring'!CR$122,1,0)+IF('Midt 3.kl. -Klasse'!DF25=5,5,0))</f>
        <v/>
      </c>
      <c r="CS128" s="31" t="str">
        <f>IF('Midt 3.kl. -Klasse'!DG25="","",IF('Midt 3.kl. -Klasse'!DG25='Skole scoring'!CS$122,1,0)+IF('Midt 3.kl. -Klasse'!DG25=5,5,0))</f>
        <v/>
      </c>
      <c r="CT128" s="31" t="str">
        <f>IF('Midt 3.kl. -Klasse'!DH25="","",IF('Midt 3.kl. -Klasse'!DH25='Skole scoring'!CT$122,1,0)+IF('Midt 3.kl. -Klasse'!DH25=5,5,0))</f>
        <v/>
      </c>
      <c r="CU128" s="31" t="str">
        <f>IF('Midt 3.kl. -Klasse'!DI25="","",IF('Midt 3.kl. -Klasse'!DI25='Skole scoring'!CU$122,1,0)+IF('Midt 3.kl. -Klasse'!DI25=5,5,0))</f>
        <v/>
      </c>
      <c r="CV128" s="31" t="str">
        <f>IF('Midt 3.kl. -Klasse'!DJ25="","",IF('Midt 3.kl. -Klasse'!DJ25='Skole scoring'!CV$122,1,0)+IF('Midt 3.kl. -Klasse'!DJ25=5,5,0))</f>
        <v/>
      </c>
      <c r="CW128" s="31" t="str">
        <f>IF('Midt 3.kl. -Klasse'!DK25="","",IF('Midt 3.kl. -Klasse'!DK25='Skole scoring'!CW$122,1,0)+IF('Midt 3.kl. -Klasse'!DK25=5,5,0))</f>
        <v/>
      </c>
      <c r="CX128" s="31" t="str">
        <f>IF('Midt 3.kl. -Klasse'!DL25="","",IF('Midt 3.kl. -Klasse'!DL25='Skole scoring'!CX$122,1,0)+IF('Midt 3.kl. -Klasse'!DL25=5,5,0))</f>
        <v/>
      </c>
      <c r="CY128" s="31" t="str">
        <f>IF('Midt 3.kl. -Klasse'!DM25="","",IF('Midt 3.kl. -Klasse'!DM25='Skole scoring'!CY$122,1,0)+IF('Midt 3.kl. -Klasse'!DM25=5,5,0))</f>
        <v/>
      </c>
      <c r="CZ128" s="31" t="str">
        <f>IF('Midt 3.kl. -Klasse'!DN25="","",IF('Midt 3.kl. -Klasse'!DN25='Skole scoring'!CZ$122,1,0)+IF('Midt 3.kl. -Klasse'!DN25=5,5,0))</f>
        <v/>
      </c>
      <c r="DA128" s="31" t="str">
        <f>IF('Midt 3.kl. -Klasse'!DO25="","",IF('Midt 3.kl. -Klasse'!DO25='Skole scoring'!DA$122,1,0)+IF('Midt 3.kl. -Klasse'!DO25=5,5,0))</f>
        <v/>
      </c>
      <c r="DB128" s="31" t="str">
        <f>IF('Midt 3.kl. -Klasse'!DP25="","",IF('Midt 3.kl. -Klasse'!DP25='Skole scoring'!DB$122,1,0)+IF('Midt 3.kl. -Klasse'!DP25=5,5,0))</f>
        <v/>
      </c>
      <c r="DC128" s="31" t="str">
        <f>IF('Midt 3.kl. -Klasse'!DQ25="","",IF('Midt 3.kl. -Klasse'!DQ25='Skole scoring'!DC$122,1,0)+IF('Midt 3.kl. -Klasse'!DQ25=5,5,0))</f>
        <v/>
      </c>
      <c r="DD128" s="31" t="str">
        <f>IF('Midt 3.kl. -Klasse'!DR25="","",IF('Midt 3.kl. -Klasse'!DR25='Skole scoring'!DD$122,1,0)+IF('Midt 3.kl. -Klasse'!DR25=5,5,0))</f>
        <v/>
      </c>
      <c r="DE128" s="31" t="str">
        <f>IF('Midt 3.kl. -Klasse'!DS25="","",IF('Midt 3.kl. -Klasse'!DS25='Skole scoring'!DE$122,1,0)+IF('Midt 3.kl. -Klasse'!DS25=5,5,0))</f>
        <v/>
      </c>
      <c r="DF128" s="31" t="str">
        <f>IF('Midt 3.kl. -Klasse'!DT25="","",IF('Midt 3.kl. -Klasse'!DT25='Skole scoring'!DF$122,1,0)+IF('Midt 3.kl. -Klasse'!DT25=5,5,0))</f>
        <v/>
      </c>
      <c r="DG128" s="31" t="str">
        <f>IF('Midt 3.kl. -Klasse'!DU25="","",IF('Midt 3.kl. -Klasse'!DU25='Skole scoring'!DG$122,1,0)+IF('Midt 3.kl. -Klasse'!DU25=5,5,0))</f>
        <v/>
      </c>
      <c r="DH128" s="31" t="str">
        <f>IF('Midt 3.kl. -Klasse'!DV25="","",IF('Midt 3.kl. -Klasse'!DV25='Skole scoring'!DH$122,1,0)+IF('Midt 3.kl. -Klasse'!DV25=5,5,0))</f>
        <v/>
      </c>
      <c r="DI128" s="31" t="str">
        <f>IF('Midt 3.kl. -Klasse'!DW25="","",IF('Midt 3.kl. -Klasse'!DW25='Skole scoring'!DI$122,1,0)+IF('Midt 3.kl. -Klasse'!DW25=5,5,0))</f>
        <v/>
      </c>
      <c r="DJ128" s="31" t="str">
        <f>IF('Midt 3.kl. -Klasse'!DX25="","",IF('Midt 3.kl. -Klasse'!DX25='Skole scoring'!DJ$122,1,0)+IF('Midt 3.kl. -Klasse'!DX25=5,5,0))</f>
        <v/>
      </c>
      <c r="DK128" s="31" t="str">
        <f>IF('Midt 3.kl. -Klasse'!DY25="","",IF('Midt 3.kl. -Klasse'!DY25='Skole scoring'!DK$122,1,0)+IF('Midt 3.kl. -Klasse'!DY25=5,5,0))</f>
        <v/>
      </c>
      <c r="DL128" s="31" t="str">
        <f>IF('Midt 3.kl. -Klasse'!DZ25="","",IF('Midt 3.kl. -Klasse'!DZ25='Skole scoring'!DL$122,1,0)+IF('Midt 3.kl. -Klasse'!DZ25=5,5,0))</f>
        <v/>
      </c>
      <c r="DM128" s="31" t="str">
        <f>IF('Midt 3.kl. -Klasse'!EA25="","",IF('Midt 3.kl. -Klasse'!EA25='Skole scoring'!DM$122,1,0)+IF('Midt 3.kl. -Klasse'!EA25=5,5,0))</f>
        <v/>
      </c>
      <c r="DN128" s="31" t="str">
        <f>IF('Midt 3.kl. -Klasse'!EB25="","",IF('Midt 3.kl. -Klasse'!EB25='Skole scoring'!DN$122,1,0)+IF('Midt 3.kl. -Klasse'!EB25=5,5,0))</f>
        <v/>
      </c>
      <c r="DO128" s="31" t="str">
        <f>IF('Midt 3.kl. -Klasse'!EC25="","",IF('Midt 3.kl. -Klasse'!EC25='Skole scoring'!DO$122,1,0)+IF('Midt 3.kl. -Klasse'!EC25=5,5,0))</f>
        <v/>
      </c>
      <c r="DP128" s="31" t="str">
        <f>IF('Midt 3.kl. -Klasse'!ED25="","",IF('Midt 3.kl. -Klasse'!ED25='Skole scoring'!DP$122,1,0)+IF('Midt 3.kl. -Klasse'!ED25=5,5,0))</f>
        <v/>
      </c>
      <c r="DQ128" s="31" t="str">
        <f>IF('Midt 3.kl. -Klasse'!EE25="","",IF('Midt 3.kl. -Klasse'!EE25='Skole scoring'!DQ$122,1,0)+IF('Midt 3.kl. -Klasse'!EE25=5,5,0))</f>
        <v/>
      </c>
      <c r="DR128" s="31" t="str">
        <f>IF('Midt 3.kl. -Klasse'!EF25="","",IF('Midt 3.kl. -Klasse'!EF25='Skole scoring'!DR$122,1,0)+IF('Midt 3.kl. -Klasse'!EF25=5,5,0))</f>
        <v/>
      </c>
      <c r="DS128" s="31" t="str">
        <f>IF('Midt 3.kl. -Klasse'!EG25="","",IF('Midt 3.kl. -Klasse'!EG25='Skole scoring'!DS$122,1,0)+IF('Midt 3.kl. -Klasse'!EG25=5,5,0))</f>
        <v/>
      </c>
      <c r="DT128" s="31" t="str">
        <f>IF('Midt 3.kl. -Klasse'!EH25="","",IF('Midt 3.kl. -Klasse'!EH25='Skole scoring'!DT$122,1,0)+IF('Midt 3.kl. -Klasse'!EH25=5,5,0))</f>
        <v/>
      </c>
      <c r="DU128" s="31" t="str">
        <f>IF('Midt 3.kl. -Klasse'!EI25="","",IF('Midt 3.kl. -Klasse'!EI25='Skole scoring'!DU$122,1,0)+IF('Midt 3.kl. -Klasse'!EI25=5,5,0))</f>
        <v/>
      </c>
      <c r="DV128" s="31" t="str">
        <f>IF('Midt 3.kl. -Klasse'!EJ25="","",IF('Midt 3.kl. -Klasse'!EJ25='Skole scoring'!DV$122,1,0)+IF('Midt 3.kl. -Klasse'!EJ25=5,5,0))</f>
        <v/>
      </c>
      <c r="DW128" s="31" t="str">
        <f>IF('Midt 3.kl. -Klasse'!EK25="","",IF('Midt 3.kl. -Klasse'!EK25='Skole scoring'!DW$122,1,0)+IF('Midt 3.kl. -Klasse'!EK25=5,5,0))</f>
        <v/>
      </c>
      <c r="DX128" s="31" t="str">
        <f>IF('Midt 3.kl. -Klasse'!EL25="","",IF('Midt 3.kl. -Klasse'!EL25='Skole scoring'!DX$122,1,0)+IF('Midt 3.kl. -Klasse'!EL25=5,5,0))</f>
        <v/>
      </c>
      <c r="DY128" s="31" t="str">
        <f>IF('Midt 3.kl. -Klasse'!EM25="","",IF('Midt 3.kl. -Klasse'!EM25='Skole scoring'!DY$122,1,0)+IF('Midt 3.kl. -Klasse'!EM25=5,5,0))</f>
        <v/>
      </c>
      <c r="DZ128" s="31" t="str">
        <f>IF('Midt 3.kl. -Klasse'!EN25="","",IF('Midt 3.kl. -Klasse'!EN25='Skole scoring'!DZ$122,1,0)+IF('Midt 3.kl. -Klasse'!EN25=5,5,0))</f>
        <v/>
      </c>
      <c r="EA128" s="31" t="str">
        <f>IF('Midt 3.kl. -Klasse'!EO25="","",IF('Midt 3.kl. -Klasse'!EO25='Skole scoring'!EA$122,1,0)+IF('Midt 3.kl. -Klasse'!EO25=5,5,0))</f>
        <v/>
      </c>
      <c r="EB128" s="31" t="str">
        <f>IF('Midt 3.kl. -Klasse'!EP25="","",IF('Midt 3.kl. -Klasse'!EP25='Skole scoring'!EB$122,1,0)+IF('Midt 3.kl. -Klasse'!EP25=5,5,0))</f>
        <v/>
      </c>
      <c r="EC128" s="31" t="str">
        <f>IF('Midt 3.kl. -Klasse'!EQ25="","",IF('Midt 3.kl. -Klasse'!EQ25='Skole scoring'!EC$122,1,0)+IF('Midt 3.kl. -Klasse'!EQ25=5,5,0))</f>
        <v/>
      </c>
      <c r="ED128" s="31" t="str">
        <f>IF('Midt 3.kl. -Klasse'!ER25="","",IF('Midt 3.kl. -Klasse'!ER25='Skole scoring'!ED$122,1,0)+IF('Midt 3.kl. -Klasse'!ER25=5,5,0))</f>
        <v/>
      </c>
      <c r="EE128" s="31" t="str">
        <f>IF('Midt 3.kl. -Klasse'!ES25="","",IF('Midt 3.kl. -Klasse'!ES25='Skole scoring'!EE$122,1,0)+IF('Midt 3.kl. -Klasse'!ES25=5,5,0))</f>
        <v/>
      </c>
      <c r="EF128" s="31" t="str">
        <f>IF('Midt 3.kl. -Klasse'!ET25="","",IF('Midt 3.kl. -Klasse'!ET25='Skole scoring'!EF$122,1,0)+IF('Midt 3.kl. -Klasse'!ET25=5,5,0))</f>
        <v/>
      </c>
      <c r="EG128" s="31" t="str">
        <f>IF('Midt 3.kl. -Klasse'!EU25="","",IF('Midt 3.kl. -Klasse'!EU25='Skole scoring'!EG$122,1,0)+IF('Midt 3.kl. -Klasse'!EU25=5,5,0))</f>
        <v/>
      </c>
      <c r="EH128" s="31" t="str">
        <f>IF('Midt 3.kl. -Klasse'!EV25="","",IF('Midt 3.kl. -Klasse'!EV25='Skole scoring'!EH$122,1,0)+IF('Midt 3.kl. -Klasse'!EV25=5,5,0))</f>
        <v/>
      </c>
      <c r="EI128" s="31" t="str">
        <f>IF('Midt 3.kl. -Klasse'!EW25="","",IF('Midt 3.kl. -Klasse'!EW25='Skole scoring'!EI$122,1,0)+IF('Midt 3.kl. -Klasse'!EW25=5,5,0))</f>
        <v/>
      </c>
      <c r="EJ128" s="31" t="str">
        <f>IF('Midt 3.kl. -Klasse'!EX25="","",IF('Midt 3.kl. -Klasse'!EX25='Skole scoring'!EJ$122,1,0)+IF('Midt 3.kl. -Klasse'!EX25=5,5,0))</f>
        <v/>
      </c>
      <c r="EK128" s="31" t="str">
        <f>IF('Midt 3.kl. -Klasse'!EY25="","",IF('Midt 3.kl. -Klasse'!EY25='Skole scoring'!EK$122,1,0)+IF('Midt 3.kl. -Klasse'!EY25=5,5,0))</f>
        <v/>
      </c>
      <c r="EL128" s="31" t="str">
        <f>IF('Midt 3.kl. -Klasse'!EZ25="","",IF('Midt 3.kl. -Klasse'!EZ25='Skole scoring'!EL$122,1,0)+IF('Midt 3.kl. -Klasse'!EZ25=5,5,0))</f>
        <v/>
      </c>
      <c r="EM128" s="31" t="str">
        <f>IF('Midt 3.kl. -Klasse'!FA25="","",IF('Midt 3.kl. -Klasse'!FA25='Skole scoring'!EM$122,1,0)+IF('Midt 3.kl. -Klasse'!FA25=5,5,0))</f>
        <v/>
      </c>
      <c r="EN128" s="31" t="str">
        <f>IF('Midt 3.kl. -Klasse'!FB25="","",IF('Midt 3.kl. -Klasse'!FB25='Skole scoring'!EN$122,1,0)+IF('Midt 3.kl. -Klasse'!FB25=5,5,0))</f>
        <v/>
      </c>
      <c r="EO128" s="31" t="str">
        <f>IF('Midt 3.kl. -Klasse'!FC25="","",IF('Midt 3.kl. -Klasse'!FC25='Skole scoring'!EO$122,1,0)+IF('Midt 3.kl. -Klasse'!FC25=5,5,0))</f>
        <v/>
      </c>
      <c r="EP128" s="31" t="str">
        <f>IF('Midt 3.kl. -Klasse'!FD25="","",IF('Midt 3.kl. -Klasse'!FD25='Skole scoring'!EP$122,1,0)+IF('Midt 3.kl. -Klasse'!FD25=5,5,0))</f>
        <v/>
      </c>
      <c r="EQ128" s="31" t="str">
        <f>IF('Midt 3.kl. -Klasse'!FE25="","",IF('Midt 3.kl. -Klasse'!FE25='Skole scoring'!EQ$122,1,0)+IF('Midt 3.kl. -Klasse'!FE25=5,5,0))</f>
        <v/>
      </c>
      <c r="ER128" s="31" t="str">
        <f>IF('Midt 3.kl. -Klasse'!FF25="","",IF('Midt 3.kl. -Klasse'!FF25='Skole scoring'!ER$122,1,0)+IF('Midt 3.kl. -Klasse'!FF25=5,5,0))</f>
        <v/>
      </c>
      <c r="ES128" s="31" t="str">
        <f>IF('Midt 3.kl. -Klasse'!FG25="","",IF('Midt 3.kl. -Klasse'!FG25='Skole scoring'!ES$122,1,0)+IF('Midt 3.kl. -Klasse'!FG25=5,5,0))</f>
        <v/>
      </c>
      <c r="ET128" s="31" t="str">
        <f>IF('Midt 3.kl. -Klasse'!FH25="","",IF('Midt 3.kl. -Klasse'!FH25='Skole scoring'!ET$122,1,0)+IF('Midt 3.kl. -Klasse'!FH25=5,5,0))</f>
        <v/>
      </c>
      <c r="EU128" s="31" t="str">
        <f>IF('Midt 3.kl. -Klasse'!FI25="","",IF('Midt 3.kl. -Klasse'!FI25='Skole scoring'!EU$122,1,0)+IF('Midt 3.kl. -Klasse'!FI25=5,5,0))</f>
        <v/>
      </c>
      <c r="EV128" s="31" t="str">
        <f>IF('Midt 3.kl. -Klasse'!FJ25="","",IF('Midt 3.kl. -Klasse'!FJ25='Skole scoring'!EV$122,1,0)+IF('Midt 3.kl. -Klasse'!FJ25=5,5,0))</f>
        <v/>
      </c>
      <c r="EW128" s="31" t="str">
        <f>IF('Midt 3.kl. -Klasse'!FK25="","",IF('Midt 3.kl. -Klasse'!FK25='Skole scoring'!EW$122,1,0)+IF('Midt 3.kl. -Klasse'!FK25=5,5,0))</f>
        <v/>
      </c>
      <c r="EX128" s="31" t="str">
        <f>IF('Midt 3.kl. -Klasse'!FL25="","",IF('Midt 3.kl. -Klasse'!FL25='Skole scoring'!EX$122,1,0)+IF('Midt 3.kl. -Klasse'!FL25=5,5,0))</f>
        <v/>
      </c>
      <c r="EY128" s="31" t="str">
        <f>IF('Midt 3.kl. -Klasse'!FM25="","",IF('Midt 3.kl. -Klasse'!FM25='Skole scoring'!EY$122,1,0)+IF('Midt 3.kl. -Klasse'!FM25=5,5,0))</f>
        <v/>
      </c>
      <c r="EZ128" s="31" t="str">
        <f>IF('Midt 3.kl. -Klasse'!FN25="","",IF('Midt 3.kl. -Klasse'!FN25='Skole scoring'!EZ$122,1,0)+IF('Midt 3.kl. -Klasse'!FN25=5,5,0))</f>
        <v/>
      </c>
      <c r="FA128" s="31" t="str">
        <f>IF('Midt 3.kl. -Klasse'!FO25="","",IF('Midt 3.kl. -Klasse'!FO25='Skole scoring'!FA$122,1,0)+IF('Midt 3.kl. -Klasse'!FO25=5,5,0))</f>
        <v/>
      </c>
      <c r="FB128" s="31" t="str">
        <f>IF('Midt 3.kl. -Klasse'!FP25="","",IF('Midt 3.kl. -Klasse'!FP25='Skole scoring'!FB$122,1,0)+IF('Midt 3.kl. -Klasse'!FP25=5,5,0))</f>
        <v/>
      </c>
      <c r="FC128" s="31" t="str">
        <f>IF('Midt 3.kl. -Klasse'!FQ25="","",IF('Midt 3.kl. -Klasse'!FQ25='Skole scoring'!FC$122,1,0)+IF('Midt 3.kl. -Klasse'!FQ25=5,5,0))</f>
        <v/>
      </c>
      <c r="FD128" s="31" t="str">
        <f>IF('Midt 3.kl. -Klasse'!FR25="","",IF('Midt 3.kl. -Klasse'!FR25='Skole scoring'!FD$122,1,0)+IF('Midt 3.kl. -Klasse'!FR25=5,5,0))</f>
        <v/>
      </c>
      <c r="FE128" s="31" t="str">
        <f>IF('Midt 3.kl. -Klasse'!FS25="","",IF('Midt 3.kl. -Klasse'!FS25='Skole scoring'!FE$122,1,0)+IF('Midt 3.kl. -Klasse'!FS25=5,5,0))</f>
        <v/>
      </c>
      <c r="FF128" s="31" t="str">
        <f>IF('Midt 3.kl. -Klasse'!FT25="","",IF('Midt 3.kl. -Klasse'!FT25='Skole scoring'!FF$122,1,0)+IF('Midt 3.kl. -Klasse'!FT25=5,5,0))</f>
        <v/>
      </c>
      <c r="FG128" s="31" t="str">
        <f>IF('Midt 3.kl. -Klasse'!FU25="","",IF('Midt 3.kl. -Klasse'!FU25='Skole scoring'!FG$122,1,0)+IF('Midt 3.kl. -Klasse'!FU25=5,5,0))</f>
        <v/>
      </c>
      <c r="FH128" s="31" t="str">
        <f>IF('Midt 3.kl. -Klasse'!FV25="","",IF('Midt 3.kl. -Klasse'!FV25='Skole scoring'!FH$122,1,0)+IF('Midt 3.kl. -Klasse'!FV25=5,5,0))</f>
        <v/>
      </c>
      <c r="FI128" s="31" t="str">
        <f>IF('Midt 3.kl. -Klasse'!FW25="","",IF('Midt 3.kl. -Klasse'!FW25='Skole scoring'!FI$122,1,0)+IF('Midt 3.kl. -Klasse'!FW25=5,5,0))</f>
        <v/>
      </c>
      <c r="FJ128" s="31" t="str">
        <f>IF('Midt 3.kl. -Klasse'!FX25="","",IF('Midt 3.kl. -Klasse'!FX25='Skole scoring'!FJ$122,1,0)+IF('Midt 3.kl. -Klasse'!FX25=5,5,0))</f>
        <v/>
      </c>
      <c r="FK128" s="31" t="str">
        <f>IF('Midt 3.kl. -Klasse'!FY25="","",IF('Midt 3.kl. -Klasse'!FY25='Skole scoring'!FK$122,1,0)+IF('Midt 3.kl. -Klasse'!FY25=5,5,0))</f>
        <v/>
      </c>
      <c r="FL128" s="31" t="str">
        <f>IF('Midt 3.kl. -Klasse'!FZ25="","",IF('Midt 3.kl. -Klasse'!FZ25='Skole scoring'!FL$122,1,0)+IF('Midt 3.kl. -Klasse'!FZ25=5,5,0))</f>
        <v/>
      </c>
      <c r="FM128" s="31" t="str">
        <f>IF('Midt 3.kl. -Klasse'!GA25="","",IF('Midt 3.kl. -Klasse'!GA25='Skole scoring'!FM$122,1,0)+IF('Midt 3.kl. -Klasse'!GA25=5,5,0))</f>
        <v/>
      </c>
      <c r="FN128" s="31">
        <f t="shared" si="4"/>
        <v>0</v>
      </c>
      <c r="FO128" s="31" t="str">
        <f>IF(ISBLANK('Midt 3.kl. -Klasse'!B25),"NA",(((COUNTIF('Skole scoring'!B128:U128,1)-9.2)/5.5)+((COUNTIF('Skole scoring'!V128:DQ128,1)-28)/14.6)+((COUNTIF(DR128:FM128,1)-27)/13))/3)</f>
        <v>NA</v>
      </c>
    </row>
    <row r="129" spans="2:171" x14ac:dyDescent="0.35">
      <c r="B129" s="31" t="str">
        <f>IF('Midt 3.kl. -Klasse'!P26="","",IF('Midt 3.kl. -Klasse'!P26='Skole scoring'!B$122,1,0)+IF('Midt 3.kl. -Klasse'!P26=5,5,0))</f>
        <v/>
      </c>
      <c r="C129" s="31" t="str">
        <f>IF('Midt 3.kl. -Klasse'!Q26="","",IF('Midt 3.kl. -Klasse'!Q26='Skole scoring'!C$122,1,0)+IF('Midt 3.kl. -Klasse'!Q26=5,5,0))</f>
        <v/>
      </c>
      <c r="D129" s="31" t="str">
        <f>IF('Midt 3.kl. -Klasse'!R26="","",IF('Midt 3.kl. -Klasse'!R26='Skole scoring'!D$122,1,0)+IF('Midt 3.kl. -Klasse'!R26=5,5,0))</f>
        <v/>
      </c>
      <c r="E129" s="31" t="str">
        <f>IF('Midt 3.kl. -Klasse'!S26="","",IF('Midt 3.kl. -Klasse'!S26='Skole scoring'!E$122,1,0)+IF('Midt 3.kl. -Klasse'!S26=5,5,0))</f>
        <v/>
      </c>
      <c r="F129" s="31" t="str">
        <f>IF('Midt 3.kl. -Klasse'!T26="","",IF('Midt 3.kl. -Klasse'!T26='Skole scoring'!F$122,1,0)+IF('Midt 3.kl. -Klasse'!T26=5,5,0))</f>
        <v/>
      </c>
      <c r="G129" s="31" t="str">
        <f>IF('Midt 3.kl. -Klasse'!U26="","",IF('Midt 3.kl. -Klasse'!U26='Skole scoring'!G$122,1,0)+IF('Midt 3.kl. -Klasse'!U26=5,5,0))</f>
        <v/>
      </c>
      <c r="H129" s="31" t="str">
        <f>IF('Midt 3.kl. -Klasse'!V26="","",IF('Midt 3.kl. -Klasse'!V26='Skole scoring'!H$122,1,0)+IF('Midt 3.kl. -Klasse'!V26=5,5,0))</f>
        <v/>
      </c>
      <c r="I129" s="31" t="str">
        <f>IF('Midt 3.kl. -Klasse'!W26="","",IF('Midt 3.kl. -Klasse'!W26='Skole scoring'!I$122,1,0)+IF('Midt 3.kl. -Klasse'!W26=5,5,0))</f>
        <v/>
      </c>
      <c r="J129" s="31" t="str">
        <f>IF('Midt 3.kl. -Klasse'!X26="","",IF('Midt 3.kl. -Klasse'!X26='Skole scoring'!J$122,1,0)+IF('Midt 3.kl. -Klasse'!X26=5,5,0))</f>
        <v/>
      </c>
      <c r="K129" s="31" t="str">
        <f>IF('Midt 3.kl. -Klasse'!Y26="","",IF('Midt 3.kl. -Klasse'!Y26='Skole scoring'!K$122,1,0)+IF('Midt 3.kl. -Klasse'!Y26=5,5,0))</f>
        <v/>
      </c>
      <c r="L129" s="31" t="str">
        <f>IF('Midt 3.kl. -Klasse'!Z26="","",IF('Midt 3.kl. -Klasse'!Z26='Skole scoring'!L$122,1,0)+IF('Midt 3.kl. -Klasse'!Z26=5,5,0))</f>
        <v/>
      </c>
      <c r="M129" s="31" t="str">
        <f>IF('Midt 3.kl. -Klasse'!AA26="","",IF('Midt 3.kl. -Klasse'!AA26='Skole scoring'!M$122,1,0)+IF('Midt 3.kl. -Klasse'!AA26=5,5,0))</f>
        <v/>
      </c>
      <c r="N129" s="31" t="str">
        <f>IF('Midt 3.kl. -Klasse'!AB26="","",IF('Midt 3.kl. -Klasse'!AB26='Skole scoring'!N$122,1,0)+IF('Midt 3.kl. -Klasse'!AB26=5,5,0))</f>
        <v/>
      </c>
      <c r="O129" s="31" t="str">
        <f>IF('Midt 3.kl. -Klasse'!AC26="","",IF('Midt 3.kl. -Klasse'!AC26='Skole scoring'!O$122,1,0)+IF('Midt 3.kl. -Klasse'!AC26=5,5,0))</f>
        <v/>
      </c>
      <c r="P129" s="31" t="str">
        <f>IF('Midt 3.kl. -Klasse'!AD26="","",IF('Midt 3.kl. -Klasse'!AD26='Skole scoring'!P$122,1,0)+IF('Midt 3.kl. -Klasse'!AD26=5,5,0))</f>
        <v/>
      </c>
      <c r="Q129" s="31" t="str">
        <f>IF('Midt 3.kl. -Klasse'!AE26="","",IF('Midt 3.kl. -Klasse'!AE26='Skole scoring'!Q$122,1,0)+IF('Midt 3.kl. -Klasse'!AE26=5,5,0))</f>
        <v/>
      </c>
      <c r="R129" s="31" t="str">
        <f>IF('Midt 3.kl. -Klasse'!AF26="","",IF('Midt 3.kl. -Klasse'!AF26='Skole scoring'!R$122,1,0)+IF('Midt 3.kl. -Klasse'!AF26=5,5,0))</f>
        <v/>
      </c>
      <c r="S129" s="31" t="str">
        <f>IF('Midt 3.kl. -Klasse'!AG26="","",IF('Midt 3.kl. -Klasse'!AG26='Skole scoring'!S$122,1,0)+IF('Midt 3.kl. -Klasse'!AG26=5,5,0))</f>
        <v/>
      </c>
      <c r="T129" s="31" t="str">
        <f>IF('Midt 3.kl. -Klasse'!AH26="","",IF('Midt 3.kl. -Klasse'!AH26='Skole scoring'!T$122,1,0)+IF('Midt 3.kl. -Klasse'!AH26=5,5,0))</f>
        <v/>
      </c>
      <c r="U129" s="31" t="str">
        <f>IF('Midt 3.kl. -Klasse'!AI26="","",IF('Midt 3.kl. -Klasse'!AI26='Skole scoring'!U$122,1,0)+IF('Midt 3.kl. -Klasse'!AI26=5,5,0))</f>
        <v/>
      </c>
      <c r="V129" s="31" t="str">
        <f>IF('Midt 3.kl. -Klasse'!AJ26="","",IF('Midt 3.kl. -Klasse'!AJ26='Skole scoring'!V$122,1,0)+IF('Midt 3.kl. -Klasse'!AJ26=5,5,0))</f>
        <v/>
      </c>
      <c r="W129" s="31" t="str">
        <f>IF('Midt 3.kl. -Klasse'!AK26="","",IF('Midt 3.kl. -Klasse'!AK26='Skole scoring'!W$122,1,0)+IF('Midt 3.kl. -Klasse'!AK26=5,5,0))</f>
        <v/>
      </c>
      <c r="X129" s="31" t="str">
        <f>IF('Midt 3.kl. -Klasse'!AL26="","",IF('Midt 3.kl. -Klasse'!AL26='Skole scoring'!X$122,1,0)+IF('Midt 3.kl. -Klasse'!AL26=5,5,0))</f>
        <v/>
      </c>
      <c r="Y129" s="31" t="str">
        <f>IF('Midt 3.kl. -Klasse'!AM26="","",IF('Midt 3.kl. -Klasse'!AM26='Skole scoring'!Y$122,1,0)+IF('Midt 3.kl. -Klasse'!AM26=5,5,0))</f>
        <v/>
      </c>
      <c r="Z129" s="31" t="str">
        <f>IF('Midt 3.kl. -Klasse'!AN26="","",IF('Midt 3.kl. -Klasse'!AN26='Skole scoring'!Z$122,1,0)+IF('Midt 3.kl. -Klasse'!AN26=5,5,0))</f>
        <v/>
      </c>
      <c r="AA129" s="31" t="str">
        <f>IF('Midt 3.kl. -Klasse'!AO26="","",IF('Midt 3.kl. -Klasse'!AO26='Skole scoring'!AA$122,1,0)+IF('Midt 3.kl. -Klasse'!AO26=5,5,0))</f>
        <v/>
      </c>
      <c r="AB129" s="31" t="str">
        <f>IF('Midt 3.kl. -Klasse'!AP26="","",IF('Midt 3.kl. -Klasse'!AP26='Skole scoring'!AB$122,1,0)+IF('Midt 3.kl. -Klasse'!AP26=5,5,0))</f>
        <v/>
      </c>
      <c r="AC129" s="31" t="str">
        <f>IF('Midt 3.kl. -Klasse'!AQ26="","",IF('Midt 3.kl. -Klasse'!AQ26='Skole scoring'!AC$122,1,0)+IF('Midt 3.kl. -Klasse'!AQ26=5,5,0))</f>
        <v/>
      </c>
      <c r="AD129" s="31" t="str">
        <f>IF('Midt 3.kl. -Klasse'!AR26="","",IF('Midt 3.kl. -Klasse'!AR26='Skole scoring'!AD$122,1,0)+IF('Midt 3.kl. -Klasse'!AR26=5,5,0))</f>
        <v/>
      </c>
      <c r="AE129" s="31" t="str">
        <f>IF('Midt 3.kl. -Klasse'!AS26="","",IF('Midt 3.kl. -Klasse'!AS26='Skole scoring'!AE$122,1,0)+IF('Midt 3.kl. -Klasse'!AS26=5,5,0))</f>
        <v/>
      </c>
      <c r="AF129" s="31" t="str">
        <f>IF('Midt 3.kl. -Klasse'!AT26="","",IF('Midt 3.kl. -Klasse'!AT26='Skole scoring'!AF$122,1,0)+IF('Midt 3.kl. -Klasse'!AT26=5,5,0))</f>
        <v/>
      </c>
      <c r="AG129" s="31" t="str">
        <f>IF('Midt 3.kl. -Klasse'!AU26="","",IF('Midt 3.kl. -Klasse'!AU26='Skole scoring'!AG$122,1,0)+IF('Midt 3.kl. -Klasse'!AU26=5,5,0))</f>
        <v/>
      </c>
      <c r="AH129" s="31" t="str">
        <f>IF('Midt 3.kl. -Klasse'!AV26="","",IF('Midt 3.kl. -Klasse'!AV26='Skole scoring'!AH$122,1,0)+IF('Midt 3.kl. -Klasse'!AV26=5,5,0))</f>
        <v/>
      </c>
      <c r="AI129" s="31" t="str">
        <f>IF('Midt 3.kl. -Klasse'!AW26="","",IF('Midt 3.kl. -Klasse'!AW26='Skole scoring'!AI$122,1,0)+IF('Midt 3.kl. -Klasse'!AW26=5,5,0))</f>
        <v/>
      </c>
      <c r="AJ129" s="31" t="str">
        <f>IF('Midt 3.kl. -Klasse'!AX26="","",IF('Midt 3.kl. -Klasse'!AX26='Skole scoring'!AJ$122,1,0)+IF('Midt 3.kl. -Klasse'!AX26=5,5,0))</f>
        <v/>
      </c>
      <c r="AK129" s="31" t="str">
        <f>IF('Midt 3.kl. -Klasse'!AY26="","",IF('Midt 3.kl. -Klasse'!AY26='Skole scoring'!AK$122,1,0)+IF('Midt 3.kl. -Klasse'!AY26=5,5,0))</f>
        <v/>
      </c>
      <c r="AL129" s="31" t="str">
        <f>IF('Midt 3.kl. -Klasse'!AZ26="","",IF('Midt 3.kl. -Klasse'!AZ26='Skole scoring'!AL$122,1,0)+IF('Midt 3.kl. -Klasse'!AZ26=5,5,0))</f>
        <v/>
      </c>
      <c r="AM129" s="31" t="str">
        <f>IF('Midt 3.kl. -Klasse'!BA26="","",IF('Midt 3.kl. -Klasse'!BA26='Skole scoring'!AM$122,1,0)+IF('Midt 3.kl. -Klasse'!BA26=5,5,0))</f>
        <v/>
      </c>
      <c r="AN129" s="31" t="str">
        <f>IF('Midt 3.kl. -Klasse'!BB26="","",IF('Midt 3.kl. -Klasse'!BB26='Skole scoring'!AN$122,1,0)+IF('Midt 3.kl. -Klasse'!BB26=5,5,0))</f>
        <v/>
      </c>
      <c r="AO129" s="31" t="str">
        <f>IF('Midt 3.kl. -Klasse'!BC26="","",IF('Midt 3.kl. -Klasse'!BC26='Skole scoring'!AO$122,1,0)+IF('Midt 3.kl. -Klasse'!BC26=5,5,0))</f>
        <v/>
      </c>
      <c r="AP129" s="31" t="str">
        <f>IF('Midt 3.kl. -Klasse'!BD26="","",IF('Midt 3.kl. -Klasse'!BD26='Skole scoring'!AP$122,1,0)+IF('Midt 3.kl. -Klasse'!BD26=5,5,0))</f>
        <v/>
      </c>
      <c r="AQ129" s="31" t="str">
        <f>IF('Midt 3.kl. -Klasse'!BE26="","",IF('Midt 3.kl. -Klasse'!BE26='Skole scoring'!AQ$122,1,0)+IF('Midt 3.kl. -Klasse'!BE26=5,5,0))</f>
        <v/>
      </c>
      <c r="AR129" s="31" t="str">
        <f>IF('Midt 3.kl. -Klasse'!BF26="","",IF('Midt 3.kl. -Klasse'!BF26='Skole scoring'!AR$122,1,0)+IF('Midt 3.kl. -Klasse'!BF26=5,5,0))</f>
        <v/>
      </c>
      <c r="AS129" s="31" t="str">
        <f>IF('Midt 3.kl. -Klasse'!BG26="","",IF('Midt 3.kl. -Klasse'!BG26='Skole scoring'!AS$122,1,0)+IF('Midt 3.kl. -Klasse'!BG26=5,5,0))</f>
        <v/>
      </c>
      <c r="AT129" s="31" t="str">
        <f>IF('Midt 3.kl. -Klasse'!BH26="","",IF('Midt 3.kl. -Klasse'!BH26='Skole scoring'!AT$122,1,0)+IF('Midt 3.kl. -Klasse'!BH26=5,5,0))</f>
        <v/>
      </c>
      <c r="AU129" s="31" t="str">
        <f>IF('Midt 3.kl. -Klasse'!BI26="","",IF('Midt 3.kl. -Klasse'!BI26='Skole scoring'!AU$122,1,0)+IF('Midt 3.kl. -Klasse'!BI26=5,5,0))</f>
        <v/>
      </c>
      <c r="AV129" s="31" t="str">
        <f>IF('Midt 3.kl. -Klasse'!BJ26="","",IF('Midt 3.kl. -Klasse'!BJ26='Skole scoring'!AV$122,1,0)+IF('Midt 3.kl. -Klasse'!BJ26=5,5,0))</f>
        <v/>
      </c>
      <c r="AW129" s="31" t="str">
        <f>IF('Midt 3.kl. -Klasse'!BK26="","",IF('Midt 3.kl. -Klasse'!BK26='Skole scoring'!AW$122,1,0)+IF('Midt 3.kl. -Klasse'!BK26=5,5,0))</f>
        <v/>
      </c>
      <c r="AX129" s="31" t="str">
        <f>IF('Midt 3.kl. -Klasse'!BL26="","",IF('Midt 3.kl. -Klasse'!BL26='Skole scoring'!AX$122,1,0)+IF('Midt 3.kl. -Klasse'!BL26=5,5,0))</f>
        <v/>
      </c>
      <c r="AY129" s="31" t="str">
        <f>IF('Midt 3.kl. -Klasse'!BM26="","",IF('Midt 3.kl. -Klasse'!BM26='Skole scoring'!AY$122,1,0)+IF('Midt 3.kl. -Klasse'!BM26=5,5,0))</f>
        <v/>
      </c>
      <c r="AZ129" s="31" t="str">
        <f>IF('Midt 3.kl. -Klasse'!BN26="","",IF('Midt 3.kl. -Klasse'!BN26='Skole scoring'!AZ$122,1,0)+IF('Midt 3.kl. -Klasse'!BN26=5,5,0))</f>
        <v/>
      </c>
      <c r="BA129" s="31" t="str">
        <f>IF('Midt 3.kl. -Klasse'!BO26="","",IF('Midt 3.kl. -Klasse'!BO26='Skole scoring'!BA$122,1,0)+IF('Midt 3.kl. -Klasse'!BO26=5,5,0))</f>
        <v/>
      </c>
      <c r="BB129" s="31" t="str">
        <f>IF('Midt 3.kl. -Klasse'!BP26="","",IF('Midt 3.kl. -Klasse'!BP26='Skole scoring'!BB$122,1,0)+IF('Midt 3.kl. -Klasse'!BP26=5,5,0))</f>
        <v/>
      </c>
      <c r="BC129" s="31" t="str">
        <f>IF('Midt 3.kl. -Klasse'!BQ26="","",IF('Midt 3.kl. -Klasse'!BQ26='Skole scoring'!BC$122,1,0)+IF('Midt 3.kl. -Klasse'!BQ26=5,5,0))</f>
        <v/>
      </c>
      <c r="BD129" s="31" t="str">
        <f>IF('Midt 3.kl. -Klasse'!BR26="","",IF('Midt 3.kl. -Klasse'!BR26='Skole scoring'!BD$122,1,0)+IF('Midt 3.kl. -Klasse'!BR26=5,5,0))</f>
        <v/>
      </c>
      <c r="BE129" s="31" t="str">
        <f>IF('Midt 3.kl. -Klasse'!BS26="","",IF('Midt 3.kl. -Klasse'!BS26='Skole scoring'!BE$122,1,0)+IF('Midt 3.kl. -Klasse'!BS26=5,5,0))</f>
        <v/>
      </c>
      <c r="BF129" s="31" t="str">
        <f>IF('Midt 3.kl. -Klasse'!BT26="","",IF('Midt 3.kl. -Klasse'!BT26='Skole scoring'!BF$122,1,0)+IF('Midt 3.kl. -Klasse'!BT26=5,5,0))</f>
        <v/>
      </c>
      <c r="BG129" s="31" t="str">
        <f>IF('Midt 3.kl. -Klasse'!BU26="","",IF('Midt 3.kl. -Klasse'!BU26='Skole scoring'!BG$122,1,0)+IF('Midt 3.kl. -Klasse'!BU26=5,5,0))</f>
        <v/>
      </c>
      <c r="BH129" s="31" t="str">
        <f>IF('Midt 3.kl. -Klasse'!BV26="","",IF('Midt 3.kl. -Klasse'!BV26='Skole scoring'!BH$122,1,0)+IF('Midt 3.kl. -Klasse'!BV26=5,5,0))</f>
        <v/>
      </c>
      <c r="BI129" s="31" t="str">
        <f>IF('Midt 3.kl. -Klasse'!BW26="","",IF('Midt 3.kl. -Klasse'!BW26='Skole scoring'!BI$122,1,0)+IF('Midt 3.kl. -Klasse'!BW26=5,5,0))</f>
        <v/>
      </c>
      <c r="BJ129" s="31" t="str">
        <f>IF('Midt 3.kl. -Klasse'!BX26="","",IF('Midt 3.kl. -Klasse'!BX26='Skole scoring'!BJ$122,1,0)+IF('Midt 3.kl. -Klasse'!BX26=5,5,0))</f>
        <v/>
      </c>
      <c r="BK129" s="31" t="str">
        <f>IF('Midt 3.kl. -Klasse'!BY26="","",IF('Midt 3.kl. -Klasse'!BY26='Skole scoring'!BK$122,1,0)+IF('Midt 3.kl. -Klasse'!BY26=5,5,0))</f>
        <v/>
      </c>
      <c r="BL129" s="31" t="str">
        <f>IF('Midt 3.kl. -Klasse'!BZ26="","",IF('Midt 3.kl. -Klasse'!BZ26='Skole scoring'!BL$122,1,0)+IF('Midt 3.kl. -Klasse'!BZ26=5,5,0))</f>
        <v/>
      </c>
      <c r="BM129" s="31" t="str">
        <f>IF('Midt 3.kl. -Klasse'!CA26="","",IF('Midt 3.kl. -Klasse'!CA26='Skole scoring'!BM$122,1,0)+IF('Midt 3.kl. -Klasse'!CA26=5,5,0))</f>
        <v/>
      </c>
      <c r="BN129" s="31" t="str">
        <f>IF('Midt 3.kl. -Klasse'!CB26="","",IF('Midt 3.kl. -Klasse'!CB26='Skole scoring'!BN$122,1,0)+IF('Midt 3.kl. -Klasse'!CB26=5,5,0))</f>
        <v/>
      </c>
      <c r="BO129" s="31" t="str">
        <f>IF('Midt 3.kl. -Klasse'!CC26="","",IF('Midt 3.kl. -Klasse'!CC26='Skole scoring'!BO$122,1,0)+IF('Midt 3.kl. -Klasse'!CC26=5,5,0))</f>
        <v/>
      </c>
      <c r="BP129" s="31" t="str">
        <f>IF('Midt 3.kl. -Klasse'!CD26="","",IF('Midt 3.kl. -Klasse'!CD26='Skole scoring'!BP$122,1,0)+IF('Midt 3.kl. -Klasse'!CD26=5,5,0))</f>
        <v/>
      </c>
      <c r="BQ129" s="31" t="str">
        <f>IF('Midt 3.kl. -Klasse'!CE26="","",IF('Midt 3.kl. -Klasse'!CE26='Skole scoring'!BQ$122,1,0)+IF('Midt 3.kl. -Klasse'!CE26=5,5,0))</f>
        <v/>
      </c>
      <c r="BR129" s="31" t="str">
        <f>IF('Midt 3.kl. -Klasse'!CF26="","",IF('Midt 3.kl. -Klasse'!CF26='Skole scoring'!BR$122,1,0)+IF('Midt 3.kl. -Klasse'!CF26=5,5,0))</f>
        <v/>
      </c>
      <c r="BS129" s="31" t="str">
        <f>IF('Midt 3.kl. -Klasse'!CG26="","",IF('Midt 3.kl. -Klasse'!CG26='Skole scoring'!BS$122,1,0)+IF('Midt 3.kl. -Klasse'!CG26=5,5,0))</f>
        <v/>
      </c>
      <c r="BT129" s="31" t="str">
        <f>IF('Midt 3.kl. -Klasse'!CH26="","",IF('Midt 3.kl. -Klasse'!CH26='Skole scoring'!BT$122,1,0)+IF('Midt 3.kl. -Klasse'!CH26=5,5,0))</f>
        <v/>
      </c>
      <c r="BU129" s="31" t="str">
        <f>IF('Midt 3.kl. -Klasse'!CI26="","",IF('Midt 3.kl. -Klasse'!CI26='Skole scoring'!BU$122,1,0)+IF('Midt 3.kl. -Klasse'!CI26=5,5,0))</f>
        <v/>
      </c>
      <c r="BV129" s="31" t="str">
        <f>IF('Midt 3.kl. -Klasse'!CJ26="","",IF('Midt 3.kl. -Klasse'!CJ26='Skole scoring'!BV$122,1,0)+IF('Midt 3.kl. -Klasse'!CJ26=5,5,0))</f>
        <v/>
      </c>
      <c r="BW129" s="31" t="str">
        <f>IF('Midt 3.kl. -Klasse'!CK26="","",IF('Midt 3.kl. -Klasse'!CK26='Skole scoring'!BW$122,1,0)+IF('Midt 3.kl. -Klasse'!CK26=5,5,0))</f>
        <v/>
      </c>
      <c r="BX129" s="31" t="str">
        <f>IF('Midt 3.kl. -Klasse'!CL26="","",IF('Midt 3.kl. -Klasse'!CL26='Skole scoring'!BX$122,1,0)+IF('Midt 3.kl. -Klasse'!CL26=5,5,0))</f>
        <v/>
      </c>
      <c r="BY129" s="31" t="str">
        <f>IF('Midt 3.kl. -Klasse'!CM26="","",IF('Midt 3.kl. -Klasse'!CM26='Skole scoring'!BY$122,1,0)+IF('Midt 3.kl. -Klasse'!CM26=5,5,0))</f>
        <v/>
      </c>
      <c r="BZ129" s="31" t="str">
        <f>IF('Midt 3.kl. -Klasse'!CN26="","",IF('Midt 3.kl. -Klasse'!CN26='Skole scoring'!BZ$122,1,0)+IF('Midt 3.kl. -Klasse'!CN26=5,5,0))</f>
        <v/>
      </c>
      <c r="CA129" s="31" t="str">
        <f>IF('Midt 3.kl. -Klasse'!CO26="","",IF('Midt 3.kl. -Klasse'!CO26='Skole scoring'!CA$122,1,0)+IF('Midt 3.kl. -Klasse'!CO26=5,5,0))</f>
        <v/>
      </c>
      <c r="CB129" s="31" t="str">
        <f>IF('Midt 3.kl. -Klasse'!CP26="","",IF('Midt 3.kl. -Klasse'!CP26='Skole scoring'!CB$122,1,0)+IF('Midt 3.kl. -Klasse'!CP26=5,5,0))</f>
        <v/>
      </c>
      <c r="CC129" s="31" t="str">
        <f>IF('Midt 3.kl. -Klasse'!CQ26="","",IF('Midt 3.kl. -Klasse'!CQ26='Skole scoring'!CC$122,1,0)+IF('Midt 3.kl. -Klasse'!CQ26=5,5,0))</f>
        <v/>
      </c>
      <c r="CD129" s="31" t="str">
        <f>IF('Midt 3.kl. -Klasse'!CR26="","",IF('Midt 3.kl. -Klasse'!CR26='Skole scoring'!CD$122,1,0)+IF('Midt 3.kl. -Klasse'!CR26=5,5,0))</f>
        <v/>
      </c>
      <c r="CE129" s="31" t="str">
        <f>IF('Midt 3.kl. -Klasse'!CS26="","",IF('Midt 3.kl. -Klasse'!CS26='Skole scoring'!CE$122,1,0)+IF('Midt 3.kl. -Klasse'!CS26=5,5,0))</f>
        <v/>
      </c>
      <c r="CF129" s="31" t="str">
        <f>IF('Midt 3.kl. -Klasse'!CT26="","",IF('Midt 3.kl. -Klasse'!CT26='Skole scoring'!CF$122,1,0)+IF('Midt 3.kl. -Klasse'!CT26=5,5,0))</f>
        <v/>
      </c>
      <c r="CG129" s="31" t="str">
        <f>IF('Midt 3.kl. -Klasse'!CU26="","",IF('Midt 3.kl. -Klasse'!CU26='Skole scoring'!CG$122,1,0)+IF('Midt 3.kl. -Klasse'!CU26=5,5,0))</f>
        <v/>
      </c>
      <c r="CH129" s="31" t="str">
        <f>IF('Midt 3.kl. -Klasse'!CV26="","",IF('Midt 3.kl. -Klasse'!CV26='Skole scoring'!CH$122,1,0)+IF('Midt 3.kl. -Klasse'!CV26=5,5,0))</f>
        <v/>
      </c>
      <c r="CI129" s="31" t="str">
        <f>IF('Midt 3.kl. -Klasse'!CW26="","",IF('Midt 3.kl. -Klasse'!CW26='Skole scoring'!CI$122,1,0)+IF('Midt 3.kl. -Klasse'!CW26=5,5,0))</f>
        <v/>
      </c>
      <c r="CJ129" s="31" t="str">
        <f>IF('Midt 3.kl. -Klasse'!CX26="","",IF('Midt 3.kl. -Klasse'!CX26='Skole scoring'!CJ$122,1,0)+IF('Midt 3.kl. -Klasse'!CX26=5,5,0))</f>
        <v/>
      </c>
      <c r="CK129" s="31" t="str">
        <f>IF('Midt 3.kl. -Klasse'!CY26="","",IF('Midt 3.kl. -Klasse'!CY26='Skole scoring'!CK$122,1,0)+IF('Midt 3.kl. -Klasse'!CY26=5,5,0))</f>
        <v/>
      </c>
      <c r="CL129" s="31" t="str">
        <f>IF('Midt 3.kl. -Klasse'!CZ26="","",IF('Midt 3.kl. -Klasse'!CZ26='Skole scoring'!CL$122,1,0)+IF('Midt 3.kl. -Klasse'!CZ26=5,5,0))</f>
        <v/>
      </c>
      <c r="CM129" s="31" t="str">
        <f>IF('Midt 3.kl. -Klasse'!DA26="","",IF('Midt 3.kl. -Klasse'!DA26='Skole scoring'!CM$122,1,0)+IF('Midt 3.kl. -Klasse'!DA26=5,5,0))</f>
        <v/>
      </c>
      <c r="CN129" s="31" t="str">
        <f>IF('Midt 3.kl. -Klasse'!DB26="","",IF('Midt 3.kl. -Klasse'!DB26='Skole scoring'!CN$122,1,0)+IF('Midt 3.kl. -Klasse'!DB26=5,5,0))</f>
        <v/>
      </c>
      <c r="CO129" s="31" t="str">
        <f>IF('Midt 3.kl. -Klasse'!DC26="","",IF('Midt 3.kl. -Klasse'!DC26='Skole scoring'!CO$122,1,0)+IF('Midt 3.kl. -Klasse'!DC26=5,5,0))</f>
        <v/>
      </c>
      <c r="CP129" s="31" t="str">
        <f>IF('Midt 3.kl. -Klasse'!DD26="","",IF('Midt 3.kl. -Klasse'!DD26='Skole scoring'!CP$122,1,0)+IF('Midt 3.kl. -Klasse'!DD26=5,5,0))</f>
        <v/>
      </c>
      <c r="CQ129" s="31" t="str">
        <f>IF('Midt 3.kl. -Klasse'!DE26="","",IF('Midt 3.kl. -Klasse'!DE26='Skole scoring'!CQ$122,1,0)+IF('Midt 3.kl. -Klasse'!DE26=5,5,0))</f>
        <v/>
      </c>
      <c r="CR129" s="31" t="str">
        <f>IF('Midt 3.kl. -Klasse'!DF26="","",IF('Midt 3.kl. -Klasse'!DF26='Skole scoring'!CR$122,1,0)+IF('Midt 3.kl. -Klasse'!DF26=5,5,0))</f>
        <v/>
      </c>
      <c r="CS129" s="31" t="str">
        <f>IF('Midt 3.kl. -Klasse'!DG26="","",IF('Midt 3.kl. -Klasse'!DG26='Skole scoring'!CS$122,1,0)+IF('Midt 3.kl. -Klasse'!DG26=5,5,0))</f>
        <v/>
      </c>
      <c r="CT129" s="31" t="str">
        <f>IF('Midt 3.kl. -Klasse'!DH26="","",IF('Midt 3.kl. -Klasse'!DH26='Skole scoring'!CT$122,1,0)+IF('Midt 3.kl. -Klasse'!DH26=5,5,0))</f>
        <v/>
      </c>
      <c r="CU129" s="31" t="str">
        <f>IF('Midt 3.kl. -Klasse'!DI26="","",IF('Midt 3.kl. -Klasse'!DI26='Skole scoring'!CU$122,1,0)+IF('Midt 3.kl. -Klasse'!DI26=5,5,0))</f>
        <v/>
      </c>
      <c r="CV129" s="31" t="str">
        <f>IF('Midt 3.kl. -Klasse'!DJ26="","",IF('Midt 3.kl. -Klasse'!DJ26='Skole scoring'!CV$122,1,0)+IF('Midt 3.kl. -Klasse'!DJ26=5,5,0))</f>
        <v/>
      </c>
      <c r="CW129" s="31" t="str">
        <f>IF('Midt 3.kl. -Klasse'!DK26="","",IF('Midt 3.kl. -Klasse'!DK26='Skole scoring'!CW$122,1,0)+IF('Midt 3.kl. -Klasse'!DK26=5,5,0))</f>
        <v/>
      </c>
      <c r="CX129" s="31" t="str">
        <f>IF('Midt 3.kl. -Klasse'!DL26="","",IF('Midt 3.kl. -Klasse'!DL26='Skole scoring'!CX$122,1,0)+IF('Midt 3.kl. -Klasse'!DL26=5,5,0))</f>
        <v/>
      </c>
      <c r="CY129" s="31" t="str">
        <f>IF('Midt 3.kl. -Klasse'!DM26="","",IF('Midt 3.kl. -Klasse'!DM26='Skole scoring'!CY$122,1,0)+IF('Midt 3.kl. -Klasse'!DM26=5,5,0))</f>
        <v/>
      </c>
      <c r="CZ129" s="31" t="str">
        <f>IF('Midt 3.kl. -Klasse'!DN26="","",IF('Midt 3.kl. -Klasse'!DN26='Skole scoring'!CZ$122,1,0)+IF('Midt 3.kl. -Klasse'!DN26=5,5,0))</f>
        <v/>
      </c>
      <c r="DA129" s="31" t="str">
        <f>IF('Midt 3.kl. -Klasse'!DO26="","",IF('Midt 3.kl. -Klasse'!DO26='Skole scoring'!DA$122,1,0)+IF('Midt 3.kl. -Klasse'!DO26=5,5,0))</f>
        <v/>
      </c>
      <c r="DB129" s="31" t="str">
        <f>IF('Midt 3.kl. -Klasse'!DP26="","",IF('Midt 3.kl. -Klasse'!DP26='Skole scoring'!DB$122,1,0)+IF('Midt 3.kl. -Klasse'!DP26=5,5,0))</f>
        <v/>
      </c>
      <c r="DC129" s="31" t="str">
        <f>IF('Midt 3.kl. -Klasse'!DQ26="","",IF('Midt 3.kl. -Klasse'!DQ26='Skole scoring'!DC$122,1,0)+IF('Midt 3.kl. -Klasse'!DQ26=5,5,0))</f>
        <v/>
      </c>
      <c r="DD129" s="31" t="str">
        <f>IF('Midt 3.kl. -Klasse'!DR26="","",IF('Midt 3.kl. -Klasse'!DR26='Skole scoring'!DD$122,1,0)+IF('Midt 3.kl. -Klasse'!DR26=5,5,0))</f>
        <v/>
      </c>
      <c r="DE129" s="31" t="str">
        <f>IF('Midt 3.kl. -Klasse'!DS26="","",IF('Midt 3.kl. -Klasse'!DS26='Skole scoring'!DE$122,1,0)+IF('Midt 3.kl. -Klasse'!DS26=5,5,0))</f>
        <v/>
      </c>
      <c r="DF129" s="31" t="str">
        <f>IF('Midt 3.kl. -Klasse'!DT26="","",IF('Midt 3.kl. -Klasse'!DT26='Skole scoring'!DF$122,1,0)+IF('Midt 3.kl. -Klasse'!DT26=5,5,0))</f>
        <v/>
      </c>
      <c r="DG129" s="31" t="str">
        <f>IF('Midt 3.kl. -Klasse'!DU26="","",IF('Midt 3.kl. -Klasse'!DU26='Skole scoring'!DG$122,1,0)+IF('Midt 3.kl. -Klasse'!DU26=5,5,0))</f>
        <v/>
      </c>
      <c r="DH129" s="31" t="str">
        <f>IF('Midt 3.kl. -Klasse'!DV26="","",IF('Midt 3.kl. -Klasse'!DV26='Skole scoring'!DH$122,1,0)+IF('Midt 3.kl. -Klasse'!DV26=5,5,0))</f>
        <v/>
      </c>
      <c r="DI129" s="31" t="str">
        <f>IF('Midt 3.kl. -Klasse'!DW26="","",IF('Midt 3.kl. -Klasse'!DW26='Skole scoring'!DI$122,1,0)+IF('Midt 3.kl. -Klasse'!DW26=5,5,0))</f>
        <v/>
      </c>
      <c r="DJ129" s="31" t="str">
        <f>IF('Midt 3.kl. -Klasse'!DX26="","",IF('Midt 3.kl. -Klasse'!DX26='Skole scoring'!DJ$122,1,0)+IF('Midt 3.kl. -Klasse'!DX26=5,5,0))</f>
        <v/>
      </c>
      <c r="DK129" s="31" t="str">
        <f>IF('Midt 3.kl. -Klasse'!DY26="","",IF('Midt 3.kl. -Klasse'!DY26='Skole scoring'!DK$122,1,0)+IF('Midt 3.kl. -Klasse'!DY26=5,5,0))</f>
        <v/>
      </c>
      <c r="DL129" s="31" t="str">
        <f>IF('Midt 3.kl. -Klasse'!DZ26="","",IF('Midt 3.kl. -Klasse'!DZ26='Skole scoring'!DL$122,1,0)+IF('Midt 3.kl. -Klasse'!DZ26=5,5,0))</f>
        <v/>
      </c>
      <c r="DM129" s="31" t="str">
        <f>IF('Midt 3.kl. -Klasse'!EA26="","",IF('Midt 3.kl. -Klasse'!EA26='Skole scoring'!DM$122,1,0)+IF('Midt 3.kl. -Klasse'!EA26=5,5,0))</f>
        <v/>
      </c>
      <c r="DN129" s="31" t="str">
        <f>IF('Midt 3.kl. -Klasse'!EB26="","",IF('Midt 3.kl. -Klasse'!EB26='Skole scoring'!DN$122,1,0)+IF('Midt 3.kl. -Klasse'!EB26=5,5,0))</f>
        <v/>
      </c>
      <c r="DO129" s="31" t="str">
        <f>IF('Midt 3.kl. -Klasse'!EC26="","",IF('Midt 3.kl. -Klasse'!EC26='Skole scoring'!DO$122,1,0)+IF('Midt 3.kl. -Klasse'!EC26=5,5,0))</f>
        <v/>
      </c>
      <c r="DP129" s="31" t="str">
        <f>IF('Midt 3.kl. -Klasse'!ED26="","",IF('Midt 3.kl. -Klasse'!ED26='Skole scoring'!DP$122,1,0)+IF('Midt 3.kl. -Klasse'!ED26=5,5,0))</f>
        <v/>
      </c>
      <c r="DQ129" s="31" t="str">
        <f>IF('Midt 3.kl. -Klasse'!EE26="","",IF('Midt 3.kl. -Klasse'!EE26='Skole scoring'!DQ$122,1,0)+IF('Midt 3.kl. -Klasse'!EE26=5,5,0))</f>
        <v/>
      </c>
      <c r="DR129" s="31" t="str">
        <f>IF('Midt 3.kl. -Klasse'!EF26="","",IF('Midt 3.kl. -Klasse'!EF26='Skole scoring'!DR$122,1,0)+IF('Midt 3.kl. -Klasse'!EF26=5,5,0))</f>
        <v/>
      </c>
      <c r="DS129" s="31" t="str">
        <f>IF('Midt 3.kl. -Klasse'!EG26="","",IF('Midt 3.kl. -Klasse'!EG26='Skole scoring'!DS$122,1,0)+IF('Midt 3.kl. -Klasse'!EG26=5,5,0))</f>
        <v/>
      </c>
      <c r="DT129" s="31" t="str">
        <f>IF('Midt 3.kl. -Klasse'!EH26="","",IF('Midt 3.kl. -Klasse'!EH26='Skole scoring'!DT$122,1,0)+IF('Midt 3.kl. -Klasse'!EH26=5,5,0))</f>
        <v/>
      </c>
      <c r="DU129" s="31" t="str">
        <f>IF('Midt 3.kl. -Klasse'!EI26="","",IF('Midt 3.kl. -Klasse'!EI26='Skole scoring'!DU$122,1,0)+IF('Midt 3.kl. -Klasse'!EI26=5,5,0))</f>
        <v/>
      </c>
      <c r="DV129" s="31" t="str">
        <f>IF('Midt 3.kl. -Klasse'!EJ26="","",IF('Midt 3.kl. -Klasse'!EJ26='Skole scoring'!DV$122,1,0)+IF('Midt 3.kl. -Klasse'!EJ26=5,5,0))</f>
        <v/>
      </c>
      <c r="DW129" s="31" t="str">
        <f>IF('Midt 3.kl. -Klasse'!EK26="","",IF('Midt 3.kl. -Klasse'!EK26='Skole scoring'!DW$122,1,0)+IF('Midt 3.kl. -Klasse'!EK26=5,5,0))</f>
        <v/>
      </c>
      <c r="DX129" s="31" t="str">
        <f>IF('Midt 3.kl. -Klasse'!EL26="","",IF('Midt 3.kl. -Klasse'!EL26='Skole scoring'!DX$122,1,0)+IF('Midt 3.kl. -Klasse'!EL26=5,5,0))</f>
        <v/>
      </c>
      <c r="DY129" s="31" t="str">
        <f>IF('Midt 3.kl. -Klasse'!EM26="","",IF('Midt 3.kl. -Klasse'!EM26='Skole scoring'!DY$122,1,0)+IF('Midt 3.kl. -Klasse'!EM26=5,5,0))</f>
        <v/>
      </c>
      <c r="DZ129" s="31" t="str">
        <f>IF('Midt 3.kl. -Klasse'!EN26="","",IF('Midt 3.kl. -Klasse'!EN26='Skole scoring'!DZ$122,1,0)+IF('Midt 3.kl. -Klasse'!EN26=5,5,0))</f>
        <v/>
      </c>
      <c r="EA129" s="31" t="str">
        <f>IF('Midt 3.kl. -Klasse'!EO26="","",IF('Midt 3.kl. -Klasse'!EO26='Skole scoring'!EA$122,1,0)+IF('Midt 3.kl. -Klasse'!EO26=5,5,0))</f>
        <v/>
      </c>
      <c r="EB129" s="31" t="str">
        <f>IF('Midt 3.kl. -Klasse'!EP26="","",IF('Midt 3.kl. -Klasse'!EP26='Skole scoring'!EB$122,1,0)+IF('Midt 3.kl. -Klasse'!EP26=5,5,0))</f>
        <v/>
      </c>
      <c r="EC129" s="31" t="str">
        <f>IF('Midt 3.kl. -Klasse'!EQ26="","",IF('Midt 3.kl. -Klasse'!EQ26='Skole scoring'!EC$122,1,0)+IF('Midt 3.kl. -Klasse'!EQ26=5,5,0))</f>
        <v/>
      </c>
      <c r="ED129" s="31" t="str">
        <f>IF('Midt 3.kl. -Klasse'!ER26="","",IF('Midt 3.kl. -Klasse'!ER26='Skole scoring'!ED$122,1,0)+IF('Midt 3.kl. -Klasse'!ER26=5,5,0))</f>
        <v/>
      </c>
      <c r="EE129" s="31" t="str">
        <f>IF('Midt 3.kl. -Klasse'!ES26="","",IF('Midt 3.kl. -Klasse'!ES26='Skole scoring'!EE$122,1,0)+IF('Midt 3.kl. -Klasse'!ES26=5,5,0))</f>
        <v/>
      </c>
      <c r="EF129" s="31" t="str">
        <f>IF('Midt 3.kl. -Klasse'!ET26="","",IF('Midt 3.kl. -Klasse'!ET26='Skole scoring'!EF$122,1,0)+IF('Midt 3.kl. -Klasse'!ET26=5,5,0))</f>
        <v/>
      </c>
      <c r="EG129" s="31" t="str">
        <f>IF('Midt 3.kl. -Klasse'!EU26="","",IF('Midt 3.kl. -Klasse'!EU26='Skole scoring'!EG$122,1,0)+IF('Midt 3.kl. -Klasse'!EU26=5,5,0))</f>
        <v/>
      </c>
      <c r="EH129" s="31" t="str">
        <f>IF('Midt 3.kl. -Klasse'!EV26="","",IF('Midt 3.kl. -Klasse'!EV26='Skole scoring'!EH$122,1,0)+IF('Midt 3.kl. -Klasse'!EV26=5,5,0))</f>
        <v/>
      </c>
      <c r="EI129" s="31" t="str">
        <f>IF('Midt 3.kl. -Klasse'!EW26="","",IF('Midt 3.kl. -Klasse'!EW26='Skole scoring'!EI$122,1,0)+IF('Midt 3.kl. -Klasse'!EW26=5,5,0))</f>
        <v/>
      </c>
      <c r="EJ129" s="31" t="str">
        <f>IF('Midt 3.kl. -Klasse'!EX26="","",IF('Midt 3.kl. -Klasse'!EX26='Skole scoring'!EJ$122,1,0)+IF('Midt 3.kl. -Klasse'!EX26=5,5,0))</f>
        <v/>
      </c>
      <c r="EK129" s="31" t="str">
        <f>IF('Midt 3.kl. -Klasse'!EY26="","",IF('Midt 3.kl. -Klasse'!EY26='Skole scoring'!EK$122,1,0)+IF('Midt 3.kl. -Klasse'!EY26=5,5,0))</f>
        <v/>
      </c>
      <c r="EL129" s="31" t="str">
        <f>IF('Midt 3.kl. -Klasse'!EZ26="","",IF('Midt 3.kl. -Klasse'!EZ26='Skole scoring'!EL$122,1,0)+IF('Midt 3.kl. -Klasse'!EZ26=5,5,0))</f>
        <v/>
      </c>
      <c r="EM129" s="31" t="str">
        <f>IF('Midt 3.kl. -Klasse'!FA26="","",IF('Midt 3.kl. -Klasse'!FA26='Skole scoring'!EM$122,1,0)+IF('Midt 3.kl. -Klasse'!FA26=5,5,0))</f>
        <v/>
      </c>
      <c r="EN129" s="31" t="str">
        <f>IF('Midt 3.kl. -Klasse'!FB26="","",IF('Midt 3.kl. -Klasse'!FB26='Skole scoring'!EN$122,1,0)+IF('Midt 3.kl. -Klasse'!FB26=5,5,0))</f>
        <v/>
      </c>
      <c r="EO129" s="31" t="str">
        <f>IF('Midt 3.kl. -Klasse'!FC26="","",IF('Midt 3.kl. -Klasse'!FC26='Skole scoring'!EO$122,1,0)+IF('Midt 3.kl. -Klasse'!FC26=5,5,0))</f>
        <v/>
      </c>
      <c r="EP129" s="31" t="str">
        <f>IF('Midt 3.kl. -Klasse'!FD26="","",IF('Midt 3.kl. -Klasse'!FD26='Skole scoring'!EP$122,1,0)+IF('Midt 3.kl. -Klasse'!FD26=5,5,0))</f>
        <v/>
      </c>
      <c r="EQ129" s="31" t="str">
        <f>IF('Midt 3.kl. -Klasse'!FE26="","",IF('Midt 3.kl. -Klasse'!FE26='Skole scoring'!EQ$122,1,0)+IF('Midt 3.kl. -Klasse'!FE26=5,5,0))</f>
        <v/>
      </c>
      <c r="ER129" s="31" t="str">
        <f>IF('Midt 3.kl. -Klasse'!FF26="","",IF('Midt 3.kl. -Klasse'!FF26='Skole scoring'!ER$122,1,0)+IF('Midt 3.kl. -Klasse'!FF26=5,5,0))</f>
        <v/>
      </c>
      <c r="ES129" s="31" t="str">
        <f>IF('Midt 3.kl. -Klasse'!FG26="","",IF('Midt 3.kl. -Klasse'!FG26='Skole scoring'!ES$122,1,0)+IF('Midt 3.kl. -Klasse'!FG26=5,5,0))</f>
        <v/>
      </c>
      <c r="ET129" s="31" t="str">
        <f>IF('Midt 3.kl. -Klasse'!FH26="","",IF('Midt 3.kl. -Klasse'!FH26='Skole scoring'!ET$122,1,0)+IF('Midt 3.kl. -Klasse'!FH26=5,5,0))</f>
        <v/>
      </c>
      <c r="EU129" s="31" t="str">
        <f>IF('Midt 3.kl. -Klasse'!FI26="","",IF('Midt 3.kl. -Klasse'!FI26='Skole scoring'!EU$122,1,0)+IF('Midt 3.kl. -Klasse'!FI26=5,5,0))</f>
        <v/>
      </c>
      <c r="EV129" s="31" t="str">
        <f>IF('Midt 3.kl. -Klasse'!FJ26="","",IF('Midt 3.kl. -Klasse'!FJ26='Skole scoring'!EV$122,1,0)+IF('Midt 3.kl. -Klasse'!FJ26=5,5,0))</f>
        <v/>
      </c>
      <c r="EW129" s="31" t="str">
        <f>IF('Midt 3.kl. -Klasse'!FK26="","",IF('Midt 3.kl. -Klasse'!FK26='Skole scoring'!EW$122,1,0)+IF('Midt 3.kl. -Klasse'!FK26=5,5,0))</f>
        <v/>
      </c>
      <c r="EX129" s="31" t="str">
        <f>IF('Midt 3.kl. -Klasse'!FL26="","",IF('Midt 3.kl. -Klasse'!FL26='Skole scoring'!EX$122,1,0)+IF('Midt 3.kl. -Klasse'!FL26=5,5,0))</f>
        <v/>
      </c>
      <c r="EY129" s="31" t="str">
        <f>IF('Midt 3.kl. -Klasse'!FM26="","",IF('Midt 3.kl. -Klasse'!FM26='Skole scoring'!EY$122,1,0)+IF('Midt 3.kl. -Klasse'!FM26=5,5,0))</f>
        <v/>
      </c>
      <c r="EZ129" s="31" t="str">
        <f>IF('Midt 3.kl. -Klasse'!FN26="","",IF('Midt 3.kl. -Klasse'!FN26='Skole scoring'!EZ$122,1,0)+IF('Midt 3.kl. -Klasse'!FN26=5,5,0))</f>
        <v/>
      </c>
      <c r="FA129" s="31" t="str">
        <f>IF('Midt 3.kl. -Klasse'!FO26="","",IF('Midt 3.kl. -Klasse'!FO26='Skole scoring'!FA$122,1,0)+IF('Midt 3.kl. -Klasse'!FO26=5,5,0))</f>
        <v/>
      </c>
      <c r="FB129" s="31" t="str">
        <f>IF('Midt 3.kl. -Klasse'!FP26="","",IF('Midt 3.kl. -Klasse'!FP26='Skole scoring'!FB$122,1,0)+IF('Midt 3.kl. -Klasse'!FP26=5,5,0))</f>
        <v/>
      </c>
      <c r="FC129" s="31" t="str">
        <f>IF('Midt 3.kl. -Klasse'!FQ26="","",IF('Midt 3.kl. -Klasse'!FQ26='Skole scoring'!FC$122,1,0)+IF('Midt 3.kl. -Klasse'!FQ26=5,5,0))</f>
        <v/>
      </c>
      <c r="FD129" s="31" t="str">
        <f>IF('Midt 3.kl. -Klasse'!FR26="","",IF('Midt 3.kl. -Klasse'!FR26='Skole scoring'!FD$122,1,0)+IF('Midt 3.kl. -Klasse'!FR26=5,5,0))</f>
        <v/>
      </c>
      <c r="FE129" s="31" t="str">
        <f>IF('Midt 3.kl. -Klasse'!FS26="","",IF('Midt 3.kl. -Klasse'!FS26='Skole scoring'!FE$122,1,0)+IF('Midt 3.kl. -Klasse'!FS26=5,5,0))</f>
        <v/>
      </c>
      <c r="FF129" s="31" t="str">
        <f>IF('Midt 3.kl. -Klasse'!FT26="","",IF('Midt 3.kl. -Klasse'!FT26='Skole scoring'!FF$122,1,0)+IF('Midt 3.kl. -Klasse'!FT26=5,5,0))</f>
        <v/>
      </c>
      <c r="FG129" s="31" t="str">
        <f>IF('Midt 3.kl. -Klasse'!FU26="","",IF('Midt 3.kl. -Klasse'!FU26='Skole scoring'!FG$122,1,0)+IF('Midt 3.kl. -Klasse'!FU26=5,5,0))</f>
        <v/>
      </c>
      <c r="FH129" s="31" t="str">
        <f>IF('Midt 3.kl. -Klasse'!FV26="","",IF('Midt 3.kl. -Klasse'!FV26='Skole scoring'!FH$122,1,0)+IF('Midt 3.kl. -Klasse'!FV26=5,5,0))</f>
        <v/>
      </c>
      <c r="FI129" s="31" t="str">
        <f>IF('Midt 3.kl. -Klasse'!FW26="","",IF('Midt 3.kl. -Klasse'!FW26='Skole scoring'!FI$122,1,0)+IF('Midt 3.kl. -Klasse'!FW26=5,5,0))</f>
        <v/>
      </c>
      <c r="FJ129" s="31" t="str">
        <f>IF('Midt 3.kl. -Klasse'!FX26="","",IF('Midt 3.kl. -Klasse'!FX26='Skole scoring'!FJ$122,1,0)+IF('Midt 3.kl. -Klasse'!FX26=5,5,0))</f>
        <v/>
      </c>
      <c r="FK129" s="31" t="str">
        <f>IF('Midt 3.kl. -Klasse'!FY26="","",IF('Midt 3.kl. -Klasse'!FY26='Skole scoring'!FK$122,1,0)+IF('Midt 3.kl. -Klasse'!FY26=5,5,0))</f>
        <v/>
      </c>
      <c r="FL129" s="31" t="str">
        <f>IF('Midt 3.kl. -Klasse'!FZ26="","",IF('Midt 3.kl. -Klasse'!FZ26='Skole scoring'!FL$122,1,0)+IF('Midt 3.kl. -Klasse'!FZ26=5,5,0))</f>
        <v/>
      </c>
      <c r="FM129" s="31" t="str">
        <f>IF('Midt 3.kl. -Klasse'!GA26="","",IF('Midt 3.kl. -Klasse'!GA26='Skole scoring'!FM$122,1,0)+IF('Midt 3.kl. -Klasse'!GA26=5,5,0))</f>
        <v/>
      </c>
      <c r="FN129" s="31">
        <f t="shared" si="4"/>
        <v>0</v>
      </c>
      <c r="FO129" s="31" t="str">
        <f>IF(ISBLANK('Midt 3.kl. -Klasse'!B26),"NA",(((COUNTIF('Skole scoring'!B129:U129,1)-9.2)/5.5)+((COUNTIF('Skole scoring'!V129:DQ129,1)-28)/14.6)+((COUNTIF(DR129:FM129,1)-27)/13))/3)</f>
        <v>NA</v>
      </c>
    </row>
    <row r="130" spans="2:171" x14ac:dyDescent="0.35">
      <c r="B130" s="31" t="str">
        <f>IF('Midt 3.kl. -Klasse'!P27="","",IF('Midt 3.kl. -Klasse'!P27='Skole scoring'!B$122,1,0)+IF('Midt 3.kl. -Klasse'!P27=5,5,0))</f>
        <v/>
      </c>
      <c r="C130" s="31" t="str">
        <f>IF('Midt 3.kl. -Klasse'!Q27="","",IF('Midt 3.kl. -Klasse'!Q27='Skole scoring'!C$122,1,0)+IF('Midt 3.kl. -Klasse'!Q27=5,5,0))</f>
        <v/>
      </c>
      <c r="D130" s="31" t="str">
        <f>IF('Midt 3.kl. -Klasse'!R27="","",IF('Midt 3.kl. -Klasse'!R27='Skole scoring'!D$122,1,0)+IF('Midt 3.kl. -Klasse'!R27=5,5,0))</f>
        <v/>
      </c>
      <c r="E130" s="31" t="str">
        <f>IF('Midt 3.kl. -Klasse'!S27="","",IF('Midt 3.kl. -Klasse'!S27='Skole scoring'!E$122,1,0)+IF('Midt 3.kl. -Klasse'!S27=5,5,0))</f>
        <v/>
      </c>
      <c r="F130" s="31" t="str">
        <f>IF('Midt 3.kl. -Klasse'!T27="","",IF('Midt 3.kl. -Klasse'!T27='Skole scoring'!F$122,1,0)+IF('Midt 3.kl. -Klasse'!T27=5,5,0))</f>
        <v/>
      </c>
      <c r="G130" s="31" t="str">
        <f>IF('Midt 3.kl. -Klasse'!U27="","",IF('Midt 3.kl. -Klasse'!U27='Skole scoring'!G$122,1,0)+IF('Midt 3.kl. -Klasse'!U27=5,5,0))</f>
        <v/>
      </c>
      <c r="H130" s="31" t="str">
        <f>IF('Midt 3.kl. -Klasse'!V27="","",IF('Midt 3.kl. -Klasse'!V27='Skole scoring'!H$122,1,0)+IF('Midt 3.kl. -Klasse'!V27=5,5,0))</f>
        <v/>
      </c>
      <c r="I130" s="31" t="str">
        <f>IF('Midt 3.kl. -Klasse'!W27="","",IF('Midt 3.kl. -Klasse'!W27='Skole scoring'!I$122,1,0)+IF('Midt 3.kl. -Klasse'!W27=5,5,0))</f>
        <v/>
      </c>
      <c r="J130" s="31" t="str">
        <f>IF('Midt 3.kl. -Klasse'!X27="","",IF('Midt 3.kl. -Klasse'!X27='Skole scoring'!J$122,1,0)+IF('Midt 3.kl. -Klasse'!X27=5,5,0))</f>
        <v/>
      </c>
      <c r="K130" s="31" t="str">
        <f>IF('Midt 3.kl. -Klasse'!Y27="","",IF('Midt 3.kl. -Klasse'!Y27='Skole scoring'!K$122,1,0)+IF('Midt 3.kl. -Klasse'!Y27=5,5,0))</f>
        <v/>
      </c>
      <c r="L130" s="31" t="str">
        <f>IF('Midt 3.kl. -Klasse'!Z27="","",IF('Midt 3.kl. -Klasse'!Z27='Skole scoring'!L$122,1,0)+IF('Midt 3.kl. -Klasse'!Z27=5,5,0))</f>
        <v/>
      </c>
      <c r="M130" s="31" t="str">
        <f>IF('Midt 3.kl. -Klasse'!AA27="","",IF('Midt 3.kl. -Klasse'!AA27='Skole scoring'!M$122,1,0)+IF('Midt 3.kl. -Klasse'!AA27=5,5,0))</f>
        <v/>
      </c>
      <c r="N130" s="31" t="str">
        <f>IF('Midt 3.kl. -Klasse'!AB27="","",IF('Midt 3.kl. -Klasse'!AB27='Skole scoring'!N$122,1,0)+IF('Midt 3.kl. -Klasse'!AB27=5,5,0))</f>
        <v/>
      </c>
      <c r="O130" s="31" t="str">
        <f>IF('Midt 3.kl. -Klasse'!AC27="","",IF('Midt 3.kl. -Klasse'!AC27='Skole scoring'!O$122,1,0)+IF('Midt 3.kl. -Klasse'!AC27=5,5,0))</f>
        <v/>
      </c>
      <c r="P130" s="31" t="str">
        <f>IF('Midt 3.kl. -Klasse'!AD27="","",IF('Midt 3.kl. -Klasse'!AD27='Skole scoring'!P$122,1,0)+IF('Midt 3.kl. -Klasse'!AD27=5,5,0))</f>
        <v/>
      </c>
      <c r="Q130" s="31" t="str">
        <f>IF('Midt 3.kl. -Klasse'!AE27="","",IF('Midt 3.kl. -Klasse'!AE27='Skole scoring'!Q$122,1,0)+IF('Midt 3.kl. -Klasse'!AE27=5,5,0))</f>
        <v/>
      </c>
      <c r="R130" s="31" t="str">
        <f>IF('Midt 3.kl. -Klasse'!AF27="","",IF('Midt 3.kl. -Klasse'!AF27='Skole scoring'!R$122,1,0)+IF('Midt 3.kl. -Klasse'!AF27=5,5,0))</f>
        <v/>
      </c>
      <c r="S130" s="31" t="str">
        <f>IF('Midt 3.kl. -Klasse'!AG27="","",IF('Midt 3.kl. -Klasse'!AG27='Skole scoring'!S$122,1,0)+IF('Midt 3.kl. -Klasse'!AG27=5,5,0))</f>
        <v/>
      </c>
      <c r="T130" s="31" t="str">
        <f>IF('Midt 3.kl. -Klasse'!AH27="","",IF('Midt 3.kl. -Klasse'!AH27='Skole scoring'!T$122,1,0)+IF('Midt 3.kl. -Klasse'!AH27=5,5,0))</f>
        <v/>
      </c>
      <c r="U130" s="31" t="str">
        <f>IF('Midt 3.kl. -Klasse'!AI27="","",IF('Midt 3.kl. -Klasse'!AI27='Skole scoring'!U$122,1,0)+IF('Midt 3.kl. -Klasse'!AI27=5,5,0))</f>
        <v/>
      </c>
      <c r="V130" s="31" t="str">
        <f>IF('Midt 3.kl. -Klasse'!AJ27="","",IF('Midt 3.kl. -Klasse'!AJ27='Skole scoring'!V$122,1,0)+IF('Midt 3.kl. -Klasse'!AJ27=5,5,0))</f>
        <v/>
      </c>
      <c r="W130" s="31" t="str">
        <f>IF('Midt 3.kl. -Klasse'!AK27="","",IF('Midt 3.kl. -Klasse'!AK27='Skole scoring'!W$122,1,0)+IF('Midt 3.kl. -Klasse'!AK27=5,5,0))</f>
        <v/>
      </c>
      <c r="X130" s="31" t="str">
        <f>IF('Midt 3.kl. -Klasse'!AL27="","",IF('Midt 3.kl. -Klasse'!AL27='Skole scoring'!X$122,1,0)+IF('Midt 3.kl. -Klasse'!AL27=5,5,0))</f>
        <v/>
      </c>
      <c r="Y130" s="31" t="str">
        <f>IF('Midt 3.kl. -Klasse'!AM27="","",IF('Midt 3.kl. -Klasse'!AM27='Skole scoring'!Y$122,1,0)+IF('Midt 3.kl. -Klasse'!AM27=5,5,0))</f>
        <v/>
      </c>
      <c r="Z130" s="31" t="str">
        <f>IF('Midt 3.kl. -Klasse'!AN27="","",IF('Midt 3.kl. -Klasse'!AN27='Skole scoring'!Z$122,1,0)+IF('Midt 3.kl. -Klasse'!AN27=5,5,0))</f>
        <v/>
      </c>
      <c r="AA130" s="31" t="str">
        <f>IF('Midt 3.kl. -Klasse'!AO27="","",IF('Midt 3.kl. -Klasse'!AO27='Skole scoring'!AA$122,1,0)+IF('Midt 3.kl. -Klasse'!AO27=5,5,0))</f>
        <v/>
      </c>
      <c r="AB130" s="31" t="str">
        <f>IF('Midt 3.kl. -Klasse'!AP27="","",IF('Midt 3.kl. -Klasse'!AP27='Skole scoring'!AB$122,1,0)+IF('Midt 3.kl. -Klasse'!AP27=5,5,0))</f>
        <v/>
      </c>
      <c r="AC130" s="31" t="str">
        <f>IF('Midt 3.kl. -Klasse'!AQ27="","",IF('Midt 3.kl. -Klasse'!AQ27='Skole scoring'!AC$122,1,0)+IF('Midt 3.kl. -Klasse'!AQ27=5,5,0))</f>
        <v/>
      </c>
      <c r="AD130" s="31" t="str">
        <f>IF('Midt 3.kl. -Klasse'!AR27="","",IF('Midt 3.kl. -Klasse'!AR27='Skole scoring'!AD$122,1,0)+IF('Midt 3.kl. -Klasse'!AR27=5,5,0))</f>
        <v/>
      </c>
      <c r="AE130" s="31" t="str">
        <f>IF('Midt 3.kl. -Klasse'!AS27="","",IF('Midt 3.kl. -Klasse'!AS27='Skole scoring'!AE$122,1,0)+IF('Midt 3.kl. -Klasse'!AS27=5,5,0))</f>
        <v/>
      </c>
      <c r="AF130" s="31" t="str">
        <f>IF('Midt 3.kl. -Klasse'!AT27="","",IF('Midt 3.kl. -Klasse'!AT27='Skole scoring'!AF$122,1,0)+IF('Midt 3.kl. -Klasse'!AT27=5,5,0))</f>
        <v/>
      </c>
      <c r="AG130" s="31" t="str">
        <f>IF('Midt 3.kl. -Klasse'!AU27="","",IF('Midt 3.kl. -Klasse'!AU27='Skole scoring'!AG$122,1,0)+IF('Midt 3.kl. -Klasse'!AU27=5,5,0))</f>
        <v/>
      </c>
      <c r="AH130" s="31" t="str">
        <f>IF('Midt 3.kl. -Klasse'!AV27="","",IF('Midt 3.kl. -Klasse'!AV27='Skole scoring'!AH$122,1,0)+IF('Midt 3.kl. -Klasse'!AV27=5,5,0))</f>
        <v/>
      </c>
      <c r="AI130" s="31" t="str">
        <f>IF('Midt 3.kl. -Klasse'!AW27="","",IF('Midt 3.kl. -Klasse'!AW27='Skole scoring'!AI$122,1,0)+IF('Midt 3.kl. -Klasse'!AW27=5,5,0))</f>
        <v/>
      </c>
      <c r="AJ130" s="31" t="str">
        <f>IF('Midt 3.kl. -Klasse'!AX27="","",IF('Midt 3.kl. -Klasse'!AX27='Skole scoring'!AJ$122,1,0)+IF('Midt 3.kl. -Klasse'!AX27=5,5,0))</f>
        <v/>
      </c>
      <c r="AK130" s="31" t="str">
        <f>IF('Midt 3.kl. -Klasse'!AY27="","",IF('Midt 3.kl. -Klasse'!AY27='Skole scoring'!AK$122,1,0)+IF('Midt 3.kl. -Klasse'!AY27=5,5,0))</f>
        <v/>
      </c>
      <c r="AL130" s="31" t="str">
        <f>IF('Midt 3.kl. -Klasse'!AZ27="","",IF('Midt 3.kl. -Klasse'!AZ27='Skole scoring'!AL$122,1,0)+IF('Midt 3.kl. -Klasse'!AZ27=5,5,0))</f>
        <v/>
      </c>
      <c r="AM130" s="31" t="str">
        <f>IF('Midt 3.kl. -Klasse'!BA27="","",IF('Midt 3.kl. -Klasse'!BA27='Skole scoring'!AM$122,1,0)+IF('Midt 3.kl. -Klasse'!BA27=5,5,0))</f>
        <v/>
      </c>
      <c r="AN130" s="31" t="str">
        <f>IF('Midt 3.kl. -Klasse'!BB27="","",IF('Midt 3.kl. -Klasse'!BB27='Skole scoring'!AN$122,1,0)+IF('Midt 3.kl. -Klasse'!BB27=5,5,0))</f>
        <v/>
      </c>
      <c r="AO130" s="31" t="str">
        <f>IF('Midt 3.kl. -Klasse'!BC27="","",IF('Midt 3.kl. -Klasse'!BC27='Skole scoring'!AO$122,1,0)+IF('Midt 3.kl. -Klasse'!BC27=5,5,0))</f>
        <v/>
      </c>
      <c r="AP130" s="31" t="str">
        <f>IF('Midt 3.kl. -Klasse'!BD27="","",IF('Midt 3.kl. -Klasse'!BD27='Skole scoring'!AP$122,1,0)+IF('Midt 3.kl. -Klasse'!BD27=5,5,0))</f>
        <v/>
      </c>
      <c r="AQ130" s="31" t="str">
        <f>IF('Midt 3.kl. -Klasse'!BE27="","",IF('Midt 3.kl. -Klasse'!BE27='Skole scoring'!AQ$122,1,0)+IF('Midt 3.kl. -Klasse'!BE27=5,5,0))</f>
        <v/>
      </c>
      <c r="AR130" s="31" t="str">
        <f>IF('Midt 3.kl. -Klasse'!BF27="","",IF('Midt 3.kl. -Klasse'!BF27='Skole scoring'!AR$122,1,0)+IF('Midt 3.kl. -Klasse'!BF27=5,5,0))</f>
        <v/>
      </c>
      <c r="AS130" s="31" t="str">
        <f>IF('Midt 3.kl. -Klasse'!BG27="","",IF('Midt 3.kl. -Klasse'!BG27='Skole scoring'!AS$122,1,0)+IF('Midt 3.kl. -Klasse'!BG27=5,5,0))</f>
        <v/>
      </c>
      <c r="AT130" s="31" t="str">
        <f>IF('Midt 3.kl. -Klasse'!BH27="","",IF('Midt 3.kl. -Klasse'!BH27='Skole scoring'!AT$122,1,0)+IF('Midt 3.kl. -Klasse'!BH27=5,5,0))</f>
        <v/>
      </c>
      <c r="AU130" s="31" t="str">
        <f>IF('Midt 3.kl. -Klasse'!BI27="","",IF('Midt 3.kl. -Klasse'!BI27='Skole scoring'!AU$122,1,0)+IF('Midt 3.kl. -Klasse'!BI27=5,5,0))</f>
        <v/>
      </c>
      <c r="AV130" s="31" t="str">
        <f>IF('Midt 3.kl. -Klasse'!BJ27="","",IF('Midt 3.kl. -Klasse'!BJ27='Skole scoring'!AV$122,1,0)+IF('Midt 3.kl. -Klasse'!BJ27=5,5,0))</f>
        <v/>
      </c>
      <c r="AW130" s="31" t="str">
        <f>IF('Midt 3.kl. -Klasse'!BK27="","",IF('Midt 3.kl. -Klasse'!BK27='Skole scoring'!AW$122,1,0)+IF('Midt 3.kl. -Klasse'!BK27=5,5,0))</f>
        <v/>
      </c>
      <c r="AX130" s="31" t="str">
        <f>IF('Midt 3.kl. -Klasse'!BL27="","",IF('Midt 3.kl. -Klasse'!BL27='Skole scoring'!AX$122,1,0)+IF('Midt 3.kl. -Klasse'!BL27=5,5,0))</f>
        <v/>
      </c>
      <c r="AY130" s="31" t="str">
        <f>IF('Midt 3.kl. -Klasse'!BM27="","",IF('Midt 3.kl. -Klasse'!BM27='Skole scoring'!AY$122,1,0)+IF('Midt 3.kl. -Klasse'!BM27=5,5,0))</f>
        <v/>
      </c>
      <c r="AZ130" s="31" t="str">
        <f>IF('Midt 3.kl. -Klasse'!BN27="","",IF('Midt 3.kl. -Klasse'!BN27='Skole scoring'!AZ$122,1,0)+IF('Midt 3.kl. -Klasse'!BN27=5,5,0))</f>
        <v/>
      </c>
      <c r="BA130" s="31" t="str">
        <f>IF('Midt 3.kl. -Klasse'!BO27="","",IF('Midt 3.kl. -Klasse'!BO27='Skole scoring'!BA$122,1,0)+IF('Midt 3.kl. -Klasse'!BO27=5,5,0))</f>
        <v/>
      </c>
      <c r="BB130" s="31" t="str">
        <f>IF('Midt 3.kl. -Klasse'!BP27="","",IF('Midt 3.kl. -Klasse'!BP27='Skole scoring'!BB$122,1,0)+IF('Midt 3.kl. -Klasse'!BP27=5,5,0))</f>
        <v/>
      </c>
      <c r="BC130" s="31" t="str">
        <f>IF('Midt 3.kl. -Klasse'!BQ27="","",IF('Midt 3.kl. -Klasse'!BQ27='Skole scoring'!BC$122,1,0)+IF('Midt 3.kl. -Klasse'!BQ27=5,5,0))</f>
        <v/>
      </c>
      <c r="BD130" s="31" t="str">
        <f>IF('Midt 3.kl. -Klasse'!BR27="","",IF('Midt 3.kl. -Klasse'!BR27='Skole scoring'!BD$122,1,0)+IF('Midt 3.kl. -Klasse'!BR27=5,5,0))</f>
        <v/>
      </c>
      <c r="BE130" s="31" t="str">
        <f>IF('Midt 3.kl. -Klasse'!BS27="","",IF('Midt 3.kl. -Klasse'!BS27='Skole scoring'!BE$122,1,0)+IF('Midt 3.kl. -Klasse'!BS27=5,5,0))</f>
        <v/>
      </c>
      <c r="BF130" s="31" t="str">
        <f>IF('Midt 3.kl. -Klasse'!BT27="","",IF('Midt 3.kl. -Klasse'!BT27='Skole scoring'!BF$122,1,0)+IF('Midt 3.kl. -Klasse'!BT27=5,5,0))</f>
        <v/>
      </c>
      <c r="BG130" s="31" t="str">
        <f>IF('Midt 3.kl. -Klasse'!BU27="","",IF('Midt 3.kl. -Klasse'!BU27='Skole scoring'!BG$122,1,0)+IF('Midt 3.kl. -Klasse'!BU27=5,5,0))</f>
        <v/>
      </c>
      <c r="BH130" s="31" t="str">
        <f>IF('Midt 3.kl. -Klasse'!BV27="","",IF('Midt 3.kl. -Klasse'!BV27='Skole scoring'!BH$122,1,0)+IF('Midt 3.kl. -Klasse'!BV27=5,5,0))</f>
        <v/>
      </c>
      <c r="BI130" s="31" t="str">
        <f>IF('Midt 3.kl. -Klasse'!BW27="","",IF('Midt 3.kl. -Klasse'!BW27='Skole scoring'!BI$122,1,0)+IF('Midt 3.kl. -Klasse'!BW27=5,5,0))</f>
        <v/>
      </c>
      <c r="BJ130" s="31" t="str">
        <f>IF('Midt 3.kl. -Klasse'!BX27="","",IF('Midt 3.kl. -Klasse'!BX27='Skole scoring'!BJ$122,1,0)+IF('Midt 3.kl. -Klasse'!BX27=5,5,0))</f>
        <v/>
      </c>
      <c r="BK130" s="31" t="str">
        <f>IF('Midt 3.kl. -Klasse'!BY27="","",IF('Midt 3.kl. -Klasse'!BY27='Skole scoring'!BK$122,1,0)+IF('Midt 3.kl. -Klasse'!BY27=5,5,0))</f>
        <v/>
      </c>
      <c r="BL130" s="31" t="str">
        <f>IF('Midt 3.kl. -Klasse'!BZ27="","",IF('Midt 3.kl. -Klasse'!BZ27='Skole scoring'!BL$122,1,0)+IF('Midt 3.kl. -Klasse'!BZ27=5,5,0))</f>
        <v/>
      </c>
      <c r="BM130" s="31" t="str">
        <f>IF('Midt 3.kl. -Klasse'!CA27="","",IF('Midt 3.kl. -Klasse'!CA27='Skole scoring'!BM$122,1,0)+IF('Midt 3.kl. -Klasse'!CA27=5,5,0))</f>
        <v/>
      </c>
      <c r="BN130" s="31" t="str">
        <f>IF('Midt 3.kl. -Klasse'!CB27="","",IF('Midt 3.kl. -Klasse'!CB27='Skole scoring'!BN$122,1,0)+IF('Midt 3.kl. -Klasse'!CB27=5,5,0))</f>
        <v/>
      </c>
      <c r="BO130" s="31" t="str">
        <f>IF('Midt 3.kl. -Klasse'!CC27="","",IF('Midt 3.kl. -Klasse'!CC27='Skole scoring'!BO$122,1,0)+IF('Midt 3.kl. -Klasse'!CC27=5,5,0))</f>
        <v/>
      </c>
      <c r="BP130" s="31" t="str">
        <f>IF('Midt 3.kl. -Klasse'!CD27="","",IF('Midt 3.kl. -Klasse'!CD27='Skole scoring'!BP$122,1,0)+IF('Midt 3.kl. -Klasse'!CD27=5,5,0))</f>
        <v/>
      </c>
      <c r="BQ130" s="31" t="str">
        <f>IF('Midt 3.kl. -Klasse'!CE27="","",IF('Midt 3.kl. -Klasse'!CE27='Skole scoring'!BQ$122,1,0)+IF('Midt 3.kl. -Klasse'!CE27=5,5,0))</f>
        <v/>
      </c>
      <c r="BR130" s="31" t="str">
        <f>IF('Midt 3.kl. -Klasse'!CF27="","",IF('Midt 3.kl. -Klasse'!CF27='Skole scoring'!BR$122,1,0)+IF('Midt 3.kl. -Klasse'!CF27=5,5,0))</f>
        <v/>
      </c>
      <c r="BS130" s="31" t="str">
        <f>IF('Midt 3.kl. -Klasse'!CG27="","",IF('Midt 3.kl. -Klasse'!CG27='Skole scoring'!BS$122,1,0)+IF('Midt 3.kl. -Klasse'!CG27=5,5,0))</f>
        <v/>
      </c>
      <c r="BT130" s="31" t="str">
        <f>IF('Midt 3.kl. -Klasse'!CH27="","",IF('Midt 3.kl. -Klasse'!CH27='Skole scoring'!BT$122,1,0)+IF('Midt 3.kl. -Klasse'!CH27=5,5,0))</f>
        <v/>
      </c>
      <c r="BU130" s="31" t="str">
        <f>IF('Midt 3.kl. -Klasse'!CI27="","",IF('Midt 3.kl. -Klasse'!CI27='Skole scoring'!BU$122,1,0)+IF('Midt 3.kl. -Klasse'!CI27=5,5,0))</f>
        <v/>
      </c>
      <c r="BV130" s="31" t="str">
        <f>IF('Midt 3.kl. -Klasse'!CJ27="","",IF('Midt 3.kl. -Klasse'!CJ27='Skole scoring'!BV$122,1,0)+IF('Midt 3.kl. -Klasse'!CJ27=5,5,0))</f>
        <v/>
      </c>
      <c r="BW130" s="31" t="str">
        <f>IF('Midt 3.kl. -Klasse'!CK27="","",IF('Midt 3.kl. -Klasse'!CK27='Skole scoring'!BW$122,1,0)+IF('Midt 3.kl. -Klasse'!CK27=5,5,0))</f>
        <v/>
      </c>
      <c r="BX130" s="31" t="str">
        <f>IF('Midt 3.kl. -Klasse'!CL27="","",IF('Midt 3.kl. -Klasse'!CL27='Skole scoring'!BX$122,1,0)+IF('Midt 3.kl. -Klasse'!CL27=5,5,0))</f>
        <v/>
      </c>
      <c r="BY130" s="31" t="str">
        <f>IF('Midt 3.kl. -Klasse'!CM27="","",IF('Midt 3.kl. -Klasse'!CM27='Skole scoring'!BY$122,1,0)+IF('Midt 3.kl. -Klasse'!CM27=5,5,0))</f>
        <v/>
      </c>
      <c r="BZ130" s="31" t="str">
        <f>IF('Midt 3.kl. -Klasse'!CN27="","",IF('Midt 3.kl. -Klasse'!CN27='Skole scoring'!BZ$122,1,0)+IF('Midt 3.kl. -Klasse'!CN27=5,5,0))</f>
        <v/>
      </c>
      <c r="CA130" s="31" t="str">
        <f>IF('Midt 3.kl. -Klasse'!CO27="","",IF('Midt 3.kl. -Klasse'!CO27='Skole scoring'!CA$122,1,0)+IF('Midt 3.kl. -Klasse'!CO27=5,5,0))</f>
        <v/>
      </c>
      <c r="CB130" s="31" t="str">
        <f>IF('Midt 3.kl. -Klasse'!CP27="","",IF('Midt 3.kl. -Klasse'!CP27='Skole scoring'!CB$122,1,0)+IF('Midt 3.kl. -Klasse'!CP27=5,5,0))</f>
        <v/>
      </c>
      <c r="CC130" s="31" t="str">
        <f>IF('Midt 3.kl. -Klasse'!CQ27="","",IF('Midt 3.kl. -Klasse'!CQ27='Skole scoring'!CC$122,1,0)+IF('Midt 3.kl. -Klasse'!CQ27=5,5,0))</f>
        <v/>
      </c>
      <c r="CD130" s="31" t="str">
        <f>IF('Midt 3.kl. -Klasse'!CR27="","",IF('Midt 3.kl. -Klasse'!CR27='Skole scoring'!CD$122,1,0)+IF('Midt 3.kl. -Klasse'!CR27=5,5,0))</f>
        <v/>
      </c>
      <c r="CE130" s="31" t="str">
        <f>IF('Midt 3.kl. -Klasse'!CS27="","",IF('Midt 3.kl. -Klasse'!CS27='Skole scoring'!CE$122,1,0)+IF('Midt 3.kl. -Klasse'!CS27=5,5,0))</f>
        <v/>
      </c>
      <c r="CF130" s="31" t="str">
        <f>IF('Midt 3.kl. -Klasse'!CT27="","",IF('Midt 3.kl. -Klasse'!CT27='Skole scoring'!CF$122,1,0)+IF('Midt 3.kl. -Klasse'!CT27=5,5,0))</f>
        <v/>
      </c>
      <c r="CG130" s="31" t="str">
        <f>IF('Midt 3.kl. -Klasse'!CU27="","",IF('Midt 3.kl. -Klasse'!CU27='Skole scoring'!CG$122,1,0)+IF('Midt 3.kl. -Klasse'!CU27=5,5,0))</f>
        <v/>
      </c>
      <c r="CH130" s="31" t="str">
        <f>IF('Midt 3.kl. -Klasse'!CV27="","",IF('Midt 3.kl. -Klasse'!CV27='Skole scoring'!CH$122,1,0)+IF('Midt 3.kl. -Klasse'!CV27=5,5,0))</f>
        <v/>
      </c>
      <c r="CI130" s="31" t="str">
        <f>IF('Midt 3.kl. -Klasse'!CW27="","",IF('Midt 3.kl. -Klasse'!CW27='Skole scoring'!CI$122,1,0)+IF('Midt 3.kl. -Klasse'!CW27=5,5,0))</f>
        <v/>
      </c>
      <c r="CJ130" s="31" t="str">
        <f>IF('Midt 3.kl. -Klasse'!CX27="","",IF('Midt 3.kl. -Klasse'!CX27='Skole scoring'!CJ$122,1,0)+IF('Midt 3.kl. -Klasse'!CX27=5,5,0))</f>
        <v/>
      </c>
      <c r="CK130" s="31" t="str">
        <f>IF('Midt 3.kl. -Klasse'!CY27="","",IF('Midt 3.kl. -Klasse'!CY27='Skole scoring'!CK$122,1,0)+IF('Midt 3.kl. -Klasse'!CY27=5,5,0))</f>
        <v/>
      </c>
      <c r="CL130" s="31" t="str">
        <f>IF('Midt 3.kl. -Klasse'!CZ27="","",IF('Midt 3.kl. -Klasse'!CZ27='Skole scoring'!CL$122,1,0)+IF('Midt 3.kl. -Klasse'!CZ27=5,5,0))</f>
        <v/>
      </c>
      <c r="CM130" s="31" t="str">
        <f>IF('Midt 3.kl. -Klasse'!DA27="","",IF('Midt 3.kl. -Klasse'!DA27='Skole scoring'!CM$122,1,0)+IF('Midt 3.kl. -Klasse'!DA27=5,5,0))</f>
        <v/>
      </c>
      <c r="CN130" s="31" t="str">
        <f>IF('Midt 3.kl. -Klasse'!DB27="","",IF('Midt 3.kl. -Klasse'!DB27='Skole scoring'!CN$122,1,0)+IF('Midt 3.kl. -Klasse'!DB27=5,5,0))</f>
        <v/>
      </c>
      <c r="CO130" s="31" t="str">
        <f>IF('Midt 3.kl. -Klasse'!DC27="","",IF('Midt 3.kl. -Klasse'!DC27='Skole scoring'!CO$122,1,0)+IF('Midt 3.kl. -Klasse'!DC27=5,5,0))</f>
        <v/>
      </c>
      <c r="CP130" s="31" t="str">
        <f>IF('Midt 3.kl. -Klasse'!DD27="","",IF('Midt 3.kl. -Klasse'!DD27='Skole scoring'!CP$122,1,0)+IF('Midt 3.kl. -Klasse'!DD27=5,5,0))</f>
        <v/>
      </c>
      <c r="CQ130" s="31" t="str">
        <f>IF('Midt 3.kl. -Klasse'!DE27="","",IF('Midt 3.kl. -Klasse'!DE27='Skole scoring'!CQ$122,1,0)+IF('Midt 3.kl. -Klasse'!DE27=5,5,0))</f>
        <v/>
      </c>
      <c r="CR130" s="31" t="str">
        <f>IF('Midt 3.kl. -Klasse'!DF27="","",IF('Midt 3.kl. -Klasse'!DF27='Skole scoring'!CR$122,1,0)+IF('Midt 3.kl. -Klasse'!DF27=5,5,0))</f>
        <v/>
      </c>
      <c r="CS130" s="31" t="str">
        <f>IF('Midt 3.kl. -Klasse'!DG27="","",IF('Midt 3.kl. -Klasse'!DG27='Skole scoring'!CS$122,1,0)+IF('Midt 3.kl. -Klasse'!DG27=5,5,0))</f>
        <v/>
      </c>
      <c r="CT130" s="31" t="str">
        <f>IF('Midt 3.kl. -Klasse'!DH27="","",IF('Midt 3.kl. -Klasse'!DH27='Skole scoring'!CT$122,1,0)+IF('Midt 3.kl. -Klasse'!DH27=5,5,0))</f>
        <v/>
      </c>
      <c r="CU130" s="31" t="str">
        <f>IF('Midt 3.kl. -Klasse'!DI27="","",IF('Midt 3.kl. -Klasse'!DI27='Skole scoring'!CU$122,1,0)+IF('Midt 3.kl. -Klasse'!DI27=5,5,0))</f>
        <v/>
      </c>
      <c r="CV130" s="31" t="str">
        <f>IF('Midt 3.kl. -Klasse'!DJ27="","",IF('Midt 3.kl. -Klasse'!DJ27='Skole scoring'!CV$122,1,0)+IF('Midt 3.kl. -Klasse'!DJ27=5,5,0))</f>
        <v/>
      </c>
      <c r="CW130" s="31" t="str">
        <f>IF('Midt 3.kl. -Klasse'!DK27="","",IF('Midt 3.kl. -Klasse'!DK27='Skole scoring'!CW$122,1,0)+IF('Midt 3.kl. -Klasse'!DK27=5,5,0))</f>
        <v/>
      </c>
      <c r="CX130" s="31" t="str">
        <f>IF('Midt 3.kl. -Klasse'!DL27="","",IF('Midt 3.kl. -Klasse'!DL27='Skole scoring'!CX$122,1,0)+IF('Midt 3.kl. -Klasse'!DL27=5,5,0))</f>
        <v/>
      </c>
      <c r="CY130" s="31" t="str">
        <f>IF('Midt 3.kl. -Klasse'!DM27="","",IF('Midt 3.kl. -Klasse'!DM27='Skole scoring'!CY$122,1,0)+IF('Midt 3.kl. -Klasse'!DM27=5,5,0))</f>
        <v/>
      </c>
      <c r="CZ130" s="31" t="str">
        <f>IF('Midt 3.kl. -Klasse'!DN27="","",IF('Midt 3.kl. -Klasse'!DN27='Skole scoring'!CZ$122,1,0)+IF('Midt 3.kl. -Klasse'!DN27=5,5,0))</f>
        <v/>
      </c>
      <c r="DA130" s="31" t="str">
        <f>IF('Midt 3.kl. -Klasse'!DO27="","",IF('Midt 3.kl. -Klasse'!DO27='Skole scoring'!DA$122,1,0)+IF('Midt 3.kl. -Klasse'!DO27=5,5,0))</f>
        <v/>
      </c>
      <c r="DB130" s="31" t="str">
        <f>IF('Midt 3.kl. -Klasse'!DP27="","",IF('Midt 3.kl. -Klasse'!DP27='Skole scoring'!DB$122,1,0)+IF('Midt 3.kl. -Klasse'!DP27=5,5,0))</f>
        <v/>
      </c>
      <c r="DC130" s="31" t="str">
        <f>IF('Midt 3.kl. -Klasse'!DQ27="","",IF('Midt 3.kl. -Klasse'!DQ27='Skole scoring'!DC$122,1,0)+IF('Midt 3.kl. -Klasse'!DQ27=5,5,0))</f>
        <v/>
      </c>
      <c r="DD130" s="31" t="str">
        <f>IF('Midt 3.kl. -Klasse'!DR27="","",IF('Midt 3.kl. -Klasse'!DR27='Skole scoring'!DD$122,1,0)+IF('Midt 3.kl. -Klasse'!DR27=5,5,0))</f>
        <v/>
      </c>
      <c r="DE130" s="31" t="str">
        <f>IF('Midt 3.kl. -Klasse'!DS27="","",IF('Midt 3.kl. -Klasse'!DS27='Skole scoring'!DE$122,1,0)+IF('Midt 3.kl. -Klasse'!DS27=5,5,0))</f>
        <v/>
      </c>
      <c r="DF130" s="31" t="str">
        <f>IF('Midt 3.kl. -Klasse'!DT27="","",IF('Midt 3.kl. -Klasse'!DT27='Skole scoring'!DF$122,1,0)+IF('Midt 3.kl. -Klasse'!DT27=5,5,0))</f>
        <v/>
      </c>
      <c r="DG130" s="31" t="str">
        <f>IF('Midt 3.kl. -Klasse'!DU27="","",IF('Midt 3.kl. -Klasse'!DU27='Skole scoring'!DG$122,1,0)+IF('Midt 3.kl. -Klasse'!DU27=5,5,0))</f>
        <v/>
      </c>
      <c r="DH130" s="31" t="str">
        <f>IF('Midt 3.kl. -Klasse'!DV27="","",IF('Midt 3.kl. -Klasse'!DV27='Skole scoring'!DH$122,1,0)+IF('Midt 3.kl. -Klasse'!DV27=5,5,0))</f>
        <v/>
      </c>
      <c r="DI130" s="31" t="str">
        <f>IF('Midt 3.kl. -Klasse'!DW27="","",IF('Midt 3.kl. -Klasse'!DW27='Skole scoring'!DI$122,1,0)+IF('Midt 3.kl. -Klasse'!DW27=5,5,0))</f>
        <v/>
      </c>
      <c r="DJ130" s="31" t="str">
        <f>IF('Midt 3.kl. -Klasse'!DX27="","",IF('Midt 3.kl. -Klasse'!DX27='Skole scoring'!DJ$122,1,0)+IF('Midt 3.kl. -Klasse'!DX27=5,5,0))</f>
        <v/>
      </c>
      <c r="DK130" s="31" t="str">
        <f>IF('Midt 3.kl. -Klasse'!DY27="","",IF('Midt 3.kl. -Klasse'!DY27='Skole scoring'!DK$122,1,0)+IF('Midt 3.kl. -Klasse'!DY27=5,5,0))</f>
        <v/>
      </c>
      <c r="DL130" s="31" t="str">
        <f>IF('Midt 3.kl. -Klasse'!DZ27="","",IF('Midt 3.kl. -Klasse'!DZ27='Skole scoring'!DL$122,1,0)+IF('Midt 3.kl. -Klasse'!DZ27=5,5,0))</f>
        <v/>
      </c>
      <c r="DM130" s="31" t="str">
        <f>IF('Midt 3.kl. -Klasse'!EA27="","",IF('Midt 3.kl. -Klasse'!EA27='Skole scoring'!DM$122,1,0)+IF('Midt 3.kl. -Klasse'!EA27=5,5,0))</f>
        <v/>
      </c>
      <c r="DN130" s="31" t="str">
        <f>IF('Midt 3.kl. -Klasse'!EB27="","",IF('Midt 3.kl. -Klasse'!EB27='Skole scoring'!DN$122,1,0)+IF('Midt 3.kl. -Klasse'!EB27=5,5,0))</f>
        <v/>
      </c>
      <c r="DO130" s="31" t="str">
        <f>IF('Midt 3.kl. -Klasse'!EC27="","",IF('Midt 3.kl. -Klasse'!EC27='Skole scoring'!DO$122,1,0)+IF('Midt 3.kl. -Klasse'!EC27=5,5,0))</f>
        <v/>
      </c>
      <c r="DP130" s="31" t="str">
        <f>IF('Midt 3.kl. -Klasse'!ED27="","",IF('Midt 3.kl. -Klasse'!ED27='Skole scoring'!DP$122,1,0)+IF('Midt 3.kl. -Klasse'!ED27=5,5,0))</f>
        <v/>
      </c>
      <c r="DQ130" s="31" t="str">
        <f>IF('Midt 3.kl. -Klasse'!EE27="","",IF('Midt 3.kl. -Klasse'!EE27='Skole scoring'!DQ$122,1,0)+IF('Midt 3.kl. -Klasse'!EE27=5,5,0))</f>
        <v/>
      </c>
      <c r="DR130" s="31" t="str">
        <f>IF('Midt 3.kl. -Klasse'!EF27="","",IF('Midt 3.kl. -Klasse'!EF27='Skole scoring'!DR$122,1,0)+IF('Midt 3.kl. -Klasse'!EF27=5,5,0))</f>
        <v/>
      </c>
      <c r="DS130" s="31" t="str">
        <f>IF('Midt 3.kl. -Klasse'!EG27="","",IF('Midt 3.kl. -Klasse'!EG27='Skole scoring'!DS$122,1,0)+IF('Midt 3.kl. -Klasse'!EG27=5,5,0))</f>
        <v/>
      </c>
      <c r="DT130" s="31" t="str">
        <f>IF('Midt 3.kl. -Klasse'!EH27="","",IF('Midt 3.kl. -Klasse'!EH27='Skole scoring'!DT$122,1,0)+IF('Midt 3.kl. -Klasse'!EH27=5,5,0))</f>
        <v/>
      </c>
      <c r="DU130" s="31" t="str">
        <f>IF('Midt 3.kl. -Klasse'!EI27="","",IF('Midt 3.kl. -Klasse'!EI27='Skole scoring'!DU$122,1,0)+IF('Midt 3.kl. -Klasse'!EI27=5,5,0))</f>
        <v/>
      </c>
      <c r="DV130" s="31" t="str">
        <f>IF('Midt 3.kl. -Klasse'!EJ27="","",IF('Midt 3.kl. -Klasse'!EJ27='Skole scoring'!DV$122,1,0)+IF('Midt 3.kl. -Klasse'!EJ27=5,5,0))</f>
        <v/>
      </c>
      <c r="DW130" s="31" t="str">
        <f>IF('Midt 3.kl. -Klasse'!EK27="","",IF('Midt 3.kl. -Klasse'!EK27='Skole scoring'!DW$122,1,0)+IF('Midt 3.kl. -Klasse'!EK27=5,5,0))</f>
        <v/>
      </c>
      <c r="DX130" s="31" t="str">
        <f>IF('Midt 3.kl. -Klasse'!EL27="","",IF('Midt 3.kl. -Klasse'!EL27='Skole scoring'!DX$122,1,0)+IF('Midt 3.kl. -Klasse'!EL27=5,5,0))</f>
        <v/>
      </c>
      <c r="DY130" s="31" t="str">
        <f>IF('Midt 3.kl. -Klasse'!EM27="","",IF('Midt 3.kl. -Klasse'!EM27='Skole scoring'!DY$122,1,0)+IF('Midt 3.kl. -Klasse'!EM27=5,5,0))</f>
        <v/>
      </c>
      <c r="DZ130" s="31" t="str">
        <f>IF('Midt 3.kl. -Klasse'!EN27="","",IF('Midt 3.kl. -Klasse'!EN27='Skole scoring'!DZ$122,1,0)+IF('Midt 3.kl. -Klasse'!EN27=5,5,0))</f>
        <v/>
      </c>
      <c r="EA130" s="31" t="str">
        <f>IF('Midt 3.kl. -Klasse'!EO27="","",IF('Midt 3.kl. -Klasse'!EO27='Skole scoring'!EA$122,1,0)+IF('Midt 3.kl. -Klasse'!EO27=5,5,0))</f>
        <v/>
      </c>
      <c r="EB130" s="31" t="str">
        <f>IF('Midt 3.kl. -Klasse'!EP27="","",IF('Midt 3.kl. -Klasse'!EP27='Skole scoring'!EB$122,1,0)+IF('Midt 3.kl. -Klasse'!EP27=5,5,0))</f>
        <v/>
      </c>
      <c r="EC130" s="31" t="str">
        <f>IF('Midt 3.kl. -Klasse'!EQ27="","",IF('Midt 3.kl. -Klasse'!EQ27='Skole scoring'!EC$122,1,0)+IF('Midt 3.kl. -Klasse'!EQ27=5,5,0))</f>
        <v/>
      </c>
      <c r="ED130" s="31" t="str">
        <f>IF('Midt 3.kl. -Klasse'!ER27="","",IF('Midt 3.kl. -Klasse'!ER27='Skole scoring'!ED$122,1,0)+IF('Midt 3.kl. -Klasse'!ER27=5,5,0))</f>
        <v/>
      </c>
      <c r="EE130" s="31" t="str">
        <f>IF('Midt 3.kl. -Klasse'!ES27="","",IF('Midt 3.kl. -Klasse'!ES27='Skole scoring'!EE$122,1,0)+IF('Midt 3.kl. -Klasse'!ES27=5,5,0))</f>
        <v/>
      </c>
      <c r="EF130" s="31" t="str">
        <f>IF('Midt 3.kl. -Klasse'!ET27="","",IF('Midt 3.kl. -Klasse'!ET27='Skole scoring'!EF$122,1,0)+IF('Midt 3.kl. -Klasse'!ET27=5,5,0))</f>
        <v/>
      </c>
      <c r="EG130" s="31" t="str">
        <f>IF('Midt 3.kl. -Klasse'!EU27="","",IF('Midt 3.kl. -Klasse'!EU27='Skole scoring'!EG$122,1,0)+IF('Midt 3.kl. -Klasse'!EU27=5,5,0))</f>
        <v/>
      </c>
      <c r="EH130" s="31" t="str">
        <f>IF('Midt 3.kl. -Klasse'!EV27="","",IF('Midt 3.kl. -Klasse'!EV27='Skole scoring'!EH$122,1,0)+IF('Midt 3.kl. -Klasse'!EV27=5,5,0))</f>
        <v/>
      </c>
      <c r="EI130" s="31" t="str">
        <f>IF('Midt 3.kl. -Klasse'!EW27="","",IF('Midt 3.kl. -Klasse'!EW27='Skole scoring'!EI$122,1,0)+IF('Midt 3.kl. -Klasse'!EW27=5,5,0))</f>
        <v/>
      </c>
      <c r="EJ130" s="31" t="str">
        <f>IF('Midt 3.kl. -Klasse'!EX27="","",IF('Midt 3.kl. -Klasse'!EX27='Skole scoring'!EJ$122,1,0)+IF('Midt 3.kl. -Klasse'!EX27=5,5,0))</f>
        <v/>
      </c>
      <c r="EK130" s="31" t="str">
        <f>IF('Midt 3.kl. -Klasse'!EY27="","",IF('Midt 3.kl. -Klasse'!EY27='Skole scoring'!EK$122,1,0)+IF('Midt 3.kl. -Klasse'!EY27=5,5,0))</f>
        <v/>
      </c>
      <c r="EL130" s="31" t="str">
        <f>IF('Midt 3.kl. -Klasse'!EZ27="","",IF('Midt 3.kl. -Klasse'!EZ27='Skole scoring'!EL$122,1,0)+IF('Midt 3.kl. -Klasse'!EZ27=5,5,0))</f>
        <v/>
      </c>
      <c r="EM130" s="31" t="str">
        <f>IF('Midt 3.kl. -Klasse'!FA27="","",IF('Midt 3.kl. -Klasse'!FA27='Skole scoring'!EM$122,1,0)+IF('Midt 3.kl. -Klasse'!FA27=5,5,0))</f>
        <v/>
      </c>
      <c r="EN130" s="31" t="str">
        <f>IF('Midt 3.kl. -Klasse'!FB27="","",IF('Midt 3.kl. -Klasse'!FB27='Skole scoring'!EN$122,1,0)+IF('Midt 3.kl. -Klasse'!FB27=5,5,0))</f>
        <v/>
      </c>
      <c r="EO130" s="31" t="str">
        <f>IF('Midt 3.kl. -Klasse'!FC27="","",IF('Midt 3.kl. -Klasse'!FC27='Skole scoring'!EO$122,1,0)+IF('Midt 3.kl. -Klasse'!FC27=5,5,0))</f>
        <v/>
      </c>
      <c r="EP130" s="31" t="str">
        <f>IF('Midt 3.kl. -Klasse'!FD27="","",IF('Midt 3.kl. -Klasse'!FD27='Skole scoring'!EP$122,1,0)+IF('Midt 3.kl. -Klasse'!FD27=5,5,0))</f>
        <v/>
      </c>
      <c r="EQ130" s="31" t="str">
        <f>IF('Midt 3.kl. -Klasse'!FE27="","",IF('Midt 3.kl. -Klasse'!FE27='Skole scoring'!EQ$122,1,0)+IF('Midt 3.kl. -Klasse'!FE27=5,5,0))</f>
        <v/>
      </c>
      <c r="ER130" s="31" t="str">
        <f>IF('Midt 3.kl. -Klasse'!FF27="","",IF('Midt 3.kl. -Klasse'!FF27='Skole scoring'!ER$122,1,0)+IF('Midt 3.kl. -Klasse'!FF27=5,5,0))</f>
        <v/>
      </c>
      <c r="ES130" s="31" t="str">
        <f>IF('Midt 3.kl. -Klasse'!FG27="","",IF('Midt 3.kl. -Klasse'!FG27='Skole scoring'!ES$122,1,0)+IF('Midt 3.kl. -Klasse'!FG27=5,5,0))</f>
        <v/>
      </c>
      <c r="ET130" s="31" t="str">
        <f>IF('Midt 3.kl. -Klasse'!FH27="","",IF('Midt 3.kl. -Klasse'!FH27='Skole scoring'!ET$122,1,0)+IF('Midt 3.kl. -Klasse'!FH27=5,5,0))</f>
        <v/>
      </c>
      <c r="EU130" s="31" t="str">
        <f>IF('Midt 3.kl. -Klasse'!FI27="","",IF('Midt 3.kl. -Klasse'!FI27='Skole scoring'!EU$122,1,0)+IF('Midt 3.kl. -Klasse'!FI27=5,5,0))</f>
        <v/>
      </c>
      <c r="EV130" s="31" t="str">
        <f>IF('Midt 3.kl. -Klasse'!FJ27="","",IF('Midt 3.kl. -Klasse'!FJ27='Skole scoring'!EV$122,1,0)+IF('Midt 3.kl. -Klasse'!FJ27=5,5,0))</f>
        <v/>
      </c>
      <c r="EW130" s="31" t="str">
        <f>IF('Midt 3.kl. -Klasse'!FK27="","",IF('Midt 3.kl. -Klasse'!FK27='Skole scoring'!EW$122,1,0)+IF('Midt 3.kl. -Klasse'!FK27=5,5,0))</f>
        <v/>
      </c>
      <c r="EX130" s="31" t="str">
        <f>IF('Midt 3.kl. -Klasse'!FL27="","",IF('Midt 3.kl. -Klasse'!FL27='Skole scoring'!EX$122,1,0)+IF('Midt 3.kl. -Klasse'!FL27=5,5,0))</f>
        <v/>
      </c>
      <c r="EY130" s="31" t="str">
        <f>IF('Midt 3.kl. -Klasse'!FM27="","",IF('Midt 3.kl. -Klasse'!FM27='Skole scoring'!EY$122,1,0)+IF('Midt 3.kl. -Klasse'!FM27=5,5,0))</f>
        <v/>
      </c>
      <c r="EZ130" s="31" t="str">
        <f>IF('Midt 3.kl. -Klasse'!FN27="","",IF('Midt 3.kl. -Klasse'!FN27='Skole scoring'!EZ$122,1,0)+IF('Midt 3.kl. -Klasse'!FN27=5,5,0))</f>
        <v/>
      </c>
      <c r="FA130" s="31" t="str">
        <f>IF('Midt 3.kl. -Klasse'!FO27="","",IF('Midt 3.kl. -Klasse'!FO27='Skole scoring'!FA$122,1,0)+IF('Midt 3.kl. -Klasse'!FO27=5,5,0))</f>
        <v/>
      </c>
      <c r="FB130" s="31" t="str">
        <f>IF('Midt 3.kl. -Klasse'!FP27="","",IF('Midt 3.kl. -Klasse'!FP27='Skole scoring'!FB$122,1,0)+IF('Midt 3.kl. -Klasse'!FP27=5,5,0))</f>
        <v/>
      </c>
      <c r="FC130" s="31" t="str">
        <f>IF('Midt 3.kl. -Klasse'!FQ27="","",IF('Midt 3.kl. -Klasse'!FQ27='Skole scoring'!FC$122,1,0)+IF('Midt 3.kl. -Klasse'!FQ27=5,5,0))</f>
        <v/>
      </c>
      <c r="FD130" s="31" t="str">
        <f>IF('Midt 3.kl. -Klasse'!FR27="","",IF('Midt 3.kl. -Klasse'!FR27='Skole scoring'!FD$122,1,0)+IF('Midt 3.kl. -Klasse'!FR27=5,5,0))</f>
        <v/>
      </c>
      <c r="FE130" s="31" t="str">
        <f>IF('Midt 3.kl. -Klasse'!FS27="","",IF('Midt 3.kl. -Klasse'!FS27='Skole scoring'!FE$122,1,0)+IF('Midt 3.kl. -Klasse'!FS27=5,5,0))</f>
        <v/>
      </c>
      <c r="FF130" s="31" t="str">
        <f>IF('Midt 3.kl. -Klasse'!FT27="","",IF('Midt 3.kl. -Klasse'!FT27='Skole scoring'!FF$122,1,0)+IF('Midt 3.kl. -Klasse'!FT27=5,5,0))</f>
        <v/>
      </c>
      <c r="FG130" s="31" t="str">
        <f>IF('Midt 3.kl. -Klasse'!FU27="","",IF('Midt 3.kl. -Klasse'!FU27='Skole scoring'!FG$122,1,0)+IF('Midt 3.kl. -Klasse'!FU27=5,5,0))</f>
        <v/>
      </c>
      <c r="FH130" s="31" t="str">
        <f>IF('Midt 3.kl. -Klasse'!FV27="","",IF('Midt 3.kl. -Klasse'!FV27='Skole scoring'!FH$122,1,0)+IF('Midt 3.kl. -Klasse'!FV27=5,5,0))</f>
        <v/>
      </c>
      <c r="FI130" s="31" t="str">
        <f>IF('Midt 3.kl. -Klasse'!FW27="","",IF('Midt 3.kl. -Klasse'!FW27='Skole scoring'!FI$122,1,0)+IF('Midt 3.kl. -Klasse'!FW27=5,5,0))</f>
        <v/>
      </c>
      <c r="FJ130" s="31" t="str">
        <f>IF('Midt 3.kl. -Klasse'!FX27="","",IF('Midt 3.kl. -Klasse'!FX27='Skole scoring'!FJ$122,1,0)+IF('Midt 3.kl. -Klasse'!FX27=5,5,0))</f>
        <v/>
      </c>
      <c r="FK130" s="31" t="str">
        <f>IF('Midt 3.kl. -Klasse'!FY27="","",IF('Midt 3.kl. -Klasse'!FY27='Skole scoring'!FK$122,1,0)+IF('Midt 3.kl. -Klasse'!FY27=5,5,0))</f>
        <v/>
      </c>
      <c r="FL130" s="31" t="str">
        <f>IF('Midt 3.kl. -Klasse'!FZ27="","",IF('Midt 3.kl. -Klasse'!FZ27='Skole scoring'!FL$122,1,0)+IF('Midt 3.kl. -Klasse'!FZ27=5,5,0))</f>
        <v/>
      </c>
      <c r="FM130" s="31" t="str">
        <f>IF('Midt 3.kl. -Klasse'!GA27="","",IF('Midt 3.kl. -Klasse'!GA27='Skole scoring'!FM$122,1,0)+IF('Midt 3.kl. -Klasse'!GA27=5,5,0))</f>
        <v/>
      </c>
      <c r="FN130" s="31">
        <f t="shared" si="4"/>
        <v>0</v>
      </c>
      <c r="FO130" s="31" t="str">
        <f>IF(ISBLANK('Midt 3.kl. -Klasse'!B27),"NA",(((COUNTIF('Skole scoring'!B130:U130,1)-9.2)/5.5)+((COUNTIF('Skole scoring'!V130:DQ130,1)-28)/14.6)+((COUNTIF(DR130:FM130,1)-27)/13))/3)</f>
        <v>NA</v>
      </c>
    </row>
    <row r="131" spans="2:171" x14ac:dyDescent="0.35">
      <c r="B131" s="31" t="str">
        <f>IF('Midt 3.kl. -Klasse'!P28="","",IF('Midt 3.kl. -Klasse'!P28='Skole scoring'!B$122,1,0)+IF('Midt 3.kl. -Klasse'!P28=5,5,0))</f>
        <v/>
      </c>
      <c r="C131" s="31" t="str">
        <f>IF('Midt 3.kl. -Klasse'!Q28="","",IF('Midt 3.kl. -Klasse'!Q28='Skole scoring'!C$122,1,0)+IF('Midt 3.kl. -Klasse'!Q28=5,5,0))</f>
        <v/>
      </c>
      <c r="D131" s="31" t="str">
        <f>IF('Midt 3.kl. -Klasse'!R28="","",IF('Midt 3.kl. -Klasse'!R28='Skole scoring'!D$122,1,0)+IF('Midt 3.kl. -Klasse'!R28=5,5,0))</f>
        <v/>
      </c>
      <c r="E131" s="31" t="str">
        <f>IF('Midt 3.kl. -Klasse'!S28="","",IF('Midt 3.kl. -Klasse'!S28='Skole scoring'!E$122,1,0)+IF('Midt 3.kl. -Klasse'!S28=5,5,0))</f>
        <v/>
      </c>
      <c r="F131" s="31" t="str">
        <f>IF('Midt 3.kl. -Klasse'!T28="","",IF('Midt 3.kl. -Klasse'!T28='Skole scoring'!F$122,1,0)+IF('Midt 3.kl. -Klasse'!T28=5,5,0))</f>
        <v/>
      </c>
      <c r="G131" s="31" t="str">
        <f>IF('Midt 3.kl. -Klasse'!U28="","",IF('Midt 3.kl. -Klasse'!U28='Skole scoring'!G$122,1,0)+IF('Midt 3.kl. -Klasse'!U28=5,5,0))</f>
        <v/>
      </c>
      <c r="H131" s="31" t="str">
        <f>IF('Midt 3.kl. -Klasse'!V28="","",IF('Midt 3.kl. -Klasse'!V28='Skole scoring'!H$122,1,0)+IF('Midt 3.kl. -Klasse'!V28=5,5,0))</f>
        <v/>
      </c>
      <c r="I131" s="31" t="str">
        <f>IF('Midt 3.kl. -Klasse'!W28="","",IF('Midt 3.kl. -Klasse'!W28='Skole scoring'!I$122,1,0)+IF('Midt 3.kl. -Klasse'!W28=5,5,0))</f>
        <v/>
      </c>
      <c r="J131" s="31" t="str">
        <f>IF('Midt 3.kl. -Klasse'!X28="","",IF('Midt 3.kl. -Klasse'!X28='Skole scoring'!J$122,1,0)+IF('Midt 3.kl. -Klasse'!X28=5,5,0))</f>
        <v/>
      </c>
      <c r="K131" s="31" t="str">
        <f>IF('Midt 3.kl. -Klasse'!Y28="","",IF('Midt 3.kl. -Klasse'!Y28='Skole scoring'!K$122,1,0)+IF('Midt 3.kl. -Klasse'!Y28=5,5,0))</f>
        <v/>
      </c>
      <c r="L131" s="31" t="str">
        <f>IF('Midt 3.kl. -Klasse'!Z28="","",IF('Midt 3.kl. -Klasse'!Z28='Skole scoring'!L$122,1,0)+IF('Midt 3.kl. -Klasse'!Z28=5,5,0))</f>
        <v/>
      </c>
      <c r="M131" s="31" t="str">
        <f>IF('Midt 3.kl. -Klasse'!AA28="","",IF('Midt 3.kl. -Klasse'!AA28='Skole scoring'!M$122,1,0)+IF('Midt 3.kl. -Klasse'!AA28=5,5,0))</f>
        <v/>
      </c>
      <c r="N131" s="31" t="str">
        <f>IF('Midt 3.kl. -Klasse'!AB28="","",IF('Midt 3.kl. -Klasse'!AB28='Skole scoring'!N$122,1,0)+IF('Midt 3.kl. -Klasse'!AB28=5,5,0))</f>
        <v/>
      </c>
      <c r="O131" s="31" t="str">
        <f>IF('Midt 3.kl. -Klasse'!AC28="","",IF('Midt 3.kl. -Klasse'!AC28='Skole scoring'!O$122,1,0)+IF('Midt 3.kl. -Klasse'!AC28=5,5,0))</f>
        <v/>
      </c>
      <c r="P131" s="31" t="str">
        <f>IF('Midt 3.kl. -Klasse'!AD28="","",IF('Midt 3.kl. -Klasse'!AD28='Skole scoring'!P$122,1,0)+IF('Midt 3.kl. -Klasse'!AD28=5,5,0))</f>
        <v/>
      </c>
      <c r="Q131" s="31" t="str">
        <f>IF('Midt 3.kl. -Klasse'!AE28="","",IF('Midt 3.kl. -Klasse'!AE28='Skole scoring'!Q$122,1,0)+IF('Midt 3.kl. -Klasse'!AE28=5,5,0))</f>
        <v/>
      </c>
      <c r="R131" s="31" t="str">
        <f>IF('Midt 3.kl. -Klasse'!AF28="","",IF('Midt 3.kl. -Klasse'!AF28='Skole scoring'!R$122,1,0)+IF('Midt 3.kl. -Klasse'!AF28=5,5,0))</f>
        <v/>
      </c>
      <c r="S131" s="31" t="str">
        <f>IF('Midt 3.kl. -Klasse'!AG28="","",IF('Midt 3.kl. -Klasse'!AG28='Skole scoring'!S$122,1,0)+IF('Midt 3.kl. -Klasse'!AG28=5,5,0))</f>
        <v/>
      </c>
      <c r="T131" s="31" t="str">
        <f>IF('Midt 3.kl. -Klasse'!AH28="","",IF('Midt 3.kl. -Klasse'!AH28='Skole scoring'!T$122,1,0)+IF('Midt 3.kl. -Klasse'!AH28=5,5,0))</f>
        <v/>
      </c>
      <c r="U131" s="31" t="str">
        <f>IF('Midt 3.kl. -Klasse'!AI28="","",IF('Midt 3.kl. -Klasse'!AI28='Skole scoring'!U$122,1,0)+IF('Midt 3.kl. -Klasse'!AI28=5,5,0))</f>
        <v/>
      </c>
      <c r="V131" s="31" t="str">
        <f>IF('Midt 3.kl. -Klasse'!AJ28="","",IF('Midt 3.kl. -Klasse'!AJ28='Skole scoring'!V$122,1,0)+IF('Midt 3.kl. -Klasse'!AJ28=5,5,0))</f>
        <v/>
      </c>
      <c r="W131" s="31" t="str">
        <f>IF('Midt 3.kl. -Klasse'!AK28="","",IF('Midt 3.kl. -Klasse'!AK28='Skole scoring'!W$122,1,0)+IF('Midt 3.kl. -Klasse'!AK28=5,5,0))</f>
        <v/>
      </c>
      <c r="X131" s="31" t="str">
        <f>IF('Midt 3.kl. -Klasse'!AL28="","",IF('Midt 3.kl. -Klasse'!AL28='Skole scoring'!X$122,1,0)+IF('Midt 3.kl. -Klasse'!AL28=5,5,0))</f>
        <v/>
      </c>
      <c r="Y131" s="31" t="str">
        <f>IF('Midt 3.kl. -Klasse'!AM28="","",IF('Midt 3.kl. -Klasse'!AM28='Skole scoring'!Y$122,1,0)+IF('Midt 3.kl. -Klasse'!AM28=5,5,0))</f>
        <v/>
      </c>
      <c r="Z131" s="31" t="str">
        <f>IF('Midt 3.kl. -Klasse'!AN28="","",IF('Midt 3.kl. -Klasse'!AN28='Skole scoring'!Z$122,1,0)+IF('Midt 3.kl. -Klasse'!AN28=5,5,0))</f>
        <v/>
      </c>
      <c r="AA131" s="31" t="str">
        <f>IF('Midt 3.kl. -Klasse'!AO28="","",IF('Midt 3.kl. -Klasse'!AO28='Skole scoring'!AA$122,1,0)+IF('Midt 3.kl. -Klasse'!AO28=5,5,0))</f>
        <v/>
      </c>
      <c r="AB131" s="31" t="str">
        <f>IF('Midt 3.kl. -Klasse'!AP28="","",IF('Midt 3.kl. -Klasse'!AP28='Skole scoring'!AB$122,1,0)+IF('Midt 3.kl. -Klasse'!AP28=5,5,0))</f>
        <v/>
      </c>
      <c r="AC131" s="31" t="str">
        <f>IF('Midt 3.kl. -Klasse'!AQ28="","",IF('Midt 3.kl. -Klasse'!AQ28='Skole scoring'!AC$122,1,0)+IF('Midt 3.kl. -Klasse'!AQ28=5,5,0))</f>
        <v/>
      </c>
      <c r="AD131" s="31" t="str">
        <f>IF('Midt 3.kl. -Klasse'!AR28="","",IF('Midt 3.kl. -Klasse'!AR28='Skole scoring'!AD$122,1,0)+IF('Midt 3.kl. -Klasse'!AR28=5,5,0))</f>
        <v/>
      </c>
      <c r="AE131" s="31" t="str">
        <f>IF('Midt 3.kl. -Klasse'!AS28="","",IF('Midt 3.kl. -Klasse'!AS28='Skole scoring'!AE$122,1,0)+IF('Midt 3.kl. -Klasse'!AS28=5,5,0))</f>
        <v/>
      </c>
      <c r="AF131" s="31" t="str">
        <f>IF('Midt 3.kl. -Klasse'!AT28="","",IF('Midt 3.kl. -Klasse'!AT28='Skole scoring'!AF$122,1,0)+IF('Midt 3.kl. -Klasse'!AT28=5,5,0))</f>
        <v/>
      </c>
      <c r="AG131" s="31" t="str">
        <f>IF('Midt 3.kl. -Klasse'!AU28="","",IF('Midt 3.kl. -Klasse'!AU28='Skole scoring'!AG$122,1,0)+IF('Midt 3.kl. -Klasse'!AU28=5,5,0))</f>
        <v/>
      </c>
      <c r="AH131" s="31" t="str">
        <f>IF('Midt 3.kl. -Klasse'!AV28="","",IF('Midt 3.kl. -Klasse'!AV28='Skole scoring'!AH$122,1,0)+IF('Midt 3.kl. -Klasse'!AV28=5,5,0))</f>
        <v/>
      </c>
      <c r="AI131" s="31" t="str">
        <f>IF('Midt 3.kl. -Klasse'!AW28="","",IF('Midt 3.kl. -Klasse'!AW28='Skole scoring'!AI$122,1,0)+IF('Midt 3.kl. -Klasse'!AW28=5,5,0))</f>
        <v/>
      </c>
      <c r="AJ131" s="31" t="str">
        <f>IF('Midt 3.kl. -Klasse'!AX28="","",IF('Midt 3.kl. -Klasse'!AX28='Skole scoring'!AJ$122,1,0)+IF('Midt 3.kl. -Klasse'!AX28=5,5,0))</f>
        <v/>
      </c>
      <c r="AK131" s="31" t="str">
        <f>IF('Midt 3.kl. -Klasse'!AY28="","",IF('Midt 3.kl. -Klasse'!AY28='Skole scoring'!AK$122,1,0)+IF('Midt 3.kl. -Klasse'!AY28=5,5,0))</f>
        <v/>
      </c>
      <c r="AL131" s="31" t="str">
        <f>IF('Midt 3.kl. -Klasse'!AZ28="","",IF('Midt 3.kl. -Klasse'!AZ28='Skole scoring'!AL$122,1,0)+IF('Midt 3.kl. -Klasse'!AZ28=5,5,0))</f>
        <v/>
      </c>
      <c r="AM131" s="31" t="str">
        <f>IF('Midt 3.kl. -Klasse'!BA28="","",IF('Midt 3.kl. -Klasse'!BA28='Skole scoring'!AM$122,1,0)+IF('Midt 3.kl. -Klasse'!BA28=5,5,0))</f>
        <v/>
      </c>
      <c r="AN131" s="31" t="str">
        <f>IF('Midt 3.kl. -Klasse'!BB28="","",IF('Midt 3.kl. -Klasse'!BB28='Skole scoring'!AN$122,1,0)+IF('Midt 3.kl. -Klasse'!BB28=5,5,0))</f>
        <v/>
      </c>
      <c r="AO131" s="31" t="str">
        <f>IF('Midt 3.kl. -Klasse'!BC28="","",IF('Midt 3.kl. -Klasse'!BC28='Skole scoring'!AO$122,1,0)+IF('Midt 3.kl. -Klasse'!BC28=5,5,0))</f>
        <v/>
      </c>
      <c r="AP131" s="31" t="str">
        <f>IF('Midt 3.kl. -Klasse'!BD28="","",IF('Midt 3.kl. -Klasse'!BD28='Skole scoring'!AP$122,1,0)+IF('Midt 3.kl. -Klasse'!BD28=5,5,0))</f>
        <v/>
      </c>
      <c r="AQ131" s="31" t="str">
        <f>IF('Midt 3.kl. -Klasse'!BE28="","",IF('Midt 3.kl. -Klasse'!BE28='Skole scoring'!AQ$122,1,0)+IF('Midt 3.kl. -Klasse'!BE28=5,5,0))</f>
        <v/>
      </c>
      <c r="AR131" s="31" t="str">
        <f>IF('Midt 3.kl. -Klasse'!BF28="","",IF('Midt 3.kl. -Klasse'!BF28='Skole scoring'!AR$122,1,0)+IF('Midt 3.kl. -Klasse'!BF28=5,5,0))</f>
        <v/>
      </c>
      <c r="AS131" s="31" t="str">
        <f>IF('Midt 3.kl. -Klasse'!BG28="","",IF('Midt 3.kl. -Klasse'!BG28='Skole scoring'!AS$122,1,0)+IF('Midt 3.kl. -Klasse'!BG28=5,5,0))</f>
        <v/>
      </c>
      <c r="AT131" s="31" t="str">
        <f>IF('Midt 3.kl. -Klasse'!BH28="","",IF('Midt 3.kl. -Klasse'!BH28='Skole scoring'!AT$122,1,0)+IF('Midt 3.kl. -Klasse'!BH28=5,5,0))</f>
        <v/>
      </c>
      <c r="AU131" s="31" t="str">
        <f>IF('Midt 3.kl. -Klasse'!BI28="","",IF('Midt 3.kl. -Klasse'!BI28='Skole scoring'!AU$122,1,0)+IF('Midt 3.kl. -Klasse'!BI28=5,5,0))</f>
        <v/>
      </c>
      <c r="AV131" s="31" t="str">
        <f>IF('Midt 3.kl. -Klasse'!BJ28="","",IF('Midt 3.kl. -Klasse'!BJ28='Skole scoring'!AV$122,1,0)+IF('Midt 3.kl. -Klasse'!BJ28=5,5,0))</f>
        <v/>
      </c>
      <c r="AW131" s="31" t="str">
        <f>IF('Midt 3.kl. -Klasse'!BK28="","",IF('Midt 3.kl. -Klasse'!BK28='Skole scoring'!AW$122,1,0)+IF('Midt 3.kl. -Klasse'!BK28=5,5,0))</f>
        <v/>
      </c>
      <c r="AX131" s="31" t="str">
        <f>IF('Midt 3.kl. -Klasse'!BL28="","",IF('Midt 3.kl. -Klasse'!BL28='Skole scoring'!AX$122,1,0)+IF('Midt 3.kl. -Klasse'!BL28=5,5,0))</f>
        <v/>
      </c>
      <c r="AY131" s="31" t="str">
        <f>IF('Midt 3.kl. -Klasse'!BM28="","",IF('Midt 3.kl. -Klasse'!BM28='Skole scoring'!AY$122,1,0)+IF('Midt 3.kl. -Klasse'!BM28=5,5,0))</f>
        <v/>
      </c>
      <c r="AZ131" s="31" t="str">
        <f>IF('Midt 3.kl. -Klasse'!BN28="","",IF('Midt 3.kl. -Klasse'!BN28='Skole scoring'!AZ$122,1,0)+IF('Midt 3.kl. -Klasse'!BN28=5,5,0))</f>
        <v/>
      </c>
      <c r="BA131" s="31" t="str">
        <f>IF('Midt 3.kl. -Klasse'!BO28="","",IF('Midt 3.kl. -Klasse'!BO28='Skole scoring'!BA$122,1,0)+IF('Midt 3.kl. -Klasse'!BO28=5,5,0))</f>
        <v/>
      </c>
      <c r="BB131" s="31" t="str">
        <f>IF('Midt 3.kl. -Klasse'!BP28="","",IF('Midt 3.kl. -Klasse'!BP28='Skole scoring'!BB$122,1,0)+IF('Midt 3.kl. -Klasse'!BP28=5,5,0))</f>
        <v/>
      </c>
      <c r="BC131" s="31" t="str">
        <f>IF('Midt 3.kl. -Klasse'!BQ28="","",IF('Midt 3.kl. -Klasse'!BQ28='Skole scoring'!BC$122,1,0)+IF('Midt 3.kl. -Klasse'!BQ28=5,5,0))</f>
        <v/>
      </c>
      <c r="BD131" s="31" t="str">
        <f>IF('Midt 3.kl. -Klasse'!BR28="","",IF('Midt 3.kl. -Klasse'!BR28='Skole scoring'!BD$122,1,0)+IF('Midt 3.kl. -Klasse'!BR28=5,5,0))</f>
        <v/>
      </c>
      <c r="BE131" s="31" t="str">
        <f>IF('Midt 3.kl. -Klasse'!BS28="","",IF('Midt 3.kl. -Klasse'!BS28='Skole scoring'!BE$122,1,0)+IF('Midt 3.kl. -Klasse'!BS28=5,5,0))</f>
        <v/>
      </c>
      <c r="BF131" s="31" t="str">
        <f>IF('Midt 3.kl. -Klasse'!BT28="","",IF('Midt 3.kl. -Klasse'!BT28='Skole scoring'!BF$122,1,0)+IF('Midt 3.kl. -Klasse'!BT28=5,5,0))</f>
        <v/>
      </c>
      <c r="BG131" s="31" t="str">
        <f>IF('Midt 3.kl. -Klasse'!BU28="","",IF('Midt 3.kl. -Klasse'!BU28='Skole scoring'!BG$122,1,0)+IF('Midt 3.kl. -Klasse'!BU28=5,5,0))</f>
        <v/>
      </c>
      <c r="BH131" s="31" t="str">
        <f>IF('Midt 3.kl. -Klasse'!BV28="","",IF('Midt 3.kl. -Klasse'!BV28='Skole scoring'!BH$122,1,0)+IF('Midt 3.kl. -Klasse'!BV28=5,5,0))</f>
        <v/>
      </c>
      <c r="BI131" s="31" t="str">
        <f>IF('Midt 3.kl. -Klasse'!BW28="","",IF('Midt 3.kl. -Klasse'!BW28='Skole scoring'!BI$122,1,0)+IF('Midt 3.kl. -Klasse'!BW28=5,5,0))</f>
        <v/>
      </c>
      <c r="BJ131" s="31" t="str">
        <f>IF('Midt 3.kl. -Klasse'!BX28="","",IF('Midt 3.kl. -Klasse'!BX28='Skole scoring'!BJ$122,1,0)+IF('Midt 3.kl. -Klasse'!BX28=5,5,0))</f>
        <v/>
      </c>
      <c r="BK131" s="31" t="str">
        <f>IF('Midt 3.kl. -Klasse'!BY28="","",IF('Midt 3.kl. -Klasse'!BY28='Skole scoring'!BK$122,1,0)+IF('Midt 3.kl. -Klasse'!BY28=5,5,0))</f>
        <v/>
      </c>
      <c r="BL131" s="31" t="str">
        <f>IF('Midt 3.kl. -Klasse'!BZ28="","",IF('Midt 3.kl. -Klasse'!BZ28='Skole scoring'!BL$122,1,0)+IF('Midt 3.kl. -Klasse'!BZ28=5,5,0))</f>
        <v/>
      </c>
      <c r="BM131" s="31" t="str">
        <f>IF('Midt 3.kl. -Klasse'!CA28="","",IF('Midt 3.kl. -Klasse'!CA28='Skole scoring'!BM$122,1,0)+IF('Midt 3.kl. -Klasse'!CA28=5,5,0))</f>
        <v/>
      </c>
      <c r="BN131" s="31" t="str">
        <f>IF('Midt 3.kl. -Klasse'!CB28="","",IF('Midt 3.kl. -Klasse'!CB28='Skole scoring'!BN$122,1,0)+IF('Midt 3.kl. -Klasse'!CB28=5,5,0))</f>
        <v/>
      </c>
      <c r="BO131" s="31" t="str">
        <f>IF('Midt 3.kl. -Klasse'!CC28="","",IF('Midt 3.kl. -Klasse'!CC28='Skole scoring'!BO$122,1,0)+IF('Midt 3.kl. -Klasse'!CC28=5,5,0))</f>
        <v/>
      </c>
      <c r="BP131" s="31" t="str">
        <f>IF('Midt 3.kl. -Klasse'!CD28="","",IF('Midt 3.kl. -Klasse'!CD28='Skole scoring'!BP$122,1,0)+IF('Midt 3.kl. -Klasse'!CD28=5,5,0))</f>
        <v/>
      </c>
      <c r="BQ131" s="31" t="str">
        <f>IF('Midt 3.kl. -Klasse'!CE28="","",IF('Midt 3.kl. -Klasse'!CE28='Skole scoring'!BQ$122,1,0)+IF('Midt 3.kl. -Klasse'!CE28=5,5,0))</f>
        <v/>
      </c>
      <c r="BR131" s="31" t="str">
        <f>IF('Midt 3.kl. -Klasse'!CF28="","",IF('Midt 3.kl. -Klasse'!CF28='Skole scoring'!BR$122,1,0)+IF('Midt 3.kl. -Klasse'!CF28=5,5,0))</f>
        <v/>
      </c>
      <c r="BS131" s="31" t="str">
        <f>IF('Midt 3.kl. -Klasse'!CG28="","",IF('Midt 3.kl. -Klasse'!CG28='Skole scoring'!BS$122,1,0)+IF('Midt 3.kl. -Klasse'!CG28=5,5,0))</f>
        <v/>
      </c>
      <c r="BT131" s="31" t="str">
        <f>IF('Midt 3.kl. -Klasse'!CH28="","",IF('Midt 3.kl. -Klasse'!CH28='Skole scoring'!BT$122,1,0)+IF('Midt 3.kl. -Klasse'!CH28=5,5,0))</f>
        <v/>
      </c>
      <c r="BU131" s="31" t="str">
        <f>IF('Midt 3.kl. -Klasse'!CI28="","",IF('Midt 3.kl. -Klasse'!CI28='Skole scoring'!BU$122,1,0)+IF('Midt 3.kl. -Klasse'!CI28=5,5,0))</f>
        <v/>
      </c>
      <c r="BV131" s="31" t="str">
        <f>IF('Midt 3.kl. -Klasse'!CJ28="","",IF('Midt 3.kl. -Klasse'!CJ28='Skole scoring'!BV$122,1,0)+IF('Midt 3.kl. -Klasse'!CJ28=5,5,0))</f>
        <v/>
      </c>
      <c r="BW131" s="31" t="str">
        <f>IF('Midt 3.kl. -Klasse'!CK28="","",IF('Midt 3.kl. -Klasse'!CK28='Skole scoring'!BW$122,1,0)+IF('Midt 3.kl. -Klasse'!CK28=5,5,0))</f>
        <v/>
      </c>
      <c r="BX131" s="31" t="str">
        <f>IF('Midt 3.kl. -Klasse'!CL28="","",IF('Midt 3.kl. -Klasse'!CL28='Skole scoring'!BX$122,1,0)+IF('Midt 3.kl. -Klasse'!CL28=5,5,0))</f>
        <v/>
      </c>
      <c r="BY131" s="31" t="str">
        <f>IF('Midt 3.kl. -Klasse'!CM28="","",IF('Midt 3.kl. -Klasse'!CM28='Skole scoring'!BY$122,1,0)+IF('Midt 3.kl. -Klasse'!CM28=5,5,0))</f>
        <v/>
      </c>
      <c r="BZ131" s="31" t="str">
        <f>IF('Midt 3.kl. -Klasse'!CN28="","",IF('Midt 3.kl. -Klasse'!CN28='Skole scoring'!BZ$122,1,0)+IF('Midt 3.kl. -Klasse'!CN28=5,5,0))</f>
        <v/>
      </c>
      <c r="CA131" s="31" t="str">
        <f>IF('Midt 3.kl. -Klasse'!CO28="","",IF('Midt 3.kl. -Klasse'!CO28='Skole scoring'!CA$122,1,0)+IF('Midt 3.kl. -Klasse'!CO28=5,5,0))</f>
        <v/>
      </c>
      <c r="CB131" s="31" t="str">
        <f>IF('Midt 3.kl. -Klasse'!CP28="","",IF('Midt 3.kl. -Klasse'!CP28='Skole scoring'!CB$122,1,0)+IF('Midt 3.kl. -Klasse'!CP28=5,5,0))</f>
        <v/>
      </c>
      <c r="CC131" s="31" t="str">
        <f>IF('Midt 3.kl. -Klasse'!CQ28="","",IF('Midt 3.kl. -Klasse'!CQ28='Skole scoring'!CC$122,1,0)+IF('Midt 3.kl. -Klasse'!CQ28=5,5,0))</f>
        <v/>
      </c>
      <c r="CD131" s="31" t="str">
        <f>IF('Midt 3.kl. -Klasse'!CR28="","",IF('Midt 3.kl. -Klasse'!CR28='Skole scoring'!CD$122,1,0)+IF('Midt 3.kl. -Klasse'!CR28=5,5,0))</f>
        <v/>
      </c>
      <c r="CE131" s="31" t="str">
        <f>IF('Midt 3.kl. -Klasse'!CS28="","",IF('Midt 3.kl. -Klasse'!CS28='Skole scoring'!CE$122,1,0)+IF('Midt 3.kl. -Klasse'!CS28=5,5,0))</f>
        <v/>
      </c>
      <c r="CF131" s="31" t="str">
        <f>IF('Midt 3.kl. -Klasse'!CT28="","",IF('Midt 3.kl. -Klasse'!CT28='Skole scoring'!CF$122,1,0)+IF('Midt 3.kl. -Klasse'!CT28=5,5,0))</f>
        <v/>
      </c>
      <c r="CG131" s="31" t="str">
        <f>IF('Midt 3.kl. -Klasse'!CU28="","",IF('Midt 3.kl. -Klasse'!CU28='Skole scoring'!CG$122,1,0)+IF('Midt 3.kl. -Klasse'!CU28=5,5,0))</f>
        <v/>
      </c>
      <c r="CH131" s="31" t="str">
        <f>IF('Midt 3.kl. -Klasse'!CV28="","",IF('Midt 3.kl. -Klasse'!CV28='Skole scoring'!CH$122,1,0)+IF('Midt 3.kl. -Klasse'!CV28=5,5,0))</f>
        <v/>
      </c>
      <c r="CI131" s="31" t="str">
        <f>IF('Midt 3.kl. -Klasse'!CW28="","",IF('Midt 3.kl. -Klasse'!CW28='Skole scoring'!CI$122,1,0)+IF('Midt 3.kl. -Klasse'!CW28=5,5,0))</f>
        <v/>
      </c>
      <c r="CJ131" s="31" t="str">
        <f>IF('Midt 3.kl. -Klasse'!CX28="","",IF('Midt 3.kl. -Klasse'!CX28='Skole scoring'!CJ$122,1,0)+IF('Midt 3.kl. -Klasse'!CX28=5,5,0))</f>
        <v/>
      </c>
      <c r="CK131" s="31" t="str">
        <f>IF('Midt 3.kl. -Klasse'!CY28="","",IF('Midt 3.kl. -Klasse'!CY28='Skole scoring'!CK$122,1,0)+IF('Midt 3.kl. -Klasse'!CY28=5,5,0))</f>
        <v/>
      </c>
      <c r="CL131" s="31" t="str">
        <f>IF('Midt 3.kl. -Klasse'!CZ28="","",IF('Midt 3.kl. -Klasse'!CZ28='Skole scoring'!CL$122,1,0)+IF('Midt 3.kl. -Klasse'!CZ28=5,5,0))</f>
        <v/>
      </c>
      <c r="CM131" s="31" t="str">
        <f>IF('Midt 3.kl. -Klasse'!DA28="","",IF('Midt 3.kl. -Klasse'!DA28='Skole scoring'!CM$122,1,0)+IF('Midt 3.kl. -Klasse'!DA28=5,5,0))</f>
        <v/>
      </c>
      <c r="CN131" s="31" t="str">
        <f>IF('Midt 3.kl. -Klasse'!DB28="","",IF('Midt 3.kl. -Klasse'!DB28='Skole scoring'!CN$122,1,0)+IF('Midt 3.kl. -Klasse'!DB28=5,5,0))</f>
        <v/>
      </c>
      <c r="CO131" s="31" t="str">
        <f>IF('Midt 3.kl. -Klasse'!DC28="","",IF('Midt 3.kl. -Klasse'!DC28='Skole scoring'!CO$122,1,0)+IF('Midt 3.kl. -Klasse'!DC28=5,5,0))</f>
        <v/>
      </c>
      <c r="CP131" s="31" t="str">
        <f>IF('Midt 3.kl. -Klasse'!DD28="","",IF('Midt 3.kl. -Klasse'!DD28='Skole scoring'!CP$122,1,0)+IF('Midt 3.kl. -Klasse'!DD28=5,5,0))</f>
        <v/>
      </c>
      <c r="CQ131" s="31" t="str">
        <f>IF('Midt 3.kl. -Klasse'!DE28="","",IF('Midt 3.kl. -Klasse'!DE28='Skole scoring'!CQ$122,1,0)+IF('Midt 3.kl. -Klasse'!DE28=5,5,0))</f>
        <v/>
      </c>
      <c r="CR131" s="31" t="str">
        <f>IF('Midt 3.kl. -Klasse'!DF28="","",IF('Midt 3.kl. -Klasse'!DF28='Skole scoring'!CR$122,1,0)+IF('Midt 3.kl. -Klasse'!DF28=5,5,0))</f>
        <v/>
      </c>
      <c r="CS131" s="31" t="str">
        <f>IF('Midt 3.kl. -Klasse'!DG28="","",IF('Midt 3.kl. -Klasse'!DG28='Skole scoring'!CS$122,1,0)+IF('Midt 3.kl. -Klasse'!DG28=5,5,0))</f>
        <v/>
      </c>
      <c r="CT131" s="31" t="str">
        <f>IF('Midt 3.kl. -Klasse'!DH28="","",IF('Midt 3.kl. -Klasse'!DH28='Skole scoring'!CT$122,1,0)+IF('Midt 3.kl. -Klasse'!DH28=5,5,0))</f>
        <v/>
      </c>
      <c r="CU131" s="31" t="str">
        <f>IF('Midt 3.kl. -Klasse'!DI28="","",IF('Midt 3.kl. -Klasse'!DI28='Skole scoring'!CU$122,1,0)+IF('Midt 3.kl. -Klasse'!DI28=5,5,0))</f>
        <v/>
      </c>
      <c r="CV131" s="31" t="str">
        <f>IF('Midt 3.kl. -Klasse'!DJ28="","",IF('Midt 3.kl. -Klasse'!DJ28='Skole scoring'!CV$122,1,0)+IF('Midt 3.kl. -Klasse'!DJ28=5,5,0))</f>
        <v/>
      </c>
      <c r="CW131" s="31" t="str">
        <f>IF('Midt 3.kl. -Klasse'!DK28="","",IF('Midt 3.kl. -Klasse'!DK28='Skole scoring'!CW$122,1,0)+IF('Midt 3.kl. -Klasse'!DK28=5,5,0))</f>
        <v/>
      </c>
      <c r="CX131" s="31" t="str">
        <f>IF('Midt 3.kl. -Klasse'!DL28="","",IF('Midt 3.kl. -Klasse'!DL28='Skole scoring'!CX$122,1,0)+IF('Midt 3.kl. -Klasse'!DL28=5,5,0))</f>
        <v/>
      </c>
      <c r="CY131" s="31" t="str">
        <f>IF('Midt 3.kl. -Klasse'!DM28="","",IF('Midt 3.kl. -Klasse'!DM28='Skole scoring'!CY$122,1,0)+IF('Midt 3.kl. -Klasse'!DM28=5,5,0))</f>
        <v/>
      </c>
      <c r="CZ131" s="31" t="str">
        <f>IF('Midt 3.kl. -Klasse'!DN28="","",IF('Midt 3.kl. -Klasse'!DN28='Skole scoring'!CZ$122,1,0)+IF('Midt 3.kl. -Klasse'!DN28=5,5,0))</f>
        <v/>
      </c>
      <c r="DA131" s="31" t="str">
        <f>IF('Midt 3.kl. -Klasse'!DO28="","",IF('Midt 3.kl. -Klasse'!DO28='Skole scoring'!DA$122,1,0)+IF('Midt 3.kl. -Klasse'!DO28=5,5,0))</f>
        <v/>
      </c>
      <c r="DB131" s="31" t="str">
        <f>IF('Midt 3.kl. -Klasse'!DP28="","",IF('Midt 3.kl. -Klasse'!DP28='Skole scoring'!DB$122,1,0)+IF('Midt 3.kl. -Klasse'!DP28=5,5,0))</f>
        <v/>
      </c>
      <c r="DC131" s="31" t="str">
        <f>IF('Midt 3.kl. -Klasse'!DQ28="","",IF('Midt 3.kl. -Klasse'!DQ28='Skole scoring'!DC$122,1,0)+IF('Midt 3.kl. -Klasse'!DQ28=5,5,0))</f>
        <v/>
      </c>
      <c r="DD131" s="31" t="str">
        <f>IF('Midt 3.kl. -Klasse'!DR28="","",IF('Midt 3.kl. -Klasse'!DR28='Skole scoring'!DD$122,1,0)+IF('Midt 3.kl. -Klasse'!DR28=5,5,0))</f>
        <v/>
      </c>
      <c r="DE131" s="31" t="str">
        <f>IF('Midt 3.kl. -Klasse'!DS28="","",IF('Midt 3.kl. -Klasse'!DS28='Skole scoring'!DE$122,1,0)+IF('Midt 3.kl. -Klasse'!DS28=5,5,0))</f>
        <v/>
      </c>
      <c r="DF131" s="31" t="str">
        <f>IF('Midt 3.kl. -Klasse'!DT28="","",IF('Midt 3.kl. -Klasse'!DT28='Skole scoring'!DF$122,1,0)+IF('Midt 3.kl. -Klasse'!DT28=5,5,0))</f>
        <v/>
      </c>
      <c r="DG131" s="31" t="str">
        <f>IF('Midt 3.kl. -Klasse'!DU28="","",IF('Midt 3.kl. -Klasse'!DU28='Skole scoring'!DG$122,1,0)+IF('Midt 3.kl. -Klasse'!DU28=5,5,0))</f>
        <v/>
      </c>
      <c r="DH131" s="31" t="str">
        <f>IF('Midt 3.kl. -Klasse'!DV28="","",IF('Midt 3.kl. -Klasse'!DV28='Skole scoring'!DH$122,1,0)+IF('Midt 3.kl. -Klasse'!DV28=5,5,0))</f>
        <v/>
      </c>
      <c r="DI131" s="31" t="str">
        <f>IF('Midt 3.kl. -Klasse'!DW28="","",IF('Midt 3.kl. -Klasse'!DW28='Skole scoring'!DI$122,1,0)+IF('Midt 3.kl. -Klasse'!DW28=5,5,0))</f>
        <v/>
      </c>
      <c r="DJ131" s="31" t="str">
        <f>IF('Midt 3.kl. -Klasse'!DX28="","",IF('Midt 3.kl. -Klasse'!DX28='Skole scoring'!DJ$122,1,0)+IF('Midt 3.kl. -Klasse'!DX28=5,5,0))</f>
        <v/>
      </c>
      <c r="DK131" s="31" t="str">
        <f>IF('Midt 3.kl. -Klasse'!DY28="","",IF('Midt 3.kl. -Klasse'!DY28='Skole scoring'!DK$122,1,0)+IF('Midt 3.kl. -Klasse'!DY28=5,5,0))</f>
        <v/>
      </c>
      <c r="DL131" s="31" t="str">
        <f>IF('Midt 3.kl. -Klasse'!DZ28="","",IF('Midt 3.kl. -Klasse'!DZ28='Skole scoring'!DL$122,1,0)+IF('Midt 3.kl. -Klasse'!DZ28=5,5,0))</f>
        <v/>
      </c>
      <c r="DM131" s="31" t="str">
        <f>IF('Midt 3.kl. -Klasse'!EA28="","",IF('Midt 3.kl. -Klasse'!EA28='Skole scoring'!DM$122,1,0)+IF('Midt 3.kl. -Klasse'!EA28=5,5,0))</f>
        <v/>
      </c>
      <c r="DN131" s="31" t="str">
        <f>IF('Midt 3.kl. -Klasse'!EB28="","",IF('Midt 3.kl. -Klasse'!EB28='Skole scoring'!DN$122,1,0)+IF('Midt 3.kl. -Klasse'!EB28=5,5,0))</f>
        <v/>
      </c>
      <c r="DO131" s="31" t="str">
        <f>IF('Midt 3.kl. -Klasse'!EC28="","",IF('Midt 3.kl. -Klasse'!EC28='Skole scoring'!DO$122,1,0)+IF('Midt 3.kl. -Klasse'!EC28=5,5,0))</f>
        <v/>
      </c>
      <c r="DP131" s="31" t="str">
        <f>IF('Midt 3.kl. -Klasse'!ED28="","",IF('Midt 3.kl. -Klasse'!ED28='Skole scoring'!DP$122,1,0)+IF('Midt 3.kl. -Klasse'!ED28=5,5,0))</f>
        <v/>
      </c>
      <c r="DQ131" s="31" t="str">
        <f>IF('Midt 3.kl. -Klasse'!EE28="","",IF('Midt 3.kl. -Klasse'!EE28='Skole scoring'!DQ$122,1,0)+IF('Midt 3.kl. -Klasse'!EE28=5,5,0))</f>
        <v/>
      </c>
      <c r="DR131" s="31" t="str">
        <f>IF('Midt 3.kl. -Klasse'!EF28="","",IF('Midt 3.kl. -Klasse'!EF28='Skole scoring'!DR$122,1,0)+IF('Midt 3.kl. -Klasse'!EF28=5,5,0))</f>
        <v/>
      </c>
      <c r="DS131" s="31" t="str">
        <f>IF('Midt 3.kl. -Klasse'!EG28="","",IF('Midt 3.kl. -Klasse'!EG28='Skole scoring'!DS$122,1,0)+IF('Midt 3.kl. -Klasse'!EG28=5,5,0))</f>
        <v/>
      </c>
      <c r="DT131" s="31" t="str">
        <f>IF('Midt 3.kl. -Klasse'!EH28="","",IF('Midt 3.kl. -Klasse'!EH28='Skole scoring'!DT$122,1,0)+IF('Midt 3.kl. -Klasse'!EH28=5,5,0))</f>
        <v/>
      </c>
      <c r="DU131" s="31" t="str">
        <f>IF('Midt 3.kl. -Klasse'!EI28="","",IF('Midt 3.kl. -Klasse'!EI28='Skole scoring'!DU$122,1,0)+IF('Midt 3.kl. -Klasse'!EI28=5,5,0))</f>
        <v/>
      </c>
      <c r="DV131" s="31" t="str">
        <f>IF('Midt 3.kl. -Klasse'!EJ28="","",IF('Midt 3.kl. -Klasse'!EJ28='Skole scoring'!DV$122,1,0)+IF('Midt 3.kl. -Klasse'!EJ28=5,5,0))</f>
        <v/>
      </c>
      <c r="DW131" s="31" t="str">
        <f>IF('Midt 3.kl. -Klasse'!EK28="","",IF('Midt 3.kl. -Klasse'!EK28='Skole scoring'!DW$122,1,0)+IF('Midt 3.kl. -Klasse'!EK28=5,5,0))</f>
        <v/>
      </c>
      <c r="DX131" s="31" t="str">
        <f>IF('Midt 3.kl. -Klasse'!EL28="","",IF('Midt 3.kl. -Klasse'!EL28='Skole scoring'!DX$122,1,0)+IF('Midt 3.kl. -Klasse'!EL28=5,5,0))</f>
        <v/>
      </c>
      <c r="DY131" s="31" t="str">
        <f>IF('Midt 3.kl. -Klasse'!EM28="","",IF('Midt 3.kl. -Klasse'!EM28='Skole scoring'!DY$122,1,0)+IF('Midt 3.kl. -Klasse'!EM28=5,5,0))</f>
        <v/>
      </c>
      <c r="DZ131" s="31" t="str">
        <f>IF('Midt 3.kl. -Klasse'!EN28="","",IF('Midt 3.kl. -Klasse'!EN28='Skole scoring'!DZ$122,1,0)+IF('Midt 3.kl. -Klasse'!EN28=5,5,0))</f>
        <v/>
      </c>
      <c r="EA131" s="31" t="str">
        <f>IF('Midt 3.kl. -Klasse'!EO28="","",IF('Midt 3.kl. -Klasse'!EO28='Skole scoring'!EA$122,1,0)+IF('Midt 3.kl. -Klasse'!EO28=5,5,0))</f>
        <v/>
      </c>
      <c r="EB131" s="31" t="str">
        <f>IF('Midt 3.kl. -Klasse'!EP28="","",IF('Midt 3.kl. -Klasse'!EP28='Skole scoring'!EB$122,1,0)+IF('Midt 3.kl. -Klasse'!EP28=5,5,0))</f>
        <v/>
      </c>
      <c r="EC131" s="31" t="str">
        <f>IF('Midt 3.kl. -Klasse'!EQ28="","",IF('Midt 3.kl. -Klasse'!EQ28='Skole scoring'!EC$122,1,0)+IF('Midt 3.kl. -Klasse'!EQ28=5,5,0))</f>
        <v/>
      </c>
      <c r="ED131" s="31" t="str">
        <f>IF('Midt 3.kl. -Klasse'!ER28="","",IF('Midt 3.kl. -Klasse'!ER28='Skole scoring'!ED$122,1,0)+IF('Midt 3.kl. -Klasse'!ER28=5,5,0))</f>
        <v/>
      </c>
      <c r="EE131" s="31" t="str">
        <f>IF('Midt 3.kl. -Klasse'!ES28="","",IF('Midt 3.kl. -Klasse'!ES28='Skole scoring'!EE$122,1,0)+IF('Midt 3.kl. -Klasse'!ES28=5,5,0))</f>
        <v/>
      </c>
      <c r="EF131" s="31" t="str">
        <f>IF('Midt 3.kl. -Klasse'!ET28="","",IF('Midt 3.kl. -Klasse'!ET28='Skole scoring'!EF$122,1,0)+IF('Midt 3.kl. -Klasse'!ET28=5,5,0))</f>
        <v/>
      </c>
      <c r="EG131" s="31" t="str">
        <f>IF('Midt 3.kl. -Klasse'!EU28="","",IF('Midt 3.kl. -Klasse'!EU28='Skole scoring'!EG$122,1,0)+IF('Midt 3.kl. -Klasse'!EU28=5,5,0))</f>
        <v/>
      </c>
      <c r="EH131" s="31" t="str">
        <f>IF('Midt 3.kl. -Klasse'!EV28="","",IF('Midt 3.kl. -Klasse'!EV28='Skole scoring'!EH$122,1,0)+IF('Midt 3.kl. -Klasse'!EV28=5,5,0))</f>
        <v/>
      </c>
      <c r="EI131" s="31" t="str">
        <f>IF('Midt 3.kl. -Klasse'!EW28="","",IF('Midt 3.kl. -Klasse'!EW28='Skole scoring'!EI$122,1,0)+IF('Midt 3.kl. -Klasse'!EW28=5,5,0))</f>
        <v/>
      </c>
      <c r="EJ131" s="31" t="str">
        <f>IF('Midt 3.kl. -Klasse'!EX28="","",IF('Midt 3.kl. -Klasse'!EX28='Skole scoring'!EJ$122,1,0)+IF('Midt 3.kl. -Klasse'!EX28=5,5,0))</f>
        <v/>
      </c>
      <c r="EK131" s="31" t="str">
        <f>IF('Midt 3.kl. -Klasse'!EY28="","",IF('Midt 3.kl. -Klasse'!EY28='Skole scoring'!EK$122,1,0)+IF('Midt 3.kl. -Klasse'!EY28=5,5,0))</f>
        <v/>
      </c>
      <c r="EL131" s="31" t="str">
        <f>IF('Midt 3.kl. -Klasse'!EZ28="","",IF('Midt 3.kl. -Klasse'!EZ28='Skole scoring'!EL$122,1,0)+IF('Midt 3.kl. -Klasse'!EZ28=5,5,0))</f>
        <v/>
      </c>
      <c r="EM131" s="31" t="str">
        <f>IF('Midt 3.kl. -Klasse'!FA28="","",IF('Midt 3.kl. -Klasse'!FA28='Skole scoring'!EM$122,1,0)+IF('Midt 3.kl. -Klasse'!FA28=5,5,0))</f>
        <v/>
      </c>
      <c r="EN131" s="31" t="str">
        <f>IF('Midt 3.kl. -Klasse'!FB28="","",IF('Midt 3.kl. -Klasse'!FB28='Skole scoring'!EN$122,1,0)+IF('Midt 3.kl. -Klasse'!FB28=5,5,0))</f>
        <v/>
      </c>
      <c r="EO131" s="31" t="str">
        <f>IF('Midt 3.kl. -Klasse'!FC28="","",IF('Midt 3.kl. -Klasse'!FC28='Skole scoring'!EO$122,1,0)+IF('Midt 3.kl. -Klasse'!FC28=5,5,0))</f>
        <v/>
      </c>
      <c r="EP131" s="31" t="str">
        <f>IF('Midt 3.kl. -Klasse'!FD28="","",IF('Midt 3.kl. -Klasse'!FD28='Skole scoring'!EP$122,1,0)+IF('Midt 3.kl. -Klasse'!FD28=5,5,0))</f>
        <v/>
      </c>
      <c r="EQ131" s="31" t="str">
        <f>IF('Midt 3.kl. -Klasse'!FE28="","",IF('Midt 3.kl. -Klasse'!FE28='Skole scoring'!EQ$122,1,0)+IF('Midt 3.kl. -Klasse'!FE28=5,5,0))</f>
        <v/>
      </c>
      <c r="ER131" s="31" t="str">
        <f>IF('Midt 3.kl. -Klasse'!FF28="","",IF('Midt 3.kl. -Klasse'!FF28='Skole scoring'!ER$122,1,0)+IF('Midt 3.kl. -Klasse'!FF28=5,5,0))</f>
        <v/>
      </c>
      <c r="ES131" s="31" t="str">
        <f>IF('Midt 3.kl. -Klasse'!FG28="","",IF('Midt 3.kl. -Klasse'!FG28='Skole scoring'!ES$122,1,0)+IF('Midt 3.kl. -Klasse'!FG28=5,5,0))</f>
        <v/>
      </c>
      <c r="ET131" s="31" t="str">
        <f>IF('Midt 3.kl. -Klasse'!FH28="","",IF('Midt 3.kl. -Klasse'!FH28='Skole scoring'!ET$122,1,0)+IF('Midt 3.kl. -Klasse'!FH28=5,5,0))</f>
        <v/>
      </c>
      <c r="EU131" s="31" t="str">
        <f>IF('Midt 3.kl. -Klasse'!FI28="","",IF('Midt 3.kl. -Klasse'!FI28='Skole scoring'!EU$122,1,0)+IF('Midt 3.kl. -Klasse'!FI28=5,5,0))</f>
        <v/>
      </c>
      <c r="EV131" s="31" t="str">
        <f>IF('Midt 3.kl. -Klasse'!FJ28="","",IF('Midt 3.kl. -Klasse'!FJ28='Skole scoring'!EV$122,1,0)+IF('Midt 3.kl. -Klasse'!FJ28=5,5,0))</f>
        <v/>
      </c>
      <c r="EW131" s="31" t="str">
        <f>IF('Midt 3.kl. -Klasse'!FK28="","",IF('Midt 3.kl. -Klasse'!FK28='Skole scoring'!EW$122,1,0)+IF('Midt 3.kl. -Klasse'!FK28=5,5,0))</f>
        <v/>
      </c>
      <c r="EX131" s="31" t="str">
        <f>IF('Midt 3.kl. -Klasse'!FL28="","",IF('Midt 3.kl. -Klasse'!FL28='Skole scoring'!EX$122,1,0)+IF('Midt 3.kl. -Klasse'!FL28=5,5,0))</f>
        <v/>
      </c>
      <c r="EY131" s="31" t="str">
        <f>IF('Midt 3.kl. -Klasse'!FM28="","",IF('Midt 3.kl. -Klasse'!FM28='Skole scoring'!EY$122,1,0)+IF('Midt 3.kl. -Klasse'!FM28=5,5,0))</f>
        <v/>
      </c>
      <c r="EZ131" s="31" t="str">
        <f>IF('Midt 3.kl. -Klasse'!FN28="","",IF('Midt 3.kl. -Klasse'!FN28='Skole scoring'!EZ$122,1,0)+IF('Midt 3.kl. -Klasse'!FN28=5,5,0))</f>
        <v/>
      </c>
      <c r="FA131" s="31" t="str">
        <f>IF('Midt 3.kl. -Klasse'!FO28="","",IF('Midt 3.kl. -Klasse'!FO28='Skole scoring'!FA$122,1,0)+IF('Midt 3.kl. -Klasse'!FO28=5,5,0))</f>
        <v/>
      </c>
      <c r="FB131" s="31" t="str">
        <f>IF('Midt 3.kl. -Klasse'!FP28="","",IF('Midt 3.kl. -Klasse'!FP28='Skole scoring'!FB$122,1,0)+IF('Midt 3.kl. -Klasse'!FP28=5,5,0))</f>
        <v/>
      </c>
      <c r="FC131" s="31" t="str">
        <f>IF('Midt 3.kl. -Klasse'!FQ28="","",IF('Midt 3.kl. -Klasse'!FQ28='Skole scoring'!FC$122,1,0)+IF('Midt 3.kl. -Klasse'!FQ28=5,5,0))</f>
        <v/>
      </c>
      <c r="FD131" s="31" t="str">
        <f>IF('Midt 3.kl. -Klasse'!FR28="","",IF('Midt 3.kl. -Klasse'!FR28='Skole scoring'!FD$122,1,0)+IF('Midt 3.kl. -Klasse'!FR28=5,5,0))</f>
        <v/>
      </c>
      <c r="FE131" s="31" t="str">
        <f>IF('Midt 3.kl. -Klasse'!FS28="","",IF('Midt 3.kl. -Klasse'!FS28='Skole scoring'!FE$122,1,0)+IF('Midt 3.kl. -Klasse'!FS28=5,5,0))</f>
        <v/>
      </c>
      <c r="FF131" s="31" t="str">
        <f>IF('Midt 3.kl. -Klasse'!FT28="","",IF('Midt 3.kl. -Klasse'!FT28='Skole scoring'!FF$122,1,0)+IF('Midt 3.kl. -Klasse'!FT28=5,5,0))</f>
        <v/>
      </c>
      <c r="FG131" s="31" t="str">
        <f>IF('Midt 3.kl. -Klasse'!FU28="","",IF('Midt 3.kl. -Klasse'!FU28='Skole scoring'!FG$122,1,0)+IF('Midt 3.kl. -Klasse'!FU28=5,5,0))</f>
        <v/>
      </c>
      <c r="FH131" s="31" t="str">
        <f>IF('Midt 3.kl. -Klasse'!FV28="","",IF('Midt 3.kl. -Klasse'!FV28='Skole scoring'!FH$122,1,0)+IF('Midt 3.kl. -Klasse'!FV28=5,5,0))</f>
        <v/>
      </c>
      <c r="FI131" s="31" t="str">
        <f>IF('Midt 3.kl. -Klasse'!FW28="","",IF('Midt 3.kl. -Klasse'!FW28='Skole scoring'!FI$122,1,0)+IF('Midt 3.kl. -Klasse'!FW28=5,5,0))</f>
        <v/>
      </c>
      <c r="FJ131" s="31" t="str">
        <f>IF('Midt 3.kl. -Klasse'!FX28="","",IF('Midt 3.kl. -Klasse'!FX28='Skole scoring'!FJ$122,1,0)+IF('Midt 3.kl. -Klasse'!FX28=5,5,0))</f>
        <v/>
      </c>
      <c r="FK131" s="31" t="str">
        <f>IF('Midt 3.kl. -Klasse'!FY28="","",IF('Midt 3.kl. -Klasse'!FY28='Skole scoring'!FK$122,1,0)+IF('Midt 3.kl. -Klasse'!FY28=5,5,0))</f>
        <v/>
      </c>
      <c r="FL131" s="31" t="str">
        <f>IF('Midt 3.kl. -Klasse'!FZ28="","",IF('Midt 3.kl. -Klasse'!FZ28='Skole scoring'!FL$122,1,0)+IF('Midt 3.kl. -Klasse'!FZ28=5,5,0))</f>
        <v/>
      </c>
      <c r="FM131" s="31" t="str">
        <f>IF('Midt 3.kl. -Klasse'!GA28="","",IF('Midt 3.kl. -Klasse'!GA28='Skole scoring'!FM$122,1,0)+IF('Midt 3.kl. -Klasse'!GA28=5,5,0))</f>
        <v/>
      </c>
      <c r="FN131" s="31">
        <f t="shared" si="4"/>
        <v>0</v>
      </c>
      <c r="FO131" s="31" t="str">
        <f>IF(ISBLANK('Midt 3.kl. -Klasse'!B28),"NA",(((COUNTIF('Skole scoring'!B131:U131,1)-9.2)/5.5)+((COUNTIF('Skole scoring'!V131:DQ131,1)-28)/14.6)+((COUNTIF(DR131:FM131,1)-27)/13))/3)</f>
        <v>NA</v>
      </c>
    </row>
    <row r="132" spans="2:171" x14ac:dyDescent="0.35">
      <c r="B132" s="31" t="str">
        <f>IF('Midt 3.kl. -Klasse'!P29="","",IF('Midt 3.kl. -Klasse'!P29='Skole scoring'!B$122,1,0)+IF('Midt 3.kl. -Klasse'!P29=5,5,0))</f>
        <v/>
      </c>
      <c r="C132" s="31" t="str">
        <f>IF('Midt 3.kl. -Klasse'!Q29="","",IF('Midt 3.kl. -Klasse'!Q29='Skole scoring'!C$122,1,0)+IF('Midt 3.kl. -Klasse'!Q29=5,5,0))</f>
        <v/>
      </c>
      <c r="D132" s="31" t="str">
        <f>IF('Midt 3.kl. -Klasse'!R29="","",IF('Midt 3.kl. -Klasse'!R29='Skole scoring'!D$122,1,0)+IF('Midt 3.kl. -Klasse'!R29=5,5,0))</f>
        <v/>
      </c>
      <c r="E132" s="31" t="str">
        <f>IF('Midt 3.kl. -Klasse'!S29="","",IF('Midt 3.kl. -Klasse'!S29='Skole scoring'!E$122,1,0)+IF('Midt 3.kl. -Klasse'!S29=5,5,0))</f>
        <v/>
      </c>
      <c r="F132" s="31" t="str">
        <f>IF('Midt 3.kl. -Klasse'!T29="","",IF('Midt 3.kl. -Klasse'!T29='Skole scoring'!F$122,1,0)+IF('Midt 3.kl. -Klasse'!T29=5,5,0))</f>
        <v/>
      </c>
      <c r="G132" s="31" t="str">
        <f>IF('Midt 3.kl. -Klasse'!U29="","",IF('Midt 3.kl. -Klasse'!U29='Skole scoring'!G$122,1,0)+IF('Midt 3.kl. -Klasse'!U29=5,5,0))</f>
        <v/>
      </c>
      <c r="H132" s="31" t="str">
        <f>IF('Midt 3.kl. -Klasse'!V29="","",IF('Midt 3.kl. -Klasse'!V29='Skole scoring'!H$122,1,0)+IF('Midt 3.kl. -Klasse'!V29=5,5,0))</f>
        <v/>
      </c>
      <c r="I132" s="31" t="str">
        <f>IF('Midt 3.kl. -Klasse'!W29="","",IF('Midt 3.kl. -Klasse'!W29='Skole scoring'!I$122,1,0)+IF('Midt 3.kl. -Klasse'!W29=5,5,0))</f>
        <v/>
      </c>
      <c r="J132" s="31" t="str">
        <f>IF('Midt 3.kl. -Klasse'!X29="","",IF('Midt 3.kl. -Klasse'!X29='Skole scoring'!J$122,1,0)+IF('Midt 3.kl. -Klasse'!X29=5,5,0))</f>
        <v/>
      </c>
      <c r="K132" s="31" t="str">
        <f>IF('Midt 3.kl. -Klasse'!Y29="","",IF('Midt 3.kl. -Klasse'!Y29='Skole scoring'!K$122,1,0)+IF('Midt 3.kl. -Klasse'!Y29=5,5,0))</f>
        <v/>
      </c>
      <c r="L132" s="31" t="str">
        <f>IF('Midt 3.kl. -Klasse'!Z29="","",IF('Midt 3.kl. -Klasse'!Z29='Skole scoring'!L$122,1,0)+IF('Midt 3.kl. -Klasse'!Z29=5,5,0))</f>
        <v/>
      </c>
      <c r="M132" s="31" t="str">
        <f>IF('Midt 3.kl. -Klasse'!AA29="","",IF('Midt 3.kl. -Klasse'!AA29='Skole scoring'!M$122,1,0)+IF('Midt 3.kl. -Klasse'!AA29=5,5,0))</f>
        <v/>
      </c>
      <c r="N132" s="31" t="str">
        <f>IF('Midt 3.kl. -Klasse'!AB29="","",IF('Midt 3.kl. -Klasse'!AB29='Skole scoring'!N$122,1,0)+IF('Midt 3.kl. -Klasse'!AB29=5,5,0))</f>
        <v/>
      </c>
      <c r="O132" s="31" t="str">
        <f>IF('Midt 3.kl. -Klasse'!AC29="","",IF('Midt 3.kl. -Klasse'!AC29='Skole scoring'!O$122,1,0)+IF('Midt 3.kl. -Klasse'!AC29=5,5,0))</f>
        <v/>
      </c>
      <c r="P132" s="31" t="str">
        <f>IF('Midt 3.kl. -Klasse'!AD29="","",IF('Midt 3.kl. -Klasse'!AD29='Skole scoring'!P$122,1,0)+IF('Midt 3.kl. -Klasse'!AD29=5,5,0))</f>
        <v/>
      </c>
      <c r="Q132" s="31" t="str">
        <f>IF('Midt 3.kl. -Klasse'!AE29="","",IF('Midt 3.kl. -Klasse'!AE29='Skole scoring'!Q$122,1,0)+IF('Midt 3.kl. -Klasse'!AE29=5,5,0))</f>
        <v/>
      </c>
      <c r="R132" s="31" t="str">
        <f>IF('Midt 3.kl. -Klasse'!AF29="","",IF('Midt 3.kl. -Klasse'!AF29='Skole scoring'!R$122,1,0)+IF('Midt 3.kl. -Klasse'!AF29=5,5,0))</f>
        <v/>
      </c>
      <c r="S132" s="31" t="str">
        <f>IF('Midt 3.kl. -Klasse'!AG29="","",IF('Midt 3.kl. -Klasse'!AG29='Skole scoring'!S$122,1,0)+IF('Midt 3.kl. -Klasse'!AG29=5,5,0))</f>
        <v/>
      </c>
      <c r="T132" s="31" t="str">
        <f>IF('Midt 3.kl. -Klasse'!AH29="","",IF('Midt 3.kl. -Klasse'!AH29='Skole scoring'!T$122,1,0)+IF('Midt 3.kl. -Klasse'!AH29=5,5,0))</f>
        <v/>
      </c>
      <c r="U132" s="31" t="str">
        <f>IF('Midt 3.kl. -Klasse'!AI29="","",IF('Midt 3.kl. -Klasse'!AI29='Skole scoring'!U$122,1,0)+IF('Midt 3.kl. -Klasse'!AI29=5,5,0))</f>
        <v/>
      </c>
      <c r="V132" s="31" t="str">
        <f>IF('Midt 3.kl. -Klasse'!AJ29="","",IF('Midt 3.kl. -Klasse'!AJ29='Skole scoring'!V$122,1,0)+IF('Midt 3.kl. -Klasse'!AJ29=5,5,0))</f>
        <v/>
      </c>
      <c r="W132" s="31" t="str">
        <f>IF('Midt 3.kl. -Klasse'!AK29="","",IF('Midt 3.kl. -Klasse'!AK29='Skole scoring'!W$122,1,0)+IF('Midt 3.kl. -Klasse'!AK29=5,5,0))</f>
        <v/>
      </c>
      <c r="X132" s="31" t="str">
        <f>IF('Midt 3.kl. -Klasse'!AL29="","",IF('Midt 3.kl. -Klasse'!AL29='Skole scoring'!X$122,1,0)+IF('Midt 3.kl. -Klasse'!AL29=5,5,0))</f>
        <v/>
      </c>
      <c r="Y132" s="31" t="str">
        <f>IF('Midt 3.kl. -Klasse'!AM29="","",IF('Midt 3.kl. -Klasse'!AM29='Skole scoring'!Y$122,1,0)+IF('Midt 3.kl. -Klasse'!AM29=5,5,0))</f>
        <v/>
      </c>
      <c r="Z132" s="31" t="str">
        <f>IF('Midt 3.kl. -Klasse'!AN29="","",IF('Midt 3.kl. -Klasse'!AN29='Skole scoring'!Z$122,1,0)+IF('Midt 3.kl. -Klasse'!AN29=5,5,0))</f>
        <v/>
      </c>
      <c r="AA132" s="31" t="str">
        <f>IF('Midt 3.kl. -Klasse'!AO29="","",IF('Midt 3.kl. -Klasse'!AO29='Skole scoring'!AA$122,1,0)+IF('Midt 3.kl. -Klasse'!AO29=5,5,0))</f>
        <v/>
      </c>
      <c r="AB132" s="31" t="str">
        <f>IF('Midt 3.kl. -Klasse'!AP29="","",IF('Midt 3.kl. -Klasse'!AP29='Skole scoring'!AB$122,1,0)+IF('Midt 3.kl. -Klasse'!AP29=5,5,0))</f>
        <v/>
      </c>
      <c r="AC132" s="31" t="str">
        <f>IF('Midt 3.kl. -Klasse'!AQ29="","",IF('Midt 3.kl. -Klasse'!AQ29='Skole scoring'!AC$122,1,0)+IF('Midt 3.kl. -Klasse'!AQ29=5,5,0))</f>
        <v/>
      </c>
      <c r="AD132" s="31" t="str">
        <f>IF('Midt 3.kl. -Klasse'!AR29="","",IF('Midt 3.kl. -Klasse'!AR29='Skole scoring'!AD$122,1,0)+IF('Midt 3.kl. -Klasse'!AR29=5,5,0))</f>
        <v/>
      </c>
      <c r="AE132" s="31" t="str">
        <f>IF('Midt 3.kl. -Klasse'!AS29="","",IF('Midt 3.kl. -Klasse'!AS29='Skole scoring'!AE$122,1,0)+IF('Midt 3.kl. -Klasse'!AS29=5,5,0))</f>
        <v/>
      </c>
      <c r="AF132" s="31" t="str">
        <f>IF('Midt 3.kl. -Klasse'!AT29="","",IF('Midt 3.kl. -Klasse'!AT29='Skole scoring'!AF$122,1,0)+IF('Midt 3.kl. -Klasse'!AT29=5,5,0))</f>
        <v/>
      </c>
      <c r="AG132" s="31" t="str">
        <f>IF('Midt 3.kl. -Klasse'!AU29="","",IF('Midt 3.kl. -Klasse'!AU29='Skole scoring'!AG$122,1,0)+IF('Midt 3.kl. -Klasse'!AU29=5,5,0))</f>
        <v/>
      </c>
      <c r="AH132" s="31" t="str">
        <f>IF('Midt 3.kl. -Klasse'!AV29="","",IF('Midt 3.kl. -Klasse'!AV29='Skole scoring'!AH$122,1,0)+IF('Midt 3.kl. -Klasse'!AV29=5,5,0))</f>
        <v/>
      </c>
      <c r="AI132" s="31" t="str">
        <f>IF('Midt 3.kl. -Klasse'!AW29="","",IF('Midt 3.kl. -Klasse'!AW29='Skole scoring'!AI$122,1,0)+IF('Midt 3.kl. -Klasse'!AW29=5,5,0))</f>
        <v/>
      </c>
      <c r="AJ132" s="31" t="str">
        <f>IF('Midt 3.kl. -Klasse'!AX29="","",IF('Midt 3.kl. -Klasse'!AX29='Skole scoring'!AJ$122,1,0)+IF('Midt 3.kl. -Klasse'!AX29=5,5,0))</f>
        <v/>
      </c>
      <c r="AK132" s="31" t="str">
        <f>IF('Midt 3.kl. -Klasse'!AY29="","",IF('Midt 3.kl. -Klasse'!AY29='Skole scoring'!AK$122,1,0)+IF('Midt 3.kl. -Klasse'!AY29=5,5,0))</f>
        <v/>
      </c>
      <c r="AL132" s="31" t="str">
        <f>IF('Midt 3.kl. -Klasse'!AZ29="","",IF('Midt 3.kl. -Klasse'!AZ29='Skole scoring'!AL$122,1,0)+IF('Midt 3.kl. -Klasse'!AZ29=5,5,0))</f>
        <v/>
      </c>
      <c r="AM132" s="31" t="str">
        <f>IF('Midt 3.kl. -Klasse'!BA29="","",IF('Midt 3.kl. -Klasse'!BA29='Skole scoring'!AM$122,1,0)+IF('Midt 3.kl. -Klasse'!BA29=5,5,0))</f>
        <v/>
      </c>
      <c r="AN132" s="31" t="str">
        <f>IF('Midt 3.kl. -Klasse'!BB29="","",IF('Midt 3.kl. -Klasse'!BB29='Skole scoring'!AN$122,1,0)+IF('Midt 3.kl. -Klasse'!BB29=5,5,0))</f>
        <v/>
      </c>
      <c r="AO132" s="31" t="str">
        <f>IF('Midt 3.kl. -Klasse'!BC29="","",IF('Midt 3.kl. -Klasse'!BC29='Skole scoring'!AO$122,1,0)+IF('Midt 3.kl. -Klasse'!BC29=5,5,0))</f>
        <v/>
      </c>
      <c r="AP132" s="31" t="str">
        <f>IF('Midt 3.kl. -Klasse'!BD29="","",IF('Midt 3.kl. -Klasse'!BD29='Skole scoring'!AP$122,1,0)+IF('Midt 3.kl. -Klasse'!BD29=5,5,0))</f>
        <v/>
      </c>
      <c r="AQ132" s="31" t="str">
        <f>IF('Midt 3.kl. -Klasse'!BE29="","",IF('Midt 3.kl. -Klasse'!BE29='Skole scoring'!AQ$122,1,0)+IF('Midt 3.kl. -Klasse'!BE29=5,5,0))</f>
        <v/>
      </c>
      <c r="AR132" s="31" t="str">
        <f>IF('Midt 3.kl. -Klasse'!BF29="","",IF('Midt 3.kl. -Klasse'!BF29='Skole scoring'!AR$122,1,0)+IF('Midt 3.kl. -Klasse'!BF29=5,5,0))</f>
        <v/>
      </c>
      <c r="AS132" s="31" t="str">
        <f>IF('Midt 3.kl. -Klasse'!BG29="","",IF('Midt 3.kl. -Klasse'!BG29='Skole scoring'!AS$122,1,0)+IF('Midt 3.kl. -Klasse'!BG29=5,5,0))</f>
        <v/>
      </c>
      <c r="AT132" s="31" t="str">
        <f>IF('Midt 3.kl. -Klasse'!BH29="","",IF('Midt 3.kl. -Klasse'!BH29='Skole scoring'!AT$122,1,0)+IF('Midt 3.kl. -Klasse'!BH29=5,5,0))</f>
        <v/>
      </c>
      <c r="AU132" s="31" t="str">
        <f>IF('Midt 3.kl. -Klasse'!BI29="","",IF('Midt 3.kl. -Klasse'!BI29='Skole scoring'!AU$122,1,0)+IF('Midt 3.kl. -Klasse'!BI29=5,5,0))</f>
        <v/>
      </c>
      <c r="AV132" s="31" t="str">
        <f>IF('Midt 3.kl. -Klasse'!BJ29="","",IF('Midt 3.kl. -Klasse'!BJ29='Skole scoring'!AV$122,1,0)+IF('Midt 3.kl. -Klasse'!BJ29=5,5,0))</f>
        <v/>
      </c>
      <c r="AW132" s="31" t="str">
        <f>IF('Midt 3.kl. -Klasse'!BK29="","",IF('Midt 3.kl. -Klasse'!BK29='Skole scoring'!AW$122,1,0)+IF('Midt 3.kl. -Klasse'!BK29=5,5,0))</f>
        <v/>
      </c>
      <c r="AX132" s="31" t="str">
        <f>IF('Midt 3.kl. -Klasse'!BL29="","",IF('Midt 3.kl. -Klasse'!BL29='Skole scoring'!AX$122,1,0)+IF('Midt 3.kl. -Klasse'!BL29=5,5,0))</f>
        <v/>
      </c>
      <c r="AY132" s="31" t="str">
        <f>IF('Midt 3.kl. -Klasse'!BM29="","",IF('Midt 3.kl. -Klasse'!BM29='Skole scoring'!AY$122,1,0)+IF('Midt 3.kl. -Klasse'!BM29=5,5,0))</f>
        <v/>
      </c>
      <c r="AZ132" s="31" t="str">
        <f>IF('Midt 3.kl. -Klasse'!BN29="","",IF('Midt 3.kl. -Klasse'!BN29='Skole scoring'!AZ$122,1,0)+IF('Midt 3.kl. -Klasse'!BN29=5,5,0))</f>
        <v/>
      </c>
      <c r="BA132" s="31" t="str">
        <f>IF('Midt 3.kl. -Klasse'!BO29="","",IF('Midt 3.kl. -Klasse'!BO29='Skole scoring'!BA$122,1,0)+IF('Midt 3.kl. -Klasse'!BO29=5,5,0))</f>
        <v/>
      </c>
      <c r="BB132" s="31" t="str">
        <f>IF('Midt 3.kl. -Klasse'!BP29="","",IF('Midt 3.kl. -Klasse'!BP29='Skole scoring'!BB$122,1,0)+IF('Midt 3.kl. -Klasse'!BP29=5,5,0))</f>
        <v/>
      </c>
      <c r="BC132" s="31" t="str">
        <f>IF('Midt 3.kl. -Klasse'!BQ29="","",IF('Midt 3.kl. -Klasse'!BQ29='Skole scoring'!BC$122,1,0)+IF('Midt 3.kl. -Klasse'!BQ29=5,5,0))</f>
        <v/>
      </c>
      <c r="BD132" s="31" t="str">
        <f>IF('Midt 3.kl. -Klasse'!BR29="","",IF('Midt 3.kl. -Klasse'!BR29='Skole scoring'!BD$122,1,0)+IF('Midt 3.kl. -Klasse'!BR29=5,5,0))</f>
        <v/>
      </c>
      <c r="BE132" s="31" t="str">
        <f>IF('Midt 3.kl. -Klasse'!BS29="","",IF('Midt 3.kl. -Klasse'!BS29='Skole scoring'!BE$122,1,0)+IF('Midt 3.kl. -Klasse'!BS29=5,5,0))</f>
        <v/>
      </c>
      <c r="BF132" s="31" t="str">
        <f>IF('Midt 3.kl. -Klasse'!BT29="","",IF('Midt 3.kl. -Klasse'!BT29='Skole scoring'!BF$122,1,0)+IF('Midt 3.kl. -Klasse'!BT29=5,5,0))</f>
        <v/>
      </c>
      <c r="BG132" s="31" t="str">
        <f>IF('Midt 3.kl. -Klasse'!BU29="","",IF('Midt 3.kl. -Klasse'!BU29='Skole scoring'!BG$122,1,0)+IF('Midt 3.kl. -Klasse'!BU29=5,5,0))</f>
        <v/>
      </c>
      <c r="BH132" s="31" t="str">
        <f>IF('Midt 3.kl. -Klasse'!BV29="","",IF('Midt 3.kl. -Klasse'!BV29='Skole scoring'!BH$122,1,0)+IF('Midt 3.kl. -Klasse'!BV29=5,5,0))</f>
        <v/>
      </c>
      <c r="BI132" s="31" t="str">
        <f>IF('Midt 3.kl. -Klasse'!BW29="","",IF('Midt 3.kl. -Klasse'!BW29='Skole scoring'!BI$122,1,0)+IF('Midt 3.kl. -Klasse'!BW29=5,5,0))</f>
        <v/>
      </c>
      <c r="BJ132" s="31" t="str">
        <f>IF('Midt 3.kl. -Klasse'!BX29="","",IF('Midt 3.kl. -Klasse'!BX29='Skole scoring'!BJ$122,1,0)+IF('Midt 3.kl. -Klasse'!BX29=5,5,0))</f>
        <v/>
      </c>
      <c r="BK132" s="31" t="str">
        <f>IF('Midt 3.kl. -Klasse'!BY29="","",IF('Midt 3.kl. -Klasse'!BY29='Skole scoring'!BK$122,1,0)+IF('Midt 3.kl. -Klasse'!BY29=5,5,0))</f>
        <v/>
      </c>
      <c r="BL132" s="31" t="str">
        <f>IF('Midt 3.kl. -Klasse'!BZ29="","",IF('Midt 3.kl. -Klasse'!BZ29='Skole scoring'!BL$122,1,0)+IF('Midt 3.kl. -Klasse'!BZ29=5,5,0))</f>
        <v/>
      </c>
      <c r="BM132" s="31" t="str">
        <f>IF('Midt 3.kl. -Klasse'!CA29="","",IF('Midt 3.kl. -Klasse'!CA29='Skole scoring'!BM$122,1,0)+IF('Midt 3.kl. -Klasse'!CA29=5,5,0))</f>
        <v/>
      </c>
      <c r="BN132" s="31" t="str">
        <f>IF('Midt 3.kl. -Klasse'!CB29="","",IF('Midt 3.kl. -Klasse'!CB29='Skole scoring'!BN$122,1,0)+IF('Midt 3.kl. -Klasse'!CB29=5,5,0))</f>
        <v/>
      </c>
      <c r="BO132" s="31" t="str">
        <f>IF('Midt 3.kl. -Klasse'!CC29="","",IF('Midt 3.kl. -Klasse'!CC29='Skole scoring'!BO$122,1,0)+IF('Midt 3.kl. -Klasse'!CC29=5,5,0))</f>
        <v/>
      </c>
      <c r="BP132" s="31" t="str">
        <f>IF('Midt 3.kl. -Klasse'!CD29="","",IF('Midt 3.kl. -Klasse'!CD29='Skole scoring'!BP$122,1,0)+IF('Midt 3.kl. -Klasse'!CD29=5,5,0))</f>
        <v/>
      </c>
      <c r="BQ132" s="31" t="str">
        <f>IF('Midt 3.kl. -Klasse'!CE29="","",IF('Midt 3.kl. -Klasse'!CE29='Skole scoring'!BQ$122,1,0)+IF('Midt 3.kl. -Klasse'!CE29=5,5,0))</f>
        <v/>
      </c>
      <c r="BR132" s="31" t="str">
        <f>IF('Midt 3.kl. -Klasse'!CF29="","",IF('Midt 3.kl. -Klasse'!CF29='Skole scoring'!BR$122,1,0)+IF('Midt 3.kl. -Klasse'!CF29=5,5,0))</f>
        <v/>
      </c>
      <c r="BS132" s="31" t="str">
        <f>IF('Midt 3.kl. -Klasse'!CG29="","",IF('Midt 3.kl. -Klasse'!CG29='Skole scoring'!BS$122,1,0)+IF('Midt 3.kl. -Klasse'!CG29=5,5,0))</f>
        <v/>
      </c>
      <c r="BT132" s="31" t="str">
        <f>IF('Midt 3.kl. -Klasse'!CH29="","",IF('Midt 3.kl. -Klasse'!CH29='Skole scoring'!BT$122,1,0)+IF('Midt 3.kl. -Klasse'!CH29=5,5,0))</f>
        <v/>
      </c>
      <c r="BU132" s="31" t="str">
        <f>IF('Midt 3.kl. -Klasse'!CI29="","",IF('Midt 3.kl. -Klasse'!CI29='Skole scoring'!BU$122,1,0)+IF('Midt 3.kl. -Klasse'!CI29=5,5,0))</f>
        <v/>
      </c>
      <c r="BV132" s="31" t="str">
        <f>IF('Midt 3.kl. -Klasse'!CJ29="","",IF('Midt 3.kl. -Klasse'!CJ29='Skole scoring'!BV$122,1,0)+IF('Midt 3.kl. -Klasse'!CJ29=5,5,0))</f>
        <v/>
      </c>
      <c r="BW132" s="31" t="str">
        <f>IF('Midt 3.kl. -Klasse'!CK29="","",IF('Midt 3.kl. -Klasse'!CK29='Skole scoring'!BW$122,1,0)+IF('Midt 3.kl. -Klasse'!CK29=5,5,0))</f>
        <v/>
      </c>
      <c r="BX132" s="31" t="str">
        <f>IF('Midt 3.kl. -Klasse'!CL29="","",IF('Midt 3.kl. -Klasse'!CL29='Skole scoring'!BX$122,1,0)+IF('Midt 3.kl. -Klasse'!CL29=5,5,0))</f>
        <v/>
      </c>
      <c r="BY132" s="31" t="str">
        <f>IF('Midt 3.kl. -Klasse'!CM29="","",IF('Midt 3.kl. -Klasse'!CM29='Skole scoring'!BY$122,1,0)+IF('Midt 3.kl. -Klasse'!CM29=5,5,0))</f>
        <v/>
      </c>
      <c r="BZ132" s="31" t="str">
        <f>IF('Midt 3.kl. -Klasse'!CN29="","",IF('Midt 3.kl. -Klasse'!CN29='Skole scoring'!BZ$122,1,0)+IF('Midt 3.kl. -Klasse'!CN29=5,5,0))</f>
        <v/>
      </c>
      <c r="CA132" s="31" t="str">
        <f>IF('Midt 3.kl. -Klasse'!CO29="","",IF('Midt 3.kl. -Klasse'!CO29='Skole scoring'!CA$122,1,0)+IF('Midt 3.kl. -Klasse'!CO29=5,5,0))</f>
        <v/>
      </c>
      <c r="CB132" s="31" t="str">
        <f>IF('Midt 3.kl. -Klasse'!CP29="","",IF('Midt 3.kl. -Klasse'!CP29='Skole scoring'!CB$122,1,0)+IF('Midt 3.kl. -Klasse'!CP29=5,5,0))</f>
        <v/>
      </c>
      <c r="CC132" s="31" t="str">
        <f>IF('Midt 3.kl. -Klasse'!CQ29="","",IF('Midt 3.kl. -Klasse'!CQ29='Skole scoring'!CC$122,1,0)+IF('Midt 3.kl. -Klasse'!CQ29=5,5,0))</f>
        <v/>
      </c>
      <c r="CD132" s="31" t="str">
        <f>IF('Midt 3.kl. -Klasse'!CR29="","",IF('Midt 3.kl. -Klasse'!CR29='Skole scoring'!CD$122,1,0)+IF('Midt 3.kl. -Klasse'!CR29=5,5,0))</f>
        <v/>
      </c>
      <c r="CE132" s="31" t="str">
        <f>IF('Midt 3.kl. -Klasse'!CS29="","",IF('Midt 3.kl. -Klasse'!CS29='Skole scoring'!CE$122,1,0)+IF('Midt 3.kl. -Klasse'!CS29=5,5,0))</f>
        <v/>
      </c>
      <c r="CF132" s="31" t="str">
        <f>IF('Midt 3.kl. -Klasse'!CT29="","",IF('Midt 3.kl. -Klasse'!CT29='Skole scoring'!CF$122,1,0)+IF('Midt 3.kl. -Klasse'!CT29=5,5,0))</f>
        <v/>
      </c>
      <c r="CG132" s="31" t="str">
        <f>IF('Midt 3.kl. -Klasse'!CU29="","",IF('Midt 3.kl. -Klasse'!CU29='Skole scoring'!CG$122,1,0)+IF('Midt 3.kl. -Klasse'!CU29=5,5,0))</f>
        <v/>
      </c>
      <c r="CH132" s="31" t="str">
        <f>IF('Midt 3.kl. -Klasse'!CV29="","",IF('Midt 3.kl. -Klasse'!CV29='Skole scoring'!CH$122,1,0)+IF('Midt 3.kl. -Klasse'!CV29=5,5,0))</f>
        <v/>
      </c>
      <c r="CI132" s="31" t="str">
        <f>IF('Midt 3.kl. -Klasse'!CW29="","",IF('Midt 3.kl. -Klasse'!CW29='Skole scoring'!CI$122,1,0)+IF('Midt 3.kl. -Klasse'!CW29=5,5,0))</f>
        <v/>
      </c>
      <c r="CJ132" s="31" t="str">
        <f>IF('Midt 3.kl. -Klasse'!CX29="","",IF('Midt 3.kl. -Klasse'!CX29='Skole scoring'!CJ$122,1,0)+IF('Midt 3.kl. -Klasse'!CX29=5,5,0))</f>
        <v/>
      </c>
      <c r="CK132" s="31" t="str">
        <f>IF('Midt 3.kl. -Klasse'!CY29="","",IF('Midt 3.kl. -Klasse'!CY29='Skole scoring'!CK$122,1,0)+IF('Midt 3.kl. -Klasse'!CY29=5,5,0))</f>
        <v/>
      </c>
      <c r="CL132" s="31" t="str">
        <f>IF('Midt 3.kl. -Klasse'!CZ29="","",IF('Midt 3.kl. -Klasse'!CZ29='Skole scoring'!CL$122,1,0)+IF('Midt 3.kl. -Klasse'!CZ29=5,5,0))</f>
        <v/>
      </c>
      <c r="CM132" s="31" t="str">
        <f>IF('Midt 3.kl. -Klasse'!DA29="","",IF('Midt 3.kl. -Klasse'!DA29='Skole scoring'!CM$122,1,0)+IF('Midt 3.kl. -Klasse'!DA29=5,5,0))</f>
        <v/>
      </c>
      <c r="CN132" s="31" t="str">
        <f>IF('Midt 3.kl. -Klasse'!DB29="","",IF('Midt 3.kl. -Klasse'!DB29='Skole scoring'!CN$122,1,0)+IF('Midt 3.kl. -Klasse'!DB29=5,5,0))</f>
        <v/>
      </c>
      <c r="CO132" s="31" t="str">
        <f>IF('Midt 3.kl. -Klasse'!DC29="","",IF('Midt 3.kl. -Klasse'!DC29='Skole scoring'!CO$122,1,0)+IF('Midt 3.kl. -Klasse'!DC29=5,5,0))</f>
        <v/>
      </c>
      <c r="CP132" s="31" t="str">
        <f>IF('Midt 3.kl. -Klasse'!DD29="","",IF('Midt 3.kl. -Klasse'!DD29='Skole scoring'!CP$122,1,0)+IF('Midt 3.kl. -Klasse'!DD29=5,5,0))</f>
        <v/>
      </c>
      <c r="CQ132" s="31" t="str">
        <f>IF('Midt 3.kl. -Klasse'!DE29="","",IF('Midt 3.kl. -Klasse'!DE29='Skole scoring'!CQ$122,1,0)+IF('Midt 3.kl. -Klasse'!DE29=5,5,0))</f>
        <v/>
      </c>
      <c r="CR132" s="31" t="str">
        <f>IF('Midt 3.kl. -Klasse'!DF29="","",IF('Midt 3.kl. -Klasse'!DF29='Skole scoring'!CR$122,1,0)+IF('Midt 3.kl. -Klasse'!DF29=5,5,0))</f>
        <v/>
      </c>
      <c r="CS132" s="31" t="str">
        <f>IF('Midt 3.kl. -Klasse'!DG29="","",IF('Midt 3.kl. -Klasse'!DG29='Skole scoring'!CS$122,1,0)+IF('Midt 3.kl. -Klasse'!DG29=5,5,0))</f>
        <v/>
      </c>
      <c r="CT132" s="31" t="str">
        <f>IF('Midt 3.kl. -Klasse'!DH29="","",IF('Midt 3.kl. -Klasse'!DH29='Skole scoring'!CT$122,1,0)+IF('Midt 3.kl. -Klasse'!DH29=5,5,0))</f>
        <v/>
      </c>
      <c r="CU132" s="31" t="str">
        <f>IF('Midt 3.kl. -Klasse'!DI29="","",IF('Midt 3.kl. -Klasse'!DI29='Skole scoring'!CU$122,1,0)+IF('Midt 3.kl. -Klasse'!DI29=5,5,0))</f>
        <v/>
      </c>
      <c r="CV132" s="31" t="str">
        <f>IF('Midt 3.kl. -Klasse'!DJ29="","",IF('Midt 3.kl. -Klasse'!DJ29='Skole scoring'!CV$122,1,0)+IF('Midt 3.kl. -Klasse'!DJ29=5,5,0))</f>
        <v/>
      </c>
      <c r="CW132" s="31" t="str">
        <f>IF('Midt 3.kl. -Klasse'!DK29="","",IF('Midt 3.kl. -Klasse'!DK29='Skole scoring'!CW$122,1,0)+IF('Midt 3.kl. -Klasse'!DK29=5,5,0))</f>
        <v/>
      </c>
      <c r="CX132" s="31" t="str">
        <f>IF('Midt 3.kl. -Klasse'!DL29="","",IF('Midt 3.kl. -Klasse'!DL29='Skole scoring'!CX$122,1,0)+IF('Midt 3.kl. -Klasse'!DL29=5,5,0))</f>
        <v/>
      </c>
      <c r="CY132" s="31" t="str">
        <f>IF('Midt 3.kl. -Klasse'!DM29="","",IF('Midt 3.kl. -Klasse'!DM29='Skole scoring'!CY$122,1,0)+IF('Midt 3.kl. -Klasse'!DM29=5,5,0))</f>
        <v/>
      </c>
      <c r="CZ132" s="31" t="str">
        <f>IF('Midt 3.kl. -Klasse'!DN29="","",IF('Midt 3.kl. -Klasse'!DN29='Skole scoring'!CZ$122,1,0)+IF('Midt 3.kl. -Klasse'!DN29=5,5,0))</f>
        <v/>
      </c>
      <c r="DA132" s="31" t="str">
        <f>IF('Midt 3.kl. -Klasse'!DO29="","",IF('Midt 3.kl. -Klasse'!DO29='Skole scoring'!DA$122,1,0)+IF('Midt 3.kl. -Klasse'!DO29=5,5,0))</f>
        <v/>
      </c>
      <c r="DB132" s="31" t="str">
        <f>IF('Midt 3.kl. -Klasse'!DP29="","",IF('Midt 3.kl. -Klasse'!DP29='Skole scoring'!DB$122,1,0)+IF('Midt 3.kl. -Klasse'!DP29=5,5,0))</f>
        <v/>
      </c>
      <c r="DC132" s="31" t="str">
        <f>IF('Midt 3.kl. -Klasse'!DQ29="","",IF('Midt 3.kl. -Klasse'!DQ29='Skole scoring'!DC$122,1,0)+IF('Midt 3.kl. -Klasse'!DQ29=5,5,0))</f>
        <v/>
      </c>
      <c r="DD132" s="31" t="str">
        <f>IF('Midt 3.kl. -Klasse'!DR29="","",IF('Midt 3.kl. -Klasse'!DR29='Skole scoring'!DD$122,1,0)+IF('Midt 3.kl. -Klasse'!DR29=5,5,0))</f>
        <v/>
      </c>
      <c r="DE132" s="31" t="str">
        <f>IF('Midt 3.kl. -Klasse'!DS29="","",IF('Midt 3.kl. -Klasse'!DS29='Skole scoring'!DE$122,1,0)+IF('Midt 3.kl. -Klasse'!DS29=5,5,0))</f>
        <v/>
      </c>
      <c r="DF132" s="31" t="str">
        <f>IF('Midt 3.kl. -Klasse'!DT29="","",IF('Midt 3.kl. -Klasse'!DT29='Skole scoring'!DF$122,1,0)+IF('Midt 3.kl. -Klasse'!DT29=5,5,0))</f>
        <v/>
      </c>
      <c r="DG132" s="31" t="str">
        <f>IF('Midt 3.kl. -Klasse'!DU29="","",IF('Midt 3.kl. -Klasse'!DU29='Skole scoring'!DG$122,1,0)+IF('Midt 3.kl. -Klasse'!DU29=5,5,0))</f>
        <v/>
      </c>
      <c r="DH132" s="31" t="str">
        <f>IF('Midt 3.kl. -Klasse'!DV29="","",IF('Midt 3.kl. -Klasse'!DV29='Skole scoring'!DH$122,1,0)+IF('Midt 3.kl. -Klasse'!DV29=5,5,0))</f>
        <v/>
      </c>
      <c r="DI132" s="31" t="str">
        <f>IF('Midt 3.kl. -Klasse'!DW29="","",IF('Midt 3.kl. -Klasse'!DW29='Skole scoring'!DI$122,1,0)+IF('Midt 3.kl. -Klasse'!DW29=5,5,0))</f>
        <v/>
      </c>
      <c r="DJ132" s="31" t="str">
        <f>IF('Midt 3.kl. -Klasse'!DX29="","",IF('Midt 3.kl. -Klasse'!DX29='Skole scoring'!DJ$122,1,0)+IF('Midt 3.kl. -Klasse'!DX29=5,5,0))</f>
        <v/>
      </c>
      <c r="DK132" s="31" t="str">
        <f>IF('Midt 3.kl. -Klasse'!DY29="","",IF('Midt 3.kl. -Klasse'!DY29='Skole scoring'!DK$122,1,0)+IF('Midt 3.kl. -Klasse'!DY29=5,5,0))</f>
        <v/>
      </c>
      <c r="DL132" s="31" t="str">
        <f>IF('Midt 3.kl. -Klasse'!DZ29="","",IF('Midt 3.kl. -Klasse'!DZ29='Skole scoring'!DL$122,1,0)+IF('Midt 3.kl. -Klasse'!DZ29=5,5,0))</f>
        <v/>
      </c>
      <c r="DM132" s="31" t="str">
        <f>IF('Midt 3.kl. -Klasse'!EA29="","",IF('Midt 3.kl. -Klasse'!EA29='Skole scoring'!DM$122,1,0)+IF('Midt 3.kl. -Klasse'!EA29=5,5,0))</f>
        <v/>
      </c>
      <c r="DN132" s="31" t="str">
        <f>IF('Midt 3.kl. -Klasse'!EB29="","",IF('Midt 3.kl. -Klasse'!EB29='Skole scoring'!DN$122,1,0)+IF('Midt 3.kl. -Klasse'!EB29=5,5,0))</f>
        <v/>
      </c>
      <c r="DO132" s="31" t="str">
        <f>IF('Midt 3.kl. -Klasse'!EC29="","",IF('Midt 3.kl. -Klasse'!EC29='Skole scoring'!DO$122,1,0)+IF('Midt 3.kl. -Klasse'!EC29=5,5,0))</f>
        <v/>
      </c>
      <c r="DP132" s="31" t="str">
        <f>IF('Midt 3.kl. -Klasse'!ED29="","",IF('Midt 3.kl. -Klasse'!ED29='Skole scoring'!DP$122,1,0)+IF('Midt 3.kl. -Klasse'!ED29=5,5,0))</f>
        <v/>
      </c>
      <c r="DQ132" s="31" t="str">
        <f>IF('Midt 3.kl. -Klasse'!EE29="","",IF('Midt 3.kl. -Klasse'!EE29='Skole scoring'!DQ$122,1,0)+IF('Midt 3.kl. -Klasse'!EE29=5,5,0))</f>
        <v/>
      </c>
      <c r="DR132" s="31" t="str">
        <f>IF('Midt 3.kl. -Klasse'!EF29="","",IF('Midt 3.kl. -Klasse'!EF29='Skole scoring'!DR$122,1,0)+IF('Midt 3.kl. -Klasse'!EF29=5,5,0))</f>
        <v/>
      </c>
      <c r="DS132" s="31" t="str">
        <f>IF('Midt 3.kl. -Klasse'!EG29="","",IF('Midt 3.kl. -Klasse'!EG29='Skole scoring'!DS$122,1,0)+IF('Midt 3.kl. -Klasse'!EG29=5,5,0))</f>
        <v/>
      </c>
      <c r="DT132" s="31" t="str">
        <f>IF('Midt 3.kl. -Klasse'!EH29="","",IF('Midt 3.kl. -Klasse'!EH29='Skole scoring'!DT$122,1,0)+IF('Midt 3.kl. -Klasse'!EH29=5,5,0))</f>
        <v/>
      </c>
      <c r="DU132" s="31" t="str">
        <f>IF('Midt 3.kl. -Klasse'!EI29="","",IF('Midt 3.kl. -Klasse'!EI29='Skole scoring'!DU$122,1,0)+IF('Midt 3.kl. -Klasse'!EI29=5,5,0))</f>
        <v/>
      </c>
      <c r="DV132" s="31" t="str">
        <f>IF('Midt 3.kl. -Klasse'!EJ29="","",IF('Midt 3.kl. -Klasse'!EJ29='Skole scoring'!DV$122,1,0)+IF('Midt 3.kl. -Klasse'!EJ29=5,5,0))</f>
        <v/>
      </c>
      <c r="DW132" s="31" t="str">
        <f>IF('Midt 3.kl. -Klasse'!EK29="","",IF('Midt 3.kl. -Klasse'!EK29='Skole scoring'!DW$122,1,0)+IF('Midt 3.kl. -Klasse'!EK29=5,5,0))</f>
        <v/>
      </c>
      <c r="DX132" s="31" t="str">
        <f>IF('Midt 3.kl. -Klasse'!EL29="","",IF('Midt 3.kl. -Klasse'!EL29='Skole scoring'!DX$122,1,0)+IF('Midt 3.kl. -Klasse'!EL29=5,5,0))</f>
        <v/>
      </c>
      <c r="DY132" s="31" t="str">
        <f>IF('Midt 3.kl. -Klasse'!EM29="","",IF('Midt 3.kl. -Klasse'!EM29='Skole scoring'!DY$122,1,0)+IF('Midt 3.kl. -Klasse'!EM29=5,5,0))</f>
        <v/>
      </c>
      <c r="DZ132" s="31" t="str">
        <f>IF('Midt 3.kl. -Klasse'!EN29="","",IF('Midt 3.kl. -Klasse'!EN29='Skole scoring'!DZ$122,1,0)+IF('Midt 3.kl. -Klasse'!EN29=5,5,0))</f>
        <v/>
      </c>
      <c r="EA132" s="31" t="str">
        <f>IF('Midt 3.kl. -Klasse'!EO29="","",IF('Midt 3.kl. -Klasse'!EO29='Skole scoring'!EA$122,1,0)+IF('Midt 3.kl. -Klasse'!EO29=5,5,0))</f>
        <v/>
      </c>
      <c r="EB132" s="31" t="str">
        <f>IF('Midt 3.kl. -Klasse'!EP29="","",IF('Midt 3.kl. -Klasse'!EP29='Skole scoring'!EB$122,1,0)+IF('Midt 3.kl. -Klasse'!EP29=5,5,0))</f>
        <v/>
      </c>
      <c r="EC132" s="31" t="str">
        <f>IF('Midt 3.kl. -Klasse'!EQ29="","",IF('Midt 3.kl. -Klasse'!EQ29='Skole scoring'!EC$122,1,0)+IF('Midt 3.kl. -Klasse'!EQ29=5,5,0))</f>
        <v/>
      </c>
      <c r="ED132" s="31" t="str">
        <f>IF('Midt 3.kl. -Klasse'!ER29="","",IF('Midt 3.kl. -Klasse'!ER29='Skole scoring'!ED$122,1,0)+IF('Midt 3.kl. -Klasse'!ER29=5,5,0))</f>
        <v/>
      </c>
      <c r="EE132" s="31" t="str">
        <f>IF('Midt 3.kl. -Klasse'!ES29="","",IF('Midt 3.kl. -Klasse'!ES29='Skole scoring'!EE$122,1,0)+IF('Midt 3.kl. -Klasse'!ES29=5,5,0))</f>
        <v/>
      </c>
      <c r="EF132" s="31" t="str">
        <f>IF('Midt 3.kl. -Klasse'!ET29="","",IF('Midt 3.kl. -Klasse'!ET29='Skole scoring'!EF$122,1,0)+IF('Midt 3.kl. -Klasse'!ET29=5,5,0))</f>
        <v/>
      </c>
      <c r="EG132" s="31" t="str">
        <f>IF('Midt 3.kl. -Klasse'!EU29="","",IF('Midt 3.kl. -Klasse'!EU29='Skole scoring'!EG$122,1,0)+IF('Midt 3.kl. -Klasse'!EU29=5,5,0))</f>
        <v/>
      </c>
      <c r="EH132" s="31" t="str">
        <f>IF('Midt 3.kl. -Klasse'!EV29="","",IF('Midt 3.kl. -Klasse'!EV29='Skole scoring'!EH$122,1,0)+IF('Midt 3.kl. -Klasse'!EV29=5,5,0))</f>
        <v/>
      </c>
      <c r="EI132" s="31" t="str">
        <f>IF('Midt 3.kl. -Klasse'!EW29="","",IF('Midt 3.kl. -Klasse'!EW29='Skole scoring'!EI$122,1,0)+IF('Midt 3.kl. -Klasse'!EW29=5,5,0))</f>
        <v/>
      </c>
      <c r="EJ132" s="31" t="str">
        <f>IF('Midt 3.kl. -Klasse'!EX29="","",IF('Midt 3.kl. -Klasse'!EX29='Skole scoring'!EJ$122,1,0)+IF('Midt 3.kl. -Klasse'!EX29=5,5,0))</f>
        <v/>
      </c>
      <c r="EK132" s="31" t="str">
        <f>IF('Midt 3.kl. -Klasse'!EY29="","",IF('Midt 3.kl. -Klasse'!EY29='Skole scoring'!EK$122,1,0)+IF('Midt 3.kl. -Klasse'!EY29=5,5,0))</f>
        <v/>
      </c>
      <c r="EL132" s="31" t="str">
        <f>IF('Midt 3.kl. -Klasse'!EZ29="","",IF('Midt 3.kl. -Klasse'!EZ29='Skole scoring'!EL$122,1,0)+IF('Midt 3.kl. -Klasse'!EZ29=5,5,0))</f>
        <v/>
      </c>
      <c r="EM132" s="31" t="str">
        <f>IF('Midt 3.kl. -Klasse'!FA29="","",IF('Midt 3.kl. -Klasse'!FA29='Skole scoring'!EM$122,1,0)+IF('Midt 3.kl. -Klasse'!FA29=5,5,0))</f>
        <v/>
      </c>
      <c r="EN132" s="31" t="str">
        <f>IF('Midt 3.kl. -Klasse'!FB29="","",IF('Midt 3.kl. -Klasse'!FB29='Skole scoring'!EN$122,1,0)+IF('Midt 3.kl. -Klasse'!FB29=5,5,0))</f>
        <v/>
      </c>
      <c r="EO132" s="31" t="str">
        <f>IF('Midt 3.kl. -Klasse'!FC29="","",IF('Midt 3.kl. -Klasse'!FC29='Skole scoring'!EO$122,1,0)+IF('Midt 3.kl. -Klasse'!FC29=5,5,0))</f>
        <v/>
      </c>
      <c r="EP132" s="31" t="str">
        <f>IF('Midt 3.kl. -Klasse'!FD29="","",IF('Midt 3.kl. -Klasse'!FD29='Skole scoring'!EP$122,1,0)+IF('Midt 3.kl. -Klasse'!FD29=5,5,0))</f>
        <v/>
      </c>
      <c r="EQ132" s="31" t="str">
        <f>IF('Midt 3.kl. -Klasse'!FE29="","",IF('Midt 3.kl. -Klasse'!FE29='Skole scoring'!EQ$122,1,0)+IF('Midt 3.kl. -Klasse'!FE29=5,5,0))</f>
        <v/>
      </c>
      <c r="ER132" s="31" t="str">
        <f>IF('Midt 3.kl. -Klasse'!FF29="","",IF('Midt 3.kl. -Klasse'!FF29='Skole scoring'!ER$122,1,0)+IF('Midt 3.kl. -Klasse'!FF29=5,5,0))</f>
        <v/>
      </c>
      <c r="ES132" s="31" t="str">
        <f>IF('Midt 3.kl. -Klasse'!FG29="","",IF('Midt 3.kl. -Klasse'!FG29='Skole scoring'!ES$122,1,0)+IF('Midt 3.kl. -Klasse'!FG29=5,5,0))</f>
        <v/>
      </c>
      <c r="ET132" s="31" t="str">
        <f>IF('Midt 3.kl. -Klasse'!FH29="","",IF('Midt 3.kl. -Klasse'!FH29='Skole scoring'!ET$122,1,0)+IF('Midt 3.kl. -Klasse'!FH29=5,5,0))</f>
        <v/>
      </c>
      <c r="EU132" s="31" t="str">
        <f>IF('Midt 3.kl. -Klasse'!FI29="","",IF('Midt 3.kl. -Klasse'!FI29='Skole scoring'!EU$122,1,0)+IF('Midt 3.kl. -Klasse'!FI29=5,5,0))</f>
        <v/>
      </c>
      <c r="EV132" s="31" t="str">
        <f>IF('Midt 3.kl. -Klasse'!FJ29="","",IF('Midt 3.kl. -Klasse'!FJ29='Skole scoring'!EV$122,1,0)+IF('Midt 3.kl. -Klasse'!FJ29=5,5,0))</f>
        <v/>
      </c>
      <c r="EW132" s="31" t="str">
        <f>IF('Midt 3.kl. -Klasse'!FK29="","",IF('Midt 3.kl. -Klasse'!FK29='Skole scoring'!EW$122,1,0)+IF('Midt 3.kl. -Klasse'!FK29=5,5,0))</f>
        <v/>
      </c>
      <c r="EX132" s="31" t="str">
        <f>IF('Midt 3.kl. -Klasse'!FL29="","",IF('Midt 3.kl. -Klasse'!FL29='Skole scoring'!EX$122,1,0)+IF('Midt 3.kl. -Klasse'!FL29=5,5,0))</f>
        <v/>
      </c>
      <c r="EY132" s="31" t="str">
        <f>IF('Midt 3.kl. -Klasse'!FM29="","",IF('Midt 3.kl. -Klasse'!FM29='Skole scoring'!EY$122,1,0)+IF('Midt 3.kl. -Klasse'!FM29=5,5,0))</f>
        <v/>
      </c>
      <c r="EZ132" s="31" t="str">
        <f>IF('Midt 3.kl. -Klasse'!FN29="","",IF('Midt 3.kl. -Klasse'!FN29='Skole scoring'!EZ$122,1,0)+IF('Midt 3.kl. -Klasse'!FN29=5,5,0))</f>
        <v/>
      </c>
      <c r="FA132" s="31" t="str">
        <f>IF('Midt 3.kl. -Klasse'!FO29="","",IF('Midt 3.kl. -Klasse'!FO29='Skole scoring'!FA$122,1,0)+IF('Midt 3.kl. -Klasse'!FO29=5,5,0))</f>
        <v/>
      </c>
      <c r="FB132" s="31" t="str">
        <f>IF('Midt 3.kl. -Klasse'!FP29="","",IF('Midt 3.kl. -Klasse'!FP29='Skole scoring'!FB$122,1,0)+IF('Midt 3.kl. -Klasse'!FP29=5,5,0))</f>
        <v/>
      </c>
      <c r="FC132" s="31" t="str">
        <f>IF('Midt 3.kl. -Klasse'!FQ29="","",IF('Midt 3.kl. -Klasse'!FQ29='Skole scoring'!FC$122,1,0)+IF('Midt 3.kl. -Klasse'!FQ29=5,5,0))</f>
        <v/>
      </c>
      <c r="FD132" s="31" t="str">
        <f>IF('Midt 3.kl. -Klasse'!FR29="","",IF('Midt 3.kl. -Klasse'!FR29='Skole scoring'!FD$122,1,0)+IF('Midt 3.kl. -Klasse'!FR29=5,5,0))</f>
        <v/>
      </c>
      <c r="FE132" s="31" t="str">
        <f>IF('Midt 3.kl. -Klasse'!FS29="","",IF('Midt 3.kl. -Klasse'!FS29='Skole scoring'!FE$122,1,0)+IF('Midt 3.kl. -Klasse'!FS29=5,5,0))</f>
        <v/>
      </c>
      <c r="FF132" s="31" t="str">
        <f>IF('Midt 3.kl. -Klasse'!FT29="","",IF('Midt 3.kl. -Klasse'!FT29='Skole scoring'!FF$122,1,0)+IF('Midt 3.kl. -Klasse'!FT29=5,5,0))</f>
        <v/>
      </c>
      <c r="FG132" s="31" t="str">
        <f>IF('Midt 3.kl. -Klasse'!FU29="","",IF('Midt 3.kl. -Klasse'!FU29='Skole scoring'!FG$122,1,0)+IF('Midt 3.kl. -Klasse'!FU29=5,5,0))</f>
        <v/>
      </c>
      <c r="FH132" s="31" t="str">
        <f>IF('Midt 3.kl. -Klasse'!FV29="","",IF('Midt 3.kl. -Klasse'!FV29='Skole scoring'!FH$122,1,0)+IF('Midt 3.kl. -Klasse'!FV29=5,5,0))</f>
        <v/>
      </c>
      <c r="FI132" s="31" t="str">
        <f>IF('Midt 3.kl. -Klasse'!FW29="","",IF('Midt 3.kl. -Klasse'!FW29='Skole scoring'!FI$122,1,0)+IF('Midt 3.kl. -Klasse'!FW29=5,5,0))</f>
        <v/>
      </c>
      <c r="FJ132" s="31" t="str">
        <f>IF('Midt 3.kl. -Klasse'!FX29="","",IF('Midt 3.kl. -Klasse'!FX29='Skole scoring'!FJ$122,1,0)+IF('Midt 3.kl. -Klasse'!FX29=5,5,0))</f>
        <v/>
      </c>
      <c r="FK132" s="31" t="str">
        <f>IF('Midt 3.kl. -Klasse'!FY29="","",IF('Midt 3.kl. -Klasse'!FY29='Skole scoring'!FK$122,1,0)+IF('Midt 3.kl. -Klasse'!FY29=5,5,0))</f>
        <v/>
      </c>
      <c r="FL132" s="31" t="str">
        <f>IF('Midt 3.kl. -Klasse'!FZ29="","",IF('Midt 3.kl. -Klasse'!FZ29='Skole scoring'!FL$122,1,0)+IF('Midt 3.kl. -Klasse'!FZ29=5,5,0))</f>
        <v/>
      </c>
      <c r="FM132" s="31" t="str">
        <f>IF('Midt 3.kl. -Klasse'!GA29="","",IF('Midt 3.kl. -Klasse'!GA29='Skole scoring'!FM$122,1,0)+IF('Midt 3.kl. -Klasse'!GA29=5,5,0))</f>
        <v/>
      </c>
      <c r="FN132" s="31">
        <f t="shared" si="4"/>
        <v>0</v>
      </c>
      <c r="FO132" s="31" t="str">
        <f>IF(ISBLANK('Midt 3.kl. -Klasse'!B29),"NA",(((COUNTIF('Skole scoring'!B132:U132,1)-9.2)/5.5)+((COUNTIF('Skole scoring'!V132:DQ132,1)-28)/14.6)+((COUNTIF(DR132:FM132,1)-27)/13))/3)</f>
        <v>NA</v>
      </c>
    </row>
    <row r="133" spans="2:171" x14ac:dyDescent="0.35">
      <c r="B133" s="31" t="str">
        <f>IF('Midt 3.kl. -Klasse'!P30="","",IF('Midt 3.kl. -Klasse'!P30='Skole scoring'!B$122,1,0)+IF('Midt 3.kl. -Klasse'!P30=5,5,0))</f>
        <v/>
      </c>
      <c r="C133" s="31" t="str">
        <f>IF('Midt 3.kl. -Klasse'!Q30="","",IF('Midt 3.kl. -Klasse'!Q30='Skole scoring'!C$122,1,0)+IF('Midt 3.kl. -Klasse'!Q30=5,5,0))</f>
        <v/>
      </c>
      <c r="D133" s="31" t="str">
        <f>IF('Midt 3.kl. -Klasse'!R30="","",IF('Midt 3.kl. -Klasse'!R30='Skole scoring'!D$122,1,0)+IF('Midt 3.kl. -Klasse'!R30=5,5,0))</f>
        <v/>
      </c>
      <c r="E133" s="31" t="str">
        <f>IF('Midt 3.kl. -Klasse'!S30="","",IF('Midt 3.kl. -Klasse'!S30='Skole scoring'!E$122,1,0)+IF('Midt 3.kl. -Klasse'!S30=5,5,0))</f>
        <v/>
      </c>
      <c r="F133" s="31" t="str">
        <f>IF('Midt 3.kl. -Klasse'!T30="","",IF('Midt 3.kl. -Klasse'!T30='Skole scoring'!F$122,1,0)+IF('Midt 3.kl. -Klasse'!T30=5,5,0))</f>
        <v/>
      </c>
      <c r="G133" s="31" t="str">
        <f>IF('Midt 3.kl. -Klasse'!U30="","",IF('Midt 3.kl. -Klasse'!U30='Skole scoring'!G$122,1,0)+IF('Midt 3.kl. -Klasse'!U30=5,5,0))</f>
        <v/>
      </c>
      <c r="H133" s="31" t="str">
        <f>IF('Midt 3.kl. -Klasse'!V30="","",IF('Midt 3.kl. -Klasse'!V30='Skole scoring'!H$122,1,0)+IF('Midt 3.kl. -Klasse'!V30=5,5,0))</f>
        <v/>
      </c>
      <c r="I133" s="31" t="str">
        <f>IF('Midt 3.kl. -Klasse'!W30="","",IF('Midt 3.kl. -Klasse'!W30='Skole scoring'!I$122,1,0)+IF('Midt 3.kl. -Klasse'!W30=5,5,0))</f>
        <v/>
      </c>
      <c r="J133" s="31" t="str">
        <f>IF('Midt 3.kl. -Klasse'!X30="","",IF('Midt 3.kl. -Klasse'!X30='Skole scoring'!J$122,1,0)+IF('Midt 3.kl. -Klasse'!X30=5,5,0))</f>
        <v/>
      </c>
      <c r="K133" s="31" t="str">
        <f>IF('Midt 3.kl. -Klasse'!Y30="","",IF('Midt 3.kl. -Klasse'!Y30='Skole scoring'!K$122,1,0)+IF('Midt 3.kl. -Klasse'!Y30=5,5,0))</f>
        <v/>
      </c>
      <c r="L133" s="31" t="str">
        <f>IF('Midt 3.kl. -Klasse'!Z30="","",IF('Midt 3.kl. -Klasse'!Z30='Skole scoring'!L$122,1,0)+IF('Midt 3.kl. -Klasse'!Z30=5,5,0))</f>
        <v/>
      </c>
      <c r="M133" s="31" t="str">
        <f>IF('Midt 3.kl. -Klasse'!AA30="","",IF('Midt 3.kl. -Klasse'!AA30='Skole scoring'!M$122,1,0)+IF('Midt 3.kl. -Klasse'!AA30=5,5,0))</f>
        <v/>
      </c>
      <c r="N133" s="31" t="str">
        <f>IF('Midt 3.kl. -Klasse'!AB30="","",IF('Midt 3.kl. -Klasse'!AB30='Skole scoring'!N$122,1,0)+IF('Midt 3.kl. -Klasse'!AB30=5,5,0))</f>
        <v/>
      </c>
      <c r="O133" s="31" t="str">
        <f>IF('Midt 3.kl. -Klasse'!AC30="","",IF('Midt 3.kl. -Klasse'!AC30='Skole scoring'!O$122,1,0)+IF('Midt 3.kl. -Klasse'!AC30=5,5,0))</f>
        <v/>
      </c>
      <c r="P133" s="31" t="str">
        <f>IF('Midt 3.kl. -Klasse'!AD30="","",IF('Midt 3.kl. -Klasse'!AD30='Skole scoring'!P$122,1,0)+IF('Midt 3.kl. -Klasse'!AD30=5,5,0))</f>
        <v/>
      </c>
      <c r="Q133" s="31" t="str">
        <f>IF('Midt 3.kl. -Klasse'!AE30="","",IF('Midt 3.kl. -Klasse'!AE30='Skole scoring'!Q$122,1,0)+IF('Midt 3.kl. -Klasse'!AE30=5,5,0))</f>
        <v/>
      </c>
      <c r="R133" s="31" t="str">
        <f>IF('Midt 3.kl. -Klasse'!AF30="","",IF('Midt 3.kl. -Klasse'!AF30='Skole scoring'!R$122,1,0)+IF('Midt 3.kl. -Klasse'!AF30=5,5,0))</f>
        <v/>
      </c>
      <c r="S133" s="31" t="str">
        <f>IF('Midt 3.kl. -Klasse'!AG30="","",IF('Midt 3.kl. -Klasse'!AG30='Skole scoring'!S$122,1,0)+IF('Midt 3.kl. -Klasse'!AG30=5,5,0))</f>
        <v/>
      </c>
      <c r="T133" s="31" t="str">
        <f>IF('Midt 3.kl. -Klasse'!AH30="","",IF('Midt 3.kl. -Klasse'!AH30='Skole scoring'!T$122,1,0)+IF('Midt 3.kl. -Klasse'!AH30=5,5,0))</f>
        <v/>
      </c>
      <c r="U133" s="31" t="str">
        <f>IF('Midt 3.kl. -Klasse'!AI30="","",IF('Midt 3.kl. -Klasse'!AI30='Skole scoring'!U$122,1,0)+IF('Midt 3.kl. -Klasse'!AI30=5,5,0))</f>
        <v/>
      </c>
      <c r="V133" s="31" t="str">
        <f>IF('Midt 3.kl. -Klasse'!AJ30="","",IF('Midt 3.kl. -Klasse'!AJ30='Skole scoring'!V$122,1,0)+IF('Midt 3.kl. -Klasse'!AJ30=5,5,0))</f>
        <v/>
      </c>
      <c r="W133" s="31" t="str">
        <f>IF('Midt 3.kl. -Klasse'!AK30="","",IF('Midt 3.kl. -Klasse'!AK30='Skole scoring'!W$122,1,0)+IF('Midt 3.kl. -Klasse'!AK30=5,5,0))</f>
        <v/>
      </c>
      <c r="X133" s="31" t="str">
        <f>IF('Midt 3.kl. -Klasse'!AL30="","",IF('Midt 3.kl. -Klasse'!AL30='Skole scoring'!X$122,1,0)+IF('Midt 3.kl. -Klasse'!AL30=5,5,0))</f>
        <v/>
      </c>
      <c r="Y133" s="31" t="str">
        <f>IF('Midt 3.kl. -Klasse'!AM30="","",IF('Midt 3.kl. -Klasse'!AM30='Skole scoring'!Y$122,1,0)+IF('Midt 3.kl. -Klasse'!AM30=5,5,0))</f>
        <v/>
      </c>
      <c r="Z133" s="31" t="str">
        <f>IF('Midt 3.kl. -Klasse'!AN30="","",IF('Midt 3.kl. -Klasse'!AN30='Skole scoring'!Z$122,1,0)+IF('Midt 3.kl. -Klasse'!AN30=5,5,0))</f>
        <v/>
      </c>
      <c r="AA133" s="31" t="str">
        <f>IF('Midt 3.kl. -Klasse'!AO30="","",IF('Midt 3.kl. -Klasse'!AO30='Skole scoring'!AA$122,1,0)+IF('Midt 3.kl. -Klasse'!AO30=5,5,0))</f>
        <v/>
      </c>
      <c r="AB133" s="31" t="str">
        <f>IF('Midt 3.kl. -Klasse'!AP30="","",IF('Midt 3.kl. -Klasse'!AP30='Skole scoring'!AB$122,1,0)+IF('Midt 3.kl. -Klasse'!AP30=5,5,0))</f>
        <v/>
      </c>
      <c r="AC133" s="31" t="str">
        <f>IF('Midt 3.kl. -Klasse'!AQ30="","",IF('Midt 3.kl. -Klasse'!AQ30='Skole scoring'!AC$122,1,0)+IF('Midt 3.kl. -Klasse'!AQ30=5,5,0))</f>
        <v/>
      </c>
      <c r="AD133" s="31" t="str">
        <f>IF('Midt 3.kl. -Klasse'!AR30="","",IF('Midt 3.kl. -Klasse'!AR30='Skole scoring'!AD$122,1,0)+IF('Midt 3.kl. -Klasse'!AR30=5,5,0))</f>
        <v/>
      </c>
      <c r="AE133" s="31" t="str">
        <f>IF('Midt 3.kl. -Klasse'!AS30="","",IF('Midt 3.kl. -Klasse'!AS30='Skole scoring'!AE$122,1,0)+IF('Midt 3.kl. -Klasse'!AS30=5,5,0))</f>
        <v/>
      </c>
      <c r="AF133" s="31" t="str">
        <f>IF('Midt 3.kl. -Klasse'!AT30="","",IF('Midt 3.kl. -Klasse'!AT30='Skole scoring'!AF$122,1,0)+IF('Midt 3.kl. -Klasse'!AT30=5,5,0))</f>
        <v/>
      </c>
      <c r="AG133" s="31" t="str">
        <f>IF('Midt 3.kl. -Klasse'!AU30="","",IF('Midt 3.kl. -Klasse'!AU30='Skole scoring'!AG$122,1,0)+IF('Midt 3.kl. -Klasse'!AU30=5,5,0))</f>
        <v/>
      </c>
      <c r="AH133" s="31" t="str">
        <f>IF('Midt 3.kl. -Klasse'!AV30="","",IF('Midt 3.kl. -Klasse'!AV30='Skole scoring'!AH$122,1,0)+IF('Midt 3.kl. -Klasse'!AV30=5,5,0))</f>
        <v/>
      </c>
      <c r="AI133" s="31" t="str">
        <f>IF('Midt 3.kl. -Klasse'!AW30="","",IF('Midt 3.kl. -Klasse'!AW30='Skole scoring'!AI$122,1,0)+IF('Midt 3.kl. -Klasse'!AW30=5,5,0))</f>
        <v/>
      </c>
      <c r="AJ133" s="31" t="str">
        <f>IF('Midt 3.kl. -Klasse'!AX30="","",IF('Midt 3.kl. -Klasse'!AX30='Skole scoring'!AJ$122,1,0)+IF('Midt 3.kl. -Klasse'!AX30=5,5,0))</f>
        <v/>
      </c>
      <c r="AK133" s="31" t="str">
        <f>IF('Midt 3.kl. -Klasse'!AY30="","",IF('Midt 3.kl. -Klasse'!AY30='Skole scoring'!AK$122,1,0)+IF('Midt 3.kl. -Klasse'!AY30=5,5,0))</f>
        <v/>
      </c>
      <c r="AL133" s="31" t="str">
        <f>IF('Midt 3.kl. -Klasse'!AZ30="","",IF('Midt 3.kl. -Klasse'!AZ30='Skole scoring'!AL$122,1,0)+IF('Midt 3.kl. -Klasse'!AZ30=5,5,0))</f>
        <v/>
      </c>
      <c r="AM133" s="31" t="str">
        <f>IF('Midt 3.kl. -Klasse'!BA30="","",IF('Midt 3.kl. -Klasse'!BA30='Skole scoring'!AM$122,1,0)+IF('Midt 3.kl. -Klasse'!BA30=5,5,0))</f>
        <v/>
      </c>
      <c r="AN133" s="31" t="str">
        <f>IF('Midt 3.kl. -Klasse'!BB30="","",IF('Midt 3.kl. -Klasse'!BB30='Skole scoring'!AN$122,1,0)+IF('Midt 3.kl. -Klasse'!BB30=5,5,0))</f>
        <v/>
      </c>
      <c r="AO133" s="31" t="str">
        <f>IF('Midt 3.kl. -Klasse'!BC30="","",IF('Midt 3.kl. -Klasse'!BC30='Skole scoring'!AO$122,1,0)+IF('Midt 3.kl. -Klasse'!BC30=5,5,0))</f>
        <v/>
      </c>
      <c r="AP133" s="31" t="str">
        <f>IF('Midt 3.kl. -Klasse'!BD30="","",IF('Midt 3.kl. -Klasse'!BD30='Skole scoring'!AP$122,1,0)+IF('Midt 3.kl. -Klasse'!BD30=5,5,0))</f>
        <v/>
      </c>
      <c r="AQ133" s="31" t="str">
        <f>IF('Midt 3.kl. -Klasse'!BE30="","",IF('Midt 3.kl. -Klasse'!BE30='Skole scoring'!AQ$122,1,0)+IF('Midt 3.kl. -Klasse'!BE30=5,5,0))</f>
        <v/>
      </c>
      <c r="AR133" s="31" t="str">
        <f>IF('Midt 3.kl. -Klasse'!BF30="","",IF('Midt 3.kl. -Klasse'!BF30='Skole scoring'!AR$122,1,0)+IF('Midt 3.kl. -Klasse'!BF30=5,5,0))</f>
        <v/>
      </c>
      <c r="AS133" s="31" t="str">
        <f>IF('Midt 3.kl. -Klasse'!BG30="","",IF('Midt 3.kl. -Klasse'!BG30='Skole scoring'!AS$122,1,0)+IF('Midt 3.kl. -Klasse'!BG30=5,5,0))</f>
        <v/>
      </c>
      <c r="AT133" s="31" t="str">
        <f>IF('Midt 3.kl. -Klasse'!BH30="","",IF('Midt 3.kl. -Klasse'!BH30='Skole scoring'!AT$122,1,0)+IF('Midt 3.kl. -Klasse'!BH30=5,5,0))</f>
        <v/>
      </c>
      <c r="AU133" s="31" t="str">
        <f>IF('Midt 3.kl. -Klasse'!BI30="","",IF('Midt 3.kl. -Klasse'!BI30='Skole scoring'!AU$122,1,0)+IF('Midt 3.kl. -Klasse'!BI30=5,5,0))</f>
        <v/>
      </c>
      <c r="AV133" s="31" t="str">
        <f>IF('Midt 3.kl. -Klasse'!BJ30="","",IF('Midt 3.kl. -Klasse'!BJ30='Skole scoring'!AV$122,1,0)+IF('Midt 3.kl. -Klasse'!BJ30=5,5,0))</f>
        <v/>
      </c>
      <c r="AW133" s="31" t="str">
        <f>IF('Midt 3.kl. -Klasse'!BK30="","",IF('Midt 3.kl. -Klasse'!BK30='Skole scoring'!AW$122,1,0)+IF('Midt 3.kl. -Klasse'!BK30=5,5,0))</f>
        <v/>
      </c>
      <c r="AX133" s="31" t="str">
        <f>IF('Midt 3.kl. -Klasse'!BL30="","",IF('Midt 3.kl. -Klasse'!BL30='Skole scoring'!AX$122,1,0)+IF('Midt 3.kl. -Klasse'!BL30=5,5,0))</f>
        <v/>
      </c>
      <c r="AY133" s="31" t="str">
        <f>IF('Midt 3.kl. -Klasse'!BM30="","",IF('Midt 3.kl. -Klasse'!BM30='Skole scoring'!AY$122,1,0)+IF('Midt 3.kl. -Klasse'!BM30=5,5,0))</f>
        <v/>
      </c>
      <c r="AZ133" s="31" t="str">
        <f>IF('Midt 3.kl. -Klasse'!BN30="","",IF('Midt 3.kl. -Klasse'!BN30='Skole scoring'!AZ$122,1,0)+IF('Midt 3.kl. -Klasse'!BN30=5,5,0))</f>
        <v/>
      </c>
      <c r="BA133" s="31" t="str">
        <f>IF('Midt 3.kl. -Klasse'!BO30="","",IF('Midt 3.kl. -Klasse'!BO30='Skole scoring'!BA$122,1,0)+IF('Midt 3.kl. -Klasse'!BO30=5,5,0))</f>
        <v/>
      </c>
      <c r="BB133" s="31" t="str">
        <f>IF('Midt 3.kl. -Klasse'!BP30="","",IF('Midt 3.kl. -Klasse'!BP30='Skole scoring'!BB$122,1,0)+IF('Midt 3.kl. -Klasse'!BP30=5,5,0))</f>
        <v/>
      </c>
      <c r="BC133" s="31" t="str">
        <f>IF('Midt 3.kl. -Klasse'!BQ30="","",IF('Midt 3.kl. -Klasse'!BQ30='Skole scoring'!BC$122,1,0)+IF('Midt 3.kl. -Klasse'!BQ30=5,5,0))</f>
        <v/>
      </c>
      <c r="BD133" s="31" t="str">
        <f>IF('Midt 3.kl. -Klasse'!BR30="","",IF('Midt 3.kl. -Klasse'!BR30='Skole scoring'!BD$122,1,0)+IF('Midt 3.kl. -Klasse'!BR30=5,5,0))</f>
        <v/>
      </c>
      <c r="BE133" s="31" t="str">
        <f>IF('Midt 3.kl. -Klasse'!BS30="","",IF('Midt 3.kl. -Klasse'!BS30='Skole scoring'!BE$122,1,0)+IF('Midt 3.kl. -Klasse'!BS30=5,5,0))</f>
        <v/>
      </c>
      <c r="BF133" s="31" t="str">
        <f>IF('Midt 3.kl. -Klasse'!BT30="","",IF('Midt 3.kl. -Klasse'!BT30='Skole scoring'!BF$122,1,0)+IF('Midt 3.kl. -Klasse'!BT30=5,5,0))</f>
        <v/>
      </c>
      <c r="BG133" s="31" t="str">
        <f>IF('Midt 3.kl. -Klasse'!BU30="","",IF('Midt 3.kl. -Klasse'!BU30='Skole scoring'!BG$122,1,0)+IF('Midt 3.kl. -Klasse'!BU30=5,5,0))</f>
        <v/>
      </c>
      <c r="BH133" s="31" t="str">
        <f>IF('Midt 3.kl. -Klasse'!BV30="","",IF('Midt 3.kl. -Klasse'!BV30='Skole scoring'!BH$122,1,0)+IF('Midt 3.kl. -Klasse'!BV30=5,5,0))</f>
        <v/>
      </c>
      <c r="BI133" s="31" t="str">
        <f>IF('Midt 3.kl. -Klasse'!BW30="","",IF('Midt 3.kl. -Klasse'!BW30='Skole scoring'!BI$122,1,0)+IF('Midt 3.kl. -Klasse'!BW30=5,5,0))</f>
        <v/>
      </c>
      <c r="BJ133" s="31" t="str">
        <f>IF('Midt 3.kl. -Klasse'!BX30="","",IF('Midt 3.kl. -Klasse'!BX30='Skole scoring'!BJ$122,1,0)+IF('Midt 3.kl. -Klasse'!BX30=5,5,0))</f>
        <v/>
      </c>
      <c r="BK133" s="31" t="str">
        <f>IF('Midt 3.kl. -Klasse'!BY30="","",IF('Midt 3.kl. -Klasse'!BY30='Skole scoring'!BK$122,1,0)+IF('Midt 3.kl. -Klasse'!BY30=5,5,0))</f>
        <v/>
      </c>
      <c r="BL133" s="31" t="str">
        <f>IF('Midt 3.kl. -Klasse'!BZ30="","",IF('Midt 3.kl. -Klasse'!BZ30='Skole scoring'!BL$122,1,0)+IF('Midt 3.kl. -Klasse'!BZ30=5,5,0))</f>
        <v/>
      </c>
      <c r="BM133" s="31" t="str">
        <f>IF('Midt 3.kl. -Klasse'!CA30="","",IF('Midt 3.kl. -Klasse'!CA30='Skole scoring'!BM$122,1,0)+IF('Midt 3.kl. -Klasse'!CA30=5,5,0))</f>
        <v/>
      </c>
      <c r="BN133" s="31" t="str">
        <f>IF('Midt 3.kl. -Klasse'!CB30="","",IF('Midt 3.kl. -Klasse'!CB30='Skole scoring'!BN$122,1,0)+IF('Midt 3.kl. -Klasse'!CB30=5,5,0))</f>
        <v/>
      </c>
      <c r="BO133" s="31" t="str">
        <f>IF('Midt 3.kl. -Klasse'!CC30="","",IF('Midt 3.kl. -Klasse'!CC30='Skole scoring'!BO$122,1,0)+IF('Midt 3.kl. -Klasse'!CC30=5,5,0))</f>
        <v/>
      </c>
      <c r="BP133" s="31" t="str">
        <f>IF('Midt 3.kl. -Klasse'!CD30="","",IF('Midt 3.kl. -Klasse'!CD30='Skole scoring'!BP$122,1,0)+IF('Midt 3.kl. -Klasse'!CD30=5,5,0))</f>
        <v/>
      </c>
      <c r="BQ133" s="31" t="str">
        <f>IF('Midt 3.kl. -Klasse'!CE30="","",IF('Midt 3.kl. -Klasse'!CE30='Skole scoring'!BQ$122,1,0)+IF('Midt 3.kl. -Klasse'!CE30=5,5,0))</f>
        <v/>
      </c>
      <c r="BR133" s="31" t="str">
        <f>IF('Midt 3.kl. -Klasse'!CF30="","",IF('Midt 3.kl. -Klasse'!CF30='Skole scoring'!BR$122,1,0)+IF('Midt 3.kl. -Klasse'!CF30=5,5,0))</f>
        <v/>
      </c>
      <c r="BS133" s="31" t="str">
        <f>IF('Midt 3.kl. -Klasse'!CG30="","",IF('Midt 3.kl. -Klasse'!CG30='Skole scoring'!BS$122,1,0)+IF('Midt 3.kl. -Klasse'!CG30=5,5,0))</f>
        <v/>
      </c>
      <c r="BT133" s="31" t="str">
        <f>IF('Midt 3.kl. -Klasse'!CH30="","",IF('Midt 3.kl. -Klasse'!CH30='Skole scoring'!BT$122,1,0)+IF('Midt 3.kl. -Klasse'!CH30=5,5,0))</f>
        <v/>
      </c>
      <c r="BU133" s="31" t="str">
        <f>IF('Midt 3.kl. -Klasse'!CI30="","",IF('Midt 3.kl. -Klasse'!CI30='Skole scoring'!BU$122,1,0)+IF('Midt 3.kl. -Klasse'!CI30=5,5,0))</f>
        <v/>
      </c>
      <c r="BV133" s="31" t="str">
        <f>IF('Midt 3.kl. -Klasse'!CJ30="","",IF('Midt 3.kl. -Klasse'!CJ30='Skole scoring'!BV$122,1,0)+IF('Midt 3.kl. -Klasse'!CJ30=5,5,0))</f>
        <v/>
      </c>
      <c r="BW133" s="31" t="str">
        <f>IF('Midt 3.kl. -Klasse'!CK30="","",IF('Midt 3.kl. -Klasse'!CK30='Skole scoring'!BW$122,1,0)+IF('Midt 3.kl. -Klasse'!CK30=5,5,0))</f>
        <v/>
      </c>
      <c r="BX133" s="31" t="str">
        <f>IF('Midt 3.kl. -Klasse'!CL30="","",IF('Midt 3.kl. -Klasse'!CL30='Skole scoring'!BX$122,1,0)+IF('Midt 3.kl. -Klasse'!CL30=5,5,0))</f>
        <v/>
      </c>
      <c r="BY133" s="31" t="str">
        <f>IF('Midt 3.kl. -Klasse'!CM30="","",IF('Midt 3.kl. -Klasse'!CM30='Skole scoring'!BY$122,1,0)+IF('Midt 3.kl. -Klasse'!CM30=5,5,0))</f>
        <v/>
      </c>
      <c r="BZ133" s="31" t="str">
        <f>IF('Midt 3.kl. -Klasse'!CN30="","",IF('Midt 3.kl. -Klasse'!CN30='Skole scoring'!BZ$122,1,0)+IF('Midt 3.kl. -Klasse'!CN30=5,5,0))</f>
        <v/>
      </c>
      <c r="CA133" s="31" t="str">
        <f>IF('Midt 3.kl. -Klasse'!CO30="","",IF('Midt 3.kl. -Klasse'!CO30='Skole scoring'!CA$122,1,0)+IF('Midt 3.kl. -Klasse'!CO30=5,5,0))</f>
        <v/>
      </c>
      <c r="CB133" s="31" t="str">
        <f>IF('Midt 3.kl. -Klasse'!CP30="","",IF('Midt 3.kl. -Klasse'!CP30='Skole scoring'!CB$122,1,0)+IF('Midt 3.kl. -Klasse'!CP30=5,5,0))</f>
        <v/>
      </c>
      <c r="CC133" s="31" t="str">
        <f>IF('Midt 3.kl. -Klasse'!CQ30="","",IF('Midt 3.kl. -Klasse'!CQ30='Skole scoring'!CC$122,1,0)+IF('Midt 3.kl. -Klasse'!CQ30=5,5,0))</f>
        <v/>
      </c>
      <c r="CD133" s="31" t="str">
        <f>IF('Midt 3.kl. -Klasse'!CR30="","",IF('Midt 3.kl. -Klasse'!CR30='Skole scoring'!CD$122,1,0)+IF('Midt 3.kl. -Klasse'!CR30=5,5,0))</f>
        <v/>
      </c>
      <c r="CE133" s="31" t="str">
        <f>IF('Midt 3.kl. -Klasse'!CS30="","",IF('Midt 3.kl. -Klasse'!CS30='Skole scoring'!CE$122,1,0)+IF('Midt 3.kl. -Klasse'!CS30=5,5,0))</f>
        <v/>
      </c>
      <c r="CF133" s="31" t="str">
        <f>IF('Midt 3.kl. -Klasse'!CT30="","",IF('Midt 3.kl. -Klasse'!CT30='Skole scoring'!CF$122,1,0)+IF('Midt 3.kl. -Klasse'!CT30=5,5,0))</f>
        <v/>
      </c>
      <c r="CG133" s="31" t="str">
        <f>IF('Midt 3.kl. -Klasse'!CU30="","",IF('Midt 3.kl. -Klasse'!CU30='Skole scoring'!CG$122,1,0)+IF('Midt 3.kl. -Klasse'!CU30=5,5,0))</f>
        <v/>
      </c>
      <c r="CH133" s="31" t="str">
        <f>IF('Midt 3.kl. -Klasse'!CV30="","",IF('Midt 3.kl. -Klasse'!CV30='Skole scoring'!CH$122,1,0)+IF('Midt 3.kl. -Klasse'!CV30=5,5,0))</f>
        <v/>
      </c>
      <c r="CI133" s="31" t="str">
        <f>IF('Midt 3.kl. -Klasse'!CW30="","",IF('Midt 3.kl. -Klasse'!CW30='Skole scoring'!CI$122,1,0)+IF('Midt 3.kl. -Klasse'!CW30=5,5,0))</f>
        <v/>
      </c>
      <c r="CJ133" s="31" t="str">
        <f>IF('Midt 3.kl. -Klasse'!CX30="","",IF('Midt 3.kl. -Klasse'!CX30='Skole scoring'!CJ$122,1,0)+IF('Midt 3.kl. -Klasse'!CX30=5,5,0))</f>
        <v/>
      </c>
      <c r="CK133" s="31" t="str">
        <f>IF('Midt 3.kl. -Klasse'!CY30="","",IF('Midt 3.kl. -Klasse'!CY30='Skole scoring'!CK$122,1,0)+IF('Midt 3.kl. -Klasse'!CY30=5,5,0))</f>
        <v/>
      </c>
      <c r="CL133" s="31" t="str">
        <f>IF('Midt 3.kl. -Klasse'!CZ30="","",IF('Midt 3.kl. -Klasse'!CZ30='Skole scoring'!CL$122,1,0)+IF('Midt 3.kl. -Klasse'!CZ30=5,5,0))</f>
        <v/>
      </c>
      <c r="CM133" s="31" t="str">
        <f>IF('Midt 3.kl. -Klasse'!DA30="","",IF('Midt 3.kl. -Klasse'!DA30='Skole scoring'!CM$122,1,0)+IF('Midt 3.kl. -Klasse'!DA30=5,5,0))</f>
        <v/>
      </c>
      <c r="CN133" s="31" t="str">
        <f>IF('Midt 3.kl. -Klasse'!DB30="","",IF('Midt 3.kl. -Klasse'!DB30='Skole scoring'!CN$122,1,0)+IF('Midt 3.kl. -Klasse'!DB30=5,5,0))</f>
        <v/>
      </c>
      <c r="CO133" s="31" t="str">
        <f>IF('Midt 3.kl. -Klasse'!DC30="","",IF('Midt 3.kl. -Klasse'!DC30='Skole scoring'!CO$122,1,0)+IF('Midt 3.kl. -Klasse'!DC30=5,5,0))</f>
        <v/>
      </c>
      <c r="CP133" s="31" t="str">
        <f>IF('Midt 3.kl. -Klasse'!DD30="","",IF('Midt 3.kl. -Klasse'!DD30='Skole scoring'!CP$122,1,0)+IF('Midt 3.kl. -Klasse'!DD30=5,5,0))</f>
        <v/>
      </c>
      <c r="CQ133" s="31" t="str">
        <f>IF('Midt 3.kl. -Klasse'!DE30="","",IF('Midt 3.kl. -Klasse'!DE30='Skole scoring'!CQ$122,1,0)+IF('Midt 3.kl. -Klasse'!DE30=5,5,0))</f>
        <v/>
      </c>
      <c r="CR133" s="31" t="str">
        <f>IF('Midt 3.kl. -Klasse'!DF30="","",IF('Midt 3.kl. -Klasse'!DF30='Skole scoring'!CR$122,1,0)+IF('Midt 3.kl. -Klasse'!DF30=5,5,0))</f>
        <v/>
      </c>
      <c r="CS133" s="31" t="str">
        <f>IF('Midt 3.kl. -Klasse'!DG30="","",IF('Midt 3.kl. -Klasse'!DG30='Skole scoring'!CS$122,1,0)+IF('Midt 3.kl. -Klasse'!DG30=5,5,0))</f>
        <v/>
      </c>
      <c r="CT133" s="31" t="str">
        <f>IF('Midt 3.kl. -Klasse'!DH30="","",IF('Midt 3.kl. -Klasse'!DH30='Skole scoring'!CT$122,1,0)+IF('Midt 3.kl. -Klasse'!DH30=5,5,0))</f>
        <v/>
      </c>
      <c r="CU133" s="31" t="str">
        <f>IF('Midt 3.kl. -Klasse'!DI30="","",IF('Midt 3.kl. -Klasse'!DI30='Skole scoring'!CU$122,1,0)+IF('Midt 3.kl. -Klasse'!DI30=5,5,0))</f>
        <v/>
      </c>
      <c r="CV133" s="31" t="str">
        <f>IF('Midt 3.kl. -Klasse'!DJ30="","",IF('Midt 3.kl. -Klasse'!DJ30='Skole scoring'!CV$122,1,0)+IF('Midt 3.kl. -Klasse'!DJ30=5,5,0))</f>
        <v/>
      </c>
      <c r="CW133" s="31" t="str">
        <f>IF('Midt 3.kl. -Klasse'!DK30="","",IF('Midt 3.kl. -Klasse'!DK30='Skole scoring'!CW$122,1,0)+IF('Midt 3.kl. -Klasse'!DK30=5,5,0))</f>
        <v/>
      </c>
      <c r="CX133" s="31" t="str">
        <f>IF('Midt 3.kl. -Klasse'!DL30="","",IF('Midt 3.kl. -Klasse'!DL30='Skole scoring'!CX$122,1,0)+IF('Midt 3.kl. -Klasse'!DL30=5,5,0))</f>
        <v/>
      </c>
      <c r="CY133" s="31" t="str">
        <f>IF('Midt 3.kl. -Klasse'!DM30="","",IF('Midt 3.kl. -Klasse'!DM30='Skole scoring'!CY$122,1,0)+IF('Midt 3.kl. -Klasse'!DM30=5,5,0))</f>
        <v/>
      </c>
      <c r="CZ133" s="31" t="str">
        <f>IF('Midt 3.kl. -Klasse'!DN30="","",IF('Midt 3.kl. -Klasse'!DN30='Skole scoring'!CZ$122,1,0)+IF('Midt 3.kl. -Klasse'!DN30=5,5,0))</f>
        <v/>
      </c>
      <c r="DA133" s="31" t="str">
        <f>IF('Midt 3.kl. -Klasse'!DO30="","",IF('Midt 3.kl. -Klasse'!DO30='Skole scoring'!DA$122,1,0)+IF('Midt 3.kl. -Klasse'!DO30=5,5,0))</f>
        <v/>
      </c>
      <c r="DB133" s="31" t="str">
        <f>IF('Midt 3.kl. -Klasse'!DP30="","",IF('Midt 3.kl. -Klasse'!DP30='Skole scoring'!DB$122,1,0)+IF('Midt 3.kl. -Klasse'!DP30=5,5,0))</f>
        <v/>
      </c>
      <c r="DC133" s="31" t="str">
        <f>IF('Midt 3.kl. -Klasse'!DQ30="","",IF('Midt 3.kl. -Klasse'!DQ30='Skole scoring'!DC$122,1,0)+IF('Midt 3.kl. -Klasse'!DQ30=5,5,0))</f>
        <v/>
      </c>
      <c r="DD133" s="31" t="str">
        <f>IF('Midt 3.kl. -Klasse'!DR30="","",IF('Midt 3.kl. -Klasse'!DR30='Skole scoring'!DD$122,1,0)+IF('Midt 3.kl. -Klasse'!DR30=5,5,0))</f>
        <v/>
      </c>
      <c r="DE133" s="31" t="str">
        <f>IF('Midt 3.kl. -Klasse'!DS30="","",IF('Midt 3.kl. -Klasse'!DS30='Skole scoring'!DE$122,1,0)+IF('Midt 3.kl. -Klasse'!DS30=5,5,0))</f>
        <v/>
      </c>
      <c r="DF133" s="31" t="str">
        <f>IF('Midt 3.kl. -Klasse'!DT30="","",IF('Midt 3.kl. -Klasse'!DT30='Skole scoring'!DF$122,1,0)+IF('Midt 3.kl. -Klasse'!DT30=5,5,0))</f>
        <v/>
      </c>
      <c r="DG133" s="31" t="str">
        <f>IF('Midt 3.kl. -Klasse'!DU30="","",IF('Midt 3.kl. -Klasse'!DU30='Skole scoring'!DG$122,1,0)+IF('Midt 3.kl. -Klasse'!DU30=5,5,0))</f>
        <v/>
      </c>
      <c r="DH133" s="31" t="str">
        <f>IF('Midt 3.kl. -Klasse'!DV30="","",IF('Midt 3.kl. -Klasse'!DV30='Skole scoring'!DH$122,1,0)+IF('Midt 3.kl. -Klasse'!DV30=5,5,0))</f>
        <v/>
      </c>
      <c r="DI133" s="31" t="str">
        <f>IF('Midt 3.kl. -Klasse'!DW30="","",IF('Midt 3.kl. -Klasse'!DW30='Skole scoring'!DI$122,1,0)+IF('Midt 3.kl. -Klasse'!DW30=5,5,0))</f>
        <v/>
      </c>
      <c r="DJ133" s="31" t="str">
        <f>IF('Midt 3.kl. -Klasse'!DX30="","",IF('Midt 3.kl. -Klasse'!DX30='Skole scoring'!DJ$122,1,0)+IF('Midt 3.kl. -Klasse'!DX30=5,5,0))</f>
        <v/>
      </c>
      <c r="DK133" s="31" t="str">
        <f>IF('Midt 3.kl. -Klasse'!DY30="","",IF('Midt 3.kl. -Klasse'!DY30='Skole scoring'!DK$122,1,0)+IF('Midt 3.kl. -Klasse'!DY30=5,5,0))</f>
        <v/>
      </c>
      <c r="DL133" s="31" t="str">
        <f>IF('Midt 3.kl. -Klasse'!DZ30="","",IF('Midt 3.kl. -Klasse'!DZ30='Skole scoring'!DL$122,1,0)+IF('Midt 3.kl. -Klasse'!DZ30=5,5,0))</f>
        <v/>
      </c>
      <c r="DM133" s="31" t="str">
        <f>IF('Midt 3.kl. -Klasse'!EA30="","",IF('Midt 3.kl. -Klasse'!EA30='Skole scoring'!DM$122,1,0)+IF('Midt 3.kl. -Klasse'!EA30=5,5,0))</f>
        <v/>
      </c>
      <c r="DN133" s="31" t="str">
        <f>IF('Midt 3.kl. -Klasse'!EB30="","",IF('Midt 3.kl. -Klasse'!EB30='Skole scoring'!DN$122,1,0)+IF('Midt 3.kl. -Klasse'!EB30=5,5,0))</f>
        <v/>
      </c>
      <c r="DO133" s="31" t="str">
        <f>IF('Midt 3.kl. -Klasse'!EC30="","",IF('Midt 3.kl. -Klasse'!EC30='Skole scoring'!DO$122,1,0)+IF('Midt 3.kl. -Klasse'!EC30=5,5,0))</f>
        <v/>
      </c>
      <c r="DP133" s="31" t="str">
        <f>IF('Midt 3.kl. -Klasse'!ED30="","",IF('Midt 3.kl. -Klasse'!ED30='Skole scoring'!DP$122,1,0)+IF('Midt 3.kl. -Klasse'!ED30=5,5,0))</f>
        <v/>
      </c>
      <c r="DQ133" s="31" t="str">
        <f>IF('Midt 3.kl. -Klasse'!EE30="","",IF('Midt 3.kl. -Klasse'!EE30='Skole scoring'!DQ$122,1,0)+IF('Midt 3.kl. -Klasse'!EE30=5,5,0))</f>
        <v/>
      </c>
      <c r="DR133" s="31" t="str">
        <f>IF('Midt 3.kl. -Klasse'!EF30="","",IF('Midt 3.kl. -Klasse'!EF30='Skole scoring'!DR$122,1,0)+IF('Midt 3.kl. -Klasse'!EF30=5,5,0))</f>
        <v/>
      </c>
      <c r="DS133" s="31" t="str">
        <f>IF('Midt 3.kl. -Klasse'!EG30="","",IF('Midt 3.kl. -Klasse'!EG30='Skole scoring'!DS$122,1,0)+IF('Midt 3.kl. -Klasse'!EG30=5,5,0))</f>
        <v/>
      </c>
      <c r="DT133" s="31" t="str">
        <f>IF('Midt 3.kl. -Klasse'!EH30="","",IF('Midt 3.kl. -Klasse'!EH30='Skole scoring'!DT$122,1,0)+IF('Midt 3.kl. -Klasse'!EH30=5,5,0))</f>
        <v/>
      </c>
      <c r="DU133" s="31" t="str">
        <f>IF('Midt 3.kl. -Klasse'!EI30="","",IF('Midt 3.kl. -Klasse'!EI30='Skole scoring'!DU$122,1,0)+IF('Midt 3.kl. -Klasse'!EI30=5,5,0))</f>
        <v/>
      </c>
      <c r="DV133" s="31" t="str">
        <f>IF('Midt 3.kl. -Klasse'!EJ30="","",IF('Midt 3.kl. -Klasse'!EJ30='Skole scoring'!DV$122,1,0)+IF('Midt 3.kl. -Klasse'!EJ30=5,5,0))</f>
        <v/>
      </c>
      <c r="DW133" s="31" t="str">
        <f>IF('Midt 3.kl. -Klasse'!EK30="","",IF('Midt 3.kl. -Klasse'!EK30='Skole scoring'!DW$122,1,0)+IF('Midt 3.kl. -Klasse'!EK30=5,5,0))</f>
        <v/>
      </c>
      <c r="DX133" s="31" t="str">
        <f>IF('Midt 3.kl. -Klasse'!EL30="","",IF('Midt 3.kl. -Klasse'!EL30='Skole scoring'!DX$122,1,0)+IF('Midt 3.kl. -Klasse'!EL30=5,5,0))</f>
        <v/>
      </c>
      <c r="DY133" s="31" t="str">
        <f>IF('Midt 3.kl. -Klasse'!EM30="","",IF('Midt 3.kl. -Klasse'!EM30='Skole scoring'!DY$122,1,0)+IF('Midt 3.kl. -Klasse'!EM30=5,5,0))</f>
        <v/>
      </c>
      <c r="DZ133" s="31" t="str">
        <f>IF('Midt 3.kl. -Klasse'!EN30="","",IF('Midt 3.kl. -Klasse'!EN30='Skole scoring'!DZ$122,1,0)+IF('Midt 3.kl. -Klasse'!EN30=5,5,0))</f>
        <v/>
      </c>
      <c r="EA133" s="31" t="str">
        <f>IF('Midt 3.kl. -Klasse'!EO30="","",IF('Midt 3.kl. -Klasse'!EO30='Skole scoring'!EA$122,1,0)+IF('Midt 3.kl. -Klasse'!EO30=5,5,0))</f>
        <v/>
      </c>
      <c r="EB133" s="31" t="str">
        <f>IF('Midt 3.kl. -Klasse'!EP30="","",IF('Midt 3.kl. -Klasse'!EP30='Skole scoring'!EB$122,1,0)+IF('Midt 3.kl. -Klasse'!EP30=5,5,0))</f>
        <v/>
      </c>
      <c r="EC133" s="31" t="str">
        <f>IF('Midt 3.kl. -Klasse'!EQ30="","",IF('Midt 3.kl. -Klasse'!EQ30='Skole scoring'!EC$122,1,0)+IF('Midt 3.kl. -Klasse'!EQ30=5,5,0))</f>
        <v/>
      </c>
      <c r="ED133" s="31" t="str">
        <f>IF('Midt 3.kl. -Klasse'!ER30="","",IF('Midt 3.kl. -Klasse'!ER30='Skole scoring'!ED$122,1,0)+IF('Midt 3.kl. -Klasse'!ER30=5,5,0))</f>
        <v/>
      </c>
      <c r="EE133" s="31" t="str">
        <f>IF('Midt 3.kl. -Klasse'!ES30="","",IF('Midt 3.kl. -Klasse'!ES30='Skole scoring'!EE$122,1,0)+IF('Midt 3.kl. -Klasse'!ES30=5,5,0))</f>
        <v/>
      </c>
      <c r="EF133" s="31" t="str">
        <f>IF('Midt 3.kl. -Klasse'!ET30="","",IF('Midt 3.kl. -Klasse'!ET30='Skole scoring'!EF$122,1,0)+IF('Midt 3.kl. -Klasse'!ET30=5,5,0))</f>
        <v/>
      </c>
      <c r="EG133" s="31" t="str">
        <f>IF('Midt 3.kl. -Klasse'!EU30="","",IF('Midt 3.kl. -Klasse'!EU30='Skole scoring'!EG$122,1,0)+IF('Midt 3.kl. -Klasse'!EU30=5,5,0))</f>
        <v/>
      </c>
      <c r="EH133" s="31" t="str">
        <f>IF('Midt 3.kl. -Klasse'!EV30="","",IF('Midt 3.kl. -Klasse'!EV30='Skole scoring'!EH$122,1,0)+IF('Midt 3.kl. -Klasse'!EV30=5,5,0))</f>
        <v/>
      </c>
      <c r="EI133" s="31" t="str">
        <f>IF('Midt 3.kl. -Klasse'!EW30="","",IF('Midt 3.kl. -Klasse'!EW30='Skole scoring'!EI$122,1,0)+IF('Midt 3.kl. -Klasse'!EW30=5,5,0))</f>
        <v/>
      </c>
      <c r="EJ133" s="31" t="str">
        <f>IF('Midt 3.kl. -Klasse'!EX30="","",IF('Midt 3.kl. -Klasse'!EX30='Skole scoring'!EJ$122,1,0)+IF('Midt 3.kl. -Klasse'!EX30=5,5,0))</f>
        <v/>
      </c>
      <c r="EK133" s="31" t="str">
        <f>IF('Midt 3.kl. -Klasse'!EY30="","",IF('Midt 3.kl. -Klasse'!EY30='Skole scoring'!EK$122,1,0)+IF('Midt 3.kl. -Klasse'!EY30=5,5,0))</f>
        <v/>
      </c>
      <c r="EL133" s="31" t="str">
        <f>IF('Midt 3.kl. -Klasse'!EZ30="","",IF('Midt 3.kl. -Klasse'!EZ30='Skole scoring'!EL$122,1,0)+IF('Midt 3.kl. -Klasse'!EZ30=5,5,0))</f>
        <v/>
      </c>
      <c r="EM133" s="31" t="str">
        <f>IF('Midt 3.kl. -Klasse'!FA30="","",IF('Midt 3.kl. -Klasse'!FA30='Skole scoring'!EM$122,1,0)+IF('Midt 3.kl. -Klasse'!FA30=5,5,0))</f>
        <v/>
      </c>
      <c r="EN133" s="31" t="str">
        <f>IF('Midt 3.kl. -Klasse'!FB30="","",IF('Midt 3.kl. -Klasse'!FB30='Skole scoring'!EN$122,1,0)+IF('Midt 3.kl. -Klasse'!FB30=5,5,0))</f>
        <v/>
      </c>
      <c r="EO133" s="31" t="str">
        <f>IF('Midt 3.kl. -Klasse'!FC30="","",IF('Midt 3.kl. -Klasse'!FC30='Skole scoring'!EO$122,1,0)+IF('Midt 3.kl. -Klasse'!FC30=5,5,0))</f>
        <v/>
      </c>
      <c r="EP133" s="31" t="str">
        <f>IF('Midt 3.kl. -Klasse'!FD30="","",IF('Midt 3.kl. -Klasse'!FD30='Skole scoring'!EP$122,1,0)+IF('Midt 3.kl. -Klasse'!FD30=5,5,0))</f>
        <v/>
      </c>
      <c r="EQ133" s="31" t="str">
        <f>IF('Midt 3.kl. -Klasse'!FE30="","",IF('Midt 3.kl. -Klasse'!FE30='Skole scoring'!EQ$122,1,0)+IF('Midt 3.kl. -Klasse'!FE30=5,5,0))</f>
        <v/>
      </c>
      <c r="ER133" s="31" t="str">
        <f>IF('Midt 3.kl. -Klasse'!FF30="","",IF('Midt 3.kl. -Klasse'!FF30='Skole scoring'!ER$122,1,0)+IF('Midt 3.kl. -Klasse'!FF30=5,5,0))</f>
        <v/>
      </c>
      <c r="ES133" s="31" t="str">
        <f>IF('Midt 3.kl. -Klasse'!FG30="","",IF('Midt 3.kl. -Klasse'!FG30='Skole scoring'!ES$122,1,0)+IF('Midt 3.kl. -Klasse'!FG30=5,5,0))</f>
        <v/>
      </c>
      <c r="ET133" s="31" t="str">
        <f>IF('Midt 3.kl. -Klasse'!FH30="","",IF('Midt 3.kl. -Klasse'!FH30='Skole scoring'!ET$122,1,0)+IF('Midt 3.kl. -Klasse'!FH30=5,5,0))</f>
        <v/>
      </c>
      <c r="EU133" s="31" t="str">
        <f>IF('Midt 3.kl. -Klasse'!FI30="","",IF('Midt 3.kl. -Klasse'!FI30='Skole scoring'!EU$122,1,0)+IF('Midt 3.kl. -Klasse'!FI30=5,5,0))</f>
        <v/>
      </c>
      <c r="EV133" s="31" t="str">
        <f>IF('Midt 3.kl. -Klasse'!FJ30="","",IF('Midt 3.kl. -Klasse'!FJ30='Skole scoring'!EV$122,1,0)+IF('Midt 3.kl. -Klasse'!FJ30=5,5,0))</f>
        <v/>
      </c>
      <c r="EW133" s="31" t="str">
        <f>IF('Midt 3.kl. -Klasse'!FK30="","",IF('Midt 3.kl. -Klasse'!FK30='Skole scoring'!EW$122,1,0)+IF('Midt 3.kl. -Klasse'!FK30=5,5,0))</f>
        <v/>
      </c>
      <c r="EX133" s="31" t="str">
        <f>IF('Midt 3.kl. -Klasse'!FL30="","",IF('Midt 3.kl. -Klasse'!FL30='Skole scoring'!EX$122,1,0)+IF('Midt 3.kl. -Klasse'!FL30=5,5,0))</f>
        <v/>
      </c>
      <c r="EY133" s="31" t="str">
        <f>IF('Midt 3.kl. -Klasse'!FM30="","",IF('Midt 3.kl. -Klasse'!FM30='Skole scoring'!EY$122,1,0)+IF('Midt 3.kl. -Klasse'!FM30=5,5,0))</f>
        <v/>
      </c>
      <c r="EZ133" s="31" t="str">
        <f>IF('Midt 3.kl. -Klasse'!FN30="","",IF('Midt 3.kl. -Klasse'!FN30='Skole scoring'!EZ$122,1,0)+IF('Midt 3.kl. -Klasse'!FN30=5,5,0))</f>
        <v/>
      </c>
      <c r="FA133" s="31" t="str">
        <f>IF('Midt 3.kl. -Klasse'!FO30="","",IF('Midt 3.kl. -Klasse'!FO30='Skole scoring'!FA$122,1,0)+IF('Midt 3.kl. -Klasse'!FO30=5,5,0))</f>
        <v/>
      </c>
      <c r="FB133" s="31" t="str">
        <f>IF('Midt 3.kl. -Klasse'!FP30="","",IF('Midt 3.kl. -Klasse'!FP30='Skole scoring'!FB$122,1,0)+IF('Midt 3.kl. -Klasse'!FP30=5,5,0))</f>
        <v/>
      </c>
      <c r="FC133" s="31" t="str">
        <f>IF('Midt 3.kl. -Klasse'!FQ30="","",IF('Midt 3.kl. -Klasse'!FQ30='Skole scoring'!FC$122,1,0)+IF('Midt 3.kl. -Klasse'!FQ30=5,5,0))</f>
        <v/>
      </c>
      <c r="FD133" s="31" t="str">
        <f>IF('Midt 3.kl. -Klasse'!FR30="","",IF('Midt 3.kl. -Klasse'!FR30='Skole scoring'!FD$122,1,0)+IF('Midt 3.kl. -Klasse'!FR30=5,5,0))</f>
        <v/>
      </c>
      <c r="FE133" s="31" t="str">
        <f>IF('Midt 3.kl. -Klasse'!FS30="","",IF('Midt 3.kl. -Klasse'!FS30='Skole scoring'!FE$122,1,0)+IF('Midt 3.kl. -Klasse'!FS30=5,5,0))</f>
        <v/>
      </c>
      <c r="FF133" s="31" t="str">
        <f>IF('Midt 3.kl. -Klasse'!FT30="","",IF('Midt 3.kl. -Klasse'!FT30='Skole scoring'!FF$122,1,0)+IF('Midt 3.kl. -Klasse'!FT30=5,5,0))</f>
        <v/>
      </c>
      <c r="FG133" s="31" t="str">
        <f>IF('Midt 3.kl. -Klasse'!FU30="","",IF('Midt 3.kl. -Klasse'!FU30='Skole scoring'!FG$122,1,0)+IF('Midt 3.kl. -Klasse'!FU30=5,5,0))</f>
        <v/>
      </c>
      <c r="FH133" s="31" t="str">
        <f>IF('Midt 3.kl. -Klasse'!FV30="","",IF('Midt 3.kl. -Klasse'!FV30='Skole scoring'!FH$122,1,0)+IF('Midt 3.kl. -Klasse'!FV30=5,5,0))</f>
        <v/>
      </c>
      <c r="FI133" s="31" t="str">
        <f>IF('Midt 3.kl. -Klasse'!FW30="","",IF('Midt 3.kl. -Klasse'!FW30='Skole scoring'!FI$122,1,0)+IF('Midt 3.kl. -Klasse'!FW30=5,5,0))</f>
        <v/>
      </c>
      <c r="FJ133" s="31" t="str">
        <f>IF('Midt 3.kl. -Klasse'!FX30="","",IF('Midt 3.kl. -Klasse'!FX30='Skole scoring'!FJ$122,1,0)+IF('Midt 3.kl. -Klasse'!FX30=5,5,0))</f>
        <v/>
      </c>
      <c r="FK133" s="31" t="str">
        <f>IF('Midt 3.kl. -Klasse'!FY30="","",IF('Midt 3.kl. -Klasse'!FY30='Skole scoring'!FK$122,1,0)+IF('Midt 3.kl. -Klasse'!FY30=5,5,0))</f>
        <v/>
      </c>
      <c r="FL133" s="31" t="str">
        <f>IF('Midt 3.kl. -Klasse'!FZ30="","",IF('Midt 3.kl. -Klasse'!FZ30='Skole scoring'!FL$122,1,0)+IF('Midt 3.kl. -Klasse'!FZ30=5,5,0))</f>
        <v/>
      </c>
      <c r="FM133" s="31" t="str">
        <f>IF('Midt 3.kl. -Klasse'!GA30="","",IF('Midt 3.kl. -Klasse'!GA30='Skole scoring'!FM$122,1,0)+IF('Midt 3.kl. -Klasse'!GA30=5,5,0))</f>
        <v/>
      </c>
      <c r="FN133" s="31">
        <f t="shared" si="4"/>
        <v>0</v>
      </c>
      <c r="FO133" s="31" t="str">
        <f>IF(ISBLANK('Midt 3.kl. -Klasse'!B30),"NA",(((COUNTIF('Skole scoring'!B133:U133,1)-9.2)/5.5)+((COUNTIF('Skole scoring'!V133:DQ133,1)-28)/14.6)+((COUNTIF(DR133:FM133,1)-27)/13))/3)</f>
        <v>NA</v>
      </c>
    </row>
    <row r="134" spans="2:171" x14ac:dyDescent="0.35">
      <c r="B134" s="31" t="str">
        <f>IF('Midt 3.kl. -Klasse'!P31="","",IF('Midt 3.kl. -Klasse'!P31='Skole scoring'!B$122,1,0)+IF('Midt 3.kl. -Klasse'!P31=5,5,0))</f>
        <v/>
      </c>
      <c r="C134" s="31" t="str">
        <f>IF('Midt 3.kl. -Klasse'!Q31="","",IF('Midt 3.kl. -Klasse'!Q31='Skole scoring'!C$122,1,0)+IF('Midt 3.kl. -Klasse'!Q31=5,5,0))</f>
        <v/>
      </c>
      <c r="D134" s="31" t="str">
        <f>IF('Midt 3.kl. -Klasse'!R31="","",IF('Midt 3.kl. -Klasse'!R31='Skole scoring'!D$122,1,0)+IF('Midt 3.kl. -Klasse'!R31=5,5,0))</f>
        <v/>
      </c>
      <c r="E134" s="31" t="str">
        <f>IF('Midt 3.kl. -Klasse'!S31="","",IF('Midt 3.kl. -Klasse'!S31='Skole scoring'!E$122,1,0)+IF('Midt 3.kl. -Klasse'!S31=5,5,0))</f>
        <v/>
      </c>
      <c r="F134" s="31" t="str">
        <f>IF('Midt 3.kl. -Klasse'!T31="","",IF('Midt 3.kl. -Klasse'!T31='Skole scoring'!F$122,1,0)+IF('Midt 3.kl. -Klasse'!T31=5,5,0))</f>
        <v/>
      </c>
      <c r="G134" s="31" t="str">
        <f>IF('Midt 3.kl. -Klasse'!U31="","",IF('Midt 3.kl. -Klasse'!U31='Skole scoring'!G$122,1,0)+IF('Midt 3.kl. -Klasse'!U31=5,5,0))</f>
        <v/>
      </c>
      <c r="H134" s="31" t="str">
        <f>IF('Midt 3.kl. -Klasse'!V31="","",IF('Midt 3.kl. -Klasse'!V31='Skole scoring'!H$122,1,0)+IF('Midt 3.kl. -Klasse'!V31=5,5,0))</f>
        <v/>
      </c>
      <c r="I134" s="31" t="str">
        <f>IF('Midt 3.kl. -Klasse'!W31="","",IF('Midt 3.kl. -Klasse'!W31='Skole scoring'!I$122,1,0)+IF('Midt 3.kl. -Klasse'!W31=5,5,0))</f>
        <v/>
      </c>
      <c r="J134" s="31" t="str">
        <f>IF('Midt 3.kl. -Klasse'!X31="","",IF('Midt 3.kl. -Klasse'!X31='Skole scoring'!J$122,1,0)+IF('Midt 3.kl. -Klasse'!X31=5,5,0))</f>
        <v/>
      </c>
      <c r="K134" s="31" t="str">
        <f>IF('Midt 3.kl. -Klasse'!Y31="","",IF('Midt 3.kl. -Klasse'!Y31='Skole scoring'!K$122,1,0)+IF('Midt 3.kl. -Klasse'!Y31=5,5,0))</f>
        <v/>
      </c>
      <c r="L134" s="31" t="str">
        <f>IF('Midt 3.kl. -Klasse'!Z31="","",IF('Midt 3.kl. -Klasse'!Z31='Skole scoring'!L$122,1,0)+IF('Midt 3.kl. -Klasse'!Z31=5,5,0))</f>
        <v/>
      </c>
      <c r="M134" s="31" t="str">
        <f>IF('Midt 3.kl. -Klasse'!AA31="","",IF('Midt 3.kl. -Klasse'!AA31='Skole scoring'!M$122,1,0)+IF('Midt 3.kl. -Klasse'!AA31=5,5,0))</f>
        <v/>
      </c>
      <c r="N134" s="31" t="str">
        <f>IF('Midt 3.kl. -Klasse'!AB31="","",IF('Midt 3.kl. -Klasse'!AB31='Skole scoring'!N$122,1,0)+IF('Midt 3.kl. -Klasse'!AB31=5,5,0))</f>
        <v/>
      </c>
      <c r="O134" s="31" t="str">
        <f>IF('Midt 3.kl. -Klasse'!AC31="","",IF('Midt 3.kl. -Klasse'!AC31='Skole scoring'!O$122,1,0)+IF('Midt 3.kl. -Klasse'!AC31=5,5,0))</f>
        <v/>
      </c>
      <c r="P134" s="31" t="str">
        <f>IF('Midt 3.kl. -Klasse'!AD31="","",IF('Midt 3.kl. -Klasse'!AD31='Skole scoring'!P$122,1,0)+IF('Midt 3.kl. -Klasse'!AD31=5,5,0))</f>
        <v/>
      </c>
      <c r="Q134" s="31" t="str">
        <f>IF('Midt 3.kl. -Klasse'!AE31="","",IF('Midt 3.kl. -Klasse'!AE31='Skole scoring'!Q$122,1,0)+IF('Midt 3.kl. -Klasse'!AE31=5,5,0))</f>
        <v/>
      </c>
      <c r="R134" s="31" t="str">
        <f>IF('Midt 3.kl. -Klasse'!AF31="","",IF('Midt 3.kl. -Klasse'!AF31='Skole scoring'!R$122,1,0)+IF('Midt 3.kl. -Klasse'!AF31=5,5,0))</f>
        <v/>
      </c>
      <c r="S134" s="31" t="str">
        <f>IF('Midt 3.kl. -Klasse'!AG31="","",IF('Midt 3.kl. -Klasse'!AG31='Skole scoring'!S$122,1,0)+IF('Midt 3.kl. -Klasse'!AG31=5,5,0))</f>
        <v/>
      </c>
      <c r="T134" s="31" t="str">
        <f>IF('Midt 3.kl. -Klasse'!AH31="","",IF('Midt 3.kl. -Klasse'!AH31='Skole scoring'!T$122,1,0)+IF('Midt 3.kl. -Klasse'!AH31=5,5,0))</f>
        <v/>
      </c>
      <c r="U134" s="31" t="str">
        <f>IF('Midt 3.kl. -Klasse'!AI31="","",IF('Midt 3.kl. -Klasse'!AI31='Skole scoring'!U$122,1,0)+IF('Midt 3.kl. -Klasse'!AI31=5,5,0))</f>
        <v/>
      </c>
      <c r="V134" s="31" t="str">
        <f>IF('Midt 3.kl. -Klasse'!AJ31="","",IF('Midt 3.kl. -Klasse'!AJ31='Skole scoring'!V$122,1,0)+IF('Midt 3.kl. -Klasse'!AJ31=5,5,0))</f>
        <v/>
      </c>
      <c r="W134" s="31" t="str">
        <f>IF('Midt 3.kl. -Klasse'!AK31="","",IF('Midt 3.kl. -Klasse'!AK31='Skole scoring'!W$122,1,0)+IF('Midt 3.kl. -Klasse'!AK31=5,5,0))</f>
        <v/>
      </c>
      <c r="X134" s="31" t="str">
        <f>IF('Midt 3.kl. -Klasse'!AL31="","",IF('Midt 3.kl. -Klasse'!AL31='Skole scoring'!X$122,1,0)+IF('Midt 3.kl. -Klasse'!AL31=5,5,0))</f>
        <v/>
      </c>
      <c r="Y134" s="31" t="str">
        <f>IF('Midt 3.kl. -Klasse'!AM31="","",IF('Midt 3.kl. -Klasse'!AM31='Skole scoring'!Y$122,1,0)+IF('Midt 3.kl. -Klasse'!AM31=5,5,0))</f>
        <v/>
      </c>
      <c r="Z134" s="31" t="str">
        <f>IF('Midt 3.kl. -Klasse'!AN31="","",IF('Midt 3.kl. -Klasse'!AN31='Skole scoring'!Z$122,1,0)+IF('Midt 3.kl. -Klasse'!AN31=5,5,0))</f>
        <v/>
      </c>
      <c r="AA134" s="31" t="str">
        <f>IF('Midt 3.kl. -Klasse'!AO31="","",IF('Midt 3.kl. -Klasse'!AO31='Skole scoring'!AA$122,1,0)+IF('Midt 3.kl. -Klasse'!AO31=5,5,0))</f>
        <v/>
      </c>
      <c r="AB134" s="31" t="str">
        <f>IF('Midt 3.kl. -Klasse'!AP31="","",IF('Midt 3.kl. -Klasse'!AP31='Skole scoring'!AB$122,1,0)+IF('Midt 3.kl. -Klasse'!AP31=5,5,0))</f>
        <v/>
      </c>
      <c r="AC134" s="31" t="str">
        <f>IF('Midt 3.kl. -Klasse'!AQ31="","",IF('Midt 3.kl. -Klasse'!AQ31='Skole scoring'!AC$122,1,0)+IF('Midt 3.kl. -Klasse'!AQ31=5,5,0))</f>
        <v/>
      </c>
      <c r="AD134" s="31" t="str">
        <f>IF('Midt 3.kl. -Klasse'!AR31="","",IF('Midt 3.kl. -Klasse'!AR31='Skole scoring'!AD$122,1,0)+IF('Midt 3.kl. -Klasse'!AR31=5,5,0))</f>
        <v/>
      </c>
      <c r="AE134" s="31" t="str">
        <f>IF('Midt 3.kl. -Klasse'!AS31="","",IF('Midt 3.kl. -Klasse'!AS31='Skole scoring'!AE$122,1,0)+IF('Midt 3.kl. -Klasse'!AS31=5,5,0))</f>
        <v/>
      </c>
      <c r="AF134" s="31" t="str">
        <f>IF('Midt 3.kl. -Klasse'!AT31="","",IF('Midt 3.kl. -Klasse'!AT31='Skole scoring'!AF$122,1,0)+IF('Midt 3.kl. -Klasse'!AT31=5,5,0))</f>
        <v/>
      </c>
      <c r="AG134" s="31" t="str">
        <f>IF('Midt 3.kl. -Klasse'!AU31="","",IF('Midt 3.kl. -Klasse'!AU31='Skole scoring'!AG$122,1,0)+IF('Midt 3.kl. -Klasse'!AU31=5,5,0))</f>
        <v/>
      </c>
      <c r="AH134" s="31" t="str">
        <f>IF('Midt 3.kl. -Klasse'!AV31="","",IF('Midt 3.kl. -Klasse'!AV31='Skole scoring'!AH$122,1,0)+IF('Midt 3.kl. -Klasse'!AV31=5,5,0))</f>
        <v/>
      </c>
      <c r="AI134" s="31" t="str">
        <f>IF('Midt 3.kl. -Klasse'!AW31="","",IF('Midt 3.kl. -Klasse'!AW31='Skole scoring'!AI$122,1,0)+IF('Midt 3.kl. -Klasse'!AW31=5,5,0))</f>
        <v/>
      </c>
      <c r="AJ134" s="31" t="str">
        <f>IF('Midt 3.kl. -Klasse'!AX31="","",IF('Midt 3.kl. -Klasse'!AX31='Skole scoring'!AJ$122,1,0)+IF('Midt 3.kl. -Klasse'!AX31=5,5,0))</f>
        <v/>
      </c>
      <c r="AK134" s="31" t="str">
        <f>IF('Midt 3.kl. -Klasse'!AY31="","",IF('Midt 3.kl. -Klasse'!AY31='Skole scoring'!AK$122,1,0)+IF('Midt 3.kl. -Klasse'!AY31=5,5,0))</f>
        <v/>
      </c>
      <c r="AL134" s="31" t="str">
        <f>IF('Midt 3.kl. -Klasse'!AZ31="","",IF('Midt 3.kl. -Klasse'!AZ31='Skole scoring'!AL$122,1,0)+IF('Midt 3.kl. -Klasse'!AZ31=5,5,0))</f>
        <v/>
      </c>
      <c r="AM134" s="31" t="str">
        <f>IF('Midt 3.kl. -Klasse'!BA31="","",IF('Midt 3.kl. -Klasse'!BA31='Skole scoring'!AM$122,1,0)+IF('Midt 3.kl. -Klasse'!BA31=5,5,0))</f>
        <v/>
      </c>
      <c r="AN134" s="31" t="str">
        <f>IF('Midt 3.kl. -Klasse'!BB31="","",IF('Midt 3.kl. -Klasse'!BB31='Skole scoring'!AN$122,1,0)+IF('Midt 3.kl. -Klasse'!BB31=5,5,0))</f>
        <v/>
      </c>
      <c r="AO134" s="31" t="str">
        <f>IF('Midt 3.kl. -Klasse'!BC31="","",IF('Midt 3.kl. -Klasse'!BC31='Skole scoring'!AO$122,1,0)+IF('Midt 3.kl. -Klasse'!BC31=5,5,0))</f>
        <v/>
      </c>
      <c r="AP134" s="31" t="str">
        <f>IF('Midt 3.kl. -Klasse'!BD31="","",IF('Midt 3.kl. -Klasse'!BD31='Skole scoring'!AP$122,1,0)+IF('Midt 3.kl. -Klasse'!BD31=5,5,0))</f>
        <v/>
      </c>
      <c r="AQ134" s="31" t="str">
        <f>IF('Midt 3.kl. -Klasse'!BE31="","",IF('Midt 3.kl. -Klasse'!BE31='Skole scoring'!AQ$122,1,0)+IF('Midt 3.kl. -Klasse'!BE31=5,5,0))</f>
        <v/>
      </c>
      <c r="AR134" s="31" t="str">
        <f>IF('Midt 3.kl. -Klasse'!BF31="","",IF('Midt 3.kl. -Klasse'!BF31='Skole scoring'!AR$122,1,0)+IF('Midt 3.kl. -Klasse'!BF31=5,5,0))</f>
        <v/>
      </c>
      <c r="AS134" s="31" t="str">
        <f>IF('Midt 3.kl. -Klasse'!BG31="","",IF('Midt 3.kl. -Klasse'!BG31='Skole scoring'!AS$122,1,0)+IF('Midt 3.kl. -Klasse'!BG31=5,5,0))</f>
        <v/>
      </c>
      <c r="AT134" s="31" t="str">
        <f>IF('Midt 3.kl. -Klasse'!BH31="","",IF('Midt 3.kl. -Klasse'!BH31='Skole scoring'!AT$122,1,0)+IF('Midt 3.kl. -Klasse'!BH31=5,5,0))</f>
        <v/>
      </c>
      <c r="AU134" s="31" t="str">
        <f>IF('Midt 3.kl. -Klasse'!BI31="","",IF('Midt 3.kl. -Klasse'!BI31='Skole scoring'!AU$122,1,0)+IF('Midt 3.kl. -Klasse'!BI31=5,5,0))</f>
        <v/>
      </c>
      <c r="AV134" s="31" t="str">
        <f>IF('Midt 3.kl. -Klasse'!BJ31="","",IF('Midt 3.kl. -Klasse'!BJ31='Skole scoring'!AV$122,1,0)+IF('Midt 3.kl. -Klasse'!BJ31=5,5,0))</f>
        <v/>
      </c>
      <c r="AW134" s="31" t="str">
        <f>IF('Midt 3.kl. -Klasse'!BK31="","",IF('Midt 3.kl. -Klasse'!BK31='Skole scoring'!AW$122,1,0)+IF('Midt 3.kl. -Klasse'!BK31=5,5,0))</f>
        <v/>
      </c>
      <c r="AX134" s="31" t="str">
        <f>IF('Midt 3.kl. -Klasse'!BL31="","",IF('Midt 3.kl. -Klasse'!BL31='Skole scoring'!AX$122,1,0)+IF('Midt 3.kl. -Klasse'!BL31=5,5,0))</f>
        <v/>
      </c>
      <c r="AY134" s="31" t="str">
        <f>IF('Midt 3.kl. -Klasse'!BM31="","",IF('Midt 3.kl. -Klasse'!BM31='Skole scoring'!AY$122,1,0)+IF('Midt 3.kl. -Klasse'!BM31=5,5,0))</f>
        <v/>
      </c>
      <c r="AZ134" s="31" t="str">
        <f>IF('Midt 3.kl. -Klasse'!BN31="","",IF('Midt 3.kl. -Klasse'!BN31='Skole scoring'!AZ$122,1,0)+IF('Midt 3.kl. -Klasse'!BN31=5,5,0))</f>
        <v/>
      </c>
      <c r="BA134" s="31" t="str">
        <f>IF('Midt 3.kl. -Klasse'!BO31="","",IF('Midt 3.kl. -Klasse'!BO31='Skole scoring'!BA$122,1,0)+IF('Midt 3.kl. -Klasse'!BO31=5,5,0))</f>
        <v/>
      </c>
      <c r="BB134" s="31" t="str">
        <f>IF('Midt 3.kl. -Klasse'!BP31="","",IF('Midt 3.kl. -Klasse'!BP31='Skole scoring'!BB$122,1,0)+IF('Midt 3.kl. -Klasse'!BP31=5,5,0))</f>
        <v/>
      </c>
      <c r="BC134" s="31" t="str">
        <f>IF('Midt 3.kl. -Klasse'!BQ31="","",IF('Midt 3.kl. -Klasse'!BQ31='Skole scoring'!BC$122,1,0)+IF('Midt 3.kl. -Klasse'!BQ31=5,5,0))</f>
        <v/>
      </c>
      <c r="BD134" s="31" t="str">
        <f>IF('Midt 3.kl. -Klasse'!BR31="","",IF('Midt 3.kl. -Klasse'!BR31='Skole scoring'!BD$122,1,0)+IF('Midt 3.kl. -Klasse'!BR31=5,5,0))</f>
        <v/>
      </c>
      <c r="BE134" s="31" t="str">
        <f>IF('Midt 3.kl. -Klasse'!BS31="","",IF('Midt 3.kl. -Klasse'!BS31='Skole scoring'!BE$122,1,0)+IF('Midt 3.kl. -Klasse'!BS31=5,5,0))</f>
        <v/>
      </c>
      <c r="BF134" s="31" t="str">
        <f>IF('Midt 3.kl. -Klasse'!BT31="","",IF('Midt 3.kl. -Klasse'!BT31='Skole scoring'!BF$122,1,0)+IF('Midt 3.kl. -Klasse'!BT31=5,5,0))</f>
        <v/>
      </c>
      <c r="BG134" s="31" t="str">
        <f>IF('Midt 3.kl. -Klasse'!BU31="","",IF('Midt 3.kl. -Klasse'!BU31='Skole scoring'!BG$122,1,0)+IF('Midt 3.kl. -Klasse'!BU31=5,5,0))</f>
        <v/>
      </c>
      <c r="BH134" s="31" t="str">
        <f>IF('Midt 3.kl. -Klasse'!BV31="","",IF('Midt 3.kl. -Klasse'!BV31='Skole scoring'!BH$122,1,0)+IF('Midt 3.kl. -Klasse'!BV31=5,5,0))</f>
        <v/>
      </c>
      <c r="BI134" s="31" t="str">
        <f>IF('Midt 3.kl. -Klasse'!BW31="","",IF('Midt 3.kl. -Klasse'!BW31='Skole scoring'!BI$122,1,0)+IF('Midt 3.kl. -Klasse'!BW31=5,5,0))</f>
        <v/>
      </c>
      <c r="BJ134" s="31" t="str">
        <f>IF('Midt 3.kl. -Klasse'!BX31="","",IF('Midt 3.kl. -Klasse'!BX31='Skole scoring'!BJ$122,1,0)+IF('Midt 3.kl. -Klasse'!BX31=5,5,0))</f>
        <v/>
      </c>
      <c r="BK134" s="31" t="str">
        <f>IF('Midt 3.kl. -Klasse'!BY31="","",IF('Midt 3.kl. -Klasse'!BY31='Skole scoring'!BK$122,1,0)+IF('Midt 3.kl. -Klasse'!BY31=5,5,0))</f>
        <v/>
      </c>
      <c r="BL134" s="31" t="str">
        <f>IF('Midt 3.kl. -Klasse'!BZ31="","",IF('Midt 3.kl. -Klasse'!BZ31='Skole scoring'!BL$122,1,0)+IF('Midt 3.kl. -Klasse'!BZ31=5,5,0))</f>
        <v/>
      </c>
      <c r="BM134" s="31" t="str">
        <f>IF('Midt 3.kl. -Klasse'!CA31="","",IF('Midt 3.kl. -Klasse'!CA31='Skole scoring'!BM$122,1,0)+IF('Midt 3.kl. -Klasse'!CA31=5,5,0))</f>
        <v/>
      </c>
      <c r="BN134" s="31" t="str">
        <f>IF('Midt 3.kl. -Klasse'!CB31="","",IF('Midt 3.kl. -Klasse'!CB31='Skole scoring'!BN$122,1,0)+IF('Midt 3.kl. -Klasse'!CB31=5,5,0))</f>
        <v/>
      </c>
      <c r="BO134" s="31" t="str">
        <f>IF('Midt 3.kl. -Klasse'!CC31="","",IF('Midt 3.kl. -Klasse'!CC31='Skole scoring'!BO$122,1,0)+IF('Midt 3.kl. -Klasse'!CC31=5,5,0))</f>
        <v/>
      </c>
      <c r="BP134" s="31" t="str">
        <f>IF('Midt 3.kl. -Klasse'!CD31="","",IF('Midt 3.kl. -Klasse'!CD31='Skole scoring'!BP$122,1,0)+IF('Midt 3.kl. -Klasse'!CD31=5,5,0))</f>
        <v/>
      </c>
      <c r="BQ134" s="31" t="str">
        <f>IF('Midt 3.kl. -Klasse'!CE31="","",IF('Midt 3.kl. -Klasse'!CE31='Skole scoring'!BQ$122,1,0)+IF('Midt 3.kl. -Klasse'!CE31=5,5,0))</f>
        <v/>
      </c>
      <c r="BR134" s="31" t="str">
        <f>IF('Midt 3.kl. -Klasse'!CF31="","",IF('Midt 3.kl. -Klasse'!CF31='Skole scoring'!BR$122,1,0)+IF('Midt 3.kl. -Klasse'!CF31=5,5,0))</f>
        <v/>
      </c>
      <c r="BS134" s="31" t="str">
        <f>IF('Midt 3.kl. -Klasse'!CG31="","",IF('Midt 3.kl. -Klasse'!CG31='Skole scoring'!BS$122,1,0)+IF('Midt 3.kl. -Klasse'!CG31=5,5,0))</f>
        <v/>
      </c>
      <c r="BT134" s="31" t="str">
        <f>IF('Midt 3.kl. -Klasse'!CH31="","",IF('Midt 3.kl. -Klasse'!CH31='Skole scoring'!BT$122,1,0)+IF('Midt 3.kl. -Klasse'!CH31=5,5,0))</f>
        <v/>
      </c>
      <c r="BU134" s="31" t="str">
        <f>IF('Midt 3.kl. -Klasse'!CI31="","",IF('Midt 3.kl. -Klasse'!CI31='Skole scoring'!BU$122,1,0)+IF('Midt 3.kl. -Klasse'!CI31=5,5,0))</f>
        <v/>
      </c>
      <c r="BV134" s="31" t="str">
        <f>IF('Midt 3.kl. -Klasse'!CJ31="","",IF('Midt 3.kl. -Klasse'!CJ31='Skole scoring'!BV$122,1,0)+IF('Midt 3.kl. -Klasse'!CJ31=5,5,0))</f>
        <v/>
      </c>
      <c r="BW134" s="31" t="str">
        <f>IF('Midt 3.kl. -Klasse'!CK31="","",IF('Midt 3.kl. -Klasse'!CK31='Skole scoring'!BW$122,1,0)+IF('Midt 3.kl. -Klasse'!CK31=5,5,0))</f>
        <v/>
      </c>
      <c r="BX134" s="31" t="str">
        <f>IF('Midt 3.kl. -Klasse'!CL31="","",IF('Midt 3.kl. -Klasse'!CL31='Skole scoring'!BX$122,1,0)+IF('Midt 3.kl. -Klasse'!CL31=5,5,0))</f>
        <v/>
      </c>
      <c r="BY134" s="31" t="str">
        <f>IF('Midt 3.kl. -Klasse'!CM31="","",IF('Midt 3.kl. -Klasse'!CM31='Skole scoring'!BY$122,1,0)+IF('Midt 3.kl. -Klasse'!CM31=5,5,0))</f>
        <v/>
      </c>
      <c r="BZ134" s="31" t="str">
        <f>IF('Midt 3.kl. -Klasse'!CN31="","",IF('Midt 3.kl. -Klasse'!CN31='Skole scoring'!BZ$122,1,0)+IF('Midt 3.kl. -Klasse'!CN31=5,5,0))</f>
        <v/>
      </c>
      <c r="CA134" s="31" t="str">
        <f>IF('Midt 3.kl. -Klasse'!CO31="","",IF('Midt 3.kl. -Klasse'!CO31='Skole scoring'!CA$122,1,0)+IF('Midt 3.kl. -Klasse'!CO31=5,5,0))</f>
        <v/>
      </c>
      <c r="CB134" s="31" t="str">
        <f>IF('Midt 3.kl. -Klasse'!CP31="","",IF('Midt 3.kl. -Klasse'!CP31='Skole scoring'!CB$122,1,0)+IF('Midt 3.kl. -Klasse'!CP31=5,5,0))</f>
        <v/>
      </c>
      <c r="CC134" s="31" t="str">
        <f>IF('Midt 3.kl. -Klasse'!CQ31="","",IF('Midt 3.kl. -Klasse'!CQ31='Skole scoring'!CC$122,1,0)+IF('Midt 3.kl. -Klasse'!CQ31=5,5,0))</f>
        <v/>
      </c>
      <c r="CD134" s="31" t="str">
        <f>IF('Midt 3.kl. -Klasse'!CR31="","",IF('Midt 3.kl. -Klasse'!CR31='Skole scoring'!CD$122,1,0)+IF('Midt 3.kl. -Klasse'!CR31=5,5,0))</f>
        <v/>
      </c>
      <c r="CE134" s="31" t="str">
        <f>IF('Midt 3.kl. -Klasse'!CS31="","",IF('Midt 3.kl. -Klasse'!CS31='Skole scoring'!CE$122,1,0)+IF('Midt 3.kl. -Klasse'!CS31=5,5,0))</f>
        <v/>
      </c>
      <c r="CF134" s="31" t="str">
        <f>IF('Midt 3.kl. -Klasse'!CT31="","",IF('Midt 3.kl. -Klasse'!CT31='Skole scoring'!CF$122,1,0)+IF('Midt 3.kl. -Klasse'!CT31=5,5,0))</f>
        <v/>
      </c>
      <c r="CG134" s="31" t="str">
        <f>IF('Midt 3.kl. -Klasse'!CU31="","",IF('Midt 3.kl. -Klasse'!CU31='Skole scoring'!CG$122,1,0)+IF('Midt 3.kl. -Klasse'!CU31=5,5,0))</f>
        <v/>
      </c>
      <c r="CH134" s="31" t="str">
        <f>IF('Midt 3.kl. -Klasse'!CV31="","",IF('Midt 3.kl. -Klasse'!CV31='Skole scoring'!CH$122,1,0)+IF('Midt 3.kl. -Klasse'!CV31=5,5,0))</f>
        <v/>
      </c>
      <c r="CI134" s="31" t="str">
        <f>IF('Midt 3.kl. -Klasse'!CW31="","",IF('Midt 3.kl. -Klasse'!CW31='Skole scoring'!CI$122,1,0)+IF('Midt 3.kl. -Klasse'!CW31=5,5,0))</f>
        <v/>
      </c>
      <c r="CJ134" s="31" t="str">
        <f>IF('Midt 3.kl. -Klasse'!CX31="","",IF('Midt 3.kl. -Klasse'!CX31='Skole scoring'!CJ$122,1,0)+IF('Midt 3.kl. -Klasse'!CX31=5,5,0))</f>
        <v/>
      </c>
      <c r="CK134" s="31" t="str">
        <f>IF('Midt 3.kl. -Klasse'!CY31="","",IF('Midt 3.kl. -Klasse'!CY31='Skole scoring'!CK$122,1,0)+IF('Midt 3.kl. -Klasse'!CY31=5,5,0))</f>
        <v/>
      </c>
      <c r="CL134" s="31" t="str">
        <f>IF('Midt 3.kl. -Klasse'!CZ31="","",IF('Midt 3.kl. -Klasse'!CZ31='Skole scoring'!CL$122,1,0)+IF('Midt 3.kl. -Klasse'!CZ31=5,5,0))</f>
        <v/>
      </c>
      <c r="CM134" s="31" t="str">
        <f>IF('Midt 3.kl. -Klasse'!DA31="","",IF('Midt 3.kl. -Klasse'!DA31='Skole scoring'!CM$122,1,0)+IF('Midt 3.kl. -Klasse'!DA31=5,5,0))</f>
        <v/>
      </c>
      <c r="CN134" s="31" t="str">
        <f>IF('Midt 3.kl. -Klasse'!DB31="","",IF('Midt 3.kl. -Klasse'!DB31='Skole scoring'!CN$122,1,0)+IF('Midt 3.kl. -Klasse'!DB31=5,5,0))</f>
        <v/>
      </c>
      <c r="CO134" s="31" t="str">
        <f>IF('Midt 3.kl. -Klasse'!DC31="","",IF('Midt 3.kl. -Klasse'!DC31='Skole scoring'!CO$122,1,0)+IF('Midt 3.kl. -Klasse'!DC31=5,5,0))</f>
        <v/>
      </c>
      <c r="CP134" s="31" t="str">
        <f>IF('Midt 3.kl. -Klasse'!DD31="","",IF('Midt 3.kl. -Klasse'!DD31='Skole scoring'!CP$122,1,0)+IF('Midt 3.kl. -Klasse'!DD31=5,5,0))</f>
        <v/>
      </c>
      <c r="CQ134" s="31" t="str">
        <f>IF('Midt 3.kl. -Klasse'!DE31="","",IF('Midt 3.kl. -Klasse'!DE31='Skole scoring'!CQ$122,1,0)+IF('Midt 3.kl. -Klasse'!DE31=5,5,0))</f>
        <v/>
      </c>
      <c r="CR134" s="31" t="str">
        <f>IF('Midt 3.kl. -Klasse'!DF31="","",IF('Midt 3.kl. -Klasse'!DF31='Skole scoring'!CR$122,1,0)+IF('Midt 3.kl. -Klasse'!DF31=5,5,0))</f>
        <v/>
      </c>
      <c r="CS134" s="31" t="str">
        <f>IF('Midt 3.kl. -Klasse'!DG31="","",IF('Midt 3.kl. -Klasse'!DG31='Skole scoring'!CS$122,1,0)+IF('Midt 3.kl. -Klasse'!DG31=5,5,0))</f>
        <v/>
      </c>
      <c r="CT134" s="31" t="str">
        <f>IF('Midt 3.kl. -Klasse'!DH31="","",IF('Midt 3.kl. -Klasse'!DH31='Skole scoring'!CT$122,1,0)+IF('Midt 3.kl. -Klasse'!DH31=5,5,0))</f>
        <v/>
      </c>
      <c r="CU134" s="31" t="str">
        <f>IF('Midt 3.kl. -Klasse'!DI31="","",IF('Midt 3.kl. -Klasse'!DI31='Skole scoring'!CU$122,1,0)+IF('Midt 3.kl. -Klasse'!DI31=5,5,0))</f>
        <v/>
      </c>
      <c r="CV134" s="31" t="str">
        <f>IF('Midt 3.kl. -Klasse'!DJ31="","",IF('Midt 3.kl. -Klasse'!DJ31='Skole scoring'!CV$122,1,0)+IF('Midt 3.kl. -Klasse'!DJ31=5,5,0))</f>
        <v/>
      </c>
      <c r="CW134" s="31" t="str">
        <f>IF('Midt 3.kl. -Klasse'!DK31="","",IF('Midt 3.kl. -Klasse'!DK31='Skole scoring'!CW$122,1,0)+IF('Midt 3.kl. -Klasse'!DK31=5,5,0))</f>
        <v/>
      </c>
      <c r="CX134" s="31" t="str">
        <f>IF('Midt 3.kl. -Klasse'!DL31="","",IF('Midt 3.kl. -Klasse'!DL31='Skole scoring'!CX$122,1,0)+IF('Midt 3.kl. -Klasse'!DL31=5,5,0))</f>
        <v/>
      </c>
      <c r="CY134" s="31" t="str">
        <f>IF('Midt 3.kl. -Klasse'!DM31="","",IF('Midt 3.kl. -Klasse'!DM31='Skole scoring'!CY$122,1,0)+IF('Midt 3.kl. -Klasse'!DM31=5,5,0))</f>
        <v/>
      </c>
      <c r="CZ134" s="31" t="str">
        <f>IF('Midt 3.kl. -Klasse'!DN31="","",IF('Midt 3.kl. -Klasse'!DN31='Skole scoring'!CZ$122,1,0)+IF('Midt 3.kl. -Klasse'!DN31=5,5,0))</f>
        <v/>
      </c>
      <c r="DA134" s="31" t="str">
        <f>IF('Midt 3.kl. -Klasse'!DO31="","",IF('Midt 3.kl. -Klasse'!DO31='Skole scoring'!DA$122,1,0)+IF('Midt 3.kl. -Klasse'!DO31=5,5,0))</f>
        <v/>
      </c>
      <c r="DB134" s="31" t="str">
        <f>IF('Midt 3.kl. -Klasse'!DP31="","",IF('Midt 3.kl. -Klasse'!DP31='Skole scoring'!DB$122,1,0)+IF('Midt 3.kl. -Klasse'!DP31=5,5,0))</f>
        <v/>
      </c>
      <c r="DC134" s="31" t="str">
        <f>IF('Midt 3.kl. -Klasse'!DQ31="","",IF('Midt 3.kl. -Klasse'!DQ31='Skole scoring'!DC$122,1,0)+IF('Midt 3.kl. -Klasse'!DQ31=5,5,0))</f>
        <v/>
      </c>
      <c r="DD134" s="31" t="str">
        <f>IF('Midt 3.kl. -Klasse'!DR31="","",IF('Midt 3.kl. -Klasse'!DR31='Skole scoring'!DD$122,1,0)+IF('Midt 3.kl. -Klasse'!DR31=5,5,0))</f>
        <v/>
      </c>
      <c r="DE134" s="31" t="str">
        <f>IF('Midt 3.kl. -Klasse'!DS31="","",IF('Midt 3.kl. -Klasse'!DS31='Skole scoring'!DE$122,1,0)+IF('Midt 3.kl. -Klasse'!DS31=5,5,0))</f>
        <v/>
      </c>
      <c r="DF134" s="31" t="str">
        <f>IF('Midt 3.kl. -Klasse'!DT31="","",IF('Midt 3.kl. -Klasse'!DT31='Skole scoring'!DF$122,1,0)+IF('Midt 3.kl. -Klasse'!DT31=5,5,0))</f>
        <v/>
      </c>
      <c r="DG134" s="31" t="str">
        <f>IF('Midt 3.kl. -Klasse'!DU31="","",IF('Midt 3.kl. -Klasse'!DU31='Skole scoring'!DG$122,1,0)+IF('Midt 3.kl. -Klasse'!DU31=5,5,0))</f>
        <v/>
      </c>
      <c r="DH134" s="31" t="str">
        <f>IF('Midt 3.kl. -Klasse'!DV31="","",IF('Midt 3.kl. -Klasse'!DV31='Skole scoring'!DH$122,1,0)+IF('Midt 3.kl. -Klasse'!DV31=5,5,0))</f>
        <v/>
      </c>
      <c r="DI134" s="31" t="str">
        <f>IF('Midt 3.kl. -Klasse'!DW31="","",IF('Midt 3.kl. -Klasse'!DW31='Skole scoring'!DI$122,1,0)+IF('Midt 3.kl. -Klasse'!DW31=5,5,0))</f>
        <v/>
      </c>
      <c r="DJ134" s="31" t="str">
        <f>IF('Midt 3.kl. -Klasse'!DX31="","",IF('Midt 3.kl. -Klasse'!DX31='Skole scoring'!DJ$122,1,0)+IF('Midt 3.kl. -Klasse'!DX31=5,5,0))</f>
        <v/>
      </c>
      <c r="DK134" s="31" t="str">
        <f>IF('Midt 3.kl. -Klasse'!DY31="","",IF('Midt 3.kl. -Klasse'!DY31='Skole scoring'!DK$122,1,0)+IF('Midt 3.kl. -Klasse'!DY31=5,5,0))</f>
        <v/>
      </c>
      <c r="DL134" s="31" t="str">
        <f>IF('Midt 3.kl. -Klasse'!DZ31="","",IF('Midt 3.kl. -Klasse'!DZ31='Skole scoring'!DL$122,1,0)+IF('Midt 3.kl. -Klasse'!DZ31=5,5,0))</f>
        <v/>
      </c>
      <c r="DM134" s="31" t="str">
        <f>IF('Midt 3.kl. -Klasse'!EA31="","",IF('Midt 3.kl. -Klasse'!EA31='Skole scoring'!DM$122,1,0)+IF('Midt 3.kl. -Klasse'!EA31=5,5,0))</f>
        <v/>
      </c>
      <c r="DN134" s="31" t="str">
        <f>IF('Midt 3.kl. -Klasse'!EB31="","",IF('Midt 3.kl. -Klasse'!EB31='Skole scoring'!DN$122,1,0)+IF('Midt 3.kl. -Klasse'!EB31=5,5,0))</f>
        <v/>
      </c>
      <c r="DO134" s="31" t="str">
        <f>IF('Midt 3.kl. -Klasse'!EC31="","",IF('Midt 3.kl. -Klasse'!EC31='Skole scoring'!DO$122,1,0)+IF('Midt 3.kl. -Klasse'!EC31=5,5,0))</f>
        <v/>
      </c>
      <c r="DP134" s="31" t="str">
        <f>IF('Midt 3.kl. -Klasse'!ED31="","",IF('Midt 3.kl. -Klasse'!ED31='Skole scoring'!DP$122,1,0)+IF('Midt 3.kl. -Klasse'!ED31=5,5,0))</f>
        <v/>
      </c>
      <c r="DQ134" s="31" t="str">
        <f>IF('Midt 3.kl. -Klasse'!EE31="","",IF('Midt 3.kl. -Klasse'!EE31='Skole scoring'!DQ$122,1,0)+IF('Midt 3.kl. -Klasse'!EE31=5,5,0))</f>
        <v/>
      </c>
      <c r="DR134" s="31" t="str">
        <f>IF('Midt 3.kl. -Klasse'!EF31="","",IF('Midt 3.kl. -Klasse'!EF31='Skole scoring'!DR$122,1,0)+IF('Midt 3.kl. -Klasse'!EF31=5,5,0))</f>
        <v/>
      </c>
      <c r="DS134" s="31" t="str">
        <f>IF('Midt 3.kl. -Klasse'!EG31="","",IF('Midt 3.kl. -Klasse'!EG31='Skole scoring'!DS$122,1,0)+IF('Midt 3.kl. -Klasse'!EG31=5,5,0))</f>
        <v/>
      </c>
      <c r="DT134" s="31" t="str">
        <f>IF('Midt 3.kl. -Klasse'!EH31="","",IF('Midt 3.kl. -Klasse'!EH31='Skole scoring'!DT$122,1,0)+IF('Midt 3.kl. -Klasse'!EH31=5,5,0))</f>
        <v/>
      </c>
      <c r="DU134" s="31" t="str">
        <f>IF('Midt 3.kl. -Klasse'!EI31="","",IF('Midt 3.kl. -Klasse'!EI31='Skole scoring'!DU$122,1,0)+IF('Midt 3.kl. -Klasse'!EI31=5,5,0))</f>
        <v/>
      </c>
      <c r="DV134" s="31" t="str">
        <f>IF('Midt 3.kl. -Klasse'!EJ31="","",IF('Midt 3.kl. -Klasse'!EJ31='Skole scoring'!DV$122,1,0)+IF('Midt 3.kl. -Klasse'!EJ31=5,5,0))</f>
        <v/>
      </c>
      <c r="DW134" s="31" t="str">
        <f>IF('Midt 3.kl. -Klasse'!EK31="","",IF('Midt 3.kl. -Klasse'!EK31='Skole scoring'!DW$122,1,0)+IF('Midt 3.kl. -Klasse'!EK31=5,5,0))</f>
        <v/>
      </c>
      <c r="DX134" s="31" t="str">
        <f>IF('Midt 3.kl. -Klasse'!EL31="","",IF('Midt 3.kl. -Klasse'!EL31='Skole scoring'!DX$122,1,0)+IF('Midt 3.kl. -Klasse'!EL31=5,5,0))</f>
        <v/>
      </c>
      <c r="DY134" s="31" t="str">
        <f>IF('Midt 3.kl. -Klasse'!EM31="","",IF('Midt 3.kl. -Klasse'!EM31='Skole scoring'!DY$122,1,0)+IF('Midt 3.kl. -Klasse'!EM31=5,5,0))</f>
        <v/>
      </c>
      <c r="DZ134" s="31" t="str">
        <f>IF('Midt 3.kl. -Klasse'!EN31="","",IF('Midt 3.kl. -Klasse'!EN31='Skole scoring'!DZ$122,1,0)+IF('Midt 3.kl. -Klasse'!EN31=5,5,0))</f>
        <v/>
      </c>
      <c r="EA134" s="31" t="str">
        <f>IF('Midt 3.kl. -Klasse'!EO31="","",IF('Midt 3.kl. -Klasse'!EO31='Skole scoring'!EA$122,1,0)+IF('Midt 3.kl. -Klasse'!EO31=5,5,0))</f>
        <v/>
      </c>
      <c r="EB134" s="31" t="str">
        <f>IF('Midt 3.kl. -Klasse'!EP31="","",IF('Midt 3.kl. -Klasse'!EP31='Skole scoring'!EB$122,1,0)+IF('Midt 3.kl. -Klasse'!EP31=5,5,0))</f>
        <v/>
      </c>
      <c r="EC134" s="31" t="str">
        <f>IF('Midt 3.kl. -Klasse'!EQ31="","",IF('Midt 3.kl. -Klasse'!EQ31='Skole scoring'!EC$122,1,0)+IF('Midt 3.kl. -Klasse'!EQ31=5,5,0))</f>
        <v/>
      </c>
      <c r="ED134" s="31" t="str">
        <f>IF('Midt 3.kl. -Klasse'!ER31="","",IF('Midt 3.kl. -Klasse'!ER31='Skole scoring'!ED$122,1,0)+IF('Midt 3.kl. -Klasse'!ER31=5,5,0))</f>
        <v/>
      </c>
      <c r="EE134" s="31" t="str">
        <f>IF('Midt 3.kl. -Klasse'!ES31="","",IF('Midt 3.kl. -Klasse'!ES31='Skole scoring'!EE$122,1,0)+IF('Midt 3.kl. -Klasse'!ES31=5,5,0))</f>
        <v/>
      </c>
      <c r="EF134" s="31" t="str">
        <f>IF('Midt 3.kl. -Klasse'!ET31="","",IF('Midt 3.kl. -Klasse'!ET31='Skole scoring'!EF$122,1,0)+IF('Midt 3.kl. -Klasse'!ET31=5,5,0))</f>
        <v/>
      </c>
      <c r="EG134" s="31" t="str">
        <f>IF('Midt 3.kl. -Klasse'!EU31="","",IF('Midt 3.kl. -Klasse'!EU31='Skole scoring'!EG$122,1,0)+IF('Midt 3.kl. -Klasse'!EU31=5,5,0))</f>
        <v/>
      </c>
      <c r="EH134" s="31" t="str">
        <f>IF('Midt 3.kl. -Klasse'!EV31="","",IF('Midt 3.kl. -Klasse'!EV31='Skole scoring'!EH$122,1,0)+IF('Midt 3.kl. -Klasse'!EV31=5,5,0))</f>
        <v/>
      </c>
      <c r="EI134" s="31" t="str">
        <f>IF('Midt 3.kl. -Klasse'!EW31="","",IF('Midt 3.kl. -Klasse'!EW31='Skole scoring'!EI$122,1,0)+IF('Midt 3.kl. -Klasse'!EW31=5,5,0))</f>
        <v/>
      </c>
      <c r="EJ134" s="31" t="str">
        <f>IF('Midt 3.kl. -Klasse'!EX31="","",IF('Midt 3.kl. -Klasse'!EX31='Skole scoring'!EJ$122,1,0)+IF('Midt 3.kl. -Klasse'!EX31=5,5,0))</f>
        <v/>
      </c>
      <c r="EK134" s="31" t="str">
        <f>IF('Midt 3.kl. -Klasse'!EY31="","",IF('Midt 3.kl. -Klasse'!EY31='Skole scoring'!EK$122,1,0)+IF('Midt 3.kl. -Klasse'!EY31=5,5,0))</f>
        <v/>
      </c>
      <c r="EL134" s="31" t="str">
        <f>IF('Midt 3.kl. -Klasse'!EZ31="","",IF('Midt 3.kl. -Klasse'!EZ31='Skole scoring'!EL$122,1,0)+IF('Midt 3.kl. -Klasse'!EZ31=5,5,0))</f>
        <v/>
      </c>
      <c r="EM134" s="31" t="str">
        <f>IF('Midt 3.kl. -Klasse'!FA31="","",IF('Midt 3.kl. -Klasse'!FA31='Skole scoring'!EM$122,1,0)+IF('Midt 3.kl. -Klasse'!FA31=5,5,0))</f>
        <v/>
      </c>
      <c r="EN134" s="31" t="str">
        <f>IF('Midt 3.kl. -Klasse'!FB31="","",IF('Midt 3.kl. -Klasse'!FB31='Skole scoring'!EN$122,1,0)+IF('Midt 3.kl. -Klasse'!FB31=5,5,0))</f>
        <v/>
      </c>
      <c r="EO134" s="31" t="str">
        <f>IF('Midt 3.kl. -Klasse'!FC31="","",IF('Midt 3.kl. -Klasse'!FC31='Skole scoring'!EO$122,1,0)+IF('Midt 3.kl. -Klasse'!FC31=5,5,0))</f>
        <v/>
      </c>
      <c r="EP134" s="31" t="str">
        <f>IF('Midt 3.kl. -Klasse'!FD31="","",IF('Midt 3.kl. -Klasse'!FD31='Skole scoring'!EP$122,1,0)+IF('Midt 3.kl. -Klasse'!FD31=5,5,0))</f>
        <v/>
      </c>
      <c r="EQ134" s="31" t="str">
        <f>IF('Midt 3.kl. -Klasse'!FE31="","",IF('Midt 3.kl. -Klasse'!FE31='Skole scoring'!EQ$122,1,0)+IF('Midt 3.kl. -Klasse'!FE31=5,5,0))</f>
        <v/>
      </c>
      <c r="ER134" s="31" t="str">
        <f>IF('Midt 3.kl. -Klasse'!FF31="","",IF('Midt 3.kl. -Klasse'!FF31='Skole scoring'!ER$122,1,0)+IF('Midt 3.kl. -Klasse'!FF31=5,5,0))</f>
        <v/>
      </c>
      <c r="ES134" s="31" t="str">
        <f>IF('Midt 3.kl. -Klasse'!FG31="","",IF('Midt 3.kl. -Klasse'!FG31='Skole scoring'!ES$122,1,0)+IF('Midt 3.kl. -Klasse'!FG31=5,5,0))</f>
        <v/>
      </c>
      <c r="ET134" s="31" t="str">
        <f>IF('Midt 3.kl. -Klasse'!FH31="","",IF('Midt 3.kl. -Klasse'!FH31='Skole scoring'!ET$122,1,0)+IF('Midt 3.kl. -Klasse'!FH31=5,5,0))</f>
        <v/>
      </c>
      <c r="EU134" s="31" t="str">
        <f>IF('Midt 3.kl. -Klasse'!FI31="","",IF('Midt 3.kl. -Klasse'!FI31='Skole scoring'!EU$122,1,0)+IF('Midt 3.kl. -Klasse'!FI31=5,5,0))</f>
        <v/>
      </c>
      <c r="EV134" s="31" t="str">
        <f>IF('Midt 3.kl. -Klasse'!FJ31="","",IF('Midt 3.kl. -Klasse'!FJ31='Skole scoring'!EV$122,1,0)+IF('Midt 3.kl. -Klasse'!FJ31=5,5,0))</f>
        <v/>
      </c>
      <c r="EW134" s="31" t="str">
        <f>IF('Midt 3.kl. -Klasse'!FK31="","",IF('Midt 3.kl. -Klasse'!FK31='Skole scoring'!EW$122,1,0)+IF('Midt 3.kl. -Klasse'!FK31=5,5,0))</f>
        <v/>
      </c>
      <c r="EX134" s="31" t="str">
        <f>IF('Midt 3.kl. -Klasse'!FL31="","",IF('Midt 3.kl. -Klasse'!FL31='Skole scoring'!EX$122,1,0)+IF('Midt 3.kl. -Klasse'!FL31=5,5,0))</f>
        <v/>
      </c>
      <c r="EY134" s="31" t="str">
        <f>IF('Midt 3.kl. -Klasse'!FM31="","",IF('Midt 3.kl. -Klasse'!FM31='Skole scoring'!EY$122,1,0)+IF('Midt 3.kl. -Klasse'!FM31=5,5,0))</f>
        <v/>
      </c>
      <c r="EZ134" s="31" t="str">
        <f>IF('Midt 3.kl. -Klasse'!FN31="","",IF('Midt 3.kl. -Klasse'!FN31='Skole scoring'!EZ$122,1,0)+IF('Midt 3.kl. -Klasse'!FN31=5,5,0))</f>
        <v/>
      </c>
      <c r="FA134" s="31" t="str">
        <f>IF('Midt 3.kl. -Klasse'!FO31="","",IF('Midt 3.kl. -Klasse'!FO31='Skole scoring'!FA$122,1,0)+IF('Midt 3.kl. -Klasse'!FO31=5,5,0))</f>
        <v/>
      </c>
      <c r="FB134" s="31" t="str">
        <f>IF('Midt 3.kl. -Klasse'!FP31="","",IF('Midt 3.kl. -Klasse'!FP31='Skole scoring'!FB$122,1,0)+IF('Midt 3.kl. -Klasse'!FP31=5,5,0))</f>
        <v/>
      </c>
      <c r="FC134" s="31" t="str">
        <f>IF('Midt 3.kl. -Klasse'!FQ31="","",IF('Midt 3.kl. -Klasse'!FQ31='Skole scoring'!FC$122,1,0)+IF('Midt 3.kl. -Klasse'!FQ31=5,5,0))</f>
        <v/>
      </c>
      <c r="FD134" s="31" t="str">
        <f>IF('Midt 3.kl. -Klasse'!FR31="","",IF('Midt 3.kl. -Klasse'!FR31='Skole scoring'!FD$122,1,0)+IF('Midt 3.kl. -Klasse'!FR31=5,5,0))</f>
        <v/>
      </c>
      <c r="FE134" s="31" t="str">
        <f>IF('Midt 3.kl. -Klasse'!FS31="","",IF('Midt 3.kl. -Klasse'!FS31='Skole scoring'!FE$122,1,0)+IF('Midt 3.kl. -Klasse'!FS31=5,5,0))</f>
        <v/>
      </c>
      <c r="FF134" s="31" t="str">
        <f>IF('Midt 3.kl. -Klasse'!FT31="","",IF('Midt 3.kl. -Klasse'!FT31='Skole scoring'!FF$122,1,0)+IF('Midt 3.kl. -Klasse'!FT31=5,5,0))</f>
        <v/>
      </c>
      <c r="FG134" s="31" t="str">
        <f>IF('Midt 3.kl. -Klasse'!FU31="","",IF('Midt 3.kl. -Klasse'!FU31='Skole scoring'!FG$122,1,0)+IF('Midt 3.kl. -Klasse'!FU31=5,5,0))</f>
        <v/>
      </c>
      <c r="FH134" s="31" t="str">
        <f>IF('Midt 3.kl. -Klasse'!FV31="","",IF('Midt 3.kl. -Klasse'!FV31='Skole scoring'!FH$122,1,0)+IF('Midt 3.kl. -Klasse'!FV31=5,5,0))</f>
        <v/>
      </c>
      <c r="FI134" s="31" t="str">
        <f>IF('Midt 3.kl. -Klasse'!FW31="","",IF('Midt 3.kl. -Klasse'!FW31='Skole scoring'!FI$122,1,0)+IF('Midt 3.kl. -Klasse'!FW31=5,5,0))</f>
        <v/>
      </c>
      <c r="FJ134" s="31" t="str">
        <f>IF('Midt 3.kl. -Klasse'!FX31="","",IF('Midt 3.kl. -Klasse'!FX31='Skole scoring'!FJ$122,1,0)+IF('Midt 3.kl. -Klasse'!FX31=5,5,0))</f>
        <v/>
      </c>
      <c r="FK134" s="31" t="str">
        <f>IF('Midt 3.kl. -Klasse'!FY31="","",IF('Midt 3.kl. -Klasse'!FY31='Skole scoring'!FK$122,1,0)+IF('Midt 3.kl. -Klasse'!FY31=5,5,0))</f>
        <v/>
      </c>
      <c r="FL134" s="31" t="str">
        <f>IF('Midt 3.kl. -Klasse'!FZ31="","",IF('Midt 3.kl. -Klasse'!FZ31='Skole scoring'!FL$122,1,0)+IF('Midt 3.kl. -Klasse'!FZ31=5,5,0))</f>
        <v/>
      </c>
      <c r="FM134" s="31" t="str">
        <f>IF('Midt 3.kl. -Klasse'!GA31="","",IF('Midt 3.kl. -Klasse'!GA31='Skole scoring'!FM$122,1,0)+IF('Midt 3.kl. -Klasse'!GA31=5,5,0))</f>
        <v/>
      </c>
      <c r="FN134" s="31">
        <f t="shared" si="4"/>
        <v>0</v>
      </c>
      <c r="FO134" s="31" t="str">
        <f>IF(ISBLANK('Midt 3.kl. -Klasse'!B31),"NA",(((COUNTIF('Skole scoring'!B134:U134,1)-9.2)/5.5)+((COUNTIF('Skole scoring'!V134:DQ134,1)-28)/14.6)+((COUNTIF(DR134:FM134,1)-27)/13))/3)</f>
        <v>NA</v>
      </c>
    </row>
    <row r="135" spans="2:171" x14ac:dyDescent="0.35">
      <c r="B135" s="31" t="str">
        <f>IF('Midt 3.kl. -Klasse'!P32="","",IF('Midt 3.kl. -Klasse'!P32='Skole scoring'!B$122,1,0)+IF('Midt 3.kl. -Klasse'!P32=5,5,0))</f>
        <v/>
      </c>
      <c r="C135" s="31" t="str">
        <f>IF('Midt 3.kl. -Klasse'!Q32="","",IF('Midt 3.kl. -Klasse'!Q32='Skole scoring'!C$122,1,0)+IF('Midt 3.kl. -Klasse'!Q32=5,5,0))</f>
        <v/>
      </c>
      <c r="D135" s="31" t="str">
        <f>IF('Midt 3.kl. -Klasse'!R32="","",IF('Midt 3.kl. -Klasse'!R32='Skole scoring'!D$122,1,0)+IF('Midt 3.kl. -Klasse'!R32=5,5,0))</f>
        <v/>
      </c>
      <c r="E135" s="31" t="str">
        <f>IF('Midt 3.kl. -Klasse'!S32="","",IF('Midt 3.kl. -Klasse'!S32='Skole scoring'!E$122,1,0)+IF('Midt 3.kl. -Klasse'!S32=5,5,0))</f>
        <v/>
      </c>
      <c r="F135" s="31" t="str">
        <f>IF('Midt 3.kl. -Klasse'!T32="","",IF('Midt 3.kl. -Klasse'!T32='Skole scoring'!F$122,1,0)+IF('Midt 3.kl. -Klasse'!T32=5,5,0))</f>
        <v/>
      </c>
      <c r="G135" s="31" t="str">
        <f>IF('Midt 3.kl. -Klasse'!U32="","",IF('Midt 3.kl. -Klasse'!U32='Skole scoring'!G$122,1,0)+IF('Midt 3.kl. -Klasse'!U32=5,5,0))</f>
        <v/>
      </c>
      <c r="H135" s="31" t="str">
        <f>IF('Midt 3.kl. -Klasse'!V32="","",IF('Midt 3.kl. -Klasse'!V32='Skole scoring'!H$122,1,0)+IF('Midt 3.kl. -Klasse'!V32=5,5,0))</f>
        <v/>
      </c>
      <c r="I135" s="31" t="str">
        <f>IF('Midt 3.kl. -Klasse'!W32="","",IF('Midt 3.kl. -Klasse'!W32='Skole scoring'!I$122,1,0)+IF('Midt 3.kl. -Klasse'!W32=5,5,0))</f>
        <v/>
      </c>
      <c r="J135" s="31" t="str">
        <f>IF('Midt 3.kl. -Klasse'!X32="","",IF('Midt 3.kl. -Klasse'!X32='Skole scoring'!J$122,1,0)+IF('Midt 3.kl. -Klasse'!X32=5,5,0))</f>
        <v/>
      </c>
      <c r="K135" s="31" t="str">
        <f>IF('Midt 3.kl. -Klasse'!Y32="","",IF('Midt 3.kl. -Klasse'!Y32='Skole scoring'!K$122,1,0)+IF('Midt 3.kl. -Klasse'!Y32=5,5,0))</f>
        <v/>
      </c>
      <c r="L135" s="31" t="str">
        <f>IF('Midt 3.kl. -Klasse'!Z32="","",IF('Midt 3.kl. -Klasse'!Z32='Skole scoring'!L$122,1,0)+IF('Midt 3.kl. -Klasse'!Z32=5,5,0))</f>
        <v/>
      </c>
      <c r="M135" s="31" t="str">
        <f>IF('Midt 3.kl. -Klasse'!AA32="","",IF('Midt 3.kl. -Klasse'!AA32='Skole scoring'!M$122,1,0)+IF('Midt 3.kl. -Klasse'!AA32=5,5,0))</f>
        <v/>
      </c>
      <c r="N135" s="31" t="str">
        <f>IF('Midt 3.kl. -Klasse'!AB32="","",IF('Midt 3.kl. -Klasse'!AB32='Skole scoring'!N$122,1,0)+IF('Midt 3.kl. -Klasse'!AB32=5,5,0))</f>
        <v/>
      </c>
      <c r="O135" s="31" t="str">
        <f>IF('Midt 3.kl. -Klasse'!AC32="","",IF('Midt 3.kl. -Klasse'!AC32='Skole scoring'!O$122,1,0)+IF('Midt 3.kl. -Klasse'!AC32=5,5,0))</f>
        <v/>
      </c>
      <c r="P135" s="31" t="str">
        <f>IF('Midt 3.kl. -Klasse'!AD32="","",IF('Midt 3.kl. -Klasse'!AD32='Skole scoring'!P$122,1,0)+IF('Midt 3.kl. -Klasse'!AD32=5,5,0))</f>
        <v/>
      </c>
      <c r="Q135" s="31" t="str">
        <f>IF('Midt 3.kl. -Klasse'!AE32="","",IF('Midt 3.kl. -Klasse'!AE32='Skole scoring'!Q$122,1,0)+IF('Midt 3.kl. -Klasse'!AE32=5,5,0))</f>
        <v/>
      </c>
      <c r="R135" s="31" t="str">
        <f>IF('Midt 3.kl. -Klasse'!AF32="","",IF('Midt 3.kl. -Klasse'!AF32='Skole scoring'!R$122,1,0)+IF('Midt 3.kl. -Klasse'!AF32=5,5,0))</f>
        <v/>
      </c>
      <c r="S135" s="31" t="str">
        <f>IF('Midt 3.kl. -Klasse'!AG32="","",IF('Midt 3.kl. -Klasse'!AG32='Skole scoring'!S$122,1,0)+IF('Midt 3.kl. -Klasse'!AG32=5,5,0))</f>
        <v/>
      </c>
      <c r="T135" s="31" t="str">
        <f>IF('Midt 3.kl. -Klasse'!AH32="","",IF('Midt 3.kl. -Klasse'!AH32='Skole scoring'!T$122,1,0)+IF('Midt 3.kl. -Klasse'!AH32=5,5,0))</f>
        <v/>
      </c>
      <c r="U135" s="31" t="str">
        <f>IF('Midt 3.kl. -Klasse'!AI32="","",IF('Midt 3.kl. -Klasse'!AI32='Skole scoring'!U$122,1,0)+IF('Midt 3.kl. -Klasse'!AI32=5,5,0))</f>
        <v/>
      </c>
      <c r="V135" s="31" t="str">
        <f>IF('Midt 3.kl. -Klasse'!AJ32="","",IF('Midt 3.kl. -Klasse'!AJ32='Skole scoring'!V$122,1,0)+IF('Midt 3.kl. -Klasse'!AJ32=5,5,0))</f>
        <v/>
      </c>
      <c r="W135" s="31" t="str">
        <f>IF('Midt 3.kl. -Klasse'!AK32="","",IF('Midt 3.kl. -Klasse'!AK32='Skole scoring'!W$122,1,0)+IF('Midt 3.kl. -Klasse'!AK32=5,5,0))</f>
        <v/>
      </c>
      <c r="X135" s="31" t="str">
        <f>IF('Midt 3.kl. -Klasse'!AL32="","",IF('Midt 3.kl. -Klasse'!AL32='Skole scoring'!X$122,1,0)+IF('Midt 3.kl. -Klasse'!AL32=5,5,0))</f>
        <v/>
      </c>
      <c r="Y135" s="31" t="str">
        <f>IF('Midt 3.kl. -Klasse'!AM32="","",IF('Midt 3.kl. -Klasse'!AM32='Skole scoring'!Y$122,1,0)+IF('Midt 3.kl. -Klasse'!AM32=5,5,0))</f>
        <v/>
      </c>
      <c r="Z135" s="31" t="str">
        <f>IF('Midt 3.kl. -Klasse'!AN32="","",IF('Midt 3.kl. -Klasse'!AN32='Skole scoring'!Z$122,1,0)+IF('Midt 3.kl. -Klasse'!AN32=5,5,0))</f>
        <v/>
      </c>
      <c r="AA135" s="31" t="str">
        <f>IF('Midt 3.kl. -Klasse'!AO32="","",IF('Midt 3.kl. -Klasse'!AO32='Skole scoring'!AA$122,1,0)+IF('Midt 3.kl. -Klasse'!AO32=5,5,0))</f>
        <v/>
      </c>
      <c r="AB135" s="31" t="str">
        <f>IF('Midt 3.kl. -Klasse'!AP32="","",IF('Midt 3.kl. -Klasse'!AP32='Skole scoring'!AB$122,1,0)+IF('Midt 3.kl. -Klasse'!AP32=5,5,0))</f>
        <v/>
      </c>
      <c r="AC135" s="31" t="str">
        <f>IF('Midt 3.kl. -Klasse'!AQ32="","",IF('Midt 3.kl. -Klasse'!AQ32='Skole scoring'!AC$122,1,0)+IF('Midt 3.kl. -Klasse'!AQ32=5,5,0))</f>
        <v/>
      </c>
      <c r="AD135" s="31" t="str">
        <f>IF('Midt 3.kl. -Klasse'!AR32="","",IF('Midt 3.kl. -Klasse'!AR32='Skole scoring'!AD$122,1,0)+IF('Midt 3.kl. -Klasse'!AR32=5,5,0))</f>
        <v/>
      </c>
      <c r="AE135" s="31" t="str">
        <f>IF('Midt 3.kl. -Klasse'!AS32="","",IF('Midt 3.kl. -Klasse'!AS32='Skole scoring'!AE$122,1,0)+IF('Midt 3.kl. -Klasse'!AS32=5,5,0))</f>
        <v/>
      </c>
      <c r="AF135" s="31" t="str">
        <f>IF('Midt 3.kl. -Klasse'!AT32="","",IF('Midt 3.kl. -Klasse'!AT32='Skole scoring'!AF$122,1,0)+IF('Midt 3.kl. -Klasse'!AT32=5,5,0))</f>
        <v/>
      </c>
      <c r="AG135" s="31" t="str">
        <f>IF('Midt 3.kl. -Klasse'!AU32="","",IF('Midt 3.kl. -Klasse'!AU32='Skole scoring'!AG$122,1,0)+IF('Midt 3.kl. -Klasse'!AU32=5,5,0))</f>
        <v/>
      </c>
      <c r="AH135" s="31" t="str">
        <f>IF('Midt 3.kl. -Klasse'!AV32="","",IF('Midt 3.kl. -Klasse'!AV32='Skole scoring'!AH$122,1,0)+IF('Midt 3.kl. -Klasse'!AV32=5,5,0))</f>
        <v/>
      </c>
      <c r="AI135" s="31" t="str">
        <f>IF('Midt 3.kl. -Klasse'!AW32="","",IF('Midt 3.kl. -Klasse'!AW32='Skole scoring'!AI$122,1,0)+IF('Midt 3.kl. -Klasse'!AW32=5,5,0))</f>
        <v/>
      </c>
      <c r="AJ135" s="31" t="str">
        <f>IF('Midt 3.kl. -Klasse'!AX32="","",IF('Midt 3.kl. -Klasse'!AX32='Skole scoring'!AJ$122,1,0)+IF('Midt 3.kl. -Klasse'!AX32=5,5,0))</f>
        <v/>
      </c>
      <c r="AK135" s="31" t="str">
        <f>IF('Midt 3.kl. -Klasse'!AY32="","",IF('Midt 3.kl. -Klasse'!AY32='Skole scoring'!AK$122,1,0)+IF('Midt 3.kl. -Klasse'!AY32=5,5,0))</f>
        <v/>
      </c>
      <c r="AL135" s="31" t="str">
        <f>IF('Midt 3.kl. -Klasse'!AZ32="","",IF('Midt 3.kl. -Klasse'!AZ32='Skole scoring'!AL$122,1,0)+IF('Midt 3.kl. -Klasse'!AZ32=5,5,0))</f>
        <v/>
      </c>
      <c r="AM135" s="31" t="str">
        <f>IF('Midt 3.kl. -Klasse'!BA32="","",IF('Midt 3.kl. -Klasse'!BA32='Skole scoring'!AM$122,1,0)+IF('Midt 3.kl. -Klasse'!BA32=5,5,0))</f>
        <v/>
      </c>
      <c r="AN135" s="31" t="str">
        <f>IF('Midt 3.kl. -Klasse'!BB32="","",IF('Midt 3.kl. -Klasse'!BB32='Skole scoring'!AN$122,1,0)+IF('Midt 3.kl. -Klasse'!BB32=5,5,0))</f>
        <v/>
      </c>
      <c r="AO135" s="31" t="str">
        <f>IF('Midt 3.kl. -Klasse'!BC32="","",IF('Midt 3.kl. -Klasse'!BC32='Skole scoring'!AO$122,1,0)+IF('Midt 3.kl. -Klasse'!BC32=5,5,0))</f>
        <v/>
      </c>
      <c r="AP135" s="31" t="str">
        <f>IF('Midt 3.kl. -Klasse'!BD32="","",IF('Midt 3.kl. -Klasse'!BD32='Skole scoring'!AP$122,1,0)+IF('Midt 3.kl. -Klasse'!BD32=5,5,0))</f>
        <v/>
      </c>
      <c r="AQ135" s="31" t="str">
        <f>IF('Midt 3.kl. -Klasse'!BE32="","",IF('Midt 3.kl. -Klasse'!BE32='Skole scoring'!AQ$122,1,0)+IF('Midt 3.kl. -Klasse'!BE32=5,5,0))</f>
        <v/>
      </c>
      <c r="AR135" s="31" t="str">
        <f>IF('Midt 3.kl. -Klasse'!BF32="","",IF('Midt 3.kl. -Klasse'!BF32='Skole scoring'!AR$122,1,0)+IF('Midt 3.kl. -Klasse'!BF32=5,5,0))</f>
        <v/>
      </c>
      <c r="AS135" s="31" t="str">
        <f>IF('Midt 3.kl. -Klasse'!BG32="","",IF('Midt 3.kl. -Klasse'!BG32='Skole scoring'!AS$122,1,0)+IF('Midt 3.kl. -Klasse'!BG32=5,5,0))</f>
        <v/>
      </c>
      <c r="AT135" s="31" t="str">
        <f>IF('Midt 3.kl. -Klasse'!BH32="","",IF('Midt 3.kl. -Klasse'!BH32='Skole scoring'!AT$122,1,0)+IF('Midt 3.kl. -Klasse'!BH32=5,5,0))</f>
        <v/>
      </c>
      <c r="AU135" s="31" t="str">
        <f>IF('Midt 3.kl. -Klasse'!BI32="","",IF('Midt 3.kl. -Klasse'!BI32='Skole scoring'!AU$122,1,0)+IF('Midt 3.kl. -Klasse'!BI32=5,5,0))</f>
        <v/>
      </c>
      <c r="AV135" s="31" t="str">
        <f>IF('Midt 3.kl. -Klasse'!BJ32="","",IF('Midt 3.kl. -Klasse'!BJ32='Skole scoring'!AV$122,1,0)+IF('Midt 3.kl. -Klasse'!BJ32=5,5,0))</f>
        <v/>
      </c>
      <c r="AW135" s="31" t="str">
        <f>IF('Midt 3.kl. -Klasse'!BK32="","",IF('Midt 3.kl. -Klasse'!BK32='Skole scoring'!AW$122,1,0)+IF('Midt 3.kl. -Klasse'!BK32=5,5,0))</f>
        <v/>
      </c>
      <c r="AX135" s="31" t="str">
        <f>IF('Midt 3.kl. -Klasse'!BL32="","",IF('Midt 3.kl. -Klasse'!BL32='Skole scoring'!AX$122,1,0)+IF('Midt 3.kl. -Klasse'!BL32=5,5,0))</f>
        <v/>
      </c>
      <c r="AY135" s="31" t="str">
        <f>IF('Midt 3.kl. -Klasse'!BM32="","",IF('Midt 3.kl. -Klasse'!BM32='Skole scoring'!AY$122,1,0)+IF('Midt 3.kl. -Klasse'!BM32=5,5,0))</f>
        <v/>
      </c>
      <c r="AZ135" s="31" t="str">
        <f>IF('Midt 3.kl. -Klasse'!BN32="","",IF('Midt 3.kl. -Klasse'!BN32='Skole scoring'!AZ$122,1,0)+IF('Midt 3.kl. -Klasse'!BN32=5,5,0))</f>
        <v/>
      </c>
      <c r="BA135" s="31" t="str">
        <f>IF('Midt 3.kl. -Klasse'!BO32="","",IF('Midt 3.kl. -Klasse'!BO32='Skole scoring'!BA$122,1,0)+IF('Midt 3.kl. -Klasse'!BO32=5,5,0))</f>
        <v/>
      </c>
      <c r="BB135" s="31" t="str">
        <f>IF('Midt 3.kl. -Klasse'!BP32="","",IF('Midt 3.kl. -Klasse'!BP32='Skole scoring'!BB$122,1,0)+IF('Midt 3.kl. -Klasse'!BP32=5,5,0))</f>
        <v/>
      </c>
      <c r="BC135" s="31" t="str">
        <f>IF('Midt 3.kl. -Klasse'!BQ32="","",IF('Midt 3.kl. -Klasse'!BQ32='Skole scoring'!BC$122,1,0)+IF('Midt 3.kl. -Klasse'!BQ32=5,5,0))</f>
        <v/>
      </c>
      <c r="BD135" s="31" t="str">
        <f>IF('Midt 3.kl. -Klasse'!BR32="","",IF('Midt 3.kl. -Klasse'!BR32='Skole scoring'!BD$122,1,0)+IF('Midt 3.kl. -Klasse'!BR32=5,5,0))</f>
        <v/>
      </c>
      <c r="BE135" s="31" t="str">
        <f>IF('Midt 3.kl. -Klasse'!BS32="","",IF('Midt 3.kl. -Klasse'!BS32='Skole scoring'!BE$122,1,0)+IF('Midt 3.kl. -Klasse'!BS32=5,5,0))</f>
        <v/>
      </c>
      <c r="BF135" s="31" t="str">
        <f>IF('Midt 3.kl. -Klasse'!BT32="","",IF('Midt 3.kl. -Klasse'!BT32='Skole scoring'!BF$122,1,0)+IF('Midt 3.kl. -Klasse'!BT32=5,5,0))</f>
        <v/>
      </c>
      <c r="BG135" s="31" t="str">
        <f>IF('Midt 3.kl. -Klasse'!BU32="","",IF('Midt 3.kl. -Klasse'!BU32='Skole scoring'!BG$122,1,0)+IF('Midt 3.kl. -Klasse'!BU32=5,5,0))</f>
        <v/>
      </c>
      <c r="BH135" s="31" t="str">
        <f>IF('Midt 3.kl. -Klasse'!BV32="","",IF('Midt 3.kl. -Klasse'!BV32='Skole scoring'!BH$122,1,0)+IF('Midt 3.kl. -Klasse'!BV32=5,5,0))</f>
        <v/>
      </c>
      <c r="BI135" s="31" t="str">
        <f>IF('Midt 3.kl. -Klasse'!BW32="","",IF('Midt 3.kl. -Klasse'!BW32='Skole scoring'!BI$122,1,0)+IF('Midt 3.kl. -Klasse'!BW32=5,5,0))</f>
        <v/>
      </c>
      <c r="BJ135" s="31" t="str">
        <f>IF('Midt 3.kl. -Klasse'!BX32="","",IF('Midt 3.kl. -Klasse'!BX32='Skole scoring'!BJ$122,1,0)+IF('Midt 3.kl. -Klasse'!BX32=5,5,0))</f>
        <v/>
      </c>
      <c r="BK135" s="31" t="str">
        <f>IF('Midt 3.kl. -Klasse'!BY32="","",IF('Midt 3.kl. -Klasse'!BY32='Skole scoring'!BK$122,1,0)+IF('Midt 3.kl. -Klasse'!BY32=5,5,0))</f>
        <v/>
      </c>
      <c r="BL135" s="31" t="str">
        <f>IF('Midt 3.kl. -Klasse'!BZ32="","",IF('Midt 3.kl. -Klasse'!BZ32='Skole scoring'!BL$122,1,0)+IF('Midt 3.kl. -Klasse'!BZ32=5,5,0))</f>
        <v/>
      </c>
      <c r="BM135" s="31" t="str">
        <f>IF('Midt 3.kl. -Klasse'!CA32="","",IF('Midt 3.kl. -Klasse'!CA32='Skole scoring'!BM$122,1,0)+IF('Midt 3.kl. -Klasse'!CA32=5,5,0))</f>
        <v/>
      </c>
      <c r="BN135" s="31" t="str">
        <f>IF('Midt 3.kl. -Klasse'!CB32="","",IF('Midt 3.kl. -Klasse'!CB32='Skole scoring'!BN$122,1,0)+IF('Midt 3.kl. -Klasse'!CB32=5,5,0))</f>
        <v/>
      </c>
      <c r="BO135" s="31" t="str">
        <f>IF('Midt 3.kl. -Klasse'!CC32="","",IF('Midt 3.kl. -Klasse'!CC32='Skole scoring'!BO$122,1,0)+IF('Midt 3.kl. -Klasse'!CC32=5,5,0))</f>
        <v/>
      </c>
      <c r="BP135" s="31" t="str">
        <f>IF('Midt 3.kl. -Klasse'!CD32="","",IF('Midt 3.kl. -Klasse'!CD32='Skole scoring'!BP$122,1,0)+IF('Midt 3.kl. -Klasse'!CD32=5,5,0))</f>
        <v/>
      </c>
      <c r="BQ135" s="31" t="str">
        <f>IF('Midt 3.kl. -Klasse'!CE32="","",IF('Midt 3.kl. -Klasse'!CE32='Skole scoring'!BQ$122,1,0)+IF('Midt 3.kl. -Klasse'!CE32=5,5,0))</f>
        <v/>
      </c>
      <c r="BR135" s="31" t="str">
        <f>IF('Midt 3.kl. -Klasse'!CF32="","",IF('Midt 3.kl. -Klasse'!CF32='Skole scoring'!BR$122,1,0)+IF('Midt 3.kl. -Klasse'!CF32=5,5,0))</f>
        <v/>
      </c>
      <c r="BS135" s="31" t="str">
        <f>IF('Midt 3.kl. -Klasse'!CG32="","",IF('Midt 3.kl. -Klasse'!CG32='Skole scoring'!BS$122,1,0)+IF('Midt 3.kl. -Klasse'!CG32=5,5,0))</f>
        <v/>
      </c>
      <c r="BT135" s="31" t="str">
        <f>IF('Midt 3.kl. -Klasse'!CH32="","",IF('Midt 3.kl. -Klasse'!CH32='Skole scoring'!BT$122,1,0)+IF('Midt 3.kl. -Klasse'!CH32=5,5,0))</f>
        <v/>
      </c>
      <c r="BU135" s="31" t="str">
        <f>IF('Midt 3.kl. -Klasse'!CI32="","",IF('Midt 3.kl. -Klasse'!CI32='Skole scoring'!BU$122,1,0)+IF('Midt 3.kl. -Klasse'!CI32=5,5,0))</f>
        <v/>
      </c>
      <c r="BV135" s="31" t="str">
        <f>IF('Midt 3.kl. -Klasse'!CJ32="","",IF('Midt 3.kl. -Klasse'!CJ32='Skole scoring'!BV$122,1,0)+IF('Midt 3.kl. -Klasse'!CJ32=5,5,0))</f>
        <v/>
      </c>
      <c r="BW135" s="31" t="str">
        <f>IF('Midt 3.kl. -Klasse'!CK32="","",IF('Midt 3.kl. -Klasse'!CK32='Skole scoring'!BW$122,1,0)+IF('Midt 3.kl. -Klasse'!CK32=5,5,0))</f>
        <v/>
      </c>
      <c r="BX135" s="31" t="str">
        <f>IF('Midt 3.kl. -Klasse'!CL32="","",IF('Midt 3.kl. -Klasse'!CL32='Skole scoring'!BX$122,1,0)+IF('Midt 3.kl. -Klasse'!CL32=5,5,0))</f>
        <v/>
      </c>
      <c r="BY135" s="31" t="str">
        <f>IF('Midt 3.kl. -Klasse'!CM32="","",IF('Midt 3.kl. -Klasse'!CM32='Skole scoring'!BY$122,1,0)+IF('Midt 3.kl. -Klasse'!CM32=5,5,0))</f>
        <v/>
      </c>
      <c r="BZ135" s="31" t="str">
        <f>IF('Midt 3.kl. -Klasse'!CN32="","",IF('Midt 3.kl. -Klasse'!CN32='Skole scoring'!BZ$122,1,0)+IF('Midt 3.kl. -Klasse'!CN32=5,5,0))</f>
        <v/>
      </c>
      <c r="CA135" s="31" t="str">
        <f>IF('Midt 3.kl. -Klasse'!CO32="","",IF('Midt 3.kl. -Klasse'!CO32='Skole scoring'!CA$122,1,0)+IF('Midt 3.kl. -Klasse'!CO32=5,5,0))</f>
        <v/>
      </c>
      <c r="CB135" s="31" t="str">
        <f>IF('Midt 3.kl. -Klasse'!CP32="","",IF('Midt 3.kl. -Klasse'!CP32='Skole scoring'!CB$122,1,0)+IF('Midt 3.kl. -Klasse'!CP32=5,5,0))</f>
        <v/>
      </c>
      <c r="CC135" s="31" t="str">
        <f>IF('Midt 3.kl. -Klasse'!CQ32="","",IF('Midt 3.kl. -Klasse'!CQ32='Skole scoring'!CC$122,1,0)+IF('Midt 3.kl. -Klasse'!CQ32=5,5,0))</f>
        <v/>
      </c>
      <c r="CD135" s="31" t="str">
        <f>IF('Midt 3.kl. -Klasse'!CR32="","",IF('Midt 3.kl. -Klasse'!CR32='Skole scoring'!CD$122,1,0)+IF('Midt 3.kl. -Klasse'!CR32=5,5,0))</f>
        <v/>
      </c>
      <c r="CE135" s="31" t="str">
        <f>IF('Midt 3.kl. -Klasse'!CS32="","",IF('Midt 3.kl. -Klasse'!CS32='Skole scoring'!CE$122,1,0)+IF('Midt 3.kl. -Klasse'!CS32=5,5,0))</f>
        <v/>
      </c>
      <c r="CF135" s="31" t="str">
        <f>IF('Midt 3.kl. -Klasse'!CT32="","",IF('Midt 3.kl. -Klasse'!CT32='Skole scoring'!CF$122,1,0)+IF('Midt 3.kl. -Klasse'!CT32=5,5,0))</f>
        <v/>
      </c>
      <c r="CG135" s="31" t="str">
        <f>IF('Midt 3.kl. -Klasse'!CU32="","",IF('Midt 3.kl. -Klasse'!CU32='Skole scoring'!CG$122,1,0)+IF('Midt 3.kl. -Klasse'!CU32=5,5,0))</f>
        <v/>
      </c>
      <c r="CH135" s="31" t="str">
        <f>IF('Midt 3.kl. -Klasse'!CV32="","",IF('Midt 3.kl. -Klasse'!CV32='Skole scoring'!CH$122,1,0)+IF('Midt 3.kl. -Klasse'!CV32=5,5,0))</f>
        <v/>
      </c>
      <c r="CI135" s="31" t="str">
        <f>IF('Midt 3.kl. -Klasse'!CW32="","",IF('Midt 3.kl. -Klasse'!CW32='Skole scoring'!CI$122,1,0)+IF('Midt 3.kl. -Klasse'!CW32=5,5,0))</f>
        <v/>
      </c>
      <c r="CJ135" s="31" t="str">
        <f>IF('Midt 3.kl. -Klasse'!CX32="","",IF('Midt 3.kl. -Klasse'!CX32='Skole scoring'!CJ$122,1,0)+IF('Midt 3.kl. -Klasse'!CX32=5,5,0))</f>
        <v/>
      </c>
      <c r="CK135" s="31" t="str">
        <f>IF('Midt 3.kl. -Klasse'!CY32="","",IF('Midt 3.kl. -Klasse'!CY32='Skole scoring'!CK$122,1,0)+IF('Midt 3.kl. -Klasse'!CY32=5,5,0))</f>
        <v/>
      </c>
      <c r="CL135" s="31" t="str">
        <f>IF('Midt 3.kl. -Klasse'!CZ32="","",IF('Midt 3.kl. -Klasse'!CZ32='Skole scoring'!CL$122,1,0)+IF('Midt 3.kl. -Klasse'!CZ32=5,5,0))</f>
        <v/>
      </c>
      <c r="CM135" s="31" t="str">
        <f>IF('Midt 3.kl. -Klasse'!DA32="","",IF('Midt 3.kl. -Klasse'!DA32='Skole scoring'!CM$122,1,0)+IF('Midt 3.kl. -Klasse'!DA32=5,5,0))</f>
        <v/>
      </c>
      <c r="CN135" s="31" t="str">
        <f>IF('Midt 3.kl. -Klasse'!DB32="","",IF('Midt 3.kl. -Klasse'!DB32='Skole scoring'!CN$122,1,0)+IF('Midt 3.kl. -Klasse'!DB32=5,5,0))</f>
        <v/>
      </c>
      <c r="CO135" s="31" t="str">
        <f>IF('Midt 3.kl. -Klasse'!DC32="","",IF('Midt 3.kl. -Klasse'!DC32='Skole scoring'!CO$122,1,0)+IF('Midt 3.kl. -Klasse'!DC32=5,5,0))</f>
        <v/>
      </c>
      <c r="CP135" s="31" t="str">
        <f>IF('Midt 3.kl. -Klasse'!DD32="","",IF('Midt 3.kl. -Klasse'!DD32='Skole scoring'!CP$122,1,0)+IF('Midt 3.kl. -Klasse'!DD32=5,5,0))</f>
        <v/>
      </c>
      <c r="CQ135" s="31" t="str">
        <f>IF('Midt 3.kl. -Klasse'!DE32="","",IF('Midt 3.kl. -Klasse'!DE32='Skole scoring'!CQ$122,1,0)+IF('Midt 3.kl. -Klasse'!DE32=5,5,0))</f>
        <v/>
      </c>
      <c r="CR135" s="31" t="str">
        <f>IF('Midt 3.kl. -Klasse'!DF32="","",IF('Midt 3.kl. -Klasse'!DF32='Skole scoring'!CR$122,1,0)+IF('Midt 3.kl. -Klasse'!DF32=5,5,0))</f>
        <v/>
      </c>
      <c r="CS135" s="31" t="str">
        <f>IF('Midt 3.kl. -Klasse'!DG32="","",IF('Midt 3.kl. -Klasse'!DG32='Skole scoring'!CS$122,1,0)+IF('Midt 3.kl. -Klasse'!DG32=5,5,0))</f>
        <v/>
      </c>
      <c r="CT135" s="31" t="str">
        <f>IF('Midt 3.kl. -Klasse'!DH32="","",IF('Midt 3.kl. -Klasse'!DH32='Skole scoring'!CT$122,1,0)+IF('Midt 3.kl. -Klasse'!DH32=5,5,0))</f>
        <v/>
      </c>
      <c r="CU135" s="31" t="str">
        <f>IF('Midt 3.kl. -Klasse'!DI32="","",IF('Midt 3.kl. -Klasse'!DI32='Skole scoring'!CU$122,1,0)+IF('Midt 3.kl. -Klasse'!DI32=5,5,0))</f>
        <v/>
      </c>
      <c r="CV135" s="31" t="str">
        <f>IF('Midt 3.kl. -Klasse'!DJ32="","",IF('Midt 3.kl. -Klasse'!DJ32='Skole scoring'!CV$122,1,0)+IF('Midt 3.kl. -Klasse'!DJ32=5,5,0))</f>
        <v/>
      </c>
      <c r="CW135" s="31" t="str">
        <f>IF('Midt 3.kl. -Klasse'!DK32="","",IF('Midt 3.kl. -Klasse'!DK32='Skole scoring'!CW$122,1,0)+IF('Midt 3.kl. -Klasse'!DK32=5,5,0))</f>
        <v/>
      </c>
      <c r="CX135" s="31" t="str">
        <f>IF('Midt 3.kl. -Klasse'!DL32="","",IF('Midt 3.kl. -Klasse'!DL32='Skole scoring'!CX$122,1,0)+IF('Midt 3.kl. -Klasse'!DL32=5,5,0))</f>
        <v/>
      </c>
      <c r="CY135" s="31" t="str">
        <f>IF('Midt 3.kl. -Klasse'!DM32="","",IF('Midt 3.kl. -Klasse'!DM32='Skole scoring'!CY$122,1,0)+IF('Midt 3.kl. -Klasse'!DM32=5,5,0))</f>
        <v/>
      </c>
      <c r="CZ135" s="31" t="str">
        <f>IF('Midt 3.kl. -Klasse'!DN32="","",IF('Midt 3.kl. -Klasse'!DN32='Skole scoring'!CZ$122,1,0)+IF('Midt 3.kl. -Klasse'!DN32=5,5,0))</f>
        <v/>
      </c>
      <c r="DA135" s="31" t="str">
        <f>IF('Midt 3.kl. -Klasse'!DO32="","",IF('Midt 3.kl. -Klasse'!DO32='Skole scoring'!DA$122,1,0)+IF('Midt 3.kl. -Klasse'!DO32=5,5,0))</f>
        <v/>
      </c>
      <c r="DB135" s="31" t="str">
        <f>IF('Midt 3.kl. -Klasse'!DP32="","",IF('Midt 3.kl. -Klasse'!DP32='Skole scoring'!DB$122,1,0)+IF('Midt 3.kl. -Klasse'!DP32=5,5,0))</f>
        <v/>
      </c>
      <c r="DC135" s="31" t="str">
        <f>IF('Midt 3.kl. -Klasse'!DQ32="","",IF('Midt 3.kl. -Klasse'!DQ32='Skole scoring'!DC$122,1,0)+IF('Midt 3.kl. -Klasse'!DQ32=5,5,0))</f>
        <v/>
      </c>
      <c r="DD135" s="31" t="str">
        <f>IF('Midt 3.kl. -Klasse'!DR32="","",IF('Midt 3.kl. -Klasse'!DR32='Skole scoring'!DD$122,1,0)+IF('Midt 3.kl. -Klasse'!DR32=5,5,0))</f>
        <v/>
      </c>
      <c r="DE135" s="31" t="str">
        <f>IF('Midt 3.kl. -Klasse'!DS32="","",IF('Midt 3.kl. -Klasse'!DS32='Skole scoring'!DE$122,1,0)+IF('Midt 3.kl. -Klasse'!DS32=5,5,0))</f>
        <v/>
      </c>
      <c r="DF135" s="31" t="str">
        <f>IF('Midt 3.kl. -Klasse'!DT32="","",IF('Midt 3.kl. -Klasse'!DT32='Skole scoring'!DF$122,1,0)+IF('Midt 3.kl. -Klasse'!DT32=5,5,0))</f>
        <v/>
      </c>
      <c r="DG135" s="31" t="str">
        <f>IF('Midt 3.kl. -Klasse'!DU32="","",IF('Midt 3.kl. -Klasse'!DU32='Skole scoring'!DG$122,1,0)+IF('Midt 3.kl. -Klasse'!DU32=5,5,0))</f>
        <v/>
      </c>
      <c r="DH135" s="31" t="str">
        <f>IF('Midt 3.kl. -Klasse'!DV32="","",IF('Midt 3.kl. -Klasse'!DV32='Skole scoring'!DH$122,1,0)+IF('Midt 3.kl. -Klasse'!DV32=5,5,0))</f>
        <v/>
      </c>
      <c r="DI135" s="31" t="str">
        <f>IF('Midt 3.kl. -Klasse'!DW32="","",IF('Midt 3.kl. -Klasse'!DW32='Skole scoring'!DI$122,1,0)+IF('Midt 3.kl. -Klasse'!DW32=5,5,0))</f>
        <v/>
      </c>
      <c r="DJ135" s="31" t="str">
        <f>IF('Midt 3.kl. -Klasse'!DX32="","",IF('Midt 3.kl. -Klasse'!DX32='Skole scoring'!DJ$122,1,0)+IF('Midt 3.kl. -Klasse'!DX32=5,5,0))</f>
        <v/>
      </c>
      <c r="DK135" s="31" t="str">
        <f>IF('Midt 3.kl. -Klasse'!DY32="","",IF('Midt 3.kl. -Klasse'!DY32='Skole scoring'!DK$122,1,0)+IF('Midt 3.kl. -Klasse'!DY32=5,5,0))</f>
        <v/>
      </c>
      <c r="DL135" s="31" t="str">
        <f>IF('Midt 3.kl. -Klasse'!DZ32="","",IF('Midt 3.kl. -Klasse'!DZ32='Skole scoring'!DL$122,1,0)+IF('Midt 3.kl. -Klasse'!DZ32=5,5,0))</f>
        <v/>
      </c>
      <c r="DM135" s="31" t="str">
        <f>IF('Midt 3.kl. -Klasse'!EA32="","",IF('Midt 3.kl. -Klasse'!EA32='Skole scoring'!DM$122,1,0)+IF('Midt 3.kl. -Klasse'!EA32=5,5,0))</f>
        <v/>
      </c>
      <c r="DN135" s="31" t="str">
        <f>IF('Midt 3.kl. -Klasse'!EB32="","",IF('Midt 3.kl. -Klasse'!EB32='Skole scoring'!DN$122,1,0)+IF('Midt 3.kl. -Klasse'!EB32=5,5,0))</f>
        <v/>
      </c>
      <c r="DO135" s="31" t="str">
        <f>IF('Midt 3.kl. -Klasse'!EC32="","",IF('Midt 3.kl. -Klasse'!EC32='Skole scoring'!DO$122,1,0)+IF('Midt 3.kl. -Klasse'!EC32=5,5,0))</f>
        <v/>
      </c>
      <c r="DP135" s="31" t="str">
        <f>IF('Midt 3.kl. -Klasse'!ED32="","",IF('Midt 3.kl. -Klasse'!ED32='Skole scoring'!DP$122,1,0)+IF('Midt 3.kl. -Klasse'!ED32=5,5,0))</f>
        <v/>
      </c>
      <c r="DQ135" s="31" t="str">
        <f>IF('Midt 3.kl. -Klasse'!EE32="","",IF('Midt 3.kl. -Klasse'!EE32='Skole scoring'!DQ$122,1,0)+IF('Midt 3.kl. -Klasse'!EE32=5,5,0))</f>
        <v/>
      </c>
      <c r="DR135" s="31" t="str">
        <f>IF('Midt 3.kl. -Klasse'!EF32="","",IF('Midt 3.kl. -Klasse'!EF32='Skole scoring'!DR$122,1,0)+IF('Midt 3.kl. -Klasse'!EF32=5,5,0))</f>
        <v/>
      </c>
      <c r="DS135" s="31" t="str">
        <f>IF('Midt 3.kl. -Klasse'!EG32="","",IF('Midt 3.kl. -Klasse'!EG32='Skole scoring'!DS$122,1,0)+IF('Midt 3.kl. -Klasse'!EG32=5,5,0))</f>
        <v/>
      </c>
      <c r="DT135" s="31" t="str">
        <f>IF('Midt 3.kl. -Klasse'!EH32="","",IF('Midt 3.kl. -Klasse'!EH32='Skole scoring'!DT$122,1,0)+IF('Midt 3.kl. -Klasse'!EH32=5,5,0))</f>
        <v/>
      </c>
      <c r="DU135" s="31" t="str">
        <f>IF('Midt 3.kl. -Klasse'!EI32="","",IF('Midt 3.kl. -Klasse'!EI32='Skole scoring'!DU$122,1,0)+IF('Midt 3.kl. -Klasse'!EI32=5,5,0))</f>
        <v/>
      </c>
      <c r="DV135" s="31" t="str">
        <f>IF('Midt 3.kl. -Klasse'!EJ32="","",IF('Midt 3.kl. -Klasse'!EJ32='Skole scoring'!DV$122,1,0)+IF('Midt 3.kl. -Klasse'!EJ32=5,5,0))</f>
        <v/>
      </c>
      <c r="DW135" s="31" t="str">
        <f>IF('Midt 3.kl. -Klasse'!EK32="","",IF('Midt 3.kl. -Klasse'!EK32='Skole scoring'!DW$122,1,0)+IF('Midt 3.kl. -Klasse'!EK32=5,5,0))</f>
        <v/>
      </c>
      <c r="DX135" s="31" t="str">
        <f>IF('Midt 3.kl. -Klasse'!EL32="","",IF('Midt 3.kl. -Klasse'!EL32='Skole scoring'!DX$122,1,0)+IF('Midt 3.kl. -Klasse'!EL32=5,5,0))</f>
        <v/>
      </c>
      <c r="DY135" s="31" t="str">
        <f>IF('Midt 3.kl. -Klasse'!EM32="","",IF('Midt 3.kl. -Klasse'!EM32='Skole scoring'!DY$122,1,0)+IF('Midt 3.kl. -Klasse'!EM32=5,5,0))</f>
        <v/>
      </c>
      <c r="DZ135" s="31" t="str">
        <f>IF('Midt 3.kl. -Klasse'!EN32="","",IF('Midt 3.kl. -Klasse'!EN32='Skole scoring'!DZ$122,1,0)+IF('Midt 3.kl. -Klasse'!EN32=5,5,0))</f>
        <v/>
      </c>
      <c r="EA135" s="31" t="str">
        <f>IF('Midt 3.kl. -Klasse'!EO32="","",IF('Midt 3.kl. -Klasse'!EO32='Skole scoring'!EA$122,1,0)+IF('Midt 3.kl. -Klasse'!EO32=5,5,0))</f>
        <v/>
      </c>
      <c r="EB135" s="31" t="str">
        <f>IF('Midt 3.kl. -Klasse'!EP32="","",IF('Midt 3.kl. -Klasse'!EP32='Skole scoring'!EB$122,1,0)+IF('Midt 3.kl. -Klasse'!EP32=5,5,0))</f>
        <v/>
      </c>
      <c r="EC135" s="31" t="str">
        <f>IF('Midt 3.kl. -Klasse'!EQ32="","",IF('Midt 3.kl. -Klasse'!EQ32='Skole scoring'!EC$122,1,0)+IF('Midt 3.kl. -Klasse'!EQ32=5,5,0))</f>
        <v/>
      </c>
      <c r="ED135" s="31" t="str">
        <f>IF('Midt 3.kl. -Klasse'!ER32="","",IF('Midt 3.kl. -Klasse'!ER32='Skole scoring'!ED$122,1,0)+IF('Midt 3.kl. -Klasse'!ER32=5,5,0))</f>
        <v/>
      </c>
      <c r="EE135" s="31" t="str">
        <f>IF('Midt 3.kl. -Klasse'!ES32="","",IF('Midt 3.kl. -Klasse'!ES32='Skole scoring'!EE$122,1,0)+IF('Midt 3.kl. -Klasse'!ES32=5,5,0))</f>
        <v/>
      </c>
      <c r="EF135" s="31" t="str">
        <f>IF('Midt 3.kl. -Klasse'!ET32="","",IF('Midt 3.kl. -Klasse'!ET32='Skole scoring'!EF$122,1,0)+IF('Midt 3.kl. -Klasse'!ET32=5,5,0))</f>
        <v/>
      </c>
      <c r="EG135" s="31" t="str">
        <f>IF('Midt 3.kl. -Klasse'!EU32="","",IF('Midt 3.kl. -Klasse'!EU32='Skole scoring'!EG$122,1,0)+IF('Midt 3.kl. -Klasse'!EU32=5,5,0))</f>
        <v/>
      </c>
      <c r="EH135" s="31" t="str">
        <f>IF('Midt 3.kl. -Klasse'!EV32="","",IF('Midt 3.kl. -Klasse'!EV32='Skole scoring'!EH$122,1,0)+IF('Midt 3.kl. -Klasse'!EV32=5,5,0))</f>
        <v/>
      </c>
      <c r="EI135" s="31" t="str">
        <f>IF('Midt 3.kl. -Klasse'!EW32="","",IF('Midt 3.kl. -Klasse'!EW32='Skole scoring'!EI$122,1,0)+IF('Midt 3.kl. -Klasse'!EW32=5,5,0))</f>
        <v/>
      </c>
      <c r="EJ135" s="31" t="str">
        <f>IF('Midt 3.kl. -Klasse'!EX32="","",IF('Midt 3.kl. -Klasse'!EX32='Skole scoring'!EJ$122,1,0)+IF('Midt 3.kl. -Klasse'!EX32=5,5,0))</f>
        <v/>
      </c>
      <c r="EK135" s="31" t="str">
        <f>IF('Midt 3.kl. -Klasse'!EY32="","",IF('Midt 3.kl. -Klasse'!EY32='Skole scoring'!EK$122,1,0)+IF('Midt 3.kl. -Klasse'!EY32=5,5,0))</f>
        <v/>
      </c>
      <c r="EL135" s="31" t="str">
        <f>IF('Midt 3.kl. -Klasse'!EZ32="","",IF('Midt 3.kl. -Klasse'!EZ32='Skole scoring'!EL$122,1,0)+IF('Midt 3.kl. -Klasse'!EZ32=5,5,0))</f>
        <v/>
      </c>
      <c r="EM135" s="31" t="str">
        <f>IF('Midt 3.kl. -Klasse'!FA32="","",IF('Midt 3.kl. -Klasse'!FA32='Skole scoring'!EM$122,1,0)+IF('Midt 3.kl. -Klasse'!FA32=5,5,0))</f>
        <v/>
      </c>
      <c r="EN135" s="31" t="str">
        <f>IF('Midt 3.kl. -Klasse'!FB32="","",IF('Midt 3.kl. -Klasse'!FB32='Skole scoring'!EN$122,1,0)+IF('Midt 3.kl. -Klasse'!FB32=5,5,0))</f>
        <v/>
      </c>
      <c r="EO135" s="31" t="str">
        <f>IF('Midt 3.kl. -Klasse'!FC32="","",IF('Midt 3.kl. -Klasse'!FC32='Skole scoring'!EO$122,1,0)+IF('Midt 3.kl. -Klasse'!FC32=5,5,0))</f>
        <v/>
      </c>
      <c r="EP135" s="31" t="str">
        <f>IF('Midt 3.kl. -Klasse'!FD32="","",IF('Midt 3.kl. -Klasse'!FD32='Skole scoring'!EP$122,1,0)+IF('Midt 3.kl. -Klasse'!FD32=5,5,0))</f>
        <v/>
      </c>
      <c r="EQ135" s="31" t="str">
        <f>IF('Midt 3.kl. -Klasse'!FE32="","",IF('Midt 3.kl. -Klasse'!FE32='Skole scoring'!EQ$122,1,0)+IF('Midt 3.kl. -Klasse'!FE32=5,5,0))</f>
        <v/>
      </c>
      <c r="ER135" s="31" t="str">
        <f>IF('Midt 3.kl. -Klasse'!FF32="","",IF('Midt 3.kl. -Klasse'!FF32='Skole scoring'!ER$122,1,0)+IF('Midt 3.kl. -Klasse'!FF32=5,5,0))</f>
        <v/>
      </c>
      <c r="ES135" s="31" t="str">
        <f>IF('Midt 3.kl. -Klasse'!FG32="","",IF('Midt 3.kl. -Klasse'!FG32='Skole scoring'!ES$122,1,0)+IF('Midt 3.kl. -Klasse'!FG32=5,5,0))</f>
        <v/>
      </c>
      <c r="ET135" s="31" t="str">
        <f>IF('Midt 3.kl. -Klasse'!FH32="","",IF('Midt 3.kl. -Klasse'!FH32='Skole scoring'!ET$122,1,0)+IF('Midt 3.kl. -Klasse'!FH32=5,5,0))</f>
        <v/>
      </c>
      <c r="EU135" s="31" t="str">
        <f>IF('Midt 3.kl. -Klasse'!FI32="","",IF('Midt 3.kl. -Klasse'!FI32='Skole scoring'!EU$122,1,0)+IF('Midt 3.kl. -Klasse'!FI32=5,5,0))</f>
        <v/>
      </c>
      <c r="EV135" s="31" t="str">
        <f>IF('Midt 3.kl. -Klasse'!FJ32="","",IF('Midt 3.kl. -Klasse'!FJ32='Skole scoring'!EV$122,1,0)+IF('Midt 3.kl. -Klasse'!FJ32=5,5,0))</f>
        <v/>
      </c>
      <c r="EW135" s="31" t="str">
        <f>IF('Midt 3.kl. -Klasse'!FK32="","",IF('Midt 3.kl. -Klasse'!FK32='Skole scoring'!EW$122,1,0)+IF('Midt 3.kl. -Klasse'!FK32=5,5,0))</f>
        <v/>
      </c>
      <c r="EX135" s="31" t="str">
        <f>IF('Midt 3.kl. -Klasse'!FL32="","",IF('Midt 3.kl. -Klasse'!FL32='Skole scoring'!EX$122,1,0)+IF('Midt 3.kl. -Klasse'!FL32=5,5,0))</f>
        <v/>
      </c>
      <c r="EY135" s="31" t="str">
        <f>IF('Midt 3.kl. -Klasse'!FM32="","",IF('Midt 3.kl. -Klasse'!FM32='Skole scoring'!EY$122,1,0)+IF('Midt 3.kl. -Klasse'!FM32=5,5,0))</f>
        <v/>
      </c>
      <c r="EZ135" s="31" t="str">
        <f>IF('Midt 3.kl. -Klasse'!FN32="","",IF('Midt 3.kl. -Klasse'!FN32='Skole scoring'!EZ$122,1,0)+IF('Midt 3.kl. -Klasse'!FN32=5,5,0))</f>
        <v/>
      </c>
      <c r="FA135" s="31" t="str">
        <f>IF('Midt 3.kl. -Klasse'!FO32="","",IF('Midt 3.kl. -Klasse'!FO32='Skole scoring'!FA$122,1,0)+IF('Midt 3.kl. -Klasse'!FO32=5,5,0))</f>
        <v/>
      </c>
      <c r="FB135" s="31" t="str">
        <f>IF('Midt 3.kl. -Klasse'!FP32="","",IF('Midt 3.kl. -Klasse'!FP32='Skole scoring'!FB$122,1,0)+IF('Midt 3.kl. -Klasse'!FP32=5,5,0))</f>
        <v/>
      </c>
      <c r="FC135" s="31" t="str">
        <f>IF('Midt 3.kl. -Klasse'!FQ32="","",IF('Midt 3.kl. -Klasse'!FQ32='Skole scoring'!FC$122,1,0)+IF('Midt 3.kl. -Klasse'!FQ32=5,5,0))</f>
        <v/>
      </c>
      <c r="FD135" s="31" t="str">
        <f>IF('Midt 3.kl. -Klasse'!FR32="","",IF('Midt 3.kl. -Klasse'!FR32='Skole scoring'!FD$122,1,0)+IF('Midt 3.kl. -Klasse'!FR32=5,5,0))</f>
        <v/>
      </c>
      <c r="FE135" s="31" t="str">
        <f>IF('Midt 3.kl. -Klasse'!FS32="","",IF('Midt 3.kl. -Klasse'!FS32='Skole scoring'!FE$122,1,0)+IF('Midt 3.kl. -Klasse'!FS32=5,5,0))</f>
        <v/>
      </c>
      <c r="FF135" s="31" t="str">
        <f>IF('Midt 3.kl. -Klasse'!FT32="","",IF('Midt 3.kl. -Klasse'!FT32='Skole scoring'!FF$122,1,0)+IF('Midt 3.kl. -Klasse'!FT32=5,5,0))</f>
        <v/>
      </c>
      <c r="FG135" s="31" t="str">
        <f>IF('Midt 3.kl. -Klasse'!FU32="","",IF('Midt 3.kl. -Klasse'!FU32='Skole scoring'!FG$122,1,0)+IF('Midt 3.kl. -Klasse'!FU32=5,5,0))</f>
        <v/>
      </c>
      <c r="FH135" s="31" t="str">
        <f>IF('Midt 3.kl. -Klasse'!FV32="","",IF('Midt 3.kl. -Klasse'!FV32='Skole scoring'!FH$122,1,0)+IF('Midt 3.kl. -Klasse'!FV32=5,5,0))</f>
        <v/>
      </c>
      <c r="FI135" s="31" t="str">
        <f>IF('Midt 3.kl. -Klasse'!FW32="","",IF('Midt 3.kl. -Klasse'!FW32='Skole scoring'!FI$122,1,0)+IF('Midt 3.kl. -Klasse'!FW32=5,5,0))</f>
        <v/>
      </c>
      <c r="FJ135" s="31" t="str">
        <f>IF('Midt 3.kl. -Klasse'!FX32="","",IF('Midt 3.kl. -Klasse'!FX32='Skole scoring'!FJ$122,1,0)+IF('Midt 3.kl. -Klasse'!FX32=5,5,0))</f>
        <v/>
      </c>
      <c r="FK135" s="31" t="str">
        <f>IF('Midt 3.kl. -Klasse'!FY32="","",IF('Midt 3.kl. -Klasse'!FY32='Skole scoring'!FK$122,1,0)+IF('Midt 3.kl. -Klasse'!FY32=5,5,0))</f>
        <v/>
      </c>
      <c r="FL135" s="31" t="str">
        <f>IF('Midt 3.kl. -Klasse'!FZ32="","",IF('Midt 3.kl. -Klasse'!FZ32='Skole scoring'!FL$122,1,0)+IF('Midt 3.kl. -Klasse'!FZ32=5,5,0))</f>
        <v/>
      </c>
      <c r="FM135" s="31" t="str">
        <f>IF('Midt 3.kl. -Klasse'!GA32="","",IF('Midt 3.kl. -Klasse'!GA32='Skole scoring'!FM$122,1,0)+IF('Midt 3.kl. -Klasse'!GA32=5,5,0))</f>
        <v/>
      </c>
      <c r="FN135" s="31">
        <f t="shared" si="4"/>
        <v>0</v>
      </c>
      <c r="FO135" s="31" t="str">
        <f>IF(ISBLANK('Midt 3.kl. -Klasse'!B32),"NA",(((COUNTIF('Skole scoring'!B135:U135,1)-9.2)/5.5)+((COUNTIF('Skole scoring'!V135:DQ135,1)-28)/14.6)+((COUNTIF(DR135:FM135,1)-27)/13))/3)</f>
        <v>NA</v>
      </c>
    </row>
    <row r="136" spans="2:171" x14ac:dyDescent="0.35">
      <c r="B136" s="31" t="str">
        <f>IF('Midt 3.kl. -Klasse'!P33="","",IF('Midt 3.kl. -Klasse'!P33='Skole scoring'!B$122,1,0)+IF('Midt 3.kl. -Klasse'!P33=5,5,0))</f>
        <v/>
      </c>
      <c r="C136" s="31" t="str">
        <f>IF('Midt 3.kl. -Klasse'!Q33="","",IF('Midt 3.kl. -Klasse'!Q33='Skole scoring'!C$122,1,0)+IF('Midt 3.kl. -Klasse'!Q33=5,5,0))</f>
        <v/>
      </c>
      <c r="D136" s="31" t="str">
        <f>IF('Midt 3.kl. -Klasse'!R33="","",IF('Midt 3.kl. -Klasse'!R33='Skole scoring'!D$122,1,0)+IF('Midt 3.kl. -Klasse'!R33=5,5,0))</f>
        <v/>
      </c>
      <c r="E136" s="31" t="str">
        <f>IF('Midt 3.kl. -Klasse'!S33="","",IF('Midt 3.kl. -Klasse'!S33='Skole scoring'!E$122,1,0)+IF('Midt 3.kl. -Klasse'!S33=5,5,0))</f>
        <v/>
      </c>
      <c r="F136" s="31" t="str">
        <f>IF('Midt 3.kl. -Klasse'!T33="","",IF('Midt 3.kl. -Klasse'!T33='Skole scoring'!F$122,1,0)+IF('Midt 3.kl. -Klasse'!T33=5,5,0))</f>
        <v/>
      </c>
      <c r="G136" s="31" t="str">
        <f>IF('Midt 3.kl. -Klasse'!U33="","",IF('Midt 3.kl. -Klasse'!U33='Skole scoring'!G$122,1,0)+IF('Midt 3.kl. -Klasse'!U33=5,5,0))</f>
        <v/>
      </c>
      <c r="H136" s="31" t="str">
        <f>IF('Midt 3.kl. -Klasse'!V33="","",IF('Midt 3.kl. -Klasse'!V33='Skole scoring'!H$122,1,0)+IF('Midt 3.kl. -Klasse'!V33=5,5,0))</f>
        <v/>
      </c>
      <c r="I136" s="31" t="str">
        <f>IF('Midt 3.kl. -Klasse'!W33="","",IF('Midt 3.kl. -Klasse'!W33='Skole scoring'!I$122,1,0)+IF('Midt 3.kl. -Klasse'!W33=5,5,0))</f>
        <v/>
      </c>
      <c r="J136" s="31" t="str">
        <f>IF('Midt 3.kl. -Klasse'!X33="","",IF('Midt 3.kl. -Klasse'!X33='Skole scoring'!J$122,1,0)+IF('Midt 3.kl. -Klasse'!X33=5,5,0))</f>
        <v/>
      </c>
      <c r="K136" s="31" t="str">
        <f>IF('Midt 3.kl. -Klasse'!Y33="","",IF('Midt 3.kl. -Klasse'!Y33='Skole scoring'!K$122,1,0)+IF('Midt 3.kl. -Klasse'!Y33=5,5,0))</f>
        <v/>
      </c>
      <c r="L136" s="31" t="str">
        <f>IF('Midt 3.kl. -Klasse'!Z33="","",IF('Midt 3.kl. -Klasse'!Z33='Skole scoring'!L$122,1,0)+IF('Midt 3.kl. -Klasse'!Z33=5,5,0))</f>
        <v/>
      </c>
      <c r="M136" s="31" t="str">
        <f>IF('Midt 3.kl. -Klasse'!AA33="","",IF('Midt 3.kl. -Klasse'!AA33='Skole scoring'!M$122,1,0)+IF('Midt 3.kl. -Klasse'!AA33=5,5,0))</f>
        <v/>
      </c>
      <c r="N136" s="31" t="str">
        <f>IF('Midt 3.kl. -Klasse'!AB33="","",IF('Midt 3.kl. -Klasse'!AB33='Skole scoring'!N$122,1,0)+IF('Midt 3.kl. -Klasse'!AB33=5,5,0))</f>
        <v/>
      </c>
      <c r="O136" s="31" t="str">
        <f>IF('Midt 3.kl. -Klasse'!AC33="","",IF('Midt 3.kl. -Klasse'!AC33='Skole scoring'!O$122,1,0)+IF('Midt 3.kl. -Klasse'!AC33=5,5,0))</f>
        <v/>
      </c>
      <c r="P136" s="31" t="str">
        <f>IF('Midt 3.kl. -Klasse'!AD33="","",IF('Midt 3.kl. -Klasse'!AD33='Skole scoring'!P$122,1,0)+IF('Midt 3.kl. -Klasse'!AD33=5,5,0))</f>
        <v/>
      </c>
      <c r="Q136" s="31" t="str">
        <f>IF('Midt 3.kl. -Klasse'!AE33="","",IF('Midt 3.kl. -Klasse'!AE33='Skole scoring'!Q$122,1,0)+IF('Midt 3.kl. -Klasse'!AE33=5,5,0))</f>
        <v/>
      </c>
      <c r="R136" s="31" t="str">
        <f>IF('Midt 3.kl. -Klasse'!AF33="","",IF('Midt 3.kl. -Klasse'!AF33='Skole scoring'!R$122,1,0)+IF('Midt 3.kl. -Klasse'!AF33=5,5,0))</f>
        <v/>
      </c>
      <c r="S136" s="31" t="str">
        <f>IF('Midt 3.kl. -Klasse'!AG33="","",IF('Midt 3.kl. -Klasse'!AG33='Skole scoring'!S$122,1,0)+IF('Midt 3.kl. -Klasse'!AG33=5,5,0))</f>
        <v/>
      </c>
      <c r="T136" s="31" t="str">
        <f>IF('Midt 3.kl. -Klasse'!AH33="","",IF('Midt 3.kl. -Klasse'!AH33='Skole scoring'!T$122,1,0)+IF('Midt 3.kl. -Klasse'!AH33=5,5,0))</f>
        <v/>
      </c>
      <c r="U136" s="31" t="str">
        <f>IF('Midt 3.kl. -Klasse'!AI33="","",IF('Midt 3.kl. -Klasse'!AI33='Skole scoring'!U$122,1,0)+IF('Midt 3.kl. -Klasse'!AI33=5,5,0))</f>
        <v/>
      </c>
      <c r="V136" s="31" t="str">
        <f>IF('Midt 3.kl. -Klasse'!AJ33="","",IF('Midt 3.kl. -Klasse'!AJ33='Skole scoring'!V$122,1,0)+IF('Midt 3.kl. -Klasse'!AJ33=5,5,0))</f>
        <v/>
      </c>
      <c r="W136" s="31" t="str">
        <f>IF('Midt 3.kl. -Klasse'!AK33="","",IF('Midt 3.kl. -Klasse'!AK33='Skole scoring'!W$122,1,0)+IF('Midt 3.kl. -Klasse'!AK33=5,5,0))</f>
        <v/>
      </c>
      <c r="X136" s="31" t="str">
        <f>IF('Midt 3.kl. -Klasse'!AL33="","",IF('Midt 3.kl. -Klasse'!AL33='Skole scoring'!X$122,1,0)+IF('Midt 3.kl. -Klasse'!AL33=5,5,0))</f>
        <v/>
      </c>
      <c r="Y136" s="31" t="str">
        <f>IF('Midt 3.kl. -Klasse'!AM33="","",IF('Midt 3.kl. -Klasse'!AM33='Skole scoring'!Y$122,1,0)+IF('Midt 3.kl. -Klasse'!AM33=5,5,0))</f>
        <v/>
      </c>
      <c r="Z136" s="31" t="str">
        <f>IF('Midt 3.kl. -Klasse'!AN33="","",IF('Midt 3.kl. -Klasse'!AN33='Skole scoring'!Z$122,1,0)+IF('Midt 3.kl. -Klasse'!AN33=5,5,0))</f>
        <v/>
      </c>
      <c r="AA136" s="31" t="str">
        <f>IF('Midt 3.kl. -Klasse'!AO33="","",IF('Midt 3.kl. -Klasse'!AO33='Skole scoring'!AA$122,1,0)+IF('Midt 3.kl. -Klasse'!AO33=5,5,0))</f>
        <v/>
      </c>
      <c r="AB136" s="31" t="str">
        <f>IF('Midt 3.kl. -Klasse'!AP33="","",IF('Midt 3.kl. -Klasse'!AP33='Skole scoring'!AB$122,1,0)+IF('Midt 3.kl. -Klasse'!AP33=5,5,0))</f>
        <v/>
      </c>
      <c r="AC136" s="31" t="str">
        <f>IF('Midt 3.kl. -Klasse'!AQ33="","",IF('Midt 3.kl. -Klasse'!AQ33='Skole scoring'!AC$122,1,0)+IF('Midt 3.kl. -Klasse'!AQ33=5,5,0))</f>
        <v/>
      </c>
      <c r="AD136" s="31" t="str">
        <f>IF('Midt 3.kl. -Klasse'!AR33="","",IF('Midt 3.kl. -Klasse'!AR33='Skole scoring'!AD$122,1,0)+IF('Midt 3.kl. -Klasse'!AR33=5,5,0))</f>
        <v/>
      </c>
      <c r="AE136" s="31" t="str">
        <f>IF('Midt 3.kl. -Klasse'!AS33="","",IF('Midt 3.kl. -Klasse'!AS33='Skole scoring'!AE$122,1,0)+IF('Midt 3.kl. -Klasse'!AS33=5,5,0))</f>
        <v/>
      </c>
      <c r="AF136" s="31" t="str">
        <f>IF('Midt 3.kl. -Klasse'!AT33="","",IF('Midt 3.kl. -Klasse'!AT33='Skole scoring'!AF$122,1,0)+IF('Midt 3.kl. -Klasse'!AT33=5,5,0))</f>
        <v/>
      </c>
      <c r="AG136" s="31" t="str">
        <f>IF('Midt 3.kl. -Klasse'!AU33="","",IF('Midt 3.kl. -Klasse'!AU33='Skole scoring'!AG$122,1,0)+IF('Midt 3.kl. -Klasse'!AU33=5,5,0))</f>
        <v/>
      </c>
      <c r="AH136" s="31" t="str">
        <f>IF('Midt 3.kl. -Klasse'!AV33="","",IF('Midt 3.kl. -Klasse'!AV33='Skole scoring'!AH$122,1,0)+IF('Midt 3.kl. -Klasse'!AV33=5,5,0))</f>
        <v/>
      </c>
      <c r="AI136" s="31" t="str">
        <f>IF('Midt 3.kl. -Klasse'!AW33="","",IF('Midt 3.kl. -Klasse'!AW33='Skole scoring'!AI$122,1,0)+IF('Midt 3.kl. -Klasse'!AW33=5,5,0))</f>
        <v/>
      </c>
      <c r="AJ136" s="31" t="str">
        <f>IF('Midt 3.kl. -Klasse'!AX33="","",IF('Midt 3.kl. -Klasse'!AX33='Skole scoring'!AJ$122,1,0)+IF('Midt 3.kl. -Klasse'!AX33=5,5,0))</f>
        <v/>
      </c>
      <c r="AK136" s="31" t="str">
        <f>IF('Midt 3.kl. -Klasse'!AY33="","",IF('Midt 3.kl. -Klasse'!AY33='Skole scoring'!AK$122,1,0)+IF('Midt 3.kl. -Klasse'!AY33=5,5,0))</f>
        <v/>
      </c>
      <c r="AL136" s="31" t="str">
        <f>IF('Midt 3.kl. -Klasse'!AZ33="","",IF('Midt 3.kl. -Klasse'!AZ33='Skole scoring'!AL$122,1,0)+IF('Midt 3.kl. -Klasse'!AZ33=5,5,0))</f>
        <v/>
      </c>
      <c r="AM136" s="31" t="str">
        <f>IF('Midt 3.kl. -Klasse'!BA33="","",IF('Midt 3.kl. -Klasse'!BA33='Skole scoring'!AM$122,1,0)+IF('Midt 3.kl. -Klasse'!BA33=5,5,0))</f>
        <v/>
      </c>
      <c r="AN136" s="31" t="str">
        <f>IF('Midt 3.kl. -Klasse'!BB33="","",IF('Midt 3.kl. -Klasse'!BB33='Skole scoring'!AN$122,1,0)+IF('Midt 3.kl. -Klasse'!BB33=5,5,0))</f>
        <v/>
      </c>
      <c r="AO136" s="31" t="str">
        <f>IF('Midt 3.kl. -Klasse'!BC33="","",IF('Midt 3.kl. -Klasse'!BC33='Skole scoring'!AO$122,1,0)+IF('Midt 3.kl. -Klasse'!BC33=5,5,0))</f>
        <v/>
      </c>
      <c r="AP136" s="31" t="str">
        <f>IF('Midt 3.kl. -Klasse'!BD33="","",IF('Midt 3.kl. -Klasse'!BD33='Skole scoring'!AP$122,1,0)+IF('Midt 3.kl. -Klasse'!BD33=5,5,0))</f>
        <v/>
      </c>
      <c r="AQ136" s="31" t="str">
        <f>IF('Midt 3.kl. -Klasse'!BE33="","",IF('Midt 3.kl. -Klasse'!BE33='Skole scoring'!AQ$122,1,0)+IF('Midt 3.kl. -Klasse'!BE33=5,5,0))</f>
        <v/>
      </c>
      <c r="AR136" s="31" t="str">
        <f>IF('Midt 3.kl. -Klasse'!BF33="","",IF('Midt 3.kl. -Klasse'!BF33='Skole scoring'!AR$122,1,0)+IF('Midt 3.kl. -Klasse'!BF33=5,5,0))</f>
        <v/>
      </c>
      <c r="AS136" s="31" t="str">
        <f>IF('Midt 3.kl. -Klasse'!BG33="","",IF('Midt 3.kl. -Klasse'!BG33='Skole scoring'!AS$122,1,0)+IF('Midt 3.kl. -Klasse'!BG33=5,5,0))</f>
        <v/>
      </c>
      <c r="AT136" s="31" t="str">
        <f>IF('Midt 3.kl. -Klasse'!BH33="","",IF('Midt 3.kl. -Klasse'!BH33='Skole scoring'!AT$122,1,0)+IF('Midt 3.kl. -Klasse'!BH33=5,5,0))</f>
        <v/>
      </c>
      <c r="AU136" s="31" t="str">
        <f>IF('Midt 3.kl. -Klasse'!BI33="","",IF('Midt 3.kl. -Klasse'!BI33='Skole scoring'!AU$122,1,0)+IF('Midt 3.kl. -Klasse'!BI33=5,5,0))</f>
        <v/>
      </c>
      <c r="AV136" s="31" t="str">
        <f>IF('Midt 3.kl. -Klasse'!BJ33="","",IF('Midt 3.kl. -Klasse'!BJ33='Skole scoring'!AV$122,1,0)+IF('Midt 3.kl. -Klasse'!BJ33=5,5,0))</f>
        <v/>
      </c>
      <c r="AW136" s="31" t="str">
        <f>IF('Midt 3.kl. -Klasse'!BK33="","",IF('Midt 3.kl. -Klasse'!BK33='Skole scoring'!AW$122,1,0)+IF('Midt 3.kl. -Klasse'!BK33=5,5,0))</f>
        <v/>
      </c>
      <c r="AX136" s="31" t="str">
        <f>IF('Midt 3.kl. -Klasse'!BL33="","",IF('Midt 3.kl. -Klasse'!BL33='Skole scoring'!AX$122,1,0)+IF('Midt 3.kl. -Klasse'!BL33=5,5,0))</f>
        <v/>
      </c>
      <c r="AY136" s="31" t="str">
        <f>IF('Midt 3.kl. -Klasse'!BM33="","",IF('Midt 3.kl. -Klasse'!BM33='Skole scoring'!AY$122,1,0)+IF('Midt 3.kl. -Klasse'!BM33=5,5,0))</f>
        <v/>
      </c>
      <c r="AZ136" s="31" t="str">
        <f>IF('Midt 3.kl. -Klasse'!BN33="","",IF('Midt 3.kl. -Klasse'!BN33='Skole scoring'!AZ$122,1,0)+IF('Midt 3.kl. -Klasse'!BN33=5,5,0))</f>
        <v/>
      </c>
      <c r="BA136" s="31" t="str">
        <f>IF('Midt 3.kl. -Klasse'!BO33="","",IF('Midt 3.kl. -Klasse'!BO33='Skole scoring'!BA$122,1,0)+IF('Midt 3.kl. -Klasse'!BO33=5,5,0))</f>
        <v/>
      </c>
      <c r="BB136" s="31" t="str">
        <f>IF('Midt 3.kl. -Klasse'!BP33="","",IF('Midt 3.kl. -Klasse'!BP33='Skole scoring'!BB$122,1,0)+IF('Midt 3.kl. -Klasse'!BP33=5,5,0))</f>
        <v/>
      </c>
      <c r="BC136" s="31" t="str">
        <f>IF('Midt 3.kl. -Klasse'!BQ33="","",IF('Midt 3.kl. -Klasse'!BQ33='Skole scoring'!BC$122,1,0)+IF('Midt 3.kl. -Klasse'!BQ33=5,5,0))</f>
        <v/>
      </c>
      <c r="BD136" s="31" t="str">
        <f>IF('Midt 3.kl. -Klasse'!BR33="","",IF('Midt 3.kl. -Klasse'!BR33='Skole scoring'!BD$122,1,0)+IF('Midt 3.kl. -Klasse'!BR33=5,5,0))</f>
        <v/>
      </c>
      <c r="BE136" s="31" t="str">
        <f>IF('Midt 3.kl. -Klasse'!BS33="","",IF('Midt 3.kl. -Klasse'!BS33='Skole scoring'!BE$122,1,0)+IF('Midt 3.kl. -Klasse'!BS33=5,5,0))</f>
        <v/>
      </c>
      <c r="BF136" s="31" t="str">
        <f>IF('Midt 3.kl. -Klasse'!BT33="","",IF('Midt 3.kl. -Klasse'!BT33='Skole scoring'!BF$122,1,0)+IF('Midt 3.kl. -Klasse'!BT33=5,5,0))</f>
        <v/>
      </c>
      <c r="BG136" s="31" t="str">
        <f>IF('Midt 3.kl. -Klasse'!BU33="","",IF('Midt 3.kl. -Klasse'!BU33='Skole scoring'!BG$122,1,0)+IF('Midt 3.kl. -Klasse'!BU33=5,5,0))</f>
        <v/>
      </c>
      <c r="BH136" s="31" t="str">
        <f>IF('Midt 3.kl. -Klasse'!BV33="","",IF('Midt 3.kl. -Klasse'!BV33='Skole scoring'!BH$122,1,0)+IF('Midt 3.kl. -Klasse'!BV33=5,5,0))</f>
        <v/>
      </c>
      <c r="BI136" s="31" t="str">
        <f>IF('Midt 3.kl. -Klasse'!BW33="","",IF('Midt 3.kl. -Klasse'!BW33='Skole scoring'!BI$122,1,0)+IF('Midt 3.kl. -Klasse'!BW33=5,5,0))</f>
        <v/>
      </c>
      <c r="BJ136" s="31" t="str">
        <f>IF('Midt 3.kl. -Klasse'!BX33="","",IF('Midt 3.kl. -Klasse'!BX33='Skole scoring'!BJ$122,1,0)+IF('Midt 3.kl. -Klasse'!BX33=5,5,0))</f>
        <v/>
      </c>
      <c r="BK136" s="31" t="str">
        <f>IF('Midt 3.kl. -Klasse'!BY33="","",IF('Midt 3.kl. -Klasse'!BY33='Skole scoring'!BK$122,1,0)+IF('Midt 3.kl. -Klasse'!BY33=5,5,0))</f>
        <v/>
      </c>
      <c r="BL136" s="31" t="str">
        <f>IF('Midt 3.kl. -Klasse'!BZ33="","",IF('Midt 3.kl. -Klasse'!BZ33='Skole scoring'!BL$122,1,0)+IF('Midt 3.kl. -Klasse'!BZ33=5,5,0))</f>
        <v/>
      </c>
      <c r="BM136" s="31" t="str">
        <f>IF('Midt 3.kl. -Klasse'!CA33="","",IF('Midt 3.kl. -Klasse'!CA33='Skole scoring'!BM$122,1,0)+IF('Midt 3.kl. -Klasse'!CA33=5,5,0))</f>
        <v/>
      </c>
      <c r="BN136" s="31" t="str">
        <f>IF('Midt 3.kl. -Klasse'!CB33="","",IF('Midt 3.kl. -Klasse'!CB33='Skole scoring'!BN$122,1,0)+IF('Midt 3.kl. -Klasse'!CB33=5,5,0))</f>
        <v/>
      </c>
      <c r="BO136" s="31" t="str">
        <f>IF('Midt 3.kl. -Klasse'!CC33="","",IF('Midt 3.kl. -Klasse'!CC33='Skole scoring'!BO$122,1,0)+IF('Midt 3.kl. -Klasse'!CC33=5,5,0))</f>
        <v/>
      </c>
      <c r="BP136" s="31" t="str">
        <f>IF('Midt 3.kl. -Klasse'!CD33="","",IF('Midt 3.kl. -Klasse'!CD33='Skole scoring'!BP$122,1,0)+IF('Midt 3.kl. -Klasse'!CD33=5,5,0))</f>
        <v/>
      </c>
      <c r="BQ136" s="31" t="str">
        <f>IF('Midt 3.kl. -Klasse'!CE33="","",IF('Midt 3.kl. -Klasse'!CE33='Skole scoring'!BQ$122,1,0)+IF('Midt 3.kl. -Klasse'!CE33=5,5,0))</f>
        <v/>
      </c>
      <c r="BR136" s="31" t="str">
        <f>IF('Midt 3.kl. -Klasse'!CF33="","",IF('Midt 3.kl. -Klasse'!CF33='Skole scoring'!BR$122,1,0)+IF('Midt 3.kl. -Klasse'!CF33=5,5,0))</f>
        <v/>
      </c>
      <c r="BS136" s="31" t="str">
        <f>IF('Midt 3.kl. -Klasse'!CG33="","",IF('Midt 3.kl. -Klasse'!CG33='Skole scoring'!BS$122,1,0)+IF('Midt 3.kl. -Klasse'!CG33=5,5,0))</f>
        <v/>
      </c>
      <c r="BT136" s="31" t="str">
        <f>IF('Midt 3.kl. -Klasse'!CH33="","",IF('Midt 3.kl. -Klasse'!CH33='Skole scoring'!BT$122,1,0)+IF('Midt 3.kl. -Klasse'!CH33=5,5,0))</f>
        <v/>
      </c>
      <c r="BU136" s="31" t="str">
        <f>IF('Midt 3.kl. -Klasse'!CI33="","",IF('Midt 3.kl. -Klasse'!CI33='Skole scoring'!BU$122,1,0)+IF('Midt 3.kl. -Klasse'!CI33=5,5,0))</f>
        <v/>
      </c>
      <c r="BV136" s="31" t="str">
        <f>IF('Midt 3.kl. -Klasse'!CJ33="","",IF('Midt 3.kl. -Klasse'!CJ33='Skole scoring'!BV$122,1,0)+IF('Midt 3.kl. -Klasse'!CJ33=5,5,0))</f>
        <v/>
      </c>
      <c r="BW136" s="31" t="str">
        <f>IF('Midt 3.kl. -Klasse'!CK33="","",IF('Midt 3.kl. -Klasse'!CK33='Skole scoring'!BW$122,1,0)+IF('Midt 3.kl. -Klasse'!CK33=5,5,0))</f>
        <v/>
      </c>
      <c r="BX136" s="31" t="str">
        <f>IF('Midt 3.kl. -Klasse'!CL33="","",IF('Midt 3.kl. -Klasse'!CL33='Skole scoring'!BX$122,1,0)+IF('Midt 3.kl. -Klasse'!CL33=5,5,0))</f>
        <v/>
      </c>
      <c r="BY136" s="31" t="str">
        <f>IF('Midt 3.kl. -Klasse'!CM33="","",IF('Midt 3.kl. -Klasse'!CM33='Skole scoring'!BY$122,1,0)+IF('Midt 3.kl. -Klasse'!CM33=5,5,0))</f>
        <v/>
      </c>
      <c r="BZ136" s="31" t="str">
        <f>IF('Midt 3.kl. -Klasse'!CN33="","",IF('Midt 3.kl. -Klasse'!CN33='Skole scoring'!BZ$122,1,0)+IF('Midt 3.kl. -Klasse'!CN33=5,5,0))</f>
        <v/>
      </c>
      <c r="CA136" s="31" t="str">
        <f>IF('Midt 3.kl. -Klasse'!CO33="","",IF('Midt 3.kl. -Klasse'!CO33='Skole scoring'!CA$122,1,0)+IF('Midt 3.kl. -Klasse'!CO33=5,5,0))</f>
        <v/>
      </c>
      <c r="CB136" s="31" t="str">
        <f>IF('Midt 3.kl. -Klasse'!CP33="","",IF('Midt 3.kl. -Klasse'!CP33='Skole scoring'!CB$122,1,0)+IF('Midt 3.kl. -Klasse'!CP33=5,5,0))</f>
        <v/>
      </c>
      <c r="CC136" s="31" t="str">
        <f>IF('Midt 3.kl. -Klasse'!CQ33="","",IF('Midt 3.kl. -Klasse'!CQ33='Skole scoring'!CC$122,1,0)+IF('Midt 3.kl. -Klasse'!CQ33=5,5,0))</f>
        <v/>
      </c>
      <c r="CD136" s="31" t="str">
        <f>IF('Midt 3.kl. -Klasse'!CR33="","",IF('Midt 3.kl. -Klasse'!CR33='Skole scoring'!CD$122,1,0)+IF('Midt 3.kl. -Klasse'!CR33=5,5,0))</f>
        <v/>
      </c>
      <c r="CE136" s="31" t="str">
        <f>IF('Midt 3.kl. -Klasse'!CS33="","",IF('Midt 3.kl. -Klasse'!CS33='Skole scoring'!CE$122,1,0)+IF('Midt 3.kl. -Klasse'!CS33=5,5,0))</f>
        <v/>
      </c>
      <c r="CF136" s="31" t="str">
        <f>IF('Midt 3.kl. -Klasse'!CT33="","",IF('Midt 3.kl. -Klasse'!CT33='Skole scoring'!CF$122,1,0)+IF('Midt 3.kl. -Klasse'!CT33=5,5,0))</f>
        <v/>
      </c>
      <c r="CG136" s="31" t="str">
        <f>IF('Midt 3.kl. -Klasse'!CU33="","",IF('Midt 3.kl. -Klasse'!CU33='Skole scoring'!CG$122,1,0)+IF('Midt 3.kl. -Klasse'!CU33=5,5,0))</f>
        <v/>
      </c>
      <c r="CH136" s="31" t="str">
        <f>IF('Midt 3.kl. -Klasse'!CV33="","",IF('Midt 3.kl. -Klasse'!CV33='Skole scoring'!CH$122,1,0)+IF('Midt 3.kl. -Klasse'!CV33=5,5,0))</f>
        <v/>
      </c>
      <c r="CI136" s="31" t="str">
        <f>IF('Midt 3.kl. -Klasse'!CW33="","",IF('Midt 3.kl. -Klasse'!CW33='Skole scoring'!CI$122,1,0)+IF('Midt 3.kl. -Klasse'!CW33=5,5,0))</f>
        <v/>
      </c>
      <c r="CJ136" s="31" t="str">
        <f>IF('Midt 3.kl. -Klasse'!CX33="","",IF('Midt 3.kl. -Klasse'!CX33='Skole scoring'!CJ$122,1,0)+IF('Midt 3.kl. -Klasse'!CX33=5,5,0))</f>
        <v/>
      </c>
      <c r="CK136" s="31" t="str">
        <f>IF('Midt 3.kl. -Klasse'!CY33="","",IF('Midt 3.kl. -Klasse'!CY33='Skole scoring'!CK$122,1,0)+IF('Midt 3.kl. -Klasse'!CY33=5,5,0))</f>
        <v/>
      </c>
      <c r="CL136" s="31" t="str">
        <f>IF('Midt 3.kl. -Klasse'!CZ33="","",IF('Midt 3.kl. -Klasse'!CZ33='Skole scoring'!CL$122,1,0)+IF('Midt 3.kl. -Klasse'!CZ33=5,5,0))</f>
        <v/>
      </c>
      <c r="CM136" s="31" t="str">
        <f>IF('Midt 3.kl. -Klasse'!DA33="","",IF('Midt 3.kl. -Klasse'!DA33='Skole scoring'!CM$122,1,0)+IF('Midt 3.kl. -Klasse'!DA33=5,5,0))</f>
        <v/>
      </c>
      <c r="CN136" s="31" t="str">
        <f>IF('Midt 3.kl. -Klasse'!DB33="","",IF('Midt 3.kl. -Klasse'!DB33='Skole scoring'!CN$122,1,0)+IF('Midt 3.kl. -Klasse'!DB33=5,5,0))</f>
        <v/>
      </c>
      <c r="CO136" s="31" t="str">
        <f>IF('Midt 3.kl. -Klasse'!DC33="","",IF('Midt 3.kl. -Klasse'!DC33='Skole scoring'!CO$122,1,0)+IF('Midt 3.kl. -Klasse'!DC33=5,5,0))</f>
        <v/>
      </c>
      <c r="CP136" s="31" t="str">
        <f>IF('Midt 3.kl. -Klasse'!DD33="","",IF('Midt 3.kl. -Klasse'!DD33='Skole scoring'!CP$122,1,0)+IF('Midt 3.kl. -Klasse'!DD33=5,5,0))</f>
        <v/>
      </c>
      <c r="CQ136" s="31" t="str">
        <f>IF('Midt 3.kl. -Klasse'!DE33="","",IF('Midt 3.kl. -Klasse'!DE33='Skole scoring'!CQ$122,1,0)+IF('Midt 3.kl. -Klasse'!DE33=5,5,0))</f>
        <v/>
      </c>
      <c r="CR136" s="31" t="str">
        <f>IF('Midt 3.kl. -Klasse'!DF33="","",IF('Midt 3.kl. -Klasse'!DF33='Skole scoring'!CR$122,1,0)+IF('Midt 3.kl. -Klasse'!DF33=5,5,0))</f>
        <v/>
      </c>
      <c r="CS136" s="31" t="str">
        <f>IF('Midt 3.kl. -Klasse'!DG33="","",IF('Midt 3.kl. -Klasse'!DG33='Skole scoring'!CS$122,1,0)+IF('Midt 3.kl. -Klasse'!DG33=5,5,0))</f>
        <v/>
      </c>
      <c r="CT136" s="31" t="str">
        <f>IF('Midt 3.kl. -Klasse'!DH33="","",IF('Midt 3.kl. -Klasse'!DH33='Skole scoring'!CT$122,1,0)+IF('Midt 3.kl. -Klasse'!DH33=5,5,0))</f>
        <v/>
      </c>
      <c r="CU136" s="31" t="str">
        <f>IF('Midt 3.kl. -Klasse'!DI33="","",IF('Midt 3.kl. -Klasse'!DI33='Skole scoring'!CU$122,1,0)+IF('Midt 3.kl. -Klasse'!DI33=5,5,0))</f>
        <v/>
      </c>
      <c r="CV136" s="31" t="str">
        <f>IF('Midt 3.kl. -Klasse'!DJ33="","",IF('Midt 3.kl. -Klasse'!DJ33='Skole scoring'!CV$122,1,0)+IF('Midt 3.kl. -Klasse'!DJ33=5,5,0))</f>
        <v/>
      </c>
      <c r="CW136" s="31" t="str">
        <f>IF('Midt 3.kl. -Klasse'!DK33="","",IF('Midt 3.kl. -Klasse'!DK33='Skole scoring'!CW$122,1,0)+IF('Midt 3.kl. -Klasse'!DK33=5,5,0))</f>
        <v/>
      </c>
      <c r="CX136" s="31" t="str">
        <f>IF('Midt 3.kl. -Klasse'!DL33="","",IF('Midt 3.kl. -Klasse'!DL33='Skole scoring'!CX$122,1,0)+IF('Midt 3.kl. -Klasse'!DL33=5,5,0))</f>
        <v/>
      </c>
      <c r="CY136" s="31" t="str">
        <f>IF('Midt 3.kl. -Klasse'!DM33="","",IF('Midt 3.kl. -Klasse'!DM33='Skole scoring'!CY$122,1,0)+IF('Midt 3.kl. -Klasse'!DM33=5,5,0))</f>
        <v/>
      </c>
      <c r="CZ136" s="31" t="str">
        <f>IF('Midt 3.kl. -Klasse'!DN33="","",IF('Midt 3.kl. -Klasse'!DN33='Skole scoring'!CZ$122,1,0)+IF('Midt 3.kl. -Klasse'!DN33=5,5,0))</f>
        <v/>
      </c>
      <c r="DA136" s="31" t="str">
        <f>IF('Midt 3.kl. -Klasse'!DO33="","",IF('Midt 3.kl. -Klasse'!DO33='Skole scoring'!DA$122,1,0)+IF('Midt 3.kl. -Klasse'!DO33=5,5,0))</f>
        <v/>
      </c>
      <c r="DB136" s="31" t="str">
        <f>IF('Midt 3.kl. -Klasse'!DP33="","",IF('Midt 3.kl. -Klasse'!DP33='Skole scoring'!DB$122,1,0)+IF('Midt 3.kl. -Klasse'!DP33=5,5,0))</f>
        <v/>
      </c>
      <c r="DC136" s="31" t="str">
        <f>IF('Midt 3.kl. -Klasse'!DQ33="","",IF('Midt 3.kl. -Klasse'!DQ33='Skole scoring'!DC$122,1,0)+IF('Midt 3.kl. -Klasse'!DQ33=5,5,0))</f>
        <v/>
      </c>
      <c r="DD136" s="31" t="str">
        <f>IF('Midt 3.kl. -Klasse'!DR33="","",IF('Midt 3.kl. -Klasse'!DR33='Skole scoring'!DD$122,1,0)+IF('Midt 3.kl. -Klasse'!DR33=5,5,0))</f>
        <v/>
      </c>
      <c r="DE136" s="31" t="str">
        <f>IF('Midt 3.kl. -Klasse'!DS33="","",IF('Midt 3.kl. -Klasse'!DS33='Skole scoring'!DE$122,1,0)+IF('Midt 3.kl. -Klasse'!DS33=5,5,0))</f>
        <v/>
      </c>
      <c r="DF136" s="31" t="str">
        <f>IF('Midt 3.kl. -Klasse'!DT33="","",IF('Midt 3.kl. -Klasse'!DT33='Skole scoring'!DF$122,1,0)+IF('Midt 3.kl. -Klasse'!DT33=5,5,0))</f>
        <v/>
      </c>
      <c r="DG136" s="31" t="str">
        <f>IF('Midt 3.kl. -Klasse'!DU33="","",IF('Midt 3.kl. -Klasse'!DU33='Skole scoring'!DG$122,1,0)+IF('Midt 3.kl. -Klasse'!DU33=5,5,0))</f>
        <v/>
      </c>
      <c r="DH136" s="31" t="str">
        <f>IF('Midt 3.kl. -Klasse'!DV33="","",IF('Midt 3.kl. -Klasse'!DV33='Skole scoring'!DH$122,1,0)+IF('Midt 3.kl. -Klasse'!DV33=5,5,0))</f>
        <v/>
      </c>
      <c r="DI136" s="31" t="str">
        <f>IF('Midt 3.kl. -Klasse'!DW33="","",IF('Midt 3.kl. -Klasse'!DW33='Skole scoring'!DI$122,1,0)+IF('Midt 3.kl. -Klasse'!DW33=5,5,0))</f>
        <v/>
      </c>
      <c r="DJ136" s="31" t="str">
        <f>IF('Midt 3.kl. -Klasse'!DX33="","",IF('Midt 3.kl. -Klasse'!DX33='Skole scoring'!DJ$122,1,0)+IF('Midt 3.kl. -Klasse'!DX33=5,5,0))</f>
        <v/>
      </c>
      <c r="DK136" s="31" t="str">
        <f>IF('Midt 3.kl. -Klasse'!DY33="","",IF('Midt 3.kl. -Klasse'!DY33='Skole scoring'!DK$122,1,0)+IF('Midt 3.kl. -Klasse'!DY33=5,5,0))</f>
        <v/>
      </c>
      <c r="DL136" s="31" t="str">
        <f>IF('Midt 3.kl. -Klasse'!DZ33="","",IF('Midt 3.kl. -Klasse'!DZ33='Skole scoring'!DL$122,1,0)+IF('Midt 3.kl. -Klasse'!DZ33=5,5,0))</f>
        <v/>
      </c>
      <c r="DM136" s="31" t="str">
        <f>IF('Midt 3.kl. -Klasse'!EA33="","",IF('Midt 3.kl. -Klasse'!EA33='Skole scoring'!DM$122,1,0)+IF('Midt 3.kl. -Klasse'!EA33=5,5,0))</f>
        <v/>
      </c>
      <c r="DN136" s="31" t="str">
        <f>IF('Midt 3.kl. -Klasse'!EB33="","",IF('Midt 3.kl. -Klasse'!EB33='Skole scoring'!DN$122,1,0)+IF('Midt 3.kl. -Klasse'!EB33=5,5,0))</f>
        <v/>
      </c>
      <c r="DO136" s="31" t="str">
        <f>IF('Midt 3.kl. -Klasse'!EC33="","",IF('Midt 3.kl. -Klasse'!EC33='Skole scoring'!DO$122,1,0)+IF('Midt 3.kl. -Klasse'!EC33=5,5,0))</f>
        <v/>
      </c>
      <c r="DP136" s="31" t="str">
        <f>IF('Midt 3.kl. -Klasse'!ED33="","",IF('Midt 3.kl. -Klasse'!ED33='Skole scoring'!DP$122,1,0)+IF('Midt 3.kl. -Klasse'!ED33=5,5,0))</f>
        <v/>
      </c>
      <c r="DQ136" s="31" t="str">
        <f>IF('Midt 3.kl. -Klasse'!EE33="","",IF('Midt 3.kl. -Klasse'!EE33='Skole scoring'!DQ$122,1,0)+IF('Midt 3.kl. -Klasse'!EE33=5,5,0))</f>
        <v/>
      </c>
      <c r="DR136" s="31" t="str">
        <f>IF('Midt 3.kl. -Klasse'!EF33="","",IF('Midt 3.kl. -Klasse'!EF33='Skole scoring'!DR$122,1,0)+IF('Midt 3.kl. -Klasse'!EF33=5,5,0))</f>
        <v/>
      </c>
      <c r="DS136" s="31" t="str">
        <f>IF('Midt 3.kl. -Klasse'!EG33="","",IF('Midt 3.kl. -Klasse'!EG33='Skole scoring'!DS$122,1,0)+IF('Midt 3.kl. -Klasse'!EG33=5,5,0))</f>
        <v/>
      </c>
      <c r="DT136" s="31" t="str">
        <f>IF('Midt 3.kl. -Klasse'!EH33="","",IF('Midt 3.kl. -Klasse'!EH33='Skole scoring'!DT$122,1,0)+IF('Midt 3.kl. -Klasse'!EH33=5,5,0))</f>
        <v/>
      </c>
      <c r="DU136" s="31" t="str">
        <f>IF('Midt 3.kl. -Klasse'!EI33="","",IF('Midt 3.kl. -Klasse'!EI33='Skole scoring'!DU$122,1,0)+IF('Midt 3.kl. -Klasse'!EI33=5,5,0))</f>
        <v/>
      </c>
      <c r="DV136" s="31" t="str">
        <f>IF('Midt 3.kl. -Klasse'!EJ33="","",IF('Midt 3.kl. -Klasse'!EJ33='Skole scoring'!DV$122,1,0)+IF('Midt 3.kl. -Klasse'!EJ33=5,5,0))</f>
        <v/>
      </c>
      <c r="DW136" s="31" t="str">
        <f>IF('Midt 3.kl. -Klasse'!EK33="","",IF('Midt 3.kl. -Klasse'!EK33='Skole scoring'!DW$122,1,0)+IF('Midt 3.kl. -Klasse'!EK33=5,5,0))</f>
        <v/>
      </c>
      <c r="DX136" s="31" t="str">
        <f>IF('Midt 3.kl. -Klasse'!EL33="","",IF('Midt 3.kl. -Klasse'!EL33='Skole scoring'!DX$122,1,0)+IF('Midt 3.kl. -Klasse'!EL33=5,5,0))</f>
        <v/>
      </c>
      <c r="DY136" s="31" t="str">
        <f>IF('Midt 3.kl. -Klasse'!EM33="","",IF('Midt 3.kl. -Klasse'!EM33='Skole scoring'!DY$122,1,0)+IF('Midt 3.kl. -Klasse'!EM33=5,5,0))</f>
        <v/>
      </c>
      <c r="DZ136" s="31" t="str">
        <f>IF('Midt 3.kl. -Klasse'!EN33="","",IF('Midt 3.kl. -Klasse'!EN33='Skole scoring'!DZ$122,1,0)+IF('Midt 3.kl. -Klasse'!EN33=5,5,0))</f>
        <v/>
      </c>
      <c r="EA136" s="31" t="str">
        <f>IF('Midt 3.kl. -Klasse'!EO33="","",IF('Midt 3.kl. -Klasse'!EO33='Skole scoring'!EA$122,1,0)+IF('Midt 3.kl. -Klasse'!EO33=5,5,0))</f>
        <v/>
      </c>
      <c r="EB136" s="31" t="str">
        <f>IF('Midt 3.kl. -Klasse'!EP33="","",IF('Midt 3.kl. -Klasse'!EP33='Skole scoring'!EB$122,1,0)+IF('Midt 3.kl. -Klasse'!EP33=5,5,0))</f>
        <v/>
      </c>
      <c r="EC136" s="31" t="str">
        <f>IF('Midt 3.kl. -Klasse'!EQ33="","",IF('Midt 3.kl. -Klasse'!EQ33='Skole scoring'!EC$122,1,0)+IF('Midt 3.kl. -Klasse'!EQ33=5,5,0))</f>
        <v/>
      </c>
      <c r="ED136" s="31" t="str">
        <f>IF('Midt 3.kl. -Klasse'!ER33="","",IF('Midt 3.kl. -Klasse'!ER33='Skole scoring'!ED$122,1,0)+IF('Midt 3.kl. -Klasse'!ER33=5,5,0))</f>
        <v/>
      </c>
      <c r="EE136" s="31" t="str">
        <f>IF('Midt 3.kl. -Klasse'!ES33="","",IF('Midt 3.kl. -Klasse'!ES33='Skole scoring'!EE$122,1,0)+IF('Midt 3.kl. -Klasse'!ES33=5,5,0))</f>
        <v/>
      </c>
      <c r="EF136" s="31" t="str">
        <f>IF('Midt 3.kl. -Klasse'!ET33="","",IF('Midt 3.kl. -Klasse'!ET33='Skole scoring'!EF$122,1,0)+IF('Midt 3.kl. -Klasse'!ET33=5,5,0))</f>
        <v/>
      </c>
      <c r="EG136" s="31" t="str">
        <f>IF('Midt 3.kl. -Klasse'!EU33="","",IF('Midt 3.kl. -Klasse'!EU33='Skole scoring'!EG$122,1,0)+IF('Midt 3.kl. -Klasse'!EU33=5,5,0))</f>
        <v/>
      </c>
      <c r="EH136" s="31" t="str">
        <f>IF('Midt 3.kl. -Klasse'!EV33="","",IF('Midt 3.kl. -Klasse'!EV33='Skole scoring'!EH$122,1,0)+IF('Midt 3.kl. -Klasse'!EV33=5,5,0))</f>
        <v/>
      </c>
      <c r="EI136" s="31" t="str">
        <f>IF('Midt 3.kl. -Klasse'!EW33="","",IF('Midt 3.kl. -Klasse'!EW33='Skole scoring'!EI$122,1,0)+IF('Midt 3.kl. -Klasse'!EW33=5,5,0))</f>
        <v/>
      </c>
      <c r="EJ136" s="31" t="str">
        <f>IF('Midt 3.kl. -Klasse'!EX33="","",IF('Midt 3.kl. -Klasse'!EX33='Skole scoring'!EJ$122,1,0)+IF('Midt 3.kl. -Klasse'!EX33=5,5,0))</f>
        <v/>
      </c>
      <c r="EK136" s="31" t="str">
        <f>IF('Midt 3.kl. -Klasse'!EY33="","",IF('Midt 3.kl. -Klasse'!EY33='Skole scoring'!EK$122,1,0)+IF('Midt 3.kl. -Klasse'!EY33=5,5,0))</f>
        <v/>
      </c>
      <c r="EL136" s="31" t="str">
        <f>IF('Midt 3.kl. -Klasse'!EZ33="","",IF('Midt 3.kl. -Klasse'!EZ33='Skole scoring'!EL$122,1,0)+IF('Midt 3.kl. -Klasse'!EZ33=5,5,0))</f>
        <v/>
      </c>
      <c r="EM136" s="31" t="str">
        <f>IF('Midt 3.kl. -Klasse'!FA33="","",IF('Midt 3.kl. -Klasse'!FA33='Skole scoring'!EM$122,1,0)+IF('Midt 3.kl. -Klasse'!FA33=5,5,0))</f>
        <v/>
      </c>
      <c r="EN136" s="31" t="str">
        <f>IF('Midt 3.kl. -Klasse'!FB33="","",IF('Midt 3.kl. -Klasse'!FB33='Skole scoring'!EN$122,1,0)+IF('Midt 3.kl. -Klasse'!FB33=5,5,0))</f>
        <v/>
      </c>
      <c r="EO136" s="31" t="str">
        <f>IF('Midt 3.kl. -Klasse'!FC33="","",IF('Midt 3.kl. -Klasse'!FC33='Skole scoring'!EO$122,1,0)+IF('Midt 3.kl. -Klasse'!FC33=5,5,0))</f>
        <v/>
      </c>
      <c r="EP136" s="31" t="str">
        <f>IF('Midt 3.kl. -Klasse'!FD33="","",IF('Midt 3.kl. -Klasse'!FD33='Skole scoring'!EP$122,1,0)+IF('Midt 3.kl. -Klasse'!FD33=5,5,0))</f>
        <v/>
      </c>
      <c r="EQ136" s="31" t="str">
        <f>IF('Midt 3.kl. -Klasse'!FE33="","",IF('Midt 3.kl. -Klasse'!FE33='Skole scoring'!EQ$122,1,0)+IF('Midt 3.kl. -Klasse'!FE33=5,5,0))</f>
        <v/>
      </c>
      <c r="ER136" s="31" t="str">
        <f>IF('Midt 3.kl. -Klasse'!FF33="","",IF('Midt 3.kl. -Klasse'!FF33='Skole scoring'!ER$122,1,0)+IF('Midt 3.kl. -Klasse'!FF33=5,5,0))</f>
        <v/>
      </c>
      <c r="ES136" s="31" t="str">
        <f>IF('Midt 3.kl. -Klasse'!FG33="","",IF('Midt 3.kl. -Klasse'!FG33='Skole scoring'!ES$122,1,0)+IF('Midt 3.kl. -Klasse'!FG33=5,5,0))</f>
        <v/>
      </c>
      <c r="ET136" s="31" t="str">
        <f>IF('Midt 3.kl. -Klasse'!FH33="","",IF('Midt 3.kl. -Klasse'!FH33='Skole scoring'!ET$122,1,0)+IF('Midt 3.kl. -Klasse'!FH33=5,5,0))</f>
        <v/>
      </c>
      <c r="EU136" s="31" t="str">
        <f>IF('Midt 3.kl. -Klasse'!FI33="","",IF('Midt 3.kl. -Klasse'!FI33='Skole scoring'!EU$122,1,0)+IF('Midt 3.kl. -Klasse'!FI33=5,5,0))</f>
        <v/>
      </c>
      <c r="EV136" s="31" t="str">
        <f>IF('Midt 3.kl. -Klasse'!FJ33="","",IF('Midt 3.kl. -Klasse'!FJ33='Skole scoring'!EV$122,1,0)+IF('Midt 3.kl. -Klasse'!FJ33=5,5,0))</f>
        <v/>
      </c>
      <c r="EW136" s="31" t="str">
        <f>IF('Midt 3.kl. -Klasse'!FK33="","",IF('Midt 3.kl. -Klasse'!FK33='Skole scoring'!EW$122,1,0)+IF('Midt 3.kl. -Klasse'!FK33=5,5,0))</f>
        <v/>
      </c>
      <c r="EX136" s="31" t="str">
        <f>IF('Midt 3.kl. -Klasse'!FL33="","",IF('Midt 3.kl. -Klasse'!FL33='Skole scoring'!EX$122,1,0)+IF('Midt 3.kl. -Klasse'!FL33=5,5,0))</f>
        <v/>
      </c>
      <c r="EY136" s="31" t="str">
        <f>IF('Midt 3.kl. -Klasse'!FM33="","",IF('Midt 3.kl. -Klasse'!FM33='Skole scoring'!EY$122,1,0)+IF('Midt 3.kl. -Klasse'!FM33=5,5,0))</f>
        <v/>
      </c>
      <c r="EZ136" s="31" t="str">
        <f>IF('Midt 3.kl. -Klasse'!FN33="","",IF('Midt 3.kl. -Klasse'!FN33='Skole scoring'!EZ$122,1,0)+IF('Midt 3.kl. -Klasse'!FN33=5,5,0))</f>
        <v/>
      </c>
      <c r="FA136" s="31" t="str">
        <f>IF('Midt 3.kl. -Klasse'!FO33="","",IF('Midt 3.kl. -Klasse'!FO33='Skole scoring'!FA$122,1,0)+IF('Midt 3.kl. -Klasse'!FO33=5,5,0))</f>
        <v/>
      </c>
      <c r="FB136" s="31" t="str">
        <f>IF('Midt 3.kl. -Klasse'!FP33="","",IF('Midt 3.kl. -Klasse'!FP33='Skole scoring'!FB$122,1,0)+IF('Midt 3.kl. -Klasse'!FP33=5,5,0))</f>
        <v/>
      </c>
      <c r="FC136" s="31" t="str">
        <f>IF('Midt 3.kl. -Klasse'!FQ33="","",IF('Midt 3.kl. -Klasse'!FQ33='Skole scoring'!FC$122,1,0)+IF('Midt 3.kl. -Klasse'!FQ33=5,5,0))</f>
        <v/>
      </c>
      <c r="FD136" s="31" t="str">
        <f>IF('Midt 3.kl. -Klasse'!FR33="","",IF('Midt 3.kl. -Klasse'!FR33='Skole scoring'!FD$122,1,0)+IF('Midt 3.kl. -Klasse'!FR33=5,5,0))</f>
        <v/>
      </c>
      <c r="FE136" s="31" t="str">
        <f>IF('Midt 3.kl. -Klasse'!FS33="","",IF('Midt 3.kl. -Klasse'!FS33='Skole scoring'!FE$122,1,0)+IF('Midt 3.kl. -Klasse'!FS33=5,5,0))</f>
        <v/>
      </c>
      <c r="FF136" s="31" t="str">
        <f>IF('Midt 3.kl. -Klasse'!FT33="","",IF('Midt 3.kl. -Klasse'!FT33='Skole scoring'!FF$122,1,0)+IF('Midt 3.kl. -Klasse'!FT33=5,5,0))</f>
        <v/>
      </c>
      <c r="FG136" s="31" t="str">
        <f>IF('Midt 3.kl. -Klasse'!FU33="","",IF('Midt 3.kl. -Klasse'!FU33='Skole scoring'!FG$122,1,0)+IF('Midt 3.kl. -Klasse'!FU33=5,5,0))</f>
        <v/>
      </c>
      <c r="FH136" s="31" t="str">
        <f>IF('Midt 3.kl. -Klasse'!FV33="","",IF('Midt 3.kl. -Klasse'!FV33='Skole scoring'!FH$122,1,0)+IF('Midt 3.kl. -Klasse'!FV33=5,5,0))</f>
        <v/>
      </c>
      <c r="FI136" s="31" t="str">
        <f>IF('Midt 3.kl. -Klasse'!FW33="","",IF('Midt 3.kl. -Klasse'!FW33='Skole scoring'!FI$122,1,0)+IF('Midt 3.kl. -Klasse'!FW33=5,5,0))</f>
        <v/>
      </c>
      <c r="FJ136" s="31" t="str">
        <f>IF('Midt 3.kl. -Klasse'!FX33="","",IF('Midt 3.kl. -Klasse'!FX33='Skole scoring'!FJ$122,1,0)+IF('Midt 3.kl. -Klasse'!FX33=5,5,0))</f>
        <v/>
      </c>
      <c r="FK136" s="31" t="str">
        <f>IF('Midt 3.kl. -Klasse'!FY33="","",IF('Midt 3.kl. -Klasse'!FY33='Skole scoring'!FK$122,1,0)+IF('Midt 3.kl. -Klasse'!FY33=5,5,0))</f>
        <v/>
      </c>
      <c r="FL136" s="31" t="str">
        <f>IF('Midt 3.kl. -Klasse'!FZ33="","",IF('Midt 3.kl. -Klasse'!FZ33='Skole scoring'!FL$122,1,0)+IF('Midt 3.kl. -Klasse'!FZ33=5,5,0))</f>
        <v/>
      </c>
      <c r="FM136" s="31" t="str">
        <f>IF('Midt 3.kl. -Klasse'!GA33="","",IF('Midt 3.kl. -Klasse'!GA33='Skole scoring'!FM$122,1,0)+IF('Midt 3.kl. -Klasse'!GA33=5,5,0))</f>
        <v/>
      </c>
      <c r="FN136" s="31">
        <f t="shared" si="4"/>
        <v>0</v>
      </c>
      <c r="FO136" s="31" t="str">
        <f>IF(ISBLANK('Midt 3.kl. -Klasse'!B33),"NA",(((COUNTIF('Skole scoring'!B136:U136,1)-9.2)/5.5)+((COUNTIF('Skole scoring'!V136:DQ136,1)-28)/14.6)+((COUNTIF(DR136:FM136,1)-27)/13))/3)</f>
        <v>NA</v>
      </c>
    </row>
    <row r="137" spans="2:171" x14ac:dyDescent="0.35">
      <c r="B137" s="31" t="str">
        <f>IF('Midt 3.kl. -Klasse'!P34="","",IF('Midt 3.kl. -Klasse'!P34='Skole scoring'!B$122,1,0)+IF('Midt 3.kl. -Klasse'!P34=5,5,0))</f>
        <v/>
      </c>
      <c r="C137" s="31" t="str">
        <f>IF('Midt 3.kl. -Klasse'!Q34="","",IF('Midt 3.kl. -Klasse'!Q34='Skole scoring'!C$122,1,0)+IF('Midt 3.kl. -Klasse'!Q34=5,5,0))</f>
        <v/>
      </c>
      <c r="D137" s="31" t="str">
        <f>IF('Midt 3.kl. -Klasse'!R34="","",IF('Midt 3.kl. -Klasse'!R34='Skole scoring'!D$122,1,0)+IF('Midt 3.kl. -Klasse'!R34=5,5,0))</f>
        <v/>
      </c>
      <c r="E137" s="31" t="str">
        <f>IF('Midt 3.kl. -Klasse'!S34="","",IF('Midt 3.kl. -Klasse'!S34='Skole scoring'!E$122,1,0)+IF('Midt 3.kl. -Klasse'!S34=5,5,0))</f>
        <v/>
      </c>
      <c r="F137" s="31" t="str">
        <f>IF('Midt 3.kl. -Klasse'!T34="","",IF('Midt 3.kl. -Klasse'!T34='Skole scoring'!F$122,1,0)+IF('Midt 3.kl. -Klasse'!T34=5,5,0))</f>
        <v/>
      </c>
      <c r="G137" s="31" t="str">
        <f>IF('Midt 3.kl. -Klasse'!U34="","",IF('Midt 3.kl. -Klasse'!U34='Skole scoring'!G$122,1,0)+IF('Midt 3.kl. -Klasse'!U34=5,5,0))</f>
        <v/>
      </c>
      <c r="H137" s="31" t="str">
        <f>IF('Midt 3.kl. -Klasse'!V34="","",IF('Midt 3.kl. -Klasse'!V34='Skole scoring'!H$122,1,0)+IF('Midt 3.kl. -Klasse'!V34=5,5,0))</f>
        <v/>
      </c>
      <c r="I137" s="31" t="str">
        <f>IF('Midt 3.kl. -Klasse'!W34="","",IF('Midt 3.kl. -Klasse'!W34='Skole scoring'!I$122,1,0)+IF('Midt 3.kl. -Klasse'!W34=5,5,0))</f>
        <v/>
      </c>
      <c r="J137" s="31" t="str">
        <f>IF('Midt 3.kl. -Klasse'!X34="","",IF('Midt 3.kl. -Klasse'!X34='Skole scoring'!J$122,1,0)+IF('Midt 3.kl. -Klasse'!X34=5,5,0))</f>
        <v/>
      </c>
      <c r="K137" s="31" t="str">
        <f>IF('Midt 3.kl. -Klasse'!Y34="","",IF('Midt 3.kl. -Klasse'!Y34='Skole scoring'!K$122,1,0)+IF('Midt 3.kl. -Klasse'!Y34=5,5,0))</f>
        <v/>
      </c>
      <c r="L137" s="31" t="str">
        <f>IF('Midt 3.kl. -Klasse'!Z34="","",IF('Midt 3.kl. -Klasse'!Z34='Skole scoring'!L$122,1,0)+IF('Midt 3.kl. -Klasse'!Z34=5,5,0))</f>
        <v/>
      </c>
      <c r="M137" s="31" t="str">
        <f>IF('Midt 3.kl. -Klasse'!AA34="","",IF('Midt 3.kl. -Klasse'!AA34='Skole scoring'!M$122,1,0)+IF('Midt 3.kl. -Klasse'!AA34=5,5,0))</f>
        <v/>
      </c>
      <c r="N137" s="31" t="str">
        <f>IF('Midt 3.kl. -Klasse'!AB34="","",IF('Midt 3.kl. -Klasse'!AB34='Skole scoring'!N$122,1,0)+IF('Midt 3.kl. -Klasse'!AB34=5,5,0))</f>
        <v/>
      </c>
      <c r="O137" s="31" t="str">
        <f>IF('Midt 3.kl. -Klasse'!AC34="","",IF('Midt 3.kl. -Klasse'!AC34='Skole scoring'!O$122,1,0)+IF('Midt 3.kl. -Klasse'!AC34=5,5,0))</f>
        <v/>
      </c>
      <c r="P137" s="31" t="str">
        <f>IF('Midt 3.kl. -Klasse'!AD34="","",IF('Midt 3.kl. -Klasse'!AD34='Skole scoring'!P$122,1,0)+IF('Midt 3.kl. -Klasse'!AD34=5,5,0))</f>
        <v/>
      </c>
      <c r="Q137" s="31" t="str">
        <f>IF('Midt 3.kl. -Klasse'!AE34="","",IF('Midt 3.kl. -Klasse'!AE34='Skole scoring'!Q$122,1,0)+IF('Midt 3.kl. -Klasse'!AE34=5,5,0))</f>
        <v/>
      </c>
      <c r="R137" s="31" t="str">
        <f>IF('Midt 3.kl. -Klasse'!AF34="","",IF('Midt 3.kl. -Klasse'!AF34='Skole scoring'!R$122,1,0)+IF('Midt 3.kl. -Klasse'!AF34=5,5,0))</f>
        <v/>
      </c>
      <c r="S137" s="31" t="str">
        <f>IF('Midt 3.kl. -Klasse'!AG34="","",IF('Midt 3.kl. -Klasse'!AG34='Skole scoring'!S$122,1,0)+IF('Midt 3.kl. -Klasse'!AG34=5,5,0))</f>
        <v/>
      </c>
      <c r="T137" s="31" t="str">
        <f>IF('Midt 3.kl. -Klasse'!AH34="","",IF('Midt 3.kl. -Klasse'!AH34='Skole scoring'!T$122,1,0)+IF('Midt 3.kl. -Klasse'!AH34=5,5,0))</f>
        <v/>
      </c>
      <c r="U137" s="31" t="str">
        <f>IF('Midt 3.kl. -Klasse'!AI34="","",IF('Midt 3.kl. -Klasse'!AI34='Skole scoring'!U$122,1,0)+IF('Midt 3.kl. -Klasse'!AI34=5,5,0))</f>
        <v/>
      </c>
      <c r="V137" s="31" t="str">
        <f>IF('Midt 3.kl. -Klasse'!AJ34="","",IF('Midt 3.kl. -Klasse'!AJ34='Skole scoring'!V$122,1,0)+IF('Midt 3.kl. -Klasse'!AJ34=5,5,0))</f>
        <v/>
      </c>
      <c r="W137" s="31" t="str">
        <f>IF('Midt 3.kl. -Klasse'!AK34="","",IF('Midt 3.kl. -Klasse'!AK34='Skole scoring'!W$122,1,0)+IF('Midt 3.kl. -Klasse'!AK34=5,5,0))</f>
        <v/>
      </c>
      <c r="X137" s="31" t="str">
        <f>IF('Midt 3.kl. -Klasse'!AL34="","",IF('Midt 3.kl. -Klasse'!AL34='Skole scoring'!X$122,1,0)+IF('Midt 3.kl. -Klasse'!AL34=5,5,0))</f>
        <v/>
      </c>
      <c r="Y137" s="31" t="str">
        <f>IF('Midt 3.kl. -Klasse'!AM34="","",IF('Midt 3.kl. -Klasse'!AM34='Skole scoring'!Y$122,1,0)+IF('Midt 3.kl. -Klasse'!AM34=5,5,0))</f>
        <v/>
      </c>
      <c r="Z137" s="31" t="str">
        <f>IF('Midt 3.kl. -Klasse'!AN34="","",IF('Midt 3.kl. -Klasse'!AN34='Skole scoring'!Z$122,1,0)+IF('Midt 3.kl. -Klasse'!AN34=5,5,0))</f>
        <v/>
      </c>
      <c r="AA137" s="31" t="str">
        <f>IF('Midt 3.kl. -Klasse'!AO34="","",IF('Midt 3.kl. -Klasse'!AO34='Skole scoring'!AA$122,1,0)+IF('Midt 3.kl. -Klasse'!AO34=5,5,0))</f>
        <v/>
      </c>
      <c r="AB137" s="31" t="str">
        <f>IF('Midt 3.kl. -Klasse'!AP34="","",IF('Midt 3.kl. -Klasse'!AP34='Skole scoring'!AB$122,1,0)+IF('Midt 3.kl. -Klasse'!AP34=5,5,0))</f>
        <v/>
      </c>
      <c r="AC137" s="31" t="str">
        <f>IF('Midt 3.kl. -Klasse'!AQ34="","",IF('Midt 3.kl. -Klasse'!AQ34='Skole scoring'!AC$122,1,0)+IF('Midt 3.kl. -Klasse'!AQ34=5,5,0))</f>
        <v/>
      </c>
      <c r="AD137" s="31" t="str">
        <f>IF('Midt 3.kl. -Klasse'!AR34="","",IF('Midt 3.kl. -Klasse'!AR34='Skole scoring'!AD$122,1,0)+IF('Midt 3.kl. -Klasse'!AR34=5,5,0))</f>
        <v/>
      </c>
      <c r="AE137" s="31" t="str">
        <f>IF('Midt 3.kl. -Klasse'!AS34="","",IF('Midt 3.kl. -Klasse'!AS34='Skole scoring'!AE$122,1,0)+IF('Midt 3.kl. -Klasse'!AS34=5,5,0))</f>
        <v/>
      </c>
      <c r="AF137" s="31" t="str">
        <f>IF('Midt 3.kl. -Klasse'!AT34="","",IF('Midt 3.kl. -Klasse'!AT34='Skole scoring'!AF$122,1,0)+IF('Midt 3.kl. -Klasse'!AT34=5,5,0))</f>
        <v/>
      </c>
      <c r="AG137" s="31" t="str">
        <f>IF('Midt 3.kl. -Klasse'!AU34="","",IF('Midt 3.kl. -Klasse'!AU34='Skole scoring'!AG$122,1,0)+IF('Midt 3.kl. -Klasse'!AU34=5,5,0))</f>
        <v/>
      </c>
      <c r="AH137" s="31" t="str">
        <f>IF('Midt 3.kl. -Klasse'!AV34="","",IF('Midt 3.kl. -Klasse'!AV34='Skole scoring'!AH$122,1,0)+IF('Midt 3.kl. -Klasse'!AV34=5,5,0))</f>
        <v/>
      </c>
      <c r="AI137" s="31" t="str">
        <f>IF('Midt 3.kl. -Klasse'!AW34="","",IF('Midt 3.kl. -Klasse'!AW34='Skole scoring'!AI$122,1,0)+IF('Midt 3.kl. -Klasse'!AW34=5,5,0))</f>
        <v/>
      </c>
      <c r="AJ137" s="31" t="str">
        <f>IF('Midt 3.kl. -Klasse'!AX34="","",IF('Midt 3.kl. -Klasse'!AX34='Skole scoring'!AJ$122,1,0)+IF('Midt 3.kl. -Klasse'!AX34=5,5,0))</f>
        <v/>
      </c>
      <c r="AK137" s="31" t="str">
        <f>IF('Midt 3.kl. -Klasse'!AY34="","",IF('Midt 3.kl. -Klasse'!AY34='Skole scoring'!AK$122,1,0)+IF('Midt 3.kl. -Klasse'!AY34=5,5,0))</f>
        <v/>
      </c>
      <c r="AL137" s="31" t="str">
        <f>IF('Midt 3.kl. -Klasse'!AZ34="","",IF('Midt 3.kl. -Klasse'!AZ34='Skole scoring'!AL$122,1,0)+IF('Midt 3.kl. -Klasse'!AZ34=5,5,0))</f>
        <v/>
      </c>
      <c r="AM137" s="31" t="str">
        <f>IF('Midt 3.kl. -Klasse'!BA34="","",IF('Midt 3.kl. -Klasse'!BA34='Skole scoring'!AM$122,1,0)+IF('Midt 3.kl. -Klasse'!BA34=5,5,0))</f>
        <v/>
      </c>
      <c r="AN137" s="31" t="str">
        <f>IF('Midt 3.kl. -Klasse'!BB34="","",IF('Midt 3.kl. -Klasse'!BB34='Skole scoring'!AN$122,1,0)+IF('Midt 3.kl. -Klasse'!BB34=5,5,0))</f>
        <v/>
      </c>
      <c r="AO137" s="31" t="str">
        <f>IF('Midt 3.kl. -Klasse'!BC34="","",IF('Midt 3.kl. -Klasse'!BC34='Skole scoring'!AO$122,1,0)+IF('Midt 3.kl. -Klasse'!BC34=5,5,0))</f>
        <v/>
      </c>
      <c r="AP137" s="31" t="str">
        <f>IF('Midt 3.kl. -Klasse'!BD34="","",IF('Midt 3.kl. -Klasse'!BD34='Skole scoring'!AP$122,1,0)+IF('Midt 3.kl. -Klasse'!BD34=5,5,0))</f>
        <v/>
      </c>
      <c r="AQ137" s="31" t="str">
        <f>IF('Midt 3.kl. -Klasse'!BE34="","",IF('Midt 3.kl. -Klasse'!BE34='Skole scoring'!AQ$122,1,0)+IF('Midt 3.kl. -Klasse'!BE34=5,5,0))</f>
        <v/>
      </c>
      <c r="AR137" s="31" t="str">
        <f>IF('Midt 3.kl. -Klasse'!BF34="","",IF('Midt 3.kl. -Klasse'!BF34='Skole scoring'!AR$122,1,0)+IF('Midt 3.kl. -Klasse'!BF34=5,5,0))</f>
        <v/>
      </c>
      <c r="AS137" s="31" t="str">
        <f>IF('Midt 3.kl. -Klasse'!BG34="","",IF('Midt 3.kl. -Klasse'!BG34='Skole scoring'!AS$122,1,0)+IF('Midt 3.kl. -Klasse'!BG34=5,5,0))</f>
        <v/>
      </c>
      <c r="AT137" s="31" t="str">
        <f>IF('Midt 3.kl. -Klasse'!BH34="","",IF('Midt 3.kl. -Klasse'!BH34='Skole scoring'!AT$122,1,0)+IF('Midt 3.kl. -Klasse'!BH34=5,5,0))</f>
        <v/>
      </c>
      <c r="AU137" s="31" t="str">
        <f>IF('Midt 3.kl. -Klasse'!BI34="","",IF('Midt 3.kl. -Klasse'!BI34='Skole scoring'!AU$122,1,0)+IF('Midt 3.kl. -Klasse'!BI34=5,5,0))</f>
        <v/>
      </c>
      <c r="AV137" s="31" t="str">
        <f>IF('Midt 3.kl. -Klasse'!BJ34="","",IF('Midt 3.kl. -Klasse'!BJ34='Skole scoring'!AV$122,1,0)+IF('Midt 3.kl. -Klasse'!BJ34=5,5,0))</f>
        <v/>
      </c>
      <c r="AW137" s="31" t="str">
        <f>IF('Midt 3.kl. -Klasse'!BK34="","",IF('Midt 3.kl. -Klasse'!BK34='Skole scoring'!AW$122,1,0)+IF('Midt 3.kl. -Klasse'!BK34=5,5,0))</f>
        <v/>
      </c>
      <c r="AX137" s="31" t="str">
        <f>IF('Midt 3.kl. -Klasse'!BL34="","",IF('Midt 3.kl. -Klasse'!BL34='Skole scoring'!AX$122,1,0)+IF('Midt 3.kl. -Klasse'!BL34=5,5,0))</f>
        <v/>
      </c>
      <c r="AY137" s="31" t="str">
        <f>IF('Midt 3.kl. -Klasse'!BM34="","",IF('Midt 3.kl. -Klasse'!BM34='Skole scoring'!AY$122,1,0)+IF('Midt 3.kl. -Klasse'!BM34=5,5,0))</f>
        <v/>
      </c>
      <c r="AZ137" s="31" t="str">
        <f>IF('Midt 3.kl. -Klasse'!BN34="","",IF('Midt 3.kl. -Klasse'!BN34='Skole scoring'!AZ$122,1,0)+IF('Midt 3.kl. -Klasse'!BN34=5,5,0))</f>
        <v/>
      </c>
      <c r="BA137" s="31" t="str">
        <f>IF('Midt 3.kl. -Klasse'!BO34="","",IF('Midt 3.kl. -Klasse'!BO34='Skole scoring'!BA$122,1,0)+IF('Midt 3.kl. -Klasse'!BO34=5,5,0))</f>
        <v/>
      </c>
      <c r="BB137" s="31" t="str">
        <f>IF('Midt 3.kl. -Klasse'!BP34="","",IF('Midt 3.kl. -Klasse'!BP34='Skole scoring'!BB$122,1,0)+IF('Midt 3.kl. -Klasse'!BP34=5,5,0))</f>
        <v/>
      </c>
      <c r="BC137" s="31" t="str">
        <f>IF('Midt 3.kl. -Klasse'!BQ34="","",IF('Midt 3.kl. -Klasse'!BQ34='Skole scoring'!BC$122,1,0)+IF('Midt 3.kl. -Klasse'!BQ34=5,5,0))</f>
        <v/>
      </c>
      <c r="BD137" s="31" t="str">
        <f>IF('Midt 3.kl. -Klasse'!BR34="","",IF('Midt 3.kl. -Klasse'!BR34='Skole scoring'!BD$122,1,0)+IF('Midt 3.kl. -Klasse'!BR34=5,5,0))</f>
        <v/>
      </c>
      <c r="BE137" s="31" t="str">
        <f>IF('Midt 3.kl. -Klasse'!BS34="","",IF('Midt 3.kl. -Klasse'!BS34='Skole scoring'!BE$122,1,0)+IF('Midt 3.kl. -Klasse'!BS34=5,5,0))</f>
        <v/>
      </c>
      <c r="BF137" s="31" t="str">
        <f>IF('Midt 3.kl. -Klasse'!BT34="","",IF('Midt 3.kl. -Klasse'!BT34='Skole scoring'!BF$122,1,0)+IF('Midt 3.kl. -Klasse'!BT34=5,5,0))</f>
        <v/>
      </c>
      <c r="BG137" s="31" t="str">
        <f>IF('Midt 3.kl. -Klasse'!BU34="","",IF('Midt 3.kl. -Klasse'!BU34='Skole scoring'!BG$122,1,0)+IF('Midt 3.kl. -Klasse'!BU34=5,5,0))</f>
        <v/>
      </c>
      <c r="BH137" s="31" t="str">
        <f>IF('Midt 3.kl. -Klasse'!BV34="","",IF('Midt 3.kl. -Klasse'!BV34='Skole scoring'!BH$122,1,0)+IF('Midt 3.kl. -Klasse'!BV34=5,5,0))</f>
        <v/>
      </c>
      <c r="BI137" s="31" t="str">
        <f>IF('Midt 3.kl. -Klasse'!BW34="","",IF('Midt 3.kl. -Klasse'!BW34='Skole scoring'!BI$122,1,0)+IF('Midt 3.kl. -Klasse'!BW34=5,5,0))</f>
        <v/>
      </c>
      <c r="BJ137" s="31" t="str">
        <f>IF('Midt 3.kl. -Klasse'!BX34="","",IF('Midt 3.kl. -Klasse'!BX34='Skole scoring'!BJ$122,1,0)+IF('Midt 3.kl. -Klasse'!BX34=5,5,0))</f>
        <v/>
      </c>
      <c r="BK137" s="31" t="str">
        <f>IF('Midt 3.kl. -Klasse'!BY34="","",IF('Midt 3.kl. -Klasse'!BY34='Skole scoring'!BK$122,1,0)+IF('Midt 3.kl. -Klasse'!BY34=5,5,0))</f>
        <v/>
      </c>
      <c r="BL137" s="31" t="str">
        <f>IF('Midt 3.kl. -Klasse'!BZ34="","",IF('Midt 3.kl. -Klasse'!BZ34='Skole scoring'!BL$122,1,0)+IF('Midt 3.kl. -Klasse'!BZ34=5,5,0))</f>
        <v/>
      </c>
      <c r="BM137" s="31" t="str">
        <f>IF('Midt 3.kl. -Klasse'!CA34="","",IF('Midt 3.kl. -Klasse'!CA34='Skole scoring'!BM$122,1,0)+IF('Midt 3.kl. -Klasse'!CA34=5,5,0))</f>
        <v/>
      </c>
      <c r="BN137" s="31" t="str">
        <f>IF('Midt 3.kl. -Klasse'!CB34="","",IF('Midt 3.kl. -Klasse'!CB34='Skole scoring'!BN$122,1,0)+IF('Midt 3.kl. -Klasse'!CB34=5,5,0))</f>
        <v/>
      </c>
      <c r="BO137" s="31" t="str">
        <f>IF('Midt 3.kl. -Klasse'!CC34="","",IF('Midt 3.kl. -Klasse'!CC34='Skole scoring'!BO$122,1,0)+IF('Midt 3.kl. -Klasse'!CC34=5,5,0))</f>
        <v/>
      </c>
      <c r="BP137" s="31" t="str">
        <f>IF('Midt 3.kl. -Klasse'!CD34="","",IF('Midt 3.kl. -Klasse'!CD34='Skole scoring'!BP$122,1,0)+IF('Midt 3.kl. -Klasse'!CD34=5,5,0))</f>
        <v/>
      </c>
      <c r="BQ137" s="31" t="str">
        <f>IF('Midt 3.kl. -Klasse'!CE34="","",IF('Midt 3.kl. -Klasse'!CE34='Skole scoring'!BQ$122,1,0)+IF('Midt 3.kl. -Klasse'!CE34=5,5,0))</f>
        <v/>
      </c>
      <c r="BR137" s="31" t="str">
        <f>IF('Midt 3.kl. -Klasse'!CF34="","",IF('Midt 3.kl. -Klasse'!CF34='Skole scoring'!BR$122,1,0)+IF('Midt 3.kl. -Klasse'!CF34=5,5,0))</f>
        <v/>
      </c>
      <c r="BS137" s="31" t="str">
        <f>IF('Midt 3.kl. -Klasse'!CG34="","",IF('Midt 3.kl. -Klasse'!CG34='Skole scoring'!BS$122,1,0)+IF('Midt 3.kl. -Klasse'!CG34=5,5,0))</f>
        <v/>
      </c>
      <c r="BT137" s="31" t="str">
        <f>IF('Midt 3.kl. -Klasse'!CH34="","",IF('Midt 3.kl. -Klasse'!CH34='Skole scoring'!BT$122,1,0)+IF('Midt 3.kl. -Klasse'!CH34=5,5,0))</f>
        <v/>
      </c>
      <c r="BU137" s="31" t="str">
        <f>IF('Midt 3.kl. -Klasse'!CI34="","",IF('Midt 3.kl. -Klasse'!CI34='Skole scoring'!BU$122,1,0)+IF('Midt 3.kl. -Klasse'!CI34=5,5,0))</f>
        <v/>
      </c>
      <c r="BV137" s="31" t="str">
        <f>IF('Midt 3.kl. -Klasse'!CJ34="","",IF('Midt 3.kl. -Klasse'!CJ34='Skole scoring'!BV$122,1,0)+IF('Midt 3.kl. -Klasse'!CJ34=5,5,0))</f>
        <v/>
      </c>
      <c r="BW137" s="31" t="str">
        <f>IF('Midt 3.kl. -Klasse'!CK34="","",IF('Midt 3.kl. -Klasse'!CK34='Skole scoring'!BW$122,1,0)+IF('Midt 3.kl. -Klasse'!CK34=5,5,0))</f>
        <v/>
      </c>
      <c r="BX137" s="31" t="str">
        <f>IF('Midt 3.kl. -Klasse'!CL34="","",IF('Midt 3.kl. -Klasse'!CL34='Skole scoring'!BX$122,1,0)+IF('Midt 3.kl. -Klasse'!CL34=5,5,0))</f>
        <v/>
      </c>
      <c r="BY137" s="31" t="str">
        <f>IF('Midt 3.kl. -Klasse'!CM34="","",IF('Midt 3.kl. -Klasse'!CM34='Skole scoring'!BY$122,1,0)+IF('Midt 3.kl. -Klasse'!CM34=5,5,0))</f>
        <v/>
      </c>
      <c r="BZ137" s="31" t="str">
        <f>IF('Midt 3.kl. -Klasse'!CN34="","",IF('Midt 3.kl. -Klasse'!CN34='Skole scoring'!BZ$122,1,0)+IF('Midt 3.kl. -Klasse'!CN34=5,5,0))</f>
        <v/>
      </c>
      <c r="CA137" s="31" t="str">
        <f>IF('Midt 3.kl. -Klasse'!CO34="","",IF('Midt 3.kl. -Klasse'!CO34='Skole scoring'!CA$122,1,0)+IF('Midt 3.kl. -Klasse'!CO34=5,5,0))</f>
        <v/>
      </c>
      <c r="CB137" s="31" t="str">
        <f>IF('Midt 3.kl. -Klasse'!CP34="","",IF('Midt 3.kl. -Klasse'!CP34='Skole scoring'!CB$122,1,0)+IF('Midt 3.kl. -Klasse'!CP34=5,5,0))</f>
        <v/>
      </c>
      <c r="CC137" s="31" t="str">
        <f>IF('Midt 3.kl. -Klasse'!CQ34="","",IF('Midt 3.kl. -Klasse'!CQ34='Skole scoring'!CC$122,1,0)+IF('Midt 3.kl. -Klasse'!CQ34=5,5,0))</f>
        <v/>
      </c>
      <c r="CD137" s="31" t="str">
        <f>IF('Midt 3.kl. -Klasse'!CR34="","",IF('Midt 3.kl. -Klasse'!CR34='Skole scoring'!CD$122,1,0)+IF('Midt 3.kl. -Klasse'!CR34=5,5,0))</f>
        <v/>
      </c>
      <c r="CE137" s="31" t="str">
        <f>IF('Midt 3.kl. -Klasse'!CS34="","",IF('Midt 3.kl. -Klasse'!CS34='Skole scoring'!CE$122,1,0)+IF('Midt 3.kl. -Klasse'!CS34=5,5,0))</f>
        <v/>
      </c>
      <c r="CF137" s="31" t="str">
        <f>IF('Midt 3.kl. -Klasse'!CT34="","",IF('Midt 3.kl. -Klasse'!CT34='Skole scoring'!CF$122,1,0)+IF('Midt 3.kl. -Klasse'!CT34=5,5,0))</f>
        <v/>
      </c>
      <c r="CG137" s="31" t="str">
        <f>IF('Midt 3.kl. -Klasse'!CU34="","",IF('Midt 3.kl. -Klasse'!CU34='Skole scoring'!CG$122,1,0)+IF('Midt 3.kl. -Klasse'!CU34=5,5,0))</f>
        <v/>
      </c>
      <c r="CH137" s="31" t="str">
        <f>IF('Midt 3.kl. -Klasse'!CV34="","",IF('Midt 3.kl. -Klasse'!CV34='Skole scoring'!CH$122,1,0)+IF('Midt 3.kl. -Klasse'!CV34=5,5,0))</f>
        <v/>
      </c>
      <c r="CI137" s="31" t="str">
        <f>IF('Midt 3.kl. -Klasse'!CW34="","",IF('Midt 3.kl. -Klasse'!CW34='Skole scoring'!CI$122,1,0)+IF('Midt 3.kl. -Klasse'!CW34=5,5,0))</f>
        <v/>
      </c>
      <c r="CJ137" s="31" t="str">
        <f>IF('Midt 3.kl. -Klasse'!CX34="","",IF('Midt 3.kl. -Klasse'!CX34='Skole scoring'!CJ$122,1,0)+IF('Midt 3.kl. -Klasse'!CX34=5,5,0))</f>
        <v/>
      </c>
      <c r="CK137" s="31" t="str">
        <f>IF('Midt 3.kl. -Klasse'!CY34="","",IF('Midt 3.kl. -Klasse'!CY34='Skole scoring'!CK$122,1,0)+IF('Midt 3.kl. -Klasse'!CY34=5,5,0))</f>
        <v/>
      </c>
      <c r="CL137" s="31" t="str">
        <f>IF('Midt 3.kl. -Klasse'!CZ34="","",IF('Midt 3.kl. -Klasse'!CZ34='Skole scoring'!CL$122,1,0)+IF('Midt 3.kl. -Klasse'!CZ34=5,5,0))</f>
        <v/>
      </c>
      <c r="CM137" s="31" t="str">
        <f>IF('Midt 3.kl. -Klasse'!DA34="","",IF('Midt 3.kl. -Klasse'!DA34='Skole scoring'!CM$122,1,0)+IF('Midt 3.kl. -Klasse'!DA34=5,5,0))</f>
        <v/>
      </c>
      <c r="CN137" s="31" t="str">
        <f>IF('Midt 3.kl. -Klasse'!DB34="","",IF('Midt 3.kl. -Klasse'!DB34='Skole scoring'!CN$122,1,0)+IF('Midt 3.kl. -Klasse'!DB34=5,5,0))</f>
        <v/>
      </c>
      <c r="CO137" s="31" t="str">
        <f>IF('Midt 3.kl. -Klasse'!DC34="","",IF('Midt 3.kl. -Klasse'!DC34='Skole scoring'!CO$122,1,0)+IF('Midt 3.kl. -Klasse'!DC34=5,5,0))</f>
        <v/>
      </c>
      <c r="CP137" s="31" t="str">
        <f>IF('Midt 3.kl. -Klasse'!DD34="","",IF('Midt 3.kl. -Klasse'!DD34='Skole scoring'!CP$122,1,0)+IF('Midt 3.kl. -Klasse'!DD34=5,5,0))</f>
        <v/>
      </c>
      <c r="CQ137" s="31" t="str">
        <f>IF('Midt 3.kl. -Klasse'!DE34="","",IF('Midt 3.kl. -Klasse'!DE34='Skole scoring'!CQ$122,1,0)+IF('Midt 3.kl. -Klasse'!DE34=5,5,0))</f>
        <v/>
      </c>
      <c r="CR137" s="31" t="str">
        <f>IF('Midt 3.kl. -Klasse'!DF34="","",IF('Midt 3.kl. -Klasse'!DF34='Skole scoring'!CR$122,1,0)+IF('Midt 3.kl. -Klasse'!DF34=5,5,0))</f>
        <v/>
      </c>
      <c r="CS137" s="31" t="str">
        <f>IF('Midt 3.kl. -Klasse'!DG34="","",IF('Midt 3.kl. -Klasse'!DG34='Skole scoring'!CS$122,1,0)+IF('Midt 3.kl. -Klasse'!DG34=5,5,0))</f>
        <v/>
      </c>
      <c r="CT137" s="31" t="str">
        <f>IF('Midt 3.kl. -Klasse'!DH34="","",IF('Midt 3.kl. -Klasse'!DH34='Skole scoring'!CT$122,1,0)+IF('Midt 3.kl. -Klasse'!DH34=5,5,0))</f>
        <v/>
      </c>
      <c r="CU137" s="31" t="str">
        <f>IF('Midt 3.kl. -Klasse'!DI34="","",IF('Midt 3.kl. -Klasse'!DI34='Skole scoring'!CU$122,1,0)+IF('Midt 3.kl. -Klasse'!DI34=5,5,0))</f>
        <v/>
      </c>
      <c r="CV137" s="31" t="str">
        <f>IF('Midt 3.kl. -Klasse'!DJ34="","",IF('Midt 3.kl. -Klasse'!DJ34='Skole scoring'!CV$122,1,0)+IF('Midt 3.kl. -Klasse'!DJ34=5,5,0))</f>
        <v/>
      </c>
      <c r="CW137" s="31" t="str">
        <f>IF('Midt 3.kl. -Klasse'!DK34="","",IF('Midt 3.kl. -Klasse'!DK34='Skole scoring'!CW$122,1,0)+IF('Midt 3.kl. -Klasse'!DK34=5,5,0))</f>
        <v/>
      </c>
      <c r="CX137" s="31" t="str">
        <f>IF('Midt 3.kl. -Klasse'!DL34="","",IF('Midt 3.kl. -Klasse'!DL34='Skole scoring'!CX$122,1,0)+IF('Midt 3.kl. -Klasse'!DL34=5,5,0))</f>
        <v/>
      </c>
      <c r="CY137" s="31" t="str">
        <f>IF('Midt 3.kl. -Klasse'!DM34="","",IF('Midt 3.kl. -Klasse'!DM34='Skole scoring'!CY$122,1,0)+IF('Midt 3.kl. -Klasse'!DM34=5,5,0))</f>
        <v/>
      </c>
      <c r="CZ137" s="31" t="str">
        <f>IF('Midt 3.kl. -Klasse'!DN34="","",IF('Midt 3.kl. -Klasse'!DN34='Skole scoring'!CZ$122,1,0)+IF('Midt 3.kl. -Klasse'!DN34=5,5,0))</f>
        <v/>
      </c>
      <c r="DA137" s="31" t="str">
        <f>IF('Midt 3.kl. -Klasse'!DO34="","",IF('Midt 3.kl. -Klasse'!DO34='Skole scoring'!DA$122,1,0)+IF('Midt 3.kl. -Klasse'!DO34=5,5,0))</f>
        <v/>
      </c>
      <c r="DB137" s="31" t="str">
        <f>IF('Midt 3.kl. -Klasse'!DP34="","",IF('Midt 3.kl. -Klasse'!DP34='Skole scoring'!DB$122,1,0)+IF('Midt 3.kl. -Klasse'!DP34=5,5,0))</f>
        <v/>
      </c>
      <c r="DC137" s="31" t="str">
        <f>IF('Midt 3.kl. -Klasse'!DQ34="","",IF('Midt 3.kl. -Klasse'!DQ34='Skole scoring'!DC$122,1,0)+IF('Midt 3.kl. -Klasse'!DQ34=5,5,0))</f>
        <v/>
      </c>
      <c r="DD137" s="31" t="str">
        <f>IF('Midt 3.kl. -Klasse'!DR34="","",IF('Midt 3.kl. -Klasse'!DR34='Skole scoring'!DD$122,1,0)+IF('Midt 3.kl. -Klasse'!DR34=5,5,0))</f>
        <v/>
      </c>
      <c r="DE137" s="31" t="str">
        <f>IF('Midt 3.kl. -Klasse'!DS34="","",IF('Midt 3.kl. -Klasse'!DS34='Skole scoring'!DE$122,1,0)+IF('Midt 3.kl. -Klasse'!DS34=5,5,0))</f>
        <v/>
      </c>
      <c r="DF137" s="31" t="str">
        <f>IF('Midt 3.kl. -Klasse'!DT34="","",IF('Midt 3.kl. -Klasse'!DT34='Skole scoring'!DF$122,1,0)+IF('Midt 3.kl. -Klasse'!DT34=5,5,0))</f>
        <v/>
      </c>
      <c r="DG137" s="31" t="str">
        <f>IF('Midt 3.kl. -Klasse'!DU34="","",IF('Midt 3.kl. -Klasse'!DU34='Skole scoring'!DG$122,1,0)+IF('Midt 3.kl. -Klasse'!DU34=5,5,0))</f>
        <v/>
      </c>
      <c r="DH137" s="31" t="str">
        <f>IF('Midt 3.kl. -Klasse'!DV34="","",IF('Midt 3.kl. -Klasse'!DV34='Skole scoring'!DH$122,1,0)+IF('Midt 3.kl. -Klasse'!DV34=5,5,0))</f>
        <v/>
      </c>
      <c r="DI137" s="31" t="str">
        <f>IF('Midt 3.kl. -Klasse'!DW34="","",IF('Midt 3.kl. -Klasse'!DW34='Skole scoring'!DI$122,1,0)+IF('Midt 3.kl. -Klasse'!DW34=5,5,0))</f>
        <v/>
      </c>
      <c r="DJ137" s="31" t="str">
        <f>IF('Midt 3.kl. -Klasse'!DX34="","",IF('Midt 3.kl. -Klasse'!DX34='Skole scoring'!DJ$122,1,0)+IF('Midt 3.kl. -Klasse'!DX34=5,5,0))</f>
        <v/>
      </c>
      <c r="DK137" s="31" t="str">
        <f>IF('Midt 3.kl. -Klasse'!DY34="","",IF('Midt 3.kl. -Klasse'!DY34='Skole scoring'!DK$122,1,0)+IF('Midt 3.kl. -Klasse'!DY34=5,5,0))</f>
        <v/>
      </c>
      <c r="DL137" s="31" t="str">
        <f>IF('Midt 3.kl. -Klasse'!DZ34="","",IF('Midt 3.kl. -Klasse'!DZ34='Skole scoring'!DL$122,1,0)+IF('Midt 3.kl. -Klasse'!DZ34=5,5,0))</f>
        <v/>
      </c>
      <c r="DM137" s="31" t="str">
        <f>IF('Midt 3.kl. -Klasse'!EA34="","",IF('Midt 3.kl. -Klasse'!EA34='Skole scoring'!DM$122,1,0)+IF('Midt 3.kl. -Klasse'!EA34=5,5,0))</f>
        <v/>
      </c>
      <c r="DN137" s="31" t="str">
        <f>IF('Midt 3.kl. -Klasse'!EB34="","",IF('Midt 3.kl. -Klasse'!EB34='Skole scoring'!DN$122,1,0)+IF('Midt 3.kl. -Klasse'!EB34=5,5,0))</f>
        <v/>
      </c>
      <c r="DO137" s="31" t="str">
        <f>IF('Midt 3.kl. -Klasse'!EC34="","",IF('Midt 3.kl. -Klasse'!EC34='Skole scoring'!DO$122,1,0)+IF('Midt 3.kl. -Klasse'!EC34=5,5,0))</f>
        <v/>
      </c>
      <c r="DP137" s="31" t="str">
        <f>IF('Midt 3.kl. -Klasse'!ED34="","",IF('Midt 3.kl. -Klasse'!ED34='Skole scoring'!DP$122,1,0)+IF('Midt 3.kl. -Klasse'!ED34=5,5,0))</f>
        <v/>
      </c>
      <c r="DQ137" s="31" t="str">
        <f>IF('Midt 3.kl. -Klasse'!EE34="","",IF('Midt 3.kl. -Klasse'!EE34='Skole scoring'!DQ$122,1,0)+IF('Midt 3.kl. -Klasse'!EE34=5,5,0))</f>
        <v/>
      </c>
      <c r="DR137" s="31" t="str">
        <f>IF('Midt 3.kl. -Klasse'!EF34="","",IF('Midt 3.kl. -Klasse'!EF34='Skole scoring'!DR$122,1,0)+IF('Midt 3.kl. -Klasse'!EF34=5,5,0))</f>
        <v/>
      </c>
      <c r="DS137" s="31" t="str">
        <f>IF('Midt 3.kl. -Klasse'!EG34="","",IF('Midt 3.kl. -Klasse'!EG34='Skole scoring'!DS$122,1,0)+IF('Midt 3.kl. -Klasse'!EG34=5,5,0))</f>
        <v/>
      </c>
      <c r="DT137" s="31" t="str">
        <f>IF('Midt 3.kl. -Klasse'!EH34="","",IF('Midt 3.kl. -Klasse'!EH34='Skole scoring'!DT$122,1,0)+IF('Midt 3.kl. -Klasse'!EH34=5,5,0))</f>
        <v/>
      </c>
      <c r="DU137" s="31" t="str">
        <f>IF('Midt 3.kl. -Klasse'!EI34="","",IF('Midt 3.kl. -Klasse'!EI34='Skole scoring'!DU$122,1,0)+IF('Midt 3.kl. -Klasse'!EI34=5,5,0))</f>
        <v/>
      </c>
      <c r="DV137" s="31" t="str">
        <f>IF('Midt 3.kl. -Klasse'!EJ34="","",IF('Midt 3.kl. -Klasse'!EJ34='Skole scoring'!DV$122,1,0)+IF('Midt 3.kl. -Klasse'!EJ34=5,5,0))</f>
        <v/>
      </c>
      <c r="DW137" s="31" t="str">
        <f>IF('Midt 3.kl. -Klasse'!EK34="","",IF('Midt 3.kl. -Klasse'!EK34='Skole scoring'!DW$122,1,0)+IF('Midt 3.kl. -Klasse'!EK34=5,5,0))</f>
        <v/>
      </c>
      <c r="DX137" s="31" t="str">
        <f>IF('Midt 3.kl. -Klasse'!EL34="","",IF('Midt 3.kl. -Klasse'!EL34='Skole scoring'!DX$122,1,0)+IF('Midt 3.kl. -Klasse'!EL34=5,5,0))</f>
        <v/>
      </c>
      <c r="DY137" s="31" t="str">
        <f>IF('Midt 3.kl. -Klasse'!EM34="","",IF('Midt 3.kl. -Klasse'!EM34='Skole scoring'!DY$122,1,0)+IF('Midt 3.kl. -Klasse'!EM34=5,5,0))</f>
        <v/>
      </c>
      <c r="DZ137" s="31" t="str">
        <f>IF('Midt 3.kl. -Klasse'!EN34="","",IF('Midt 3.kl. -Klasse'!EN34='Skole scoring'!DZ$122,1,0)+IF('Midt 3.kl. -Klasse'!EN34=5,5,0))</f>
        <v/>
      </c>
      <c r="EA137" s="31" t="str">
        <f>IF('Midt 3.kl. -Klasse'!EO34="","",IF('Midt 3.kl. -Klasse'!EO34='Skole scoring'!EA$122,1,0)+IF('Midt 3.kl. -Klasse'!EO34=5,5,0))</f>
        <v/>
      </c>
      <c r="EB137" s="31" t="str">
        <f>IF('Midt 3.kl. -Klasse'!EP34="","",IF('Midt 3.kl. -Klasse'!EP34='Skole scoring'!EB$122,1,0)+IF('Midt 3.kl. -Klasse'!EP34=5,5,0))</f>
        <v/>
      </c>
      <c r="EC137" s="31" t="str">
        <f>IF('Midt 3.kl. -Klasse'!EQ34="","",IF('Midt 3.kl. -Klasse'!EQ34='Skole scoring'!EC$122,1,0)+IF('Midt 3.kl. -Klasse'!EQ34=5,5,0))</f>
        <v/>
      </c>
      <c r="ED137" s="31" t="str">
        <f>IF('Midt 3.kl. -Klasse'!ER34="","",IF('Midt 3.kl. -Klasse'!ER34='Skole scoring'!ED$122,1,0)+IF('Midt 3.kl. -Klasse'!ER34=5,5,0))</f>
        <v/>
      </c>
      <c r="EE137" s="31" t="str">
        <f>IF('Midt 3.kl. -Klasse'!ES34="","",IF('Midt 3.kl. -Klasse'!ES34='Skole scoring'!EE$122,1,0)+IF('Midt 3.kl. -Klasse'!ES34=5,5,0))</f>
        <v/>
      </c>
      <c r="EF137" s="31" t="str">
        <f>IF('Midt 3.kl. -Klasse'!ET34="","",IF('Midt 3.kl. -Klasse'!ET34='Skole scoring'!EF$122,1,0)+IF('Midt 3.kl. -Klasse'!ET34=5,5,0))</f>
        <v/>
      </c>
      <c r="EG137" s="31" t="str">
        <f>IF('Midt 3.kl. -Klasse'!EU34="","",IF('Midt 3.kl. -Klasse'!EU34='Skole scoring'!EG$122,1,0)+IF('Midt 3.kl. -Klasse'!EU34=5,5,0))</f>
        <v/>
      </c>
      <c r="EH137" s="31" t="str">
        <f>IF('Midt 3.kl. -Klasse'!EV34="","",IF('Midt 3.kl. -Klasse'!EV34='Skole scoring'!EH$122,1,0)+IF('Midt 3.kl. -Klasse'!EV34=5,5,0))</f>
        <v/>
      </c>
      <c r="EI137" s="31" t="str">
        <f>IF('Midt 3.kl. -Klasse'!EW34="","",IF('Midt 3.kl. -Klasse'!EW34='Skole scoring'!EI$122,1,0)+IF('Midt 3.kl. -Klasse'!EW34=5,5,0))</f>
        <v/>
      </c>
      <c r="EJ137" s="31" t="str">
        <f>IF('Midt 3.kl. -Klasse'!EX34="","",IF('Midt 3.kl. -Klasse'!EX34='Skole scoring'!EJ$122,1,0)+IF('Midt 3.kl. -Klasse'!EX34=5,5,0))</f>
        <v/>
      </c>
      <c r="EK137" s="31" t="str">
        <f>IF('Midt 3.kl. -Klasse'!EY34="","",IF('Midt 3.kl. -Klasse'!EY34='Skole scoring'!EK$122,1,0)+IF('Midt 3.kl. -Klasse'!EY34=5,5,0))</f>
        <v/>
      </c>
      <c r="EL137" s="31" t="str">
        <f>IF('Midt 3.kl. -Klasse'!EZ34="","",IF('Midt 3.kl. -Klasse'!EZ34='Skole scoring'!EL$122,1,0)+IF('Midt 3.kl. -Klasse'!EZ34=5,5,0))</f>
        <v/>
      </c>
      <c r="EM137" s="31" t="str">
        <f>IF('Midt 3.kl. -Klasse'!FA34="","",IF('Midt 3.kl. -Klasse'!FA34='Skole scoring'!EM$122,1,0)+IF('Midt 3.kl. -Klasse'!FA34=5,5,0))</f>
        <v/>
      </c>
      <c r="EN137" s="31" t="str">
        <f>IF('Midt 3.kl. -Klasse'!FB34="","",IF('Midt 3.kl. -Klasse'!FB34='Skole scoring'!EN$122,1,0)+IF('Midt 3.kl. -Klasse'!FB34=5,5,0))</f>
        <v/>
      </c>
      <c r="EO137" s="31" t="str">
        <f>IF('Midt 3.kl. -Klasse'!FC34="","",IF('Midt 3.kl. -Klasse'!FC34='Skole scoring'!EO$122,1,0)+IF('Midt 3.kl. -Klasse'!FC34=5,5,0))</f>
        <v/>
      </c>
      <c r="EP137" s="31" t="str">
        <f>IF('Midt 3.kl. -Klasse'!FD34="","",IF('Midt 3.kl. -Klasse'!FD34='Skole scoring'!EP$122,1,0)+IF('Midt 3.kl. -Klasse'!FD34=5,5,0))</f>
        <v/>
      </c>
      <c r="EQ137" s="31" t="str">
        <f>IF('Midt 3.kl. -Klasse'!FE34="","",IF('Midt 3.kl. -Klasse'!FE34='Skole scoring'!EQ$122,1,0)+IF('Midt 3.kl. -Klasse'!FE34=5,5,0))</f>
        <v/>
      </c>
      <c r="ER137" s="31" t="str">
        <f>IF('Midt 3.kl. -Klasse'!FF34="","",IF('Midt 3.kl. -Klasse'!FF34='Skole scoring'!ER$122,1,0)+IF('Midt 3.kl. -Klasse'!FF34=5,5,0))</f>
        <v/>
      </c>
      <c r="ES137" s="31" t="str">
        <f>IF('Midt 3.kl. -Klasse'!FG34="","",IF('Midt 3.kl. -Klasse'!FG34='Skole scoring'!ES$122,1,0)+IF('Midt 3.kl. -Klasse'!FG34=5,5,0))</f>
        <v/>
      </c>
      <c r="ET137" s="31" t="str">
        <f>IF('Midt 3.kl. -Klasse'!FH34="","",IF('Midt 3.kl. -Klasse'!FH34='Skole scoring'!ET$122,1,0)+IF('Midt 3.kl. -Klasse'!FH34=5,5,0))</f>
        <v/>
      </c>
      <c r="EU137" s="31" t="str">
        <f>IF('Midt 3.kl. -Klasse'!FI34="","",IF('Midt 3.kl. -Klasse'!FI34='Skole scoring'!EU$122,1,0)+IF('Midt 3.kl. -Klasse'!FI34=5,5,0))</f>
        <v/>
      </c>
      <c r="EV137" s="31" t="str">
        <f>IF('Midt 3.kl. -Klasse'!FJ34="","",IF('Midt 3.kl. -Klasse'!FJ34='Skole scoring'!EV$122,1,0)+IF('Midt 3.kl. -Klasse'!FJ34=5,5,0))</f>
        <v/>
      </c>
      <c r="EW137" s="31" t="str">
        <f>IF('Midt 3.kl. -Klasse'!FK34="","",IF('Midt 3.kl. -Klasse'!FK34='Skole scoring'!EW$122,1,0)+IF('Midt 3.kl. -Klasse'!FK34=5,5,0))</f>
        <v/>
      </c>
      <c r="EX137" s="31" t="str">
        <f>IF('Midt 3.kl. -Klasse'!FL34="","",IF('Midt 3.kl. -Klasse'!FL34='Skole scoring'!EX$122,1,0)+IF('Midt 3.kl. -Klasse'!FL34=5,5,0))</f>
        <v/>
      </c>
      <c r="EY137" s="31" t="str">
        <f>IF('Midt 3.kl. -Klasse'!FM34="","",IF('Midt 3.kl. -Klasse'!FM34='Skole scoring'!EY$122,1,0)+IF('Midt 3.kl. -Klasse'!FM34=5,5,0))</f>
        <v/>
      </c>
      <c r="EZ137" s="31" t="str">
        <f>IF('Midt 3.kl. -Klasse'!FN34="","",IF('Midt 3.kl. -Klasse'!FN34='Skole scoring'!EZ$122,1,0)+IF('Midt 3.kl. -Klasse'!FN34=5,5,0))</f>
        <v/>
      </c>
      <c r="FA137" s="31" t="str">
        <f>IF('Midt 3.kl. -Klasse'!FO34="","",IF('Midt 3.kl. -Klasse'!FO34='Skole scoring'!FA$122,1,0)+IF('Midt 3.kl. -Klasse'!FO34=5,5,0))</f>
        <v/>
      </c>
      <c r="FB137" s="31" t="str">
        <f>IF('Midt 3.kl. -Klasse'!FP34="","",IF('Midt 3.kl. -Klasse'!FP34='Skole scoring'!FB$122,1,0)+IF('Midt 3.kl. -Klasse'!FP34=5,5,0))</f>
        <v/>
      </c>
      <c r="FC137" s="31" t="str">
        <f>IF('Midt 3.kl. -Klasse'!FQ34="","",IF('Midt 3.kl. -Klasse'!FQ34='Skole scoring'!FC$122,1,0)+IF('Midt 3.kl. -Klasse'!FQ34=5,5,0))</f>
        <v/>
      </c>
      <c r="FD137" s="31" t="str">
        <f>IF('Midt 3.kl. -Klasse'!FR34="","",IF('Midt 3.kl. -Klasse'!FR34='Skole scoring'!FD$122,1,0)+IF('Midt 3.kl. -Klasse'!FR34=5,5,0))</f>
        <v/>
      </c>
      <c r="FE137" s="31" t="str">
        <f>IF('Midt 3.kl. -Klasse'!FS34="","",IF('Midt 3.kl. -Klasse'!FS34='Skole scoring'!FE$122,1,0)+IF('Midt 3.kl. -Klasse'!FS34=5,5,0))</f>
        <v/>
      </c>
      <c r="FF137" s="31" t="str">
        <f>IF('Midt 3.kl. -Klasse'!FT34="","",IF('Midt 3.kl. -Klasse'!FT34='Skole scoring'!FF$122,1,0)+IF('Midt 3.kl. -Klasse'!FT34=5,5,0))</f>
        <v/>
      </c>
      <c r="FG137" s="31" t="str">
        <f>IF('Midt 3.kl. -Klasse'!FU34="","",IF('Midt 3.kl. -Klasse'!FU34='Skole scoring'!FG$122,1,0)+IF('Midt 3.kl. -Klasse'!FU34=5,5,0))</f>
        <v/>
      </c>
      <c r="FH137" s="31" t="str">
        <f>IF('Midt 3.kl. -Klasse'!FV34="","",IF('Midt 3.kl. -Klasse'!FV34='Skole scoring'!FH$122,1,0)+IF('Midt 3.kl. -Klasse'!FV34=5,5,0))</f>
        <v/>
      </c>
      <c r="FI137" s="31" t="str">
        <f>IF('Midt 3.kl. -Klasse'!FW34="","",IF('Midt 3.kl. -Klasse'!FW34='Skole scoring'!FI$122,1,0)+IF('Midt 3.kl. -Klasse'!FW34=5,5,0))</f>
        <v/>
      </c>
      <c r="FJ137" s="31" t="str">
        <f>IF('Midt 3.kl. -Klasse'!FX34="","",IF('Midt 3.kl. -Klasse'!FX34='Skole scoring'!FJ$122,1,0)+IF('Midt 3.kl. -Klasse'!FX34=5,5,0))</f>
        <v/>
      </c>
      <c r="FK137" s="31" t="str">
        <f>IF('Midt 3.kl. -Klasse'!FY34="","",IF('Midt 3.kl. -Klasse'!FY34='Skole scoring'!FK$122,1,0)+IF('Midt 3.kl. -Klasse'!FY34=5,5,0))</f>
        <v/>
      </c>
      <c r="FL137" s="31" t="str">
        <f>IF('Midt 3.kl. -Klasse'!FZ34="","",IF('Midt 3.kl. -Klasse'!FZ34='Skole scoring'!FL$122,1,0)+IF('Midt 3.kl. -Klasse'!FZ34=5,5,0))</f>
        <v/>
      </c>
      <c r="FM137" s="31" t="str">
        <f>IF('Midt 3.kl. -Klasse'!GA34="","",IF('Midt 3.kl. -Klasse'!GA34='Skole scoring'!FM$122,1,0)+IF('Midt 3.kl. -Klasse'!GA34=5,5,0))</f>
        <v/>
      </c>
      <c r="FN137" s="31">
        <f t="shared" si="4"/>
        <v>0</v>
      </c>
      <c r="FO137" s="31" t="str">
        <f>IF(ISBLANK('Midt 3.kl. -Klasse'!B34),"NA",(((COUNTIF('Skole scoring'!B137:U137,1)-9.2)/5.5)+((COUNTIF('Skole scoring'!V137:DQ137,1)-28)/14.6)+((COUNTIF(DR137:FM137,1)-27)/13))/3)</f>
        <v>NA</v>
      </c>
    </row>
    <row r="138" spans="2:171" x14ac:dyDescent="0.35">
      <c r="B138" s="31" t="str">
        <f>IF('Midt 3.kl. -Klasse'!P35="","",IF('Midt 3.kl. -Klasse'!P35='Skole scoring'!B$122,1,0)+IF('Midt 3.kl. -Klasse'!P35=5,5,0))</f>
        <v/>
      </c>
      <c r="C138" s="31" t="str">
        <f>IF('Midt 3.kl. -Klasse'!Q35="","",IF('Midt 3.kl. -Klasse'!Q35='Skole scoring'!C$122,1,0)+IF('Midt 3.kl. -Klasse'!Q35=5,5,0))</f>
        <v/>
      </c>
      <c r="D138" s="31" t="str">
        <f>IF('Midt 3.kl. -Klasse'!R35="","",IF('Midt 3.kl. -Klasse'!R35='Skole scoring'!D$122,1,0)+IF('Midt 3.kl. -Klasse'!R35=5,5,0))</f>
        <v/>
      </c>
      <c r="E138" s="31" t="str">
        <f>IF('Midt 3.kl. -Klasse'!S35="","",IF('Midt 3.kl. -Klasse'!S35='Skole scoring'!E$122,1,0)+IF('Midt 3.kl. -Klasse'!S35=5,5,0))</f>
        <v/>
      </c>
      <c r="F138" s="31" t="str">
        <f>IF('Midt 3.kl. -Klasse'!T35="","",IF('Midt 3.kl. -Klasse'!T35='Skole scoring'!F$122,1,0)+IF('Midt 3.kl. -Klasse'!T35=5,5,0))</f>
        <v/>
      </c>
      <c r="G138" s="31" t="str">
        <f>IF('Midt 3.kl. -Klasse'!U35="","",IF('Midt 3.kl. -Klasse'!U35='Skole scoring'!G$122,1,0)+IF('Midt 3.kl. -Klasse'!U35=5,5,0))</f>
        <v/>
      </c>
      <c r="H138" s="31" t="str">
        <f>IF('Midt 3.kl. -Klasse'!V35="","",IF('Midt 3.kl. -Klasse'!V35='Skole scoring'!H$122,1,0)+IF('Midt 3.kl. -Klasse'!V35=5,5,0))</f>
        <v/>
      </c>
      <c r="I138" s="31" t="str">
        <f>IF('Midt 3.kl. -Klasse'!W35="","",IF('Midt 3.kl. -Klasse'!W35='Skole scoring'!I$122,1,0)+IF('Midt 3.kl. -Klasse'!W35=5,5,0))</f>
        <v/>
      </c>
      <c r="J138" s="31" t="str">
        <f>IF('Midt 3.kl. -Klasse'!X35="","",IF('Midt 3.kl. -Klasse'!X35='Skole scoring'!J$122,1,0)+IF('Midt 3.kl. -Klasse'!X35=5,5,0))</f>
        <v/>
      </c>
      <c r="K138" s="31" t="str">
        <f>IF('Midt 3.kl. -Klasse'!Y35="","",IF('Midt 3.kl. -Klasse'!Y35='Skole scoring'!K$122,1,0)+IF('Midt 3.kl. -Klasse'!Y35=5,5,0))</f>
        <v/>
      </c>
      <c r="L138" s="31" t="str">
        <f>IF('Midt 3.kl. -Klasse'!Z35="","",IF('Midt 3.kl. -Klasse'!Z35='Skole scoring'!L$122,1,0)+IF('Midt 3.kl. -Klasse'!Z35=5,5,0))</f>
        <v/>
      </c>
      <c r="M138" s="31" t="str">
        <f>IF('Midt 3.kl. -Klasse'!AA35="","",IF('Midt 3.kl. -Klasse'!AA35='Skole scoring'!M$122,1,0)+IF('Midt 3.kl. -Klasse'!AA35=5,5,0))</f>
        <v/>
      </c>
      <c r="N138" s="31" t="str">
        <f>IF('Midt 3.kl. -Klasse'!AB35="","",IF('Midt 3.kl. -Klasse'!AB35='Skole scoring'!N$122,1,0)+IF('Midt 3.kl. -Klasse'!AB35=5,5,0))</f>
        <v/>
      </c>
      <c r="O138" s="31" t="str">
        <f>IF('Midt 3.kl. -Klasse'!AC35="","",IF('Midt 3.kl. -Klasse'!AC35='Skole scoring'!O$122,1,0)+IF('Midt 3.kl. -Klasse'!AC35=5,5,0))</f>
        <v/>
      </c>
      <c r="P138" s="31" t="str">
        <f>IF('Midt 3.kl. -Klasse'!AD35="","",IF('Midt 3.kl. -Klasse'!AD35='Skole scoring'!P$122,1,0)+IF('Midt 3.kl. -Klasse'!AD35=5,5,0))</f>
        <v/>
      </c>
      <c r="Q138" s="31" t="str">
        <f>IF('Midt 3.kl. -Klasse'!AE35="","",IF('Midt 3.kl. -Klasse'!AE35='Skole scoring'!Q$122,1,0)+IF('Midt 3.kl. -Klasse'!AE35=5,5,0))</f>
        <v/>
      </c>
      <c r="R138" s="31" t="str">
        <f>IF('Midt 3.kl. -Klasse'!AF35="","",IF('Midt 3.kl. -Klasse'!AF35='Skole scoring'!R$122,1,0)+IF('Midt 3.kl. -Klasse'!AF35=5,5,0))</f>
        <v/>
      </c>
      <c r="S138" s="31" t="str">
        <f>IF('Midt 3.kl. -Klasse'!AG35="","",IF('Midt 3.kl. -Klasse'!AG35='Skole scoring'!S$122,1,0)+IF('Midt 3.kl. -Klasse'!AG35=5,5,0))</f>
        <v/>
      </c>
      <c r="T138" s="31" t="str">
        <f>IF('Midt 3.kl. -Klasse'!AH35="","",IF('Midt 3.kl. -Klasse'!AH35='Skole scoring'!T$122,1,0)+IF('Midt 3.kl. -Klasse'!AH35=5,5,0))</f>
        <v/>
      </c>
      <c r="U138" s="31" t="str">
        <f>IF('Midt 3.kl. -Klasse'!AI35="","",IF('Midt 3.kl. -Klasse'!AI35='Skole scoring'!U$122,1,0)+IF('Midt 3.kl. -Klasse'!AI35=5,5,0))</f>
        <v/>
      </c>
      <c r="V138" s="31" t="str">
        <f>IF('Midt 3.kl. -Klasse'!AJ35="","",IF('Midt 3.kl. -Klasse'!AJ35='Skole scoring'!V$122,1,0)+IF('Midt 3.kl. -Klasse'!AJ35=5,5,0))</f>
        <v/>
      </c>
      <c r="W138" s="31" t="str">
        <f>IF('Midt 3.kl. -Klasse'!AK35="","",IF('Midt 3.kl. -Klasse'!AK35='Skole scoring'!W$122,1,0)+IF('Midt 3.kl. -Klasse'!AK35=5,5,0))</f>
        <v/>
      </c>
      <c r="X138" s="31" t="str">
        <f>IF('Midt 3.kl. -Klasse'!AL35="","",IF('Midt 3.kl. -Klasse'!AL35='Skole scoring'!X$122,1,0)+IF('Midt 3.kl. -Klasse'!AL35=5,5,0))</f>
        <v/>
      </c>
      <c r="Y138" s="31" t="str">
        <f>IF('Midt 3.kl. -Klasse'!AM35="","",IF('Midt 3.kl. -Klasse'!AM35='Skole scoring'!Y$122,1,0)+IF('Midt 3.kl. -Klasse'!AM35=5,5,0))</f>
        <v/>
      </c>
      <c r="Z138" s="31" t="str">
        <f>IF('Midt 3.kl. -Klasse'!AN35="","",IF('Midt 3.kl. -Klasse'!AN35='Skole scoring'!Z$122,1,0)+IF('Midt 3.kl. -Klasse'!AN35=5,5,0))</f>
        <v/>
      </c>
      <c r="AA138" s="31" t="str">
        <f>IF('Midt 3.kl. -Klasse'!AO35="","",IF('Midt 3.kl. -Klasse'!AO35='Skole scoring'!AA$122,1,0)+IF('Midt 3.kl. -Klasse'!AO35=5,5,0))</f>
        <v/>
      </c>
      <c r="AB138" s="31" t="str">
        <f>IF('Midt 3.kl. -Klasse'!AP35="","",IF('Midt 3.kl. -Klasse'!AP35='Skole scoring'!AB$122,1,0)+IF('Midt 3.kl. -Klasse'!AP35=5,5,0))</f>
        <v/>
      </c>
      <c r="AC138" s="31" t="str">
        <f>IF('Midt 3.kl. -Klasse'!AQ35="","",IF('Midt 3.kl. -Klasse'!AQ35='Skole scoring'!AC$122,1,0)+IF('Midt 3.kl. -Klasse'!AQ35=5,5,0))</f>
        <v/>
      </c>
      <c r="AD138" s="31" t="str">
        <f>IF('Midt 3.kl. -Klasse'!AR35="","",IF('Midt 3.kl. -Klasse'!AR35='Skole scoring'!AD$122,1,0)+IF('Midt 3.kl. -Klasse'!AR35=5,5,0))</f>
        <v/>
      </c>
      <c r="AE138" s="31" t="str">
        <f>IF('Midt 3.kl. -Klasse'!AS35="","",IF('Midt 3.kl. -Klasse'!AS35='Skole scoring'!AE$122,1,0)+IF('Midt 3.kl. -Klasse'!AS35=5,5,0))</f>
        <v/>
      </c>
      <c r="AF138" s="31" t="str">
        <f>IF('Midt 3.kl. -Klasse'!AT35="","",IF('Midt 3.kl. -Klasse'!AT35='Skole scoring'!AF$122,1,0)+IF('Midt 3.kl. -Klasse'!AT35=5,5,0))</f>
        <v/>
      </c>
      <c r="AG138" s="31" t="str">
        <f>IF('Midt 3.kl. -Klasse'!AU35="","",IF('Midt 3.kl. -Klasse'!AU35='Skole scoring'!AG$122,1,0)+IF('Midt 3.kl. -Klasse'!AU35=5,5,0))</f>
        <v/>
      </c>
      <c r="AH138" s="31" t="str">
        <f>IF('Midt 3.kl. -Klasse'!AV35="","",IF('Midt 3.kl. -Klasse'!AV35='Skole scoring'!AH$122,1,0)+IF('Midt 3.kl. -Klasse'!AV35=5,5,0))</f>
        <v/>
      </c>
      <c r="AI138" s="31" t="str">
        <f>IF('Midt 3.kl. -Klasse'!AW35="","",IF('Midt 3.kl. -Klasse'!AW35='Skole scoring'!AI$122,1,0)+IF('Midt 3.kl. -Klasse'!AW35=5,5,0))</f>
        <v/>
      </c>
      <c r="AJ138" s="31" t="str">
        <f>IF('Midt 3.kl. -Klasse'!AX35="","",IF('Midt 3.kl. -Klasse'!AX35='Skole scoring'!AJ$122,1,0)+IF('Midt 3.kl. -Klasse'!AX35=5,5,0))</f>
        <v/>
      </c>
      <c r="AK138" s="31" t="str">
        <f>IF('Midt 3.kl. -Klasse'!AY35="","",IF('Midt 3.kl. -Klasse'!AY35='Skole scoring'!AK$122,1,0)+IF('Midt 3.kl. -Klasse'!AY35=5,5,0))</f>
        <v/>
      </c>
      <c r="AL138" s="31" t="str">
        <f>IF('Midt 3.kl. -Klasse'!AZ35="","",IF('Midt 3.kl. -Klasse'!AZ35='Skole scoring'!AL$122,1,0)+IF('Midt 3.kl. -Klasse'!AZ35=5,5,0))</f>
        <v/>
      </c>
      <c r="AM138" s="31" t="str">
        <f>IF('Midt 3.kl. -Klasse'!BA35="","",IF('Midt 3.kl. -Klasse'!BA35='Skole scoring'!AM$122,1,0)+IF('Midt 3.kl. -Klasse'!BA35=5,5,0))</f>
        <v/>
      </c>
      <c r="AN138" s="31" t="str">
        <f>IF('Midt 3.kl. -Klasse'!BB35="","",IF('Midt 3.kl. -Klasse'!BB35='Skole scoring'!AN$122,1,0)+IF('Midt 3.kl. -Klasse'!BB35=5,5,0))</f>
        <v/>
      </c>
      <c r="AO138" s="31" t="str">
        <f>IF('Midt 3.kl. -Klasse'!BC35="","",IF('Midt 3.kl. -Klasse'!BC35='Skole scoring'!AO$122,1,0)+IF('Midt 3.kl. -Klasse'!BC35=5,5,0))</f>
        <v/>
      </c>
      <c r="AP138" s="31" t="str">
        <f>IF('Midt 3.kl. -Klasse'!BD35="","",IF('Midt 3.kl. -Klasse'!BD35='Skole scoring'!AP$122,1,0)+IF('Midt 3.kl. -Klasse'!BD35=5,5,0))</f>
        <v/>
      </c>
      <c r="AQ138" s="31" t="str">
        <f>IF('Midt 3.kl. -Klasse'!BE35="","",IF('Midt 3.kl. -Klasse'!BE35='Skole scoring'!AQ$122,1,0)+IF('Midt 3.kl. -Klasse'!BE35=5,5,0))</f>
        <v/>
      </c>
      <c r="AR138" s="31" t="str">
        <f>IF('Midt 3.kl. -Klasse'!BF35="","",IF('Midt 3.kl. -Klasse'!BF35='Skole scoring'!AR$122,1,0)+IF('Midt 3.kl. -Klasse'!BF35=5,5,0))</f>
        <v/>
      </c>
      <c r="AS138" s="31" t="str">
        <f>IF('Midt 3.kl. -Klasse'!BG35="","",IF('Midt 3.kl. -Klasse'!BG35='Skole scoring'!AS$122,1,0)+IF('Midt 3.kl. -Klasse'!BG35=5,5,0))</f>
        <v/>
      </c>
      <c r="AT138" s="31" t="str">
        <f>IF('Midt 3.kl. -Klasse'!BH35="","",IF('Midt 3.kl. -Klasse'!BH35='Skole scoring'!AT$122,1,0)+IF('Midt 3.kl. -Klasse'!BH35=5,5,0))</f>
        <v/>
      </c>
      <c r="AU138" s="31" t="str">
        <f>IF('Midt 3.kl. -Klasse'!BI35="","",IF('Midt 3.kl. -Klasse'!BI35='Skole scoring'!AU$122,1,0)+IF('Midt 3.kl. -Klasse'!BI35=5,5,0))</f>
        <v/>
      </c>
      <c r="AV138" s="31" t="str">
        <f>IF('Midt 3.kl. -Klasse'!BJ35="","",IF('Midt 3.kl. -Klasse'!BJ35='Skole scoring'!AV$122,1,0)+IF('Midt 3.kl. -Klasse'!BJ35=5,5,0))</f>
        <v/>
      </c>
      <c r="AW138" s="31" t="str">
        <f>IF('Midt 3.kl. -Klasse'!BK35="","",IF('Midt 3.kl. -Klasse'!BK35='Skole scoring'!AW$122,1,0)+IF('Midt 3.kl. -Klasse'!BK35=5,5,0))</f>
        <v/>
      </c>
      <c r="AX138" s="31" t="str">
        <f>IF('Midt 3.kl. -Klasse'!BL35="","",IF('Midt 3.kl. -Klasse'!BL35='Skole scoring'!AX$122,1,0)+IF('Midt 3.kl. -Klasse'!BL35=5,5,0))</f>
        <v/>
      </c>
      <c r="AY138" s="31" t="str">
        <f>IF('Midt 3.kl. -Klasse'!BM35="","",IF('Midt 3.kl. -Klasse'!BM35='Skole scoring'!AY$122,1,0)+IF('Midt 3.kl. -Klasse'!BM35=5,5,0))</f>
        <v/>
      </c>
      <c r="AZ138" s="31" t="str">
        <f>IF('Midt 3.kl. -Klasse'!BN35="","",IF('Midt 3.kl. -Klasse'!BN35='Skole scoring'!AZ$122,1,0)+IF('Midt 3.kl. -Klasse'!BN35=5,5,0))</f>
        <v/>
      </c>
      <c r="BA138" s="31" t="str">
        <f>IF('Midt 3.kl. -Klasse'!BO35="","",IF('Midt 3.kl. -Klasse'!BO35='Skole scoring'!BA$122,1,0)+IF('Midt 3.kl. -Klasse'!BO35=5,5,0))</f>
        <v/>
      </c>
      <c r="BB138" s="31" t="str">
        <f>IF('Midt 3.kl. -Klasse'!BP35="","",IF('Midt 3.kl. -Klasse'!BP35='Skole scoring'!BB$122,1,0)+IF('Midt 3.kl. -Klasse'!BP35=5,5,0))</f>
        <v/>
      </c>
      <c r="BC138" s="31" t="str">
        <f>IF('Midt 3.kl. -Klasse'!BQ35="","",IF('Midt 3.kl. -Klasse'!BQ35='Skole scoring'!BC$122,1,0)+IF('Midt 3.kl. -Klasse'!BQ35=5,5,0))</f>
        <v/>
      </c>
      <c r="BD138" s="31" t="str">
        <f>IF('Midt 3.kl. -Klasse'!BR35="","",IF('Midt 3.kl. -Klasse'!BR35='Skole scoring'!BD$122,1,0)+IF('Midt 3.kl. -Klasse'!BR35=5,5,0))</f>
        <v/>
      </c>
      <c r="BE138" s="31" t="str">
        <f>IF('Midt 3.kl. -Klasse'!BS35="","",IF('Midt 3.kl. -Klasse'!BS35='Skole scoring'!BE$122,1,0)+IF('Midt 3.kl. -Klasse'!BS35=5,5,0))</f>
        <v/>
      </c>
      <c r="BF138" s="31" t="str">
        <f>IF('Midt 3.kl. -Klasse'!BT35="","",IF('Midt 3.kl. -Klasse'!BT35='Skole scoring'!BF$122,1,0)+IF('Midt 3.kl. -Klasse'!BT35=5,5,0))</f>
        <v/>
      </c>
      <c r="BG138" s="31" t="str">
        <f>IF('Midt 3.kl. -Klasse'!BU35="","",IF('Midt 3.kl. -Klasse'!BU35='Skole scoring'!BG$122,1,0)+IF('Midt 3.kl. -Klasse'!BU35=5,5,0))</f>
        <v/>
      </c>
      <c r="BH138" s="31" t="str">
        <f>IF('Midt 3.kl. -Klasse'!BV35="","",IF('Midt 3.kl. -Klasse'!BV35='Skole scoring'!BH$122,1,0)+IF('Midt 3.kl. -Klasse'!BV35=5,5,0))</f>
        <v/>
      </c>
      <c r="BI138" s="31" t="str">
        <f>IF('Midt 3.kl. -Klasse'!BW35="","",IF('Midt 3.kl. -Klasse'!BW35='Skole scoring'!BI$122,1,0)+IF('Midt 3.kl. -Klasse'!BW35=5,5,0))</f>
        <v/>
      </c>
      <c r="BJ138" s="31" t="str">
        <f>IF('Midt 3.kl. -Klasse'!BX35="","",IF('Midt 3.kl. -Klasse'!BX35='Skole scoring'!BJ$122,1,0)+IF('Midt 3.kl. -Klasse'!BX35=5,5,0))</f>
        <v/>
      </c>
      <c r="BK138" s="31" t="str">
        <f>IF('Midt 3.kl. -Klasse'!BY35="","",IF('Midt 3.kl. -Klasse'!BY35='Skole scoring'!BK$122,1,0)+IF('Midt 3.kl. -Klasse'!BY35=5,5,0))</f>
        <v/>
      </c>
      <c r="BL138" s="31" t="str">
        <f>IF('Midt 3.kl. -Klasse'!BZ35="","",IF('Midt 3.kl. -Klasse'!BZ35='Skole scoring'!BL$122,1,0)+IF('Midt 3.kl. -Klasse'!BZ35=5,5,0))</f>
        <v/>
      </c>
      <c r="BM138" s="31" t="str">
        <f>IF('Midt 3.kl. -Klasse'!CA35="","",IF('Midt 3.kl. -Klasse'!CA35='Skole scoring'!BM$122,1,0)+IF('Midt 3.kl. -Klasse'!CA35=5,5,0))</f>
        <v/>
      </c>
      <c r="BN138" s="31" t="str">
        <f>IF('Midt 3.kl. -Klasse'!CB35="","",IF('Midt 3.kl. -Klasse'!CB35='Skole scoring'!BN$122,1,0)+IF('Midt 3.kl. -Klasse'!CB35=5,5,0))</f>
        <v/>
      </c>
      <c r="BO138" s="31" t="str">
        <f>IF('Midt 3.kl. -Klasse'!CC35="","",IF('Midt 3.kl. -Klasse'!CC35='Skole scoring'!BO$122,1,0)+IF('Midt 3.kl. -Klasse'!CC35=5,5,0))</f>
        <v/>
      </c>
      <c r="BP138" s="31" t="str">
        <f>IF('Midt 3.kl. -Klasse'!CD35="","",IF('Midt 3.kl. -Klasse'!CD35='Skole scoring'!BP$122,1,0)+IF('Midt 3.kl. -Klasse'!CD35=5,5,0))</f>
        <v/>
      </c>
      <c r="BQ138" s="31" t="str">
        <f>IF('Midt 3.kl. -Klasse'!CE35="","",IF('Midt 3.kl. -Klasse'!CE35='Skole scoring'!BQ$122,1,0)+IF('Midt 3.kl. -Klasse'!CE35=5,5,0))</f>
        <v/>
      </c>
      <c r="BR138" s="31" t="str">
        <f>IF('Midt 3.kl. -Klasse'!CF35="","",IF('Midt 3.kl. -Klasse'!CF35='Skole scoring'!BR$122,1,0)+IF('Midt 3.kl. -Klasse'!CF35=5,5,0))</f>
        <v/>
      </c>
      <c r="BS138" s="31" t="str">
        <f>IF('Midt 3.kl. -Klasse'!CG35="","",IF('Midt 3.kl. -Klasse'!CG35='Skole scoring'!BS$122,1,0)+IF('Midt 3.kl. -Klasse'!CG35=5,5,0))</f>
        <v/>
      </c>
      <c r="BT138" s="31" t="str">
        <f>IF('Midt 3.kl. -Klasse'!CH35="","",IF('Midt 3.kl. -Klasse'!CH35='Skole scoring'!BT$122,1,0)+IF('Midt 3.kl. -Klasse'!CH35=5,5,0))</f>
        <v/>
      </c>
      <c r="BU138" s="31" t="str">
        <f>IF('Midt 3.kl. -Klasse'!CI35="","",IF('Midt 3.kl. -Klasse'!CI35='Skole scoring'!BU$122,1,0)+IF('Midt 3.kl. -Klasse'!CI35=5,5,0))</f>
        <v/>
      </c>
      <c r="BV138" s="31" t="str">
        <f>IF('Midt 3.kl. -Klasse'!CJ35="","",IF('Midt 3.kl. -Klasse'!CJ35='Skole scoring'!BV$122,1,0)+IF('Midt 3.kl. -Klasse'!CJ35=5,5,0))</f>
        <v/>
      </c>
      <c r="BW138" s="31" t="str">
        <f>IF('Midt 3.kl. -Klasse'!CK35="","",IF('Midt 3.kl. -Klasse'!CK35='Skole scoring'!BW$122,1,0)+IF('Midt 3.kl. -Klasse'!CK35=5,5,0))</f>
        <v/>
      </c>
      <c r="BX138" s="31" t="str">
        <f>IF('Midt 3.kl. -Klasse'!CL35="","",IF('Midt 3.kl. -Klasse'!CL35='Skole scoring'!BX$122,1,0)+IF('Midt 3.kl. -Klasse'!CL35=5,5,0))</f>
        <v/>
      </c>
      <c r="BY138" s="31" t="str">
        <f>IF('Midt 3.kl. -Klasse'!CM35="","",IF('Midt 3.kl. -Klasse'!CM35='Skole scoring'!BY$122,1,0)+IF('Midt 3.kl. -Klasse'!CM35=5,5,0))</f>
        <v/>
      </c>
      <c r="BZ138" s="31" t="str">
        <f>IF('Midt 3.kl. -Klasse'!CN35="","",IF('Midt 3.kl. -Klasse'!CN35='Skole scoring'!BZ$122,1,0)+IF('Midt 3.kl. -Klasse'!CN35=5,5,0))</f>
        <v/>
      </c>
      <c r="CA138" s="31" t="str">
        <f>IF('Midt 3.kl. -Klasse'!CO35="","",IF('Midt 3.kl. -Klasse'!CO35='Skole scoring'!CA$122,1,0)+IF('Midt 3.kl. -Klasse'!CO35=5,5,0))</f>
        <v/>
      </c>
      <c r="CB138" s="31" t="str">
        <f>IF('Midt 3.kl. -Klasse'!CP35="","",IF('Midt 3.kl. -Klasse'!CP35='Skole scoring'!CB$122,1,0)+IF('Midt 3.kl. -Klasse'!CP35=5,5,0))</f>
        <v/>
      </c>
      <c r="CC138" s="31" t="str">
        <f>IF('Midt 3.kl. -Klasse'!CQ35="","",IF('Midt 3.kl. -Klasse'!CQ35='Skole scoring'!CC$122,1,0)+IF('Midt 3.kl. -Klasse'!CQ35=5,5,0))</f>
        <v/>
      </c>
      <c r="CD138" s="31" t="str">
        <f>IF('Midt 3.kl. -Klasse'!CR35="","",IF('Midt 3.kl. -Klasse'!CR35='Skole scoring'!CD$122,1,0)+IF('Midt 3.kl. -Klasse'!CR35=5,5,0))</f>
        <v/>
      </c>
      <c r="CE138" s="31" t="str">
        <f>IF('Midt 3.kl. -Klasse'!CS35="","",IF('Midt 3.kl. -Klasse'!CS35='Skole scoring'!CE$122,1,0)+IF('Midt 3.kl. -Klasse'!CS35=5,5,0))</f>
        <v/>
      </c>
      <c r="CF138" s="31" t="str">
        <f>IF('Midt 3.kl. -Klasse'!CT35="","",IF('Midt 3.kl. -Klasse'!CT35='Skole scoring'!CF$122,1,0)+IF('Midt 3.kl. -Klasse'!CT35=5,5,0))</f>
        <v/>
      </c>
      <c r="CG138" s="31" t="str">
        <f>IF('Midt 3.kl. -Klasse'!CU35="","",IF('Midt 3.kl. -Klasse'!CU35='Skole scoring'!CG$122,1,0)+IF('Midt 3.kl. -Klasse'!CU35=5,5,0))</f>
        <v/>
      </c>
      <c r="CH138" s="31" t="str">
        <f>IF('Midt 3.kl. -Klasse'!CV35="","",IF('Midt 3.kl. -Klasse'!CV35='Skole scoring'!CH$122,1,0)+IF('Midt 3.kl. -Klasse'!CV35=5,5,0))</f>
        <v/>
      </c>
      <c r="CI138" s="31" t="str">
        <f>IF('Midt 3.kl. -Klasse'!CW35="","",IF('Midt 3.kl. -Klasse'!CW35='Skole scoring'!CI$122,1,0)+IF('Midt 3.kl. -Klasse'!CW35=5,5,0))</f>
        <v/>
      </c>
      <c r="CJ138" s="31" t="str">
        <f>IF('Midt 3.kl. -Klasse'!CX35="","",IF('Midt 3.kl. -Klasse'!CX35='Skole scoring'!CJ$122,1,0)+IF('Midt 3.kl. -Klasse'!CX35=5,5,0))</f>
        <v/>
      </c>
      <c r="CK138" s="31" t="str">
        <f>IF('Midt 3.kl. -Klasse'!CY35="","",IF('Midt 3.kl. -Klasse'!CY35='Skole scoring'!CK$122,1,0)+IF('Midt 3.kl. -Klasse'!CY35=5,5,0))</f>
        <v/>
      </c>
      <c r="CL138" s="31" t="str">
        <f>IF('Midt 3.kl. -Klasse'!CZ35="","",IF('Midt 3.kl. -Klasse'!CZ35='Skole scoring'!CL$122,1,0)+IF('Midt 3.kl. -Klasse'!CZ35=5,5,0))</f>
        <v/>
      </c>
      <c r="CM138" s="31" t="str">
        <f>IF('Midt 3.kl. -Klasse'!DA35="","",IF('Midt 3.kl. -Klasse'!DA35='Skole scoring'!CM$122,1,0)+IF('Midt 3.kl. -Klasse'!DA35=5,5,0))</f>
        <v/>
      </c>
      <c r="CN138" s="31" t="str">
        <f>IF('Midt 3.kl. -Klasse'!DB35="","",IF('Midt 3.kl. -Klasse'!DB35='Skole scoring'!CN$122,1,0)+IF('Midt 3.kl. -Klasse'!DB35=5,5,0))</f>
        <v/>
      </c>
      <c r="CO138" s="31" t="str">
        <f>IF('Midt 3.kl. -Klasse'!DC35="","",IF('Midt 3.kl. -Klasse'!DC35='Skole scoring'!CO$122,1,0)+IF('Midt 3.kl. -Klasse'!DC35=5,5,0))</f>
        <v/>
      </c>
      <c r="CP138" s="31" t="str">
        <f>IF('Midt 3.kl. -Klasse'!DD35="","",IF('Midt 3.kl. -Klasse'!DD35='Skole scoring'!CP$122,1,0)+IF('Midt 3.kl. -Klasse'!DD35=5,5,0))</f>
        <v/>
      </c>
      <c r="CQ138" s="31" t="str">
        <f>IF('Midt 3.kl. -Klasse'!DE35="","",IF('Midt 3.kl. -Klasse'!DE35='Skole scoring'!CQ$122,1,0)+IF('Midt 3.kl. -Klasse'!DE35=5,5,0))</f>
        <v/>
      </c>
      <c r="CR138" s="31" t="str">
        <f>IF('Midt 3.kl. -Klasse'!DF35="","",IF('Midt 3.kl. -Klasse'!DF35='Skole scoring'!CR$122,1,0)+IF('Midt 3.kl. -Klasse'!DF35=5,5,0))</f>
        <v/>
      </c>
      <c r="CS138" s="31" t="str">
        <f>IF('Midt 3.kl. -Klasse'!DG35="","",IF('Midt 3.kl. -Klasse'!DG35='Skole scoring'!CS$122,1,0)+IF('Midt 3.kl. -Klasse'!DG35=5,5,0))</f>
        <v/>
      </c>
      <c r="CT138" s="31" t="str">
        <f>IF('Midt 3.kl. -Klasse'!DH35="","",IF('Midt 3.kl. -Klasse'!DH35='Skole scoring'!CT$122,1,0)+IF('Midt 3.kl. -Klasse'!DH35=5,5,0))</f>
        <v/>
      </c>
      <c r="CU138" s="31" t="str">
        <f>IF('Midt 3.kl. -Klasse'!DI35="","",IF('Midt 3.kl. -Klasse'!DI35='Skole scoring'!CU$122,1,0)+IF('Midt 3.kl. -Klasse'!DI35=5,5,0))</f>
        <v/>
      </c>
      <c r="CV138" s="31" t="str">
        <f>IF('Midt 3.kl. -Klasse'!DJ35="","",IF('Midt 3.kl. -Klasse'!DJ35='Skole scoring'!CV$122,1,0)+IF('Midt 3.kl. -Klasse'!DJ35=5,5,0))</f>
        <v/>
      </c>
      <c r="CW138" s="31" t="str">
        <f>IF('Midt 3.kl. -Klasse'!DK35="","",IF('Midt 3.kl. -Klasse'!DK35='Skole scoring'!CW$122,1,0)+IF('Midt 3.kl. -Klasse'!DK35=5,5,0))</f>
        <v/>
      </c>
      <c r="CX138" s="31" t="str">
        <f>IF('Midt 3.kl. -Klasse'!DL35="","",IF('Midt 3.kl. -Klasse'!DL35='Skole scoring'!CX$122,1,0)+IF('Midt 3.kl. -Klasse'!DL35=5,5,0))</f>
        <v/>
      </c>
      <c r="CY138" s="31" t="str">
        <f>IF('Midt 3.kl. -Klasse'!DM35="","",IF('Midt 3.kl. -Klasse'!DM35='Skole scoring'!CY$122,1,0)+IF('Midt 3.kl. -Klasse'!DM35=5,5,0))</f>
        <v/>
      </c>
      <c r="CZ138" s="31" t="str">
        <f>IF('Midt 3.kl. -Klasse'!DN35="","",IF('Midt 3.kl. -Klasse'!DN35='Skole scoring'!CZ$122,1,0)+IF('Midt 3.kl. -Klasse'!DN35=5,5,0))</f>
        <v/>
      </c>
      <c r="DA138" s="31" t="str">
        <f>IF('Midt 3.kl. -Klasse'!DO35="","",IF('Midt 3.kl. -Klasse'!DO35='Skole scoring'!DA$122,1,0)+IF('Midt 3.kl. -Klasse'!DO35=5,5,0))</f>
        <v/>
      </c>
      <c r="DB138" s="31" t="str">
        <f>IF('Midt 3.kl. -Klasse'!DP35="","",IF('Midt 3.kl. -Klasse'!DP35='Skole scoring'!DB$122,1,0)+IF('Midt 3.kl. -Klasse'!DP35=5,5,0))</f>
        <v/>
      </c>
      <c r="DC138" s="31" t="str">
        <f>IF('Midt 3.kl. -Klasse'!DQ35="","",IF('Midt 3.kl. -Klasse'!DQ35='Skole scoring'!DC$122,1,0)+IF('Midt 3.kl. -Klasse'!DQ35=5,5,0))</f>
        <v/>
      </c>
      <c r="DD138" s="31" t="str">
        <f>IF('Midt 3.kl. -Klasse'!DR35="","",IF('Midt 3.kl. -Klasse'!DR35='Skole scoring'!DD$122,1,0)+IF('Midt 3.kl. -Klasse'!DR35=5,5,0))</f>
        <v/>
      </c>
      <c r="DE138" s="31" t="str">
        <f>IF('Midt 3.kl. -Klasse'!DS35="","",IF('Midt 3.kl. -Klasse'!DS35='Skole scoring'!DE$122,1,0)+IF('Midt 3.kl. -Klasse'!DS35=5,5,0))</f>
        <v/>
      </c>
      <c r="DF138" s="31" t="str">
        <f>IF('Midt 3.kl. -Klasse'!DT35="","",IF('Midt 3.kl. -Klasse'!DT35='Skole scoring'!DF$122,1,0)+IF('Midt 3.kl. -Klasse'!DT35=5,5,0))</f>
        <v/>
      </c>
      <c r="DG138" s="31" t="str">
        <f>IF('Midt 3.kl. -Klasse'!DU35="","",IF('Midt 3.kl. -Klasse'!DU35='Skole scoring'!DG$122,1,0)+IF('Midt 3.kl. -Klasse'!DU35=5,5,0))</f>
        <v/>
      </c>
      <c r="DH138" s="31" t="str">
        <f>IF('Midt 3.kl. -Klasse'!DV35="","",IF('Midt 3.kl. -Klasse'!DV35='Skole scoring'!DH$122,1,0)+IF('Midt 3.kl. -Klasse'!DV35=5,5,0))</f>
        <v/>
      </c>
      <c r="DI138" s="31" t="str">
        <f>IF('Midt 3.kl. -Klasse'!DW35="","",IF('Midt 3.kl. -Klasse'!DW35='Skole scoring'!DI$122,1,0)+IF('Midt 3.kl. -Klasse'!DW35=5,5,0))</f>
        <v/>
      </c>
      <c r="DJ138" s="31" t="str">
        <f>IF('Midt 3.kl. -Klasse'!DX35="","",IF('Midt 3.kl. -Klasse'!DX35='Skole scoring'!DJ$122,1,0)+IF('Midt 3.kl. -Klasse'!DX35=5,5,0))</f>
        <v/>
      </c>
      <c r="DK138" s="31" t="str">
        <f>IF('Midt 3.kl. -Klasse'!DY35="","",IF('Midt 3.kl. -Klasse'!DY35='Skole scoring'!DK$122,1,0)+IF('Midt 3.kl. -Klasse'!DY35=5,5,0))</f>
        <v/>
      </c>
      <c r="DL138" s="31" t="str">
        <f>IF('Midt 3.kl. -Klasse'!DZ35="","",IF('Midt 3.kl. -Klasse'!DZ35='Skole scoring'!DL$122,1,0)+IF('Midt 3.kl. -Klasse'!DZ35=5,5,0))</f>
        <v/>
      </c>
      <c r="DM138" s="31" t="str">
        <f>IF('Midt 3.kl. -Klasse'!EA35="","",IF('Midt 3.kl. -Klasse'!EA35='Skole scoring'!DM$122,1,0)+IF('Midt 3.kl. -Klasse'!EA35=5,5,0))</f>
        <v/>
      </c>
      <c r="DN138" s="31" t="str">
        <f>IF('Midt 3.kl. -Klasse'!EB35="","",IF('Midt 3.kl. -Klasse'!EB35='Skole scoring'!DN$122,1,0)+IF('Midt 3.kl. -Klasse'!EB35=5,5,0))</f>
        <v/>
      </c>
      <c r="DO138" s="31" t="str">
        <f>IF('Midt 3.kl. -Klasse'!EC35="","",IF('Midt 3.kl. -Klasse'!EC35='Skole scoring'!DO$122,1,0)+IF('Midt 3.kl. -Klasse'!EC35=5,5,0))</f>
        <v/>
      </c>
      <c r="DP138" s="31" t="str">
        <f>IF('Midt 3.kl. -Klasse'!ED35="","",IF('Midt 3.kl. -Klasse'!ED35='Skole scoring'!DP$122,1,0)+IF('Midt 3.kl. -Klasse'!ED35=5,5,0))</f>
        <v/>
      </c>
      <c r="DQ138" s="31" t="str">
        <f>IF('Midt 3.kl. -Klasse'!EE35="","",IF('Midt 3.kl. -Klasse'!EE35='Skole scoring'!DQ$122,1,0)+IF('Midt 3.kl. -Klasse'!EE35=5,5,0))</f>
        <v/>
      </c>
      <c r="DR138" s="31" t="str">
        <f>IF('Midt 3.kl. -Klasse'!EF35="","",IF('Midt 3.kl. -Klasse'!EF35='Skole scoring'!DR$122,1,0)+IF('Midt 3.kl. -Klasse'!EF35=5,5,0))</f>
        <v/>
      </c>
      <c r="DS138" s="31" t="str">
        <f>IF('Midt 3.kl. -Klasse'!EG35="","",IF('Midt 3.kl. -Klasse'!EG35='Skole scoring'!DS$122,1,0)+IF('Midt 3.kl. -Klasse'!EG35=5,5,0))</f>
        <v/>
      </c>
      <c r="DT138" s="31" t="str">
        <f>IF('Midt 3.kl. -Klasse'!EH35="","",IF('Midt 3.kl. -Klasse'!EH35='Skole scoring'!DT$122,1,0)+IF('Midt 3.kl. -Klasse'!EH35=5,5,0))</f>
        <v/>
      </c>
      <c r="DU138" s="31" t="str">
        <f>IF('Midt 3.kl. -Klasse'!EI35="","",IF('Midt 3.kl. -Klasse'!EI35='Skole scoring'!DU$122,1,0)+IF('Midt 3.kl. -Klasse'!EI35=5,5,0))</f>
        <v/>
      </c>
      <c r="DV138" s="31" t="str">
        <f>IF('Midt 3.kl. -Klasse'!EJ35="","",IF('Midt 3.kl. -Klasse'!EJ35='Skole scoring'!DV$122,1,0)+IF('Midt 3.kl. -Klasse'!EJ35=5,5,0))</f>
        <v/>
      </c>
      <c r="DW138" s="31" t="str">
        <f>IF('Midt 3.kl. -Klasse'!EK35="","",IF('Midt 3.kl. -Klasse'!EK35='Skole scoring'!DW$122,1,0)+IF('Midt 3.kl. -Klasse'!EK35=5,5,0))</f>
        <v/>
      </c>
      <c r="DX138" s="31" t="str">
        <f>IF('Midt 3.kl. -Klasse'!EL35="","",IF('Midt 3.kl. -Klasse'!EL35='Skole scoring'!DX$122,1,0)+IF('Midt 3.kl. -Klasse'!EL35=5,5,0))</f>
        <v/>
      </c>
      <c r="DY138" s="31" t="str">
        <f>IF('Midt 3.kl. -Klasse'!EM35="","",IF('Midt 3.kl. -Klasse'!EM35='Skole scoring'!DY$122,1,0)+IF('Midt 3.kl. -Klasse'!EM35=5,5,0))</f>
        <v/>
      </c>
      <c r="DZ138" s="31" t="str">
        <f>IF('Midt 3.kl. -Klasse'!EN35="","",IF('Midt 3.kl. -Klasse'!EN35='Skole scoring'!DZ$122,1,0)+IF('Midt 3.kl. -Klasse'!EN35=5,5,0))</f>
        <v/>
      </c>
      <c r="EA138" s="31" t="str">
        <f>IF('Midt 3.kl. -Klasse'!EO35="","",IF('Midt 3.kl. -Klasse'!EO35='Skole scoring'!EA$122,1,0)+IF('Midt 3.kl. -Klasse'!EO35=5,5,0))</f>
        <v/>
      </c>
      <c r="EB138" s="31" t="str">
        <f>IF('Midt 3.kl. -Klasse'!EP35="","",IF('Midt 3.kl. -Klasse'!EP35='Skole scoring'!EB$122,1,0)+IF('Midt 3.kl. -Klasse'!EP35=5,5,0))</f>
        <v/>
      </c>
      <c r="EC138" s="31" t="str">
        <f>IF('Midt 3.kl. -Klasse'!EQ35="","",IF('Midt 3.kl. -Klasse'!EQ35='Skole scoring'!EC$122,1,0)+IF('Midt 3.kl. -Klasse'!EQ35=5,5,0))</f>
        <v/>
      </c>
      <c r="ED138" s="31" t="str">
        <f>IF('Midt 3.kl. -Klasse'!ER35="","",IF('Midt 3.kl. -Klasse'!ER35='Skole scoring'!ED$122,1,0)+IF('Midt 3.kl. -Klasse'!ER35=5,5,0))</f>
        <v/>
      </c>
      <c r="EE138" s="31" t="str">
        <f>IF('Midt 3.kl. -Klasse'!ES35="","",IF('Midt 3.kl. -Klasse'!ES35='Skole scoring'!EE$122,1,0)+IF('Midt 3.kl. -Klasse'!ES35=5,5,0))</f>
        <v/>
      </c>
      <c r="EF138" s="31" t="str">
        <f>IF('Midt 3.kl. -Klasse'!ET35="","",IF('Midt 3.kl. -Klasse'!ET35='Skole scoring'!EF$122,1,0)+IF('Midt 3.kl. -Klasse'!ET35=5,5,0))</f>
        <v/>
      </c>
      <c r="EG138" s="31" t="str">
        <f>IF('Midt 3.kl. -Klasse'!EU35="","",IF('Midt 3.kl. -Klasse'!EU35='Skole scoring'!EG$122,1,0)+IF('Midt 3.kl. -Klasse'!EU35=5,5,0))</f>
        <v/>
      </c>
      <c r="EH138" s="31" t="str">
        <f>IF('Midt 3.kl. -Klasse'!EV35="","",IF('Midt 3.kl. -Klasse'!EV35='Skole scoring'!EH$122,1,0)+IF('Midt 3.kl. -Klasse'!EV35=5,5,0))</f>
        <v/>
      </c>
      <c r="EI138" s="31" t="str">
        <f>IF('Midt 3.kl. -Klasse'!EW35="","",IF('Midt 3.kl. -Klasse'!EW35='Skole scoring'!EI$122,1,0)+IF('Midt 3.kl. -Klasse'!EW35=5,5,0))</f>
        <v/>
      </c>
      <c r="EJ138" s="31" t="str">
        <f>IF('Midt 3.kl. -Klasse'!EX35="","",IF('Midt 3.kl. -Klasse'!EX35='Skole scoring'!EJ$122,1,0)+IF('Midt 3.kl. -Klasse'!EX35=5,5,0))</f>
        <v/>
      </c>
      <c r="EK138" s="31" t="str">
        <f>IF('Midt 3.kl. -Klasse'!EY35="","",IF('Midt 3.kl. -Klasse'!EY35='Skole scoring'!EK$122,1,0)+IF('Midt 3.kl. -Klasse'!EY35=5,5,0))</f>
        <v/>
      </c>
      <c r="EL138" s="31" t="str">
        <f>IF('Midt 3.kl. -Klasse'!EZ35="","",IF('Midt 3.kl. -Klasse'!EZ35='Skole scoring'!EL$122,1,0)+IF('Midt 3.kl. -Klasse'!EZ35=5,5,0))</f>
        <v/>
      </c>
      <c r="EM138" s="31" t="str">
        <f>IF('Midt 3.kl. -Klasse'!FA35="","",IF('Midt 3.kl. -Klasse'!FA35='Skole scoring'!EM$122,1,0)+IF('Midt 3.kl. -Klasse'!FA35=5,5,0))</f>
        <v/>
      </c>
      <c r="EN138" s="31" t="str">
        <f>IF('Midt 3.kl. -Klasse'!FB35="","",IF('Midt 3.kl. -Klasse'!FB35='Skole scoring'!EN$122,1,0)+IF('Midt 3.kl. -Klasse'!FB35=5,5,0))</f>
        <v/>
      </c>
      <c r="EO138" s="31" t="str">
        <f>IF('Midt 3.kl. -Klasse'!FC35="","",IF('Midt 3.kl. -Klasse'!FC35='Skole scoring'!EO$122,1,0)+IF('Midt 3.kl. -Klasse'!FC35=5,5,0))</f>
        <v/>
      </c>
      <c r="EP138" s="31" t="str">
        <f>IF('Midt 3.kl. -Klasse'!FD35="","",IF('Midt 3.kl. -Klasse'!FD35='Skole scoring'!EP$122,1,0)+IF('Midt 3.kl. -Klasse'!FD35=5,5,0))</f>
        <v/>
      </c>
      <c r="EQ138" s="31" t="str">
        <f>IF('Midt 3.kl. -Klasse'!FE35="","",IF('Midt 3.kl. -Klasse'!FE35='Skole scoring'!EQ$122,1,0)+IF('Midt 3.kl. -Klasse'!FE35=5,5,0))</f>
        <v/>
      </c>
      <c r="ER138" s="31" t="str">
        <f>IF('Midt 3.kl. -Klasse'!FF35="","",IF('Midt 3.kl. -Klasse'!FF35='Skole scoring'!ER$122,1,0)+IF('Midt 3.kl. -Klasse'!FF35=5,5,0))</f>
        <v/>
      </c>
      <c r="ES138" s="31" t="str">
        <f>IF('Midt 3.kl. -Klasse'!FG35="","",IF('Midt 3.kl. -Klasse'!FG35='Skole scoring'!ES$122,1,0)+IF('Midt 3.kl. -Klasse'!FG35=5,5,0))</f>
        <v/>
      </c>
      <c r="ET138" s="31" t="str">
        <f>IF('Midt 3.kl. -Klasse'!FH35="","",IF('Midt 3.kl. -Klasse'!FH35='Skole scoring'!ET$122,1,0)+IF('Midt 3.kl. -Klasse'!FH35=5,5,0))</f>
        <v/>
      </c>
      <c r="EU138" s="31" t="str">
        <f>IF('Midt 3.kl. -Klasse'!FI35="","",IF('Midt 3.kl. -Klasse'!FI35='Skole scoring'!EU$122,1,0)+IF('Midt 3.kl. -Klasse'!FI35=5,5,0))</f>
        <v/>
      </c>
      <c r="EV138" s="31" t="str">
        <f>IF('Midt 3.kl. -Klasse'!FJ35="","",IF('Midt 3.kl. -Klasse'!FJ35='Skole scoring'!EV$122,1,0)+IF('Midt 3.kl. -Klasse'!FJ35=5,5,0))</f>
        <v/>
      </c>
      <c r="EW138" s="31" t="str">
        <f>IF('Midt 3.kl. -Klasse'!FK35="","",IF('Midt 3.kl. -Klasse'!FK35='Skole scoring'!EW$122,1,0)+IF('Midt 3.kl. -Klasse'!FK35=5,5,0))</f>
        <v/>
      </c>
      <c r="EX138" s="31" t="str">
        <f>IF('Midt 3.kl. -Klasse'!FL35="","",IF('Midt 3.kl. -Klasse'!FL35='Skole scoring'!EX$122,1,0)+IF('Midt 3.kl. -Klasse'!FL35=5,5,0))</f>
        <v/>
      </c>
      <c r="EY138" s="31" t="str">
        <f>IF('Midt 3.kl. -Klasse'!FM35="","",IF('Midt 3.kl. -Klasse'!FM35='Skole scoring'!EY$122,1,0)+IF('Midt 3.kl. -Klasse'!FM35=5,5,0))</f>
        <v/>
      </c>
      <c r="EZ138" s="31" t="str">
        <f>IF('Midt 3.kl. -Klasse'!FN35="","",IF('Midt 3.kl. -Klasse'!FN35='Skole scoring'!EZ$122,1,0)+IF('Midt 3.kl. -Klasse'!FN35=5,5,0))</f>
        <v/>
      </c>
      <c r="FA138" s="31" t="str">
        <f>IF('Midt 3.kl. -Klasse'!FO35="","",IF('Midt 3.kl. -Klasse'!FO35='Skole scoring'!FA$122,1,0)+IF('Midt 3.kl. -Klasse'!FO35=5,5,0))</f>
        <v/>
      </c>
      <c r="FB138" s="31" t="str">
        <f>IF('Midt 3.kl. -Klasse'!FP35="","",IF('Midt 3.kl. -Klasse'!FP35='Skole scoring'!FB$122,1,0)+IF('Midt 3.kl. -Klasse'!FP35=5,5,0))</f>
        <v/>
      </c>
      <c r="FC138" s="31" t="str">
        <f>IF('Midt 3.kl. -Klasse'!FQ35="","",IF('Midt 3.kl. -Klasse'!FQ35='Skole scoring'!FC$122,1,0)+IF('Midt 3.kl. -Klasse'!FQ35=5,5,0))</f>
        <v/>
      </c>
      <c r="FD138" s="31" t="str">
        <f>IF('Midt 3.kl. -Klasse'!FR35="","",IF('Midt 3.kl. -Klasse'!FR35='Skole scoring'!FD$122,1,0)+IF('Midt 3.kl. -Klasse'!FR35=5,5,0))</f>
        <v/>
      </c>
      <c r="FE138" s="31" t="str">
        <f>IF('Midt 3.kl. -Klasse'!FS35="","",IF('Midt 3.kl. -Klasse'!FS35='Skole scoring'!FE$122,1,0)+IF('Midt 3.kl. -Klasse'!FS35=5,5,0))</f>
        <v/>
      </c>
      <c r="FF138" s="31" t="str">
        <f>IF('Midt 3.kl. -Klasse'!FT35="","",IF('Midt 3.kl. -Klasse'!FT35='Skole scoring'!FF$122,1,0)+IF('Midt 3.kl. -Klasse'!FT35=5,5,0))</f>
        <v/>
      </c>
      <c r="FG138" s="31" t="str">
        <f>IF('Midt 3.kl. -Klasse'!FU35="","",IF('Midt 3.kl. -Klasse'!FU35='Skole scoring'!FG$122,1,0)+IF('Midt 3.kl. -Klasse'!FU35=5,5,0))</f>
        <v/>
      </c>
      <c r="FH138" s="31" t="str">
        <f>IF('Midt 3.kl. -Klasse'!FV35="","",IF('Midt 3.kl. -Klasse'!FV35='Skole scoring'!FH$122,1,0)+IF('Midt 3.kl. -Klasse'!FV35=5,5,0))</f>
        <v/>
      </c>
      <c r="FI138" s="31" t="str">
        <f>IF('Midt 3.kl. -Klasse'!FW35="","",IF('Midt 3.kl. -Klasse'!FW35='Skole scoring'!FI$122,1,0)+IF('Midt 3.kl. -Klasse'!FW35=5,5,0))</f>
        <v/>
      </c>
      <c r="FJ138" s="31" t="str">
        <f>IF('Midt 3.kl. -Klasse'!FX35="","",IF('Midt 3.kl. -Klasse'!FX35='Skole scoring'!FJ$122,1,0)+IF('Midt 3.kl. -Klasse'!FX35=5,5,0))</f>
        <v/>
      </c>
      <c r="FK138" s="31" t="str">
        <f>IF('Midt 3.kl. -Klasse'!FY35="","",IF('Midt 3.kl. -Klasse'!FY35='Skole scoring'!FK$122,1,0)+IF('Midt 3.kl. -Klasse'!FY35=5,5,0))</f>
        <v/>
      </c>
      <c r="FL138" s="31" t="str">
        <f>IF('Midt 3.kl. -Klasse'!FZ35="","",IF('Midt 3.kl. -Klasse'!FZ35='Skole scoring'!FL$122,1,0)+IF('Midt 3.kl. -Klasse'!FZ35=5,5,0))</f>
        <v/>
      </c>
      <c r="FM138" s="31" t="str">
        <f>IF('Midt 3.kl. -Klasse'!GA35="","",IF('Midt 3.kl. -Klasse'!GA35='Skole scoring'!FM$122,1,0)+IF('Midt 3.kl. -Klasse'!GA35=5,5,0))</f>
        <v/>
      </c>
      <c r="FN138" s="31">
        <f t="shared" si="4"/>
        <v>0</v>
      </c>
      <c r="FO138" s="31" t="str">
        <f>IF(ISBLANK('Midt 3.kl. -Klasse'!B35),"NA",(((COUNTIF('Skole scoring'!B138:U138,1)-9.2)/5.5)+((COUNTIF('Skole scoring'!V138:DQ138,1)-28)/14.6)+((COUNTIF(DR138:FM138,1)-27)/13))/3)</f>
        <v>NA</v>
      </c>
    </row>
    <row r="139" spans="2:171" x14ac:dyDescent="0.35">
      <c r="B139" s="31" t="str">
        <f>IF('Midt 3.kl. -Klasse'!P36="","",IF('Midt 3.kl. -Klasse'!P36='Skole scoring'!B$122,1,0)+IF('Midt 3.kl. -Klasse'!P36=5,5,0))</f>
        <v/>
      </c>
      <c r="C139" s="31" t="str">
        <f>IF('Midt 3.kl. -Klasse'!Q36="","",IF('Midt 3.kl. -Klasse'!Q36='Skole scoring'!C$122,1,0)+IF('Midt 3.kl. -Klasse'!Q36=5,5,0))</f>
        <v/>
      </c>
      <c r="D139" s="31" t="str">
        <f>IF('Midt 3.kl. -Klasse'!R36="","",IF('Midt 3.kl. -Klasse'!R36='Skole scoring'!D$122,1,0)+IF('Midt 3.kl. -Klasse'!R36=5,5,0))</f>
        <v/>
      </c>
      <c r="E139" s="31" t="str">
        <f>IF('Midt 3.kl. -Klasse'!S36="","",IF('Midt 3.kl. -Klasse'!S36='Skole scoring'!E$122,1,0)+IF('Midt 3.kl. -Klasse'!S36=5,5,0))</f>
        <v/>
      </c>
      <c r="F139" s="31" t="str">
        <f>IF('Midt 3.kl. -Klasse'!T36="","",IF('Midt 3.kl. -Klasse'!T36='Skole scoring'!F$122,1,0)+IF('Midt 3.kl. -Klasse'!T36=5,5,0))</f>
        <v/>
      </c>
      <c r="G139" s="31" t="str">
        <f>IF('Midt 3.kl. -Klasse'!U36="","",IF('Midt 3.kl. -Klasse'!U36='Skole scoring'!G$122,1,0)+IF('Midt 3.kl. -Klasse'!U36=5,5,0))</f>
        <v/>
      </c>
      <c r="H139" s="31" t="str">
        <f>IF('Midt 3.kl. -Klasse'!V36="","",IF('Midt 3.kl. -Klasse'!V36='Skole scoring'!H$122,1,0)+IF('Midt 3.kl. -Klasse'!V36=5,5,0))</f>
        <v/>
      </c>
      <c r="I139" s="31" t="str">
        <f>IF('Midt 3.kl. -Klasse'!W36="","",IF('Midt 3.kl. -Klasse'!W36='Skole scoring'!I$122,1,0)+IF('Midt 3.kl. -Klasse'!W36=5,5,0))</f>
        <v/>
      </c>
      <c r="J139" s="31" t="str">
        <f>IF('Midt 3.kl. -Klasse'!X36="","",IF('Midt 3.kl. -Klasse'!X36='Skole scoring'!J$122,1,0)+IF('Midt 3.kl. -Klasse'!X36=5,5,0))</f>
        <v/>
      </c>
      <c r="K139" s="31" t="str">
        <f>IF('Midt 3.kl. -Klasse'!Y36="","",IF('Midt 3.kl. -Klasse'!Y36='Skole scoring'!K$122,1,0)+IF('Midt 3.kl. -Klasse'!Y36=5,5,0))</f>
        <v/>
      </c>
      <c r="L139" s="31" t="str">
        <f>IF('Midt 3.kl. -Klasse'!Z36="","",IF('Midt 3.kl. -Klasse'!Z36='Skole scoring'!L$122,1,0)+IF('Midt 3.kl. -Klasse'!Z36=5,5,0))</f>
        <v/>
      </c>
      <c r="M139" s="31" t="str">
        <f>IF('Midt 3.kl. -Klasse'!AA36="","",IF('Midt 3.kl. -Klasse'!AA36='Skole scoring'!M$122,1,0)+IF('Midt 3.kl. -Klasse'!AA36=5,5,0))</f>
        <v/>
      </c>
      <c r="N139" s="31" t="str">
        <f>IF('Midt 3.kl. -Klasse'!AB36="","",IF('Midt 3.kl. -Klasse'!AB36='Skole scoring'!N$122,1,0)+IF('Midt 3.kl. -Klasse'!AB36=5,5,0))</f>
        <v/>
      </c>
      <c r="O139" s="31" t="str">
        <f>IF('Midt 3.kl. -Klasse'!AC36="","",IF('Midt 3.kl. -Klasse'!AC36='Skole scoring'!O$122,1,0)+IF('Midt 3.kl. -Klasse'!AC36=5,5,0))</f>
        <v/>
      </c>
      <c r="P139" s="31" t="str">
        <f>IF('Midt 3.kl. -Klasse'!AD36="","",IF('Midt 3.kl. -Klasse'!AD36='Skole scoring'!P$122,1,0)+IF('Midt 3.kl. -Klasse'!AD36=5,5,0))</f>
        <v/>
      </c>
      <c r="Q139" s="31" t="str">
        <f>IF('Midt 3.kl. -Klasse'!AE36="","",IF('Midt 3.kl. -Klasse'!AE36='Skole scoring'!Q$122,1,0)+IF('Midt 3.kl. -Klasse'!AE36=5,5,0))</f>
        <v/>
      </c>
      <c r="R139" s="31" t="str">
        <f>IF('Midt 3.kl. -Klasse'!AF36="","",IF('Midt 3.kl. -Klasse'!AF36='Skole scoring'!R$122,1,0)+IF('Midt 3.kl. -Klasse'!AF36=5,5,0))</f>
        <v/>
      </c>
      <c r="S139" s="31" t="str">
        <f>IF('Midt 3.kl. -Klasse'!AG36="","",IF('Midt 3.kl. -Klasse'!AG36='Skole scoring'!S$122,1,0)+IF('Midt 3.kl. -Klasse'!AG36=5,5,0))</f>
        <v/>
      </c>
      <c r="T139" s="31" t="str">
        <f>IF('Midt 3.kl. -Klasse'!AH36="","",IF('Midt 3.kl. -Klasse'!AH36='Skole scoring'!T$122,1,0)+IF('Midt 3.kl. -Klasse'!AH36=5,5,0))</f>
        <v/>
      </c>
      <c r="U139" s="31" t="str">
        <f>IF('Midt 3.kl. -Klasse'!AI36="","",IF('Midt 3.kl. -Klasse'!AI36='Skole scoring'!U$122,1,0)+IF('Midt 3.kl. -Klasse'!AI36=5,5,0))</f>
        <v/>
      </c>
      <c r="V139" s="31" t="str">
        <f>IF('Midt 3.kl. -Klasse'!AJ36="","",IF('Midt 3.kl. -Klasse'!AJ36='Skole scoring'!V$122,1,0)+IF('Midt 3.kl. -Klasse'!AJ36=5,5,0))</f>
        <v/>
      </c>
      <c r="W139" s="31" t="str">
        <f>IF('Midt 3.kl. -Klasse'!AK36="","",IF('Midt 3.kl. -Klasse'!AK36='Skole scoring'!W$122,1,0)+IF('Midt 3.kl. -Klasse'!AK36=5,5,0))</f>
        <v/>
      </c>
      <c r="X139" s="31" t="str">
        <f>IF('Midt 3.kl. -Klasse'!AL36="","",IF('Midt 3.kl. -Klasse'!AL36='Skole scoring'!X$122,1,0)+IF('Midt 3.kl. -Klasse'!AL36=5,5,0))</f>
        <v/>
      </c>
      <c r="Y139" s="31" t="str">
        <f>IF('Midt 3.kl. -Klasse'!AM36="","",IF('Midt 3.kl. -Klasse'!AM36='Skole scoring'!Y$122,1,0)+IF('Midt 3.kl. -Klasse'!AM36=5,5,0))</f>
        <v/>
      </c>
      <c r="Z139" s="31" t="str">
        <f>IF('Midt 3.kl. -Klasse'!AN36="","",IF('Midt 3.kl. -Klasse'!AN36='Skole scoring'!Z$122,1,0)+IF('Midt 3.kl. -Klasse'!AN36=5,5,0))</f>
        <v/>
      </c>
      <c r="AA139" s="31" t="str">
        <f>IF('Midt 3.kl. -Klasse'!AO36="","",IF('Midt 3.kl. -Klasse'!AO36='Skole scoring'!AA$122,1,0)+IF('Midt 3.kl. -Klasse'!AO36=5,5,0))</f>
        <v/>
      </c>
      <c r="AB139" s="31" t="str">
        <f>IF('Midt 3.kl. -Klasse'!AP36="","",IF('Midt 3.kl. -Klasse'!AP36='Skole scoring'!AB$122,1,0)+IF('Midt 3.kl. -Klasse'!AP36=5,5,0))</f>
        <v/>
      </c>
      <c r="AC139" s="31" t="str">
        <f>IF('Midt 3.kl. -Klasse'!AQ36="","",IF('Midt 3.kl. -Klasse'!AQ36='Skole scoring'!AC$122,1,0)+IF('Midt 3.kl. -Klasse'!AQ36=5,5,0))</f>
        <v/>
      </c>
      <c r="AD139" s="31" t="str">
        <f>IF('Midt 3.kl. -Klasse'!AR36="","",IF('Midt 3.kl. -Klasse'!AR36='Skole scoring'!AD$122,1,0)+IF('Midt 3.kl. -Klasse'!AR36=5,5,0))</f>
        <v/>
      </c>
      <c r="AE139" s="31" t="str">
        <f>IF('Midt 3.kl. -Klasse'!AS36="","",IF('Midt 3.kl. -Klasse'!AS36='Skole scoring'!AE$122,1,0)+IF('Midt 3.kl. -Klasse'!AS36=5,5,0))</f>
        <v/>
      </c>
      <c r="AF139" s="31" t="str">
        <f>IF('Midt 3.kl. -Klasse'!AT36="","",IF('Midt 3.kl. -Klasse'!AT36='Skole scoring'!AF$122,1,0)+IF('Midt 3.kl. -Klasse'!AT36=5,5,0))</f>
        <v/>
      </c>
      <c r="AG139" s="31" t="str">
        <f>IF('Midt 3.kl. -Klasse'!AU36="","",IF('Midt 3.kl. -Klasse'!AU36='Skole scoring'!AG$122,1,0)+IF('Midt 3.kl. -Klasse'!AU36=5,5,0))</f>
        <v/>
      </c>
      <c r="AH139" s="31" t="str">
        <f>IF('Midt 3.kl. -Klasse'!AV36="","",IF('Midt 3.kl. -Klasse'!AV36='Skole scoring'!AH$122,1,0)+IF('Midt 3.kl. -Klasse'!AV36=5,5,0))</f>
        <v/>
      </c>
      <c r="AI139" s="31" t="str">
        <f>IF('Midt 3.kl. -Klasse'!AW36="","",IF('Midt 3.kl. -Klasse'!AW36='Skole scoring'!AI$122,1,0)+IF('Midt 3.kl. -Klasse'!AW36=5,5,0))</f>
        <v/>
      </c>
      <c r="AJ139" s="31" t="str">
        <f>IF('Midt 3.kl. -Klasse'!AX36="","",IF('Midt 3.kl. -Klasse'!AX36='Skole scoring'!AJ$122,1,0)+IF('Midt 3.kl. -Klasse'!AX36=5,5,0))</f>
        <v/>
      </c>
      <c r="AK139" s="31" t="str">
        <f>IF('Midt 3.kl. -Klasse'!AY36="","",IF('Midt 3.kl. -Klasse'!AY36='Skole scoring'!AK$122,1,0)+IF('Midt 3.kl. -Klasse'!AY36=5,5,0))</f>
        <v/>
      </c>
      <c r="AL139" s="31" t="str">
        <f>IF('Midt 3.kl. -Klasse'!AZ36="","",IF('Midt 3.kl. -Klasse'!AZ36='Skole scoring'!AL$122,1,0)+IF('Midt 3.kl. -Klasse'!AZ36=5,5,0))</f>
        <v/>
      </c>
      <c r="AM139" s="31" t="str">
        <f>IF('Midt 3.kl. -Klasse'!BA36="","",IF('Midt 3.kl. -Klasse'!BA36='Skole scoring'!AM$122,1,0)+IF('Midt 3.kl. -Klasse'!BA36=5,5,0))</f>
        <v/>
      </c>
      <c r="AN139" s="31" t="str">
        <f>IF('Midt 3.kl. -Klasse'!BB36="","",IF('Midt 3.kl. -Klasse'!BB36='Skole scoring'!AN$122,1,0)+IF('Midt 3.kl. -Klasse'!BB36=5,5,0))</f>
        <v/>
      </c>
      <c r="AO139" s="31" t="str">
        <f>IF('Midt 3.kl. -Klasse'!BC36="","",IF('Midt 3.kl. -Klasse'!BC36='Skole scoring'!AO$122,1,0)+IF('Midt 3.kl. -Klasse'!BC36=5,5,0))</f>
        <v/>
      </c>
      <c r="AP139" s="31" t="str">
        <f>IF('Midt 3.kl. -Klasse'!BD36="","",IF('Midt 3.kl. -Klasse'!BD36='Skole scoring'!AP$122,1,0)+IF('Midt 3.kl. -Klasse'!BD36=5,5,0))</f>
        <v/>
      </c>
      <c r="AQ139" s="31" t="str">
        <f>IF('Midt 3.kl. -Klasse'!BE36="","",IF('Midt 3.kl. -Klasse'!BE36='Skole scoring'!AQ$122,1,0)+IF('Midt 3.kl. -Klasse'!BE36=5,5,0))</f>
        <v/>
      </c>
      <c r="AR139" s="31" t="str">
        <f>IF('Midt 3.kl. -Klasse'!BF36="","",IF('Midt 3.kl. -Klasse'!BF36='Skole scoring'!AR$122,1,0)+IF('Midt 3.kl. -Klasse'!BF36=5,5,0))</f>
        <v/>
      </c>
      <c r="AS139" s="31" t="str">
        <f>IF('Midt 3.kl. -Klasse'!BG36="","",IF('Midt 3.kl. -Klasse'!BG36='Skole scoring'!AS$122,1,0)+IF('Midt 3.kl. -Klasse'!BG36=5,5,0))</f>
        <v/>
      </c>
      <c r="AT139" s="31" t="str">
        <f>IF('Midt 3.kl. -Klasse'!BH36="","",IF('Midt 3.kl. -Klasse'!BH36='Skole scoring'!AT$122,1,0)+IF('Midt 3.kl. -Klasse'!BH36=5,5,0))</f>
        <v/>
      </c>
      <c r="AU139" s="31" t="str">
        <f>IF('Midt 3.kl. -Klasse'!BI36="","",IF('Midt 3.kl. -Klasse'!BI36='Skole scoring'!AU$122,1,0)+IF('Midt 3.kl. -Klasse'!BI36=5,5,0))</f>
        <v/>
      </c>
      <c r="AV139" s="31" t="str">
        <f>IF('Midt 3.kl. -Klasse'!BJ36="","",IF('Midt 3.kl. -Klasse'!BJ36='Skole scoring'!AV$122,1,0)+IF('Midt 3.kl. -Klasse'!BJ36=5,5,0))</f>
        <v/>
      </c>
      <c r="AW139" s="31" t="str">
        <f>IF('Midt 3.kl. -Klasse'!BK36="","",IF('Midt 3.kl. -Klasse'!BK36='Skole scoring'!AW$122,1,0)+IF('Midt 3.kl. -Klasse'!BK36=5,5,0))</f>
        <v/>
      </c>
      <c r="AX139" s="31" t="str">
        <f>IF('Midt 3.kl. -Klasse'!BL36="","",IF('Midt 3.kl. -Klasse'!BL36='Skole scoring'!AX$122,1,0)+IF('Midt 3.kl. -Klasse'!BL36=5,5,0))</f>
        <v/>
      </c>
      <c r="AY139" s="31" t="str">
        <f>IF('Midt 3.kl. -Klasse'!BM36="","",IF('Midt 3.kl. -Klasse'!BM36='Skole scoring'!AY$122,1,0)+IF('Midt 3.kl. -Klasse'!BM36=5,5,0))</f>
        <v/>
      </c>
      <c r="AZ139" s="31" t="str">
        <f>IF('Midt 3.kl. -Klasse'!BN36="","",IF('Midt 3.kl. -Klasse'!BN36='Skole scoring'!AZ$122,1,0)+IF('Midt 3.kl. -Klasse'!BN36=5,5,0))</f>
        <v/>
      </c>
      <c r="BA139" s="31" t="str">
        <f>IF('Midt 3.kl. -Klasse'!BO36="","",IF('Midt 3.kl. -Klasse'!BO36='Skole scoring'!BA$122,1,0)+IF('Midt 3.kl. -Klasse'!BO36=5,5,0))</f>
        <v/>
      </c>
      <c r="BB139" s="31" t="str">
        <f>IF('Midt 3.kl. -Klasse'!BP36="","",IF('Midt 3.kl. -Klasse'!BP36='Skole scoring'!BB$122,1,0)+IF('Midt 3.kl. -Klasse'!BP36=5,5,0))</f>
        <v/>
      </c>
      <c r="BC139" s="31" t="str">
        <f>IF('Midt 3.kl. -Klasse'!BQ36="","",IF('Midt 3.kl. -Klasse'!BQ36='Skole scoring'!BC$122,1,0)+IF('Midt 3.kl. -Klasse'!BQ36=5,5,0))</f>
        <v/>
      </c>
      <c r="BD139" s="31" t="str">
        <f>IF('Midt 3.kl. -Klasse'!BR36="","",IF('Midt 3.kl. -Klasse'!BR36='Skole scoring'!BD$122,1,0)+IF('Midt 3.kl. -Klasse'!BR36=5,5,0))</f>
        <v/>
      </c>
      <c r="BE139" s="31" t="str">
        <f>IF('Midt 3.kl. -Klasse'!BS36="","",IF('Midt 3.kl. -Klasse'!BS36='Skole scoring'!BE$122,1,0)+IF('Midt 3.kl. -Klasse'!BS36=5,5,0))</f>
        <v/>
      </c>
      <c r="BF139" s="31" t="str">
        <f>IF('Midt 3.kl. -Klasse'!BT36="","",IF('Midt 3.kl. -Klasse'!BT36='Skole scoring'!BF$122,1,0)+IF('Midt 3.kl. -Klasse'!BT36=5,5,0))</f>
        <v/>
      </c>
      <c r="BG139" s="31" t="str">
        <f>IF('Midt 3.kl. -Klasse'!BU36="","",IF('Midt 3.kl. -Klasse'!BU36='Skole scoring'!BG$122,1,0)+IF('Midt 3.kl. -Klasse'!BU36=5,5,0))</f>
        <v/>
      </c>
      <c r="BH139" s="31" t="str">
        <f>IF('Midt 3.kl. -Klasse'!BV36="","",IF('Midt 3.kl. -Klasse'!BV36='Skole scoring'!BH$122,1,0)+IF('Midt 3.kl. -Klasse'!BV36=5,5,0))</f>
        <v/>
      </c>
      <c r="BI139" s="31" t="str">
        <f>IF('Midt 3.kl. -Klasse'!BW36="","",IF('Midt 3.kl. -Klasse'!BW36='Skole scoring'!BI$122,1,0)+IF('Midt 3.kl. -Klasse'!BW36=5,5,0))</f>
        <v/>
      </c>
      <c r="BJ139" s="31" t="str">
        <f>IF('Midt 3.kl. -Klasse'!BX36="","",IF('Midt 3.kl. -Klasse'!BX36='Skole scoring'!BJ$122,1,0)+IF('Midt 3.kl. -Klasse'!BX36=5,5,0))</f>
        <v/>
      </c>
      <c r="BK139" s="31" t="str">
        <f>IF('Midt 3.kl. -Klasse'!BY36="","",IF('Midt 3.kl. -Klasse'!BY36='Skole scoring'!BK$122,1,0)+IF('Midt 3.kl. -Klasse'!BY36=5,5,0))</f>
        <v/>
      </c>
      <c r="BL139" s="31" t="str">
        <f>IF('Midt 3.kl. -Klasse'!BZ36="","",IF('Midt 3.kl. -Klasse'!BZ36='Skole scoring'!BL$122,1,0)+IF('Midt 3.kl. -Klasse'!BZ36=5,5,0))</f>
        <v/>
      </c>
      <c r="BM139" s="31" t="str">
        <f>IF('Midt 3.kl. -Klasse'!CA36="","",IF('Midt 3.kl. -Klasse'!CA36='Skole scoring'!BM$122,1,0)+IF('Midt 3.kl. -Klasse'!CA36=5,5,0))</f>
        <v/>
      </c>
      <c r="BN139" s="31" t="str">
        <f>IF('Midt 3.kl. -Klasse'!CB36="","",IF('Midt 3.kl. -Klasse'!CB36='Skole scoring'!BN$122,1,0)+IF('Midt 3.kl. -Klasse'!CB36=5,5,0))</f>
        <v/>
      </c>
      <c r="BO139" s="31" t="str">
        <f>IF('Midt 3.kl. -Klasse'!CC36="","",IF('Midt 3.kl. -Klasse'!CC36='Skole scoring'!BO$122,1,0)+IF('Midt 3.kl. -Klasse'!CC36=5,5,0))</f>
        <v/>
      </c>
      <c r="BP139" s="31" t="str">
        <f>IF('Midt 3.kl. -Klasse'!CD36="","",IF('Midt 3.kl. -Klasse'!CD36='Skole scoring'!BP$122,1,0)+IF('Midt 3.kl. -Klasse'!CD36=5,5,0))</f>
        <v/>
      </c>
      <c r="BQ139" s="31" t="str">
        <f>IF('Midt 3.kl. -Klasse'!CE36="","",IF('Midt 3.kl. -Klasse'!CE36='Skole scoring'!BQ$122,1,0)+IF('Midt 3.kl. -Klasse'!CE36=5,5,0))</f>
        <v/>
      </c>
      <c r="BR139" s="31" t="str">
        <f>IF('Midt 3.kl. -Klasse'!CF36="","",IF('Midt 3.kl. -Klasse'!CF36='Skole scoring'!BR$122,1,0)+IF('Midt 3.kl. -Klasse'!CF36=5,5,0))</f>
        <v/>
      </c>
      <c r="BS139" s="31" t="str">
        <f>IF('Midt 3.kl. -Klasse'!CG36="","",IF('Midt 3.kl. -Klasse'!CG36='Skole scoring'!BS$122,1,0)+IF('Midt 3.kl. -Klasse'!CG36=5,5,0))</f>
        <v/>
      </c>
      <c r="BT139" s="31" t="str">
        <f>IF('Midt 3.kl. -Klasse'!CH36="","",IF('Midt 3.kl. -Klasse'!CH36='Skole scoring'!BT$122,1,0)+IF('Midt 3.kl. -Klasse'!CH36=5,5,0))</f>
        <v/>
      </c>
      <c r="BU139" s="31" t="str">
        <f>IF('Midt 3.kl. -Klasse'!CI36="","",IF('Midt 3.kl. -Klasse'!CI36='Skole scoring'!BU$122,1,0)+IF('Midt 3.kl. -Klasse'!CI36=5,5,0))</f>
        <v/>
      </c>
      <c r="BV139" s="31" t="str">
        <f>IF('Midt 3.kl. -Klasse'!CJ36="","",IF('Midt 3.kl. -Klasse'!CJ36='Skole scoring'!BV$122,1,0)+IF('Midt 3.kl. -Klasse'!CJ36=5,5,0))</f>
        <v/>
      </c>
      <c r="BW139" s="31" t="str">
        <f>IF('Midt 3.kl. -Klasse'!CK36="","",IF('Midt 3.kl. -Klasse'!CK36='Skole scoring'!BW$122,1,0)+IF('Midt 3.kl. -Klasse'!CK36=5,5,0))</f>
        <v/>
      </c>
      <c r="BX139" s="31" t="str">
        <f>IF('Midt 3.kl. -Klasse'!CL36="","",IF('Midt 3.kl. -Klasse'!CL36='Skole scoring'!BX$122,1,0)+IF('Midt 3.kl. -Klasse'!CL36=5,5,0))</f>
        <v/>
      </c>
      <c r="BY139" s="31" t="str">
        <f>IF('Midt 3.kl. -Klasse'!CM36="","",IF('Midt 3.kl. -Klasse'!CM36='Skole scoring'!BY$122,1,0)+IF('Midt 3.kl. -Klasse'!CM36=5,5,0))</f>
        <v/>
      </c>
      <c r="BZ139" s="31" t="str">
        <f>IF('Midt 3.kl. -Klasse'!CN36="","",IF('Midt 3.kl. -Klasse'!CN36='Skole scoring'!BZ$122,1,0)+IF('Midt 3.kl. -Klasse'!CN36=5,5,0))</f>
        <v/>
      </c>
      <c r="CA139" s="31" t="str">
        <f>IF('Midt 3.kl. -Klasse'!CO36="","",IF('Midt 3.kl. -Klasse'!CO36='Skole scoring'!CA$122,1,0)+IF('Midt 3.kl. -Klasse'!CO36=5,5,0))</f>
        <v/>
      </c>
      <c r="CB139" s="31" t="str">
        <f>IF('Midt 3.kl. -Klasse'!CP36="","",IF('Midt 3.kl. -Klasse'!CP36='Skole scoring'!CB$122,1,0)+IF('Midt 3.kl. -Klasse'!CP36=5,5,0))</f>
        <v/>
      </c>
      <c r="CC139" s="31" t="str">
        <f>IF('Midt 3.kl. -Klasse'!CQ36="","",IF('Midt 3.kl. -Klasse'!CQ36='Skole scoring'!CC$122,1,0)+IF('Midt 3.kl. -Klasse'!CQ36=5,5,0))</f>
        <v/>
      </c>
      <c r="CD139" s="31" t="str">
        <f>IF('Midt 3.kl. -Klasse'!CR36="","",IF('Midt 3.kl. -Klasse'!CR36='Skole scoring'!CD$122,1,0)+IF('Midt 3.kl. -Klasse'!CR36=5,5,0))</f>
        <v/>
      </c>
      <c r="CE139" s="31" t="str">
        <f>IF('Midt 3.kl. -Klasse'!CS36="","",IF('Midt 3.kl. -Klasse'!CS36='Skole scoring'!CE$122,1,0)+IF('Midt 3.kl. -Klasse'!CS36=5,5,0))</f>
        <v/>
      </c>
      <c r="CF139" s="31" t="str">
        <f>IF('Midt 3.kl. -Klasse'!CT36="","",IF('Midt 3.kl. -Klasse'!CT36='Skole scoring'!CF$122,1,0)+IF('Midt 3.kl. -Klasse'!CT36=5,5,0))</f>
        <v/>
      </c>
      <c r="CG139" s="31" t="str">
        <f>IF('Midt 3.kl. -Klasse'!CU36="","",IF('Midt 3.kl. -Klasse'!CU36='Skole scoring'!CG$122,1,0)+IF('Midt 3.kl. -Klasse'!CU36=5,5,0))</f>
        <v/>
      </c>
      <c r="CH139" s="31" t="str">
        <f>IF('Midt 3.kl. -Klasse'!CV36="","",IF('Midt 3.kl. -Klasse'!CV36='Skole scoring'!CH$122,1,0)+IF('Midt 3.kl. -Klasse'!CV36=5,5,0))</f>
        <v/>
      </c>
      <c r="CI139" s="31" t="str">
        <f>IF('Midt 3.kl. -Klasse'!CW36="","",IF('Midt 3.kl. -Klasse'!CW36='Skole scoring'!CI$122,1,0)+IF('Midt 3.kl. -Klasse'!CW36=5,5,0))</f>
        <v/>
      </c>
      <c r="CJ139" s="31" t="str">
        <f>IF('Midt 3.kl. -Klasse'!CX36="","",IF('Midt 3.kl. -Klasse'!CX36='Skole scoring'!CJ$122,1,0)+IF('Midt 3.kl. -Klasse'!CX36=5,5,0))</f>
        <v/>
      </c>
      <c r="CK139" s="31" t="str">
        <f>IF('Midt 3.kl. -Klasse'!CY36="","",IF('Midt 3.kl. -Klasse'!CY36='Skole scoring'!CK$122,1,0)+IF('Midt 3.kl. -Klasse'!CY36=5,5,0))</f>
        <v/>
      </c>
      <c r="CL139" s="31" t="str">
        <f>IF('Midt 3.kl. -Klasse'!CZ36="","",IF('Midt 3.kl. -Klasse'!CZ36='Skole scoring'!CL$122,1,0)+IF('Midt 3.kl. -Klasse'!CZ36=5,5,0))</f>
        <v/>
      </c>
      <c r="CM139" s="31" t="str">
        <f>IF('Midt 3.kl. -Klasse'!DA36="","",IF('Midt 3.kl. -Klasse'!DA36='Skole scoring'!CM$122,1,0)+IF('Midt 3.kl. -Klasse'!DA36=5,5,0))</f>
        <v/>
      </c>
      <c r="CN139" s="31" t="str">
        <f>IF('Midt 3.kl. -Klasse'!DB36="","",IF('Midt 3.kl. -Klasse'!DB36='Skole scoring'!CN$122,1,0)+IF('Midt 3.kl. -Klasse'!DB36=5,5,0))</f>
        <v/>
      </c>
      <c r="CO139" s="31" t="str">
        <f>IF('Midt 3.kl. -Klasse'!DC36="","",IF('Midt 3.kl. -Klasse'!DC36='Skole scoring'!CO$122,1,0)+IF('Midt 3.kl. -Klasse'!DC36=5,5,0))</f>
        <v/>
      </c>
      <c r="CP139" s="31" t="str">
        <f>IF('Midt 3.kl. -Klasse'!DD36="","",IF('Midt 3.kl. -Klasse'!DD36='Skole scoring'!CP$122,1,0)+IF('Midt 3.kl. -Klasse'!DD36=5,5,0))</f>
        <v/>
      </c>
      <c r="CQ139" s="31" t="str">
        <f>IF('Midt 3.kl. -Klasse'!DE36="","",IF('Midt 3.kl. -Klasse'!DE36='Skole scoring'!CQ$122,1,0)+IF('Midt 3.kl. -Klasse'!DE36=5,5,0))</f>
        <v/>
      </c>
      <c r="CR139" s="31" t="str">
        <f>IF('Midt 3.kl. -Klasse'!DF36="","",IF('Midt 3.kl. -Klasse'!DF36='Skole scoring'!CR$122,1,0)+IF('Midt 3.kl. -Klasse'!DF36=5,5,0))</f>
        <v/>
      </c>
      <c r="CS139" s="31" t="str">
        <f>IF('Midt 3.kl. -Klasse'!DG36="","",IF('Midt 3.kl. -Klasse'!DG36='Skole scoring'!CS$122,1,0)+IF('Midt 3.kl. -Klasse'!DG36=5,5,0))</f>
        <v/>
      </c>
      <c r="CT139" s="31" t="str">
        <f>IF('Midt 3.kl. -Klasse'!DH36="","",IF('Midt 3.kl. -Klasse'!DH36='Skole scoring'!CT$122,1,0)+IF('Midt 3.kl. -Klasse'!DH36=5,5,0))</f>
        <v/>
      </c>
      <c r="CU139" s="31" t="str">
        <f>IF('Midt 3.kl. -Klasse'!DI36="","",IF('Midt 3.kl. -Klasse'!DI36='Skole scoring'!CU$122,1,0)+IF('Midt 3.kl. -Klasse'!DI36=5,5,0))</f>
        <v/>
      </c>
      <c r="CV139" s="31" t="str">
        <f>IF('Midt 3.kl. -Klasse'!DJ36="","",IF('Midt 3.kl. -Klasse'!DJ36='Skole scoring'!CV$122,1,0)+IF('Midt 3.kl. -Klasse'!DJ36=5,5,0))</f>
        <v/>
      </c>
      <c r="CW139" s="31" t="str">
        <f>IF('Midt 3.kl. -Klasse'!DK36="","",IF('Midt 3.kl. -Klasse'!DK36='Skole scoring'!CW$122,1,0)+IF('Midt 3.kl. -Klasse'!DK36=5,5,0))</f>
        <v/>
      </c>
      <c r="CX139" s="31" t="str">
        <f>IF('Midt 3.kl. -Klasse'!DL36="","",IF('Midt 3.kl. -Klasse'!DL36='Skole scoring'!CX$122,1,0)+IF('Midt 3.kl. -Klasse'!DL36=5,5,0))</f>
        <v/>
      </c>
      <c r="CY139" s="31" t="str">
        <f>IF('Midt 3.kl. -Klasse'!DM36="","",IF('Midt 3.kl. -Klasse'!DM36='Skole scoring'!CY$122,1,0)+IF('Midt 3.kl. -Klasse'!DM36=5,5,0))</f>
        <v/>
      </c>
      <c r="CZ139" s="31" t="str">
        <f>IF('Midt 3.kl. -Klasse'!DN36="","",IF('Midt 3.kl. -Klasse'!DN36='Skole scoring'!CZ$122,1,0)+IF('Midt 3.kl. -Klasse'!DN36=5,5,0))</f>
        <v/>
      </c>
      <c r="DA139" s="31" t="str">
        <f>IF('Midt 3.kl. -Klasse'!DO36="","",IF('Midt 3.kl. -Klasse'!DO36='Skole scoring'!DA$122,1,0)+IF('Midt 3.kl. -Klasse'!DO36=5,5,0))</f>
        <v/>
      </c>
      <c r="DB139" s="31" t="str">
        <f>IF('Midt 3.kl. -Klasse'!DP36="","",IF('Midt 3.kl. -Klasse'!DP36='Skole scoring'!DB$122,1,0)+IF('Midt 3.kl. -Klasse'!DP36=5,5,0))</f>
        <v/>
      </c>
      <c r="DC139" s="31" t="str">
        <f>IF('Midt 3.kl. -Klasse'!DQ36="","",IF('Midt 3.kl. -Klasse'!DQ36='Skole scoring'!DC$122,1,0)+IF('Midt 3.kl. -Klasse'!DQ36=5,5,0))</f>
        <v/>
      </c>
      <c r="DD139" s="31" t="str">
        <f>IF('Midt 3.kl. -Klasse'!DR36="","",IF('Midt 3.kl. -Klasse'!DR36='Skole scoring'!DD$122,1,0)+IF('Midt 3.kl. -Klasse'!DR36=5,5,0))</f>
        <v/>
      </c>
      <c r="DE139" s="31" t="str">
        <f>IF('Midt 3.kl. -Klasse'!DS36="","",IF('Midt 3.kl. -Klasse'!DS36='Skole scoring'!DE$122,1,0)+IF('Midt 3.kl. -Klasse'!DS36=5,5,0))</f>
        <v/>
      </c>
      <c r="DF139" s="31" t="str">
        <f>IF('Midt 3.kl. -Klasse'!DT36="","",IF('Midt 3.kl. -Klasse'!DT36='Skole scoring'!DF$122,1,0)+IF('Midt 3.kl. -Klasse'!DT36=5,5,0))</f>
        <v/>
      </c>
      <c r="DG139" s="31" t="str">
        <f>IF('Midt 3.kl. -Klasse'!DU36="","",IF('Midt 3.kl. -Klasse'!DU36='Skole scoring'!DG$122,1,0)+IF('Midt 3.kl. -Klasse'!DU36=5,5,0))</f>
        <v/>
      </c>
      <c r="DH139" s="31" t="str">
        <f>IF('Midt 3.kl. -Klasse'!DV36="","",IF('Midt 3.kl. -Klasse'!DV36='Skole scoring'!DH$122,1,0)+IF('Midt 3.kl. -Klasse'!DV36=5,5,0))</f>
        <v/>
      </c>
      <c r="DI139" s="31" t="str">
        <f>IF('Midt 3.kl. -Klasse'!DW36="","",IF('Midt 3.kl. -Klasse'!DW36='Skole scoring'!DI$122,1,0)+IF('Midt 3.kl. -Klasse'!DW36=5,5,0))</f>
        <v/>
      </c>
      <c r="DJ139" s="31" t="str">
        <f>IF('Midt 3.kl. -Klasse'!DX36="","",IF('Midt 3.kl. -Klasse'!DX36='Skole scoring'!DJ$122,1,0)+IF('Midt 3.kl. -Klasse'!DX36=5,5,0))</f>
        <v/>
      </c>
      <c r="DK139" s="31" t="str">
        <f>IF('Midt 3.kl. -Klasse'!DY36="","",IF('Midt 3.kl. -Klasse'!DY36='Skole scoring'!DK$122,1,0)+IF('Midt 3.kl. -Klasse'!DY36=5,5,0))</f>
        <v/>
      </c>
      <c r="DL139" s="31" t="str">
        <f>IF('Midt 3.kl. -Klasse'!DZ36="","",IF('Midt 3.kl. -Klasse'!DZ36='Skole scoring'!DL$122,1,0)+IF('Midt 3.kl. -Klasse'!DZ36=5,5,0))</f>
        <v/>
      </c>
      <c r="DM139" s="31" t="str">
        <f>IF('Midt 3.kl. -Klasse'!EA36="","",IF('Midt 3.kl. -Klasse'!EA36='Skole scoring'!DM$122,1,0)+IF('Midt 3.kl. -Klasse'!EA36=5,5,0))</f>
        <v/>
      </c>
      <c r="DN139" s="31" t="str">
        <f>IF('Midt 3.kl. -Klasse'!EB36="","",IF('Midt 3.kl. -Klasse'!EB36='Skole scoring'!DN$122,1,0)+IF('Midt 3.kl. -Klasse'!EB36=5,5,0))</f>
        <v/>
      </c>
      <c r="DO139" s="31" t="str">
        <f>IF('Midt 3.kl. -Klasse'!EC36="","",IF('Midt 3.kl. -Klasse'!EC36='Skole scoring'!DO$122,1,0)+IF('Midt 3.kl. -Klasse'!EC36=5,5,0))</f>
        <v/>
      </c>
      <c r="DP139" s="31" t="str">
        <f>IF('Midt 3.kl. -Klasse'!ED36="","",IF('Midt 3.kl. -Klasse'!ED36='Skole scoring'!DP$122,1,0)+IF('Midt 3.kl. -Klasse'!ED36=5,5,0))</f>
        <v/>
      </c>
      <c r="DQ139" s="31" t="str">
        <f>IF('Midt 3.kl. -Klasse'!EE36="","",IF('Midt 3.kl. -Klasse'!EE36='Skole scoring'!DQ$122,1,0)+IF('Midt 3.kl. -Klasse'!EE36=5,5,0))</f>
        <v/>
      </c>
      <c r="DR139" s="31" t="str">
        <f>IF('Midt 3.kl. -Klasse'!EF36="","",IF('Midt 3.kl. -Klasse'!EF36='Skole scoring'!DR$122,1,0)+IF('Midt 3.kl. -Klasse'!EF36=5,5,0))</f>
        <v/>
      </c>
      <c r="DS139" s="31" t="str">
        <f>IF('Midt 3.kl. -Klasse'!EG36="","",IF('Midt 3.kl. -Klasse'!EG36='Skole scoring'!DS$122,1,0)+IF('Midt 3.kl. -Klasse'!EG36=5,5,0))</f>
        <v/>
      </c>
      <c r="DT139" s="31" t="str">
        <f>IF('Midt 3.kl. -Klasse'!EH36="","",IF('Midt 3.kl. -Klasse'!EH36='Skole scoring'!DT$122,1,0)+IF('Midt 3.kl. -Klasse'!EH36=5,5,0))</f>
        <v/>
      </c>
      <c r="DU139" s="31" t="str">
        <f>IF('Midt 3.kl. -Klasse'!EI36="","",IF('Midt 3.kl. -Klasse'!EI36='Skole scoring'!DU$122,1,0)+IF('Midt 3.kl. -Klasse'!EI36=5,5,0))</f>
        <v/>
      </c>
      <c r="DV139" s="31" t="str">
        <f>IF('Midt 3.kl. -Klasse'!EJ36="","",IF('Midt 3.kl. -Klasse'!EJ36='Skole scoring'!DV$122,1,0)+IF('Midt 3.kl. -Klasse'!EJ36=5,5,0))</f>
        <v/>
      </c>
      <c r="DW139" s="31" t="str">
        <f>IF('Midt 3.kl. -Klasse'!EK36="","",IF('Midt 3.kl. -Klasse'!EK36='Skole scoring'!DW$122,1,0)+IF('Midt 3.kl. -Klasse'!EK36=5,5,0))</f>
        <v/>
      </c>
      <c r="DX139" s="31" t="str">
        <f>IF('Midt 3.kl. -Klasse'!EL36="","",IF('Midt 3.kl. -Klasse'!EL36='Skole scoring'!DX$122,1,0)+IF('Midt 3.kl. -Klasse'!EL36=5,5,0))</f>
        <v/>
      </c>
      <c r="DY139" s="31" t="str">
        <f>IF('Midt 3.kl. -Klasse'!EM36="","",IF('Midt 3.kl. -Klasse'!EM36='Skole scoring'!DY$122,1,0)+IF('Midt 3.kl. -Klasse'!EM36=5,5,0))</f>
        <v/>
      </c>
      <c r="DZ139" s="31" t="str">
        <f>IF('Midt 3.kl. -Klasse'!EN36="","",IF('Midt 3.kl. -Klasse'!EN36='Skole scoring'!DZ$122,1,0)+IF('Midt 3.kl. -Klasse'!EN36=5,5,0))</f>
        <v/>
      </c>
      <c r="EA139" s="31" t="str">
        <f>IF('Midt 3.kl. -Klasse'!EO36="","",IF('Midt 3.kl. -Klasse'!EO36='Skole scoring'!EA$122,1,0)+IF('Midt 3.kl. -Klasse'!EO36=5,5,0))</f>
        <v/>
      </c>
      <c r="EB139" s="31" t="str">
        <f>IF('Midt 3.kl. -Klasse'!EP36="","",IF('Midt 3.kl. -Klasse'!EP36='Skole scoring'!EB$122,1,0)+IF('Midt 3.kl. -Klasse'!EP36=5,5,0))</f>
        <v/>
      </c>
      <c r="EC139" s="31" t="str">
        <f>IF('Midt 3.kl. -Klasse'!EQ36="","",IF('Midt 3.kl. -Klasse'!EQ36='Skole scoring'!EC$122,1,0)+IF('Midt 3.kl. -Klasse'!EQ36=5,5,0))</f>
        <v/>
      </c>
      <c r="ED139" s="31" t="str">
        <f>IF('Midt 3.kl. -Klasse'!ER36="","",IF('Midt 3.kl. -Klasse'!ER36='Skole scoring'!ED$122,1,0)+IF('Midt 3.kl. -Klasse'!ER36=5,5,0))</f>
        <v/>
      </c>
      <c r="EE139" s="31" t="str">
        <f>IF('Midt 3.kl. -Klasse'!ES36="","",IF('Midt 3.kl. -Klasse'!ES36='Skole scoring'!EE$122,1,0)+IF('Midt 3.kl. -Klasse'!ES36=5,5,0))</f>
        <v/>
      </c>
      <c r="EF139" s="31" t="str">
        <f>IF('Midt 3.kl. -Klasse'!ET36="","",IF('Midt 3.kl. -Klasse'!ET36='Skole scoring'!EF$122,1,0)+IF('Midt 3.kl. -Klasse'!ET36=5,5,0))</f>
        <v/>
      </c>
      <c r="EG139" s="31" t="str">
        <f>IF('Midt 3.kl. -Klasse'!EU36="","",IF('Midt 3.kl. -Klasse'!EU36='Skole scoring'!EG$122,1,0)+IF('Midt 3.kl. -Klasse'!EU36=5,5,0))</f>
        <v/>
      </c>
      <c r="EH139" s="31" t="str">
        <f>IF('Midt 3.kl. -Klasse'!EV36="","",IF('Midt 3.kl. -Klasse'!EV36='Skole scoring'!EH$122,1,0)+IF('Midt 3.kl. -Klasse'!EV36=5,5,0))</f>
        <v/>
      </c>
      <c r="EI139" s="31" t="str">
        <f>IF('Midt 3.kl. -Klasse'!EW36="","",IF('Midt 3.kl. -Klasse'!EW36='Skole scoring'!EI$122,1,0)+IF('Midt 3.kl. -Klasse'!EW36=5,5,0))</f>
        <v/>
      </c>
      <c r="EJ139" s="31" t="str">
        <f>IF('Midt 3.kl. -Klasse'!EX36="","",IF('Midt 3.kl. -Klasse'!EX36='Skole scoring'!EJ$122,1,0)+IF('Midt 3.kl. -Klasse'!EX36=5,5,0))</f>
        <v/>
      </c>
      <c r="EK139" s="31" t="str">
        <f>IF('Midt 3.kl. -Klasse'!EY36="","",IF('Midt 3.kl. -Klasse'!EY36='Skole scoring'!EK$122,1,0)+IF('Midt 3.kl. -Klasse'!EY36=5,5,0))</f>
        <v/>
      </c>
      <c r="EL139" s="31" t="str">
        <f>IF('Midt 3.kl. -Klasse'!EZ36="","",IF('Midt 3.kl. -Klasse'!EZ36='Skole scoring'!EL$122,1,0)+IF('Midt 3.kl. -Klasse'!EZ36=5,5,0))</f>
        <v/>
      </c>
      <c r="EM139" s="31" t="str">
        <f>IF('Midt 3.kl. -Klasse'!FA36="","",IF('Midt 3.kl. -Klasse'!FA36='Skole scoring'!EM$122,1,0)+IF('Midt 3.kl. -Klasse'!FA36=5,5,0))</f>
        <v/>
      </c>
      <c r="EN139" s="31" t="str">
        <f>IF('Midt 3.kl. -Klasse'!FB36="","",IF('Midt 3.kl. -Klasse'!FB36='Skole scoring'!EN$122,1,0)+IF('Midt 3.kl. -Klasse'!FB36=5,5,0))</f>
        <v/>
      </c>
      <c r="EO139" s="31" t="str">
        <f>IF('Midt 3.kl. -Klasse'!FC36="","",IF('Midt 3.kl. -Klasse'!FC36='Skole scoring'!EO$122,1,0)+IF('Midt 3.kl. -Klasse'!FC36=5,5,0))</f>
        <v/>
      </c>
      <c r="EP139" s="31" t="str">
        <f>IF('Midt 3.kl. -Klasse'!FD36="","",IF('Midt 3.kl. -Klasse'!FD36='Skole scoring'!EP$122,1,0)+IF('Midt 3.kl. -Klasse'!FD36=5,5,0))</f>
        <v/>
      </c>
      <c r="EQ139" s="31" t="str">
        <f>IF('Midt 3.kl. -Klasse'!FE36="","",IF('Midt 3.kl. -Klasse'!FE36='Skole scoring'!EQ$122,1,0)+IF('Midt 3.kl. -Klasse'!FE36=5,5,0))</f>
        <v/>
      </c>
      <c r="ER139" s="31" t="str">
        <f>IF('Midt 3.kl. -Klasse'!FF36="","",IF('Midt 3.kl. -Klasse'!FF36='Skole scoring'!ER$122,1,0)+IF('Midt 3.kl. -Klasse'!FF36=5,5,0))</f>
        <v/>
      </c>
      <c r="ES139" s="31" t="str">
        <f>IF('Midt 3.kl. -Klasse'!FG36="","",IF('Midt 3.kl. -Klasse'!FG36='Skole scoring'!ES$122,1,0)+IF('Midt 3.kl. -Klasse'!FG36=5,5,0))</f>
        <v/>
      </c>
      <c r="ET139" s="31" t="str">
        <f>IF('Midt 3.kl. -Klasse'!FH36="","",IF('Midt 3.kl. -Klasse'!FH36='Skole scoring'!ET$122,1,0)+IF('Midt 3.kl. -Klasse'!FH36=5,5,0))</f>
        <v/>
      </c>
      <c r="EU139" s="31" t="str">
        <f>IF('Midt 3.kl. -Klasse'!FI36="","",IF('Midt 3.kl. -Klasse'!FI36='Skole scoring'!EU$122,1,0)+IF('Midt 3.kl. -Klasse'!FI36=5,5,0))</f>
        <v/>
      </c>
      <c r="EV139" s="31" t="str">
        <f>IF('Midt 3.kl. -Klasse'!FJ36="","",IF('Midt 3.kl. -Klasse'!FJ36='Skole scoring'!EV$122,1,0)+IF('Midt 3.kl. -Klasse'!FJ36=5,5,0))</f>
        <v/>
      </c>
      <c r="EW139" s="31" t="str">
        <f>IF('Midt 3.kl. -Klasse'!FK36="","",IF('Midt 3.kl. -Klasse'!FK36='Skole scoring'!EW$122,1,0)+IF('Midt 3.kl. -Klasse'!FK36=5,5,0))</f>
        <v/>
      </c>
      <c r="EX139" s="31" t="str">
        <f>IF('Midt 3.kl. -Klasse'!FL36="","",IF('Midt 3.kl. -Klasse'!FL36='Skole scoring'!EX$122,1,0)+IF('Midt 3.kl. -Klasse'!FL36=5,5,0))</f>
        <v/>
      </c>
      <c r="EY139" s="31" t="str">
        <f>IF('Midt 3.kl. -Klasse'!FM36="","",IF('Midt 3.kl. -Klasse'!FM36='Skole scoring'!EY$122,1,0)+IF('Midt 3.kl. -Klasse'!FM36=5,5,0))</f>
        <v/>
      </c>
      <c r="EZ139" s="31" t="str">
        <f>IF('Midt 3.kl. -Klasse'!FN36="","",IF('Midt 3.kl. -Klasse'!FN36='Skole scoring'!EZ$122,1,0)+IF('Midt 3.kl. -Klasse'!FN36=5,5,0))</f>
        <v/>
      </c>
      <c r="FA139" s="31" t="str">
        <f>IF('Midt 3.kl. -Klasse'!FO36="","",IF('Midt 3.kl. -Klasse'!FO36='Skole scoring'!FA$122,1,0)+IF('Midt 3.kl. -Klasse'!FO36=5,5,0))</f>
        <v/>
      </c>
      <c r="FB139" s="31" t="str">
        <f>IF('Midt 3.kl. -Klasse'!FP36="","",IF('Midt 3.kl. -Klasse'!FP36='Skole scoring'!FB$122,1,0)+IF('Midt 3.kl. -Klasse'!FP36=5,5,0))</f>
        <v/>
      </c>
      <c r="FC139" s="31" t="str">
        <f>IF('Midt 3.kl. -Klasse'!FQ36="","",IF('Midt 3.kl. -Klasse'!FQ36='Skole scoring'!FC$122,1,0)+IF('Midt 3.kl. -Klasse'!FQ36=5,5,0))</f>
        <v/>
      </c>
      <c r="FD139" s="31" t="str">
        <f>IF('Midt 3.kl. -Klasse'!FR36="","",IF('Midt 3.kl. -Klasse'!FR36='Skole scoring'!FD$122,1,0)+IF('Midt 3.kl. -Klasse'!FR36=5,5,0))</f>
        <v/>
      </c>
      <c r="FE139" s="31" t="str">
        <f>IF('Midt 3.kl. -Klasse'!FS36="","",IF('Midt 3.kl. -Klasse'!FS36='Skole scoring'!FE$122,1,0)+IF('Midt 3.kl. -Klasse'!FS36=5,5,0))</f>
        <v/>
      </c>
      <c r="FF139" s="31" t="str">
        <f>IF('Midt 3.kl. -Klasse'!FT36="","",IF('Midt 3.kl. -Klasse'!FT36='Skole scoring'!FF$122,1,0)+IF('Midt 3.kl. -Klasse'!FT36=5,5,0))</f>
        <v/>
      </c>
      <c r="FG139" s="31" t="str">
        <f>IF('Midt 3.kl. -Klasse'!FU36="","",IF('Midt 3.kl. -Klasse'!FU36='Skole scoring'!FG$122,1,0)+IF('Midt 3.kl. -Klasse'!FU36=5,5,0))</f>
        <v/>
      </c>
      <c r="FH139" s="31" t="str">
        <f>IF('Midt 3.kl. -Klasse'!FV36="","",IF('Midt 3.kl. -Klasse'!FV36='Skole scoring'!FH$122,1,0)+IF('Midt 3.kl. -Klasse'!FV36=5,5,0))</f>
        <v/>
      </c>
      <c r="FI139" s="31" t="str">
        <f>IF('Midt 3.kl. -Klasse'!FW36="","",IF('Midt 3.kl. -Klasse'!FW36='Skole scoring'!FI$122,1,0)+IF('Midt 3.kl. -Klasse'!FW36=5,5,0))</f>
        <v/>
      </c>
      <c r="FJ139" s="31" t="str">
        <f>IF('Midt 3.kl. -Klasse'!FX36="","",IF('Midt 3.kl. -Klasse'!FX36='Skole scoring'!FJ$122,1,0)+IF('Midt 3.kl. -Klasse'!FX36=5,5,0))</f>
        <v/>
      </c>
      <c r="FK139" s="31" t="str">
        <f>IF('Midt 3.kl. -Klasse'!FY36="","",IF('Midt 3.kl. -Klasse'!FY36='Skole scoring'!FK$122,1,0)+IF('Midt 3.kl. -Klasse'!FY36=5,5,0))</f>
        <v/>
      </c>
      <c r="FL139" s="31" t="str">
        <f>IF('Midt 3.kl. -Klasse'!FZ36="","",IF('Midt 3.kl. -Klasse'!FZ36='Skole scoring'!FL$122,1,0)+IF('Midt 3.kl. -Klasse'!FZ36=5,5,0))</f>
        <v/>
      </c>
      <c r="FM139" s="31" t="str">
        <f>IF('Midt 3.kl. -Klasse'!GA36="","",IF('Midt 3.kl. -Klasse'!GA36='Skole scoring'!FM$122,1,0)+IF('Midt 3.kl. -Klasse'!GA36=5,5,0))</f>
        <v/>
      </c>
      <c r="FN139" s="31">
        <f t="shared" si="4"/>
        <v>0</v>
      </c>
      <c r="FO139" s="31" t="str">
        <f>IF(ISBLANK('Midt 3.kl. -Klasse'!B36),"NA",(((COUNTIF('Skole scoring'!B139:U139,1)-9.2)/5.5)+((COUNTIF('Skole scoring'!V139:DQ139,1)-28)/14.6)+((COUNTIF(DR139:FM139,1)-27)/13))/3)</f>
        <v>NA</v>
      </c>
    </row>
    <row r="140" spans="2:171" x14ac:dyDescent="0.35">
      <c r="B140" s="31" t="str">
        <f>IF('Midt 3.kl. -Klasse'!P37="","",IF('Midt 3.kl. -Klasse'!P37='Skole scoring'!B$122,1,0)+IF('Midt 3.kl. -Klasse'!P37=5,5,0))</f>
        <v/>
      </c>
      <c r="C140" s="31" t="str">
        <f>IF('Midt 3.kl. -Klasse'!Q37="","",IF('Midt 3.kl. -Klasse'!Q37='Skole scoring'!C$122,1,0)+IF('Midt 3.kl. -Klasse'!Q37=5,5,0))</f>
        <v/>
      </c>
      <c r="D140" s="31" t="str">
        <f>IF('Midt 3.kl. -Klasse'!R37="","",IF('Midt 3.kl. -Klasse'!R37='Skole scoring'!D$122,1,0)+IF('Midt 3.kl. -Klasse'!R37=5,5,0))</f>
        <v/>
      </c>
      <c r="E140" s="31" t="str">
        <f>IF('Midt 3.kl. -Klasse'!S37="","",IF('Midt 3.kl. -Klasse'!S37='Skole scoring'!E$122,1,0)+IF('Midt 3.kl. -Klasse'!S37=5,5,0))</f>
        <v/>
      </c>
      <c r="F140" s="31" t="str">
        <f>IF('Midt 3.kl. -Klasse'!T37="","",IF('Midt 3.kl. -Klasse'!T37='Skole scoring'!F$122,1,0)+IF('Midt 3.kl. -Klasse'!T37=5,5,0))</f>
        <v/>
      </c>
      <c r="G140" s="31" t="str">
        <f>IF('Midt 3.kl. -Klasse'!U37="","",IF('Midt 3.kl. -Klasse'!U37='Skole scoring'!G$122,1,0)+IF('Midt 3.kl. -Klasse'!U37=5,5,0))</f>
        <v/>
      </c>
      <c r="H140" s="31" t="str">
        <f>IF('Midt 3.kl. -Klasse'!V37="","",IF('Midt 3.kl. -Klasse'!V37='Skole scoring'!H$122,1,0)+IF('Midt 3.kl. -Klasse'!V37=5,5,0))</f>
        <v/>
      </c>
      <c r="I140" s="31" t="str">
        <f>IF('Midt 3.kl. -Klasse'!W37="","",IF('Midt 3.kl. -Klasse'!W37='Skole scoring'!I$122,1,0)+IF('Midt 3.kl. -Klasse'!W37=5,5,0))</f>
        <v/>
      </c>
      <c r="J140" s="31" t="str">
        <f>IF('Midt 3.kl. -Klasse'!X37="","",IF('Midt 3.kl. -Klasse'!X37='Skole scoring'!J$122,1,0)+IF('Midt 3.kl. -Klasse'!X37=5,5,0))</f>
        <v/>
      </c>
      <c r="K140" s="31" t="str">
        <f>IF('Midt 3.kl. -Klasse'!Y37="","",IF('Midt 3.kl. -Klasse'!Y37='Skole scoring'!K$122,1,0)+IF('Midt 3.kl. -Klasse'!Y37=5,5,0))</f>
        <v/>
      </c>
      <c r="L140" s="31" t="str">
        <f>IF('Midt 3.kl. -Klasse'!Z37="","",IF('Midt 3.kl. -Klasse'!Z37='Skole scoring'!L$122,1,0)+IF('Midt 3.kl. -Klasse'!Z37=5,5,0))</f>
        <v/>
      </c>
      <c r="M140" s="31" t="str">
        <f>IF('Midt 3.kl. -Klasse'!AA37="","",IF('Midt 3.kl. -Klasse'!AA37='Skole scoring'!M$122,1,0)+IF('Midt 3.kl. -Klasse'!AA37=5,5,0))</f>
        <v/>
      </c>
      <c r="N140" s="31" t="str">
        <f>IF('Midt 3.kl. -Klasse'!AB37="","",IF('Midt 3.kl. -Klasse'!AB37='Skole scoring'!N$122,1,0)+IF('Midt 3.kl. -Klasse'!AB37=5,5,0))</f>
        <v/>
      </c>
      <c r="O140" s="31" t="str">
        <f>IF('Midt 3.kl. -Klasse'!AC37="","",IF('Midt 3.kl. -Klasse'!AC37='Skole scoring'!O$122,1,0)+IF('Midt 3.kl. -Klasse'!AC37=5,5,0))</f>
        <v/>
      </c>
      <c r="P140" s="31" t="str">
        <f>IF('Midt 3.kl. -Klasse'!AD37="","",IF('Midt 3.kl. -Klasse'!AD37='Skole scoring'!P$122,1,0)+IF('Midt 3.kl. -Klasse'!AD37=5,5,0))</f>
        <v/>
      </c>
      <c r="Q140" s="31" t="str">
        <f>IF('Midt 3.kl. -Klasse'!AE37="","",IF('Midt 3.kl. -Klasse'!AE37='Skole scoring'!Q$122,1,0)+IF('Midt 3.kl. -Klasse'!AE37=5,5,0))</f>
        <v/>
      </c>
      <c r="R140" s="31" t="str">
        <f>IF('Midt 3.kl. -Klasse'!AF37="","",IF('Midt 3.kl. -Klasse'!AF37='Skole scoring'!R$122,1,0)+IF('Midt 3.kl. -Klasse'!AF37=5,5,0))</f>
        <v/>
      </c>
      <c r="S140" s="31" t="str">
        <f>IF('Midt 3.kl. -Klasse'!AG37="","",IF('Midt 3.kl. -Klasse'!AG37='Skole scoring'!S$122,1,0)+IF('Midt 3.kl. -Klasse'!AG37=5,5,0))</f>
        <v/>
      </c>
      <c r="T140" s="31" t="str">
        <f>IF('Midt 3.kl. -Klasse'!AH37="","",IF('Midt 3.kl. -Klasse'!AH37='Skole scoring'!T$122,1,0)+IF('Midt 3.kl. -Klasse'!AH37=5,5,0))</f>
        <v/>
      </c>
      <c r="U140" s="31" t="str">
        <f>IF('Midt 3.kl. -Klasse'!AI37="","",IF('Midt 3.kl. -Klasse'!AI37='Skole scoring'!U$122,1,0)+IF('Midt 3.kl. -Klasse'!AI37=5,5,0))</f>
        <v/>
      </c>
      <c r="V140" s="31" t="str">
        <f>IF('Midt 3.kl. -Klasse'!AJ37="","",IF('Midt 3.kl. -Klasse'!AJ37='Skole scoring'!V$122,1,0)+IF('Midt 3.kl. -Klasse'!AJ37=5,5,0))</f>
        <v/>
      </c>
      <c r="W140" s="31" t="str">
        <f>IF('Midt 3.kl. -Klasse'!AK37="","",IF('Midt 3.kl. -Klasse'!AK37='Skole scoring'!W$122,1,0)+IF('Midt 3.kl. -Klasse'!AK37=5,5,0))</f>
        <v/>
      </c>
      <c r="X140" s="31" t="str">
        <f>IF('Midt 3.kl. -Klasse'!AL37="","",IF('Midt 3.kl. -Klasse'!AL37='Skole scoring'!X$122,1,0)+IF('Midt 3.kl. -Klasse'!AL37=5,5,0))</f>
        <v/>
      </c>
      <c r="Y140" s="31" t="str">
        <f>IF('Midt 3.kl. -Klasse'!AM37="","",IF('Midt 3.kl. -Klasse'!AM37='Skole scoring'!Y$122,1,0)+IF('Midt 3.kl. -Klasse'!AM37=5,5,0))</f>
        <v/>
      </c>
      <c r="Z140" s="31" t="str">
        <f>IF('Midt 3.kl. -Klasse'!AN37="","",IF('Midt 3.kl. -Klasse'!AN37='Skole scoring'!Z$122,1,0)+IF('Midt 3.kl. -Klasse'!AN37=5,5,0))</f>
        <v/>
      </c>
      <c r="AA140" s="31" t="str">
        <f>IF('Midt 3.kl. -Klasse'!AO37="","",IF('Midt 3.kl. -Klasse'!AO37='Skole scoring'!AA$122,1,0)+IF('Midt 3.kl. -Klasse'!AO37=5,5,0))</f>
        <v/>
      </c>
      <c r="AB140" s="31" t="str">
        <f>IF('Midt 3.kl. -Klasse'!AP37="","",IF('Midt 3.kl. -Klasse'!AP37='Skole scoring'!AB$122,1,0)+IF('Midt 3.kl. -Klasse'!AP37=5,5,0))</f>
        <v/>
      </c>
      <c r="AC140" s="31" t="str">
        <f>IF('Midt 3.kl. -Klasse'!AQ37="","",IF('Midt 3.kl. -Klasse'!AQ37='Skole scoring'!AC$122,1,0)+IF('Midt 3.kl. -Klasse'!AQ37=5,5,0))</f>
        <v/>
      </c>
      <c r="AD140" s="31" t="str">
        <f>IF('Midt 3.kl. -Klasse'!AR37="","",IF('Midt 3.kl. -Klasse'!AR37='Skole scoring'!AD$122,1,0)+IF('Midt 3.kl. -Klasse'!AR37=5,5,0))</f>
        <v/>
      </c>
      <c r="AE140" s="31" t="str">
        <f>IF('Midt 3.kl. -Klasse'!AS37="","",IF('Midt 3.kl. -Klasse'!AS37='Skole scoring'!AE$122,1,0)+IF('Midt 3.kl. -Klasse'!AS37=5,5,0))</f>
        <v/>
      </c>
      <c r="AF140" s="31" t="str">
        <f>IF('Midt 3.kl. -Klasse'!AT37="","",IF('Midt 3.kl. -Klasse'!AT37='Skole scoring'!AF$122,1,0)+IF('Midt 3.kl. -Klasse'!AT37=5,5,0))</f>
        <v/>
      </c>
      <c r="AG140" s="31" t="str">
        <f>IF('Midt 3.kl. -Klasse'!AU37="","",IF('Midt 3.kl. -Klasse'!AU37='Skole scoring'!AG$122,1,0)+IF('Midt 3.kl. -Klasse'!AU37=5,5,0))</f>
        <v/>
      </c>
      <c r="AH140" s="31" t="str">
        <f>IF('Midt 3.kl. -Klasse'!AV37="","",IF('Midt 3.kl. -Klasse'!AV37='Skole scoring'!AH$122,1,0)+IF('Midt 3.kl. -Klasse'!AV37=5,5,0))</f>
        <v/>
      </c>
      <c r="AI140" s="31" t="str">
        <f>IF('Midt 3.kl. -Klasse'!AW37="","",IF('Midt 3.kl. -Klasse'!AW37='Skole scoring'!AI$122,1,0)+IF('Midt 3.kl. -Klasse'!AW37=5,5,0))</f>
        <v/>
      </c>
      <c r="AJ140" s="31" t="str">
        <f>IF('Midt 3.kl. -Klasse'!AX37="","",IF('Midt 3.kl. -Klasse'!AX37='Skole scoring'!AJ$122,1,0)+IF('Midt 3.kl. -Klasse'!AX37=5,5,0))</f>
        <v/>
      </c>
      <c r="AK140" s="31" t="str">
        <f>IF('Midt 3.kl. -Klasse'!AY37="","",IF('Midt 3.kl. -Klasse'!AY37='Skole scoring'!AK$122,1,0)+IF('Midt 3.kl. -Klasse'!AY37=5,5,0))</f>
        <v/>
      </c>
      <c r="AL140" s="31" t="str">
        <f>IF('Midt 3.kl. -Klasse'!AZ37="","",IF('Midt 3.kl. -Klasse'!AZ37='Skole scoring'!AL$122,1,0)+IF('Midt 3.kl. -Klasse'!AZ37=5,5,0))</f>
        <v/>
      </c>
      <c r="AM140" s="31" t="str">
        <f>IF('Midt 3.kl. -Klasse'!BA37="","",IF('Midt 3.kl. -Klasse'!BA37='Skole scoring'!AM$122,1,0)+IF('Midt 3.kl. -Klasse'!BA37=5,5,0))</f>
        <v/>
      </c>
      <c r="AN140" s="31" t="str">
        <f>IF('Midt 3.kl. -Klasse'!BB37="","",IF('Midt 3.kl. -Klasse'!BB37='Skole scoring'!AN$122,1,0)+IF('Midt 3.kl. -Klasse'!BB37=5,5,0))</f>
        <v/>
      </c>
      <c r="AO140" s="31" t="str">
        <f>IF('Midt 3.kl. -Klasse'!BC37="","",IF('Midt 3.kl. -Klasse'!BC37='Skole scoring'!AO$122,1,0)+IF('Midt 3.kl. -Klasse'!BC37=5,5,0))</f>
        <v/>
      </c>
      <c r="AP140" s="31" t="str">
        <f>IF('Midt 3.kl. -Klasse'!BD37="","",IF('Midt 3.kl. -Klasse'!BD37='Skole scoring'!AP$122,1,0)+IF('Midt 3.kl. -Klasse'!BD37=5,5,0))</f>
        <v/>
      </c>
      <c r="AQ140" s="31" t="str">
        <f>IF('Midt 3.kl. -Klasse'!BE37="","",IF('Midt 3.kl. -Klasse'!BE37='Skole scoring'!AQ$122,1,0)+IF('Midt 3.kl. -Klasse'!BE37=5,5,0))</f>
        <v/>
      </c>
      <c r="AR140" s="31" t="str">
        <f>IF('Midt 3.kl. -Klasse'!BF37="","",IF('Midt 3.kl. -Klasse'!BF37='Skole scoring'!AR$122,1,0)+IF('Midt 3.kl. -Klasse'!BF37=5,5,0))</f>
        <v/>
      </c>
      <c r="AS140" s="31" t="str">
        <f>IF('Midt 3.kl. -Klasse'!BG37="","",IF('Midt 3.kl. -Klasse'!BG37='Skole scoring'!AS$122,1,0)+IF('Midt 3.kl. -Klasse'!BG37=5,5,0))</f>
        <v/>
      </c>
      <c r="AT140" s="31" t="str">
        <f>IF('Midt 3.kl. -Klasse'!BH37="","",IF('Midt 3.kl. -Klasse'!BH37='Skole scoring'!AT$122,1,0)+IF('Midt 3.kl. -Klasse'!BH37=5,5,0))</f>
        <v/>
      </c>
      <c r="AU140" s="31" t="str">
        <f>IF('Midt 3.kl. -Klasse'!BI37="","",IF('Midt 3.kl. -Klasse'!BI37='Skole scoring'!AU$122,1,0)+IF('Midt 3.kl. -Klasse'!BI37=5,5,0))</f>
        <v/>
      </c>
      <c r="AV140" s="31" t="str">
        <f>IF('Midt 3.kl. -Klasse'!BJ37="","",IF('Midt 3.kl. -Klasse'!BJ37='Skole scoring'!AV$122,1,0)+IF('Midt 3.kl. -Klasse'!BJ37=5,5,0))</f>
        <v/>
      </c>
      <c r="AW140" s="31" t="str">
        <f>IF('Midt 3.kl. -Klasse'!BK37="","",IF('Midt 3.kl. -Klasse'!BK37='Skole scoring'!AW$122,1,0)+IF('Midt 3.kl. -Klasse'!BK37=5,5,0))</f>
        <v/>
      </c>
      <c r="AX140" s="31" t="str">
        <f>IF('Midt 3.kl. -Klasse'!BL37="","",IF('Midt 3.kl. -Klasse'!BL37='Skole scoring'!AX$122,1,0)+IF('Midt 3.kl. -Klasse'!BL37=5,5,0))</f>
        <v/>
      </c>
      <c r="AY140" s="31" t="str">
        <f>IF('Midt 3.kl. -Klasse'!BM37="","",IF('Midt 3.kl. -Klasse'!BM37='Skole scoring'!AY$122,1,0)+IF('Midt 3.kl. -Klasse'!BM37=5,5,0))</f>
        <v/>
      </c>
      <c r="AZ140" s="31" t="str">
        <f>IF('Midt 3.kl. -Klasse'!BN37="","",IF('Midt 3.kl. -Klasse'!BN37='Skole scoring'!AZ$122,1,0)+IF('Midt 3.kl. -Klasse'!BN37=5,5,0))</f>
        <v/>
      </c>
      <c r="BA140" s="31" t="str">
        <f>IF('Midt 3.kl. -Klasse'!BO37="","",IF('Midt 3.kl. -Klasse'!BO37='Skole scoring'!BA$122,1,0)+IF('Midt 3.kl. -Klasse'!BO37=5,5,0))</f>
        <v/>
      </c>
      <c r="BB140" s="31" t="str">
        <f>IF('Midt 3.kl. -Klasse'!BP37="","",IF('Midt 3.kl. -Klasse'!BP37='Skole scoring'!BB$122,1,0)+IF('Midt 3.kl. -Klasse'!BP37=5,5,0))</f>
        <v/>
      </c>
      <c r="BC140" s="31" t="str">
        <f>IF('Midt 3.kl. -Klasse'!BQ37="","",IF('Midt 3.kl. -Klasse'!BQ37='Skole scoring'!BC$122,1,0)+IF('Midt 3.kl. -Klasse'!BQ37=5,5,0))</f>
        <v/>
      </c>
      <c r="BD140" s="31" t="str">
        <f>IF('Midt 3.kl. -Klasse'!BR37="","",IF('Midt 3.kl. -Klasse'!BR37='Skole scoring'!BD$122,1,0)+IF('Midt 3.kl. -Klasse'!BR37=5,5,0))</f>
        <v/>
      </c>
      <c r="BE140" s="31" t="str">
        <f>IF('Midt 3.kl. -Klasse'!BS37="","",IF('Midt 3.kl. -Klasse'!BS37='Skole scoring'!BE$122,1,0)+IF('Midt 3.kl. -Klasse'!BS37=5,5,0))</f>
        <v/>
      </c>
      <c r="BF140" s="31" t="str">
        <f>IF('Midt 3.kl. -Klasse'!BT37="","",IF('Midt 3.kl. -Klasse'!BT37='Skole scoring'!BF$122,1,0)+IF('Midt 3.kl. -Klasse'!BT37=5,5,0))</f>
        <v/>
      </c>
      <c r="BG140" s="31" t="str">
        <f>IF('Midt 3.kl. -Klasse'!BU37="","",IF('Midt 3.kl. -Klasse'!BU37='Skole scoring'!BG$122,1,0)+IF('Midt 3.kl. -Klasse'!BU37=5,5,0))</f>
        <v/>
      </c>
      <c r="BH140" s="31" t="str">
        <f>IF('Midt 3.kl. -Klasse'!BV37="","",IF('Midt 3.kl. -Klasse'!BV37='Skole scoring'!BH$122,1,0)+IF('Midt 3.kl. -Klasse'!BV37=5,5,0))</f>
        <v/>
      </c>
      <c r="BI140" s="31" t="str">
        <f>IF('Midt 3.kl. -Klasse'!BW37="","",IF('Midt 3.kl. -Klasse'!BW37='Skole scoring'!BI$122,1,0)+IF('Midt 3.kl. -Klasse'!BW37=5,5,0))</f>
        <v/>
      </c>
      <c r="BJ140" s="31" t="str">
        <f>IF('Midt 3.kl. -Klasse'!BX37="","",IF('Midt 3.kl. -Klasse'!BX37='Skole scoring'!BJ$122,1,0)+IF('Midt 3.kl. -Klasse'!BX37=5,5,0))</f>
        <v/>
      </c>
      <c r="BK140" s="31" t="str">
        <f>IF('Midt 3.kl. -Klasse'!BY37="","",IF('Midt 3.kl. -Klasse'!BY37='Skole scoring'!BK$122,1,0)+IF('Midt 3.kl. -Klasse'!BY37=5,5,0))</f>
        <v/>
      </c>
      <c r="BL140" s="31" t="str">
        <f>IF('Midt 3.kl. -Klasse'!BZ37="","",IF('Midt 3.kl. -Klasse'!BZ37='Skole scoring'!BL$122,1,0)+IF('Midt 3.kl. -Klasse'!BZ37=5,5,0))</f>
        <v/>
      </c>
      <c r="BM140" s="31" t="str">
        <f>IF('Midt 3.kl. -Klasse'!CA37="","",IF('Midt 3.kl. -Klasse'!CA37='Skole scoring'!BM$122,1,0)+IF('Midt 3.kl. -Klasse'!CA37=5,5,0))</f>
        <v/>
      </c>
      <c r="BN140" s="31" t="str">
        <f>IF('Midt 3.kl. -Klasse'!CB37="","",IF('Midt 3.kl. -Klasse'!CB37='Skole scoring'!BN$122,1,0)+IF('Midt 3.kl. -Klasse'!CB37=5,5,0))</f>
        <v/>
      </c>
      <c r="BO140" s="31" t="str">
        <f>IF('Midt 3.kl. -Klasse'!CC37="","",IF('Midt 3.kl. -Klasse'!CC37='Skole scoring'!BO$122,1,0)+IF('Midt 3.kl. -Klasse'!CC37=5,5,0))</f>
        <v/>
      </c>
      <c r="BP140" s="31" t="str">
        <f>IF('Midt 3.kl. -Klasse'!CD37="","",IF('Midt 3.kl. -Klasse'!CD37='Skole scoring'!BP$122,1,0)+IF('Midt 3.kl. -Klasse'!CD37=5,5,0))</f>
        <v/>
      </c>
      <c r="BQ140" s="31" t="str">
        <f>IF('Midt 3.kl. -Klasse'!CE37="","",IF('Midt 3.kl. -Klasse'!CE37='Skole scoring'!BQ$122,1,0)+IF('Midt 3.kl. -Klasse'!CE37=5,5,0))</f>
        <v/>
      </c>
      <c r="BR140" s="31" t="str">
        <f>IF('Midt 3.kl. -Klasse'!CF37="","",IF('Midt 3.kl. -Klasse'!CF37='Skole scoring'!BR$122,1,0)+IF('Midt 3.kl. -Klasse'!CF37=5,5,0))</f>
        <v/>
      </c>
      <c r="BS140" s="31" t="str">
        <f>IF('Midt 3.kl. -Klasse'!CG37="","",IF('Midt 3.kl. -Klasse'!CG37='Skole scoring'!BS$122,1,0)+IF('Midt 3.kl. -Klasse'!CG37=5,5,0))</f>
        <v/>
      </c>
      <c r="BT140" s="31" t="str">
        <f>IF('Midt 3.kl. -Klasse'!CH37="","",IF('Midt 3.kl. -Klasse'!CH37='Skole scoring'!BT$122,1,0)+IF('Midt 3.kl. -Klasse'!CH37=5,5,0))</f>
        <v/>
      </c>
      <c r="BU140" s="31" t="str">
        <f>IF('Midt 3.kl. -Klasse'!CI37="","",IF('Midt 3.kl. -Klasse'!CI37='Skole scoring'!BU$122,1,0)+IF('Midt 3.kl. -Klasse'!CI37=5,5,0))</f>
        <v/>
      </c>
      <c r="BV140" s="31" t="str">
        <f>IF('Midt 3.kl. -Klasse'!CJ37="","",IF('Midt 3.kl. -Klasse'!CJ37='Skole scoring'!BV$122,1,0)+IF('Midt 3.kl. -Klasse'!CJ37=5,5,0))</f>
        <v/>
      </c>
      <c r="BW140" s="31" t="str">
        <f>IF('Midt 3.kl. -Klasse'!CK37="","",IF('Midt 3.kl. -Klasse'!CK37='Skole scoring'!BW$122,1,0)+IF('Midt 3.kl. -Klasse'!CK37=5,5,0))</f>
        <v/>
      </c>
      <c r="BX140" s="31" t="str">
        <f>IF('Midt 3.kl. -Klasse'!CL37="","",IF('Midt 3.kl. -Klasse'!CL37='Skole scoring'!BX$122,1,0)+IF('Midt 3.kl. -Klasse'!CL37=5,5,0))</f>
        <v/>
      </c>
      <c r="BY140" s="31" t="str">
        <f>IF('Midt 3.kl. -Klasse'!CM37="","",IF('Midt 3.kl. -Klasse'!CM37='Skole scoring'!BY$122,1,0)+IF('Midt 3.kl. -Klasse'!CM37=5,5,0))</f>
        <v/>
      </c>
      <c r="BZ140" s="31" t="str">
        <f>IF('Midt 3.kl. -Klasse'!CN37="","",IF('Midt 3.kl. -Klasse'!CN37='Skole scoring'!BZ$122,1,0)+IF('Midt 3.kl. -Klasse'!CN37=5,5,0))</f>
        <v/>
      </c>
      <c r="CA140" s="31" t="str">
        <f>IF('Midt 3.kl. -Klasse'!CO37="","",IF('Midt 3.kl. -Klasse'!CO37='Skole scoring'!CA$122,1,0)+IF('Midt 3.kl. -Klasse'!CO37=5,5,0))</f>
        <v/>
      </c>
      <c r="CB140" s="31" t="str">
        <f>IF('Midt 3.kl. -Klasse'!CP37="","",IF('Midt 3.kl. -Klasse'!CP37='Skole scoring'!CB$122,1,0)+IF('Midt 3.kl. -Klasse'!CP37=5,5,0))</f>
        <v/>
      </c>
      <c r="CC140" s="31" t="str">
        <f>IF('Midt 3.kl. -Klasse'!CQ37="","",IF('Midt 3.kl. -Klasse'!CQ37='Skole scoring'!CC$122,1,0)+IF('Midt 3.kl. -Klasse'!CQ37=5,5,0))</f>
        <v/>
      </c>
      <c r="CD140" s="31" t="str">
        <f>IF('Midt 3.kl. -Klasse'!CR37="","",IF('Midt 3.kl. -Klasse'!CR37='Skole scoring'!CD$122,1,0)+IF('Midt 3.kl. -Klasse'!CR37=5,5,0))</f>
        <v/>
      </c>
      <c r="CE140" s="31" t="str">
        <f>IF('Midt 3.kl. -Klasse'!CS37="","",IF('Midt 3.kl. -Klasse'!CS37='Skole scoring'!CE$122,1,0)+IF('Midt 3.kl. -Klasse'!CS37=5,5,0))</f>
        <v/>
      </c>
      <c r="CF140" s="31" t="str">
        <f>IF('Midt 3.kl. -Klasse'!CT37="","",IF('Midt 3.kl. -Klasse'!CT37='Skole scoring'!CF$122,1,0)+IF('Midt 3.kl. -Klasse'!CT37=5,5,0))</f>
        <v/>
      </c>
      <c r="CG140" s="31" t="str">
        <f>IF('Midt 3.kl. -Klasse'!CU37="","",IF('Midt 3.kl. -Klasse'!CU37='Skole scoring'!CG$122,1,0)+IF('Midt 3.kl. -Klasse'!CU37=5,5,0))</f>
        <v/>
      </c>
      <c r="CH140" s="31" t="str">
        <f>IF('Midt 3.kl. -Klasse'!CV37="","",IF('Midt 3.kl. -Klasse'!CV37='Skole scoring'!CH$122,1,0)+IF('Midt 3.kl. -Klasse'!CV37=5,5,0))</f>
        <v/>
      </c>
      <c r="CI140" s="31" t="str">
        <f>IF('Midt 3.kl. -Klasse'!CW37="","",IF('Midt 3.kl. -Klasse'!CW37='Skole scoring'!CI$122,1,0)+IF('Midt 3.kl. -Klasse'!CW37=5,5,0))</f>
        <v/>
      </c>
      <c r="CJ140" s="31" t="str">
        <f>IF('Midt 3.kl. -Klasse'!CX37="","",IF('Midt 3.kl. -Klasse'!CX37='Skole scoring'!CJ$122,1,0)+IF('Midt 3.kl. -Klasse'!CX37=5,5,0))</f>
        <v/>
      </c>
      <c r="CK140" s="31" t="str">
        <f>IF('Midt 3.kl. -Klasse'!CY37="","",IF('Midt 3.kl. -Klasse'!CY37='Skole scoring'!CK$122,1,0)+IF('Midt 3.kl. -Klasse'!CY37=5,5,0))</f>
        <v/>
      </c>
      <c r="CL140" s="31" t="str">
        <f>IF('Midt 3.kl. -Klasse'!CZ37="","",IF('Midt 3.kl. -Klasse'!CZ37='Skole scoring'!CL$122,1,0)+IF('Midt 3.kl. -Klasse'!CZ37=5,5,0))</f>
        <v/>
      </c>
      <c r="CM140" s="31" t="str">
        <f>IF('Midt 3.kl. -Klasse'!DA37="","",IF('Midt 3.kl. -Klasse'!DA37='Skole scoring'!CM$122,1,0)+IF('Midt 3.kl. -Klasse'!DA37=5,5,0))</f>
        <v/>
      </c>
      <c r="CN140" s="31" t="str">
        <f>IF('Midt 3.kl. -Klasse'!DB37="","",IF('Midt 3.kl. -Klasse'!DB37='Skole scoring'!CN$122,1,0)+IF('Midt 3.kl. -Klasse'!DB37=5,5,0))</f>
        <v/>
      </c>
      <c r="CO140" s="31" t="str">
        <f>IF('Midt 3.kl. -Klasse'!DC37="","",IF('Midt 3.kl. -Klasse'!DC37='Skole scoring'!CO$122,1,0)+IF('Midt 3.kl. -Klasse'!DC37=5,5,0))</f>
        <v/>
      </c>
      <c r="CP140" s="31" t="str">
        <f>IF('Midt 3.kl. -Klasse'!DD37="","",IF('Midt 3.kl. -Klasse'!DD37='Skole scoring'!CP$122,1,0)+IF('Midt 3.kl. -Klasse'!DD37=5,5,0))</f>
        <v/>
      </c>
      <c r="CQ140" s="31" t="str">
        <f>IF('Midt 3.kl. -Klasse'!DE37="","",IF('Midt 3.kl. -Klasse'!DE37='Skole scoring'!CQ$122,1,0)+IF('Midt 3.kl. -Klasse'!DE37=5,5,0))</f>
        <v/>
      </c>
      <c r="CR140" s="31" t="str">
        <f>IF('Midt 3.kl. -Klasse'!DF37="","",IF('Midt 3.kl. -Klasse'!DF37='Skole scoring'!CR$122,1,0)+IF('Midt 3.kl. -Klasse'!DF37=5,5,0))</f>
        <v/>
      </c>
      <c r="CS140" s="31" t="str">
        <f>IF('Midt 3.kl. -Klasse'!DG37="","",IF('Midt 3.kl. -Klasse'!DG37='Skole scoring'!CS$122,1,0)+IF('Midt 3.kl. -Klasse'!DG37=5,5,0))</f>
        <v/>
      </c>
      <c r="CT140" s="31" t="str">
        <f>IF('Midt 3.kl. -Klasse'!DH37="","",IF('Midt 3.kl. -Klasse'!DH37='Skole scoring'!CT$122,1,0)+IF('Midt 3.kl. -Klasse'!DH37=5,5,0))</f>
        <v/>
      </c>
      <c r="CU140" s="31" t="str">
        <f>IF('Midt 3.kl. -Klasse'!DI37="","",IF('Midt 3.kl. -Klasse'!DI37='Skole scoring'!CU$122,1,0)+IF('Midt 3.kl. -Klasse'!DI37=5,5,0))</f>
        <v/>
      </c>
      <c r="CV140" s="31" t="str">
        <f>IF('Midt 3.kl. -Klasse'!DJ37="","",IF('Midt 3.kl. -Klasse'!DJ37='Skole scoring'!CV$122,1,0)+IF('Midt 3.kl. -Klasse'!DJ37=5,5,0))</f>
        <v/>
      </c>
      <c r="CW140" s="31" t="str">
        <f>IF('Midt 3.kl. -Klasse'!DK37="","",IF('Midt 3.kl. -Klasse'!DK37='Skole scoring'!CW$122,1,0)+IF('Midt 3.kl. -Klasse'!DK37=5,5,0))</f>
        <v/>
      </c>
      <c r="CX140" s="31" t="str">
        <f>IF('Midt 3.kl. -Klasse'!DL37="","",IF('Midt 3.kl. -Klasse'!DL37='Skole scoring'!CX$122,1,0)+IF('Midt 3.kl. -Klasse'!DL37=5,5,0))</f>
        <v/>
      </c>
      <c r="CY140" s="31" t="str">
        <f>IF('Midt 3.kl. -Klasse'!DM37="","",IF('Midt 3.kl. -Klasse'!DM37='Skole scoring'!CY$122,1,0)+IF('Midt 3.kl. -Klasse'!DM37=5,5,0))</f>
        <v/>
      </c>
      <c r="CZ140" s="31" t="str">
        <f>IF('Midt 3.kl. -Klasse'!DN37="","",IF('Midt 3.kl. -Klasse'!DN37='Skole scoring'!CZ$122,1,0)+IF('Midt 3.kl. -Klasse'!DN37=5,5,0))</f>
        <v/>
      </c>
      <c r="DA140" s="31" t="str">
        <f>IF('Midt 3.kl. -Klasse'!DO37="","",IF('Midt 3.kl. -Klasse'!DO37='Skole scoring'!DA$122,1,0)+IF('Midt 3.kl. -Klasse'!DO37=5,5,0))</f>
        <v/>
      </c>
      <c r="DB140" s="31" t="str">
        <f>IF('Midt 3.kl. -Klasse'!DP37="","",IF('Midt 3.kl. -Klasse'!DP37='Skole scoring'!DB$122,1,0)+IF('Midt 3.kl. -Klasse'!DP37=5,5,0))</f>
        <v/>
      </c>
      <c r="DC140" s="31" t="str">
        <f>IF('Midt 3.kl. -Klasse'!DQ37="","",IF('Midt 3.kl. -Klasse'!DQ37='Skole scoring'!DC$122,1,0)+IF('Midt 3.kl. -Klasse'!DQ37=5,5,0))</f>
        <v/>
      </c>
      <c r="DD140" s="31" t="str">
        <f>IF('Midt 3.kl. -Klasse'!DR37="","",IF('Midt 3.kl. -Klasse'!DR37='Skole scoring'!DD$122,1,0)+IF('Midt 3.kl. -Klasse'!DR37=5,5,0))</f>
        <v/>
      </c>
      <c r="DE140" s="31" t="str">
        <f>IF('Midt 3.kl. -Klasse'!DS37="","",IF('Midt 3.kl. -Klasse'!DS37='Skole scoring'!DE$122,1,0)+IF('Midt 3.kl. -Klasse'!DS37=5,5,0))</f>
        <v/>
      </c>
      <c r="DF140" s="31" t="str">
        <f>IF('Midt 3.kl. -Klasse'!DT37="","",IF('Midt 3.kl. -Klasse'!DT37='Skole scoring'!DF$122,1,0)+IF('Midt 3.kl. -Klasse'!DT37=5,5,0))</f>
        <v/>
      </c>
      <c r="DG140" s="31" t="str">
        <f>IF('Midt 3.kl. -Klasse'!DU37="","",IF('Midt 3.kl. -Klasse'!DU37='Skole scoring'!DG$122,1,0)+IF('Midt 3.kl. -Klasse'!DU37=5,5,0))</f>
        <v/>
      </c>
      <c r="DH140" s="31" t="str">
        <f>IF('Midt 3.kl. -Klasse'!DV37="","",IF('Midt 3.kl. -Klasse'!DV37='Skole scoring'!DH$122,1,0)+IF('Midt 3.kl. -Klasse'!DV37=5,5,0))</f>
        <v/>
      </c>
      <c r="DI140" s="31" t="str">
        <f>IF('Midt 3.kl. -Klasse'!DW37="","",IF('Midt 3.kl. -Klasse'!DW37='Skole scoring'!DI$122,1,0)+IF('Midt 3.kl. -Klasse'!DW37=5,5,0))</f>
        <v/>
      </c>
      <c r="DJ140" s="31" t="str">
        <f>IF('Midt 3.kl. -Klasse'!DX37="","",IF('Midt 3.kl. -Klasse'!DX37='Skole scoring'!DJ$122,1,0)+IF('Midt 3.kl. -Klasse'!DX37=5,5,0))</f>
        <v/>
      </c>
      <c r="DK140" s="31" t="str">
        <f>IF('Midt 3.kl. -Klasse'!DY37="","",IF('Midt 3.kl. -Klasse'!DY37='Skole scoring'!DK$122,1,0)+IF('Midt 3.kl. -Klasse'!DY37=5,5,0))</f>
        <v/>
      </c>
      <c r="DL140" s="31" t="str">
        <f>IF('Midt 3.kl. -Klasse'!DZ37="","",IF('Midt 3.kl. -Klasse'!DZ37='Skole scoring'!DL$122,1,0)+IF('Midt 3.kl. -Klasse'!DZ37=5,5,0))</f>
        <v/>
      </c>
      <c r="DM140" s="31" t="str">
        <f>IF('Midt 3.kl. -Klasse'!EA37="","",IF('Midt 3.kl. -Klasse'!EA37='Skole scoring'!DM$122,1,0)+IF('Midt 3.kl. -Klasse'!EA37=5,5,0))</f>
        <v/>
      </c>
      <c r="DN140" s="31" t="str">
        <f>IF('Midt 3.kl. -Klasse'!EB37="","",IF('Midt 3.kl. -Klasse'!EB37='Skole scoring'!DN$122,1,0)+IF('Midt 3.kl. -Klasse'!EB37=5,5,0))</f>
        <v/>
      </c>
      <c r="DO140" s="31" t="str">
        <f>IF('Midt 3.kl. -Klasse'!EC37="","",IF('Midt 3.kl. -Klasse'!EC37='Skole scoring'!DO$122,1,0)+IF('Midt 3.kl. -Klasse'!EC37=5,5,0))</f>
        <v/>
      </c>
      <c r="DP140" s="31" t="str">
        <f>IF('Midt 3.kl. -Klasse'!ED37="","",IF('Midt 3.kl. -Klasse'!ED37='Skole scoring'!DP$122,1,0)+IF('Midt 3.kl. -Klasse'!ED37=5,5,0))</f>
        <v/>
      </c>
      <c r="DQ140" s="31" t="str">
        <f>IF('Midt 3.kl. -Klasse'!EE37="","",IF('Midt 3.kl. -Klasse'!EE37='Skole scoring'!DQ$122,1,0)+IF('Midt 3.kl. -Klasse'!EE37=5,5,0))</f>
        <v/>
      </c>
      <c r="DR140" s="31" t="str">
        <f>IF('Midt 3.kl. -Klasse'!EF37="","",IF('Midt 3.kl. -Klasse'!EF37='Skole scoring'!DR$122,1,0)+IF('Midt 3.kl. -Klasse'!EF37=5,5,0))</f>
        <v/>
      </c>
      <c r="DS140" s="31" t="str">
        <f>IF('Midt 3.kl. -Klasse'!EG37="","",IF('Midt 3.kl. -Klasse'!EG37='Skole scoring'!DS$122,1,0)+IF('Midt 3.kl. -Klasse'!EG37=5,5,0))</f>
        <v/>
      </c>
      <c r="DT140" s="31" t="str">
        <f>IF('Midt 3.kl. -Klasse'!EH37="","",IF('Midt 3.kl. -Klasse'!EH37='Skole scoring'!DT$122,1,0)+IF('Midt 3.kl. -Klasse'!EH37=5,5,0))</f>
        <v/>
      </c>
      <c r="DU140" s="31" t="str">
        <f>IF('Midt 3.kl. -Klasse'!EI37="","",IF('Midt 3.kl. -Klasse'!EI37='Skole scoring'!DU$122,1,0)+IF('Midt 3.kl. -Klasse'!EI37=5,5,0))</f>
        <v/>
      </c>
      <c r="DV140" s="31" t="str">
        <f>IF('Midt 3.kl. -Klasse'!EJ37="","",IF('Midt 3.kl. -Klasse'!EJ37='Skole scoring'!DV$122,1,0)+IF('Midt 3.kl. -Klasse'!EJ37=5,5,0))</f>
        <v/>
      </c>
      <c r="DW140" s="31" t="str">
        <f>IF('Midt 3.kl. -Klasse'!EK37="","",IF('Midt 3.kl. -Klasse'!EK37='Skole scoring'!DW$122,1,0)+IF('Midt 3.kl. -Klasse'!EK37=5,5,0))</f>
        <v/>
      </c>
      <c r="DX140" s="31" t="str">
        <f>IF('Midt 3.kl. -Klasse'!EL37="","",IF('Midt 3.kl. -Klasse'!EL37='Skole scoring'!DX$122,1,0)+IF('Midt 3.kl. -Klasse'!EL37=5,5,0))</f>
        <v/>
      </c>
      <c r="DY140" s="31" t="str">
        <f>IF('Midt 3.kl. -Klasse'!EM37="","",IF('Midt 3.kl. -Klasse'!EM37='Skole scoring'!DY$122,1,0)+IF('Midt 3.kl. -Klasse'!EM37=5,5,0))</f>
        <v/>
      </c>
      <c r="DZ140" s="31" t="str">
        <f>IF('Midt 3.kl. -Klasse'!EN37="","",IF('Midt 3.kl. -Klasse'!EN37='Skole scoring'!DZ$122,1,0)+IF('Midt 3.kl. -Klasse'!EN37=5,5,0))</f>
        <v/>
      </c>
      <c r="EA140" s="31" t="str">
        <f>IF('Midt 3.kl. -Klasse'!EO37="","",IF('Midt 3.kl. -Klasse'!EO37='Skole scoring'!EA$122,1,0)+IF('Midt 3.kl. -Klasse'!EO37=5,5,0))</f>
        <v/>
      </c>
      <c r="EB140" s="31" t="str">
        <f>IF('Midt 3.kl. -Klasse'!EP37="","",IF('Midt 3.kl. -Klasse'!EP37='Skole scoring'!EB$122,1,0)+IF('Midt 3.kl. -Klasse'!EP37=5,5,0))</f>
        <v/>
      </c>
      <c r="EC140" s="31" t="str">
        <f>IF('Midt 3.kl. -Klasse'!EQ37="","",IF('Midt 3.kl. -Klasse'!EQ37='Skole scoring'!EC$122,1,0)+IF('Midt 3.kl. -Klasse'!EQ37=5,5,0))</f>
        <v/>
      </c>
      <c r="ED140" s="31" t="str">
        <f>IF('Midt 3.kl. -Klasse'!ER37="","",IF('Midt 3.kl. -Klasse'!ER37='Skole scoring'!ED$122,1,0)+IF('Midt 3.kl. -Klasse'!ER37=5,5,0))</f>
        <v/>
      </c>
      <c r="EE140" s="31" t="str">
        <f>IF('Midt 3.kl. -Klasse'!ES37="","",IF('Midt 3.kl. -Klasse'!ES37='Skole scoring'!EE$122,1,0)+IF('Midt 3.kl. -Klasse'!ES37=5,5,0))</f>
        <v/>
      </c>
      <c r="EF140" s="31" t="str">
        <f>IF('Midt 3.kl. -Klasse'!ET37="","",IF('Midt 3.kl. -Klasse'!ET37='Skole scoring'!EF$122,1,0)+IF('Midt 3.kl. -Klasse'!ET37=5,5,0))</f>
        <v/>
      </c>
      <c r="EG140" s="31" t="str">
        <f>IF('Midt 3.kl. -Klasse'!EU37="","",IF('Midt 3.kl. -Klasse'!EU37='Skole scoring'!EG$122,1,0)+IF('Midt 3.kl. -Klasse'!EU37=5,5,0))</f>
        <v/>
      </c>
      <c r="EH140" s="31" t="str">
        <f>IF('Midt 3.kl. -Klasse'!EV37="","",IF('Midt 3.kl. -Klasse'!EV37='Skole scoring'!EH$122,1,0)+IF('Midt 3.kl. -Klasse'!EV37=5,5,0))</f>
        <v/>
      </c>
      <c r="EI140" s="31" t="str">
        <f>IF('Midt 3.kl. -Klasse'!EW37="","",IF('Midt 3.kl. -Klasse'!EW37='Skole scoring'!EI$122,1,0)+IF('Midt 3.kl. -Klasse'!EW37=5,5,0))</f>
        <v/>
      </c>
      <c r="EJ140" s="31" t="str">
        <f>IF('Midt 3.kl. -Klasse'!EX37="","",IF('Midt 3.kl. -Klasse'!EX37='Skole scoring'!EJ$122,1,0)+IF('Midt 3.kl. -Klasse'!EX37=5,5,0))</f>
        <v/>
      </c>
      <c r="EK140" s="31" t="str">
        <f>IF('Midt 3.kl. -Klasse'!EY37="","",IF('Midt 3.kl. -Klasse'!EY37='Skole scoring'!EK$122,1,0)+IF('Midt 3.kl. -Klasse'!EY37=5,5,0))</f>
        <v/>
      </c>
      <c r="EL140" s="31" t="str">
        <f>IF('Midt 3.kl. -Klasse'!EZ37="","",IF('Midt 3.kl. -Klasse'!EZ37='Skole scoring'!EL$122,1,0)+IF('Midt 3.kl. -Klasse'!EZ37=5,5,0))</f>
        <v/>
      </c>
      <c r="EM140" s="31" t="str">
        <f>IF('Midt 3.kl. -Klasse'!FA37="","",IF('Midt 3.kl. -Klasse'!FA37='Skole scoring'!EM$122,1,0)+IF('Midt 3.kl. -Klasse'!FA37=5,5,0))</f>
        <v/>
      </c>
      <c r="EN140" s="31" t="str">
        <f>IF('Midt 3.kl. -Klasse'!FB37="","",IF('Midt 3.kl. -Klasse'!FB37='Skole scoring'!EN$122,1,0)+IF('Midt 3.kl. -Klasse'!FB37=5,5,0))</f>
        <v/>
      </c>
      <c r="EO140" s="31" t="str">
        <f>IF('Midt 3.kl. -Klasse'!FC37="","",IF('Midt 3.kl. -Klasse'!FC37='Skole scoring'!EO$122,1,0)+IF('Midt 3.kl. -Klasse'!FC37=5,5,0))</f>
        <v/>
      </c>
      <c r="EP140" s="31" t="str">
        <f>IF('Midt 3.kl. -Klasse'!FD37="","",IF('Midt 3.kl. -Klasse'!FD37='Skole scoring'!EP$122,1,0)+IF('Midt 3.kl. -Klasse'!FD37=5,5,0))</f>
        <v/>
      </c>
      <c r="EQ140" s="31" t="str">
        <f>IF('Midt 3.kl. -Klasse'!FE37="","",IF('Midt 3.kl. -Klasse'!FE37='Skole scoring'!EQ$122,1,0)+IF('Midt 3.kl. -Klasse'!FE37=5,5,0))</f>
        <v/>
      </c>
      <c r="ER140" s="31" t="str">
        <f>IF('Midt 3.kl. -Klasse'!FF37="","",IF('Midt 3.kl. -Klasse'!FF37='Skole scoring'!ER$122,1,0)+IF('Midt 3.kl. -Klasse'!FF37=5,5,0))</f>
        <v/>
      </c>
      <c r="ES140" s="31" t="str">
        <f>IF('Midt 3.kl. -Klasse'!FG37="","",IF('Midt 3.kl. -Klasse'!FG37='Skole scoring'!ES$122,1,0)+IF('Midt 3.kl. -Klasse'!FG37=5,5,0))</f>
        <v/>
      </c>
      <c r="ET140" s="31" t="str">
        <f>IF('Midt 3.kl. -Klasse'!FH37="","",IF('Midt 3.kl. -Klasse'!FH37='Skole scoring'!ET$122,1,0)+IF('Midt 3.kl. -Klasse'!FH37=5,5,0))</f>
        <v/>
      </c>
      <c r="EU140" s="31" t="str">
        <f>IF('Midt 3.kl. -Klasse'!FI37="","",IF('Midt 3.kl. -Klasse'!FI37='Skole scoring'!EU$122,1,0)+IF('Midt 3.kl. -Klasse'!FI37=5,5,0))</f>
        <v/>
      </c>
      <c r="EV140" s="31" t="str">
        <f>IF('Midt 3.kl. -Klasse'!FJ37="","",IF('Midt 3.kl. -Klasse'!FJ37='Skole scoring'!EV$122,1,0)+IF('Midt 3.kl. -Klasse'!FJ37=5,5,0))</f>
        <v/>
      </c>
      <c r="EW140" s="31" t="str">
        <f>IF('Midt 3.kl. -Klasse'!FK37="","",IF('Midt 3.kl. -Klasse'!FK37='Skole scoring'!EW$122,1,0)+IF('Midt 3.kl. -Klasse'!FK37=5,5,0))</f>
        <v/>
      </c>
      <c r="EX140" s="31" t="str">
        <f>IF('Midt 3.kl. -Klasse'!FL37="","",IF('Midt 3.kl. -Klasse'!FL37='Skole scoring'!EX$122,1,0)+IF('Midt 3.kl. -Klasse'!FL37=5,5,0))</f>
        <v/>
      </c>
      <c r="EY140" s="31" t="str">
        <f>IF('Midt 3.kl. -Klasse'!FM37="","",IF('Midt 3.kl. -Klasse'!FM37='Skole scoring'!EY$122,1,0)+IF('Midt 3.kl. -Klasse'!FM37=5,5,0))</f>
        <v/>
      </c>
      <c r="EZ140" s="31" t="str">
        <f>IF('Midt 3.kl. -Klasse'!FN37="","",IF('Midt 3.kl. -Klasse'!FN37='Skole scoring'!EZ$122,1,0)+IF('Midt 3.kl. -Klasse'!FN37=5,5,0))</f>
        <v/>
      </c>
      <c r="FA140" s="31" t="str">
        <f>IF('Midt 3.kl. -Klasse'!FO37="","",IF('Midt 3.kl. -Klasse'!FO37='Skole scoring'!FA$122,1,0)+IF('Midt 3.kl. -Klasse'!FO37=5,5,0))</f>
        <v/>
      </c>
      <c r="FB140" s="31" t="str">
        <f>IF('Midt 3.kl. -Klasse'!FP37="","",IF('Midt 3.kl. -Klasse'!FP37='Skole scoring'!FB$122,1,0)+IF('Midt 3.kl. -Klasse'!FP37=5,5,0))</f>
        <v/>
      </c>
      <c r="FC140" s="31" t="str">
        <f>IF('Midt 3.kl. -Klasse'!FQ37="","",IF('Midt 3.kl. -Klasse'!FQ37='Skole scoring'!FC$122,1,0)+IF('Midt 3.kl. -Klasse'!FQ37=5,5,0))</f>
        <v/>
      </c>
      <c r="FD140" s="31" t="str">
        <f>IF('Midt 3.kl. -Klasse'!FR37="","",IF('Midt 3.kl. -Klasse'!FR37='Skole scoring'!FD$122,1,0)+IF('Midt 3.kl. -Klasse'!FR37=5,5,0))</f>
        <v/>
      </c>
      <c r="FE140" s="31" t="str">
        <f>IF('Midt 3.kl. -Klasse'!FS37="","",IF('Midt 3.kl. -Klasse'!FS37='Skole scoring'!FE$122,1,0)+IF('Midt 3.kl. -Klasse'!FS37=5,5,0))</f>
        <v/>
      </c>
      <c r="FF140" s="31" t="str">
        <f>IF('Midt 3.kl. -Klasse'!FT37="","",IF('Midt 3.kl. -Klasse'!FT37='Skole scoring'!FF$122,1,0)+IF('Midt 3.kl. -Klasse'!FT37=5,5,0))</f>
        <v/>
      </c>
      <c r="FG140" s="31" t="str">
        <f>IF('Midt 3.kl. -Klasse'!FU37="","",IF('Midt 3.kl. -Klasse'!FU37='Skole scoring'!FG$122,1,0)+IF('Midt 3.kl. -Klasse'!FU37=5,5,0))</f>
        <v/>
      </c>
      <c r="FH140" s="31" t="str">
        <f>IF('Midt 3.kl. -Klasse'!FV37="","",IF('Midt 3.kl. -Klasse'!FV37='Skole scoring'!FH$122,1,0)+IF('Midt 3.kl. -Klasse'!FV37=5,5,0))</f>
        <v/>
      </c>
      <c r="FI140" s="31" t="str">
        <f>IF('Midt 3.kl. -Klasse'!FW37="","",IF('Midt 3.kl. -Klasse'!FW37='Skole scoring'!FI$122,1,0)+IF('Midt 3.kl. -Klasse'!FW37=5,5,0))</f>
        <v/>
      </c>
      <c r="FJ140" s="31" t="str">
        <f>IF('Midt 3.kl. -Klasse'!FX37="","",IF('Midt 3.kl. -Klasse'!FX37='Skole scoring'!FJ$122,1,0)+IF('Midt 3.kl. -Klasse'!FX37=5,5,0))</f>
        <v/>
      </c>
      <c r="FK140" s="31" t="str">
        <f>IF('Midt 3.kl. -Klasse'!FY37="","",IF('Midt 3.kl. -Klasse'!FY37='Skole scoring'!FK$122,1,0)+IF('Midt 3.kl. -Klasse'!FY37=5,5,0))</f>
        <v/>
      </c>
      <c r="FL140" s="31" t="str">
        <f>IF('Midt 3.kl. -Klasse'!FZ37="","",IF('Midt 3.kl. -Klasse'!FZ37='Skole scoring'!FL$122,1,0)+IF('Midt 3.kl. -Klasse'!FZ37=5,5,0))</f>
        <v/>
      </c>
      <c r="FM140" s="31" t="str">
        <f>IF('Midt 3.kl. -Klasse'!GA37="","",IF('Midt 3.kl. -Klasse'!GA37='Skole scoring'!FM$122,1,0)+IF('Midt 3.kl. -Klasse'!GA37=5,5,0))</f>
        <v/>
      </c>
      <c r="FN140" s="31">
        <f t="shared" si="4"/>
        <v>0</v>
      </c>
      <c r="FO140" s="31" t="str">
        <f>IF(ISBLANK('Midt 3.kl. -Klasse'!B37),"NA",(((COUNTIF('Skole scoring'!B140:U140,1)-9.2)/5.5)+((COUNTIF('Skole scoring'!V140:DQ140,1)-28)/14.6)+((COUNTIF(DR140:FM140,1)-27)/13))/3)</f>
        <v>NA</v>
      </c>
    </row>
    <row r="141" spans="2:171" x14ac:dyDescent="0.35">
      <c r="B141" s="31" t="str">
        <f>IF('Midt 3.kl. -Klasse'!P38="","",IF('Midt 3.kl. -Klasse'!P38='Skole scoring'!B$122,1,0)+IF('Midt 3.kl. -Klasse'!P38=5,5,0))</f>
        <v/>
      </c>
      <c r="C141" s="31" t="str">
        <f>IF('Midt 3.kl. -Klasse'!Q38="","",IF('Midt 3.kl. -Klasse'!Q38='Skole scoring'!C$122,1,0)+IF('Midt 3.kl. -Klasse'!Q38=5,5,0))</f>
        <v/>
      </c>
      <c r="D141" s="31" t="str">
        <f>IF('Midt 3.kl. -Klasse'!R38="","",IF('Midt 3.kl. -Klasse'!R38='Skole scoring'!D$122,1,0)+IF('Midt 3.kl. -Klasse'!R38=5,5,0))</f>
        <v/>
      </c>
      <c r="E141" s="31" t="str">
        <f>IF('Midt 3.kl. -Klasse'!S38="","",IF('Midt 3.kl. -Klasse'!S38='Skole scoring'!E$122,1,0)+IF('Midt 3.kl. -Klasse'!S38=5,5,0))</f>
        <v/>
      </c>
      <c r="F141" s="31" t="str">
        <f>IF('Midt 3.kl. -Klasse'!T38="","",IF('Midt 3.kl. -Klasse'!T38='Skole scoring'!F$122,1,0)+IF('Midt 3.kl. -Klasse'!T38=5,5,0))</f>
        <v/>
      </c>
      <c r="G141" s="31" t="str">
        <f>IF('Midt 3.kl. -Klasse'!U38="","",IF('Midt 3.kl. -Klasse'!U38='Skole scoring'!G$122,1,0)+IF('Midt 3.kl. -Klasse'!U38=5,5,0))</f>
        <v/>
      </c>
      <c r="H141" s="31" t="str">
        <f>IF('Midt 3.kl. -Klasse'!V38="","",IF('Midt 3.kl. -Klasse'!V38='Skole scoring'!H$122,1,0)+IF('Midt 3.kl. -Klasse'!V38=5,5,0))</f>
        <v/>
      </c>
      <c r="I141" s="31" t="str">
        <f>IF('Midt 3.kl. -Klasse'!W38="","",IF('Midt 3.kl. -Klasse'!W38='Skole scoring'!I$122,1,0)+IF('Midt 3.kl. -Klasse'!W38=5,5,0))</f>
        <v/>
      </c>
      <c r="J141" s="31" t="str">
        <f>IF('Midt 3.kl. -Klasse'!X38="","",IF('Midt 3.kl. -Klasse'!X38='Skole scoring'!J$122,1,0)+IF('Midt 3.kl. -Klasse'!X38=5,5,0))</f>
        <v/>
      </c>
      <c r="K141" s="31" t="str">
        <f>IF('Midt 3.kl. -Klasse'!Y38="","",IF('Midt 3.kl. -Klasse'!Y38='Skole scoring'!K$122,1,0)+IF('Midt 3.kl. -Klasse'!Y38=5,5,0))</f>
        <v/>
      </c>
      <c r="L141" s="31" t="str">
        <f>IF('Midt 3.kl. -Klasse'!Z38="","",IF('Midt 3.kl. -Klasse'!Z38='Skole scoring'!L$122,1,0)+IF('Midt 3.kl. -Klasse'!Z38=5,5,0))</f>
        <v/>
      </c>
      <c r="M141" s="31" t="str">
        <f>IF('Midt 3.kl. -Klasse'!AA38="","",IF('Midt 3.kl. -Klasse'!AA38='Skole scoring'!M$122,1,0)+IF('Midt 3.kl. -Klasse'!AA38=5,5,0))</f>
        <v/>
      </c>
      <c r="N141" s="31" t="str">
        <f>IF('Midt 3.kl. -Klasse'!AB38="","",IF('Midt 3.kl. -Klasse'!AB38='Skole scoring'!N$122,1,0)+IF('Midt 3.kl. -Klasse'!AB38=5,5,0))</f>
        <v/>
      </c>
      <c r="O141" s="31" t="str">
        <f>IF('Midt 3.kl. -Klasse'!AC38="","",IF('Midt 3.kl. -Klasse'!AC38='Skole scoring'!O$122,1,0)+IF('Midt 3.kl. -Klasse'!AC38=5,5,0))</f>
        <v/>
      </c>
      <c r="P141" s="31" t="str">
        <f>IF('Midt 3.kl. -Klasse'!AD38="","",IF('Midt 3.kl. -Klasse'!AD38='Skole scoring'!P$122,1,0)+IF('Midt 3.kl. -Klasse'!AD38=5,5,0))</f>
        <v/>
      </c>
      <c r="Q141" s="31" t="str">
        <f>IF('Midt 3.kl. -Klasse'!AE38="","",IF('Midt 3.kl. -Klasse'!AE38='Skole scoring'!Q$122,1,0)+IF('Midt 3.kl. -Klasse'!AE38=5,5,0))</f>
        <v/>
      </c>
      <c r="R141" s="31" t="str">
        <f>IF('Midt 3.kl. -Klasse'!AF38="","",IF('Midt 3.kl. -Klasse'!AF38='Skole scoring'!R$122,1,0)+IF('Midt 3.kl. -Klasse'!AF38=5,5,0))</f>
        <v/>
      </c>
      <c r="S141" s="31" t="str">
        <f>IF('Midt 3.kl. -Klasse'!AG38="","",IF('Midt 3.kl. -Klasse'!AG38='Skole scoring'!S$122,1,0)+IF('Midt 3.kl. -Klasse'!AG38=5,5,0))</f>
        <v/>
      </c>
      <c r="T141" s="31" t="str">
        <f>IF('Midt 3.kl. -Klasse'!AH38="","",IF('Midt 3.kl. -Klasse'!AH38='Skole scoring'!T$122,1,0)+IF('Midt 3.kl. -Klasse'!AH38=5,5,0))</f>
        <v/>
      </c>
      <c r="U141" s="31" t="str">
        <f>IF('Midt 3.kl. -Klasse'!AI38="","",IF('Midt 3.kl. -Klasse'!AI38='Skole scoring'!U$122,1,0)+IF('Midt 3.kl. -Klasse'!AI38=5,5,0))</f>
        <v/>
      </c>
      <c r="V141" s="31" t="str">
        <f>IF('Midt 3.kl. -Klasse'!AJ38="","",IF('Midt 3.kl. -Klasse'!AJ38='Skole scoring'!V$122,1,0)+IF('Midt 3.kl. -Klasse'!AJ38=5,5,0))</f>
        <v/>
      </c>
      <c r="W141" s="31" t="str">
        <f>IF('Midt 3.kl. -Klasse'!AK38="","",IF('Midt 3.kl. -Klasse'!AK38='Skole scoring'!W$122,1,0)+IF('Midt 3.kl. -Klasse'!AK38=5,5,0))</f>
        <v/>
      </c>
      <c r="X141" s="31" t="str">
        <f>IF('Midt 3.kl. -Klasse'!AL38="","",IF('Midt 3.kl. -Klasse'!AL38='Skole scoring'!X$122,1,0)+IF('Midt 3.kl. -Klasse'!AL38=5,5,0))</f>
        <v/>
      </c>
      <c r="Y141" s="31" t="str">
        <f>IF('Midt 3.kl. -Klasse'!AM38="","",IF('Midt 3.kl. -Klasse'!AM38='Skole scoring'!Y$122,1,0)+IF('Midt 3.kl. -Klasse'!AM38=5,5,0))</f>
        <v/>
      </c>
      <c r="Z141" s="31" t="str">
        <f>IF('Midt 3.kl. -Klasse'!AN38="","",IF('Midt 3.kl. -Klasse'!AN38='Skole scoring'!Z$122,1,0)+IF('Midt 3.kl. -Klasse'!AN38=5,5,0))</f>
        <v/>
      </c>
      <c r="AA141" s="31" t="str">
        <f>IF('Midt 3.kl. -Klasse'!AO38="","",IF('Midt 3.kl. -Klasse'!AO38='Skole scoring'!AA$122,1,0)+IF('Midt 3.kl. -Klasse'!AO38=5,5,0))</f>
        <v/>
      </c>
      <c r="AB141" s="31" t="str">
        <f>IF('Midt 3.kl. -Klasse'!AP38="","",IF('Midt 3.kl. -Klasse'!AP38='Skole scoring'!AB$122,1,0)+IF('Midt 3.kl. -Klasse'!AP38=5,5,0))</f>
        <v/>
      </c>
      <c r="AC141" s="31" t="str">
        <f>IF('Midt 3.kl. -Klasse'!AQ38="","",IF('Midt 3.kl. -Klasse'!AQ38='Skole scoring'!AC$122,1,0)+IF('Midt 3.kl. -Klasse'!AQ38=5,5,0))</f>
        <v/>
      </c>
      <c r="AD141" s="31" t="str">
        <f>IF('Midt 3.kl. -Klasse'!AR38="","",IF('Midt 3.kl. -Klasse'!AR38='Skole scoring'!AD$122,1,0)+IF('Midt 3.kl. -Klasse'!AR38=5,5,0))</f>
        <v/>
      </c>
      <c r="AE141" s="31" t="str">
        <f>IF('Midt 3.kl. -Klasse'!AS38="","",IF('Midt 3.kl. -Klasse'!AS38='Skole scoring'!AE$122,1,0)+IF('Midt 3.kl. -Klasse'!AS38=5,5,0))</f>
        <v/>
      </c>
      <c r="AF141" s="31" t="str">
        <f>IF('Midt 3.kl. -Klasse'!AT38="","",IF('Midt 3.kl. -Klasse'!AT38='Skole scoring'!AF$122,1,0)+IF('Midt 3.kl. -Klasse'!AT38=5,5,0))</f>
        <v/>
      </c>
      <c r="AG141" s="31" t="str">
        <f>IF('Midt 3.kl. -Klasse'!AU38="","",IF('Midt 3.kl. -Klasse'!AU38='Skole scoring'!AG$122,1,0)+IF('Midt 3.kl. -Klasse'!AU38=5,5,0))</f>
        <v/>
      </c>
      <c r="AH141" s="31" t="str">
        <f>IF('Midt 3.kl. -Klasse'!AV38="","",IF('Midt 3.kl. -Klasse'!AV38='Skole scoring'!AH$122,1,0)+IF('Midt 3.kl. -Klasse'!AV38=5,5,0))</f>
        <v/>
      </c>
      <c r="AI141" s="31" t="str">
        <f>IF('Midt 3.kl. -Klasse'!AW38="","",IF('Midt 3.kl. -Klasse'!AW38='Skole scoring'!AI$122,1,0)+IF('Midt 3.kl. -Klasse'!AW38=5,5,0))</f>
        <v/>
      </c>
      <c r="AJ141" s="31" t="str">
        <f>IF('Midt 3.kl. -Klasse'!AX38="","",IF('Midt 3.kl. -Klasse'!AX38='Skole scoring'!AJ$122,1,0)+IF('Midt 3.kl. -Klasse'!AX38=5,5,0))</f>
        <v/>
      </c>
      <c r="AK141" s="31" t="str">
        <f>IF('Midt 3.kl. -Klasse'!AY38="","",IF('Midt 3.kl. -Klasse'!AY38='Skole scoring'!AK$122,1,0)+IF('Midt 3.kl. -Klasse'!AY38=5,5,0))</f>
        <v/>
      </c>
      <c r="AL141" s="31" t="str">
        <f>IF('Midt 3.kl. -Klasse'!AZ38="","",IF('Midt 3.kl. -Klasse'!AZ38='Skole scoring'!AL$122,1,0)+IF('Midt 3.kl. -Klasse'!AZ38=5,5,0))</f>
        <v/>
      </c>
      <c r="AM141" s="31" t="str">
        <f>IF('Midt 3.kl. -Klasse'!BA38="","",IF('Midt 3.kl. -Klasse'!BA38='Skole scoring'!AM$122,1,0)+IF('Midt 3.kl. -Klasse'!BA38=5,5,0))</f>
        <v/>
      </c>
      <c r="AN141" s="31" t="str">
        <f>IF('Midt 3.kl. -Klasse'!BB38="","",IF('Midt 3.kl. -Klasse'!BB38='Skole scoring'!AN$122,1,0)+IF('Midt 3.kl. -Klasse'!BB38=5,5,0))</f>
        <v/>
      </c>
      <c r="AO141" s="31" t="str">
        <f>IF('Midt 3.kl. -Klasse'!BC38="","",IF('Midt 3.kl. -Klasse'!BC38='Skole scoring'!AO$122,1,0)+IF('Midt 3.kl. -Klasse'!BC38=5,5,0))</f>
        <v/>
      </c>
      <c r="AP141" s="31" t="str">
        <f>IF('Midt 3.kl. -Klasse'!BD38="","",IF('Midt 3.kl. -Klasse'!BD38='Skole scoring'!AP$122,1,0)+IF('Midt 3.kl. -Klasse'!BD38=5,5,0))</f>
        <v/>
      </c>
      <c r="AQ141" s="31" t="str">
        <f>IF('Midt 3.kl. -Klasse'!BE38="","",IF('Midt 3.kl. -Klasse'!BE38='Skole scoring'!AQ$122,1,0)+IF('Midt 3.kl. -Klasse'!BE38=5,5,0))</f>
        <v/>
      </c>
      <c r="AR141" s="31" t="str">
        <f>IF('Midt 3.kl. -Klasse'!BF38="","",IF('Midt 3.kl. -Klasse'!BF38='Skole scoring'!AR$122,1,0)+IF('Midt 3.kl. -Klasse'!BF38=5,5,0))</f>
        <v/>
      </c>
      <c r="AS141" s="31" t="str">
        <f>IF('Midt 3.kl. -Klasse'!BG38="","",IF('Midt 3.kl. -Klasse'!BG38='Skole scoring'!AS$122,1,0)+IF('Midt 3.kl. -Klasse'!BG38=5,5,0))</f>
        <v/>
      </c>
      <c r="AT141" s="31" t="str">
        <f>IF('Midt 3.kl. -Klasse'!BH38="","",IF('Midt 3.kl. -Klasse'!BH38='Skole scoring'!AT$122,1,0)+IF('Midt 3.kl. -Klasse'!BH38=5,5,0))</f>
        <v/>
      </c>
      <c r="AU141" s="31" t="str">
        <f>IF('Midt 3.kl. -Klasse'!BI38="","",IF('Midt 3.kl. -Klasse'!BI38='Skole scoring'!AU$122,1,0)+IF('Midt 3.kl. -Klasse'!BI38=5,5,0))</f>
        <v/>
      </c>
      <c r="AV141" s="31" t="str">
        <f>IF('Midt 3.kl. -Klasse'!BJ38="","",IF('Midt 3.kl. -Klasse'!BJ38='Skole scoring'!AV$122,1,0)+IF('Midt 3.kl. -Klasse'!BJ38=5,5,0))</f>
        <v/>
      </c>
      <c r="AW141" s="31" t="str">
        <f>IF('Midt 3.kl. -Klasse'!BK38="","",IF('Midt 3.kl. -Klasse'!BK38='Skole scoring'!AW$122,1,0)+IF('Midt 3.kl. -Klasse'!BK38=5,5,0))</f>
        <v/>
      </c>
      <c r="AX141" s="31" t="str">
        <f>IF('Midt 3.kl. -Klasse'!BL38="","",IF('Midt 3.kl. -Klasse'!BL38='Skole scoring'!AX$122,1,0)+IF('Midt 3.kl. -Klasse'!BL38=5,5,0))</f>
        <v/>
      </c>
      <c r="AY141" s="31" t="str">
        <f>IF('Midt 3.kl. -Klasse'!BM38="","",IF('Midt 3.kl. -Klasse'!BM38='Skole scoring'!AY$122,1,0)+IF('Midt 3.kl. -Klasse'!BM38=5,5,0))</f>
        <v/>
      </c>
      <c r="AZ141" s="31" t="str">
        <f>IF('Midt 3.kl. -Klasse'!BN38="","",IF('Midt 3.kl. -Klasse'!BN38='Skole scoring'!AZ$122,1,0)+IF('Midt 3.kl. -Klasse'!BN38=5,5,0))</f>
        <v/>
      </c>
      <c r="BA141" s="31" t="str">
        <f>IF('Midt 3.kl. -Klasse'!BO38="","",IF('Midt 3.kl. -Klasse'!BO38='Skole scoring'!BA$122,1,0)+IF('Midt 3.kl. -Klasse'!BO38=5,5,0))</f>
        <v/>
      </c>
      <c r="BB141" s="31" t="str">
        <f>IF('Midt 3.kl. -Klasse'!BP38="","",IF('Midt 3.kl. -Klasse'!BP38='Skole scoring'!BB$122,1,0)+IF('Midt 3.kl. -Klasse'!BP38=5,5,0))</f>
        <v/>
      </c>
      <c r="BC141" s="31" t="str">
        <f>IF('Midt 3.kl. -Klasse'!BQ38="","",IF('Midt 3.kl. -Klasse'!BQ38='Skole scoring'!BC$122,1,0)+IF('Midt 3.kl. -Klasse'!BQ38=5,5,0))</f>
        <v/>
      </c>
      <c r="BD141" s="31" t="str">
        <f>IF('Midt 3.kl. -Klasse'!BR38="","",IF('Midt 3.kl. -Klasse'!BR38='Skole scoring'!BD$122,1,0)+IF('Midt 3.kl. -Klasse'!BR38=5,5,0))</f>
        <v/>
      </c>
      <c r="BE141" s="31" t="str">
        <f>IF('Midt 3.kl. -Klasse'!BS38="","",IF('Midt 3.kl. -Klasse'!BS38='Skole scoring'!BE$122,1,0)+IF('Midt 3.kl. -Klasse'!BS38=5,5,0))</f>
        <v/>
      </c>
      <c r="BF141" s="31" t="str">
        <f>IF('Midt 3.kl. -Klasse'!BT38="","",IF('Midt 3.kl. -Klasse'!BT38='Skole scoring'!BF$122,1,0)+IF('Midt 3.kl. -Klasse'!BT38=5,5,0))</f>
        <v/>
      </c>
      <c r="BG141" s="31" t="str">
        <f>IF('Midt 3.kl. -Klasse'!BU38="","",IF('Midt 3.kl. -Klasse'!BU38='Skole scoring'!BG$122,1,0)+IF('Midt 3.kl. -Klasse'!BU38=5,5,0))</f>
        <v/>
      </c>
      <c r="BH141" s="31" t="str">
        <f>IF('Midt 3.kl. -Klasse'!BV38="","",IF('Midt 3.kl. -Klasse'!BV38='Skole scoring'!BH$122,1,0)+IF('Midt 3.kl. -Klasse'!BV38=5,5,0))</f>
        <v/>
      </c>
      <c r="BI141" s="31" t="str">
        <f>IF('Midt 3.kl. -Klasse'!BW38="","",IF('Midt 3.kl. -Klasse'!BW38='Skole scoring'!BI$122,1,0)+IF('Midt 3.kl. -Klasse'!BW38=5,5,0))</f>
        <v/>
      </c>
      <c r="BJ141" s="31" t="str">
        <f>IF('Midt 3.kl. -Klasse'!BX38="","",IF('Midt 3.kl. -Klasse'!BX38='Skole scoring'!BJ$122,1,0)+IF('Midt 3.kl. -Klasse'!BX38=5,5,0))</f>
        <v/>
      </c>
      <c r="BK141" s="31" t="str">
        <f>IF('Midt 3.kl. -Klasse'!BY38="","",IF('Midt 3.kl. -Klasse'!BY38='Skole scoring'!BK$122,1,0)+IF('Midt 3.kl. -Klasse'!BY38=5,5,0))</f>
        <v/>
      </c>
      <c r="BL141" s="31" t="str">
        <f>IF('Midt 3.kl. -Klasse'!BZ38="","",IF('Midt 3.kl. -Klasse'!BZ38='Skole scoring'!BL$122,1,0)+IF('Midt 3.kl. -Klasse'!BZ38=5,5,0))</f>
        <v/>
      </c>
      <c r="BM141" s="31" t="str">
        <f>IF('Midt 3.kl. -Klasse'!CA38="","",IF('Midt 3.kl. -Klasse'!CA38='Skole scoring'!BM$122,1,0)+IF('Midt 3.kl. -Klasse'!CA38=5,5,0))</f>
        <v/>
      </c>
      <c r="BN141" s="31" t="str">
        <f>IF('Midt 3.kl. -Klasse'!CB38="","",IF('Midt 3.kl. -Klasse'!CB38='Skole scoring'!BN$122,1,0)+IF('Midt 3.kl. -Klasse'!CB38=5,5,0))</f>
        <v/>
      </c>
      <c r="BO141" s="31" t="str">
        <f>IF('Midt 3.kl. -Klasse'!CC38="","",IF('Midt 3.kl. -Klasse'!CC38='Skole scoring'!BO$122,1,0)+IF('Midt 3.kl. -Klasse'!CC38=5,5,0))</f>
        <v/>
      </c>
      <c r="BP141" s="31" t="str">
        <f>IF('Midt 3.kl. -Klasse'!CD38="","",IF('Midt 3.kl. -Klasse'!CD38='Skole scoring'!BP$122,1,0)+IF('Midt 3.kl. -Klasse'!CD38=5,5,0))</f>
        <v/>
      </c>
      <c r="BQ141" s="31" t="str">
        <f>IF('Midt 3.kl. -Klasse'!CE38="","",IF('Midt 3.kl. -Klasse'!CE38='Skole scoring'!BQ$122,1,0)+IF('Midt 3.kl. -Klasse'!CE38=5,5,0))</f>
        <v/>
      </c>
      <c r="BR141" s="31" t="str">
        <f>IF('Midt 3.kl. -Klasse'!CF38="","",IF('Midt 3.kl. -Klasse'!CF38='Skole scoring'!BR$122,1,0)+IF('Midt 3.kl. -Klasse'!CF38=5,5,0))</f>
        <v/>
      </c>
      <c r="BS141" s="31" t="str">
        <f>IF('Midt 3.kl. -Klasse'!CG38="","",IF('Midt 3.kl. -Klasse'!CG38='Skole scoring'!BS$122,1,0)+IF('Midt 3.kl. -Klasse'!CG38=5,5,0))</f>
        <v/>
      </c>
      <c r="BT141" s="31" t="str">
        <f>IF('Midt 3.kl. -Klasse'!CH38="","",IF('Midt 3.kl. -Klasse'!CH38='Skole scoring'!BT$122,1,0)+IF('Midt 3.kl. -Klasse'!CH38=5,5,0))</f>
        <v/>
      </c>
      <c r="BU141" s="31" t="str">
        <f>IF('Midt 3.kl. -Klasse'!CI38="","",IF('Midt 3.kl. -Klasse'!CI38='Skole scoring'!BU$122,1,0)+IF('Midt 3.kl. -Klasse'!CI38=5,5,0))</f>
        <v/>
      </c>
      <c r="BV141" s="31" t="str">
        <f>IF('Midt 3.kl. -Klasse'!CJ38="","",IF('Midt 3.kl. -Klasse'!CJ38='Skole scoring'!BV$122,1,0)+IF('Midt 3.kl. -Klasse'!CJ38=5,5,0))</f>
        <v/>
      </c>
      <c r="BW141" s="31" t="str">
        <f>IF('Midt 3.kl. -Klasse'!CK38="","",IF('Midt 3.kl. -Klasse'!CK38='Skole scoring'!BW$122,1,0)+IF('Midt 3.kl. -Klasse'!CK38=5,5,0))</f>
        <v/>
      </c>
      <c r="BX141" s="31" t="str">
        <f>IF('Midt 3.kl. -Klasse'!CL38="","",IF('Midt 3.kl. -Klasse'!CL38='Skole scoring'!BX$122,1,0)+IF('Midt 3.kl. -Klasse'!CL38=5,5,0))</f>
        <v/>
      </c>
      <c r="BY141" s="31" t="str">
        <f>IF('Midt 3.kl. -Klasse'!CM38="","",IF('Midt 3.kl. -Klasse'!CM38='Skole scoring'!BY$122,1,0)+IF('Midt 3.kl. -Klasse'!CM38=5,5,0))</f>
        <v/>
      </c>
      <c r="BZ141" s="31" t="str">
        <f>IF('Midt 3.kl. -Klasse'!CN38="","",IF('Midt 3.kl. -Klasse'!CN38='Skole scoring'!BZ$122,1,0)+IF('Midt 3.kl. -Klasse'!CN38=5,5,0))</f>
        <v/>
      </c>
      <c r="CA141" s="31" t="str">
        <f>IF('Midt 3.kl. -Klasse'!CO38="","",IF('Midt 3.kl. -Klasse'!CO38='Skole scoring'!CA$122,1,0)+IF('Midt 3.kl. -Klasse'!CO38=5,5,0))</f>
        <v/>
      </c>
      <c r="CB141" s="31" t="str">
        <f>IF('Midt 3.kl. -Klasse'!CP38="","",IF('Midt 3.kl. -Klasse'!CP38='Skole scoring'!CB$122,1,0)+IF('Midt 3.kl. -Klasse'!CP38=5,5,0))</f>
        <v/>
      </c>
      <c r="CC141" s="31" t="str">
        <f>IF('Midt 3.kl. -Klasse'!CQ38="","",IF('Midt 3.kl. -Klasse'!CQ38='Skole scoring'!CC$122,1,0)+IF('Midt 3.kl. -Klasse'!CQ38=5,5,0))</f>
        <v/>
      </c>
      <c r="CD141" s="31" t="str">
        <f>IF('Midt 3.kl. -Klasse'!CR38="","",IF('Midt 3.kl. -Klasse'!CR38='Skole scoring'!CD$122,1,0)+IF('Midt 3.kl. -Klasse'!CR38=5,5,0))</f>
        <v/>
      </c>
      <c r="CE141" s="31" t="str">
        <f>IF('Midt 3.kl. -Klasse'!CS38="","",IF('Midt 3.kl. -Klasse'!CS38='Skole scoring'!CE$122,1,0)+IF('Midt 3.kl. -Klasse'!CS38=5,5,0))</f>
        <v/>
      </c>
      <c r="CF141" s="31" t="str">
        <f>IF('Midt 3.kl. -Klasse'!CT38="","",IF('Midt 3.kl. -Klasse'!CT38='Skole scoring'!CF$122,1,0)+IF('Midt 3.kl. -Klasse'!CT38=5,5,0))</f>
        <v/>
      </c>
      <c r="CG141" s="31" t="str">
        <f>IF('Midt 3.kl. -Klasse'!CU38="","",IF('Midt 3.kl. -Klasse'!CU38='Skole scoring'!CG$122,1,0)+IF('Midt 3.kl. -Klasse'!CU38=5,5,0))</f>
        <v/>
      </c>
      <c r="CH141" s="31" t="str">
        <f>IF('Midt 3.kl. -Klasse'!CV38="","",IF('Midt 3.kl. -Klasse'!CV38='Skole scoring'!CH$122,1,0)+IF('Midt 3.kl. -Klasse'!CV38=5,5,0))</f>
        <v/>
      </c>
      <c r="CI141" s="31" t="str">
        <f>IF('Midt 3.kl. -Klasse'!CW38="","",IF('Midt 3.kl. -Klasse'!CW38='Skole scoring'!CI$122,1,0)+IF('Midt 3.kl. -Klasse'!CW38=5,5,0))</f>
        <v/>
      </c>
      <c r="CJ141" s="31" t="str">
        <f>IF('Midt 3.kl. -Klasse'!CX38="","",IF('Midt 3.kl. -Klasse'!CX38='Skole scoring'!CJ$122,1,0)+IF('Midt 3.kl. -Klasse'!CX38=5,5,0))</f>
        <v/>
      </c>
      <c r="CK141" s="31" t="str">
        <f>IF('Midt 3.kl. -Klasse'!CY38="","",IF('Midt 3.kl. -Klasse'!CY38='Skole scoring'!CK$122,1,0)+IF('Midt 3.kl. -Klasse'!CY38=5,5,0))</f>
        <v/>
      </c>
      <c r="CL141" s="31" t="str">
        <f>IF('Midt 3.kl. -Klasse'!CZ38="","",IF('Midt 3.kl. -Klasse'!CZ38='Skole scoring'!CL$122,1,0)+IF('Midt 3.kl. -Klasse'!CZ38=5,5,0))</f>
        <v/>
      </c>
      <c r="CM141" s="31" t="str">
        <f>IF('Midt 3.kl. -Klasse'!DA38="","",IF('Midt 3.kl. -Klasse'!DA38='Skole scoring'!CM$122,1,0)+IF('Midt 3.kl. -Klasse'!DA38=5,5,0))</f>
        <v/>
      </c>
      <c r="CN141" s="31" t="str">
        <f>IF('Midt 3.kl. -Klasse'!DB38="","",IF('Midt 3.kl. -Klasse'!DB38='Skole scoring'!CN$122,1,0)+IF('Midt 3.kl. -Klasse'!DB38=5,5,0))</f>
        <v/>
      </c>
      <c r="CO141" s="31" t="str">
        <f>IF('Midt 3.kl. -Klasse'!DC38="","",IF('Midt 3.kl. -Klasse'!DC38='Skole scoring'!CO$122,1,0)+IF('Midt 3.kl. -Klasse'!DC38=5,5,0))</f>
        <v/>
      </c>
      <c r="CP141" s="31" t="str">
        <f>IF('Midt 3.kl. -Klasse'!DD38="","",IF('Midt 3.kl. -Klasse'!DD38='Skole scoring'!CP$122,1,0)+IF('Midt 3.kl. -Klasse'!DD38=5,5,0))</f>
        <v/>
      </c>
      <c r="CQ141" s="31" t="str">
        <f>IF('Midt 3.kl. -Klasse'!DE38="","",IF('Midt 3.kl. -Klasse'!DE38='Skole scoring'!CQ$122,1,0)+IF('Midt 3.kl. -Klasse'!DE38=5,5,0))</f>
        <v/>
      </c>
      <c r="CR141" s="31" t="str">
        <f>IF('Midt 3.kl. -Klasse'!DF38="","",IF('Midt 3.kl. -Klasse'!DF38='Skole scoring'!CR$122,1,0)+IF('Midt 3.kl. -Klasse'!DF38=5,5,0))</f>
        <v/>
      </c>
      <c r="CS141" s="31" t="str">
        <f>IF('Midt 3.kl. -Klasse'!DG38="","",IF('Midt 3.kl. -Klasse'!DG38='Skole scoring'!CS$122,1,0)+IF('Midt 3.kl. -Klasse'!DG38=5,5,0))</f>
        <v/>
      </c>
      <c r="CT141" s="31" t="str">
        <f>IF('Midt 3.kl. -Klasse'!DH38="","",IF('Midt 3.kl. -Klasse'!DH38='Skole scoring'!CT$122,1,0)+IF('Midt 3.kl. -Klasse'!DH38=5,5,0))</f>
        <v/>
      </c>
      <c r="CU141" s="31" t="str">
        <f>IF('Midt 3.kl. -Klasse'!DI38="","",IF('Midt 3.kl. -Klasse'!DI38='Skole scoring'!CU$122,1,0)+IF('Midt 3.kl. -Klasse'!DI38=5,5,0))</f>
        <v/>
      </c>
      <c r="CV141" s="31" t="str">
        <f>IF('Midt 3.kl. -Klasse'!DJ38="","",IF('Midt 3.kl. -Klasse'!DJ38='Skole scoring'!CV$122,1,0)+IF('Midt 3.kl. -Klasse'!DJ38=5,5,0))</f>
        <v/>
      </c>
      <c r="CW141" s="31" t="str">
        <f>IF('Midt 3.kl. -Klasse'!DK38="","",IF('Midt 3.kl. -Klasse'!DK38='Skole scoring'!CW$122,1,0)+IF('Midt 3.kl. -Klasse'!DK38=5,5,0))</f>
        <v/>
      </c>
      <c r="CX141" s="31" t="str">
        <f>IF('Midt 3.kl. -Klasse'!DL38="","",IF('Midt 3.kl. -Klasse'!DL38='Skole scoring'!CX$122,1,0)+IF('Midt 3.kl. -Klasse'!DL38=5,5,0))</f>
        <v/>
      </c>
      <c r="CY141" s="31" t="str">
        <f>IF('Midt 3.kl. -Klasse'!DM38="","",IF('Midt 3.kl. -Klasse'!DM38='Skole scoring'!CY$122,1,0)+IF('Midt 3.kl. -Klasse'!DM38=5,5,0))</f>
        <v/>
      </c>
      <c r="CZ141" s="31" t="str">
        <f>IF('Midt 3.kl. -Klasse'!DN38="","",IF('Midt 3.kl. -Klasse'!DN38='Skole scoring'!CZ$122,1,0)+IF('Midt 3.kl. -Klasse'!DN38=5,5,0))</f>
        <v/>
      </c>
      <c r="DA141" s="31" t="str">
        <f>IF('Midt 3.kl. -Klasse'!DO38="","",IF('Midt 3.kl. -Klasse'!DO38='Skole scoring'!DA$122,1,0)+IF('Midt 3.kl. -Klasse'!DO38=5,5,0))</f>
        <v/>
      </c>
      <c r="DB141" s="31" t="str">
        <f>IF('Midt 3.kl. -Klasse'!DP38="","",IF('Midt 3.kl. -Klasse'!DP38='Skole scoring'!DB$122,1,0)+IF('Midt 3.kl. -Klasse'!DP38=5,5,0))</f>
        <v/>
      </c>
      <c r="DC141" s="31" t="str">
        <f>IF('Midt 3.kl. -Klasse'!DQ38="","",IF('Midt 3.kl. -Klasse'!DQ38='Skole scoring'!DC$122,1,0)+IF('Midt 3.kl. -Klasse'!DQ38=5,5,0))</f>
        <v/>
      </c>
      <c r="DD141" s="31" t="str">
        <f>IF('Midt 3.kl. -Klasse'!DR38="","",IF('Midt 3.kl. -Klasse'!DR38='Skole scoring'!DD$122,1,0)+IF('Midt 3.kl. -Klasse'!DR38=5,5,0))</f>
        <v/>
      </c>
      <c r="DE141" s="31" t="str">
        <f>IF('Midt 3.kl. -Klasse'!DS38="","",IF('Midt 3.kl. -Klasse'!DS38='Skole scoring'!DE$122,1,0)+IF('Midt 3.kl. -Klasse'!DS38=5,5,0))</f>
        <v/>
      </c>
      <c r="DF141" s="31" t="str">
        <f>IF('Midt 3.kl. -Klasse'!DT38="","",IF('Midt 3.kl. -Klasse'!DT38='Skole scoring'!DF$122,1,0)+IF('Midt 3.kl. -Klasse'!DT38=5,5,0))</f>
        <v/>
      </c>
      <c r="DG141" s="31" t="str">
        <f>IF('Midt 3.kl. -Klasse'!DU38="","",IF('Midt 3.kl. -Klasse'!DU38='Skole scoring'!DG$122,1,0)+IF('Midt 3.kl. -Klasse'!DU38=5,5,0))</f>
        <v/>
      </c>
      <c r="DH141" s="31" t="str">
        <f>IF('Midt 3.kl. -Klasse'!DV38="","",IF('Midt 3.kl. -Klasse'!DV38='Skole scoring'!DH$122,1,0)+IF('Midt 3.kl. -Klasse'!DV38=5,5,0))</f>
        <v/>
      </c>
      <c r="DI141" s="31" t="str">
        <f>IF('Midt 3.kl. -Klasse'!DW38="","",IF('Midt 3.kl. -Klasse'!DW38='Skole scoring'!DI$122,1,0)+IF('Midt 3.kl. -Klasse'!DW38=5,5,0))</f>
        <v/>
      </c>
      <c r="DJ141" s="31" t="str">
        <f>IF('Midt 3.kl. -Klasse'!DX38="","",IF('Midt 3.kl. -Klasse'!DX38='Skole scoring'!DJ$122,1,0)+IF('Midt 3.kl. -Klasse'!DX38=5,5,0))</f>
        <v/>
      </c>
      <c r="DK141" s="31" t="str">
        <f>IF('Midt 3.kl. -Klasse'!DY38="","",IF('Midt 3.kl. -Klasse'!DY38='Skole scoring'!DK$122,1,0)+IF('Midt 3.kl. -Klasse'!DY38=5,5,0))</f>
        <v/>
      </c>
      <c r="DL141" s="31" t="str">
        <f>IF('Midt 3.kl. -Klasse'!DZ38="","",IF('Midt 3.kl. -Klasse'!DZ38='Skole scoring'!DL$122,1,0)+IF('Midt 3.kl. -Klasse'!DZ38=5,5,0))</f>
        <v/>
      </c>
      <c r="DM141" s="31" t="str">
        <f>IF('Midt 3.kl. -Klasse'!EA38="","",IF('Midt 3.kl. -Klasse'!EA38='Skole scoring'!DM$122,1,0)+IF('Midt 3.kl. -Klasse'!EA38=5,5,0))</f>
        <v/>
      </c>
      <c r="DN141" s="31" t="str">
        <f>IF('Midt 3.kl. -Klasse'!EB38="","",IF('Midt 3.kl. -Klasse'!EB38='Skole scoring'!DN$122,1,0)+IF('Midt 3.kl. -Klasse'!EB38=5,5,0))</f>
        <v/>
      </c>
      <c r="DO141" s="31" t="str">
        <f>IF('Midt 3.kl. -Klasse'!EC38="","",IF('Midt 3.kl. -Klasse'!EC38='Skole scoring'!DO$122,1,0)+IF('Midt 3.kl. -Klasse'!EC38=5,5,0))</f>
        <v/>
      </c>
      <c r="DP141" s="31" t="str">
        <f>IF('Midt 3.kl. -Klasse'!ED38="","",IF('Midt 3.kl. -Klasse'!ED38='Skole scoring'!DP$122,1,0)+IF('Midt 3.kl. -Klasse'!ED38=5,5,0))</f>
        <v/>
      </c>
      <c r="DQ141" s="31" t="str">
        <f>IF('Midt 3.kl. -Klasse'!EE38="","",IF('Midt 3.kl. -Klasse'!EE38='Skole scoring'!DQ$122,1,0)+IF('Midt 3.kl. -Klasse'!EE38=5,5,0))</f>
        <v/>
      </c>
      <c r="DR141" s="31" t="str">
        <f>IF('Midt 3.kl. -Klasse'!EF38="","",IF('Midt 3.kl. -Klasse'!EF38='Skole scoring'!DR$122,1,0)+IF('Midt 3.kl. -Klasse'!EF38=5,5,0))</f>
        <v/>
      </c>
      <c r="DS141" s="31" t="str">
        <f>IF('Midt 3.kl. -Klasse'!EG38="","",IF('Midt 3.kl. -Klasse'!EG38='Skole scoring'!DS$122,1,0)+IF('Midt 3.kl. -Klasse'!EG38=5,5,0))</f>
        <v/>
      </c>
      <c r="DT141" s="31" t="str">
        <f>IF('Midt 3.kl. -Klasse'!EH38="","",IF('Midt 3.kl. -Klasse'!EH38='Skole scoring'!DT$122,1,0)+IF('Midt 3.kl. -Klasse'!EH38=5,5,0))</f>
        <v/>
      </c>
      <c r="DU141" s="31" t="str">
        <f>IF('Midt 3.kl. -Klasse'!EI38="","",IF('Midt 3.kl. -Klasse'!EI38='Skole scoring'!DU$122,1,0)+IF('Midt 3.kl. -Klasse'!EI38=5,5,0))</f>
        <v/>
      </c>
      <c r="DV141" s="31" t="str">
        <f>IF('Midt 3.kl. -Klasse'!EJ38="","",IF('Midt 3.kl. -Klasse'!EJ38='Skole scoring'!DV$122,1,0)+IF('Midt 3.kl. -Klasse'!EJ38=5,5,0))</f>
        <v/>
      </c>
      <c r="DW141" s="31" t="str">
        <f>IF('Midt 3.kl. -Klasse'!EK38="","",IF('Midt 3.kl. -Klasse'!EK38='Skole scoring'!DW$122,1,0)+IF('Midt 3.kl. -Klasse'!EK38=5,5,0))</f>
        <v/>
      </c>
      <c r="DX141" s="31" t="str">
        <f>IF('Midt 3.kl. -Klasse'!EL38="","",IF('Midt 3.kl. -Klasse'!EL38='Skole scoring'!DX$122,1,0)+IF('Midt 3.kl. -Klasse'!EL38=5,5,0))</f>
        <v/>
      </c>
      <c r="DY141" s="31" t="str">
        <f>IF('Midt 3.kl. -Klasse'!EM38="","",IF('Midt 3.kl. -Klasse'!EM38='Skole scoring'!DY$122,1,0)+IF('Midt 3.kl. -Klasse'!EM38=5,5,0))</f>
        <v/>
      </c>
      <c r="DZ141" s="31" t="str">
        <f>IF('Midt 3.kl. -Klasse'!EN38="","",IF('Midt 3.kl. -Klasse'!EN38='Skole scoring'!DZ$122,1,0)+IF('Midt 3.kl. -Klasse'!EN38=5,5,0))</f>
        <v/>
      </c>
      <c r="EA141" s="31" t="str">
        <f>IF('Midt 3.kl. -Klasse'!EO38="","",IF('Midt 3.kl. -Klasse'!EO38='Skole scoring'!EA$122,1,0)+IF('Midt 3.kl. -Klasse'!EO38=5,5,0))</f>
        <v/>
      </c>
      <c r="EB141" s="31" t="str">
        <f>IF('Midt 3.kl. -Klasse'!EP38="","",IF('Midt 3.kl. -Klasse'!EP38='Skole scoring'!EB$122,1,0)+IF('Midt 3.kl. -Klasse'!EP38=5,5,0))</f>
        <v/>
      </c>
      <c r="EC141" s="31" t="str">
        <f>IF('Midt 3.kl. -Klasse'!EQ38="","",IF('Midt 3.kl. -Klasse'!EQ38='Skole scoring'!EC$122,1,0)+IF('Midt 3.kl. -Klasse'!EQ38=5,5,0))</f>
        <v/>
      </c>
      <c r="ED141" s="31" t="str">
        <f>IF('Midt 3.kl. -Klasse'!ER38="","",IF('Midt 3.kl. -Klasse'!ER38='Skole scoring'!ED$122,1,0)+IF('Midt 3.kl. -Klasse'!ER38=5,5,0))</f>
        <v/>
      </c>
      <c r="EE141" s="31" t="str">
        <f>IF('Midt 3.kl. -Klasse'!ES38="","",IF('Midt 3.kl. -Klasse'!ES38='Skole scoring'!EE$122,1,0)+IF('Midt 3.kl. -Klasse'!ES38=5,5,0))</f>
        <v/>
      </c>
      <c r="EF141" s="31" t="str">
        <f>IF('Midt 3.kl. -Klasse'!ET38="","",IF('Midt 3.kl. -Klasse'!ET38='Skole scoring'!EF$122,1,0)+IF('Midt 3.kl. -Klasse'!ET38=5,5,0))</f>
        <v/>
      </c>
      <c r="EG141" s="31" t="str">
        <f>IF('Midt 3.kl. -Klasse'!EU38="","",IF('Midt 3.kl. -Klasse'!EU38='Skole scoring'!EG$122,1,0)+IF('Midt 3.kl. -Klasse'!EU38=5,5,0))</f>
        <v/>
      </c>
      <c r="EH141" s="31" t="str">
        <f>IF('Midt 3.kl. -Klasse'!EV38="","",IF('Midt 3.kl. -Klasse'!EV38='Skole scoring'!EH$122,1,0)+IF('Midt 3.kl. -Klasse'!EV38=5,5,0))</f>
        <v/>
      </c>
      <c r="EI141" s="31" t="str">
        <f>IF('Midt 3.kl. -Klasse'!EW38="","",IF('Midt 3.kl. -Klasse'!EW38='Skole scoring'!EI$122,1,0)+IF('Midt 3.kl. -Klasse'!EW38=5,5,0))</f>
        <v/>
      </c>
      <c r="EJ141" s="31" t="str">
        <f>IF('Midt 3.kl. -Klasse'!EX38="","",IF('Midt 3.kl. -Klasse'!EX38='Skole scoring'!EJ$122,1,0)+IF('Midt 3.kl. -Klasse'!EX38=5,5,0))</f>
        <v/>
      </c>
      <c r="EK141" s="31" t="str">
        <f>IF('Midt 3.kl. -Klasse'!EY38="","",IF('Midt 3.kl. -Klasse'!EY38='Skole scoring'!EK$122,1,0)+IF('Midt 3.kl. -Klasse'!EY38=5,5,0))</f>
        <v/>
      </c>
      <c r="EL141" s="31" t="str">
        <f>IF('Midt 3.kl. -Klasse'!EZ38="","",IF('Midt 3.kl. -Klasse'!EZ38='Skole scoring'!EL$122,1,0)+IF('Midt 3.kl. -Klasse'!EZ38=5,5,0))</f>
        <v/>
      </c>
      <c r="EM141" s="31" t="str">
        <f>IF('Midt 3.kl. -Klasse'!FA38="","",IF('Midt 3.kl. -Klasse'!FA38='Skole scoring'!EM$122,1,0)+IF('Midt 3.kl. -Klasse'!FA38=5,5,0))</f>
        <v/>
      </c>
      <c r="EN141" s="31" t="str">
        <f>IF('Midt 3.kl. -Klasse'!FB38="","",IF('Midt 3.kl. -Klasse'!FB38='Skole scoring'!EN$122,1,0)+IF('Midt 3.kl. -Klasse'!FB38=5,5,0))</f>
        <v/>
      </c>
      <c r="EO141" s="31" t="str">
        <f>IF('Midt 3.kl. -Klasse'!FC38="","",IF('Midt 3.kl. -Klasse'!FC38='Skole scoring'!EO$122,1,0)+IF('Midt 3.kl. -Klasse'!FC38=5,5,0))</f>
        <v/>
      </c>
      <c r="EP141" s="31" t="str">
        <f>IF('Midt 3.kl. -Klasse'!FD38="","",IF('Midt 3.kl. -Klasse'!FD38='Skole scoring'!EP$122,1,0)+IF('Midt 3.kl. -Klasse'!FD38=5,5,0))</f>
        <v/>
      </c>
      <c r="EQ141" s="31" t="str">
        <f>IF('Midt 3.kl. -Klasse'!FE38="","",IF('Midt 3.kl. -Klasse'!FE38='Skole scoring'!EQ$122,1,0)+IF('Midt 3.kl. -Klasse'!FE38=5,5,0))</f>
        <v/>
      </c>
      <c r="ER141" s="31" t="str">
        <f>IF('Midt 3.kl. -Klasse'!FF38="","",IF('Midt 3.kl. -Klasse'!FF38='Skole scoring'!ER$122,1,0)+IF('Midt 3.kl. -Klasse'!FF38=5,5,0))</f>
        <v/>
      </c>
      <c r="ES141" s="31" t="str">
        <f>IF('Midt 3.kl. -Klasse'!FG38="","",IF('Midt 3.kl. -Klasse'!FG38='Skole scoring'!ES$122,1,0)+IF('Midt 3.kl. -Klasse'!FG38=5,5,0))</f>
        <v/>
      </c>
      <c r="ET141" s="31" t="str">
        <f>IF('Midt 3.kl. -Klasse'!FH38="","",IF('Midt 3.kl. -Klasse'!FH38='Skole scoring'!ET$122,1,0)+IF('Midt 3.kl. -Klasse'!FH38=5,5,0))</f>
        <v/>
      </c>
      <c r="EU141" s="31" t="str">
        <f>IF('Midt 3.kl. -Klasse'!FI38="","",IF('Midt 3.kl. -Klasse'!FI38='Skole scoring'!EU$122,1,0)+IF('Midt 3.kl. -Klasse'!FI38=5,5,0))</f>
        <v/>
      </c>
      <c r="EV141" s="31" t="str">
        <f>IF('Midt 3.kl. -Klasse'!FJ38="","",IF('Midt 3.kl. -Klasse'!FJ38='Skole scoring'!EV$122,1,0)+IF('Midt 3.kl. -Klasse'!FJ38=5,5,0))</f>
        <v/>
      </c>
      <c r="EW141" s="31" t="str">
        <f>IF('Midt 3.kl. -Klasse'!FK38="","",IF('Midt 3.kl. -Klasse'!FK38='Skole scoring'!EW$122,1,0)+IF('Midt 3.kl. -Klasse'!FK38=5,5,0))</f>
        <v/>
      </c>
      <c r="EX141" s="31" t="str">
        <f>IF('Midt 3.kl. -Klasse'!FL38="","",IF('Midt 3.kl. -Klasse'!FL38='Skole scoring'!EX$122,1,0)+IF('Midt 3.kl. -Klasse'!FL38=5,5,0))</f>
        <v/>
      </c>
      <c r="EY141" s="31" t="str">
        <f>IF('Midt 3.kl. -Klasse'!FM38="","",IF('Midt 3.kl. -Klasse'!FM38='Skole scoring'!EY$122,1,0)+IF('Midt 3.kl. -Klasse'!FM38=5,5,0))</f>
        <v/>
      </c>
      <c r="EZ141" s="31" t="str">
        <f>IF('Midt 3.kl. -Klasse'!FN38="","",IF('Midt 3.kl. -Klasse'!FN38='Skole scoring'!EZ$122,1,0)+IF('Midt 3.kl. -Klasse'!FN38=5,5,0))</f>
        <v/>
      </c>
      <c r="FA141" s="31" t="str">
        <f>IF('Midt 3.kl. -Klasse'!FO38="","",IF('Midt 3.kl. -Klasse'!FO38='Skole scoring'!FA$122,1,0)+IF('Midt 3.kl. -Klasse'!FO38=5,5,0))</f>
        <v/>
      </c>
      <c r="FB141" s="31" t="str">
        <f>IF('Midt 3.kl. -Klasse'!FP38="","",IF('Midt 3.kl. -Klasse'!FP38='Skole scoring'!FB$122,1,0)+IF('Midt 3.kl. -Klasse'!FP38=5,5,0))</f>
        <v/>
      </c>
      <c r="FC141" s="31" t="str">
        <f>IF('Midt 3.kl. -Klasse'!FQ38="","",IF('Midt 3.kl. -Klasse'!FQ38='Skole scoring'!FC$122,1,0)+IF('Midt 3.kl. -Klasse'!FQ38=5,5,0))</f>
        <v/>
      </c>
      <c r="FD141" s="31" t="str">
        <f>IF('Midt 3.kl. -Klasse'!FR38="","",IF('Midt 3.kl. -Klasse'!FR38='Skole scoring'!FD$122,1,0)+IF('Midt 3.kl. -Klasse'!FR38=5,5,0))</f>
        <v/>
      </c>
      <c r="FE141" s="31" t="str">
        <f>IF('Midt 3.kl. -Klasse'!FS38="","",IF('Midt 3.kl. -Klasse'!FS38='Skole scoring'!FE$122,1,0)+IF('Midt 3.kl. -Klasse'!FS38=5,5,0))</f>
        <v/>
      </c>
      <c r="FF141" s="31" t="str">
        <f>IF('Midt 3.kl. -Klasse'!FT38="","",IF('Midt 3.kl. -Klasse'!FT38='Skole scoring'!FF$122,1,0)+IF('Midt 3.kl. -Klasse'!FT38=5,5,0))</f>
        <v/>
      </c>
      <c r="FG141" s="31" t="str">
        <f>IF('Midt 3.kl. -Klasse'!FU38="","",IF('Midt 3.kl. -Klasse'!FU38='Skole scoring'!FG$122,1,0)+IF('Midt 3.kl. -Klasse'!FU38=5,5,0))</f>
        <v/>
      </c>
      <c r="FH141" s="31" t="str">
        <f>IF('Midt 3.kl. -Klasse'!FV38="","",IF('Midt 3.kl. -Klasse'!FV38='Skole scoring'!FH$122,1,0)+IF('Midt 3.kl. -Klasse'!FV38=5,5,0))</f>
        <v/>
      </c>
      <c r="FI141" s="31" t="str">
        <f>IF('Midt 3.kl. -Klasse'!FW38="","",IF('Midt 3.kl. -Klasse'!FW38='Skole scoring'!FI$122,1,0)+IF('Midt 3.kl. -Klasse'!FW38=5,5,0))</f>
        <v/>
      </c>
      <c r="FJ141" s="31" t="str">
        <f>IF('Midt 3.kl. -Klasse'!FX38="","",IF('Midt 3.kl. -Klasse'!FX38='Skole scoring'!FJ$122,1,0)+IF('Midt 3.kl. -Klasse'!FX38=5,5,0))</f>
        <v/>
      </c>
      <c r="FK141" s="31" t="str">
        <f>IF('Midt 3.kl. -Klasse'!FY38="","",IF('Midt 3.kl. -Klasse'!FY38='Skole scoring'!FK$122,1,0)+IF('Midt 3.kl. -Klasse'!FY38=5,5,0))</f>
        <v/>
      </c>
      <c r="FL141" s="31" t="str">
        <f>IF('Midt 3.kl. -Klasse'!FZ38="","",IF('Midt 3.kl. -Klasse'!FZ38='Skole scoring'!FL$122,1,0)+IF('Midt 3.kl. -Klasse'!FZ38=5,5,0))</f>
        <v/>
      </c>
      <c r="FM141" s="31" t="str">
        <f>IF('Midt 3.kl. -Klasse'!GA38="","",IF('Midt 3.kl. -Klasse'!GA38='Skole scoring'!FM$122,1,0)+IF('Midt 3.kl. -Klasse'!GA38=5,5,0))</f>
        <v/>
      </c>
      <c r="FN141" s="31">
        <f t="shared" si="4"/>
        <v>0</v>
      </c>
      <c r="FO141" s="31" t="str">
        <f>IF(ISBLANK('Midt 3.kl. -Klasse'!B38),"NA",(((COUNTIF('Skole scoring'!B141:U141,1)-9.2)/5.5)+((COUNTIF('Skole scoring'!V141:DQ141,1)-28)/14.6)+((COUNTIF(DR141:FM141,1)-27)/13))/3)</f>
        <v>NA</v>
      </c>
    </row>
    <row r="142" spans="2:171" x14ac:dyDescent="0.35">
      <c r="B142" s="31" t="str">
        <f>IF('Midt 3.kl. -Klasse'!P39="","",IF('Midt 3.kl. -Klasse'!P39='Skole scoring'!B$122,1,0)+IF('Midt 3.kl. -Klasse'!P39=5,5,0))</f>
        <v/>
      </c>
      <c r="C142" s="31" t="str">
        <f>IF('Midt 3.kl. -Klasse'!Q39="","",IF('Midt 3.kl. -Klasse'!Q39='Skole scoring'!C$122,1,0)+IF('Midt 3.kl. -Klasse'!Q39=5,5,0))</f>
        <v/>
      </c>
      <c r="D142" s="31" t="str">
        <f>IF('Midt 3.kl. -Klasse'!R39="","",IF('Midt 3.kl. -Klasse'!R39='Skole scoring'!D$122,1,0)+IF('Midt 3.kl. -Klasse'!R39=5,5,0))</f>
        <v/>
      </c>
      <c r="E142" s="31" t="str">
        <f>IF('Midt 3.kl. -Klasse'!S39="","",IF('Midt 3.kl. -Klasse'!S39='Skole scoring'!E$122,1,0)+IF('Midt 3.kl. -Klasse'!S39=5,5,0))</f>
        <v/>
      </c>
      <c r="F142" s="31" t="str">
        <f>IF('Midt 3.kl. -Klasse'!T39="","",IF('Midt 3.kl. -Klasse'!T39='Skole scoring'!F$122,1,0)+IF('Midt 3.kl. -Klasse'!T39=5,5,0))</f>
        <v/>
      </c>
      <c r="G142" s="31" t="str">
        <f>IF('Midt 3.kl. -Klasse'!U39="","",IF('Midt 3.kl. -Klasse'!U39='Skole scoring'!G$122,1,0)+IF('Midt 3.kl. -Klasse'!U39=5,5,0))</f>
        <v/>
      </c>
      <c r="H142" s="31" t="str">
        <f>IF('Midt 3.kl. -Klasse'!V39="","",IF('Midt 3.kl. -Klasse'!V39='Skole scoring'!H$122,1,0)+IF('Midt 3.kl. -Klasse'!V39=5,5,0))</f>
        <v/>
      </c>
      <c r="I142" s="31" t="str">
        <f>IF('Midt 3.kl. -Klasse'!W39="","",IF('Midt 3.kl. -Klasse'!W39='Skole scoring'!I$122,1,0)+IF('Midt 3.kl. -Klasse'!W39=5,5,0))</f>
        <v/>
      </c>
      <c r="J142" s="31" t="str">
        <f>IF('Midt 3.kl. -Klasse'!X39="","",IF('Midt 3.kl. -Klasse'!X39='Skole scoring'!J$122,1,0)+IF('Midt 3.kl. -Klasse'!X39=5,5,0))</f>
        <v/>
      </c>
      <c r="K142" s="31" t="str">
        <f>IF('Midt 3.kl. -Klasse'!Y39="","",IF('Midt 3.kl. -Klasse'!Y39='Skole scoring'!K$122,1,0)+IF('Midt 3.kl. -Klasse'!Y39=5,5,0))</f>
        <v/>
      </c>
      <c r="L142" s="31" t="str">
        <f>IF('Midt 3.kl. -Klasse'!Z39="","",IF('Midt 3.kl. -Klasse'!Z39='Skole scoring'!L$122,1,0)+IF('Midt 3.kl. -Klasse'!Z39=5,5,0))</f>
        <v/>
      </c>
      <c r="M142" s="31" t="str">
        <f>IF('Midt 3.kl. -Klasse'!AA39="","",IF('Midt 3.kl. -Klasse'!AA39='Skole scoring'!M$122,1,0)+IF('Midt 3.kl. -Klasse'!AA39=5,5,0))</f>
        <v/>
      </c>
      <c r="N142" s="31" t="str">
        <f>IF('Midt 3.kl. -Klasse'!AB39="","",IF('Midt 3.kl. -Klasse'!AB39='Skole scoring'!N$122,1,0)+IF('Midt 3.kl. -Klasse'!AB39=5,5,0))</f>
        <v/>
      </c>
      <c r="O142" s="31" t="str">
        <f>IF('Midt 3.kl. -Klasse'!AC39="","",IF('Midt 3.kl. -Klasse'!AC39='Skole scoring'!O$122,1,0)+IF('Midt 3.kl. -Klasse'!AC39=5,5,0))</f>
        <v/>
      </c>
      <c r="P142" s="31" t="str">
        <f>IF('Midt 3.kl. -Klasse'!AD39="","",IF('Midt 3.kl. -Klasse'!AD39='Skole scoring'!P$122,1,0)+IF('Midt 3.kl. -Klasse'!AD39=5,5,0))</f>
        <v/>
      </c>
      <c r="Q142" s="31" t="str">
        <f>IF('Midt 3.kl. -Klasse'!AE39="","",IF('Midt 3.kl. -Klasse'!AE39='Skole scoring'!Q$122,1,0)+IF('Midt 3.kl. -Klasse'!AE39=5,5,0))</f>
        <v/>
      </c>
      <c r="R142" s="31" t="str">
        <f>IF('Midt 3.kl. -Klasse'!AF39="","",IF('Midt 3.kl. -Klasse'!AF39='Skole scoring'!R$122,1,0)+IF('Midt 3.kl. -Klasse'!AF39=5,5,0))</f>
        <v/>
      </c>
      <c r="S142" s="31" t="str">
        <f>IF('Midt 3.kl. -Klasse'!AG39="","",IF('Midt 3.kl. -Klasse'!AG39='Skole scoring'!S$122,1,0)+IF('Midt 3.kl. -Klasse'!AG39=5,5,0))</f>
        <v/>
      </c>
      <c r="T142" s="31" t="str">
        <f>IF('Midt 3.kl. -Klasse'!AH39="","",IF('Midt 3.kl. -Klasse'!AH39='Skole scoring'!T$122,1,0)+IF('Midt 3.kl. -Klasse'!AH39=5,5,0))</f>
        <v/>
      </c>
      <c r="U142" s="31" t="str">
        <f>IF('Midt 3.kl. -Klasse'!AI39="","",IF('Midt 3.kl. -Klasse'!AI39='Skole scoring'!U$122,1,0)+IF('Midt 3.kl. -Klasse'!AI39=5,5,0))</f>
        <v/>
      </c>
      <c r="V142" s="31" t="str">
        <f>IF('Midt 3.kl. -Klasse'!AJ39="","",IF('Midt 3.kl. -Klasse'!AJ39='Skole scoring'!V$122,1,0)+IF('Midt 3.kl. -Klasse'!AJ39=5,5,0))</f>
        <v/>
      </c>
      <c r="W142" s="31" t="str">
        <f>IF('Midt 3.kl. -Klasse'!AK39="","",IF('Midt 3.kl. -Klasse'!AK39='Skole scoring'!W$122,1,0)+IF('Midt 3.kl. -Klasse'!AK39=5,5,0))</f>
        <v/>
      </c>
      <c r="X142" s="31" t="str">
        <f>IF('Midt 3.kl. -Klasse'!AL39="","",IF('Midt 3.kl. -Klasse'!AL39='Skole scoring'!X$122,1,0)+IF('Midt 3.kl. -Klasse'!AL39=5,5,0))</f>
        <v/>
      </c>
      <c r="Y142" s="31" t="str">
        <f>IF('Midt 3.kl. -Klasse'!AM39="","",IF('Midt 3.kl. -Klasse'!AM39='Skole scoring'!Y$122,1,0)+IF('Midt 3.kl. -Klasse'!AM39=5,5,0))</f>
        <v/>
      </c>
      <c r="Z142" s="31" t="str">
        <f>IF('Midt 3.kl. -Klasse'!AN39="","",IF('Midt 3.kl. -Klasse'!AN39='Skole scoring'!Z$122,1,0)+IF('Midt 3.kl. -Klasse'!AN39=5,5,0))</f>
        <v/>
      </c>
      <c r="AA142" s="31" t="str">
        <f>IF('Midt 3.kl. -Klasse'!AO39="","",IF('Midt 3.kl. -Klasse'!AO39='Skole scoring'!AA$122,1,0)+IF('Midt 3.kl. -Klasse'!AO39=5,5,0))</f>
        <v/>
      </c>
      <c r="AB142" s="31" t="str">
        <f>IF('Midt 3.kl. -Klasse'!AP39="","",IF('Midt 3.kl. -Klasse'!AP39='Skole scoring'!AB$122,1,0)+IF('Midt 3.kl. -Klasse'!AP39=5,5,0))</f>
        <v/>
      </c>
      <c r="AC142" s="31" t="str">
        <f>IF('Midt 3.kl. -Klasse'!AQ39="","",IF('Midt 3.kl. -Klasse'!AQ39='Skole scoring'!AC$122,1,0)+IF('Midt 3.kl. -Klasse'!AQ39=5,5,0))</f>
        <v/>
      </c>
      <c r="AD142" s="31" t="str">
        <f>IF('Midt 3.kl. -Klasse'!AR39="","",IF('Midt 3.kl. -Klasse'!AR39='Skole scoring'!AD$122,1,0)+IF('Midt 3.kl. -Klasse'!AR39=5,5,0))</f>
        <v/>
      </c>
      <c r="AE142" s="31" t="str">
        <f>IF('Midt 3.kl. -Klasse'!AS39="","",IF('Midt 3.kl. -Klasse'!AS39='Skole scoring'!AE$122,1,0)+IF('Midt 3.kl. -Klasse'!AS39=5,5,0))</f>
        <v/>
      </c>
      <c r="AF142" s="31" t="str">
        <f>IF('Midt 3.kl. -Klasse'!AT39="","",IF('Midt 3.kl. -Klasse'!AT39='Skole scoring'!AF$122,1,0)+IF('Midt 3.kl. -Klasse'!AT39=5,5,0))</f>
        <v/>
      </c>
      <c r="AG142" s="31" t="str">
        <f>IF('Midt 3.kl. -Klasse'!AU39="","",IF('Midt 3.kl. -Klasse'!AU39='Skole scoring'!AG$122,1,0)+IF('Midt 3.kl. -Klasse'!AU39=5,5,0))</f>
        <v/>
      </c>
      <c r="AH142" s="31" t="str">
        <f>IF('Midt 3.kl. -Klasse'!AV39="","",IF('Midt 3.kl. -Klasse'!AV39='Skole scoring'!AH$122,1,0)+IF('Midt 3.kl. -Klasse'!AV39=5,5,0))</f>
        <v/>
      </c>
      <c r="AI142" s="31" t="str">
        <f>IF('Midt 3.kl. -Klasse'!AW39="","",IF('Midt 3.kl. -Klasse'!AW39='Skole scoring'!AI$122,1,0)+IF('Midt 3.kl. -Klasse'!AW39=5,5,0))</f>
        <v/>
      </c>
      <c r="AJ142" s="31" t="str">
        <f>IF('Midt 3.kl. -Klasse'!AX39="","",IF('Midt 3.kl. -Klasse'!AX39='Skole scoring'!AJ$122,1,0)+IF('Midt 3.kl. -Klasse'!AX39=5,5,0))</f>
        <v/>
      </c>
      <c r="AK142" s="31" t="str">
        <f>IF('Midt 3.kl. -Klasse'!AY39="","",IF('Midt 3.kl. -Klasse'!AY39='Skole scoring'!AK$122,1,0)+IF('Midt 3.kl. -Klasse'!AY39=5,5,0))</f>
        <v/>
      </c>
      <c r="AL142" s="31" t="str">
        <f>IF('Midt 3.kl. -Klasse'!AZ39="","",IF('Midt 3.kl. -Klasse'!AZ39='Skole scoring'!AL$122,1,0)+IF('Midt 3.kl. -Klasse'!AZ39=5,5,0))</f>
        <v/>
      </c>
      <c r="AM142" s="31" t="str">
        <f>IF('Midt 3.kl. -Klasse'!BA39="","",IF('Midt 3.kl. -Klasse'!BA39='Skole scoring'!AM$122,1,0)+IF('Midt 3.kl. -Klasse'!BA39=5,5,0))</f>
        <v/>
      </c>
      <c r="AN142" s="31" t="str">
        <f>IF('Midt 3.kl. -Klasse'!BB39="","",IF('Midt 3.kl. -Klasse'!BB39='Skole scoring'!AN$122,1,0)+IF('Midt 3.kl. -Klasse'!BB39=5,5,0))</f>
        <v/>
      </c>
      <c r="AO142" s="31" t="str">
        <f>IF('Midt 3.kl. -Klasse'!BC39="","",IF('Midt 3.kl. -Klasse'!BC39='Skole scoring'!AO$122,1,0)+IF('Midt 3.kl. -Klasse'!BC39=5,5,0))</f>
        <v/>
      </c>
      <c r="AP142" s="31" t="str">
        <f>IF('Midt 3.kl. -Klasse'!BD39="","",IF('Midt 3.kl. -Klasse'!BD39='Skole scoring'!AP$122,1,0)+IF('Midt 3.kl. -Klasse'!BD39=5,5,0))</f>
        <v/>
      </c>
      <c r="AQ142" s="31" t="str">
        <f>IF('Midt 3.kl. -Klasse'!BE39="","",IF('Midt 3.kl. -Klasse'!BE39='Skole scoring'!AQ$122,1,0)+IF('Midt 3.kl. -Klasse'!BE39=5,5,0))</f>
        <v/>
      </c>
      <c r="AR142" s="31" t="str">
        <f>IF('Midt 3.kl. -Klasse'!BF39="","",IF('Midt 3.kl. -Klasse'!BF39='Skole scoring'!AR$122,1,0)+IF('Midt 3.kl. -Klasse'!BF39=5,5,0))</f>
        <v/>
      </c>
      <c r="AS142" s="31" t="str">
        <f>IF('Midt 3.kl. -Klasse'!BG39="","",IF('Midt 3.kl. -Klasse'!BG39='Skole scoring'!AS$122,1,0)+IF('Midt 3.kl. -Klasse'!BG39=5,5,0))</f>
        <v/>
      </c>
      <c r="AT142" s="31" t="str">
        <f>IF('Midt 3.kl. -Klasse'!BH39="","",IF('Midt 3.kl. -Klasse'!BH39='Skole scoring'!AT$122,1,0)+IF('Midt 3.kl. -Klasse'!BH39=5,5,0))</f>
        <v/>
      </c>
      <c r="AU142" s="31" t="str">
        <f>IF('Midt 3.kl. -Klasse'!BI39="","",IF('Midt 3.kl. -Klasse'!BI39='Skole scoring'!AU$122,1,0)+IF('Midt 3.kl. -Klasse'!BI39=5,5,0))</f>
        <v/>
      </c>
      <c r="AV142" s="31" t="str">
        <f>IF('Midt 3.kl. -Klasse'!BJ39="","",IF('Midt 3.kl. -Klasse'!BJ39='Skole scoring'!AV$122,1,0)+IF('Midt 3.kl. -Klasse'!BJ39=5,5,0))</f>
        <v/>
      </c>
      <c r="AW142" s="31" t="str">
        <f>IF('Midt 3.kl. -Klasse'!BK39="","",IF('Midt 3.kl. -Klasse'!BK39='Skole scoring'!AW$122,1,0)+IF('Midt 3.kl. -Klasse'!BK39=5,5,0))</f>
        <v/>
      </c>
      <c r="AX142" s="31" t="str">
        <f>IF('Midt 3.kl. -Klasse'!BL39="","",IF('Midt 3.kl. -Klasse'!BL39='Skole scoring'!AX$122,1,0)+IF('Midt 3.kl. -Klasse'!BL39=5,5,0))</f>
        <v/>
      </c>
      <c r="AY142" s="31" t="str">
        <f>IF('Midt 3.kl. -Klasse'!BM39="","",IF('Midt 3.kl. -Klasse'!BM39='Skole scoring'!AY$122,1,0)+IF('Midt 3.kl. -Klasse'!BM39=5,5,0))</f>
        <v/>
      </c>
      <c r="AZ142" s="31" t="str">
        <f>IF('Midt 3.kl. -Klasse'!BN39="","",IF('Midt 3.kl. -Klasse'!BN39='Skole scoring'!AZ$122,1,0)+IF('Midt 3.kl. -Klasse'!BN39=5,5,0))</f>
        <v/>
      </c>
      <c r="BA142" s="31" t="str">
        <f>IF('Midt 3.kl. -Klasse'!BO39="","",IF('Midt 3.kl. -Klasse'!BO39='Skole scoring'!BA$122,1,0)+IF('Midt 3.kl. -Klasse'!BO39=5,5,0))</f>
        <v/>
      </c>
      <c r="BB142" s="31" t="str">
        <f>IF('Midt 3.kl. -Klasse'!BP39="","",IF('Midt 3.kl. -Klasse'!BP39='Skole scoring'!BB$122,1,0)+IF('Midt 3.kl. -Klasse'!BP39=5,5,0))</f>
        <v/>
      </c>
      <c r="BC142" s="31" t="str">
        <f>IF('Midt 3.kl. -Klasse'!BQ39="","",IF('Midt 3.kl. -Klasse'!BQ39='Skole scoring'!BC$122,1,0)+IF('Midt 3.kl. -Klasse'!BQ39=5,5,0))</f>
        <v/>
      </c>
      <c r="BD142" s="31" t="str">
        <f>IF('Midt 3.kl. -Klasse'!BR39="","",IF('Midt 3.kl. -Klasse'!BR39='Skole scoring'!BD$122,1,0)+IF('Midt 3.kl. -Klasse'!BR39=5,5,0))</f>
        <v/>
      </c>
      <c r="BE142" s="31" t="str">
        <f>IF('Midt 3.kl. -Klasse'!BS39="","",IF('Midt 3.kl. -Klasse'!BS39='Skole scoring'!BE$122,1,0)+IF('Midt 3.kl. -Klasse'!BS39=5,5,0))</f>
        <v/>
      </c>
      <c r="BF142" s="31" t="str">
        <f>IF('Midt 3.kl. -Klasse'!BT39="","",IF('Midt 3.kl. -Klasse'!BT39='Skole scoring'!BF$122,1,0)+IF('Midt 3.kl. -Klasse'!BT39=5,5,0))</f>
        <v/>
      </c>
      <c r="BG142" s="31" t="str">
        <f>IF('Midt 3.kl. -Klasse'!BU39="","",IF('Midt 3.kl. -Klasse'!BU39='Skole scoring'!BG$122,1,0)+IF('Midt 3.kl. -Klasse'!BU39=5,5,0))</f>
        <v/>
      </c>
      <c r="BH142" s="31" t="str">
        <f>IF('Midt 3.kl. -Klasse'!BV39="","",IF('Midt 3.kl. -Klasse'!BV39='Skole scoring'!BH$122,1,0)+IF('Midt 3.kl. -Klasse'!BV39=5,5,0))</f>
        <v/>
      </c>
      <c r="BI142" s="31" t="str">
        <f>IF('Midt 3.kl. -Klasse'!BW39="","",IF('Midt 3.kl. -Klasse'!BW39='Skole scoring'!BI$122,1,0)+IF('Midt 3.kl. -Klasse'!BW39=5,5,0))</f>
        <v/>
      </c>
      <c r="BJ142" s="31" t="str">
        <f>IF('Midt 3.kl. -Klasse'!BX39="","",IF('Midt 3.kl. -Klasse'!BX39='Skole scoring'!BJ$122,1,0)+IF('Midt 3.kl. -Klasse'!BX39=5,5,0))</f>
        <v/>
      </c>
      <c r="BK142" s="31" t="str">
        <f>IF('Midt 3.kl. -Klasse'!BY39="","",IF('Midt 3.kl. -Klasse'!BY39='Skole scoring'!BK$122,1,0)+IF('Midt 3.kl. -Klasse'!BY39=5,5,0))</f>
        <v/>
      </c>
      <c r="BL142" s="31" t="str">
        <f>IF('Midt 3.kl. -Klasse'!BZ39="","",IF('Midt 3.kl. -Klasse'!BZ39='Skole scoring'!BL$122,1,0)+IF('Midt 3.kl. -Klasse'!BZ39=5,5,0))</f>
        <v/>
      </c>
      <c r="BM142" s="31" t="str">
        <f>IF('Midt 3.kl. -Klasse'!CA39="","",IF('Midt 3.kl. -Klasse'!CA39='Skole scoring'!BM$122,1,0)+IF('Midt 3.kl. -Klasse'!CA39=5,5,0))</f>
        <v/>
      </c>
      <c r="BN142" s="31" t="str">
        <f>IF('Midt 3.kl. -Klasse'!CB39="","",IF('Midt 3.kl. -Klasse'!CB39='Skole scoring'!BN$122,1,0)+IF('Midt 3.kl. -Klasse'!CB39=5,5,0))</f>
        <v/>
      </c>
      <c r="BO142" s="31" t="str">
        <f>IF('Midt 3.kl. -Klasse'!CC39="","",IF('Midt 3.kl. -Klasse'!CC39='Skole scoring'!BO$122,1,0)+IF('Midt 3.kl. -Klasse'!CC39=5,5,0))</f>
        <v/>
      </c>
      <c r="BP142" s="31" t="str">
        <f>IF('Midt 3.kl. -Klasse'!CD39="","",IF('Midt 3.kl. -Klasse'!CD39='Skole scoring'!BP$122,1,0)+IF('Midt 3.kl. -Klasse'!CD39=5,5,0))</f>
        <v/>
      </c>
      <c r="BQ142" s="31" t="str">
        <f>IF('Midt 3.kl. -Klasse'!CE39="","",IF('Midt 3.kl. -Klasse'!CE39='Skole scoring'!BQ$122,1,0)+IF('Midt 3.kl. -Klasse'!CE39=5,5,0))</f>
        <v/>
      </c>
      <c r="BR142" s="31" t="str">
        <f>IF('Midt 3.kl. -Klasse'!CF39="","",IF('Midt 3.kl. -Klasse'!CF39='Skole scoring'!BR$122,1,0)+IF('Midt 3.kl. -Klasse'!CF39=5,5,0))</f>
        <v/>
      </c>
      <c r="BS142" s="31" t="str">
        <f>IF('Midt 3.kl. -Klasse'!CG39="","",IF('Midt 3.kl. -Klasse'!CG39='Skole scoring'!BS$122,1,0)+IF('Midt 3.kl. -Klasse'!CG39=5,5,0))</f>
        <v/>
      </c>
      <c r="BT142" s="31" t="str">
        <f>IF('Midt 3.kl. -Klasse'!CH39="","",IF('Midt 3.kl. -Klasse'!CH39='Skole scoring'!BT$122,1,0)+IF('Midt 3.kl. -Klasse'!CH39=5,5,0))</f>
        <v/>
      </c>
      <c r="BU142" s="31" t="str">
        <f>IF('Midt 3.kl. -Klasse'!CI39="","",IF('Midt 3.kl. -Klasse'!CI39='Skole scoring'!BU$122,1,0)+IF('Midt 3.kl. -Klasse'!CI39=5,5,0))</f>
        <v/>
      </c>
      <c r="BV142" s="31" t="str">
        <f>IF('Midt 3.kl. -Klasse'!CJ39="","",IF('Midt 3.kl. -Klasse'!CJ39='Skole scoring'!BV$122,1,0)+IF('Midt 3.kl. -Klasse'!CJ39=5,5,0))</f>
        <v/>
      </c>
      <c r="BW142" s="31" t="str">
        <f>IF('Midt 3.kl. -Klasse'!CK39="","",IF('Midt 3.kl. -Klasse'!CK39='Skole scoring'!BW$122,1,0)+IF('Midt 3.kl. -Klasse'!CK39=5,5,0))</f>
        <v/>
      </c>
      <c r="BX142" s="31" t="str">
        <f>IF('Midt 3.kl. -Klasse'!CL39="","",IF('Midt 3.kl. -Klasse'!CL39='Skole scoring'!BX$122,1,0)+IF('Midt 3.kl. -Klasse'!CL39=5,5,0))</f>
        <v/>
      </c>
      <c r="BY142" s="31" t="str">
        <f>IF('Midt 3.kl. -Klasse'!CM39="","",IF('Midt 3.kl. -Klasse'!CM39='Skole scoring'!BY$122,1,0)+IF('Midt 3.kl. -Klasse'!CM39=5,5,0))</f>
        <v/>
      </c>
      <c r="BZ142" s="31" t="str">
        <f>IF('Midt 3.kl. -Klasse'!CN39="","",IF('Midt 3.kl. -Klasse'!CN39='Skole scoring'!BZ$122,1,0)+IF('Midt 3.kl. -Klasse'!CN39=5,5,0))</f>
        <v/>
      </c>
      <c r="CA142" s="31" t="str">
        <f>IF('Midt 3.kl. -Klasse'!CO39="","",IF('Midt 3.kl. -Klasse'!CO39='Skole scoring'!CA$122,1,0)+IF('Midt 3.kl. -Klasse'!CO39=5,5,0))</f>
        <v/>
      </c>
      <c r="CB142" s="31" t="str">
        <f>IF('Midt 3.kl. -Klasse'!CP39="","",IF('Midt 3.kl. -Klasse'!CP39='Skole scoring'!CB$122,1,0)+IF('Midt 3.kl. -Klasse'!CP39=5,5,0))</f>
        <v/>
      </c>
      <c r="CC142" s="31" t="str">
        <f>IF('Midt 3.kl. -Klasse'!CQ39="","",IF('Midt 3.kl. -Klasse'!CQ39='Skole scoring'!CC$122,1,0)+IF('Midt 3.kl. -Klasse'!CQ39=5,5,0))</f>
        <v/>
      </c>
      <c r="CD142" s="31" t="str">
        <f>IF('Midt 3.kl. -Klasse'!CR39="","",IF('Midt 3.kl. -Klasse'!CR39='Skole scoring'!CD$122,1,0)+IF('Midt 3.kl. -Klasse'!CR39=5,5,0))</f>
        <v/>
      </c>
      <c r="CE142" s="31" t="str">
        <f>IF('Midt 3.kl. -Klasse'!CS39="","",IF('Midt 3.kl. -Klasse'!CS39='Skole scoring'!CE$122,1,0)+IF('Midt 3.kl. -Klasse'!CS39=5,5,0))</f>
        <v/>
      </c>
      <c r="CF142" s="31" t="str">
        <f>IF('Midt 3.kl. -Klasse'!CT39="","",IF('Midt 3.kl. -Klasse'!CT39='Skole scoring'!CF$122,1,0)+IF('Midt 3.kl. -Klasse'!CT39=5,5,0))</f>
        <v/>
      </c>
      <c r="CG142" s="31" t="str">
        <f>IF('Midt 3.kl. -Klasse'!CU39="","",IF('Midt 3.kl. -Klasse'!CU39='Skole scoring'!CG$122,1,0)+IF('Midt 3.kl. -Klasse'!CU39=5,5,0))</f>
        <v/>
      </c>
      <c r="CH142" s="31" t="str">
        <f>IF('Midt 3.kl. -Klasse'!CV39="","",IF('Midt 3.kl. -Klasse'!CV39='Skole scoring'!CH$122,1,0)+IF('Midt 3.kl. -Klasse'!CV39=5,5,0))</f>
        <v/>
      </c>
      <c r="CI142" s="31" t="str">
        <f>IF('Midt 3.kl. -Klasse'!CW39="","",IF('Midt 3.kl. -Klasse'!CW39='Skole scoring'!CI$122,1,0)+IF('Midt 3.kl. -Klasse'!CW39=5,5,0))</f>
        <v/>
      </c>
      <c r="CJ142" s="31" t="str">
        <f>IF('Midt 3.kl. -Klasse'!CX39="","",IF('Midt 3.kl. -Klasse'!CX39='Skole scoring'!CJ$122,1,0)+IF('Midt 3.kl. -Klasse'!CX39=5,5,0))</f>
        <v/>
      </c>
      <c r="CK142" s="31" t="str">
        <f>IF('Midt 3.kl. -Klasse'!CY39="","",IF('Midt 3.kl. -Klasse'!CY39='Skole scoring'!CK$122,1,0)+IF('Midt 3.kl. -Klasse'!CY39=5,5,0))</f>
        <v/>
      </c>
      <c r="CL142" s="31" t="str">
        <f>IF('Midt 3.kl. -Klasse'!CZ39="","",IF('Midt 3.kl. -Klasse'!CZ39='Skole scoring'!CL$122,1,0)+IF('Midt 3.kl. -Klasse'!CZ39=5,5,0))</f>
        <v/>
      </c>
      <c r="CM142" s="31" t="str">
        <f>IF('Midt 3.kl. -Klasse'!DA39="","",IF('Midt 3.kl. -Klasse'!DA39='Skole scoring'!CM$122,1,0)+IF('Midt 3.kl. -Klasse'!DA39=5,5,0))</f>
        <v/>
      </c>
      <c r="CN142" s="31" t="str">
        <f>IF('Midt 3.kl. -Klasse'!DB39="","",IF('Midt 3.kl. -Klasse'!DB39='Skole scoring'!CN$122,1,0)+IF('Midt 3.kl. -Klasse'!DB39=5,5,0))</f>
        <v/>
      </c>
      <c r="CO142" s="31" t="str">
        <f>IF('Midt 3.kl. -Klasse'!DC39="","",IF('Midt 3.kl. -Klasse'!DC39='Skole scoring'!CO$122,1,0)+IF('Midt 3.kl. -Klasse'!DC39=5,5,0))</f>
        <v/>
      </c>
      <c r="CP142" s="31" t="str">
        <f>IF('Midt 3.kl. -Klasse'!DD39="","",IF('Midt 3.kl. -Klasse'!DD39='Skole scoring'!CP$122,1,0)+IF('Midt 3.kl. -Klasse'!DD39=5,5,0))</f>
        <v/>
      </c>
      <c r="CQ142" s="31" t="str">
        <f>IF('Midt 3.kl. -Klasse'!DE39="","",IF('Midt 3.kl. -Klasse'!DE39='Skole scoring'!CQ$122,1,0)+IF('Midt 3.kl. -Klasse'!DE39=5,5,0))</f>
        <v/>
      </c>
      <c r="CR142" s="31" t="str">
        <f>IF('Midt 3.kl. -Klasse'!DF39="","",IF('Midt 3.kl. -Klasse'!DF39='Skole scoring'!CR$122,1,0)+IF('Midt 3.kl. -Klasse'!DF39=5,5,0))</f>
        <v/>
      </c>
      <c r="CS142" s="31" t="str">
        <f>IF('Midt 3.kl. -Klasse'!DG39="","",IF('Midt 3.kl. -Klasse'!DG39='Skole scoring'!CS$122,1,0)+IF('Midt 3.kl. -Klasse'!DG39=5,5,0))</f>
        <v/>
      </c>
      <c r="CT142" s="31" t="str">
        <f>IF('Midt 3.kl. -Klasse'!DH39="","",IF('Midt 3.kl. -Klasse'!DH39='Skole scoring'!CT$122,1,0)+IF('Midt 3.kl. -Klasse'!DH39=5,5,0))</f>
        <v/>
      </c>
      <c r="CU142" s="31" t="str">
        <f>IF('Midt 3.kl. -Klasse'!DI39="","",IF('Midt 3.kl. -Klasse'!DI39='Skole scoring'!CU$122,1,0)+IF('Midt 3.kl. -Klasse'!DI39=5,5,0))</f>
        <v/>
      </c>
      <c r="CV142" s="31" t="str">
        <f>IF('Midt 3.kl. -Klasse'!DJ39="","",IF('Midt 3.kl. -Klasse'!DJ39='Skole scoring'!CV$122,1,0)+IF('Midt 3.kl. -Klasse'!DJ39=5,5,0))</f>
        <v/>
      </c>
      <c r="CW142" s="31" t="str">
        <f>IF('Midt 3.kl. -Klasse'!DK39="","",IF('Midt 3.kl. -Klasse'!DK39='Skole scoring'!CW$122,1,0)+IF('Midt 3.kl. -Klasse'!DK39=5,5,0))</f>
        <v/>
      </c>
      <c r="CX142" s="31" t="str">
        <f>IF('Midt 3.kl. -Klasse'!DL39="","",IF('Midt 3.kl. -Klasse'!DL39='Skole scoring'!CX$122,1,0)+IF('Midt 3.kl. -Klasse'!DL39=5,5,0))</f>
        <v/>
      </c>
      <c r="CY142" s="31" t="str">
        <f>IF('Midt 3.kl. -Klasse'!DM39="","",IF('Midt 3.kl. -Klasse'!DM39='Skole scoring'!CY$122,1,0)+IF('Midt 3.kl. -Klasse'!DM39=5,5,0))</f>
        <v/>
      </c>
      <c r="CZ142" s="31" t="str">
        <f>IF('Midt 3.kl. -Klasse'!DN39="","",IF('Midt 3.kl. -Klasse'!DN39='Skole scoring'!CZ$122,1,0)+IF('Midt 3.kl. -Klasse'!DN39=5,5,0))</f>
        <v/>
      </c>
      <c r="DA142" s="31" t="str">
        <f>IF('Midt 3.kl. -Klasse'!DO39="","",IF('Midt 3.kl. -Klasse'!DO39='Skole scoring'!DA$122,1,0)+IF('Midt 3.kl. -Klasse'!DO39=5,5,0))</f>
        <v/>
      </c>
      <c r="DB142" s="31" t="str">
        <f>IF('Midt 3.kl. -Klasse'!DP39="","",IF('Midt 3.kl. -Klasse'!DP39='Skole scoring'!DB$122,1,0)+IF('Midt 3.kl. -Klasse'!DP39=5,5,0))</f>
        <v/>
      </c>
      <c r="DC142" s="31" t="str">
        <f>IF('Midt 3.kl. -Klasse'!DQ39="","",IF('Midt 3.kl. -Klasse'!DQ39='Skole scoring'!DC$122,1,0)+IF('Midt 3.kl. -Klasse'!DQ39=5,5,0))</f>
        <v/>
      </c>
      <c r="DD142" s="31" t="str">
        <f>IF('Midt 3.kl. -Klasse'!DR39="","",IF('Midt 3.kl. -Klasse'!DR39='Skole scoring'!DD$122,1,0)+IF('Midt 3.kl. -Klasse'!DR39=5,5,0))</f>
        <v/>
      </c>
      <c r="DE142" s="31" t="str">
        <f>IF('Midt 3.kl. -Klasse'!DS39="","",IF('Midt 3.kl. -Klasse'!DS39='Skole scoring'!DE$122,1,0)+IF('Midt 3.kl. -Klasse'!DS39=5,5,0))</f>
        <v/>
      </c>
      <c r="DF142" s="31" t="str">
        <f>IF('Midt 3.kl. -Klasse'!DT39="","",IF('Midt 3.kl. -Klasse'!DT39='Skole scoring'!DF$122,1,0)+IF('Midt 3.kl. -Klasse'!DT39=5,5,0))</f>
        <v/>
      </c>
      <c r="DG142" s="31" t="str">
        <f>IF('Midt 3.kl. -Klasse'!DU39="","",IF('Midt 3.kl. -Klasse'!DU39='Skole scoring'!DG$122,1,0)+IF('Midt 3.kl. -Klasse'!DU39=5,5,0))</f>
        <v/>
      </c>
      <c r="DH142" s="31" t="str">
        <f>IF('Midt 3.kl. -Klasse'!DV39="","",IF('Midt 3.kl. -Klasse'!DV39='Skole scoring'!DH$122,1,0)+IF('Midt 3.kl. -Klasse'!DV39=5,5,0))</f>
        <v/>
      </c>
      <c r="DI142" s="31" t="str">
        <f>IF('Midt 3.kl. -Klasse'!DW39="","",IF('Midt 3.kl. -Klasse'!DW39='Skole scoring'!DI$122,1,0)+IF('Midt 3.kl. -Klasse'!DW39=5,5,0))</f>
        <v/>
      </c>
      <c r="DJ142" s="31" t="str">
        <f>IF('Midt 3.kl. -Klasse'!DX39="","",IF('Midt 3.kl. -Klasse'!DX39='Skole scoring'!DJ$122,1,0)+IF('Midt 3.kl. -Klasse'!DX39=5,5,0))</f>
        <v/>
      </c>
      <c r="DK142" s="31" t="str">
        <f>IF('Midt 3.kl. -Klasse'!DY39="","",IF('Midt 3.kl. -Klasse'!DY39='Skole scoring'!DK$122,1,0)+IF('Midt 3.kl. -Klasse'!DY39=5,5,0))</f>
        <v/>
      </c>
      <c r="DL142" s="31" t="str">
        <f>IF('Midt 3.kl. -Klasse'!DZ39="","",IF('Midt 3.kl. -Klasse'!DZ39='Skole scoring'!DL$122,1,0)+IF('Midt 3.kl. -Klasse'!DZ39=5,5,0))</f>
        <v/>
      </c>
      <c r="DM142" s="31" t="str">
        <f>IF('Midt 3.kl. -Klasse'!EA39="","",IF('Midt 3.kl. -Klasse'!EA39='Skole scoring'!DM$122,1,0)+IF('Midt 3.kl. -Klasse'!EA39=5,5,0))</f>
        <v/>
      </c>
      <c r="DN142" s="31" t="str">
        <f>IF('Midt 3.kl. -Klasse'!EB39="","",IF('Midt 3.kl. -Klasse'!EB39='Skole scoring'!DN$122,1,0)+IF('Midt 3.kl. -Klasse'!EB39=5,5,0))</f>
        <v/>
      </c>
      <c r="DO142" s="31" t="str">
        <f>IF('Midt 3.kl. -Klasse'!EC39="","",IF('Midt 3.kl. -Klasse'!EC39='Skole scoring'!DO$122,1,0)+IF('Midt 3.kl. -Klasse'!EC39=5,5,0))</f>
        <v/>
      </c>
      <c r="DP142" s="31" t="str">
        <f>IF('Midt 3.kl. -Klasse'!ED39="","",IF('Midt 3.kl. -Klasse'!ED39='Skole scoring'!DP$122,1,0)+IF('Midt 3.kl. -Klasse'!ED39=5,5,0))</f>
        <v/>
      </c>
      <c r="DQ142" s="31" t="str">
        <f>IF('Midt 3.kl. -Klasse'!EE39="","",IF('Midt 3.kl. -Klasse'!EE39='Skole scoring'!DQ$122,1,0)+IF('Midt 3.kl. -Klasse'!EE39=5,5,0))</f>
        <v/>
      </c>
      <c r="DR142" s="31" t="str">
        <f>IF('Midt 3.kl. -Klasse'!EF39="","",IF('Midt 3.kl. -Klasse'!EF39='Skole scoring'!DR$122,1,0)+IF('Midt 3.kl. -Klasse'!EF39=5,5,0))</f>
        <v/>
      </c>
      <c r="DS142" s="31" t="str">
        <f>IF('Midt 3.kl. -Klasse'!EG39="","",IF('Midt 3.kl. -Klasse'!EG39='Skole scoring'!DS$122,1,0)+IF('Midt 3.kl. -Klasse'!EG39=5,5,0))</f>
        <v/>
      </c>
      <c r="DT142" s="31" t="str">
        <f>IF('Midt 3.kl. -Klasse'!EH39="","",IF('Midt 3.kl. -Klasse'!EH39='Skole scoring'!DT$122,1,0)+IF('Midt 3.kl. -Klasse'!EH39=5,5,0))</f>
        <v/>
      </c>
      <c r="DU142" s="31" t="str">
        <f>IF('Midt 3.kl. -Klasse'!EI39="","",IF('Midt 3.kl. -Klasse'!EI39='Skole scoring'!DU$122,1,0)+IF('Midt 3.kl. -Klasse'!EI39=5,5,0))</f>
        <v/>
      </c>
      <c r="DV142" s="31" t="str">
        <f>IF('Midt 3.kl. -Klasse'!EJ39="","",IF('Midt 3.kl. -Klasse'!EJ39='Skole scoring'!DV$122,1,0)+IF('Midt 3.kl. -Klasse'!EJ39=5,5,0))</f>
        <v/>
      </c>
      <c r="DW142" s="31" t="str">
        <f>IF('Midt 3.kl. -Klasse'!EK39="","",IF('Midt 3.kl. -Klasse'!EK39='Skole scoring'!DW$122,1,0)+IF('Midt 3.kl. -Klasse'!EK39=5,5,0))</f>
        <v/>
      </c>
      <c r="DX142" s="31" t="str">
        <f>IF('Midt 3.kl. -Klasse'!EL39="","",IF('Midt 3.kl. -Klasse'!EL39='Skole scoring'!DX$122,1,0)+IF('Midt 3.kl. -Klasse'!EL39=5,5,0))</f>
        <v/>
      </c>
      <c r="DY142" s="31" t="str">
        <f>IF('Midt 3.kl. -Klasse'!EM39="","",IF('Midt 3.kl. -Klasse'!EM39='Skole scoring'!DY$122,1,0)+IF('Midt 3.kl. -Klasse'!EM39=5,5,0))</f>
        <v/>
      </c>
      <c r="DZ142" s="31" t="str">
        <f>IF('Midt 3.kl. -Klasse'!EN39="","",IF('Midt 3.kl. -Klasse'!EN39='Skole scoring'!DZ$122,1,0)+IF('Midt 3.kl. -Klasse'!EN39=5,5,0))</f>
        <v/>
      </c>
      <c r="EA142" s="31" t="str">
        <f>IF('Midt 3.kl. -Klasse'!EO39="","",IF('Midt 3.kl. -Klasse'!EO39='Skole scoring'!EA$122,1,0)+IF('Midt 3.kl. -Klasse'!EO39=5,5,0))</f>
        <v/>
      </c>
      <c r="EB142" s="31" t="str">
        <f>IF('Midt 3.kl. -Klasse'!EP39="","",IF('Midt 3.kl. -Klasse'!EP39='Skole scoring'!EB$122,1,0)+IF('Midt 3.kl. -Klasse'!EP39=5,5,0))</f>
        <v/>
      </c>
      <c r="EC142" s="31" t="str">
        <f>IF('Midt 3.kl. -Klasse'!EQ39="","",IF('Midt 3.kl. -Klasse'!EQ39='Skole scoring'!EC$122,1,0)+IF('Midt 3.kl. -Klasse'!EQ39=5,5,0))</f>
        <v/>
      </c>
      <c r="ED142" s="31" t="str">
        <f>IF('Midt 3.kl. -Klasse'!ER39="","",IF('Midt 3.kl. -Klasse'!ER39='Skole scoring'!ED$122,1,0)+IF('Midt 3.kl. -Klasse'!ER39=5,5,0))</f>
        <v/>
      </c>
      <c r="EE142" s="31" t="str">
        <f>IF('Midt 3.kl. -Klasse'!ES39="","",IF('Midt 3.kl. -Klasse'!ES39='Skole scoring'!EE$122,1,0)+IF('Midt 3.kl. -Klasse'!ES39=5,5,0))</f>
        <v/>
      </c>
      <c r="EF142" s="31" t="str">
        <f>IF('Midt 3.kl. -Klasse'!ET39="","",IF('Midt 3.kl. -Klasse'!ET39='Skole scoring'!EF$122,1,0)+IF('Midt 3.kl. -Klasse'!ET39=5,5,0))</f>
        <v/>
      </c>
      <c r="EG142" s="31" t="str">
        <f>IF('Midt 3.kl. -Klasse'!EU39="","",IF('Midt 3.kl. -Klasse'!EU39='Skole scoring'!EG$122,1,0)+IF('Midt 3.kl. -Klasse'!EU39=5,5,0))</f>
        <v/>
      </c>
      <c r="EH142" s="31" t="str">
        <f>IF('Midt 3.kl. -Klasse'!EV39="","",IF('Midt 3.kl. -Klasse'!EV39='Skole scoring'!EH$122,1,0)+IF('Midt 3.kl. -Klasse'!EV39=5,5,0))</f>
        <v/>
      </c>
      <c r="EI142" s="31" t="str">
        <f>IF('Midt 3.kl. -Klasse'!EW39="","",IF('Midt 3.kl. -Klasse'!EW39='Skole scoring'!EI$122,1,0)+IF('Midt 3.kl. -Klasse'!EW39=5,5,0))</f>
        <v/>
      </c>
      <c r="EJ142" s="31" t="str">
        <f>IF('Midt 3.kl. -Klasse'!EX39="","",IF('Midt 3.kl. -Klasse'!EX39='Skole scoring'!EJ$122,1,0)+IF('Midt 3.kl. -Klasse'!EX39=5,5,0))</f>
        <v/>
      </c>
      <c r="EK142" s="31" t="str">
        <f>IF('Midt 3.kl. -Klasse'!EY39="","",IF('Midt 3.kl. -Klasse'!EY39='Skole scoring'!EK$122,1,0)+IF('Midt 3.kl. -Klasse'!EY39=5,5,0))</f>
        <v/>
      </c>
      <c r="EL142" s="31" t="str">
        <f>IF('Midt 3.kl. -Klasse'!EZ39="","",IF('Midt 3.kl. -Klasse'!EZ39='Skole scoring'!EL$122,1,0)+IF('Midt 3.kl. -Klasse'!EZ39=5,5,0))</f>
        <v/>
      </c>
      <c r="EM142" s="31" t="str">
        <f>IF('Midt 3.kl. -Klasse'!FA39="","",IF('Midt 3.kl. -Klasse'!FA39='Skole scoring'!EM$122,1,0)+IF('Midt 3.kl. -Klasse'!FA39=5,5,0))</f>
        <v/>
      </c>
      <c r="EN142" s="31" t="str">
        <f>IF('Midt 3.kl. -Klasse'!FB39="","",IF('Midt 3.kl. -Klasse'!FB39='Skole scoring'!EN$122,1,0)+IF('Midt 3.kl. -Klasse'!FB39=5,5,0))</f>
        <v/>
      </c>
      <c r="EO142" s="31" t="str">
        <f>IF('Midt 3.kl. -Klasse'!FC39="","",IF('Midt 3.kl. -Klasse'!FC39='Skole scoring'!EO$122,1,0)+IF('Midt 3.kl. -Klasse'!FC39=5,5,0))</f>
        <v/>
      </c>
      <c r="EP142" s="31" t="str">
        <f>IF('Midt 3.kl. -Klasse'!FD39="","",IF('Midt 3.kl. -Klasse'!FD39='Skole scoring'!EP$122,1,0)+IF('Midt 3.kl. -Klasse'!FD39=5,5,0))</f>
        <v/>
      </c>
      <c r="EQ142" s="31" t="str">
        <f>IF('Midt 3.kl. -Klasse'!FE39="","",IF('Midt 3.kl. -Klasse'!FE39='Skole scoring'!EQ$122,1,0)+IF('Midt 3.kl. -Klasse'!FE39=5,5,0))</f>
        <v/>
      </c>
      <c r="ER142" s="31" t="str">
        <f>IF('Midt 3.kl. -Klasse'!FF39="","",IF('Midt 3.kl. -Klasse'!FF39='Skole scoring'!ER$122,1,0)+IF('Midt 3.kl. -Klasse'!FF39=5,5,0))</f>
        <v/>
      </c>
      <c r="ES142" s="31" t="str">
        <f>IF('Midt 3.kl. -Klasse'!FG39="","",IF('Midt 3.kl. -Klasse'!FG39='Skole scoring'!ES$122,1,0)+IF('Midt 3.kl. -Klasse'!FG39=5,5,0))</f>
        <v/>
      </c>
      <c r="ET142" s="31" t="str">
        <f>IF('Midt 3.kl. -Klasse'!FH39="","",IF('Midt 3.kl. -Klasse'!FH39='Skole scoring'!ET$122,1,0)+IF('Midt 3.kl. -Klasse'!FH39=5,5,0))</f>
        <v/>
      </c>
      <c r="EU142" s="31" t="str">
        <f>IF('Midt 3.kl. -Klasse'!FI39="","",IF('Midt 3.kl. -Klasse'!FI39='Skole scoring'!EU$122,1,0)+IF('Midt 3.kl. -Klasse'!FI39=5,5,0))</f>
        <v/>
      </c>
      <c r="EV142" s="31" t="str">
        <f>IF('Midt 3.kl. -Klasse'!FJ39="","",IF('Midt 3.kl. -Klasse'!FJ39='Skole scoring'!EV$122,1,0)+IF('Midt 3.kl. -Klasse'!FJ39=5,5,0))</f>
        <v/>
      </c>
      <c r="EW142" s="31" t="str">
        <f>IF('Midt 3.kl. -Klasse'!FK39="","",IF('Midt 3.kl. -Klasse'!FK39='Skole scoring'!EW$122,1,0)+IF('Midt 3.kl. -Klasse'!FK39=5,5,0))</f>
        <v/>
      </c>
      <c r="EX142" s="31" t="str">
        <f>IF('Midt 3.kl. -Klasse'!FL39="","",IF('Midt 3.kl. -Klasse'!FL39='Skole scoring'!EX$122,1,0)+IF('Midt 3.kl. -Klasse'!FL39=5,5,0))</f>
        <v/>
      </c>
      <c r="EY142" s="31" t="str">
        <f>IF('Midt 3.kl. -Klasse'!FM39="","",IF('Midt 3.kl. -Klasse'!FM39='Skole scoring'!EY$122,1,0)+IF('Midt 3.kl. -Klasse'!FM39=5,5,0))</f>
        <v/>
      </c>
      <c r="EZ142" s="31" t="str">
        <f>IF('Midt 3.kl. -Klasse'!FN39="","",IF('Midt 3.kl. -Klasse'!FN39='Skole scoring'!EZ$122,1,0)+IF('Midt 3.kl. -Klasse'!FN39=5,5,0))</f>
        <v/>
      </c>
      <c r="FA142" s="31" t="str">
        <f>IF('Midt 3.kl. -Klasse'!FO39="","",IF('Midt 3.kl. -Klasse'!FO39='Skole scoring'!FA$122,1,0)+IF('Midt 3.kl. -Klasse'!FO39=5,5,0))</f>
        <v/>
      </c>
      <c r="FB142" s="31" t="str">
        <f>IF('Midt 3.kl. -Klasse'!FP39="","",IF('Midt 3.kl. -Klasse'!FP39='Skole scoring'!FB$122,1,0)+IF('Midt 3.kl. -Klasse'!FP39=5,5,0))</f>
        <v/>
      </c>
      <c r="FC142" s="31" t="str">
        <f>IF('Midt 3.kl. -Klasse'!FQ39="","",IF('Midt 3.kl. -Klasse'!FQ39='Skole scoring'!FC$122,1,0)+IF('Midt 3.kl. -Klasse'!FQ39=5,5,0))</f>
        <v/>
      </c>
      <c r="FD142" s="31" t="str">
        <f>IF('Midt 3.kl. -Klasse'!FR39="","",IF('Midt 3.kl. -Klasse'!FR39='Skole scoring'!FD$122,1,0)+IF('Midt 3.kl. -Klasse'!FR39=5,5,0))</f>
        <v/>
      </c>
      <c r="FE142" s="31" t="str">
        <f>IF('Midt 3.kl. -Klasse'!FS39="","",IF('Midt 3.kl. -Klasse'!FS39='Skole scoring'!FE$122,1,0)+IF('Midt 3.kl. -Klasse'!FS39=5,5,0))</f>
        <v/>
      </c>
      <c r="FF142" s="31" t="str">
        <f>IF('Midt 3.kl. -Klasse'!FT39="","",IF('Midt 3.kl. -Klasse'!FT39='Skole scoring'!FF$122,1,0)+IF('Midt 3.kl. -Klasse'!FT39=5,5,0))</f>
        <v/>
      </c>
      <c r="FG142" s="31" t="str">
        <f>IF('Midt 3.kl. -Klasse'!FU39="","",IF('Midt 3.kl. -Klasse'!FU39='Skole scoring'!FG$122,1,0)+IF('Midt 3.kl. -Klasse'!FU39=5,5,0))</f>
        <v/>
      </c>
      <c r="FH142" s="31" t="str">
        <f>IF('Midt 3.kl. -Klasse'!FV39="","",IF('Midt 3.kl. -Klasse'!FV39='Skole scoring'!FH$122,1,0)+IF('Midt 3.kl. -Klasse'!FV39=5,5,0))</f>
        <v/>
      </c>
      <c r="FI142" s="31" t="str">
        <f>IF('Midt 3.kl. -Klasse'!FW39="","",IF('Midt 3.kl. -Klasse'!FW39='Skole scoring'!FI$122,1,0)+IF('Midt 3.kl. -Klasse'!FW39=5,5,0))</f>
        <v/>
      </c>
      <c r="FJ142" s="31" t="str">
        <f>IF('Midt 3.kl. -Klasse'!FX39="","",IF('Midt 3.kl. -Klasse'!FX39='Skole scoring'!FJ$122,1,0)+IF('Midt 3.kl. -Klasse'!FX39=5,5,0))</f>
        <v/>
      </c>
      <c r="FK142" s="31" t="str">
        <f>IF('Midt 3.kl. -Klasse'!FY39="","",IF('Midt 3.kl. -Klasse'!FY39='Skole scoring'!FK$122,1,0)+IF('Midt 3.kl. -Klasse'!FY39=5,5,0))</f>
        <v/>
      </c>
      <c r="FL142" s="31" t="str">
        <f>IF('Midt 3.kl. -Klasse'!FZ39="","",IF('Midt 3.kl. -Klasse'!FZ39='Skole scoring'!FL$122,1,0)+IF('Midt 3.kl. -Klasse'!FZ39=5,5,0))</f>
        <v/>
      </c>
      <c r="FM142" s="31" t="str">
        <f>IF('Midt 3.kl. -Klasse'!GA39="","",IF('Midt 3.kl. -Klasse'!GA39='Skole scoring'!FM$122,1,0)+IF('Midt 3.kl. -Klasse'!GA39=5,5,0))</f>
        <v/>
      </c>
      <c r="FN142" s="31">
        <f t="shared" si="4"/>
        <v>0</v>
      </c>
      <c r="FO142" s="31" t="str">
        <f>IF(ISBLANK('Midt 3.kl. -Klasse'!B39),"NA",(((COUNTIF('Skole scoring'!B142:U142,1)-9.2)/5.5)+((COUNTIF('Skole scoring'!V142:DQ142,1)-28)/14.6)+((COUNTIF(DR142:FM142,1)-27)/13))/3)</f>
        <v>NA</v>
      </c>
    </row>
    <row r="143" spans="2:171" x14ac:dyDescent="0.35">
      <c r="B143" s="31" t="str">
        <f>IF('Midt 3.kl. -Klasse'!P40="","",IF('Midt 3.kl. -Klasse'!P40='Skole scoring'!B$122,1,0)+IF('Midt 3.kl. -Klasse'!P40=5,5,0))</f>
        <v/>
      </c>
      <c r="C143" s="31" t="str">
        <f>IF('Midt 3.kl. -Klasse'!Q40="","",IF('Midt 3.kl. -Klasse'!Q40='Skole scoring'!C$122,1,0)+IF('Midt 3.kl. -Klasse'!Q40=5,5,0))</f>
        <v/>
      </c>
      <c r="D143" s="31" t="str">
        <f>IF('Midt 3.kl. -Klasse'!R40="","",IF('Midt 3.kl. -Klasse'!R40='Skole scoring'!D$122,1,0)+IF('Midt 3.kl. -Klasse'!R40=5,5,0))</f>
        <v/>
      </c>
      <c r="E143" s="31" t="str">
        <f>IF('Midt 3.kl. -Klasse'!S40="","",IF('Midt 3.kl. -Klasse'!S40='Skole scoring'!E$122,1,0)+IF('Midt 3.kl. -Klasse'!S40=5,5,0))</f>
        <v/>
      </c>
      <c r="F143" s="31" t="str">
        <f>IF('Midt 3.kl. -Klasse'!T40="","",IF('Midt 3.kl. -Klasse'!T40='Skole scoring'!F$122,1,0)+IF('Midt 3.kl. -Klasse'!T40=5,5,0))</f>
        <v/>
      </c>
      <c r="G143" s="31" t="str">
        <f>IF('Midt 3.kl. -Klasse'!U40="","",IF('Midt 3.kl. -Klasse'!U40='Skole scoring'!G$122,1,0)+IF('Midt 3.kl. -Klasse'!U40=5,5,0))</f>
        <v/>
      </c>
      <c r="H143" s="31" t="str">
        <f>IF('Midt 3.kl. -Klasse'!V40="","",IF('Midt 3.kl. -Klasse'!V40='Skole scoring'!H$122,1,0)+IF('Midt 3.kl. -Klasse'!V40=5,5,0))</f>
        <v/>
      </c>
      <c r="I143" s="31" t="str">
        <f>IF('Midt 3.kl. -Klasse'!W40="","",IF('Midt 3.kl. -Klasse'!W40='Skole scoring'!I$122,1,0)+IF('Midt 3.kl. -Klasse'!W40=5,5,0))</f>
        <v/>
      </c>
      <c r="J143" s="31" t="str">
        <f>IF('Midt 3.kl. -Klasse'!X40="","",IF('Midt 3.kl. -Klasse'!X40='Skole scoring'!J$122,1,0)+IF('Midt 3.kl. -Klasse'!X40=5,5,0))</f>
        <v/>
      </c>
      <c r="K143" s="31" t="str">
        <f>IF('Midt 3.kl. -Klasse'!Y40="","",IF('Midt 3.kl. -Klasse'!Y40='Skole scoring'!K$122,1,0)+IF('Midt 3.kl. -Klasse'!Y40=5,5,0))</f>
        <v/>
      </c>
      <c r="L143" s="31" t="str">
        <f>IF('Midt 3.kl. -Klasse'!Z40="","",IF('Midt 3.kl. -Klasse'!Z40='Skole scoring'!L$122,1,0)+IF('Midt 3.kl. -Klasse'!Z40=5,5,0))</f>
        <v/>
      </c>
      <c r="M143" s="31" t="str">
        <f>IF('Midt 3.kl. -Klasse'!AA40="","",IF('Midt 3.kl. -Klasse'!AA40='Skole scoring'!M$122,1,0)+IF('Midt 3.kl. -Klasse'!AA40=5,5,0))</f>
        <v/>
      </c>
      <c r="N143" s="31" t="str">
        <f>IF('Midt 3.kl. -Klasse'!AB40="","",IF('Midt 3.kl. -Klasse'!AB40='Skole scoring'!N$122,1,0)+IF('Midt 3.kl. -Klasse'!AB40=5,5,0))</f>
        <v/>
      </c>
      <c r="O143" s="31" t="str">
        <f>IF('Midt 3.kl. -Klasse'!AC40="","",IF('Midt 3.kl. -Klasse'!AC40='Skole scoring'!O$122,1,0)+IF('Midt 3.kl. -Klasse'!AC40=5,5,0))</f>
        <v/>
      </c>
      <c r="P143" s="31" t="str">
        <f>IF('Midt 3.kl. -Klasse'!AD40="","",IF('Midt 3.kl. -Klasse'!AD40='Skole scoring'!P$122,1,0)+IF('Midt 3.kl. -Klasse'!AD40=5,5,0))</f>
        <v/>
      </c>
      <c r="Q143" s="31" t="str">
        <f>IF('Midt 3.kl. -Klasse'!AE40="","",IF('Midt 3.kl. -Klasse'!AE40='Skole scoring'!Q$122,1,0)+IF('Midt 3.kl. -Klasse'!AE40=5,5,0))</f>
        <v/>
      </c>
      <c r="R143" s="31" t="str">
        <f>IF('Midt 3.kl. -Klasse'!AF40="","",IF('Midt 3.kl. -Klasse'!AF40='Skole scoring'!R$122,1,0)+IF('Midt 3.kl. -Klasse'!AF40=5,5,0))</f>
        <v/>
      </c>
      <c r="S143" s="31" t="str">
        <f>IF('Midt 3.kl. -Klasse'!AG40="","",IF('Midt 3.kl. -Klasse'!AG40='Skole scoring'!S$122,1,0)+IF('Midt 3.kl. -Klasse'!AG40=5,5,0))</f>
        <v/>
      </c>
      <c r="T143" s="31" t="str">
        <f>IF('Midt 3.kl. -Klasse'!AH40="","",IF('Midt 3.kl. -Klasse'!AH40='Skole scoring'!T$122,1,0)+IF('Midt 3.kl. -Klasse'!AH40=5,5,0))</f>
        <v/>
      </c>
      <c r="U143" s="31" t="str">
        <f>IF('Midt 3.kl. -Klasse'!AI40="","",IF('Midt 3.kl. -Klasse'!AI40='Skole scoring'!U$122,1,0)+IF('Midt 3.kl. -Klasse'!AI40=5,5,0))</f>
        <v/>
      </c>
      <c r="V143" s="31" t="str">
        <f>IF('Midt 3.kl. -Klasse'!AJ40="","",IF('Midt 3.kl. -Klasse'!AJ40='Skole scoring'!V$122,1,0)+IF('Midt 3.kl. -Klasse'!AJ40=5,5,0))</f>
        <v/>
      </c>
      <c r="W143" s="31" t="str">
        <f>IF('Midt 3.kl. -Klasse'!AK40="","",IF('Midt 3.kl. -Klasse'!AK40='Skole scoring'!W$122,1,0)+IF('Midt 3.kl. -Klasse'!AK40=5,5,0))</f>
        <v/>
      </c>
      <c r="X143" s="31" t="str">
        <f>IF('Midt 3.kl. -Klasse'!AL40="","",IF('Midt 3.kl. -Klasse'!AL40='Skole scoring'!X$122,1,0)+IF('Midt 3.kl. -Klasse'!AL40=5,5,0))</f>
        <v/>
      </c>
      <c r="Y143" s="31" t="str">
        <f>IF('Midt 3.kl. -Klasse'!AM40="","",IF('Midt 3.kl. -Klasse'!AM40='Skole scoring'!Y$122,1,0)+IF('Midt 3.kl. -Klasse'!AM40=5,5,0))</f>
        <v/>
      </c>
      <c r="Z143" s="31" t="str">
        <f>IF('Midt 3.kl. -Klasse'!AN40="","",IF('Midt 3.kl. -Klasse'!AN40='Skole scoring'!Z$122,1,0)+IF('Midt 3.kl. -Klasse'!AN40=5,5,0))</f>
        <v/>
      </c>
      <c r="AA143" s="31" t="str">
        <f>IF('Midt 3.kl. -Klasse'!AO40="","",IF('Midt 3.kl. -Klasse'!AO40='Skole scoring'!AA$122,1,0)+IF('Midt 3.kl. -Klasse'!AO40=5,5,0))</f>
        <v/>
      </c>
      <c r="AB143" s="31" t="str">
        <f>IF('Midt 3.kl. -Klasse'!AP40="","",IF('Midt 3.kl. -Klasse'!AP40='Skole scoring'!AB$122,1,0)+IF('Midt 3.kl. -Klasse'!AP40=5,5,0))</f>
        <v/>
      </c>
      <c r="AC143" s="31" t="str">
        <f>IF('Midt 3.kl. -Klasse'!AQ40="","",IF('Midt 3.kl. -Klasse'!AQ40='Skole scoring'!AC$122,1,0)+IF('Midt 3.kl. -Klasse'!AQ40=5,5,0))</f>
        <v/>
      </c>
      <c r="AD143" s="31" t="str">
        <f>IF('Midt 3.kl. -Klasse'!AR40="","",IF('Midt 3.kl. -Klasse'!AR40='Skole scoring'!AD$122,1,0)+IF('Midt 3.kl. -Klasse'!AR40=5,5,0))</f>
        <v/>
      </c>
      <c r="AE143" s="31" t="str">
        <f>IF('Midt 3.kl. -Klasse'!AS40="","",IF('Midt 3.kl. -Klasse'!AS40='Skole scoring'!AE$122,1,0)+IF('Midt 3.kl. -Klasse'!AS40=5,5,0))</f>
        <v/>
      </c>
      <c r="AF143" s="31" t="str">
        <f>IF('Midt 3.kl. -Klasse'!AT40="","",IF('Midt 3.kl. -Klasse'!AT40='Skole scoring'!AF$122,1,0)+IF('Midt 3.kl. -Klasse'!AT40=5,5,0))</f>
        <v/>
      </c>
      <c r="AG143" s="31" t="str">
        <f>IF('Midt 3.kl. -Klasse'!AU40="","",IF('Midt 3.kl. -Klasse'!AU40='Skole scoring'!AG$122,1,0)+IF('Midt 3.kl. -Klasse'!AU40=5,5,0))</f>
        <v/>
      </c>
      <c r="AH143" s="31" t="str">
        <f>IF('Midt 3.kl. -Klasse'!AV40="","",IF('Midt 3.kl. -Klasse'!AV40='Skole scoring'!AH$122,1,0)+IF('Midt 3.kl. -Klasse'!AV40=5,5,0))</f>
        <v/>
      </c>
      <c r="AI143" s="31" t="str">
        <f>IF('Midt 3.kl. -Klasse'!AW40="","",IF('Midt 3.kl. -Klasse'!AW40='Skole scoring'!AI$122,1,0)+IF('Midt 3.kl. -Klasse'!AW40=5,5,0))</f>
        <v/>
      </c>
      <c r="AJ143" s="31" t="str">
        <f>IF('Midt 3.kl. -Klasse'!AX40="","",IF('Midt 3.kl. -Klasse'!AX40='Skole scoring'!AJ$122,1,0)+IF('Midt 3.kl. -Klasse'!AX40=5,5,0))</f>
        <v/>
      </c>
      <c r="AK143" s="31" t="str">
        <f>IF('Midt 3.kl. -Klasse'!AY40="","",IF('Midt 3.kl. -Klasse'!AY40='Skole scoring'!AK$122,1,0)+IF('Midt 3.kl. -Klasse'!AY40=5,5,0))</f>
        <v/>
      </c>
      <c r="AL143" s="31" t="str">
        <f>IF('Midt 3.kl. -Klasse'!AZ40="","",IF('Midt 3.kl. -Klasse'!AZ40='Skole scoring'!AL$122,1,0)+IF('Midt 3.kl. -Klasse'!AZ40=5,5,0))</f>
        <v/>
      </c>
      <c r="AM143" s="31" t="str">
        <f>IF('Midt 3.kl. -Klasse'!BA40="","",IF('Midt 3.kl. -Klasse'!BA40='Skole scoring'!AM$122,1,0)+IF('Midt 3.kl. -Klasse'!BA40=5,5,0))</f>
        <v/>
      </c>
      <c r="AN143" s="31" t="str">
        <f>IF('Midt 3.kl. -Klasse'!BB40="","",IF('Midt 3.kl. -Klasse'!BB40='Skole scoring'!AN$122,1,0)+IF('Midt 3.kl. -Klasse'!BB40=5,5,0))</f>
        <v/>
      </c>
      <c r="AO143" s="31" t="str">
        <f>IF('Midt 3.kl. -Klasse'!BC40="","",IF('Midt 3.kl. -Klasse'!BC40='Skole scoring'!AO$122,1,0)+IF('Midt 3.kl. -Klasse'!BC40=5,5,0))</f>
        <v/>
      </c>
      <c r="AP143" s="31" t="str">
        <f>IF('Midt 3.kl. -Klasse'!BD40="","",IF('Midt 3.kl. -Klasse'!BD40='Skole scoring'!AP$122,1,0)+IF('Midt 3.kl. -Klasse'!BD40=5,5,0))</f>
        <v/>
      </c>
      <c r="AQ143" s="31" t="str">
        <f>IF('Midt 3.kl. -Klasse'!BE40="","",IF('Midt 3.kl. -Klasse'!BE40='Skole scoring'!AQ$122,1,0)+IF('Midt 3.kl. -Klasse'!BE40=5,5,0))</f>
        <v/>
      </c>
      <c r="AR143" s="31" t="str">
        <f>IF('Midt 3.kl. -Klasse'!BF40="","",IF('Midt 3.kl. -Klasse'!BF40='Skole scoring'!AR$122,1,0)+IF('Midt 3.kl. -Klasse'!BF40=5,5,0))</f>
        <v/>
      </c>
      <c r="AS143" s="31" t="str">
        <f>IF('Midt 3.kl. -Klasse'!BG40="","",IF('Midt 3.kl. -Klasse'!BG40='Skole scoring'!AS$122,1,0)+IF('Midt 3.kl. -Klasse'!BG40=5,5,0))</f>
        <v/>
      </c>
      <c r="AT143" s="31" t="str">
        <f>IF('Midt 3.kl. -Klasse'!BH40="","",IF('Midt 3.kl. -Klasse'!BH40='Skole scoring'!AT$122,1,0)+IF('Midt 3.kl. -Klasse'!BH40=5,5,0))</f>
        <v/>
      </c>
      <c r="AU143" s="31" t="str">
        <f>IF('Midt 3.kl. -Klasse'!BI40="","",IF('Midt 3.kl. -Klasse'!BI40='Skole scoring'!AU$122,1,0)+IF('Midt 3.kl. -Klasse'!BI40=5,5,0))</f>
        <v/>
      </c>
      <c r="AV143" s="31" t="str">
        <f>IF('Midt 3.kl. -Klasse'!BJ40="","",IF('Midt 3.kl. -Klasse'!BJ40='Skole scoring'!AV$122,1,0)+IF('Midt 3.kl. -Klasse'!BJ40=5,5,0))</f>
        <v/>
      </c>
      <c r="AW143" s="31" t="str">
        <f>IF('Midt 3.kl. -Klasse'!BK40="","",IF('Midt 3.kl. -Klasse'!BK40='Skole scoring'!AW$122,1,0)+IF('Midt 3.kl. -Klasse'!BK40=5,5,0))</f>
        <v/>
      </c>
      <c r="AX143" s="31" t="str">
        <f>IF('Midt 3.kl. -Klasse'!BL40="","",IF('Midt 3.kl. -Klasse'!BL40='Skole scoring'!AX$122,1,0)+IF('Midt 3.kl. -Klasse'!BL40=5,5,0))</f>
        <v/>
      </c>
      <c r="AY143" s="31" t="str">
        <f>IF('Midt 3.kl. -Klasse'!BM40="","",IF('Midt 3.kl. -Klasse'!BM40='Skole scoring'!AY$122,1,0)+IF('Midt 3.kl. -Klasse'!BM40=5,5,0))</f>
        <v/>
      </c>
      <c r="AZ143" s="31" t="str">
        <f>IF('Midt 3.kl. -Klasse'!BN40="","",IF('Midt 3.kl. -Klasse'!BN40='Skole scoring'!AZ$122,1,0)+IF('Midt 3.kl. -Klasse'!BN40=5,5,0))</f>
        <v/>
      </c>
      <c r="BA143" s="31" t="str">
        <f>IF('Midt 3.kl. -Klasse'!BO40="","",IF('Midt 3.kl. -Klasse'!BO40='Skole scoring'!BA$122,1,0)+IF('Midt 3.kl. -Klasse'!BO40=5,5,0))</f>
        <v/>
      </c>
      <c r="BB143" s="31" t="str">
        <f>IF('Midt 3.kl. -Klasse'!BP40="","",IF('Midt 3.kl. -Klasse'!BP40='Skole scoring'!BB$122,1,0)+IF('Midt 3.kl. -Klasse'!BP40=5,5,0))</f>
        <v/>
      </c>
      <c r="BC143" s="31" t="str">
        <f>IF('Midt 3.kl. -Klasse'!BQ40="","",IF('Midt 3.kl. -Klasse'!BQ40='Skole scoring'!BC$122,1,0)+IF('Midt 3.kl. -Klasse'!BQ40=5,5,0))</f>
        <v/>
      </c>
      <c r="BD143" s="31" t="str">
        <f>IF('Midt 3.kl. -Klasse'!BR40="","",IF('Midt 3.kl. -Klasse'!BR40='Skole scoring'!BD$122,1,0)+IF('Midt 3.kl. -Klasse'!BR40=5,5,0))</f>
        <v/>
      </c>
      <c r="BE143" s="31" t="str">
        <f>IF('Midt 3.kl. -Klasse'!BS40="","",IF('Midt 3.kl. -Klasse'!BS40='Skole scoring'!BE$122,1,0)+IF('Midt 3.kl. -Klasse'!BS40=5,5,0))</f>
        <v/>
      </c>
      <c r="BF143" s="31" t="str">
        <f>IF('Midt 3.kl. -Klasse'!BT40="","",IF('Midt 3.kl. -Klasse'!BT40='Skole scoring'!BF$122,1,0)+IF('Midt 3.kl. -Klasse'!BT40=5,5,0))</f>
        <v/>
      </c>
      <c r="BG143" s="31" t="str">
        <f>IF('Midt 3.kl. -Klasse'!BU40="","",IF('Midt 3.kl. -Klasse'!BU40='Skole scoring'!BG$122,1,0)+IF('Midt 3.kl. -Klasse'!BU40=5,5,0))</f>
        <v/>
      </c>
      <c r="BH143" s="31" t="str">
        <f>IF('Midt 3.kl. -Klasse'!BV40="","",IF('Midt 3.kl. -Klasse'!BV40='Skole scoring'!BH$122,1,0)+IF('Midt 3.kl. -Klasse'!BV40=5,5,0))</f>
        <v/>
      </c>
      <c r="BI143" s="31" t="str">
        <f>IF('Midt 3.kl. -Klasse'!BW40="","",IF('Midt 3.kl. -Klasse'!BW40='Skole scoring'!BI$122,1,0)+IF('Midt 3.kl. -Klasse'!BW40=5,5,0))</f>
        <v/>
      </c>
      <c r="BJ143" s="31" t="str">
        <f>IF('Midt 3.kl. -Klasse'!BX40="","",IF('Midt 3.kl. -Klasse'!BX40='Skole scoring'!BJ$122,1,0)+IF('Midt 3.kl. -Klasse'!BX40=5,5,0))</f>
        <v/>
      </c>
      <c r="BK143" s="31" t="str">
        <f>IF('Midt 3.kl. -Klasse'!BY40="","",IF('Midt 3.kl. -Klasse'!BY40='Skole scoring'!BK$122,1,0)+IF('Midt 3.kl. -Klasse'!BY40=5,5,0))</f>
        <v/>
      </c>
      <c r="BL143" s="31" t="str">
        <f>IF('Midt 3.kl. -Klasse'!BZ40="","",IF('Midt 3.kl. -Klasse'!BZ40='Skole scoring'!BL$122,1,0)+IF('Midt 3.kl. -Klasse'!BZ40=5,5,0))</f>
        <v/>
      </c>
      <c r="BM143" s="31" t="str">
        <f>IF('Midt 3.kl. -Klasse'!CA40="","",IF('Midt 3.kl. -Klasse'!CA40='Skole scoring'!BM$122,1,0)+IF('Midt 3.kl. -Klasse'!CA40=5,5,0))</f>
        <v/>
      </c>
      <c r="BN143" s="31" t="str">
        <f>IF('Midt 3.kl. -Klasse'!CB40="","",IF('Midt 3.kl. -Klasse'!CB40='Skole scoring'!BN$122,1,0)+IF('Midt 3.kl. -Klasse'!CB40=5,5,0))</f>
        <v/>
      </c>
      <c r="BO143" s="31" t="str">
        <f>IF('Midt 3.kl. -Klasse'!CC40="","",IF('Midt 3.kl. -Klasse'!CC40='Skole scoring'!BO$122,1,0)+IF('Midt 3.kl. -Klasse'!CC40=5,5,0))</f>
        <v/>
      </c>
      <c r="BP143" s="31" t="str">
        <f>IF('Midt 3.kl. -Klasse'!CD40="","",IF('Midt 3.kl. -Klasse'!CD40='Skole scoring'!BP$122,1,0)+IF('Midt 3.kl. -Klasse'!CD40=5,5,0))</f>
        <v/>
      </c>
      <c r="BQ143" s="31" t="str">
        <f>IF('Midt 3.kl. -Klasse'!CE40="","",IF('Midt 3.kl. -Klasse'!CE40='Skole scoring'!BQ$122,1,0)+IF('Midt 3.kl. -Klasse'!CE40=5,5,0))</f>
        <v/>
      </c>
      <c r="BR143" s="31" t="str">
        <f>IF('Midt 3.kl. -Klasse'!CF40="","",IF('Midt 3.kl. -Klasse'!CF40='Skole scoring'!BR$122,1,0)+IF('Midt 3.kl. -Klasse'!CF40=5,5,0))</f>
        <v/>
      </c>
      <c r="BS143" s="31" t="str">
        <f>IF('Midt 3.kl. -Klasse'!CG40="","",IF('Midt 3.kl. -Klasse'!CG40='Skole scoring'!BS$122,1,0)+IF('Midt 3.kl. -Klasse'!CG40=5,5,0))</f>
        <v/>
      </c>
      <c r="BT143" s="31" t="str">
        <f>IF('Midt 3.kl. -Klasse'!CH40="","",IF('Midt 3.kl. -Klasse'!CH40='Skole scoring'!BT$122,1,0)+IF('Midt 3.kl. -Klasse'!CH40=5,5,0))</f>
        <v/>
      </c>
      <c r="BU143" s="31" t="str">
        <f>IF('Midt 3.kl. -Klasse'!CI40="","",IF('Midt 3.kl. -Klasse'!CI40='Skole scoring'!BU$122,1,0)+IF('Midt 3.kl. -Klasse'!CI40=5,5,0))</f>
        <v/>
      </c>
      <c r="BV143" s="31" t="str">
        <f>IF('Midt 3.kl. -Klasse'!CJ40="","",IF('Midt 3.kl. -Klasse'!CJ40='Skole scoring'!BV$122,1,0)+IF('Midt 3.kl. -Klasse'!CJ40=5,5,0))</f>
        <v/>
      </c>
      <c r="BW143" s="31" t="str">
        <f>IF('Midt 3.kl. -Klasse'!CK40="","",IF('Midt 3.kl. -Klasse'!CK40='Skole scoring'!BW$122,1,0)+IF('Midt 3.kl. -Klasse'!CK40=5,5,0))</f>
        <v/>
      </c>
      <c r="BX143" s="31" t="str">
        <f>IF('Midt 3.kl. -Klasse'!CL40="","",IF('Midt 3.kl. -Klasse'!CL40='Skole scoring'!BX$122,1,0)+IF('Midt 3.kl. -Klasse'!CL40=5,5,0))</f>
        <v/>
      </c>
      <c r="BY143" s="31" t="str">
        <f>IF('Midt 3.kl. -Klasse'!CM40="","",IF('Midt 3.kl. -Klasse'!CM40='Skole scoring'!BY$122,1,0)+IF('Midt 3.kl. -Klasse'!CM40=5,5,0))</f>
        <v/>
      </c>
      <c r="BZ143" s="31" t="str">
        <f>IF('Midt 3.kl. -Klasse'!CN40="","",IF('Midt 3.kl. -Klasse'!CN40='Skole scoring'!BZ$122,1,0)+IF('Midt 3.kl. -Klasse'!CN40=5,5,0))</f>
        <v/>
      </c>
      <c r="CA143" s="31" t="str">
        <f>IF('Midt 3.kl. -Klasse'!CO40="","",IF('Midt 3.kl. -Klasse'!CO40='Skole scoring'!CA$122,1,0)+IF('Midt 3.kl. -Klasse'!CO40=5,5,0))</f>
        <v/>
      </c>
      <c r="CB143" s="31" t="str">
        <f>IF('Midt 3.kl. -Klasse'!CP40="","",IF('Midt 3.kl. -Klasse'!CP40='Skole scoring'!CB$122,1,0)+IF('Midt 3.kl. -Klasse'!CP40=5,5,0))</f>
        <v/>
      </c>
      <c r="CC143" s="31" t="str">
        <f>IF('Midt 3.kl. -Klasse'!CQ40="","",IF('Midt 3.kl. -Klasse'!CQ40='Skole scoring'!CC$122,1,0)+IF('Midt 3.kl. -Klasse'!CQ40=5,5,0))</f>
        <v/>
      </c>
      <c r="CD143" s="31" t="str">
        <f>IF('Midt 3.kl. -Klasse'!CR40="","",IF('Midt 3.kl. -Klasse'!CR40='Skole scoring'!CD$122,1,0)+IF('Midt 3.kl. -Klasse'!CR40=5,5,0))</f>
        <v/>
      </c>
      <c r="CE143" s="31" t="str">
        <f>IF('Midt 3.kl. -Klasse'!CS40="","",IF('Midt 3.kl. -Klasse'!CS40='Skole scoring'!CE$122,1,0)+IF('Midt 3.kl. -Klasse'!CS40=5,5,0))</f>
        <v/>
      </c>
      <c r="CF143" s="31" t="str">
        <f>IF('Midt 3.kl. -Klasse'!CT40="","",IF('Midt 3.kl. -Klasse'!CT40='Skole scoring'!CF$122,1,0)+IF('Midt 3.kl. -Klasse'!CT40=5,5,0))</f>
        <v/>
      </c>
      <c r="CG143" s="31" t="str">
        <f>IF('Midt 3.kl. -Klasse'!CU40="","",IF('Midt 3.kl. -Klasse'!CU40='Skole scoring'!CG$122,1,0)+IF('Midt 3.kl. -Klasse'!CU40=5,5,0))</f>
        <v/>
      </c>
      <c r="CH143" s="31" t="str">
        <f>IF('Midt 3.kl. -Klasse'!CV40="","",IF('Midt 3.kl. -Klasse'!CV40='Skole scoring'!CH$122,1,0)+IF('Midt 3.kl. -Klasse'!CV40=5,5,0))</f>
        <v/>
      </c>
      <c r="CI143" s="31" t="str">
        <f>IF('Midt 3.kl. -Klasse'!CW40="","",IF('Midt 3.kl. -Klasse'!CW40='Skole scoring'!CI$122,1,0)+IF('Midt 3.kl. -Klasse'!CW40=5,5,0))</f>
        <v/>
      </c>
      <c r="CJ143" s="31" t="str">
        <f>IF('Midt 3.kl. -Klasse'!CX40="","",IF('Midt 3.kl. -Klasse'!CX40='Skole scoring'!CJ$122,1,0)+IF('Midt 3.kl. -Klasse'!CX40=5,5,0))</f>
        <v/>
      </c>
      <c r="CK143" s="31" t="str">
        <f>IF('Midt 3.kl. -Klasse'!CY40="","",IF('Midt 3.kl. -Klasse'!CY40='Skole scoring'!CK$122,1,0)+IF('Midt 3.kl. -Klasse'!CY40=5,5,0))</f>
        <v/>
      </c>
      <c r="CL143" s="31" t="str">
        <f>IF('Midt 3.kl. -Klasse'!CZ40="","",IF('Midt 3.kl. -Klasse'!CZ40='Skole scoring'!CL$122,1,0)+IF('Midt 3.kl. -Klasse'!CZ40=5,5,0))</f>
        <v/>
      </c>
      <c r="CM143" s="31" t="str">
        <f>IF('Midt 3.kl. -Klasse'!DA40="","",IF('Midt 3.kl. -Klasse'!DA40='Skole scoring'!CM$122,1,0)+IF('Midt 3.kl. -Klasse'!DA40=5,5,0))</f>
        <v/>
      </c>
      <c r="CN143" s="31" t="str">
        <f>IF('Midt 3.kl. -Klasse'!DB40="","",IF('Midt 3.kl. -Klasse'!DB40='Skole scoring'!CN$122,1,0)+IF('Midt 3.kl. -Klasse'!DB40=5,5,0))</f>
        <v/>
      </c>
      <c r="CO143" s="31" t="str">
        <f>IF('Midt 3.kl. -Klasse'!DC40="","",IF('Midt 3.kl. -Klasse'!DC40='Skole scoring'!CO$122,1,0)+IF('Midt 3.kl. -Klasse'!DC40=5,5,0))</f>
        <v/>
      </c>
      <c r="CP143" s="31" t="str">
        <f>IF('Midt 3.kl. -Klasse'!DD40="","",IF('Midt 3.kl. -Klasse'!DD40='Skole scoring'!CP$122,1,0)+IF('Midt 3.kl. -Klasse'!DD40=5,5,0))</f>
        <v/>
      </c>
      <c r="CQ143" s="31" t="str">
        <f>IF('Midt 3.kl. -Klasse'!DE40="","",IF('Midt 3.kl. -Klasse'!DE40='Skole scoring'!CQ$122,1,0)+IF('Midt 3.kl. -Klasse'!DE40=5,5,0))</f>
        <v/>
      </c>
      <c r="CR143" s="31" t="str">
        <f>IF('Midt 3.kl. -Klasse'!DF40="","",IF('Midt 3.kl. -Klasse'!DF40='Skole scoring'!CR$122,1,0)+IF('Midt 3.kl. -Klasse'!DF40=5,5,0))</f>
        <v/>
      </c>
      <c r="CS143" s="31" t="str">
        <f>IF('Midt 3.kl. -Klasse'!DG40="","",IF('Midt 3.kl. -Klasse'!DG40='Skole scoring'!CS$122,1,0)+IF('Midt 3.kl. -Klasse'!DG40=5,5,0))</f>
        <v/>
      </c>
      <c r="CT143" s="31" t="str">
        <f>IF('Midt 3.kl. -Klasse'!DH40="","",IF('Midt 3.kl. -Klasse'!DH40='Skole scoring'!CT$122,1,0)+IF('Midt 3.kl. -Klasse'!DH40=5,5,0))</f>
        <v/>
      </c>
      <c r="CU143" s="31" t="str">
        <f>IF('Midt 3.kl. -Klasse'!DI40="","",IF('Midt 3.kl. -Klasse'!DI40='Skole scoring'!CU$122,1,0)+IF('Midt 3.kl. -Klasse'!DI40=5,5,0))</f>
        <v/>
      </c>
      <c r="CV143" s="31" t="str">
        <f>IF('Midt 3.kl. -Klasse'!DJ40="","",IF('Midt 3.kl. -Klasse'!DJ40='Skole scoring'!CV$122,1,0)+IF('Midt 3.kl. -Klasse'!DJ40=5,5,0))</f>
        <v/>
      </c>
      <c r="CW143" s="31" t="str">
        <f>IF('Midt 3.kl. -Klasse'!DK40="","",IF('Midt 3.kl. -Klasse'!DK40='Skole scoring'!CW$122,1,0)+IF('Midt 3.kl. -Klasse'!DK40=5,5,0))</f>
        <v/>
      </c>
      <c r="CX143" s="31" t="str">
        <f>IF('Midt 3.kl. -Klasse'!DL40="","",IF('Midt 3.kl. -Klasse'!DL40='Skole scoring'!CX$122,1,0)+IF('Midt 3.kl. -Klasse'!DL40=5,5,0))</f>
        <v/>
      </c>
      <c r="CY143" s="31" t="str">
        <f>IF('Midt 3.kl. -Klasse'!DM40="","",IF('Midt 3.kl. -Klasse'!DM40='Skole scoring'!CY$122,1,0)+IF('Midt 3.kl. -Klasse'!DM40=5,5,0))</f>
        <v/>
      </c>
      <c r="CZ143" s="31" t="str">
        <f>IF('Midt 3.kl. -Klasse'!DN40="","",IF('Midt 3.kl. -Klasse'!DN40='Skole scoring'!CZ$122,1,0)+IF('Midt 3.kl. -Klasse'!DN40=5,5,0))</f>
        <v/>
      </c>
      <c r="DA143" s="31" t="str">
        <f>IF('Midt 3.kl. -Klasse'!DO40="","",IF('Midt 3.kl. -Klasse'!DO40='Skole scoring'!DA$122,1,0)+IF('Midt 3.kl. -Klasse'!DO40=5,5,0))</f>
        <v/>
      </c>
      <c r="DB143" s="31" t="str">
        <f>IF('Midt 3.kl. -Klasse'!DP40="","",IF('Midt 3.kl. -Klasse'!DP40='Skole scoring'!DB$122,1,0)+IF('Midt 3.kl. -Klasse'!DP40=5,5,0))</f>
        <v/>
      </c>
      <c r="DC143" s="31" t="str">
        <f>IF('Midt 3.kl. -Klasse'!DQ40="","",IF('Midt 3.kl. -Klasse'!DQ40='Skole scoring'!DC$122,1,0)+IF('Midt 3.kl. -Klasse'!DQ40=5,5,0))</f>
        <v/>
      </c>
      <c r="DD143" s="31" t="str">
        <f>IF('Midt 3.kl. -Klasse'!DR40="","",IF('Midt 3.kl. -Klasse'!DR40='Skole scoring'!DD$122,1,0)+IF('Midt 3.kl. -Klasse'!DR40=5,5,0))</f>
        <v/>
      </c>
      <c r="DE143" s="31" t="str">
        <f>IF('Midt 3.kl. -Klasse'!DS40="","",IF('Midt 3.kl. -Klasse'!DS40='Skole scoring'!DE$122,1,0)+IF('Midt 3.kl. -Klasse'!DS40=5,5,0))</f>
        <v/>
      </c>
      <c r="DF143" s="31" t="str">
        <f>IF('Midt 3.kl. -Klasse'!DT40="","",IF('Midt 3.kl. -Klasse'!DT40='Skole scoring'!DF$122,1,0)+IF('Midt 3.kl. -Klasse'!DT40=5,5,0))</f>
        <v/>
      </c>
      <c r="DG143" s="31" t="str">
        <f>IF('Midt 3.kl. -Klasse'!DU40="","",IF('Midt 3.kl. -Klasse'!DU40='Skole scoring'!DG$122,1,0)+IF('Midt 3.kl. -Klasse'!DU40=5,5,0))</f>
        <v/>
      </c>
      <c r="DH143" s="31" t="str">
        <f>IF('Midt 3.kl. -Klasse'!DV40="","",IF('Midt 3.kl. -Klasse'!DV40='Skole scoring'!DH$122,1,0)+IF('Midt 3.kl. -Klasse'!DV40=5,5,0))</f>
        <v/>
      </c>
      <c r="DI143" s="31" t="str">
        <f>IF('Midt 3.kl. -Klasse'!DW40="","",IF('Midt 3.kl. -Klasse'!DW40='Skole scoring'!DI$122,1,0)+IF('Midt 3.kl. -Klasse'!DW40=5,5,0))</f>
        <v/>
      </c>
      <c r="DJ143" s="31" t="str">
        <f>IF('Midt 3.kl. -Klasse'!DX40="","",IF('Midt 3.kl. -Klasse'!DX40='Skole scoring'!DJ$122,1,0)+IF('Midt 3.kl. -Klasse'!DX40=5,5,0))</f>
        <v/>
      </c>
      <c r="DK143" s="31" t="str">
        <f>IF('Midt 3.kl. -Klasse'!DY40="","",IF('Midt 3.kl. -Klasse'!DY40='Skole scoring'!DK$122,1,0)+IF('Midt 3.kl. -Klasse'!DY40=5,5,0))</f>
        <v/>
      </c>
      <c r="DL143" s="31" t="str">
        <f>IF('Midt 3.kl. -Klasse'!DZ40="","",IF('Midt 3.kl. -Klasse'!DZ40='Skole scoring'!DL$122,1,0)+IF('Midt 3.kl. -Klasse'!DZ40=5,5,0))</f>
        <v/>
      </c>
      <c r="DM143" s="31" t="str">
        <f>IF('Midt 3.kl. -Klasse'!EA40="","",IF('Midt 3.kl. -Klasse'!EA40='Skole scoring'!DM$122,1,0)+IF('Midt 3.kl. -Klasse'!EA40=5,5,0))</f>
        <v/>
      </c>
      <c r="DN143" s="31" t="str">
        <f>IF('Midt 3.kl. -Klasse'!EB40="","",IF('Midt 3.kl. -Klasse'!EB40='Skole scoring'!DN$122,1,0)+IF('Midt 3.kl. -Klasse'!EB40=5,5,0))</f>
        <v/>
      </c>
      <c r="DO143" s="31" t="str">
        <f>IF('Midt 3.kl. -Klasse'!EC40="","",IF('Midt 3.kl. -Klasse'!EC40='Skole scoring'!DO$122,1,0)+IF('Midt 3.kl. -Klasse'!EC40=5,5,0))</f>
        <v/>
      </c>
      <c r="DP143" s="31" t="str">
        <f>IF('Midt 3.kl. -Klasse'!ED40="","",IF('Midt 3.kl. -Klasse'!ED40='Skole scoring'!DP$122,1,0)+IF('Midt 3.kl. -Klasse'!ED40=5,5,0))</f>
        <v/>
      </c>
      <c r="DQ143" s="31" t="str">
        <f>IF('Midt 3.kl. -Klasse'!EE40="","",IF('Midt 3.kl. -Klasse'!EE40='Skole scoring'!DQ$122,1,0)+IF('Midt 3.kl. -Klasse'!EE40=5,5,0))</f>
        <v/>
      </c>
      <c r="DR143" s="31" t="str">
        <f>IF('Midt 3.kl. -Klasse'!EF40="","",IF('Midt 3.kl. -Klasse'!EF40='Skole scoring'!DR$122,1,0)+IF('Midt 3.kl. -Klasse'!EF40=5,5,0))</f>
        <v/>
      </c>
      <c r="DS143" s="31" t="str">
        <f>IF('Midt 3.kl. -Klasse'!EG40="","",IF('Midt 3.kl. -Klasse'!EG40='Skole scoring'!DS$122,1,0)+IF('Midt 3.kl. -Klasse'!EG40=5,5,0))</f>
        <v/>
      </c>
      <c r="DT143" s="31" t="str">
        <f>IF('Midt 3.kl. -Klasse'!EH40="","",IF('Midt 3.kl. -Klasse'!EH40='Skole scoring'!DT$122,1,0)+IF('Midt 3.kl. -Klasse'!EH40=5,5,0))</f>
        <v/>
      </c>
      <c r="DU143" s="31" t="str">
        <f>IF('Midt 3.kl. -Klasse'!EI40="","",IF('Midt 3.kl. -Klasse'!EI40='Skole scoring'!DU$122,1,0)+IF('Midt 3.kl. -Klasse'!EI40=5,5,0))</f>
        <v/>
      </c>
      <c r="DV143" s="31" t="str">
        <f>IF('Midt 3.kl. -Klasse'!EJ40="","",IF('Midt 3.kl. -Klasse'!EJ40='Skole scoring'!DV$122,1,0)+IF('Midt 3.kl. -Klasse'!EJ40=5,5,0))</f>
        <v/>
      </c>
      <c r="DW143" s="31" t="str">
        <f>IF('Midt 3.kl. -Klasse'!EK40="","",IF('Midt 3.kl. -Klasse'!EK40='Skole scoring'!DW$122,1,0)+IF('Midt 3.kl. -Klasse'!EK40=5,5,0))</f>
        <v/>
      </c>
      <c r="DX143" s="31" t="str">
        <f>IF('Midt 3.kl. -Klasse'!EL40="","",IF('Midt 3.kl. -Klasse'!EL40='Skole scoring'!DX$122,1,0)+IF('Midt 3.kl. -Klasse'!EL40=5,5,0))</f>
        <v/>
      </c>
      <c r="DY143" s="31" t="str">
        <f>IF('Midt 3.kl. -Klasse'!EM40="","",IF('Midt 3.kl. -Klasse'!EM40='Skole scoring'!DY$122,1,0)+IF('Midt 3.kl. -Klasse'!EM40=5,5,0))</f>
        <v/>
      </c>
      <c r="DZ143" s="31" t="str">
        <f>IF('Midt 3.kl. -Klasse'!EN40="","",IF('Midt 3.kl. -Klasse'!EN40='Skole scoring'!DZ$122,1,0)+IF('Midt 3.kl. -Klasse'!EN40=5,5,0))</f>
        <v/>
      </c>
      <c r="EA143" s="31" t="str">
        <f>IF('Midt 3.kl. -Klasse'!EO40="","",IF('Midt 3.kl. -Klasse'!EO40='Skole scoring'!EA$122,1,0)+IF('Midt 3.kl. -Klasse'!EO40=5,5,0))</f>
        <v/>
      </c>
      <c r="EB143" s="31" t="str">
        <f>IF('Midt 3.kl. -Klasse'!EP40="","",IF('Midt 3.kl. -Klasse'!EP40='Skole scoring'!EB$122,1,0)+IF('Midt 3.kl. -Klasse'!EP40=5,5,0))</f>
        <v/>
      </c>
      <c r="EC143" s="31" t="str">
        <f>IF('Midt 3.kl. -Klasse'!EQ40="","",IF('Midt 3.kl. -Klasse'!EQ40='Skole scoring'!EC$122,1,0)+IF('Midt 3.kl. -Klasse'!EQ40=5,5,0))</f>
        <v/>
      </c>
      <c r="ED143" s="31" t="str">
        <f>IF('Midt 3.kl. -Klasse'!ER40="","",IF('Midt 3.kl. -Klasse'!ER40='Skole scoring'!ED$122,1,0)+IF('Midt 3.kl. -Klasse'!ER40=5,5,0))</f>
        <v/>
      </c>
      <c r="EE143" s="31" t="str">
        <f>IF('Midt 3.kl. -Klasse'!ES40="","",IF('Midt 3.kl. -Klasse'!ES40='Skole scoring'!EE$122,1,0)+IF('Midt 3.kl. -Klasse'!ES40=5,5,0))</f>
        <v/>
      </c>
      <c r="EF143" s="31" t="str">
        <f>IF('Midt 3.kl. -Klasse'!ET40="","",IF('Midt 3.kl. -Klasse'!ET40='Skole scoring'!EF$122,1,0)+IF('Midt 3.kl. -Klasse'!ET40=5,5,0))</f>
        <v/>
      </c>
      <c r="EG143" s="31" t="str">
        <f>IF('Midt 3.kl. -Klasse'!EU40="","",IF('Midt 3.kl. -Klasse'!EU40='Skole scoring'!EG$122,1,0)+IF('Midt 3.kl. -Klasse'!EU40=5,5,0))</f>
        <v/>
      </c>
      <c r="EH143" s="31" t="str">
        <f>IF('Midt 3.kl. -Klasse'!EV40="","",IF('Midt 3.kl. -Klasse'!EV40='Skole scoring'!EH$122,1,0)+IF('Midt 3.kl. -Klasse'!EV40=5,5,0))</f>
        <v/>
      </c>
      <c r="EI143" s="31" t="str">
        <f>IF('Midt 3.kl. -Klasse'!EW40="","",IF('Midt 3.kl. -Klasse'!EW40='Skole scoring'!EI$122,1,0)+IF('Midt 3.kl. -Klasse'!EW40=5,5,0))</f>
        <v/>
      </c>
      <c r="EJ143" s="31" t="str">
        <f>IF('Midt 3.kl. -Klasse'!EX40="","",IF('Midt 3.kl. -Klasse'!EX40='Skole scoring'!EJ$122,1,0)+IF('Midt 3.kl. -Klasse'!EX40=5,5,0))</f>
        <v/>
      </c>
      <c r="EK143" s="31" t="str">
        <f>IF('Midt 3.kl. -Klasse'!EY40="","",IF('Midt 3.kl. -Klasse'!EY40='Skole scoring'!EK$122,1,0)+IF('Midt 3.kl. -Klasse'!EY40=5,5,0))</f>
        <v/>
      </c>
      <c r="EL143" s="31" t="str">
        <f>IF('Midt 3.kl. -Klasse'!EZ40="","",IF('Midt 3.kl. -Klasse'!EZ40='Skole scoring'!EL$122,1,0)+IF('Midt 3.kl. -Klasse'!EZ40=5,5,0))</f>
        <v/>
      </c>
      <c r="EM143" s="31" t="str">
        <f>IF('Midt 3.kl. -Klasse'!FA40="","",IF('Midt 3.kl. -Klasse'!FA40='Skole scoring'!EM$122,1,0)+IF('Midt 3.kl. -Klasse'!FA40=5,5,0))</f>
        <v/>
      </c>
      <c r="EN143" s="31" t="str">
        <f>IF('Midt 3.kl. -Klasse'!FB40="","",IF('Midt 3.kl. -Klasse'!FB40='Skole scoring'!EN$122,1,0)+IF('Midt 3.kl. -Klasse'!FB40=5,5,0))</f>
        <v/>
      </c>
      <c r="EO143" s="31" t="str">
        <f>IF('Midt 3.kl. -Klasse'!FC40="","",IF('Midt 3.kl. -Klasse'!FC40='Skole scoring'!EO$122,1,0)+IF('Midt 3.kl. -Klasse'!FC40=5,5,0))</f>
        <v/>
      </c>
      <c r="EP143" s="31" t="str">
        <f>IF('Midt 3.kl. -Klasse'!FD40="","",IF('Midt 3.kl. -Klasse'!FD40='Skole scoring'!EP$122,1,0)+IF('Midt 3.kl. -Klasse'!FD40=5,5,0))</f>
        <v/>
      </c>
      <c r="EQ143" s="31" t="str">
        <f>IF('Midt 3.kl. -Klasse'!FE40="","",IF('Midt 3.kl. -Klasse'!FE40='Skole scoring'!EQ$122,1,0)+IF('Midt 3.kl. -Klasse'!FE40=5,5,0))</f>
        <v/>
      </c>
      <c r="ER143" s="31" t="str">
        <f>IF('Midt 3.kl. -Klasse'!FF40="","",IF('Midt 3.kl. -Klasse'!FF40='Skole scoring'!ER$122,1,0)+IF('Midt 3.kl. -Klasse'!FF40=5,5,0))</f>
        <v/>
      </c>
      <c r="ES143" s="31" t="str">
        <f>IF('Midt 3.kl. -Klasse'!FG40="","",IF('Midt 3.kl. -Klasse'!FG40='Skole scoring'!ES$122,1,0)+IF('Midt 3.kl. -Klasse'!FG40=5,5,0))</f>
        <v/>
      </c>
      <c r="ET143" s="31" t="str">
        <f>IF('Midt 3.kl. -Klasse'!FH40="","",IF('Midt 3.kl. -Klasse'!FH40='Skole scoring'!ET$122,1,0)+IF('Midt 3.kl. -Klasse'!FH40=5,5,0))</f>
        <v/>
      </c>
      <c r="EU143" s="31" t="str">
        <f>IF('Midt 3.kl. -Klasse'!FI40="","",IF('Midt 3.kl. -Klasse'!FI40='Skole scoring'!EU$122,1,0)+IF('Midt 3.kl. -Klasse'!FI40=5,5,0))</f>
        <v/>
      </c>
      <c r="EV143" s="31" t="str">
        <f>IF('Midt 3.kl. -Klasse'!FJ40="","",IF('Midt 3.kl. -Klasse'!FJ40='Skole scoring'!EV$122,1,0)+IF('Midt 3.kl. -Klasse'!FJ40=5,5,0))</f>
        <v/>
      </c>
      <c r="EW143" s="31" t="str">
        <f>IF('Midt 3.kl. -Klasse'!FK40="","",IF('Midt 3.kl. -Klasse'!FK40='Skole scoring'!EW$122,1,0)+IF('Midt 3.kl. -Klasse'!FK40=5,5,0))</f>
        <v/>
      </c>
      <c r="EX143" s="31" t="str">
        <f>IF('Midt 3.kl. -Klasse'!FL40="","",IF('Midt 3.kl. -Klasse'!FL40='Skole scoring'!EX$122,1,0)+IF('Midt 3.kl. -Klasse'!FL40=5,5,0))</f>
        <v/>
      </c>
      <c r="EY143" s="31" t="str">
        <f>IF('Midt 3.kl. -Klasse'!FM40="","",IF('Midt 3.kl. -Klasse'!FM40='Skole scoring'!EY$122,1,0)+IF('Midt 3.kl. -Klasse'!FM40=5,5,0))</f>
        <v/>
      </c>
      <c r="EZ143" s="31" t="str">
        <f>IF('Midt 3.kl. -Klasse'!FN40="","",IF('Midt 3.kl. -Klasse'!FN40='Skole scoring'!EZ$122,1,0)+IF('Midt 3.kl. -Klasse'!FN40=5,5,0))</f>
        <v/>
      </c>
      <c r="FA143" s="31" t="str">
        <f>IF('Midt 3.kl. -Klasse'!FO40="","",IF('Midt 3.kl. -Klasse'!FO40='Skole scoring'!FA$122,1,0)+IF('Midt 3.kl. -Klasse'!FO40=5,5,0))</f>
        <v/>
      </c>
      <c r="FB143" s="31" t="str">
        <f>IF('Midt 3.kl. -Klasse'!FP40="","",IF('Midt 3.kl. -Klasse'!FP40='Skole scoring'!FB$122,1,0)+IF('Midt 3.kl. -Klasse'!FP40=5,5,0))</f>
        <v/>
      </c>
      <c r="FC143" s="31" t="str">
        <f>IF('Midt 3.kl. -Klasse'!FQ40="","",IF('Midt 3.kl. -Klasse'!FQ40='Skole scoring'!FC$122,1,0)+IF('Midt 3.kl. -Klasse'!FQ40=5,5,0))</f>
        <v/>
      </c>
      <c r="FD143" s="31" t="str">
        <f>IF('Midt 3.kl. -Klasse'!FR40="","",IF('Midt 3.kl. -Klasse'!FR40='Skole scoring'!FD$122,1,0)+IF('Midt 3.kl. -Klasse'!FR40=5,5,0))</f>
        <v/>
      </c>
      <c r="FE143" s="31" t="str">
        <f>IF('Midt 3.kl. -Klasse'!FS40="","",IF('Midt 3.kl. -Klasse'!FS40='Skole scoring'!FE$122,1,0)+IF('Midt 3.kl. -Klasse'!FS40=5,5,0))</f>
        <v/>
      </c>
      <c r="FF143" s="31" t="str">
        <f>IF('Midt 3.kl. -Klasse'!FT40="","",IF('Midt 3.kl. -Klasse'!FT40='Skole scoring'!FF$122,1,0)+IF('Midt 3.kl. -Klasse'!FT40=5,5,0))</f>
        <v/>
      </c>
      <c r="FG143" s="31" t="str">
        <f>IF('Midt 3.kl. -Klasse'!FU40="","",IF('Midt 3.kl. -Klasse'!FU40='Skole scoring'!FG$122,1,0)+IF('Midt 3.kl. -Klasse'!FU40=5,5,0))</f>
        <v/>
      </c>
      <c r="FH143" s="31" t="str">
        <f>IF('Midt 3.kl. -Klasse'!FV40="","",IF('Midt 3.kl. -Klasse'!FV40='Skole scoring'!FH$122,1,0)+IF('Midt 3.kl. -Klasse'!FV40=5,5,0))</f>
        <v/>
      </c>
      <c r="FI143" s="31" t="str">
        <f>IF('Midt 3.kl. -Klasse'!FW40="","",IF('Midt 3.kl. -Klasse'!FW40='Skole scoring'!FI$122,1,0)+IF('Midt 3.kl. -Klasse'!FW40=5,5,0))</f>
        <v/>
      </c>
      <c r="FJ143" s="31" t="str">
        <f>IF('Midt 3.kl. -Klasse'!FX40="","",IF('Midt 3.kl. -Klasse'!FX40='Skole scoring'!FJ$122,1,0)+IF('Midt 3.kl. -Klasse'!FX40=5,5,0))</f>
        <v/>
      </c>
      <c r="FK143" s="31" t="str">
        <f>IF('Midt 3.kl. -Klasse'!FY40="","",IF('Midt 3.kl. -Klasse'!FY40='Skole scoring'!FK$122,1,0)+IF('Midt 3.kl. -Klasse'!FY40=5,5,0))</f>
        <v/>
      </c>
      <c r="FL143" s="31" t="str">
        <f>IF('Midt 3.kl. -Klasse'!FZ40="","",IF('Midt 3.kl. -Klasse'!FZ40='Skole scoring'!FL$122,1,0)+IF('Midt 3.kl. -Klasse'!FZ40=5,5,0))</f>
        <v/>
      </c>
      <c r="FM143" s="31" t="str">
        <f>IF('Midt 3.kl. -Klasse'!GA40="","",IF('Midt 3.kl. -Klasse'!GA40='Skole scoring'!FM$122,1,0)+IF('Midt 3.kl. -Klasse'!GA40=5,5,0))</f>
        <v/>
      </c>
      <c r="FN143" s="31">
        <f t="shared" si="4"/>
        <v>0</v>
      </c>
      <c r="FO143" s="31" t="str">
        <f>IF(ISBLANK('Midt 3.kl. -Klasse'!B40),"NA",(((COUNTIF('Skole scoring'!B143:U143,1)-9.2)/5.5)+((COUNTIF('Skole scoring'!V143:DQ143,1)-28)/14.6)+((COUNTIF(DR143:FM143,1)-27)/13))/3)</f>
        <v>NA</v>
      </c>
    </row>
    <row r="144" spans="2:171" x14ac:dyDescent="0.35">
      <c r="B144" s="31" t="str">
        <f>IF('Midt 3.kl. -Klasse'!P41="","",IF('Midt 3.kl. -Klasse'!P41='Skole scoring'!B$122,1,0)+IF('Midt 3.kl. -Klasse'!P41=5,5,0))</f>
        <v/>
      </c>
      <c r="C144" s="31" t="str">
        <f>IF('Midt 3.kl. -Klasse'!Q41="","",IF('Midt 3.kl. -Klasse'!Q41='Skole scoring'!C$122,1,0)+IF('Midt 3.kl. -Klasse'!Q41=5,5,0))</f>
        <v/>
      </c>
      <c r="D144" s="31" t="str">
        <f>IF('Midt 3.kl. -Klasse'!R41="","",IF('Midt 3.kl. -Klasse'!R41='Skole scoring'!D$122,1,0)+IF('Midt 3.kl. -Klasse'!R41=5,5,0))</f>
        <v/>
      </c>
      <c r="E144" s="31" t="str">
        <f>IF('Midt 3.kl. -Klasse'!S41="","",IF('Midt 3.kl. -Klasse'!S41='Skole scoring'!E$122,1,0)+IF('Midt 3.kl. -Klasse'!S41=5,5,0))</f>
        <v/>
      </c>
      <c r="F144" s="31" t="str">
        <f>IF('Midt 3.kl. -Klasse'!T41="","",IF('Midt 3.kl. -Klasse'!T41='Skole scoring'!F$122,1,0)+IF('Midt 3.kl. -Klasse'!T41=5,5,0))</f>
        <v/>
      </c>
      <c r="G144" s="31" t="str">
        <f>IF('Midt 3.kl. -Klasse'!U41="","",IF('Midt 3.kl. -Klasse'!U41='Skole scoring'!G$122,1,0)+IF('Midt 3.kl. -Klasse'!U41=5,5,0))</f>
        <v/>
      </c>
      <c r="H144" s="31" t="str">
        <f>IF('Midt 3.kl. -Klasse'!V41="","",IF('Midt 3.kl. -Klasse'!V41='Skole scoring'!H$122,1,0)+IF('Midt 3.kl. -Klasse'!V41=5,5,0))</f>
        <v/>
      </c>
      <c r="I144" s="31" t="str">
        <f>IF('Midt 3.kl. -Klasse'!W41="","",IF('Midt 3.kl. -Klasse'!W41='Skole scoring'!I$122,1,0)+IF('Midt 3.kl. -Klasse'!W41=5,5,0))</f>
        <v/>
      </c>
      <c r="J144" s="31" t="str">
        <f>IF('Midt 3.kl. -Klasse'!X41="","",IF('Midt 3.kl. -Klasse'!X41='Skole scoring'!J$122,1,0)+IF('Midt 3.kl. -Klasse'!X41=5,5,0))</f>
        <v/>
      </c>
      <c r="K144" s="31" t="str">
        <f>IF('Midt 3.kl. -Klasse'!Y41="","",IF('Midt 3.kl. -Klasse'!Y41='Skole scoring'!K$122,1,0)+IF('Midt 3.kl. -Klasse'!Y41=5,5,0))</f>
        <v/>
      </c>
      <c r="L144" s="31" t="str">
        <f>IF('Midt 3.kl. -Klasse'!Z41="","",IF('Midt 3.kl. -Klasse'!Z41='Skole scoring'!L$122,1,0)+IF('Midt 3.kl. -Klasse'!Z41=5,5,0))</f>
        <v/>
      </c>
      <c r="M144" s="31" t="str">
        <f>IF('Midt 3.kl. -Klasse'!AA41="","",IF('Midt 3.kl. -Klasse'!AA41='Skole scoring'!M$122,1,0)+IF('Midt 3.kl. -Klasse'!AA41=5,5,0))</f>
        <v/>
      </c>
      <c r="N144" s="31" t="str">
        <f>IF('Midt 3.kl. -Klasse'!AB41="","",IF('Midt 3.kl. -Klasse'!AB41='Skole scoring'!N$122,1,0)+IF('Midt 3.kl. -Klasse'!AB41=5,5,0))</f>
        <v/>
      </c>
      <c r="O144" s="31" t="str">
        <f>IF('Midt 3.kl. -Klasse'!AC41="","",IF('Midt 3.kl. -Klasse'!AC41='Skole scoring'!O$122,1,0)+IF('Midt 3.kl. -Klasse'!AC41=5,5,0))</f>
        <v/>
      </c>
      <c r="P144" s="31" t="str">
        <f>IF('Midt 3.kl. -Klasse'!AD41="","",IF('Midt 3.kl. -Klasse'!AD41='Skole scoring'!P$122,1,0)+IF('Midt 3.kl. -Klasse'!AD41=5,5,0))</f>
        <v/>
      </c>
      <c r="Q144" s="31" t="str">
        <f>IF('Midt 3.kl. -Klasse'!AE41="","",IF('Midt 3.kl. -Klasse'!AE41='Skole scoring'!Q$122,1,0)+IF('Midt 3.kl. -Klasse'!AE41=5,5,0))</f>
        <v/>
      </c>
      <c r="R144" s="31" t="str">
        <f>IF('Midt 3.kl. -Klasse'!AF41="","",IF('Midt 3.kl. -Klasse'!AF41='Skole scoring'!R$122,1,0)+IF('Midt 3.kl. -Klasse'!AF41=5,5,0))</f>
        <v/>
      </c>
      <c r="S144" s="31" t="str">
        <f>IF('Midt 3.kl. -Klasse'!AG41="","",IF('Midt 3.kl. -Klasse'!AG41='Skole scoring'!S$122,1,0)+IF('Midt 3.kl. -Klasse'!AG41=5,5,0))</f>
        <v/>
      </c>
      <c r="T144" s="31" t="str">
        <f>IF('Midt 3.kl. -Klasse'!AH41="","",IF('Midt 3.kl. -Klasse'!AH41='Skole scoring'!T$122,1,0)+IF('Midt 3.kl. -Klasse'!AH41=5,5,0))</f>
        <v/>
      </c>
      <c r="U144" s="31" t="str">
        <f>IF('Midt 3.kl. -Klasse'!AI41="","",IF('Midt 3.kl. -Klasse'!AI41='Skole scoring'!U$122,1,0)+IF('Midt 3.kl. -Klasse'!AI41=5,5,0))</f>
        <v/>
      </c>
      <c r="V144" s="31" t="str">
        <f>IF('Midt 3.kl. -Klasse'!AJ41="","",IF('Midt 3.kl. -Klasse'!AJ41='Skole scoring'!V$122,1,0)+IF('Midt 3.kl. -Klasse'!AJ41=5,5,0))</f>
        <v/>
      </c>
      <c r="W144" s="31" t="str">
        <f>IF('Midt 3.kl. -Klasse'!AK41="","",IF('Midt 3.kl. -Klasse'!AK41='Skole scoring'!W$122,1,0)+IF('Midt 3.kl. -Klasse'!AK41=5,5,0))</f>
        <v/>
      </c>
      <c r="X144" s="31" t="str">
        <f>IF('Midt 3.kl. -Klasse'!AL41="","",IF('Midt 3.kl. -Klasse'!AL41='Skole scoring'!X$122,1,0)+IF('Midt 3.kl. -Klasse'!AL41=5,5,0))</f>
        <v/>
      </c>
      <c r="Y144" s="31" t="str">
        <f>IF('Midt 3.kl. -Klasse'!AM41="","",IF('Midt 3.kl. -Klasse'!AM41='Skole scoring'!Y$122,1,0)+IF('Midt 3.kl. -Klasse'!AM41=5,5,0))</f>
        <v/>
      </c>
      <c r="Z144" s="31" t="str">
        <f>IF('Midt 3.kl. -Klasse'!AN41="","",IF('Midt 3.kl. -Klasse'!AN41='Skole scoring'!Z$122,1,0)+IF('Midt 3.kl. -Klasse'!AN41=5,5,0))</f>
        <v/>
      </c>
      <c r="AA144" s="31" t="str">
        <f>IF('Midt 3.kl. -Klasse'!AO41="","",IF('Midt 3.kl. -Klasse'!AO41='Skole scoring'!AA$122,1,0)+IF('Midt 3.kl. -Klasse'!AO41=5,5,0))</f>
        <v/>
      </c>
      <c r="AB144" s="31" t="str">
        <f>IF('Midt 3.kl. -Klasse'!AP41="","",IF('Midt 3.kl. -Klasse'!AP41='Skole scoring'!AB$122,1,0)+IF('Midt 3.kl. -Klasse'!AP41=5,5,0))</f>
        <v/>
      </c>
      <c r="AC144" s="31" t="str">
        <f>IF('Midt 3.kl. -Klasse'!AQ41="","",IF('Midt 3.kl. -Klasse'!AQ41='Skole scoring'!AC$122,1,0)+IF('Midt 3.kl. -Klasse'!AQ41=5,5,0))</f>
        <v/>
      </c>
      <c r="AD144" s="31" t="str">
        <f>IF('Midt 3.kl. -Klasse'!AR41="","",IF('Midt 3.kl. -Klasse'!AR41='Skole scoring'!AD$122,1,0)+IF('Midt 3.kl. -Klasse'!AR41=5,5,0))</f>
        <v/>
      </c>
      <c r="AE144" s="31" t="str">
        <f>IF('Midt 3.kl. -Klasse'!AS41="","",IF('Midt 3.kl. -Klasse'!AS41='Skole scoring'!AE$122,1,0)+IF('Midt 3.kl. -Klasse'!AS41=5,5,0))</f>
        <v/>
      </c>
      <c r="AF144" s="31" t="str">
        <f>IF('Midt 3.kl. -Klasse'!AT41="","",IF('Midt 3.kl. -Klasse'!AT41='Skole scoring'!AF$122,1,0)+IF('Midt 3.kl. -Klasse'!AT41=5,5,0))</f>
        <v/>
      </c>
      <c r="AG144" s="31" t="str">
        <f>IF('Midt 3.kl. -Klasse'!AU41="","",IF('Midt 3.kl. -Klasse'!AU41='Skole scoring'!AG$122,1,0)+IF('Midt 3.kl. -Klasse'!AU41=5,5,0))</f>
        <v/>
      </c>
      <c r="AH144" s="31" t="str">
        <f>IF('Midt 3.kl. -Klasse'!AV41="","",IF('Midt 3.kl. -Klasse'!AV41='Skole scoring'!AH$122,1,0)+IF('Midt 3.kl. -Klasse'!AV41=5,5,0))</f>
        <v/>
      </c>
      <c r="AI144" s="31" t="str">
        <f>IF('Midt 3.kl. -Klasse'!AW41="","",IF('Midt 3.kl. -Klasse'!AW41='Skole scoring'!AI$122,1,0)+IF('Midt 3.kl. -Klasse'!AW41=5,5,0))</f>
        <v/>
      </c>
      <c r="AJ144" s="31" t="str">
        <f>IF('Midt 3.kl. -Klasse'!AX41="","",IF('Midt 3.kl. -Klasse'!AX41='Skole scoring'!AJ$122,1,0)+IF('Midt 3.kl. -Klasse'!AX41=5,5,0))</f>
        <v/>
      </c>
      <c r="AK144" s="31" t="str">
        <f>IF('Midt 3.kl. -Klasse'!AY41="","",IF('Midt 3.kl. -Klasse'!AY41='Skole scoring'!AK$122,1,0)+IF('Midt 3.kl. -Klasse'!AY41=5,5,0))</f>
        <v/>
      </c>
      <c r="AL144" s="31" t="str">
        <f>IF('Midt 3.kl. -Klasse'!AZ41="","",IF('Midt 3.kl. -Klasse'!AZ41='Skole scoring'!AL$122,1,0)+IF('Midt 3.kl. -Klasse'!AZ41=5,5,0))</f>
        <v/>
      </c>
      <c r="AM144" s="31" t="str">
        <f>IF('Midt 3.kl. -Klasse'!BA41="","",IF('Midt 3.kl. -Klasse'!BA41='Skole scoring'!AM$122,1,0)+IF('Midt 3.kl. -Klasse'!BA41=5,5,0))</f>
        <v/>
      </c>
      <c r="AN144" s="31" t="str">
        <f>IF('Midt 3.kl. -Klasse'!BB41="","",IF('Midt 3.kl. -Klasse'!BB41='Skole scoring'!AN$122,1,0)+IF('Midt 3.kl. -Klasse'!BB41=5,5,0))</f>
        <v/>
      </c>
      <c r="AO144" s="31" t="str">
        <f>IF('Midt 3.kl. -Klasse'!BC41="","",IF('Midt 3.kl. -Klasse'!BC41='Skole scoring'!AO$122,1,0)+IF('Midt 3.kl. -Klasse'!BC41=5,5,0))</f>
        <v/>
      </c>
      <c r="AP144" s="31" t="str">
        <f>IF('Midt 3.kl. -Klasse'!BD41="","",IF('Midt 3.kl. -Klasse'!BD41='Skole scoring'!AP$122,1,0)+IF('Midt 3.kl. -Klasse'!BD41=5,5,0))</f>
        <v/>
      </c>
      <c r="AQ144" s="31" t="str">
        <f>IF('Midt 3.kl. -Klasse'!BE41="","",IF('Midt 3.kl. -Klasse'!BE41='Skole scoring'!AQ$122,1,0)+IF('Midt 3.kl. -Klasse'!BE41=5,5,0))</f>
        <v/>
      </c>
      <c r="AR144" s="31" t="str">
        <f>IF('Midt 3.kl. -Klasse'!BF41="","",IF('Midt 3.kl. -Klasse'!BF41='Skole scoring'!AR$122,1,0)+IF('Midt 3.kl. -Klasse'!BF41=5,5,0))</f>
        <v/>
      </c>
      <c r="AS144" s="31" t="str">
        <f>IF('Midt 3.kl. -Klasse'!BG41="","",IF('Midt 3.kl. -Klasse'!BG41='Skole scoring'!AS$122,1,0)+IF('Midt 3.kl. -Klasse'!BG41=5,5,0))</f>
        <v/>
      </c>
      <c r="AT144" s="31" t="str">
        <f>IF('Midt 3.kl. -Klasse'!BH41="","",IF('Midt 3.kl. -Klasse'!BH41='Skole scoring'!AT$122,1,0)+IF('Midt 3.kl. -Klasse'!BH41=5,5,0))</f>
        <v/>
      </c>
      <c r="AU144" s="31" t="str">
        <f>IF('Midt 3.kl. -Klasse'!BI41="","",IF('Midt 3.kl. -Klasse'!BI41='Skole scoring'!AU$122,1,0)+IF('Midt 3.kl. -Klasse'!BI41=5,5,0))</f>
        <v/>
      </c>
      <c r="AV144" s="31" t="str">
        <f>IF('Midt 3.kl. -Klasse'!BJ41="","",IF('Midt 3.kl. -Klasse'!BJ41='Skole scoring'!AV$122,1,0)+IF('Midt 3.kl. -Klasse'!BJ41=5,5,0))</f>
        <v/>
      </c>
      <c r="AW144" s="31" t="str">
        <f>IF('Midt 3.kl. -Klasse'!BK41="","",IF('Midt 3.kl. -Klasse'!BK41='Skole scoring'!AW$122,1,0)+IF('Midt 3.kl. -Klasse'!BK41=5,5,0))</f>
        <v/>
      </c>
      <c r="AX144" s="31" t="str">
        <f>IF('Midt 3.kl. -Klasse'!BL41="","",IF('Midt 3.kl. -Klasse'!BL41='Skole scoring'!AX$122,1,0)+IF('Midt 3.kl. -Klasse'!BL41=5,5,0))</f>
        <v/>
      </c>
      <c r="AY144" s="31" t="str">
        <f>IF('Midt 3.kl. -Klasse'!BM41="","",IF('Midt 3.kl. -Klasse'!BM41='Skole scoring'!AY$122,1,0)+IF('Midt 3.kl. -Klasse'!BM41=5,5,0))</f>
        <v/>
      </c>
      <c r="AZ144" s="31" t="str">
        <f>IF('Midt 3.kl. -Klasse'!BN41="","",IF('Midt 3.kl. -Klasse'!BN41='Skole scoring'!AZ$122,1,0)+IF('Midt 3.kl. -Klasse'!BN41=5,5,0))</f>
        <v/>
      </c>
      <c r="BA144" s="31" t="str">
        <f>IF('Midt 3.kl. -Klasse'!BO41="","",IF('Midt 3.kl. -Klasse'!BO41='Skole scoring'!BA$122,1,0)+IF('Midt 3.kl. -Klasse'!BO41=5,5,0))</f>
        <v/>
      </c>
      <c r="BB144" s="31" t="str">
        <f>IF('Midt 3.kl. -Klasse'!BP41="","",IF('Midt 3.kl. -Klasse'!BP41='Skole scoring'!BB$122,1,0)+IF('Midt 3.kl. -Klasse'!BP41=5,5,0))</f>
        <v/>
      </c>
      <c r="BC144" s="31" t="str">
        <f>IF('Midt 3.kl. -Klasse'!BQ41="","",IF('Midt 3.kl. -Klasse'!BQ41='Skole scoring'!BC$122,1,0)+IF('Midt 3.kl. -Klasse'!BQ41=5,5,0))</f>
        <v/>
      </c>
      <c r="BD144" s="31" t="str">
        <f>IF('Midt 3.kl. -Klasse'!BR41="","",IF('Midt 3.kl. -Klasse'!BR41='Skole scoring'!BD$122,1,0)+IF('Midt 3.kl. -Klasse'!BR41=5,5,0))</f>
        <v/>
      </c>
      <c r="BE144" s="31" t="str">
        <f>IF('Midt 3.kl. -Klasse'!BS41="","",IF('Midt 3.kl. -Klasse'!BS41='Skole scoring'!BE$122,1,0)+IF('Midt 3.kl. -Klasse'!BS41=5,5,0))</f>
        <v/>
      </c>
      <c r="BF144" s="31" t="str">
        <f>IF('Midt 3.kl. -Klasse'!BT41="","",IF('Midt 3.kl. -Klasse'!BT41='Skole scoring'!BF$122,1,0)+IF('Midt 3.kl. -Klasse'!BT41=5,5,0))</f>
        <v/>
      </c>
      <c r="BG144" s="31" t="str">
        <f>IF('Midt 3.kl. -Klasse'!BU41="","",IF('Midt 3.kl. -Klasse'!BU41='Skole scoring'!BG$122,1,0)+IF('Midt 3.kl. -Klasse'!BU41=5,5,0))</f>
        <v/>
      </c>
      <c r="BH144" s="31" t="str">
        <f>IF('Midt 3.kl. -Klasse'!BV41="","",IF('Midt 3.kl. -Klasse'!BV41='Skole scoring'!BH$122,1,0)+IF('Midt 3.kl. -Klasse'!BV41=5,5,0))</f>
        <v/>
      </c>
      <c r="BI144" s="31" t="str">
        <f>IF('Midt 3.kl. -Klasse'!BW41="","",IF('Midt 3.kl. -Klasse'!BW41='Skole scoring'!BI$122,1,0)+IF('Midt 3.kl. -Klasse'!BW41=5,5,0))</f>
        <v/>
      </c>
      <c r="BJ144" s="31" t="str">
        <f>IF('Midt 3.kl. -Klasse'!BX41="","",IF('Midt 3.kl. -Klasse'!BX41='Skole scoring'!BJ$122,1,0)+IF('Midt 3.kl. -Klasse'!BX41=5,5,0))</f>
        <v/>
      </c>
      <c r="BK144" s="31" t="str">
        <f>IF('Midt 3.kl. -Klasse'!BY41="","",IF('Midt 3.kl. -Klasse'!BY41='Skole scoring'!BK$122,1,0)+IF('Midt 3.kl. -Klasse'!BY41=5,5,0))</f>
        <v/>
      </c>
      <c r="BL144" s="31" t="str">
        <f>IF('Midt 3.kl. -Klasse'!BZ41="","",IF('Midt 3.kl. -Klasse'!BZ41='Skole scoring'!BL$122,1,0)+IF('Midt 3.kl. -Klasse'!BZ41=5,5,0))</f>
        <v/>
      </c>
      <c r="BM144" s="31" t="str">
        <f>IF('Midt 3.kl. -Klasse'!CA41="","",IF('Midt 3.kl. -Klasse'!CA41='Skole scoring'!BM$122,1,0)+IF('Midt 3.kl. -Klasse'!CA41=5,5,0))</f>
        <v/>
      </c>
      <c r="BN144" s="31" t="str">
        <f>IF('Midt 3.kl. -Klasse'!CB41="","",IF('Midt 3.kl. -Klasse'!CB41='Skole scoring'!BN$122,1,0)+IF('Midt 3.kl. -Klasse'!CB41=5,5,0))</f>
        <v/>
      </c>
      <c r="BO144" s="31" t="str">
        <f>IF('Midt 3.kl. -Klasse'!CC41="","",IF('Midt 3.kl. -Klasse'!CC41='Skole scoring'!BO$122,1,0)+IF('Midt 3.kl. -Klasse'!CC41=5,5,0))</f>
        <v/>
      </c>
      <c r="BP144" s="31" t="str">
        <f>IF('Midt 3.kl. -Klasse'!CD41="","",IF('Midt 3.kl. -Klasse'!CD41='Skole scoring'!BP$122,1,0)+IF('Midt 3.kl. -Klasse'!CD41=5,5,0))</f>
        <v/>
      </c>
      <c r="BQ144" s="31" t="str">
        <f>IF('Midt 3.kl. -Klasse'!CE41="","",IF('Midt 3.kl. -Klasse'!CE41='Skole scoring'!BQ$122,1,0)+IF('Midt 3.kl. -Klasse'!CE41=5,5,0))</f>
        <v/>
      </c>
      <c r="BR144" s="31" t="str">
        <f>IF('Midt 3.kl. -Klasse'!CF41="","",IF('Midt 3.kl. -Klasse'!CF41='Skole scoring'!BR$122,1,0)+IF('Midt 3.kl. -Klasse'!CF41=5,5,0))</f>
        <v/>
      </c>
      <c r="BS144" s="31" t="str">
        <f>IF('Midt 3.kl. -Klasse'!CG41="","",IF('Midt 3.kl. -Klasse'!CG41='Skole scoring'!BS$122,1,0)+IF('Midt 3.kl. -Klasse'!CG41=5,5,0))</f>
        <v/>
      </c>
      <c r="BT144" s="31" t="str">
        <f>IF('Midt 3.kl. -Klasse'!CH41="","",IF('Midt 3.kl. -Klasse'!CH41='Skole scoring'!BT$122,1,0)+IF('Midt 3.kl. -Klasse'!CH41=5,5,0))</f>
        <v/>
      </c>
      <c r="BU144" s="31" t="str">
        <f>IF('Midt 3.kl. -Klasse'!CI41="","",IF('Midt 3.kl. -Klasse'!CI41='Skole scoring'!BU$122,1,0)+IF('Midt 3.kl. -Klasse'!CI41=5,5,0))</f>
        <v/>
      </c>
      <c r="BV144" s="31" t="str">
        <f>IF('Midt 3.kl. -Klasse'!CJ41="","",IF('Midt 3.kl. -Klasse'!CJ41='Skole scoring'!BV$122,1,0)+IF('Midt 3.kl. -Klasse'!CJ41=5,5,0))</f>
        <v/>
      </c>
      <c r="BW144" s="31" t="str">
        <f>IF('Midt 3.kl. -Klasse'!CK41="","",IF('Midt 3.kl. -Klasse'!CK41='Skole scoring'!BW$122,1,0)+IF('Midt 3.kl. -Klasse'!CK41=5,5,0))</f>
        <v/>
      </c>
      <c r="BX144" s="31" t="str">
        <f>IF('Midt 3.kl. -Klasse'!CL41="","",IF('Midt 3.kl. -Klasse'!CL41='Skole scoring'!BX$122,1,0)+IF('Midt 3.kl. -Klasse'!CL41=5,5,0))</f>
        <v/>
      </c>
      <c r="BY144" s="31" t="str">
        <f>IF('Midt 3.kl. -Klasse'!CM41="","",IF('Midt 3.kl. -Klasse'!CM41='Skole scoring'!BY$122,1,0)+IF('Midt 3.kl. -Klasse'!CM41=5,5,0))</f>
        <v/>
      </c>
      <c r="BZ144" s="31" t="str">
        <f>IF('Midt 3.kl. -Klasse'!CN41="","",IF('Midt 3.kl. -Klasse'!CN41='Skole scoring'!BZ$122,1,0)+IF('Midt 3.kl. -Klasse'!CN41=5,5,0))</f>
        <v/>
      </c>
      <c r="CA144" s="31" t="str">
        <f>IF('Midt 3.kl. -Klasse'!CO41="","",IF('Midt 3.kl. -Klasse'!CO41='Skole scoring'!CA$122,1,0)+IF('Midt 3.kl. -Klasse'!CO41=5,5,0))</f>
        <v/>
      </c>
      <c r="CB144" s="31" t="str">
        <f>IF('Midt 3.kl. -Klasse'!CP41="","",IF('Midt 3.kl. -Klasse'!CP41='Skole scoring'!CB$122,1,0)+IF('Midt 3.kl. -Klasse'!CP41=5,5,0))</f>
        <v/>
      </c>
      <c r="CC144" s="31" t="str">
        <f>IF('Midt 3.kl. -Klasse'!CQ41="","",IF('Midt 3.kl. -Klasse'!CQ41='Skole scoring'!CC$122,1,0)+IF('Midt 3.kl. -Klasse'!CQ41=5,5,0))</f>
        <v/>
      </c>
      <c r="CD144" s="31" t="str">
        <f>IF('Midt 3.kl. -Klasse'!CR41="","",IF('Midt 3.kl. -Klasse'!CR41='Skole scoring'!CD$122,1,0)+IF('Midt 3.kl. -Klasse'!CR41=5,5,0))</f>
        <v/>
      </c>
      <c r="CE144" s="31" t="str">
        <f>IF('Midt 3.kl. -Klasse'!CS41="","",IF('Midt 3.kl. -Klasse'!CS41='Skole scoring'!CE$122,1,0)+IF('Midt 3.kl. -Klasse'!CS41=5,5,0))</f>
        <v/>
      </c>
      <c r="CF144" s="31" t="str">
        <f>IF('Midt 3.kl. -Klasse'!CT41="","",IF('Midt 3.kl. -Klasse'!CT41='Skole scoring'!CF$122,1,0)+IF('Midt 3.kl. -Klasse'!CT41=5,5,0))</f>
        <v/>
      </c>
      <c r="CG144" s="31" t="str">
        <f>IF('Midt 3.kl. -Klasse'!CU41="","",IF('Midt 3.kl. -Klasse'!CU41='Skole scoring'!CG$122,1,0)+IF('Midt 3.kl. -Klasse'!CU41=5,5,0))</f>
        <v/>
      </c>
      <c r="CH144" s="31" t="str">
        <f>IF('Midt 3.kl. -Klasse'!CV41="","",IF('Midt 3.kl. -Klasse'!CV41='Skole scoring'!CH$122,1,0)+IF('Midt 3.kl. -Klasse'!CV41=5,5,0))</f>
        <v/>
      </c>
      <c r="CI144" s="31" t="str">
        <f>IF('Midt 3.kl. -Klasse'!CW41="","",IF('Midt 3.kl. -Klasse'!CW41='Skole scoring'!CI$122,1,0)+IF('Midt 3.kl. -Klasse'!CW41=5,5,0))</f>
        <v/>
      </c>
      <c r="CJ144" s="31" t="str">
        <f>IF('Midt 3.kl. -Klasse'!CX41="","",IF('Midt 3.kl. -Klasse'!CX41='Skole scoring'!CJ$122,1,0)+IF('Midt 3.kl. -Klasse'!CX41=5,5,0))</f>
        <v/>
      </c>
      <c r="CK144" s="31" t="str">
        <f>IF('Midt 3.kl. -Klasse'!CY41="","",IF('Midt 3.kl. -Klasse'!CY41='Skole scoring'!CK$122,1,0)+IF('Midt 3.kl. -Klasse'!CY41=5,5,0))</f>
        <v/>
      </c>
      <c r="CL144" s="31" t="str">
        <f>IF('Midt 3.kl. -Klasse'!CZ41="","",IF('Midt 3.kl. -Klasse'!CZ41='Skole scoring'!CL$122,1,0)+IF('Midt 3.kl. -Klasse'!CZ41=5,5,0))</f>
        <v/>
      </c>
      <c r="CM144" s="31" t="str">
        <f>IF('Midt 3.kl. -Klasse'!DA41="","",IF('Midt 3.kl. -Klasse'!DA41='Skole scoring'!CM$122,1,0)+IF('Midt 3.kl. -Klasse'!DA41=5,5,0))</f>
        <v/>
      </c>
      <c r="CN144" s="31" t="str">
        <f>IF('Midt 3.kl. -Klasse'!DB41="","",IF('Midt 3.kl. -Klasse'!DB41='Skole scoring'!CN$122,1,0)+IF('Midt 3.kl. -Klasse'!DB41=5,5,0))</f>
        <v/>
      </c>
      <c r="CO144" s="31" t="str">
        <f>IF('Midt 3.kl. -Klasse'!DC41="","",IF('Midt 3.kl. -Klasse'!DC41='Skole scoring'!CO$122,1,0)+IF('Midt 3.kl. -Klasse'!DC41=5,5,0))</f>
        <v/>
      </c>
      <c r="CP144" s="31" t="str">
        <f>IF('Midt 3.kl. -Klasse'!DD41="","",IF('Midt 3.kl. -Klasse'!DD41='Skole scoring'!CP$122,1,0)+IF('Midt 3.kl. -Klasse'!DD41=5,5,0))</f>
        <v/>
      </c>
      <c r="CQ144" s="31" t="str">
        <f>IF('Midt 3.kl. -Klasse'!DE41="","",IF('Midt 3.kl. -Klasse'!DE41='Skole scoring'!CQ$122,1,0)+IF('Midt 3.kl. -Klasse'!DE41=5,5,0))</f>
        <v/>
      </c>
      <c r="CR144" s="31" t="str">
        <f>IF('Midt 3.kl. -Klasse'!DF41="","",IF('Midt 3.kl. -Klasse'!DF41='Skole scoring'!CR$122,1,0)+IF('Midt 3.kl. -Klasse'!DF41=5,5,0))</f>
        <v/>
      </c>
      <c r="CS144" s="31" t="str">
        <f>IF('Midt 3.kl. -Klasse'!DG41="","",IF('Midt 3.kl. -Klasse'!DG41='Skole scoring'!CS$122,1,0)+IF('Midt 3.kl. -Klasse'!DG41=5,5,0))</f>
        <v/>
      </c>
      <c r="CT144" s="31" t="str">
        <f>IF('Midt 3.kl. -Klasse'!DH41="","",IF('Midt 3.kl. -Klasse'!DH41='Skole scoring'!CT$122,1,0)+IF('Midt 3.kl. -Klasse'!DH41=5,5,0))</f>
        <v/>
      </c>
      <c r="CU144" s="31" t="str">
        <f>IF('Midt 3.kl. -Klasse'!DI41="","",IF('Midt 3.kl. -Klasse'!DI41='Skole scoring'!CU$122,1,0)+IF('Midt 3.kl. -Klasse'!DI41=5,5,0))</f>
        <v/>
      </c>
      <c r="CV144" s="31" t="str">
        <f>IF('Midt 3.kl. -Klasse'!DJ41="","",IF('Midt 3.kl. -Klasse'!DJ41='Skole scoring'!CV$122,1,0)+IF('Midt 3.kl. -Klasse'!DJ41=5,5,0))</f>
        <v/>
      </c>
      <c r="CW144" s="31" t="str">
        <f>IF('Midt 3.kl. -Klasse'!DK41="","",IF('Midt 3.kl. -Klasse'!DK41='Skole scoring'!CW$122,1,0)+IF('Midt 3.kl. -Klasse'!DK41=5,5,0))</f>
        <v/>
      </c>
      <c r="CX144" s="31" t="str">
        <f>IF('Midt 3.kl. -Klasse'!DL41="","",IF('Midt 3.kl. -Klasse'!DL41='Skole scoring'!CX$122,1,0)+IF('Midt 3.kl. -Klasse'!DL41=5,5,0))</f>
        <v/>
      </c>
      <c r="CY144" s="31" t="str">
        <f>IF('Midt 3.kl. -Klasse'!DM41="","",IF('Midt 3.kl. -Klasse'!DM41='Skole scoring'!CY$122,1,0)+IF('Midt 3.kl. -Klasse'!DM41=5,5,0))</f>
        <v/>
      </c>
      <c r="CZ144" s="31" t="str">
        <f>IF('Midt 3.kl. -Klasse'!DN41="","",IF('Midt 3.kl. -Klasse'!DN41='Skole scoring'!CZ$122,1,0)+IF('Midt 3.kl. -Klasse'!DN41=5,5,0))</f>
        <v/>
      </c>
      <c r="DA144" s="31" t="str">
        <f>IF('Midt 3.kl. -Klasse'!DO41="","",IF('Midt 3.kl. -Klasse'!DO41='Skole scoring'!DA$122,1,0)+IF('Midt 3.kl. -Klasse'!DO41=5,5,0))</f>
        <v/>
      </c>
      <c r="DB144" s="31" t="str">
        <f>IF('Midt 3.kl. -Klasse'!DP41="","",IF('Midt 3.kl. -Klasse'!DP41='Skole scoring'!DB$122,1,0)+IF('Midt 3.kl. -Klasse'!DP41=5,5,0))</f>
        <v/>
      </c>
      <c r="DC144" s="31" t="str">
        <f>IF('Midt 3.kl. -Klasse'!DQ41="","",IF('Midt 3.kl. -Klasse'!DQ41='Skole scoring'!DC$122,1,0)+IF('Midt 3.kl. -Klasse'!DQ41=5,5,0))</f>
        <v/>
      </c>
      <c r="DD144" s="31" t="str">
        <f>IF('Midt 3.kl. -Klasse'!DR41="","",IF('Midt 3.kl. -Klasse'!DR41='Skole scoring'!DD$122,1,0)+IF('Midt 3.kl. -Klasse'!DR41=5,5,0))</f>
        <v/>
      </c>
      <c r="DE144" s="31" t="str">
        <f>IF('Midt 3.kl. -Klasse'!DS41="","",IF('Midt 3.kl. -Klasse'!DS41='Skole scoring'!DE$122,1,0)+IF('Midt 3.kl. -Klasse'!DS41=5,5,0))</f>
        <v/>
      </c>
      <c r="DF144" s="31" t="str">
        <f>IF('Midt 3.kl. -Klasse'!DT41="","",IF('Midt 3.kl. -Klasse'!DT41='Skole scoring'!DF$122,1,0)+IF('Midt 3.kl. -Klasse'!DT41=5,5,0))</f>
        <v/>
      </c>
      <c r="DG144" s="31" t="str">
        <f>IF('Midt 3.kl. -Klasse'!DU41="","",IF('Midt 3.kl. -Klasse'!DU41='Skole scoring'!DG$122,1,0)+IF('Midt 3.kl. -Klasse'!DU41=5,5,0))</f>
        <v/>
      </c>
      <c r="DH144" s="31" t="str">
        <f>IF('Midt 3.kl. -Klasse'!DV41="","",IF('Midt 3.kl. -Klasse'!DV41='Skole scoring'!DH$122,1,0)+IF('Midt 3.kl. -Klasse'!DV41=5,5,0))</f>
        <v/>
      </c>
      <c r="DI144" s="31" t="str">
        <f>IF('Midt 3.kl. -Klasse'!DW41="","",IF('Midt 3.kl. -Klasse'!DW41='Skole scoring'!DI$122,1,0)+IF('Midt 3.kl. -Klasse'!DW41=5,5,0))</f>
        <v/>
      </c>
      <c r="DJ144" s="31" t="str">
        <f>IF('Midt 3.kl. -Klasse'!DX41="","",IF('Midt 3.kl. -Klasse'!DX41='Skole scoring'!DJ$122,1,0)+IF('Midt 3.kl. -Klasse'!DX41=5,5,0))</f>
        <v/>
      </c>
      <c r="DK144" s="31" t="str">
        <f>IF('Midt 3.kl. -Klasse'!DY41="","",IF('Midt 3.kl. -Klasse'!DY41='Skole scoring'!DK$122,1,0)+IF('Midt 3.kl. -Klasse'!DY41=5,5,0))</f>
        <v/>
      </c>
      <c r="DL144" s="31" t="str">
        <f>IF('Midt 3.kl. -Klasse'!DZ41="","",IF('Midt 3.kl. -Klasse'!DZ41='Skole scoring'!DL$122,1,0)+IF('Midt 3.kl. -Klasse'!DZ41=5,5,0))</f>
        <v/>
      </c>
      <c r="DM144" s="31" t="str">
        <f>IF('Midt 3.kl. -Klasse'!EA41="","",IF('Midt 3.kl. -Klasse'!EA41='Skole scoring'!DM$122,1,0)+IF('Midt 3.kl. -Klasse'!EA41=5,5,0))</f>
        <v/>
      </c>
      <c r="DN144" s="31" t="str">
        <f>IF('Midt 3.kl. -Klasse'!EB41="","",IF('Midt 3.kl. -Klasse'!EB41='Skole scoring'!DN$122,1,0)+IF('Midt 3.kl. -Klasse'!EB41=5,5,0))</f>
        <v/>
      </c>
      <c r="DO144" s="31" t="str">
        <f>IF('Midt 3.kl. -Klasse'!EC41="","",IF('Midt 3.kl. -Klasse'!EC41='Skole scoring'!DO$122,1,0)+IF('Midt 3.kl. -Klasse'!EC41=5,5,0))</f>
        <v/>
      </c>
      <c r="DP144" s="31" t="str">
        <f>IF('Midt 3.kl. -Klasse'!ED41="","",IF('Midt 3.kl. -Klasse'!ED41='Skole scoring'!DP$122,1,0)+IF('Midt 3.kl. -Klasse'!ED41=5,5,0))</f>
        <v/>
      </c>
      <c r="DQ144" s="31" t="str">
        <f>IF('Midt 3.kl. -Klasse'!EE41="","",IF('Midt 3.kl. -Klasse'!EE41='Skole scoring'!DQ$122,1,0)+IF('Midt 3.kl. -Klasse'!EE41=5,5,0))</f>
        <v/>
      </c>
      <c r="DR144" s="31" t="str">
        <f>IF('Midt 3.kl. -Klasse'!EF41="","",IF('Midt 3.kl. -Klasse'!EF41='Skole scoring'!DR$122,1,0)+IF('Midt 3.kl. -Klasse'!EF41=5,5,0))</f>
        <v/>
      </c>
      <c r="DS144" s="31" t="str">
        <f>IF('Midt 3.kl. -Klasse'!EG41="","",IF('Midt 3.kl. -Klasse'!EG41='Skole scoring'!DS$122,1,0)+IF('Midt 3.kl. -Klasse'!EG41=5,5,0))</f>
        <v/>
      </c>
      <c r="DT144" s="31" t="str">
        <f>IF('Midt 3.kl. -Klasse'!EH41="","",IF('Midt 3.kl. -Klasse'!EH41='Skole scoring'!DT$122,1,0)+IF('Midt 3.kl. -Klasse'!EH41=5,5,0))</f>
        <v/>
      </c>
      <c r="DU144" s="31" t="str">
        <f>IF('Midt 3.kl. -Klasse'!EI41="","",IF('Midt 3.kl. -Klasse'!EI41='Skole scoring'!DU$122,1,0)+IF('Midt 3.kl. -Klasse'!EI41=5,5,0))</f>
        <v/>
      </c>
      <c r="DV144" s="31" t="str">
        <f>IF('Midt 3.kl. -Klasse'!EJ41="","",IF('Midt 3.kl. -Klasse'!EJ41='Skole scoring'!DV$122,1,0)+IF('Midt 3.kl. -Klasse'!EJ41=5,5,0))</f>
        <v/>
      </c>
      <c r="DW144" s="31" t="str">
        <f>IF('Midt 3.kl. -Klasse'!EK41="","",IF('Midt 3.kl. -Klasse'!EK41='Skole scoring'!DW$122,1,0)+IF('Midt 3.kl. -Klasse'!EK41=5,5,0))</f>
        <v/>
      </c>
      <c r="DX144" s="31" t="str">
        <f>IF('Midt 3.kl. -Klasse'!EL41="","",IF('Midt 3.kl. -Klasse'!EL41='Skole scoring'!DX$122,1,0)+IF('Midt 3.kl. -Klasse'!EL41=5,5,0))</f>
        <v/>
      </c>
      <c r="DY144" s="31" t="str">
        <f>IF('Midt 3.kl. -Klasse'!EM41="","",IF('Midt 3.kl. -Klasse'!EM41='Skole scoring'!DY$122,1,0)+IF('Midt 3.kl. -Klasse'!EM41=5,5,0))</f>
        <v/>
      </c>
      <c r="DZ144" s="31" t="str">
        <f>IF('Midt 3.kl. -Klasse'!EN41="","",IF('Midt 3.kl. -Klasse'!EN41='Skole scoring'!DZ$122,1,0)+IF('Midt 3.kl. -Klasse'!EN41=5,5,0))</f>
        <v/>
      </c>
      <c r="EA144" s="31" t="str">
        <f>IF('Midt 3.kl. -Klasse'!EO41="","",IF('Midt 3.kl. -Klasse'!EO41='Skole scoring'!EA$122,1,0)+IF('Midt 3.kl. -Klasse'!EO41=5,5,0))</f>
        <v/>
      </c>
      <c r="EB144" s="31" t="str">
        <f>IF('Midt 3.kl. -Klasse'!EP41="","",IF('Midt 3.kl. -Klasse'!EP41='Skole scoring'!EB$122,1,0)+IF('Midt 3.kl. -Klasse'!EP41=5,5,0))</f>
        <v/>
      </c>
      <c r="EC144" s="31" t="str">
        <f>IF('Midt 3.kl. -Klasse'!EQ41="","",IF('Midt 3.kl. -Klasse'!EQ41='Skole scoring'!EC$122,1,0)+IF('Midt 3.kl. -Klasse'!EQ41=5,5,0))</f>
        <v/>
      </c>
      <c r="ED144" s="31" t="str">
        <f>IF('Midt 3.kl. -Klasse'!ER41="","",IF('Midt 3.kl. -Klasse'!ER41='Skole scoring'!ED$122,1,0)+IF('Midt 3.kl. -Klasse'!ER41=5,5,0))</f>
        <v/>
      </c>
      <c r="EE144" s="31" t="str">
        <f>IF('Midt 3.kl. -Klasse'!ES41="","",IF('Midt 3.kl. -Klasse'!ES41='Skole scoring'!EE$122,1,0)+IF('Midt 3.kl. -Klasse'!ES41=5,5,0))</f>
        <v/>
      </c>
      <c r="EF144" s="31" t="str">
        <f>IF('Midt 3.kl. -Klasse'!ET41="","",IF('Midt 3.kl. -Klasse'!ET41='Skole scoring'!EF$122,1,0)+IF('Midt 3.kl. -Klasse'!ET41=5,5,0))</f>
        <v/>
      </c>
      <c r="EG144" s="31" t="str">
        <f>IF('Midt 3.kl. -Klasse'!EU41="","",IF('Midt 3.kl. -Klasse'!EU41='Skole scoring'!EG$122,1,0)+IF('Midt 3.kl. -Klasse'!EU41=5,5,0))</f>
        <v/>
      </c>
      <c r="EH144" s="31" t="str">
        <f>IF('Midt 3.kl. -Klasse'!EV41="","",IF('Midt 3.kl. -Klasse'!EV41='Skole scoring'!EH$122,1,0)+IF('Midt 3.kl. -Klasse'!EV41=5,5,0))</f>
        <v/>
      </c>
      <c r="EI144" s="31" t="str">
        <f>IF('Midt 3.kl. -Klasse'!EW41="","",IF('Midt 3.kl. -Klasse'!EW41='Skole scoring'!EI$122,1,0)+IF('Midt 3.kl. -Klasse'!EW41=5,5,0))</f>
        <v/>
      </c>
      <c r="EJ144" s="31" t="str">
        <f>IF('Midt 3.kl. -Klasse'!EX41="","",IF('Midt 3.kl. -Klasse'!EX41='Skole scoring'!EJ$122,1,0)+IF('Midt 3.kl. -Klasse'!EX41=5,5,0))</f>
        <v/>
      </c>
      <c r="EK144" s="31" t="str">
        <f>IF('Midt 3.kl. -Klasse'!EY41="","",IF('Midt 3.kl. -Klasse'!EY41='Skole scoring'!EK$122,1,0)+IF('Midt 3.kl. -Klasse'!EY41=5,5,0))</f>
        <v/>
      </c>
      <c r="EL144" s="31" t="str">
        <f>IF('Midt 3.kl. -Klasse'!EZ41="","",IF('Midt 3.kl. -Klasse'!EZ41='Skole scoring'!EL$122,1,0)+IF('Midt 3.kl. -Klasse'!EZ41=5,5,0))</f>
        <v/>
      </c>
      <c r="EM144" s="31" t="str">
        <f>IF('Midt 3.kl. -Klasse'!FA41="","",IF('Midt 3.kl. -Klasse'!FA41='Skole scoring'!EM$122,1,0)+IF('Midt 3.kl. -Klasse'!FA41=5,5,0))</f>
        <v/>
      </c>
      <c r="EN144" s="31" t="str">
        <f>IF('Midt 3.kl. -Klasse'!FB41="","",IF('Midt 3.kl. -Klasse'!FB41='Skole scoring'!EN$122,1,0)+IF('Midt 3.kl. -Klasse'!FB41=5,5,0))</f>
        <v/>
      </c>
      <c r="EO144" s="31" t="str">
        <f>IF('Midt 3.kl. -Klasse'!FC41="","",IF('Midt 3.kl. -Klasse'!FC41='Skole scoring'!EO$122,1,0)+IF('Midt 3.kl. -Klasse'!FC41=5,5,0))</f>
        <v/>
      </c>
      <c r="EP144" s="31" t="str">
        <f>IF('Midt 3.kl. -Klasse'!FD41="","",IF('Midt 3.kl. -Klasse'!FD41='Skole scoring'!EP$122,1,0)+IF('Midt 3.kl. -Klasse'!FD41=5,5,0))</f>
        <v/>
      </c>
      <c r="EQ144" s="31" t="str">
        <f>IF('Midt 3.kl. -Klasse'!FE41="","",IF('Midt 3.kl. -Klasse'!FE41='Skole scoring'!EQ$122,1,0)+IF('Midt 3.kl. -Klasse'!FE41=5,5,0))</f>
        <v/>
      </c>
      <c r="ER144" s="31" t="str">
        <f>IF('Midt 3.kl. -Klasse'!FF41="","",IF('Midt 3.kl. -Klasse'!FF41='Skole scoring'!ER$122,1,0)+IF('Midt 3.kl. -Klasse'!FF41=5,5,0))</f>
        <v/>
      </c>
      <c r="ES144" s="31" t="str">
        <f>IF('Midt 3.kl. -Klasse'!FG41="","",IF('Midt 3.kl. -Klasse'!FG41='Skole scoring'!ES$122,1,0)+IF('Midt 3.kl. -Klasse'!FG41=5,5,0))</f>
        <v/>
      </c>
      <c r="ET144" s="31" t="str">
        <f>IF('Midt 3.kl. -Klasse'!FH41="","",IF('Midt 3.kl. -Klasse'!FH41='Skole scoring'!ET$122,1,0)+IF('Midt 3.kl. -Klasse'!FH41=5,5,0))</f>
        <v/>
      </c>
      <c r="EU144" s="31" t="str">
        <f>IF('Midt 3.kl. -Klasse'!FI41="","",IF('Midt 3.kl. -Klasse'!FI41='Skole scoring'!EU$122,1,0)+IF('Midt 3.kl. -Klasse'!FI41=5,5,0))</f>
        <v/>
      </c>
      <c r="EV144" s="31" t="str">
        <f>IF('Midt 3.kl. -Klasse'!FJ41="","",IF('Midt 3.kl. -Klasse'!FJ41='Skole scoring'!EV$122,1,0)+IF('Midt 3.kl. -Klasse'!FJ41=5,5,0))</f>
        <v/>
      </c>
      <c r="EW144" s="31" t="str">
        <f>IF('Midt 3.kl. -Klasse'!FK41="","",IF('Midt 3.kl. -Klasse'!FK41='Skole scoring'!EW$122,1,0)+IF('Midt 3.kl. -Klasse'!FK41=5,5,0))</f>
        <v/>
      </c>
      <c r="EX144" s="31" t="str">
        <f>IF('Midt 3.kl. -Klasse'!FL41="","",IF('Midt 3.kl. -Klasse'!FL41='Skole scoring'!EX$122,1,0)+IF('Midt 3.kl. -Klasse'!FL41=5,5,0))</f>
        <v/>
      </c>
      <c r="EY144" s="31" t="str">
        <f>IF('Midt 3.kl. -Klasse'!FM41="","",IF('Midt 3.kl. -Klasse'!FM41='Skole scoring'!EY$122,1,0)+IF('Midt 3.kl. -Klasse'!FM41=5,5,0))</f>
        <v/>
      </c>
      <c r="EZ144" s="31" t="str">
        <f>IF('Midt 3.kl. -Klasse'!FN41="","",IF('Midt 3.kl. -Klasse'!FN41='Skole scoring'!EZ$122,1,0)+IF('Midt 3.kl. -Klasse'!FN41=5,5,0))</f>
        <v/>
      </c>
      <c r="FA144" s="31" t="str">
        <f>IF('Midt 3.kl. -Klasse'!FO41="","",IF('Midt 3.kl. -Klasse'!FO41='Skole scoring'!FA$122,1,0)+IF('Midt 3.kl. -Klasse'!FO41=5,5,0))</f>
        <v/>
      </c>
      <c r="FB144" s="31" t="str">
        <f>IF('Midt 3.kl. -Klasse'!FP41="","",IF('Midt 3.kl. -Klasse'!FP41='Skole scoring'!FB$122,1,0)+IF('Midt 3.kl. -Klasse'!FP41=5,5,0))</f>
        <v/>
      </c>
      <c r="FC144" s="31" t="str">
        <f>IF('Midt 3.kl. -Klasse'!FQ41="","",IF('Midt 3.kl. -Klasse'!FQ41='Skole scoring'!FC$122,1,0)+IF('Midt 3.kl. -Klasse'!FQ41=5,5,0))</f>
        <v/>
      </c>
      <c r="FD144" s="31" t="str">
        <f>IF('Midt 3.kl. -Klasse'!FR41="","",IF('Midt 3.kl. -Klasse'!FR41='Skole scoring'!FD$122,1,0)+IF('Midt 3.kl. -Klasse'!FR41=5,5,0))</f>
        <v/>
      </c>
      <c r="FE144" s="31" t="str">
        <f>IF('Midt 3.kl. -Klasse'!FS41="","",IF('Midt 3.kl. -Klasse'!FS41='Skole scoring'!FE$122,1,0)+IF('Midt 3.kl. -Klasse'!FS41=5,5,0))</f>
        <v/>
      </c>
      <c r="FF144" s="31" t="str">
        <f>IF('Midt 3.kl. -Klasse'!FT41="","",IF('Midt 3.kl. -Klasse'!FT41='Skole scoring'!FF$122,1,0)+IF('Midt 3.kl. -Klasse'!FT41=5,5,0))</f>
        <v/>
      </c>
      <c r="FG144" s="31" t="str">
        <f>IF('Midt 3.kl. -Klasse'!FU41="","",IF('Midt 3.kl. -Klasse'!FU41='Skole scoring'!FG$122,1,0)+IF('Midt 3.kl. -Klasse'!FU41=5,5,0))</f>
        <v/>
      </c>
      <c r="FH144" s="31" t="str">
        <f>IF('Midt 3.kl. -Klasse'!FV41="","",IF('Midt 3.kl. -Klasse'!FV41='Skole scoring'!FH$122,1,0)+IF('Midt 3.kl. -Klasse'!FV41=5,5,0))</f>
        <v/>
      </c>
      <c r="FI144" s="31" t="str">
        <f>IF('Midt 3.kl. -Klasse'!FW41="","",IF('Midt 3.kl. -Klasse'!FW41='Skole scoring'!FI$122,1,0)+IF('Midt 3.kl. -Klasse'!FW41=5,5,0))</f>
        <v/>
      </c>
      <c r="FJ144" s="31" t="str">
        <f>IF('Midt 3.kl. -Klasse'!FX41="","",IF('Midt 3.kl. -Klasse'!FX41='Skole scoring'!FJ$122,1,0)+IF('Midt 3.kl. -Klasse'!FX41=5,5,0))</f>
        <v/>
      </c>
      <c r="FK144" s="31" t="str">
        <f>IF('Midt 3.kl. -Klasse'!FY41="","",IF('Midt 3.kl. -Klasse'!FY41='Skole scoring'!FK$122,1,0)+IF('Midt 3.kl. -Klasse'!FY41=5,5,0))</f>
        <v/>
      </c>
      <c r="FL144" s="31" t="str">
        <f>IF('Midt 3.kl. -Klasse'!FZ41="","",IF('Midt 3.kl. -Klasse'!FZ41='Skole scoring'!FL$122,1,0)+IF('Midt 3.kl. -Klasse'!FZ41=5,5,0))</f>
        <v/>
      </c>
      <c r="FM144" s="31" t="str">
        <f>IF('Midt 3.kl. -Klasse'!GA41="","",IF('Midt 3.kl. -Klasse'!GA41='Skole scoring'!FM$122,1,0)+IF('Midt 3.kl. -Klasse'!GA41=5,5,0))</f>
        <v/>
      </c>
      <c r="FN144" s="31">
        <f t="shared" si="4"/>
        <v>0</v>
      </c>
      <c r="FO144" s="31" t="str">
        <f>IF(ISBLANK('Midt 3.kl. -Klasse'!B41),"NA",(((COUNTIF('Skole scoring'!B144:U144,1)-9.2)/5.5)+((COUNTIF('Skole scoring'!V144:DQ144,1)-28)/14.6)+((COUNTIF(DR144:FM144,1)-27)/13))/3)</f>
        <v>NA</v>
      </c>
    </row>
    <row r="145" spans="2:171" x14ac:dyDescent="0.35">
      <c r="B145" s="31" t="str">
        <f>IF('Midt 3.kl. -Klasse'!P42="","",IF('Midt 3.kl. -Klasse'!P42='Skole scoring'!B$122,1,0)+IF('Midt 3.kl. -Klasse'!P42=5,5,0))</f>
        <v/>
      </c>
      <c r="C145" s="31" t="str">
        <f>IF('Midt 3.kl. -Klasse'!Q42="","",IF('Midt 3.kl. -Klasse'!Q42='Skole scoring'!C$122,1,0)+IF('Midt 3.kl. -Klasse'!Q42=5,5,0))</f>
        <v/>
      </c>
      <c r="D145" s="31" t="str">
        <f>IF('Midt 3.kl. -Klasse'!R42="","",IF('Midt 3.kl. -Klasse'!R42='Skole scoring'!D$122,1,0)+IF('Midt 3.kl. -Klasse'!R42=5,5,0))</f>
        <v/>
      </c>
      <c r="E145" s="31" t="str">
        <f>IF('Midt 3.kl. -Klasse'!S42="","",IF('Midt 3.kl. -Klasse'!S42='Skole scoring'!E$122,1,0)+IF('Midt 3.kl. -Klasse'!S42=5,5,0))</f>
        <v/>
      </c>
      <c r="F145" s="31" t="str">
        <f>IF('Midt 3.kl. -Klasse'!T42="","",IF('Midt 3.kl. -Klasse'!T42='Skole scoring'!F$122,1,0)+IF('Midt 3.kl. -Klasse'!T42=5,5,0))</f>
        <v/>
      </c>
      <c r="G145" s="31" t="str">
        <f>IF('Midt 3.kl. -Klasse'!U42="","",IF('Midt 3.kl. -Klasse'!U42='Skole scoring'!G$122,1,0)+IF('Midt 3.kl. -Klasse'!U42=5,5,0))</f>
        <v/>
      </c>
      <c r="H145" s="31" t="str">
        <f>IF('Midt 3.kl. -Klasse'!V42="","",IF('Midt 3.kl. -Klasse'!V42='Skole scoring'!H$122,1,0)+IF('Midt 3.kl. -Klasse'!V42=5,5,0))</f>
        <v/>
      </c>
      <c r="I145" s="31" t="str">
        <f>IF('Midt 3.kl. -Klasse'!W42="","",IF('Midt 3.kl. -Klasse'!W42='Skole scoring'!I$122,1,0)+IF('Midt 3.kl. -Klasse'!W42=5,5,0))</f>
        <v/>
      </c>
      <c r="J145" s="31" t="str">
        <f>IF('Midt 3.kl. -Klasse'!X42="","",IF('Midt 3.kl. -Klasse'!X42='Skole scoring'!J$122,1,0)+IF('Midt 3.kl. -Klasse'!X42=5,5,0))</f>
        <v/>
      </c>
      <c r="K145" s="31" t="str">
        <f>IF('Midt 3.kl. -Klasse'!Y42="","",IF('Midt 3.kl. -Klasse'!Y42='Skole scoring'!K$122,1,0)+IF('Midt 3.kl. -Klasse'!Y42=5,5,0))</f>
        <v/>
      </c>
      <c r="L145" s="31" t="str">
        <f>IF('Midt 3.kl. -Klasse'!Z42="","",IF('Midt 3.kl. -Klasse'!Z42='Skole scoring'!L$122,1,0)+IF('Midt 3.kl. -Klasse'!Z42=5,5,0))</f>
        <v/>
      </c>
      <c r="M145" s="31" t="str">
        <f>IF('Midt 3.kl. -Klasse'!AA42="","",IF('Midt 3.kl. -Klasse'!AA42='Skole scoring'!M$122,1,0)+IF('Midt 3.kl. -Klasse'!AA42=5,5,0))</f>
        <v/>
      </c>
      <c r="N145" s="31" t="str">
        <f>IF('Midt 3.kl. -Klasse'!AB42="","",IF('Midt 3.kl. -Klasse'!AB42='Skole scoring'!N$122,1,0)+IF('Midt 3.kl. -Klasse'!AB42=5,5,0))</f>
        <v/>
      </c>
      <c r="O145" s="31" t="str">
        <f>IF('Midt 3.kl. -Klasse'!AC42="","",IF('Midt 3.kl. -Klasse'!AC42='Skole scoring'!O$122,1,0)+IF('Midt 3.kl. -Klasse'!AC42=5,5,0))</f>
        <v/>
      </c>
      <c r="P145" s="31" t="str">
        <f>IF('Midt 3.kl. -Klasse'!AD42="","",IF('Midt 3.kl. -Klasse'!AD42='Skole scoring'!P$122,1,0)+IF('Midt 3.kl. -Klasse'!AD42=5,5,0))</f>
        <v/>
      </c>
      <c r="Q145" s="31" t="str">
        <f>IF('Midt 3.kl. -Klasse'!AE42="","",IF('Midt 3.kl. -Klasse'!AE42='Skole scoring'!Q$122,1,0)+IF('Midt 3.kl. -Klasse'!AE42=5,5,0))</f>
        <v/>
      </c>
      <c r="R145" s="31" t="str">
        <f>IF('Midt 3.kl. -Klasse'!AF42="","",IF('Midt 3.kl. -Klasse'!AF42='Skole scoring'!R$122,1,0)+IF('Midt 3.kl. -Klasse'!AF42=5,5,0))</f>
        <v/>
      </c>
      <c r="S145" s="31" t="str">
        <f>IF('Midt 3.kl. -Klasse'!AG42="","",IF('Midt 3.kl. -Klasse'!AG42='Skole scoring'!S$122,1,0)+IF('Midt 3.kl. -Klasse'!AG42=5,5,0))</f>
        <v/>
      </c>
      <c r="T145" s="31" t="str">
        <f>IF('Midt 3.kl. -Klasse'!AH42="","",IF('Midt 3.kl. -Klasse'!AH42='Skole scoring'!T$122,1,0)+IF('Midt 3.kl. -Klasse'!AH42=5,5,0))</f>
        <v/>
      </c>
      <c r="U145" s="31" t="str">
        <f>IF('Midt 3.kl. -Klasse'!AI42="","",IF('Midt 3.kl. -Klasse'!AI42='Skole scoring'!U$122,1,0)+IF('Midt 3.kl. -Klasse'!AI42=5,5,0))</f>
        <v/>
      </c>
      <c r="V145" s="31" t="str">
        <f>IF('Midt 3.kl. -Klasse'!AJ42="","",IF('Midt 3.kl. -Klasse'!AJ42='Skole scoring'!V$122,1,0)+IF('Midt 3.kl. -Klasse'!AJ42=5,5,0))</f>
        <v/>
      </c>
      <c r="W145" s="31" t="str">
        <f>IF('Midt 3.kl. -Klasse'!AK42="","",IF('Midt 3.kl. -Klasse'!AK42='Skole scoring'!W$122,1,0)+IF('Midt 3.kl. -Klasse'!AK42=5,5,0))</f>
        <v/>
      </c>
      <c r="X145" s="31" t="str">
        <f>IF('Midt 3.kl. -Klasse'!AL42="","",IF('Midt 3.kl. -Klasse'!AL42='Skole scoring'!X$122,1,0)+IF('Midt 3.kl. -Klasse'!AL42=5,5,0))</f>
        <v/>
      </c>
      <c r="Y145" s="31" t="str">
        <f>IF('Midt 3.kl. -Klasse'!AM42="","",IF('Midt 3.kl. -Klasse'!AM42='Skole scoring'!Y$122,1,0)+IF('Midt 3.kl. -Klasse'!AM42=5,5,0))</f>
        <v/>
      </c>
      <c r="Z145" s="31" t="str">
        <f>IF('Midt 3.kl. -Klasse'!AN42="","",IF('Midt 3.kl. -Klasse'!AN42='Skole scoring'!Z$122,1,0)+IF('Midt 3.kl. -Klasse'!AN42=5,5,0))</f>
        <v/>
      </c>
      <c r="AA145" s="31" t="str">
        <f>IF('Midt 3.kl. -Klasse'!AO42="","",IF('Midt 3.kl. -Klasse'!AO42='Skole scoring'!AA$122,1,0)+IF('Midt 3.kl. -Klasse'!AO42=5,5,0))</f>
        <v/>
      </c>
      <c r="AB145" s="31" t="str">
        <f>IF('Midt 3.kl. -Klasse'!AP42="","",IF('Midt 3.kl. -Klasse'!AP42='Skole scoring'!AB$122,1,0)+IF('Midt 3.kl. -Klasse'!AP42=5,5,0))</f>
        <v/>
      </c>
      <c r="AC145" s="31" t="str">
        <f>IF('Midt 3.kl. -Klasse'!AQ42="","",IF('Midt 3.kl. -Klasse'!AQ42='Skole scoring'!AC$122,1,0)+IF('Midt 3.kl. -Klasse'!AQ42=5,5,0))</f>
        <v/>
      </c>
      <c r="AD145" s="31" t="str">
        <f>IF('Midt 3.kl. -Klasse'!AR42="","",IF('Midt 3.kl. -Klasse'!AR42='Skole scoring'!AD$122,1,0)+IF('Midt 3.kl. -Klasse'!AR42=5,5,0))</f>
        <v/>
      </c>
      <c r="AE145" s="31" t="str">
        <f>IF('Midt 3.kl. -Klasse'!AS42="","",IF('Midt 3.kl. -Klasse'!AS42='Skole scoring'!AE$122,1,0)+IF('Midt 3.kl. -Klasse'!AS42=5,5,0))</f>
        <v/>
      </c>
      <c r="AF145" s="31" t="str">
        <f>IF('Midt 3.kl. -Klasse'!AT42="","",IF('Midt 3.kl. -Klasse'!AT42='Skole scoring'!AF$122,1,0)+IF('Midt 3.kl. -Klasse'!AT42=5,5,0))</f>
        <v/>
      </c>
      <c r="AG145" s="31" t="str">
        <f>IF('Midt 3.kl. -Klasse'!AU42="","",IF('Midt 3.kl. -Klasse'!AU42='Skole scoring'!AG$122,1,0)+IF('Midt 3.kl. -Klasse'!AU42=5,5,0))</f>
        <v/>
      </c>
      <c r="AH145" s="31" t="str">
        <f>IF('Midt 3.kl. -Klasse'!AV42="","",IF('Midt 3.kl. -Klasse'!AV42='Skole scoring'!AH$122,1,0)+IF('Midt 3.kl. -Klasse'!AV42=5,5,0))</f>
        <v/>
      </c>
      <c r="AI145" s="31" t="str">
        <f>IF('Midt 3.kl. -Klasse'!AW42="","",IF('Midt 3.kl. -Klasse'!AW42='Skole scoring'!AI$122,1,0)+IF('Midt 3.kl. -Klasse'!AW42=5,5,0))</f>
        <v/>
      </c>
      <c r="AJ145" s="31" t="str">
        <f>IF('Midt 3.kl. -Klasse'!AX42="","",IF('Midt 3.kl. -Klasse'!AX42='Skole scoring'!AJ$122,1,0)+IF('Midt 3.kl. -Klasse'!AX42=5,5,0))</f>
        <v/>
      </c>
      <c r="AK145" s="31" t="str">
        <f>IF('Midt 3.kl. -Klasse'!AY42="","",IF('Midt 3.kl. -Klasse'!AY42='Skole scoring'!AK$122,1,0)+IF('Midt 3.kl. -Klasse'!AY42=5,5,0))</f>
        <v/>
      </c>
      <c r="AL145" s="31" t="str">
        <f>IF('Midt 3.kl. -Klasse'!AZ42="","",IF('Midt 3.kl. -Klasse'!AZ42='Skole scoring'!AL$122,1,0)+IF('Midt 3.kl. -Klasse'!AZ42=5,5,0))</f>
        <v/>
      </c>
      <c r="AM145" s="31" t="str">
        <f>IF('Midt 3.kl. -Klasse'!BA42="","",IF('Midt 3.kl. -Klasse'!BA42='Skole scoring'!AM$122,1,0)+IF('Midt 3.kl. -Klasse'!BA42=5,5,0))</f>
        <v/>
      </c>
      <c r="AN145" s="31" t="str">
        <f>IF('Midt 3.kl. -Klasse'!BB42="","",IF('Midt 3.kl. -Klasse'!BB42='Skole scoring'!AN$122,1,0)+IF('Midt 3.kl. -Klasse'!BB42=5,5,0))</f>
        <v/>
      </c>
      <c r="AO145" s="31" t="str">
        <f>IF('Midt 3.kl. -Klasse'!BC42="","",IF('Midt 3.kl. -Klasse'!BC42='Skole scoring'!AO$122,1,0)+IF('Midt 3.kl. -Klasse'!BC42=5,5,0))</f>
        <v/>
      </c>
      <c r="AP145" s="31" t="str">
        <f>IF('Midt 3.kl. -Klasse'!BD42="","",IF('Midt 3.kl. -Klasse'!BD42='Skole scoring'!AP$122,1,0)+IF('Midt 3.kl. -Klasse'!BD42=5,5,0))</f>
        <v/>
      </c>
      <c r="AQ145" s="31" t="str">
        <f>IF('Midt 3.kl. -Klasse'!BE42="","",IF('Midt 3.kl. -Klasse'!BE42='Skole scoring'!AQ$122,1,0)+IF('Midt 3.kl. -Klasse'!BE42=5,5,0))</f>
        <v/>
      </c>
      <c r="AR145" s="31" t="str">
        <f>IF('Midt 3.kl. -Klasse'!BF42="","",IF('Midt 3.kl. -Klasse'!BF42='Skole scoring'!AR$122,1,0)+IF('Midt 3.kl. -Klasse'!BF42=5,5,0))</f>
        <v/>
      </c>
      <c r="AS145" s="31" t="str">
        <f>IF('Midt 3.kl. -Klasse'!BG42="","",IF('Midt 3.kl. -Klasse'!BG42='Skole scoring'!AS$122,1,0)+IF('Midt 3.kl. -Klasse'!BG42=5,5,0))</f>
        <v/>
      </c>
      <c r="AT145" s="31" t="str">
        <f>IF('Midt 3.kl. -Klasse'!BH42="","",IF('Midt 3.kl. -Klasse'!BH42='Skole scoring'!AT$122,1,0)+IF('Midt 3.kl. -Klasse'!BH42=5,5,0))</f>
        <v/>
      </c>
      <c r="AU145" s="31" t="str">
        <f>IF('Midt 3.kl. -Klasse'!BI42="","",IF('Midt 3.kl. -Klasse'!BI42='Skole scoring'!AU$122,1,0)+IF('Midt 3.kl. -Klasse'!BI42=5,5,0))</f>
        <v/>
      </c>
      <c r="AV145" s="31" t="str">
        <f>IF('Midt 3.kl. -Klasse'!BJ42="","",IF('Midt 3.kl. -Klasse'!BJ42='Skole scoring'!AV$122,1,0)+IF('Midt 3.kl. -Klasse'!BJ42=5,5,0))</f>
        <v/>
      </c>
      <c r="AW145" s="31" t="str">
        <f>IF('Midt 3.kl. -Klasse'!BK42="","",IF('Midt 3.kl. -Klasse'!BK42='Skole scoring'!AW$122,1,0)+IF('Midt 3.kl. -Klasse'!BK42=5,5,0))</f>
        <v/>
      </c>
      <c r="AX145" s="31" t="str">
        <f>IF('Midt 3.kl. -Klasse'!BL42="","",IF('Midt 3.kl. -Klasse'!BL42='Skole scoring'!AX$122,1,0)+IF('Midt 3.kl. -Klasse'!BL42=5,5,0))</f>
        <v/>
      </c>
      <c r="AY145" s="31" t="str">
        <f>IF('Midt 3.kl. -Klasse'!BM42="","",IF('Midt 3.kl. -Klasse'!BM42='Skole scoring'!AY$122,1,0)+IF('Midt 3.kl. -Klasse'!BM42=5,5,0))</f>
        <v/>
      </c>
      <c r="AZ145" s="31" t="str">
        <f>IF('Midt 3.kl. -Klasse'!BN42="","",IF('Midt 3.kl. -Klasse'!BN42='Skole scoring'!AZ$122,1,0)+IF('Midt 3.kl. -Klasse'!BN42=5,5,0))</f>
        <v/>
      </c>
      <c r="BA145" s="31" t="str">
        <f>IF('Midt 3.kl. -Klasse'!BO42="","",IF('Midt 3.kl. -Klasse'!BO42='Skole scoring'!BA$122,1,0)+IF('Midt 3.kl. -Klasse'!BO42=5,5,0))</f>
        <v/>
      </c>
      <c r="BB145" s="31" t="str">
        <f>IF('Midt 3.kl. -Klasse'!BP42="","",IF('Midt 3.kl. -Klasse'!BP42='Skole scoring'!BB$122,1,0)+IF('Midt 3.kl. -Klasse'!BP42=5,5,0))</f>
        <v/>
      </c>
      <c r="BC145" s="31" t="str">
        <f>IF('Midt 3.kl. -Klasse'!BQ42="","",IF('Midt 3.kl. -Klasse'!BQ42='Skole scoring'!BC$122,1,0)+IF('Midt 3.kl. -Klasse'!BQ42=5,5,0))</f>
        <v/>
      </c>
      <c r="BD145" s="31" t="str">
        <f>IF('Midt 3.kl. -Klasse'!BR42="","",IF('Midt 3.kl. -Klasse'!BR42='Skole scoring'!BD$122,1,0)+IF('Midt 3.kl. -Klasse'!BR42=5,5,0))</f>
        <v/>
      </c>
      <c r="BE145" s="31" t="str">
        <f>IF('Midt 3.kl. -Klasse'!BS42="","",IF('Midt 3.kl. -Klasse'!BS42='Skole scoring'!BE$122,1,0)+IF('Midt 3.kl. -Klasse'!BS42=5,5,0))</f>
        <v/>
      </c>
      <c r="BF145" s="31" t="str">
        <f>IF('Midt 3.kl. -Klasse'!BT42="","",IF('Midt 3.kl. -Klasse'!BT42='Skole scoring'!BF$122,1,0)+IF('Midt 3.kl. -Klasse'!BT42=5,5,0))</f>
        <v/>
      </c>
      <c r="BG145" s="31" t="str">
        <f>IF('Midt 3.kl. -Klasse'!BU42="","",IF('Midt 3.kl. -Klasse'!BU42='Skole scoring'!BG$122,1,0)+IF('Midt 3.kl. -Klasse'!BU42=5,5,0))</f>
        <v/>
      </c>
      <c r="BH145" s="31" t="str">
        <f>IF('Midt 3.kl. -Klasse'!BV42="","",IF('Midt 3.kl. -Klasse'!BV42='Skole scoring'!BH$122,1,0)+IF('Midt 3.kl. -Klasse'!BV42=5,5,0))</f>
        <v/>
      </c>
      <c r="BI145" s="31" t="str">
        <f>IF('Midt 3.kl. -Klasse'!BW42="","",IF('Midt 3.kl. -Klasse'!BW42='Skole scoring'!BI$122,1,0)+IF('Midt 3.kl. -Klasse'!BW42=5,5,0))</f>
        <v/>
      </c>
      <c r="BJ145" s="31" t="str">
        <f>IF('Midt 3.kl. -Klasse'!BX42="","",IF('Midt 3.kl. -Klasse'!BX42='Skole scoring'!BJ$122,1,0)+IF('Midt 3.kl. -Klasse'!BX42=5,5,0))</f>
        <v/>
      </c>
      <c r="BK145" s="31" t="str">
        <f>IF('Midt 3.kl. -Klasse'!BY42="","",IF('Midt 3.kl. -Klasse'!BY42='Skole scoring'!BK$122,1,0)+IF('Midt 3.kl. -Klasse'!BY42=5,5,0))</f>
        <v/>
      </c>
      <c r="BL145" s="31" t="str">
        <f>IF('Midt 3.kl. -Klasse'!BZ42="","",IF('Midt 3.kl. -Klasse'!BZ42='Skole scoring'!BL$122,1,0)+IF('Midt 3.kl. -Klasse'!BZ42=5,5,0))</f>
        <v/>
      </c>
      <c r="BM145" s="31" t="str">
        <f>IF('Midt 3.kl. -Klasse'!CA42="","",IF('Midt 3.kl. -Klasse'!CA42='Skole scoring'!BM$122,1,0)+IF('Midt 3.kl. -Klasse'!CA42=5,5,0))</f>
        <v/>
      </c>
      <c r="BN145" s="31" t="str">
        <f>IF('Midt 3.kl. -Klasse'!CB42="","",IF('Midt 3.kl. -Klasse'!CB42='Skole scoring'!BN$122,1,0)+IF('Midt 3.kl. -Klasse'!CB42=5,5,0))</f>
        <v/>
      </c>
      <c r="BO145" s="31" t="str">
        <f>IF('Midt 3.kl. -Klasse'!CC42="","",IF('Midt 3.kl. -Klasse'!CC42='Skole scoring'!BO$122,1,0)+IF('Midt 3.kl. -Klasse'!CC42=5,5,0))</f>
        <v/>
      </c>
      <c r="BP145" s="31" t="str">
        <f>IF('Midt 3.kl. -Klasse'!CD42="","",IF('Midt 3.kl. -Klasse'!CD42='Skole scoring'!BP$122,1,0)+IF('Midt 3.kl. -Klasse'!CD42=5,5,0))</f>
        <v/>
      </c>
      <c r="BQ145" s="31" t="str">
        <f>IF('Midt 3.kl. -Klasse'!CE42="","",IF('Midt 3.kl. -Klasse'!CE42='Skole scoring'!BQ$122,1,0)+IF('Midt 3.kl. -Klasse'!CE42=5,5,0))</f>
        <v/>
      </c>
      <c r="BR145" s="31" t="str">
        <f>IF('Midt 3.kl. -Klasse'!CF42="","",IF('Midt 3.kl. -Klasse'!CF42='Skole scoring'!BR$122,1,0)+IF('Midt 3.kl. -Klasse'!CF42=5,5,0))</f>
        <v/>
      </c>
      <c r="BS145" s="31" t="str">
        <f>IF('Midt 3.kl. -Klasse'!CG42="","",IF('Midt 3.kl. -Klasse'!CG42='Skole scoring'!BS$122,1,0)+IF('Midt 3.kl. -Klasse'!CG42=5,5,0))</f>
        <v/>
      </c>
      <c r="BT145" s="31" t="str">
        <f>IF('Midt 3.kl. -Klasse'!CH42="","",IF('Midt 3.kl. -Klasse'!CH42='Skole scoring'!BT$122,1,0)+IF('Midt 3.kl. -Klasse'!CH42=5,5,0))</f>
        <v/>
      </c>
      <c r="BU145" s="31" t="str">
        <f>IF('Midt 3.kl. -Klasse'!CI42="","",IF('Midt 3.kl. -Klasse'!CI42='Skole scoring'!BU$122,1,0)+IF('Midt 3.kl. -Klasse'!CI42=5,5,0))</f>
        <v/>
      </c>
      <c r="BV145" s="31" t="str">
        <f>IF('Midt 3.kl. -Klasse'!CJ42="","",IF('Midt 3.kl. -Klasse'!CJ42='Skole scoring'!BV$122,1,0)+IF('Midt 3.kl. -Klasse'!CJ42=5,5,0))</f>
        <v/>
      </c>
      <c r="BW145" s="31" t="str">
        <f>IF('Midt 3.kl. -Klasse'!CK42="","",IF('Midt 3.kl. -Klasse'!CK42='Skole scoring'!BW$122,1,0)+IF('Midt 3.kl. -Klasse'!CK42=5,5,0))</f>
        <v/>
      </c>
      <c r="BX145" s="31" t="str">
        <f>IF('Midt 3.kl. -Klasse'!CL42="","",IF('Midt 3.kl. -Klasse'!CL42='Skole scoring'!BX$122,1,0)+IF('Midt 3.kl. -Klasse'!CL42=5,5,0))</f>
        <v/>
      </c>
      <c r="BY145" s="31" t="str">
        <f>IF('Midt 3.kl. -Klasse'!CM42="","",IF('Midt 3.kl. -Klasse'!CM42='Skole scoring'!BY$122,1,0)+IF('Midt 3.kl. -Klasse'!CM42=5,5,0))</f>
        <v/>
      </c>
      <c r="BZ145" s="31" t="str">
        <f>IF('Midt 3.kl. -Klasse'!CN42="","",IF('Midt 3.kl. -Klasse'!CN42='Skole scoring'!BZ$122,1,0)+IF('Midt 3.kl. -Klasse'!CN42=5,5,0))</f>
        <v/>
      </c>
      <c r="CA145" s="31" t="str">
        <f>IF('Midt 3.kl. -Klasse'!CO42="","",IF('Midt 3.kl. -Klasse'!CO42='Skole scoring'!CA$122,1,0)+IF('Midt 3.kl. -Klasse'!CO42=5,5,0))</f>
        <v/>
      </c>
      <c r="CB145" s="31" t="str">
        <f>IF('Midt 3.kl. -Klasse'!CP42="","",IF('Midt 3.kl. -Klasse'!CP42='Skole scoring'!CB$122,1,0)+IF('Midt 3.kl. -Klasse'!CP42=5,5,0))</f>
        <v/>
      </c>
      <c r="CC145" s="31" t="str">
        <f>IF('Midt 3.kl. -Klasse'!CQ42="","",IF('Midt 3.kl. -Klasse'!CQ42='Skole scoring'!CC$122,1,0)+IF('Midt 3.kl. -Klasse'!CQ42=5,5,0))</f>
        <v/>
      </c>
      <c r="CD145" s="31" t="str">
        <f>IF('Midt 3.kl. -Klasse'!CR42="","",IF('Midt 3.kl. -Klasse'!CR42='Skole scoring'!CD$122,1,0)+IF('Midt 3.kl. -Klasse'!CR42=5,5,0))</f>
        <v/>
      </c>
      <c r="CE145" s="31" t="str">
        <f>IF('Midt 3.kl. -Klasse'!CS42="","",IF('Midt 3.kl. -Klasse'!CS42='Skole scoring'!CE$122,1,0)+IF('Midt 3.kl. -Klasse'!CS42=5,5,0))</f>
        <v/>
      </c>
      <c r="CF145" s="31" t="str">
        <f>IF('Midt 3.kl. -Klasse'!CT42="","",IF('Midt 3.kl. -Klasse'!CT42='Skole scoring'!CF$122,1,0)+IF('Midt 3.kl. -Klasse'!CT42=5,5,0))</f>
        <v/>
      </c>
      <c r="CG145" s="31" t="str">
        <f>IF('Midt 3.kl. -Klasse'!CU42="","",IF('Midt 3.kl. -Klasse'!CU42='Skole scoring'!CG$122,1,0)+IF('Midt 3.kl. -Klasse'!CU42=5,5,0))</f>
        <v/>
      </c>
      <c r="CH145" s="31" t="str">
        <f>IF('Midt 3.kl. -Klasse'!CV42="","",IF('Midt 3.kl. -Klasse'!CV42='Skole scoring'!CH$122,1,0)+IF('Midt 3.kl. -Klasse'!CV42=5,5,0))</f>
        <v/>
      </c>
      <c r="CI145" s="31" t="str">
        <f>IF('Midt 3.kl. -Klasse'!CW42="","",IF('Midt 3.kl. -Klasse'!CW42='Skole scoring'!CI$122,1,0)+IF('Midt 3.kl. -Klasse'!CW42=5,5,0))</f>
        <v/>
      </c>
      <c r="CJ145" s="31" t="str">
        <f>IF('Midt 3.kl. -Klasse'!CX42="","",IF('Midt 3.kl. -Klasse'!CX42='Skole scoring'!CJ$122,1,0)+IF('Midt 3.kl. -Klasse'!CX42=5,5,0))</f>
        <v/>
      </c>
      <c r="CK145" s="31" t="str">
        <f>IF('Midt 3.kl. -Klasse'!CY42="","",IF('Midt 3.kl. -Klasse'!CY42='Skole scoring'!CK$122,1,0)+IF('Midt 3.kl. -Klasse'!CY42=5,5,0))</f>
        <v/>
      </c>
      <c r="CL145" s="31" t="str">
        <f>IF('Midt 3.kl. -Klasse'!CZ42="","",IF('Midt 3.kl. -Klasse'!CZ42='Skole scoring'!CL$122,1,0)+IF('Midt 3.kl. -Klasse'!CZ42=5,5,0))</f>
        <v/>
      </c>
      <c r="CM145" s="31" t="str">
        <f>IF('Midt 3.kl. -Klasse'!DA42="","",IF('Midt 3.kl. -Klasse'!DA42='Skole scoring'!CM$122,1,0)+IF('Midt 3.kl. -Klasse'!DA42=5,5,0))</f>
        <v/>
      </c>
      <c r="CN145" s="31" t="str">
        <f>IF('Midt 3.kl. -Klasse'!DB42="","",IF('Midt 3.kl. -Klasse'!DB42='Skole scoring'!CN$122,1,0)+IF('Midt 3.kl. -Klasse'!DB42=5,5,0))</f>
        <v/>
      </c>
      <c r="CO145" s="31" t="str">
        <f>IF('Midt 3.kl. -Klasse'!DC42="","",IF('Midt 3.kl. -Klasse'!DC42='Skole scoring'!CO$122,1,0)+IF('Midt 3.kl. -Klasse'!DC42=5,5,0))</f>
        <v/>
      </c>
      <c r="CP145" s="31" t="str">
        <f>IF('Midt 3.kl. -Klasse'!DD42="","",IF('Midt 3.kl. -Klasse'!DD42='Skole scoring'!CP$122,1,0)+IF('Midt 3.kl. -Klasse'!DD42=5,5,0))</f>
        <v/>
      </c>
      <c r="CQ145" s="31" t="str">
        <f>IF('Midt 3.kl. -Klasse'!DE42="","",IF('Midt 3.kl. -Klasse'!DE42='Skole scoring'!CQ$122,1,0)+IF('Midt 3.kl. -Klasse'!DE42=5,5,0))</f>
        <v/>
      </c>
      <c r="CR145" s="31" t="str">
        <f>IF('Midt 3.kl. -Klasse'!DF42="","",IF('Midt 3.kl. -Klasse'!DF42='Skole scoring'!CR$122,1,0)+IF('Midt 3.kl. -Klasse'!DF42=5,5,0))</f>
        <v/>
      </c>
      <c r="CS145" s="31" t="str">
        <f>IF('Midt 3.kl. -Klasse'!DG42="","",IF('Midt 3.kl. -Klasse'!DG42='Skole scoring'!CS$122,1,0)+IF('Midt 3.kl. -Klasse'!DG42=5,5,0))</f>
        <v/>
      </c>
      <c r="CT145" s="31" t="str">
        <f>IF('Midt 3.kl. -Klasse'!DH42="","",IF('Midt 3.kl. -Klasse'!DH42='Skole scoring'!CT$122,1,0)+IF('Midt 3.kl. -Klasse'!DH42=5,5,0))</f>
        <v/>
      </c>
      <c r="CU145" s="31" t="str">
        <f>IF('Midt 3.kl. -Klasse'!DI42="","",IF('Midt 3.kl. -Klasse'!DI42='Skole scoring'!CU$122,1,0)+IF('Midt 3.kl. -Klasse'!DI42=5,5,0))</f>
        <v/>
      </c>
      <c r="CV145" s="31" t="str">
        <f>IF('Midt 3.kl. -Klasse'!DJ42="","",IF('Midt 3.kl. -Klasse'!DJ42='Skole scoring'!CV$122,1,0)+IF('Midt 3.kl. -Klasse'!DJ42=5,5,0))</f>
        <v/>
      </c>
      <c r="CW145" s="31" t="str">
        <f>IF('Midt 3.kl. -Klasse'!DK42="","",IF('Midt 3.kl. -Klasse'!DK42='Skole scoring'!CW$122,1,0)+IF('Midt 3.kl. -Klasse'!DK42=5,5,0))</f>
        <v/>
      </c>
      <c r="CX145" s="31" t="str">
        <f>IF('Midt 3.kl. -Klasse'!DL42="","",IF('Midt 3.kl. -Klasse'!DL42='Skole scoring'!CX$122,1,0)+IF('Midt 3.kl. -Klasse'!DL42=5,5,0))</f>
        <v/>
      </c>
      <c r="CY145" s="31" t="str">
        <f>IF('Midt 3.kl. -Klasse'!DM42="","",IF('Midt 3.kl. -Klasse'!DM42='Skole scoring'!CY$122,1,0)+IF('Midt 3.kl. -Klasse'!DM42=5,5,0))</f>
        <v/>
      </c>
      <c r="CZ145" s="31" t="str">
        <f>IF('Midt 3.kl. -Klasse'!DN42="","",IF('Midt 3.kl. -Klasse'!DN42='Skole scoring'!CZ$122,1,0)+IF('Midt 3.kl. -Klasse'!DN42=5,5,0))</f>
        <v/>
      </c>
      <c r="DA145" s="31" t="str">
        <f>IF('Midt 3.kl. -Klasse'!DO42="","",IF('Midt 3.kl. -Klasse'!DO42='Skole scoring'!DA$122,1,0)+IF('Midt 3.kl. -Klasse'!DO42=5,5,0))</f>
        <v/>
      </c>
      <c r="DB145" s="31" t="str">
        <f>IF('Midt 3.kl. -Klasse'!DP42="","",IF('Midt 3.kl. -Klasse'!DP42='Skole scoring'!DB$122,1,0)+IF('Midt 3.kl. -Klasse'!DP42=5,5,0))</f>
        <v/>
      </c>
      <c r="DC145" s="31" t="str">
        <f>IF('Midt 3.kl. -Klasse'!DQ42="","",IF('Midt 3.kl. -Klasse'!DQ42='Skole scoring'!DC$122,1,0)+IF('Midt 3.kl. -Klasse'!DQ42=5,5,0))</f>
        <v/>
      </c>
      <c r="DD145" s="31" t="str">
        <f>IF('Midt 3.kl. -Klasse'!DR42="","",IF('Midt 3.kl. -Klasse'!DR42='Skole scoring'!DD$122,1,0)+IF('Midt 3.kl. -Klasse'!DR42=5,5,0))</f>
        <v/>
      </c>
      <c r="DE145" s="31" t="str">
        <f>IF('Midt 3.kl. -Klasse'!DS42="","",IF('Midt 3.kl. -Klasse'!DS42='Skole scoring'!DE$122,1,0)+IF('Midt 3.kl. -Klasse'!DS42=5,5,0))</f>
        <v/>
      </c>
      <c r="DF145" s="31" t="str">
        <f>IF('Midt 3.kl. -Klasse'!DT42="","",IF('Midt 3.kl. -Klasse'!DT42='Skole scoring'!DF$122,1,0)+IF('Midt 3.kl. -Klasse'!DT42=5,5,0))</f>
        <v/>
      </c>
      <c r="DG145" s="31" t="str">
        <f>IF('Midt 3.kl. -Klasse'!DU42="","",IF('Midt 3.kl. -Klasse'!DU42='Skole scoring'!DG$122,1,0)+IF('Midt 3.kl. -Klasse'!DU42=5,5,0))</f>
        <v/>
      </c>
      <c r="DH145" s="31" t="str">
        <f>IF('Midt 3.kl. -Klasse'!DV42="","",IF('Midt 3.kl. -Klasse'!DV42='Skole scoring'!DH$122,1,0)+IF('Midt 3.kl. -Klasse'!DV42=5,5,0))</f>
        <v/>
      </c>
      <c r="DI145" s="31" t="str">
        <f>IF('Midt 3.kl. -Klasse'!DW42="","",IF('Midt 3.kl. -Klasse'!DW42='Skole scoring'!DI$122,1,0)+IF('Midt 3.kl. -Klasse'!DW42=5,5,0))</f>
        <v/>
      </c>
      <c r="DJ145" s="31" t="str">
        <f>IF('Midt 3.kl. -Klasse'!DX42="","",IF('Midt 3.kl. -Klasse'!DX42='Skole scoring'!DJ$122,1,0)+IF('Midt 3.kl. -Klasse'!DX42=5,5,0))</f>
        <v/>
      </c>
      <c r="DK145" s="31" t="str">
        <f>IF('Midt 3.kl. -Klasse'!DY42="","",IF('Midt 3.kl. -Klasse'!DY42='Skole scoring'!DK$122,1,0)+IF('Midt 3.kl. -Klasse'!DY42=5,5,0))</f>
        <v/>
      </c>
      <c r="DL145" s="31" t="str">
        <f>IF('Midt 3.kl. -Klasse'!DZ42="","",IF('Midt 3.kl. -Klasse'!DZ42='Skole scoring'!DL$122,1,0)+IF('Midt 3.kl. -Klasse'!DZ42=5,5,0))</f>
        <v/>
      </c>
      <c r="DM145" s="31" t="str">
        <f>IF('Midt 3.kl. -Klasse'!EA42="","",IF('Midt 3.kl. -Klasse'!EA42='Skole scoring'!DM$122,1,0)+IF('Midt 3.kl. -Klasse'!EA42=5,5,0))</f>
        <v/>
      </c>
      <c r="DN145" s="31" t="str">
        <f>IF('Midt 3.kl. -Klasse'!EB42="","",IF('Midt 3.kl. -Klasse'!EB42='Skole scoring'!DN$122,1,0)+IF('Midt 3.kl. -Klasse'!EB42=5,5,0))</f>
        <v/>
      </c>
      <c r="DO145" s="31" t="str">
        <f>IF('Midt 3.kl. -Klasse'!EC42="","",IF('Midt 3.kl. -Klasse'!EC42='Skole scoring'!DO$122,1,0)+IF('Midt 3.kl. -Klasse'!EC42=5,5,0))</f>
        <v/>
      </c>
      <c r="DP145" s="31" t="str">
        <f>IF('Midt 3.kl. -Klasse'!ED42="","",IF('Midt 3.kl. -Klasse'!ED42='Skole scoring'!DP$122,1,0)+IF('Midt 3.kl. -Klasse'!ED42=5,5,0))</f>
        <v/>
      </c>
      <c r="DQ145" s="31" t="str">
        <f>IF('Midt 3.kl. -Klasse'!EE42="","",IF('Midt 3.kl. -Klasse'!EE42='Skole scoring'!DQ$122,1,0)+IF('Midt 3.kl. -Klasse'!EE42=5,5,0))</f>
        <v/>
      </c>
      <c r="DR145" s="31" t="str">
        <f>IF('Midt 3.kl. -Klasse'!EF42="","",IF('Midt 3.kl. -Klasse'!EF42='Skole scoring'!DR$122,1,0)+IF('Midt 3.kl. -Klasse'!EF42=5,5,0))</f>
        <v/>
      </c>
      <c r="DS145" s="31" t="str">
        <f>IF('Midt 3.kl. -Klasse'!EG42="","",IF('Midt 3.kl. -Klasse'!EG42='Skole scoring'!DS$122,1,0)+IF('Midt 3.kl. -Klasse'!EG42=5,5,0))</f>
        <v/>
      </c>
      <c r="DT145" s="31" t="str">
        <f>IF('Midt 3.kl. -Klasse'!EH42="","",IF('Midt 3.kl. -Klasse'!EH42='Skole scoring'!DT$122,1,0)+IF('Midt 3.kl. -Klasse'!EH42=5,5,0))</f>
        <v/>
      </c>
      <c r="DU145" s="31" t="str">
        <f>IF('Midt 3.kl. -Klasse'!EI42="","",IF('Midt 3.kl. -Klasse'!EI42='Skole scoring'!DU$122,1,0)+IF('Midt 3.kl. -Klasse'!EI42=5,5,0))</f>
        <v/>
      </c>
      <c r="DV145" s="31" t="str">
        <f>IF('Midt 3.kl. -Klasse'!EJ42="","",IF('Midt 3.kl. -Klasse'!EJ42='Skole scoring'!DV$122,1,0)+IF('Midt 3.kl. -Klasse'!EJ42=5,5,0))</f>
        <v/>
      </c>
      <c r="DW145" s="31" t="str">
        <f>IF('Midt 3.kl. -Klasse'!EK42="","",IF('Midt 3.kl. -Klasse'!EK42='Skole scoring'!DW$122,1,0)+IF('Midt 3.kl. -Klasse'!EK42=5,5,0))</f>
        <v/>
      </c>
      <c r="DX145" s="31" t="str">
        <f>IF('Midt 3.kl. -Klasse'!EL42="","",IF('Midt 3.kl. -Klasse'!EL42='Skole scoring'!DX$122,1,0)+IF('Midt 3.kl. -Klasse'!EL42=5,5,0))</f>
        <v/>
      </c>
      <c r="DY145" s="31" t="str">
        <f>IF('Midt 3.kl. -Klasse'!EM42="","",IF('Midt 3.kl. -Klasse'!EM42='Skole scoring'!DY$122,1,0)+IF('Midt 3.kl. -Klasse'!EM42=5,5,0))</f>
        <v/>
      </c>
      <c r="DZ145" s="31" t="str">
        <f>IF('Midt 3.kl. -Klasse'!EN42="","",IF('Midt 3.kl. -Klasse'!EN42='Skole scoring'!DZ$122,1,0)+IF('Midt 3.kl. -Klasse'!EN42=5,5,0))</f>
        <v/>
      </c>
      <c r="EA145" s="31" t="str">
        <f>IF('Midt 3.kl. -Klasse'!EO42="","",IF('Midt 3.kl. -Klasse'!EO42='Skole scoring'!EA$122,1,0)+IF('Midt 3.kl. -Klasse'!EO42=5,5,0))</f>
        <v/>
      </c>
      <c r="EB145" s="31" t="str">
        <f>IF('Midt 3.kl. -Klasse'!EP42="","",IF('Midt 3.kl. -Klasse'!EP42='Skole scoring'!EB$122,1,0)+IF('Midt 3.kl. -Klasse'!EP42=5,5,0))</f>
        <v/>
      </c>
      <c r="EC145" s="31" t="str">
        <f>IF('Midt 3.kl. -Klasse'!EQ42="","",IF('Midt 3.kl. -Klasse'!EQ42='Skole scoring'!EC$122,1,0)+IF('Midt 3.kl. -Klasse'!EQ42=5,5,0))</f>
        <v/>
      </c>
      <c r="ED145" s="31" t="str">
        <f>IF('Midt 3.kl. -Klasse'!ER42="","",IF('Midt 3.kl. -Klasse'!ER42='Skole scoring'!ED$122,1,0)+IF('Midt 3.kl. -Klasse'!ER42=5,5,0))</f>
        <v/>
      </c>
      <c r="EE145" s="31" t="str">
        <f>IF('Midt 3.kl. -Klasse'!ES42="","",IF('Midt 3.kl. -Klasse'!ES42='Skole scoring'!EE$122,1,0)+IF('Midt 3.kl. -Klasse'!ES42=5,5,0))</f>
        <v/>
      </c>
      <c r="EF145" s="31" t="str">
        <f>IF('Midt 3.kl. -Klasse'!ET42="","",IF('Midt 3.kl. -Klasse'!ET42='Skole scoring'!EF$122,1,0)+IF('Midt 3.kl. -Klasse'!ET42=5,5,0))</f>
        <v/>
      </c>
      <c r="EG145" s="31" t="str">
        <f>IF('Midt 3.kl. -Klasse'!EU42="","",IF('Midt 3.kl. -Klasse'!EU42='Skole scoring'!EG$122,1,0)+IF('Midt 3.kl. -Klasse'!EU42=5,5,0))</f>
        <v/>
      </c>
      <c r="EH145" s="31" t="str">
        <f>IF('Midt 3.kl. -Klasse'!EV42="","",IF('Midt 3.kl. -Klasse'!EV42='Skole scoring'!EH$122,1,0)+IF('Midt 3.kl. -Klasse'!EV42=5,5,0))</f>
        <v/>
      </c>
      <c r="EI145" s="31" t="str">
        <f>IF('Midt 3.kl. -Klasse'!EW42="","",IF('Midt 3.kl. -Klasse'!EW42='Skole scoring'!EI$122,1,0)+IF('Midt 3.kl. -Klasse'!EW42=5,5,0))</f>
        <v/>
      </c>
      <c r="EJ145" s="31" t="str">
        <f>IF('Midt 3.kl. -Klasse'!EX42="","",IF('Midt 3.kl. -Klasse'!EX42='Skole scoring'!EJ$122,1,0)+IF('Midt 3.kl. -Klasse'!EX42=5,5,0))</f>
        <v/>
      </c>
      <c r="EK145" s="31" t="str">
        <f>IF('Midt 3.kl. -Klasse'!EY42="","",IF('Midt 3.kl. -Klasse'!EY42='Skole scoring'!EK$122,1,0)+IF('Midt 3.kl. -Klasse'!EY42=5,5,0))</f>
        <v/>
      </c>
      <c r="EL145" s="31" t="str">
        <f>IF('Midt 3.kl. -Klasse'!EZ42="","",IF('Midt 3.kl. -Klasse'!EZ42='Skole scoring'!EL$122,1,0)+IF('Midt 3.kl. -Klasse'!EZ42=5,5,0))</f>
        <v/>
      </c>
      <c r="EM145" s="31" t="str">
        <f>IF('Midt 3.kl. -Klasse'!FA42="","",IF('Midt 3.kl. -Klasse'!FA42='Skole scoring'!EM$122,1,0)+IF('Midt 3.kl. -Klasse'!FA42=5,5,0))</f>
        <v/>
      </c>
      <c r="EN145" s="31" t="str">
        <f>IF('Midt 3.kl. -Klasse'!FB42="","",IF('Midt 3.kl. -Klasse'!FB42='Skole scoring'!EN$122,1,0)+IF('Midt 3.kl. -Klasse'!FB42=5,5,0))</f>
        <v/>
      </c>
      <c r="EO145" s="31" t="str">
        <f>IF('Midt 3.kl. -Klasse'!FC42="","",IF('Midt 3.kl. -Klasse'!FC42='Skole scoring'!EO$122,1,0)+IF('Midt 3.kl. -Klasse'!FC42=5,5,0))</f>
        <v/>
      </c>
      <c r="EP145" s="31" t="str">
        <f>IF('Midt 3.kl. -Klasse'!FD42="","",IF('Midt 3.kl. -Klasse'!FD42='Skole scoring'!EP$122,1,0)+IF('Midt 3.kl. -Klasse'!FD42=5,5,0))</f>
        <v/>
      </c>
      <c r="EQ145" s="31" t="str">
        <f>IF('Midt 3.kl. -Klasse'!FE42="","",IF('Midt 3.kl. -Klasse'!FE42='Skole scoring'!EQ$122,1,0)+IF('Midt 3.kl. -Klasse'!FE42=5,5,0))</f>
        <v/>
      </c>
      <c r="ER145" s="31" t="str">
        <f>IF('Midt 3.kl. -Klasse'!FF42="","",IF('Midt 3.kl. -Klasse'!FF42='Skole scoring'!ER$122,1,0)+IF('Midt 3.kl. -Klasse'!FF42=5,5,0))</f>
        <v/>
      </c>
      <c r="ES145" s="31" t="str">
        <f>IF('Midt 3.kl. -Klasse'!FG42="","",IF('Midt 3.kl. -Klasse'!FG42='Skole scoring'!ES$122,1,0)+IF('Midt 3.kl. -Klasse'!FG42=5,5,0))</f>
        <v/>
      </c>
      <c r="ET145" s="31" t="str">
        <f>IF('Midt 3.kl. -Klasse'!FH42="","",IF('Midt 3.kl. -Klasse'!FH42='Skole scoring'!ET$122,1,0)+IF('Midt 3.kl. -Klasse'!FH42=5,5,0))</f>
        <v/>
      </c>
      <c r="EU145" s="31" t="str">
        <f>IF('Midt 3.kl. -Klasse'!FI42="","",IF('Midt 3.kl. -Klasse'!FI42='Skole scoring'!EU$122,1,0)+IF('Midt 3.kl. -Klasse'!FI42=5,5,0))</f>
        <v/>
      </c>
      <c r="EV145" s="31" t="str">
        <f>IF('Midt 3.kl. -Klasse'!FJ42="","",IF('Midt 3.kl. -Klasse'!FJ42='Skole scoring'!EV$122,1,0)+IF('Midt 3.kl. -Klasse'!FJ42=5,5,0))</f>
        <v/>
      </c>
      <c r="EW145" s="31" t="str">
        <f>IF('Midt 3.kl. -Klasse'!FK42="","",IF('Midt 3.kl. -Klasse'!FK42='Skole scoring'!EW$122,1,0)+IF('Midt 3.kl. -Klasse'!FK42=5,5,0))</f>
        <v/>
      </c>
      <c r="EX145" s="31" t="str">
        <f>IF('Midt 3.kl. -Klasse'!FL42="","",IF('Midt 3.kl. -Klasse'!FL42='Skole scoring'!EX$122,1,0)+IF('Midt 3.kl. -Klasse'!FL42=5,5,0))</f>
        <v/>
      </c>
      <c r="EY145" s="31" t="str">
        <f>IF('Midt 3.kl. -Klasse'!FM42="","",IF('Midt 3.kl. -Klasse'!FM42='Skole scoring'!EY$122,1,0)+IF('Midt 3.kl. -Klasse'!FM42=5,5,0))</f>
        <v/>
      </c>
      <c r="EZ145" s="31" t="str">
        <f>IF('Midt 3.kl. -Klasse'!FN42="","",IF('Midt 3.kl. -Klasse'!FN42='Skole scoring'!EZ$122,1,0)+IF('Midt 3.kl. -Klasse'!FN42=5,5,0))</f>
        <v/>
      </c>
      <c r="FA145" s="31" t="str">
        <f>IF('Midt 3.kl. -Klasse'!FO42="","",IF('Midt 3.kl. -Klasse'!FO42='Skole scoring'!FA$122,1,0)+IF('Midt 3.kl. -Klasse'!FO42=5,5,0))</f>
        <v/>
      </c>
      <c r="FB145" s="31" t="str">
        <f>IF('Midt 3.kl. -Klasse'!FP42="","",IF('Midt 3.kl. -Klasse'!FP42='Skole scoring'!FB$122,1,0)+IF('Midt 3.kl. -Klasse'!FP42=5,5,0))</f>
        <v/>
      </c>
      <c r="FC145" s="31" t="str">
        <f>IF('Midt 3.kl. -Klasse'!FQ42="","",IF('Midt 3.kl. -Klasse'!FQ42='Skole scoring'!FC$122,1,0)+IF('Midt 3.kl. -Klasse'!FQ42=5,5,0))</f>
        <v/>
      </c>
      <c r="FD145" s="31" t="str">
        <f>IF('Midt 3.kl. -Klasse'!FR42="","",IF('Midt 3.kl. -Klasse'!FR42='Skole scoring'!FD$122,1,0)+IF('Midt 3.kl. -Klasse'!FR42=5,5,0))</f>
        <v/>
      </c>
      <c r="FE145" s="31" t="str">
        <f>IF('Midt 3.kl. -Klasse'!FS42="","",IF('Midt 3.kl. -Klasse'!FS42='Skole scoring'!FE$122,1,0)+IF('Midt 3.kl. -Klasse'!FS42=5,5,0))</f>
        <v/>
      </c>
      <c r="FF145" s="31" t="str">
        <f>IF('Midt 3.kl. -Klasse'!FT42="","",IF('Midt 3.kl. -Klasse'!FT42='Skole scoring'!FF$122,1,0)+IF('Midt 3.kl. -Klasse'!FT42=5,5,0))</f>
        <v/>
      </c>
      <c r="FG145" s="31" t="str">
        <f>IF('Midt 3.kl. -Klasse'!FU42="","",IF('Midt 3.kl. -Klasse'!FU42='Skole scoring'!FG$122,1,0)+IF('Midt 3.kl. -Klasse'!FU42=5,5,0))</f>
        <v/>
      </c>
      <c r="FH145" s="31" t="str">
        <f>IF('Midt 3.kl. -Klasse'!FV42="","",IF('Midt 3.kl. -Klasse'!FV42='Skole scoring'!FH$122,1,0)+IF('Midt 3.kl. -Klasse'!FV42=5,5,0))</f>
        <v/>
      </c>
      <c r="FI145" s="31" t="str">
        <f>IF('Midt 3.kl. -Klasse'!FW42="","",IF('Midt 3.kl. -Klasse'!FW42='Skole scoring'!FI$122,1,0)+IF('Midt 3.kl. -Klasse'!FW42=5,5,0))</f>
        <v/>
      </c>
      <c r="FJ145" s="31" t="str">
        <f>IF('Midt 3.kl. -Klasse'!FX42="","",IF('Midt 3.kl. -Klasse'!FX42='Skole scoring'!FJ$122,1,0)+IF('Midt 3.kl. -Klasse'!FX42=5,5,0))</f>
        <v/>
      </c>
      <c r="FK145" s="31" t="str">
        <f>IF('Midt 3.kl. -Klasse'!FY42="","",IF('Midt 3.kl. -Klasse'!FY42='Skole scoring'!FK$122,1,0)+IF('Midt 3.kl. -Klasse'!FY42=5,5,0))</f>
        <v/>
      </c>
      <c r="FL145" s="31" t="str">
        <f>IF('Midt 3.kl. -Klasse'!FZ42="","",IF('Midt 3.kl. -Klasse'!FZ42='Skole scoring'!FL$122,1,0)+IF('Midt 3.kl. -Klasse'!FZ42=5,5,0))</f>
        <v/>
      </c>
      <c r="FM145" s="31" t="str">
        <f>IF('Midt 3.kl. -Klasse'!GA42="","",IF('Midt 3.kl. -Klasse'!GA42='Skole scoring'!FM$122,1,0)+IF('Midt 3.kl. -Klasse'!GA42=5,5,0))</f>
        <v/>
      </c>
      <c r="FN145" s="31">
        <f t="shared" si="4"/>
        <v>0</v>
      </c>
      <c r="FO145" s="31" t="str">
        <f>IF(ISBLANK('Midt 3.kl. -Klasse'!B42),"NA",(((COUNTIF('Skole scoring'!B145:U145,1)-9.2)/5.5)+((COUNTIF('Skole scoring'!V145:DQ145,1)-28)/14.6)+((COUNTIF(DR145:FM145,1)-27)/13))/3)</f>
        <v>NA</v>
      </c>
    </row>
    <row r="146" spans="2:171" x14ac:dyDescent="0.35">
      <c r="B146" s="31" t="str">
        <f>IF('Midt 3.kl. -Klasse'!P43="","",IF('Midt 3.kl. -Klasse'!P43='Skole scoring'!B$122,1,0)+IF('Midt 3.kl. -Klasse'!P43=5,5,0))</f>
        <v/>
      </c>
      <c r="C146" s="31" t="str">
        <f>IF('Midt 3.kl. -Klasse'!Q43="","",IF('Midt 3.kl. -Klasse'!Q43='Skole scoring'!C$122,1,0)+IF('Midt 3.kl. -Klasse'!Q43=5,5,0))</f>
        <v/>
      </c>
      <c r="D146" s="31" t="str">
        <f>IF('Midt 3.kl. -Klasse'!R43="","",IF('Midt 3.kl. -Klasse'!R43='Skole scoring'!D$122,1,0)+IF('Midt 3.kl. -Klasse'!R43=5,5,0))</f>
        <v/>
      </c>
      <c r="E146" s="31" t="str">
        <f>IF('Midt 3.kl. -Klasse'!S43="","",IF('Midt 3.kl. -Klasse'!S43='Skole scoring'!E$122,1,0)+IF('Midt 3.kl. -Klasse'!S43=5,5,0))</f>
        <v/>
      </c>
      <c r="F146" s="31" t="str">
        <f>IF('Midt 3.kl. -Klasse'!T43="","",IF('Midt 3.kl. -Klasse'!T43='Skole scoring'!F$122,1,0)+IF('Midt 3.kl. -Klasse'!T43=5,5,0))</f>
        <v/>
      </c>
      <c r="G146" s="31" t="str">
        <f>IF('Midt 3.kl. -Klasse'!U43="","",IF('Midt 3.kl. -Klasse'!U43='Skole scoring'!G$122,1,0)+IF('Midt 3.kl. -Klasse'!U43=5,5,0))</f>
        <v/>
      </c>
      <c r="H146" s="31" t="str">
        <f>IF('Midt 3.kl. -Klasse'!V43="","",IF('Midt 3.kl. -Klasse'!V43='Skole scoring'!H$122,1,0)+IF('Midt 3.kl. -Klasse'!V43=5,5,0))</f>
        <v/>
      </c>
      <c r="I146" s="31" t="str">
        <f>IF('Midt 3.kl. -Klasse'!W43="","",IF('Midt 3.kl. -Klasse'!W43='Skole scoring'!I$122,1,0)+IF('Midt 3.kl. -Klasse'!W43=5,5,0))</f>
        <v/>
      </c>
      <c r="J146" s="31" t="str">
        <f>IF('Midt 3.kl. -Klasse'!X43="","",IF('Midt 3.kl. -Klasse'!X43='Skole scoring'!J$122,1,0)+IF('Midt 3.kl. -Klasse'!X43=5,5,0))</f>
        <v/>
      </c>
      <c r="K146" s="31" t="str">
        <f>IF('Midt 3.kl. -Klasse'!Y43="","",IF('Midt 3.kl. -Klasse'!Y43='Skole scoring'!K$122,1,0)+IF('Midt 3.kl. -Klasse'!Y43=5,5,0))</f>
        <v/>
      </c>
      <c r="L146" s="31" t="str">
        <f>IF('Midt 3.kl. -Klasse'!Z43="","",IF('Midt 3.kl. -Klasse'!Z43='Skole scoring'!L$122,1,0)+IF('Midt 3.kl. -Klasse'!Z43=5,5,0))</f>
        <v/>
      </c>
      <c r="M146" s="31" t="str">
        <f>IF('Midt 3.kl. -Klasse'!AA43="","",IF('Midt 3.kl. -Klasse'!AA43='Skole scoring'!M$122,1,0)+IF('Midt 3.kl. -Klasse'!AA43=5,5,0))</f>
        <v/>
      </c>
      <c r="N146" s="31" t="str">
        <f>IF('Midt 3.kl. -Klasse'!AB43="","",IF('Midt 3.kl. -Klasse'!AB43='Skole scoring'!N$122,1,0)+IF('Midt 3.kl. -Klasse'!AB43=5,5,0))</f>
        <v/>
      </c>
      <c r="O146" s="31" t="str">
        <f>IF('Midt 3.kl. -Klasse'!AC43="","",IF('Midt 3.kl. -Klasse'!AC43='Skole scoring'!O$122,1,0)+IF('Midt 3.kl. -Klasse'!AC43=5,5,0))</f>
        <v/>
      </c>
      <c r="P146" s="31" t="str">
        <f>IF('Midt 3.kl. -Klasse'!AD43="","",IF('Midt 3.kl. -Klasse'!AD43='Skole scoring'!P$122,1,0)+IF('Midt 3.kl. -Klasse'!AD43=5,5,0))</f>
        <v/>
      </c>
      <c r="Q146" s="31" t="str">
        <f>IF('Midt 3.kl. -Klasse'!AE43="","",IF('Midt 3.kl. -Klasse'!AE43='Skole scoring'!Q$122,1,0)+IF('Midt 3.kl. -Klasse'!AE43=5,5,0))</f>
        <v/>
      </c>
      <c r="R146" s="31" t="str">
        <f>IF('Midt 3.kl. -Klasse'!AF43="","",IF('Midt 3.kl. -Klasse'!AF43='Skole scoring'!R$122,1,0)+IF('Midt 3.kl. -Klasse'!AF43=5,5,0))</f>
        <v/>
      </c>
      <c r="S146" s="31" t="str">
        <f>IF('Midt 3.kl. -Klasse'!AG43="","",IF('Midt 3.kl. -Klasse'!AG43='Skole scoring'!S$122,1,0)+IF('Midt 3.kl. -Klasse'!AG43=5,5,0))</f>
        <v/>
      </c>
      <c r="T146" s="31" t="str">
        <f>IF('Midt 3.kl. -Klasse'!AH43="","",IF('Midt 3.kl. -Klasse'!AH43='Skole scoring'!T$122,1,0)+IF('Midt 3.kl. -Klasse'!AH43=5,5,0))</f>
        <v/>
      </c>
      <c r="U146" s="31" t="str">
        <f>IF('Midt 3.kl. -Klasse'!AI43="","",IF('Midt 3.kl. -Klasse'!AI43='Skole scoring'!U$122,1,0)+IF('Midt 3.kl. -Klasse'!AI43=5,5,0))</f>
        <v/>
      </c>
      <c r="V146" s="31" t="str">
        <f>IF('Midt 3.kl. -Klasse'!AJ43="","",IF('Midt 3.kl. -Klasse'!AJ43='Skole scoring'!V$122,1,0)+IF('Midt 3.kl. -Klasse'!AJ43=5,5,0))</f>
        <v/>
      </c>
      <c r="W146" s="31" t="str">
        <f>IF('Midt 3.kl. -Klasse'!AK43="","",IF('Midt 3.kl. -Klasse'!AK43='Skole scoring'!W$122,1,0)+IF('Midt 3.kl. -Klasse'!AK43=5,5,0))</f>
        <v/>
      </c>
      <c r="X146" s="31" t="str">
        <f>IF('Midt 3.kl. -Klasse'!AL43="","",IF('Midt 3.kl. -Klasse'!AL43='Skole scoring'!X$122,1,0)+IF('Midt 3.kl. -Klasse'!AL43=5,5,0))</f>
        <v/>
      </c>
      <c r="Y146" s="31" t="str">
        <f>IF('Midt 3.kl. -Klasse'!AM43="","",IF('Midt 3.kl. -Klasse'!AM43='Skole scoring'!Y$122,1,0)+IF('Midt 3.kl. -Klasse'!AM43=5,5,0))</f>
        <v/>
      </c>
      <c r="Z146" s="31" t="str">
        <f>IF('Midt 3.kl. -Klasse'!AN43="","",IF('Midt 3.kl. -Klasse'!AN43='Skole scoring'!Z$122,1,0)+IF('Midt 3.kl. -Klasse'!AN43=5,5,0))</f>
        <v/>
      </c>
      <c r="AA146" s="31" t="str">
        <f>IF('Midt 3.kl. -Klasse'!AO43="","",IF('Midt 3.kl. -Klasse'!AO43='Skole scoring'!AA$122,1,0)+IF('Midt 3.kl. -Klasse'!AO43=5,5,0))</f>
        <v/>
      </c>
      <c r="AB146" s="31" t="str">
        <f>IF('Midt 3.kl. -Klasse'!AP43="","",IF('Midt 3.kl. -Klasse'!AP43='Skole scoring'!AB$122,1,0)+IF('Midt 3.kl. -Klasse'!AP43=5,5,0))</f>
        <v/>
      </c>
      <c r="AC146" s="31" t="str">
        <f>IF('Midt 3.kl. -Klasse'!AQ43="","",IF('Midt 3.kl. -Klasse'!AQ43='Skole scoring'!AC$122,1,0)+IF('Midt 3.kl. -Klasse'!AQ43=5,5,0))</f>
        <v/>
      </c>
      <c r="AD146" s="31" t="str">
        <f>IF('Midt 3.kl. -Klasse'!AR43="","",IF('Midt 3.kl. -Klasse'!AR43='Skole scoring'!AD$122,1,0)+IF('Midt 3.kl. -Klasse'!AR43=5,5,0))</f>
        <v/>
      </c>
      <c r="AE146" s="31" t="str">
        <f>IF('Midt 3.kl. -Klasse'!AS43="","",IF('Midt 3.kl. -Klasse'!AS43='Skole scoring'!AE$122,1,0)+IF('Midt 3.kl. -Klasse'!AS43=5,5,0))</f>
        <v/>
      </c>
      <c r="AF146" s="31" t="str">
        <f>IF('Midt 3.kl. -Klasse'!AT43="","",IF('Midt 3.kl. -Klasse'!AT43='Skole scoring'!AF$122,1,0)+IF('Midt 3.kl. -Klasse'!AT43=5,5,0))</f>
        <v/>
      </c>
      <c r="AG146" s="31" t="str">
        <f>IF('Midt 3.kl. -Klasse'!AU43="","",IF('Midt 3.kl. -Klasse'!AU43='Skole scoring'!AG$122,1,0)+IF('Midt 3.kl. -Klasse'!AU43=5,5,0))</f>
        <v/>
      </c>
      <c r="AH146" s="31" t="str">
        <f>IF('Midt 3.kl. -Klasse'!AV43="","",IF('Midt 3.kl. -Klasse'!AV43='Skole scoring'!AH$122,1,0)+IF('Midt 3.kl. -Klasse'!AV43=5,5,0))</f>
        <v/>
      </c>
      <c r="AI146" s="31" t="str">
        <f>IF('Midt 3.kl. -Klasse'!AW43="","",IF('Midt 3.kl. -Klasse'!AW43='Skole scoring'!AI$122,1,0)+IF('Midt 3.kl. -Klasse'!AW43=5,5,0))</f>
        <v/>
      </c>
      <c r="AJ146" s="31" t="str">
        <f>IF('Midt 3.kl. -Klasse'!AX43="","",IF('Midt 3.kl. -Klasse'!AX43='Skole scoring'!AJ$122,1,0)+IF('Midt 3.kl. -Klasse'!AX43=5,5,0))</f>
        <v/>
      </c>
      <c r="AK146" s="31" t="str">
        <f>IF('Midt 3.kl. -Klasse'!AY43="","",IF('Midt 3.kl. -Klasse'!AY43='Skole scoring'!AK$122,1,0)+IF('Midt 3.kl. -Klasse'!AY43=5,5,0))</f>
        <v/>
      </c>
      <c r="AL146" s="31" t="str">
        <f>IF('Midt 3.kl. -Klasse'!AZ43="","",IF('Midt 3.kl. -Klasse'!AZ43='Skole scoring'!AL$122,1,0)+IF('Midt 3.kl. -Klasse'!AZ43=5,5,0))</f>
        <v/>
      </c>
      <c r="AM146" s="31" t="str">
        <f>IF('Midt 3.kl. -Klasse'!BA43="","",IF('Midt 3.kl. -Klasse'!BA43='Skole scoring'!AM$122,1,0)+IF('Midt 3.kl. -Klasse'!BA43=5,5,0))</f>
        <v/>
      </c>
      <c r="AN146" s="31" t="str">
        <f>IF('Midt 3.kl. -Klasse'!BB43="","",IF('Midt 3.kl. -Klasse'!BB43='Skole scoring'!AN$122,1,0)+IF('Midt 3.kl. -Klasse'!BB43=5,5,0))</f>
        <v/>
      </c>
      <c r="AO146" s="31" t="str">
        <f>IF('Midt 3.kl. -Klasse'!BC43="","",IF('Midt 3.kl. -Klasse'!BC43='Skole scoring'!AO$122,1,0)+IF('Midt 3.kl. -Klasse'!BC43=5,5,0))</f>
        <v/>
      </c>
      <c r="AP146" s="31" t="str">
        <f>IF('Midt 3.kl. -Klasse'!BD43="","",IF('Midt 3.kl. -Klasse'!BD43='Skole scoring'!AP$122,1,0)+IF('Midt 3.kl. -Klasse'!BD43=5,5,0))</f>
        <v/>
      </c>
      <c r="AQ146" s="31" t="str">
        <f>IF('Midt 3.kl. -Klasse'!BE43="","",IF('Midt 3.kl. -Klasse'!BE43='Skole scoring'!AQ$122,1,0)+IF('Midt 3.kl. -Klasse'!BE43=5,5,0))</f>
        <v/>
      </c>
      <c r="AR146" s="31" t="str">
        <f>IF('Midt 3.kl. -Klasse'!BF43="","",IF('Midt 3.kl. -Klasse'!BF43='Skole scoring'!AR$122,1,0)+IF('Midt 3.kl. -Klasse'!BF43=5,5,0))</f>
        <v/>
      </c>
      <c r="AS146" s="31" t="str">
        <f>IF('Midt 3.kl. -Klasse'!BG43="","",IF('Midt 3.kl. -Klasse'!BG43='Skole scoring'!AS$122,1,0)+IF('Midt 3.kl. -Klasse'!BG43=5,5,0))</f>
        <v/>
      </c>
      <c r="AT146" s="31" t="str">
        <f>IF('Midt 3.kl. -Klasse'!BH43="","",IF('Midt 3.kl. -Klasse'!BH43='Skole scoring'!AT$122,1,0)+IF('Midt 3.kl. -Klasse'!BH43=5,5,0))</f>
        <v/>
      </c>
      <c r="AU146" s="31" t="str">
        <f>IF('Midt 3.kl. -Klasse'!BI43="","",IF('Midt 3.kl. -Klasse'!BI43='Skole scoring'!AU$122,1,0)+IF('Midt 3.kl. -Klasse'!BI43=5,5,0))</f>
        <v/>
      </c>
      <c r="AV146" s="31" t="str">
        <f>IF('Midt 3.kl. -Klasse'!BJ43="","",IF('Midt 3.kl. -Klasse'!BJ43='Skole scoring'!AV$122,1,0)+IF('Midt 3.kl. -Klasse'!BJ43=5,5,0))</f>
        <v/>
      </c>
      <c r="AW146" s="31" t="str">
        <f>IF('Midt 3.kl. -Klasse'!BK43="","",IF('Midt 3.kl. -Klasse'!BK43='Skole scoring'!AW$122,1,0)+IF('Midt 3.kl. -Klasse'!BK43=5,5,0))</f>
        <v/>
      </c>
      <c r="AX146" s="31" t="str">
        <f>IF('Midt 3.kl. -Klasse'!BL43="","",IF('Midt 3.kl. -Klasse'!BL43='Skole scoring'!AX$122,1,0)+IF('Midt 3.kl. -Klasse'!BL43=5,5,0))</f>
        <v/>
      </c>
      <c r="AY146" s="31" t="str">
        <f>IF('Midt 3.kl. -Klasse'!BM43="","",IF('Midt 3.kl. -Klasse'!BM43='Skole scoring'!AY$122,1,0)+IF('Midt 3.kl. -Klasse'!BM43=5,5,0))</f>
        <v/>
      </c>
      <c r="AZ146" s="31" t="str">
        <f>IF('Midt 3.kl. -Klasse'!BN43="","",IF('Midt 3.kl. -Klasse'!BN43='Skole scoring'!AZ$122,1,0)+IF('Midt 3.kl. -Klasse'!BN43=5,5,0))</f>
        <v/>
      </c>
      <c r="BA146" s="31" t="str">
        <f>IF('Midt 3.kl. -Klasse'!BO43="","",IF('Midt 3.kl. -Klasse'!BO43='Skole scoring'!BA$122,1,0)+IF('Midt 3.kl. -Klasse'!BO43=5,5,0))</f>
        <v/>
      </c>
      <c r="BB146" s="31" t="str">
        <f>IF('Midt 3.kl. -Klasse'!BP43="","",IF('Midt 3.kl. -Klasse'!BP43='Skole scoring'!BB$122,1,0)+IF('Midt 3.kl. -Klasse'!BP43=5,5,0))</f>
        <v/>
      </c>
      <c r="BC146" s="31" t="str">
        <f>IF('Midt 3.kl. -Klasse'!BQ43="","",IF('Midt 3.kl. -Klasse'!BQ43='Skole scoring'!BC$122,1,0)+IF('Midt 3.kl. -Klasse'!BQ43=5,5,0))</f>
        <v/>
      </c>
      <c r="BD146" s="31" t="str">
        <f>IF('Midt 3.kl. -Klasse'!BR43="","",IF('Midt 3.kl. -Klasse'!BR43='Skole scoring'!BD$122,1,0)+IF('Midt 3.kl. -Klasse'!BR43=5,5,0))</f>
        <v/>
      </c>
      <c r="BE146" s="31" t="str">
        <f>IF('Midt 3.kl. -Klasse'!BS43="","",IF('Midt 3.kl. -Klasse'!BS43='Skole scoring'!BE$122,1,0)+IF('Midt 3.kl. -Klasse'!BS43=5,5,0))</f>
        <v/>
      </c>
      <c r="BF146" s="31" t="str">
        <f>IF('Midt 3.kl. -Klasse'!BT43="","",IF('Midt 3.kl. -Klasse'!BT43='Skole scoring'!BF$122,1,0)+IF('Midt 3.kl. -Klasse'!BT43=5,5,0))</f>
        <v/>
      </c>
      <c r="BG146" s="31" t="str">
        <f>IF('Midt 3.kl. -Klasse'!BU43="","",IF('Midt 3.kl. -Klasse'!BU43='Skole scoring'!BG$122,1,0)+IF('Midt 3.kl. -Klasse'!BU43=5,5,0))</f>
        <v/>
      </c>
      <c r="BH146" s="31" t="str">
        <f>IF('Midt 3.kl. -Klasse'!BV43="","",IF('Midt 3.kl. -Klasse'!BV43='Skole scoring'!BH$122,1,0)+IF('Midt 3.kl. -Klasse'!BV43=5,5,0))</f>
        <v/>
      </c>
      <c r="BI146" s="31" t="str">
        <f>IF('Midt 3.kl. -Klasse'!BW43="","",IF('Midt 3.kl. -Klasse'!BW43='Skole scoring'!BI$122,1,0)+IF('Midt 3.kl. -Klasse'!BW43=5,5,0))</f>
        <v/>
      </c>
      <c r="BJ146" s="31" t="str">
        <f>IF('Midt 3.kl. -Klasse'!BX43="","",IF('Midt 3.kl. -Klasse'!BX43='Skole scoring'!BJ$122,1,0)+IF('Midt 3.kl. -Klasse'!BX43=5,5,0))</f>
        <v/>
      </c>
      <c r="BK146" s="31" t="str">
        <f>IF('Midt 3.kl. -Klasse'!BY43="","",IF('Midt 3.kl. -Klasse'!BY43='Skole scoring'!BK$122,1,0)+IF('Midt 3.kl. -Klasse'!BY43=5,5,0))</f>
        <v/>
      </c>
      <c r="BL146" s="31" t="str">
        <f>IF('Midt 3.kl. -Klasse'!BZ43="","",IF('Midt 3.kl. -Klasse'!BZ43='Skole scoring'!BL$122,1,0)+IF('Midt 3.kl. -Klasse'!BZ43=5,5,0))</f>
        <v/>
      </c>
      <c r="BM146" s="31" t="str">
        <f>IF('Midt 3.kl. -Klasse'!CA43="","",IF('Midt 3.kl. -Klasse'!CA43='Skole scoring'!BM$122,1,0)+IF('Midt 3.kl. -Klasse'!CA43=5,5,0))</f>
        <v/>
      </c>
      <c r="BN146" s="31" t="str">
        <f>IF('Midt 3.kl. -Klasse'!CB43="","",IF('Midt 3.kl. -Klasse'!CB43='Skole scoring'!BN$122,1,0)+IF('Midt 3.kl. -Klasse'!CB43=5,5,0))</f>
        <v/>
      </c>
      <c r="BO146" s="31" t="str">
        <f>IF('Midt 3.kl. -Klasse'!CC43="","",IF('Midt 3.kl. -Klasse'!CC43='Skole scoring'!BO$122,1,0)+IF('Midt 3.kl. -Klasse'!CC43=5,5,0))</f>
        <v/>
      </c>
      <c r="BP146" s="31" t="str">
        <f>IF('Midt 3.kl. -Klasse'!CD43="","",IF('Midt 3.kl. -Klasse'!CD43='Skole scoring'!BP$122,1,0)+IF('Midt 3.kl. -Klasse'!CD43=5,5,0))</f>
        <v/>
      </c>
      <c r="BQ146" s="31" t="str">
        <f>IF('Midt 3.kl. -Klasse'!CE43="","",IF('Midt 3.kl. -Klasse'!CE43='Skole scoring'!BQ$122,1,0)+IF('Midt 3.kl. -Klasse'!CE43=5,5,0))</f>
        <v/>
      </c>
      <c r="BR146" s="31" t="str">
        <f>IF('Midt 3.kl. -Klasse'!CF43="","",IF('Midt 3.kl. -Klasse'!CF43='Skole scoring'!BR$122,1,0)+IF('Midt 3.kl. -Klasse'!CF43=5,5,0))</f>
        <v/>
      </c>
      <c r="BS146" s="31" t="str">
        <f>IF('Midt 3.kl. -Klasse'!CG43="","",IF('Midt 3.kl. -Klasse'!CG43='Skole scoring'!BS$122,1,0)+IF('Midt 3.kl. -Klasse'!CG43=5,5,0))</f>
        <v/>
      </c>
      <c r="BT146" s="31" t="str">
        <f>IF('Midt 3.kl. -Klasse'!CH43="","",IF('Midt 3.kl. -Klasse'!CH43='Skole scoring'!BT$122,1,0)+IF('Midt 3.kl. -Klasse'!CH43=5,5,0))</f>
        <v/>
      </c>
      <c r="BU146" s="31" t="str">
        <f>IF('Midt 3.kl. -Klasse'!CI43="","",IF('Midt 3.kl. -Klasse'!CI43='Skole scoring'!BU$122,1,0)+IF('Midt 3.kl. -Klasse'!CI43=5,5,0))</f>
        <v/>
      </c>
      <c r="BV146" s="31" t="str">
        <f>IF('Midt 3.kl. -Klasse'!CJ43="","",IF('Midt 3.kl. -Klasse'!CJ43='Skole scoring'!BV$122,1,0)+IF('Midt 3.kl. -Klasse'!CJ43=5,5,0))</f>
        <v/>
      </c>
      <c r="BW146" s="31" t="str">
        <f>IF('Midt 3.kl. -Klasse'!CK43="","",IF('Midt 3.kl. -Klasse'!CK43='Skole scoring'!BW$122,1,0)+IF('Midt 3.kl. -Klasse'!CK43=5,5,0))</f>
        <v/>
      </c>
      <c r="BX146" s="31" t="str">
        <f>IF('Midt 3.kl. -Klasse'!CL43="","",IF('Midt 3.kl. -Klasse'!CL43='Skole scoring'!BX$122,1,0)+IF('Midt 3.kl. -Klasse'!CL43=5,5,0))</f>
        <v/>
      </c>
      <c r="BY146" s="31" t="str">
        <f>IF('Midt 3.kl. -Klasse'!CM43="","",IF('Midt 3.kl. -Klasse'!CM43='Skole scoring'!BY$122,1,0)+IF('Midt 3.kl. -Klasse'!CM43=5,5,0))</f>
        <v/>
      </c>
      <c r="BZ146" s="31" t="str">
        <f>IF('Midt 3.kl. -Klasse'!CN43="","",IF('Midt 3.kl. -Klasse'!CN43='Skole scoring'!BZ$122,1,0)+IF('Midt 3.kl. -Klasse'!CN43=5,5,0))</f>
        <v/>
      </c>
      <c r="CA146" s="31" t="str">
        <f>IF('Midt 3.kl. -Klasse'!CO43="","",IF('Midt 3.kl. -Klasse'!CO43='Skole scoring'!CA$122,1,0)+IF('Midt 3.kl. -Klasse'!CO43=5,5,0))</f>
        <v/>
      </c>
      <c r="CB146" s="31" t="str">
        <f>IF('Midt 3.kl. -Klasse'!CP43="","",IF('Midt 3.kl. -Klasse'!CP43='Skole scoring'!CB$122,1,0)+IF('Midt 3.kl. -Klasse'!CP43=5,5,0))</f>
        <v/>
      </c>
      <c r="CC146" s="31" t="str">
        <f>IF('Midt 3.kl. -Klasse'!CQ43="","",IF('Midt 3.kl. -Klasse'!CQ43='Skole scoring'!CC$122,1,0)+IF('Midt 3.kl. -Klasse'!CQ43=5,5,0))</f>
        <v/>
      </c>
      <c r="CD146" s="31" t="str">
        <f>IF('Midt 3.kl. -Klasse'!CR43="","",IF('Midt 3.kl. -Klasse'!CR43='Skole scoring'!CD$122,1,0)+IF('Midt 3.kl. -Klasse'!CR43=5,5,0))</f>
        <v/>
      </c>
      <c r="CE146" s="31" t="str">
        <f>IF('Midt 3.kl. -Klasse'!CS43="","",IF('Midt 3.kl. -Klasse'!CS43='Skole scoring'!CE$122,1,0)+IF('Midt 3.kl. -Klasse'!CS43=5,5,0))</f>
        <v/>
      </c>
      <c r="CF146" s="31" t="str">
        <f>IF('Midt 3.kl. -Klasse'!CT43="","",IF('Midt 3.kl. -Klasse'!CT43='Skole scoring'!CF$122,1,0)+IF('Midt 3.kl. -Klasse'!CT43=5,5,0))</f>
        <v/>
      </c>
      <c r="CG146" s="31" t="str">
        <f>IF('Midt 3.kl. -Klasse'!CU43="","",IF('Midt 3.kl. -Klasse'!CU43='Skole scoring'!CG$122,1,0)+IF('Midt 3.kl. -Klasse'!CU43=5,5,0))</f>
        <v/>
      </c>
      <c r="CH146" s="31" t="str">
        <f>IF('Midt 3.kl. -Klasse'!CV43="","",IF('Midt 3.kl. -Klasse'!CV43='Skole scoring'!CH$122,1,0)+IF('Midt 3.kl. -Klasse'!CV43=5,5,0))</f>
        <v/>
      </c>
      <c r="CI146" s="31" t="str">
        <f>IF('Midt 3.kl. -Klasse'!CW43="","",IF('Midt 3.kl. -Klasse'!CW43='Skole scoring'!CI$122,1,0)+IF('Midt 3.kl. -Klasse'!CW43=5,5,0))</f>
        <v/>
      </c>
      <c r="CJ146" s="31" t="str">
        <f>IF('Midt 3.kl. -Klasse'!CX43="","",IF('Midt 3.kl. -Klasse'!CX43='Skole scoring'!CJ$122,1,0)+IF('Midt 3.kl. -Klasse'!CX43=5,5,0))</f>
        <v/>
      </c>
      <c r="CK146" s="31" t="str">
        <f>IF('Midt 3.kl. -Klasse'!CY43="","",IF('Midt 3.kl. -Klasse'!CY43='Skole scoring'!CK$122,1,0)+IF('Midt 3.kl. -Klasse'!CY43=5,5,0))</f>
        <v/>
      </c>
      <c r="CL146" s="31" t="str">
        <f>IF('Midt 3.kl. -Klasse'!CZ43="","",IF('Midt 3.kl. -Klasse'!CZ43='Skole scoring'!CL$122,1,0)+IF('Midt 3.kl. -Klasse'!CZ43=5,5,0))</f>
        <v/>
      </c>
      <c r="CM146" s="31" t="str">
        <f>IF('Midt 3.kl. -Klasse'!DA43="","",IF('Midt 3.kl. -Klasse'!DA43='Skole scoring'!CM$122,1,0)+IF('Midt 3.kl. -Klasse'!DA43=5,5,0))</f>
        <v/>
      </c>
      <c r="CN146" s="31" t="str">
        <f>IF('Midt 3.kl. -Klasse'!DB43="","",IF('Midt 3.kl. -Klasse'!DB43='Skole scoring'!CN$122,1,0)+IF('Midt 3.kl. -Klasse'!DB43=5,5,0))</f>
        <v/>
      </c>
      <c r="CO146" s="31" t="str">
        <f>IF('Midt 3.kl. -Klasse'!DC43="","",IF('Midt 3.kl. -Klasse'!DC43='Skole scoring'!CO$122,1,0)+IF('Midt 3.kl. -Klasse'!DC43=5,5,0))</f>
        <v/>
      </c>
      <c r="CP146" s="31" t="str">
        <f>IF('Midt 3.kl. -Klasse'!DD43="","",IF('Midt 3.kl. -Klasse'!DD43='Skole scoring'!CP$122,1,0)+IF('Midt 3.kl. -Klasse'!DD43=5,5,0))</f>
        <v/>
      </c>
      <c r="CQ146" s="31" t="str">
        <f>IF('Midt 3.kl. -Klasse'!DE43="","",IF('Midt 3.kl. -Klasse'!DE43='Skole scoring'!CQ$122,1,0)+IF('Midt 3.kl. -Klasse'!DE43=5,5,0))</f>
        <v/>
      </c>
      <c r="CR146" s="31" t="str">
        <f>IF('Midt 3.kl. -Klasse'!DF43="","",IF('Midt 3.kl. -Klasse'!DF43='Skole scoring'!CR$122,1,0)+IF('Midt 3.kl. -Klasse'!DF43=5,5,0))</f>
        <v/>
      </c>
      <c r="CS146" s="31" t="str">
        <f>IF('Midt 3.kl. -Klasse'!DG43="","",IF('Midt 3.kl. -Klasse'!DG43='Skole scoring'!CS$122,1,0)+IF('Midt 3.kl. -Klasse'!DG43=5,5,0))</f>
        <v/>
      </c>
      <c r="CT146" s="31" t="str">
        <f>IF('Midt 3.kl. -Klasse'!DH43="","",IF('Midt 3.kl. -Klasse'!DH43='Skole scoring'!CT$122,1,0)+IF('Midt 3.kl. -Klasse'!DH43=5,5,0))</f>
        <v/>
      </c>
      <c r="CU146" s="31" t="str">
        <f>IF('Midt 3.kl. -Klasse'!DI43="","",IF('Midt 3.kl. -Klasse'!DI43='Skole scoring'!CU$122,1,0)+IF('Midt 3.kl. -Klasse'!DI43=5,5,0))</f>
        <v/>
      </c>
      <c r="CV146" s="31" t="str">
        <f>IF('Midt 3.kl. -Klasse'!DJ43="","",IF('Midt 3.kl. -Klasse'!DJ43='Skole scoring'!CV$122,1,0)+IF('Midt 3.kl. -Klasse'!DJ43=5,5,0))</f>
        <v/>
      </c>
      <c r="CW146" s="31" t="str">
        <f>IF('Midt 3.kl. -Klasse'!DK43="","",IF('Midt 3.kl. -Klasse'!DK43='Skole scoring'!CW$122,1,0)+IF('Midt 3.kl. -Klasse'!DK43=5,5,0))</f>
        <v/>
      </c>
      <c r="CX146" s="31" t="str">
        <f>IF('Midt 3.kl. -Klasse'!DL43="","",IF('Midt 3.kl. -Klasse'!DL43='Skole scoring'!CX$122,1,0)+IF('Midt 3.kl. -Klasse'!DL43=5,5,0))</f>
        <v/>
      </c>
      <c r="CY146" s="31" t="str">
        <f>IF('Midt 3.kl. -Klasse'!DM43="","",IF('Midt 3.kl. -Klasse'!DM43='Skole scoring'!CY$122,1,0)+IF('Midt 3.kl. -Klasse'!DM43=5,5,0))</f>
        <v/>
      </c>
      <c r="CZ146" s="31" t="str">
        <f>IF('Midt 3.kl. -Klasse'!DN43="","",IF('Midt 3.kl. -Klasse'!DN43='Skole scoring'!CZ$122,1,0)+IF('Midt 3.kl. -Klasse'!DN43=5,5,0))</f>
        <v/>
      </c>
      <c r="DA146" s="31" t="str">
        <f>IF('Midt 3.kl. -Klasse'!DO43="","",IF('Midt 3.kl. -Klasse'!DO43='Skole scoring'!DA$122,1,0)+IF('Midt 3.kl. -Klasse'!DO43=5,5,0))</f>
        <v/>
      </c>
      <c r="DB146" s="31" t="str">
        <f>IF('Midt 3.kl. -Klasse'!DP43="","",IF('Midt 3.kl. -Klasse'!DP43='Skole scoring'!DB$122,1,0)+IF('Midt 3.kl. -Klasse'!DP43=5,5,0))</f>
        <v/>
      </c>
      <c r="DC146" s="31" t="str">
        <f>IF('Midt 3.kl. -Klasse'!DQ43="","",IF('Midt 3.kl. -Klasse'!DQ43='Skole scoring'!DC$122,1,0)+IF('Midt 3.kl. -Klasse'!DQ43=5,5,0))</f>
        <v/>
      </c>
      <c r="DD146" s="31" t="str">
        <f>IF('Midt 3.kl. -Klasse'!DR43="","",IF('Midt 3.kl. -Klasse'!DR43='Skole scoring'!DD$122,1,0)+IF('Midt 3.kl. -Klasse'!DR43=5,5,0))</f>
        <v/>
      </c>
      <c r="DE146" s="31" t="str">
        <f>IF('Midt 3.kl. -Klasse'!DS43="","",IF('Midt 3.kl. -Klasse'!DS43='Skole scoring'!DE$122,1,0)+IF('Midt 3.kl. -Klasse'!DS43=5,5,0))</f>
        <v/>
      </c>
      <c r="DF146" s="31" t="str">
        <f>IF('Midt 3.kl. -Klasse'!DT43="","",IF('Midt 3.kl. -Klasse'!DT43='Skole scoring'!DF$122,1,0)+IF('Midt 3.kl. -Klasse'!DT43=5,5,0))</f>
        <v/>
      </c>
      <c r="DG146" s="31" t="str">
        <f>IF('Midt 3.kl. -Klasse'!DU43="","",IF('Midt 3.kl. -Klasse'!DU43='Skole scoring'!DG$122,1,0)+IF('Midt 3.kl. -Klasse'!DU43=5,5,0))</f>
        <v/>
      </c>
      <c r="DH146" s="31" t="str">
        <f>IF('Midt 3.kl. -Klasse'!DV43="","",IF('Midt 3.kl. -Klasse'!DV43='Skole scoring'!DH$122,1,0)+IF('Midt 3.kl. -Klasse'!DV43=5,5,0))</f>
        <v/>
      </c>
      <c r="DI146" s="31" t="str">
        <f>IF('Midt 3.kl. -Klasse'!DW43="","",IF('Midt 3.kl. -Klasse'!DW43='Skole scoring'!DI$122,1,0)+IF('Midt 3.kl. -Klasse'!DW43=5,5,0))</f>
        <v/>
      </c>
      <c r="DJ146" s="31" t="str">
        <f>IF('Midt 3.kl. -Klasse'!DX43="","",IF('Midt 3.kl. -Klasse'!DX43='Skole scoring'!DJ$122,1,0)+IF('Midt 3.kl. -Klasse'!DX43=5,5,0))</f>
        <v/>
      </c>
      <c r="DK146" s="31" t="str">
        <f>IF('Midt 3.kl. -Klasse'!DY43="","",IF('Midt 3.kl. -Klasse'!DY43='Skole scoring'!DK$122,1,0)+IF('Midt 3.kl. -Klasse'!DY43=5,5,0))</f>
        <v/>
      </c>
      <c r="DL146" s="31" t="str">
        <f>IF('Midt 3.kl. -Klasse'!DZ43="","",IF('Midt 3.kl. -Klasse'!DZ43='Skole scoring'!DL$122,1,0)+IF('Midt 3.kl. -Klasse'!DZ43=5,5,0))</f>
        <v/>
      </c>
      <c r="DM146" s="31" t="str">
        <f>IF('Midt 3.kl. -Klasse'!EA43="","",IF('Midt 3.kl. -Klasse'!EA43='Skole scoring'!DM$122,1,0)+IF('Midt 3.kl. -Klasse'!EA43=5,5,0))</f>
        <v/>
      </c>
      <c r="DN146" s="31" t="str">
        <f>IF('Midt 3.kl. -Klasse'!EB43="","",IF('Midt 3.kl. -Klasse'!EB43='Skole scoring'!DN$122,1,0)+IF('Midt 3.kl. -Klasse'!EB43=5,5,0))</f>
        <v/>
      </c>
      <c r="DO146" s="31" t="str">
        <f>IF('Midt 3.kl. -Klasse'!EC43="","",IF('Midt 3.kl. -Klasse'!EC43='Skole scoring'!DO$122,1,0)+IF('Midt 3.kl. -Klasse'!EC43=5,5,0))</f>
        <v/>
      </c>
      <c r="DP146" s="31" t="str">
        <f>IF('Midt 3.kl. -Klasse'!ED43="","",IF('Midt 3.kl. -Klasse'!ED43='Skole scoring'!DP$122,1,0)+IF('Midt 3.kl. -Klasse'!ED43=5,5,0))</f>
        <v/>
      </c>
      <c r="DQ146" s="31" t="str">
        <f>IF('Midt 3.kl. -Klasse'!EE43="","",IF('Midt 3.kl. -Klasse'!EE43='Skole scoring'!DQ$122,1,0)+IF('Midt 3.kl. -Klasse'!EE43=5,5,0))</f>
        <v/>
      </c>
      <c r="DR146" s="31" t="str">
        <f>IF('Midt 3.kl. -Klasse'!EF43="","",IF('Midt 3.kl. -Klasse'!EF43='Skole scoring'!DR$122,1,0)+IF('Midt 3.kl. -Klasse'!EF43=5,5,0))</f>
        <v/>
      </c>
      <c r="DS146" s="31" t="str">
        <f>IF('Midt 3.kl. -Klasse'!EG43="","",IF('Midt 3.kl. -Klasse'!EG43='Skole scoring'!DS$122,1,0)+IF('Midt 3.kl. -Klasse'!EG43=5,5,0))</f>
        <v/>
      </c>
      <c r="DT146" s="31" t="str">
        <f>IF('Midt 3.kl. -Klasse'!EH43="","",IF('Midt 3.kl. -Klasse'!EH43='Skole scoring'!DT$122,1,0)+IF('Midt 3.kl. -Klasse'!EH43=5,5,0))</f>
        <v/>
      </c>
      <c r="DU146" s="31" t="str">
        <f>IF('Midt 3.kl. -Klasse'!EI43="","",IF('Midt 3.kl. -Klasse'!EI43='Skole scoring'!DU$122,1,0)+IF('Midt 3.kl. -Klasse'!EI43=5,5,0))</f>
        <v/>
      </c>
      <c r="DV146" s="31" t="str">
        <f>IF('Midt 3.kl. -Klasse'!EJ43="","",IF('Midt 3.kl. -Klasse'!EJ43='Skole scoring'!DV$122,1,0)+IF('Midt 3.kl. -Klasse'!EJ43=5,5,0))</f>
        <v/>
      </c>
      <c r="DW146" s="31" t="str">
        <f>IF('Midt 3.kl. -Klasse'!EK43="","",IF('Midt 3.kl. -Klasse'!EK43='Skole scoring'!DW$122,1,0)+IF('Midt 3.kl. -Klasse'!EK43=5,5,0))</f>
        <v/>
      </c>
      <c r="DX146" s="31" t="str">
        <f>IF('Midt 3.kl. -Klasse'!EL43="","",IF('Midt 3.kl. -Klasse'!EL43='Skole scoring'!DX$122,1,0)+IF('Midt 3.kl. -Klasse'!EL43=5,5,0))</f>
        <v/>
      </c>
      <c r="DY146" s="31" t="str">
        <f>IF('Midt 3.kl. -Klasse'!EM43="","",IF('Midt 3.kl. -Klasse'!EM43='Skole scoring'!DY$122,1,0)+IF('Midt 3.kl. -Klasse'!EM43=5,5,0))</f>
        <v/>
      </c>
      <c r="DZ146" s="31" t="str">
        <f>IF('Midt 3.kl. -Klasse'!EN43="","",IF('Midt 3.kl. -Klasse'!EN43='Skole scoring'!DZ$122,1,0)+IF('Midt 3.kl. -Klasse'!EN43=5,5,0))</f>
        <v/>
      </c>
      <c r="EA146" s="31" t="str">
        <f>IF('Midt 3.kl. -Klasse'!EO43="","",IF('Midt 3.kl. -Klasse'!EO43='Skole scoring'!EA$122,1,0)+IF('Midt 3.kl. -Klasse'!EO43=5,5,0))</f>
        <v/>
      </c>
      <c r="EB146" s="31" t="str">
        <f>IF('Midt 3.kl. -Klasse'!EP43="","",IF('Midt 3.kl. -Klasse'!EP43='Skole scoring'!EB$122,1,0)+IF('Midt 3.kl. -Klasse'!EP43=5,5,0))</f>
        <v/>
      </c>
      <c r="EC146" s="31" t="str">
        <f>IF('Midt 3.kl. -Klasse'!EQ43="","",IF('Midt 3.kl. -Klasse'!EQ43='Skole scoring'!EC$122,1,0)+IF('Midt 3.kl. -Klasse'!EQ43=5,5,0))</f>
        <v/>
      </c>
      <c r="ED146" s="31" t="str">
        <f>IF('Midt 3.kl. -Klasse'!ER43="","",IF('Midt 3.kl. -Klasse'!ER43='Skole scoring'!ED$122,1,0)+IF('Midt 3.kl. -Klasse'!ER43=5,5,0))</f>
        <v/>
      </c>
      <c r="EE146" s="31" t="str">
        <f>IF('Midt 3.kl. -Klasse'!ES43="","",IF('Midt 3.kl. -Klasse'!ES43='Skole scoring'!EE$122,1,0)+IF('Midt 3.kl. -Klasse'!ES43=5,5,0))</f>
        <v/>
      </c>
      <c r="EF146" s="31" t="str">
        <f>IF('Midt 3.kl. -Klasse'!ET43="","",IF('Midt 3.kl. -Klasse'!ET43='Skole scoring'!EF$122,1,0)+IF('Midt 3.kl. -Klasse'!ET43=5,5,0))</f>
        <v/>
      </c>
      <c r="EG146" s="31" t="str">
        <f>IF('Midt 3.kl. -Klasse'!EU43="","",IF('Midt 3.kl. -Klasse'!EU43='Skole scoring'!EG$122,1,0)+IF('Midt 3.kl. -Klasse'!EU43=5,5,0))</f>
        <v/>
      </c>
      <c r="EH146" s="31" t="str">
        <f>IF('Midt 3.kl. -Klasse'!EV43="","",IF('Midt 3.kl. -Klasse'!EV43='Skole scoring'!EH$122,1,0)+IF('Midt 3.kl. -Klasse'!EV43=5,5,0))</f>
        <v/>
      </c>
      <c r="EI146" s="31" t="str">
        <f>IF('Midt 3.kl. -Klasse'!EW43="","",IF('Midt 3.kl. -Klasse'!EW43='Skole scoring'!EI$122,1,0)+IF('Midt 3.kl. -Klasse'!EW43=5,5,0))</f>
        <v/>
      </c>
      <c r="EJ146" s="31" t="str">
        <f>IF('Midt 3.kl. -Klasse'!EX43="","",IF('Midt 3.kl. -Klasse'!EX43='Skole scoring'!EJ$122,1,0)+IF('Midt 3.kl. -Klasse'!EX43=5,5,0))</f>
        <v/>
      </c>
      <c r="EK146" s="31" t="str">
        <f>IF('Midt 3.kl. -Klasse'!EY43="","",IF('Midt 3.kl. -Klasse'!EY43='Skole scoring'!EK$122,1,0)+IF('Midt 3.kl. -Klasse'!EY43=5,5,0))</f>
        <v/>
      </c>
      <c r="EL146" s="31" t="str">
        <f>IF('Midt 3.kl. -Klasse'!EZ43="","",IF('Midt 3.kl. -Klasse'!EZ43='Skole scoring'!EL$122,1,0)+IF('Midt 3.kl. -Klasse'!EZ43=5,5,0))</f>
        <v/>
      </c>
      <c r="EM146" s="31" t="str">
        <f>IF('Midt 3.kl. -Klasse'!FA43="","",IF('Midt 3.kl. -Klasse'!FA43='Skole scoring'!EM$122,1,0)+IF('Midt 3.kl. -Klasse'!FA43=5,5,0))</f>
        <v/>
      </c>
      <c r="EN146" s="31" t="str">
        <f>IF('Midt 3.kl. -Klasse'!FB43="","",IF('Midt 3.kl. -Klasse'!FB43='Skole scoring'!EN$122,1,0)+IF('Midt 3.kl. -Klasse'!FB43=5,5,0))</f>
        <v/>
      </c>
      <c r="EO146" s="31" t="str">
        <f>IF('Midt 3.kl. -Klasse'!FC43="","",IF('Midt 3.kl. -Klasse'!FC43='Skole scoring'!EO$122,1,0)+IF('Midt 3.kl. -Klasse'!FC43=5,5,0))</f>
        <v/>
      </c>
      <c r="EP146" s="31" t="str">
        <f>IF('Midt 3.kl. -Klasse'!FD43="","",IF('Midt 3.kl. -Klasse'!FD43='Skole scoring'!EP$122,1,0)+IF('Midt 3.kl. -Klasse'!FD43=5,5,0))</f>
        <v/>
      </c>
      <c r="EQ146" s="31" t="str">
        <f>IF('Midt 3.kl. -Klasse'!FE43="","",IF('Midt 3.kl. -Klasse'!FE43='Skole scoring'!EQ$122,1,0)+IF('Midt 3.kl. -Klasse'!FE43=5,5,0))</f>
        <v/>
      </c>
      <c r="ER146" s="31" t="str">
        <f>IF('Midt 3.kl. -Klasse'!FF43="","",IF('Midt 3.kl. -Klasse'!FF43='Skole scoring'!ER$122,1,0)+IF('Midt 3.kl. -Klasse'!FF43=5,5,0))</f>
        <v/>
      </c>
      <c r="ES146" s="31" t="str">
        <f>IF('Midt 3.kl. -Klasse'!FG43="","",IF('Midt 3.kl. -Klasse'!FG43='Skole scoring'!ES$122,1,0)+IF('Midt 3.kl. -Klasse'!FG43=5,5,0))</f>
        <v/>
      </c>
      <c r="ET146" s="31" t="str">
        <f>IF('Midt 3.kl. -Klasse'!FH43="","",IF('Midt 3.kl. -Klasse'!FH43='Skole scoring'!ET$122,1,0)+IF('Midt 3.kl. -Klasse'!FH43=5,5,0))</f>
        <v/>
      </c>
      <c r="EU146" s="31" t="str">
        <f>IF('Midt 3.kl. -Klasse'!FI43="","",IF('Midt 3.kl. -Klasse'!FI43='Skole scoring'!EU$122,1,0)+IF('Midt 3.kl. -Klasse'!FI43=5,5,0))</f>
        <v/>
      </c>
      <c r="EV146" s="31" t="str">
        <f>IF('Midt 3.kl. -Klasse'!FJ43="","",IF('Midt 3.kl. -Klasse'!FJ43='Skole scoring'!EV$122,1,0)+IF('Midt 3.kl. -Klasse'!FJ43=5,5,0))</f>
        <v/>
      </c>
      <c r="EW146" s="31" t="str">
        <f>IF('Midt 3.kl. -Klasse'!FK43="","",IF('Midt 3.kl. -Klasse'!FK43='Skole scoring'!EW$122,1,0)+IF('Midt 3.kl. -Klasse'!FK43=5,5,0))</f>
        <v/>
      </c>
      <c r="EX146" s="31" t="str">
        <f>IF('Midt 3.kl. -Klasse'!FL43="","",IF('Midt 3.kl. -Klasse'!FL43='Skole scoring'!EX$122,1,0)+IF('Midt 3.kl. -Klasse'!FL43=5,5,0))</f>
        <v/>
      </c>
      <c r="EY146" s="31" t="str">
        <f>IF('Midt 3.kl. -Klasse'!FM43="","",IF('Midt 3.kl. -Klasse'!FM43='Skole scoring'!EY$122,1,0)+IF('Midt 3.kl. -Klasse'!FM43=5,5,0))</f>
        <v/>
      </c>
      <c r="EZ146" s="31" t="str">
        <f>IF('Midt 3.kl. -Klasse'!FN43="","",IF('Midt 3.kl. -Klasse'!FN43='Skole scoring'!EZ$122,1,0)+IF('Midt 3.kl. -Klasse'!FN43=5,5,0))</f>
        <v/>
      </c>
      <c r="FA146" s="31" t="str">
        <f>IF('Midt 3.kl. -Klasse'!FO43="","",IF('Midt 3.kl. -Klasse'!FO43='Skole scoring'!FA$122,1,0)+IF('Midt 3.kl. -Klasse'!FO43=5,5,0))</f>
        <v/>
      </c>
      <c r="FB146" s="31" t="str">
        <f>IF('Midt 3.kl. -Klasse'!FP43="","",IF('Midt 3.kl. -Klasse'!FP43='Skole scoring'!FB$122,1,0)+IF('Midt 3.kl. -Klasse'!FP43=5,5,0))</f>
        <v/>
      </c>
      <c r="FC146" s="31" t="str">
        <f>IF('Midt 3.kl. -Klasse'!FQ43="","",IF('Midt 3.kl. -Klasse'!FQ43='Skole scoring'!FC$122,1,0)+IF('Midt 3.kl. -Klasse'!FQ43=5,5,0))</f>
        <v/>
      </c>
      <c r="FD146" s="31" t="str">
        <f>IF('Midt 3.kl. -Klasse'!FR43="","",IF('Midt 3.kl. -Klasse'!FR43='Skole scoring'!FD$122,1,0)+IF('Midt 3.kl. -Klasse'!FR43=5,5,0))</f>
        <v/>
      </c>
      <c r="FE146" s="31" t="str">
        <f>IF('Midt 3.kl. -Klasse'!FS43="","",IF('Midt 3.kl. -Klasse'!FS43='Skole scoring'!FE$122,1,0)+IF('Midt 3.kl. -Klasse'!FS43=5,5,0))</f>
        <v/>
      </c>
      <c r="FF146" s="31" t="str">
        <f>IF('Midt 3.kl. -Klasse'!FT43="","",IF('Midt 3.kl. -Klasse'!FT43='Skole scoring'!FF$122,1,0)+IF('Midt 3.kl. -Klasse'!FT43=5,5,0))</f>
        <v/>
      </c>
      <c r="FG146" s="31" t="str">
        <f>IF('Midt 3.kl. -Klasse'!FU43="","",IF('Midt 3.kl. -Klasse'!FU43='Skole scoring'!FG$122,1,0)+IF('Midt 3.kl. -Klasse'!FU43=5,5,0))</f>
        <v/>
      </c>
      <c r="FH146" s="31" t="str">
        <f>IF('Midt 3.kl. -Klasse'!FV43="","",IF('Midt 3.kl. -Klasse'!FV43='Skole scoring'!FH$122,1,0)+IF('Midt 3.kl. -Klasse'!FV43=5,5,0))</f>
        <v/>
      </c>
      <c r="FI146" s="31" t="str">
        <f>IF('Midt 3.kl. -Klasse'!FW43="","",IF('Midt 3.kl. -Klasse'!FW43='Skole scoring'!FI$122,1,0)+IF('Midt 3.kl. -Klasse'!FW43=5,5,0))</f>
        <v/>
      </c>
      <c r="FJ146" s="31" t="str">
        <f>IF('Midt 3.kl. -Klasse'!FX43="","",IF('Midt 3.kl. -Klasse'!FX43='Skole scoring'!FJ$122,1,0)+IF('Midt 3.kl. -Klasse'!FX43=5,5,0))</f>
        <v/>
      </c>
      <c r="FK146" s="31" t="str">
        <f>IF('Midt 3.kl. -Klasse'!FY43="","",IF('Midt 3.kl. -Klasse'!FY43='Skole scoring'!FK$122,1,0)+IF('Midt 3.kl. -Klasse'!FY43=5,5,0))</f>
        <v/>
      </c>
      <c r="FL146" s="31" t="str">
        <f>IF('Midt 3.kl. -Klasse'!FZ43="","",IF('Midt 3.kl. -Klasse'!FZ43='Skole scoring'!FL$122,1,0)+IF('Midt 3.kl. -Klasse'!FZ43=5,5,0))</f>
        <v/>
      </c>
      <c r="FM146" s="31" t="str">
        <f>IF('Midt 3.kl. -Klasse'!GA43="","",IF('Midt 3.kl. -Klasse'!GA43='Skole scoring'!FM$122,1,0)+IF('Midt 3.kl. -Klasse'!GA43=5,5,0))</f>
        <v/>
      </c>
      <c r="FN146" s="31">
        <f t="shared" si="4"/>
        <v>0</v>
      </c>
      <c r="FO146" s="31" t="str">
        <f>IF(ISBLANK('Midt 3.kl. -Klasse'!B43),"NA",(((COUNTIF('Skole scoring'!B146:U146,1)-9.2)/5.5)+((COUNTIF('Skole scoring'!V146:DQ146,1)-28)/14.6)+((COUNTIF(DR146:FM146,1)-27)/13))/3)</f>
        <v>NA</v>
      </c>
    </row>
    <row r="147" spans="2:171" x14ac:dyDescent="0.35">
      <c r="B147" s="31" t="str">
        <f>IF('Midt 3.kl. -Klasse'!P44="","",IF('Midt 3.kl. -Klasse'!P44='Skole scoring'!B$122,1,0)+IF('Midt 3.kl. -Klasse'!P44=5,5,0))</f>
        <v/>
      </c>
      <c r="C147" s="31" t="str">
        <f>IF('Midt 3.kl. -Klasse'!Q44="","",IF('Midt 3.kl. -Klasse'!Q44='Skole scoring'!C$122,1,0)+IF('Midt 3.kl. -Klasse'!Q44=5,5,0))</f>
        <v/>
      </c>
      <c r="D147" s="31" t="str">
        <f>IF('Midt 3.kl. -Klasse'!R44="","",IF('Midt 3.kl. -Klasse'!R44='Skole scoring'!D$122,1,0)+IF('Midt 3.kl. -Klasse'!R44=5,5,0))</f>
        <v/>
      </c>
      <c r="E147" s="31" t="str">
        <f>IF('Midt 3.kl. -Klasse'!S44="","",IF('Midt 3.kl. -Klasse'!S44='Skole scoring'!E$122,1,0)+IF('Midt 3.kl. -Klasse'!S44=5,5,0))</f>
        <v/>
      </c>
      <c r="F147" s="31" t="str">
        <f>IF('Midt 3.kl. -Klasse'!T44="","",IF('Midt 3.kl. -Klasse'!T44='Skole scoring'!F$122,1,0)+IF('Midt 3.kl. -Klasse'!T44=5,5,0))</f>
        <v/>
      </c>
      <c r="G147" s="31" t="str">
        <f>IF('Midt 3.kl. -Klasse'!U44="","",IF('Midt 3.kl. -Klasse'!U44='Skole scoring'!G$122,1,0)+IF('Midt 3.kl. -Klasse'!U44=5,5,0))</f>
        <v/>
      </c>
      <c r="H147" s="31" t="str">
        <f>IF('Midt 3.kl. -Klasse'!V44="","",IF('Midt 3.kl. -Klasse'!V44='Skole scoring'!H$122,1,0)+IF('Midt 3.kl. -Klasse'!V44=5,5,0))</f>
        <v/>
      </c>
      <c r="I147" s="31" t="str">
        <f>IF('Midt 3.kl. -Klasse'!W44="","",IF('Midt 3.kl. -Klasse'!W44='Skole scoring'!I$122,1,0)+IF('Midt 3.kl. -Klasse'!W44=5,5,0))</f>
        <v/>
      </c>
      <c r="J147" s="31" t="str">
        <f>IF('Midt 3.kl. -Klasse'!X44="","",IF('Midt 3.kl. -Klasse'!X44='Skole scoring'!J$122,1,0)+IF('Midt 3.kl. -Klasse'!X44=5,5,0))</f>
        <v/>
      </c>
      <c r="K147" s="31" t="str">
        <f>IF('Midt 3.kl. -Klasse'!Y44="","",IF('Midt 3.kl. -Klasse'!Y44='Skole scoring'!K$122,1,0)+IF('Midt 3.kl. -Klasse'!Y44=5,5,0))</f>
        <v/>
      </c>
      <c r="L147" s="31" t="str">
        <f>IF('Midt 3.kl. -Klasse'!Z44="","",IF('Midt 3.kl. -Klasse'!Z44='Skole scoring'!L$122,1,0)+IF('Midt 3.kl. -Klasse'!Z44=5,5,0))</f>
        <v/>
      </c>
      <c r="M147" s="31" t="str">
        <f>IF('Midt 3.kl. -Klasse'!AA44="","",IF('Midt 3.kl. -Klasse'!AA44='Skole scoring'!M$122,1,0)+IF('Midt 3.kl. -Klasse'!AA44=5,5,0))</f>
        <v/>
      </c>
      <c r="N147" s="31" t="str">
        <f>IF('Midt 3.kl. -Klasse'!AB44="","",IF('Midt 3.kl. -Klasse'!AB44='Skole scoring'!N$122,1,0)+IF('Midt 3.kl. -Klasse'!AB44=5,5,0))</f>
        <v/>
      </c>
      <c r="O147" s="31" t="str">
        <f>IF('Midt 3.kl. -Klasse'!AC44="","",IF('Midt 3.kl. -Klasse'!AC44='Skole scoring'!O$122,1,0)+IF('Midt 3.kl. -Klasse'!AC44=5,5,0))</f>
        <v/>
      </c>
      <c r="P147" s="31" t="str">
        <f>IF('Midt 3.kl. -Klasse'!AD44="","",IF('Midt 3.kl. -Klasse'!AD44='Skole scoring'!P$122,1,0)+IF('Midt 3.kl. -Klasse'!AD44=5,5,0))</f>
        <v/>
      </c>
      <c r="Q147" s="31" t="str">
        <f>IF('Midt 3.kl. -Klasse'!AE44="","",IF('Midt 3.kl. -Klasse'!AE44='Skole scoring'!Q$122,1,0)+IF('Midt 3.kl. -Klasse'!AE44=5,5,0))</f>
        <v/>
      </c>
      <c r="R147" s="31" t="str">
        <f>IF('Midt 3.kl. -Klasse'!AF44="","",IF('Midt 3.kl. -Klasse'!AF44='Skole scoring'!R$122,1,0)+IF('Midt 3.kl. -Klasse'!AF44=5,5,0))</f>
        <v/>
      </c>
      <c r="S147" s="31" t="str">
        <f>IF('Midt 3.kl. -Klasse'!AG44="","",IF('Midt 3.kl. -Klasse'!AG44='Skole scoring'!S$122,1,0)+IF('Midt 3.kl. -Klasse'!AG44=5,5,0))</f>
        <v/>
      </c>
      <c r="T147" s="31" t="str">
        <f>IF('Midt 3.kl. -Klasse'!AH44="","",IF('Midt 3.kl. -Klasse'!AH44='Skole scoring'!T$122,1,0)+IF('Midt 3.kl. -Klasse'!AH44=5,5,0))</f>
        <v/>
      </c>
      <c r="U147" s="31" t="str">
        <f>IF('Midt 3.kl. -Klasse'!AI44="","",IF('Midt 3.kl. -Klasse'!AI44='Skole scoring'!U$122,1,0)+IF('Midt 3.kl. -Klasse'!AI44=5,5,0))</f>
        <v/>
      </c>
      <c r="V147" s="31" t="str">
        <f>IF('Midt 3.kl. -Klasse'!AJ44="","",IF('Midt 3.kl. -Klasse'!AJ44='Skole scoring'!V$122,1,0)+IF('Midt 3.kl. -Klasse'!AJ44=5,5,0))</f>
        <v/>
      </c>
      <c r="W147" s="31" t="str">
        <f>IF('Midt 3.kl. -Klasse'!AK44="","",IF('Midt 3.kl. -Klasse'!AK44='Skole scoring'!W$122,1,0)+IF('Midt 3.kl. -Klasse'!AK44=5,5,0))</f>
        <v/>
      </c>
      <c r="X147" s="31" t="str">
        <f>IF('Midt 3.kl. -Klasse'!AL44="","",IF('Midt 3.kl. -Klasse'!AL44='Skole scoring'!X$122,1,0)+IF('Midt 3.kl. -Klasse'!AL44=5,5,0))</f>
        <v/>
      </c>
      <c r="Y147" s="31" t="str">
        <f>IF('Midt 3.kl. -Klasse'!AM44="","",IF('Midt 3.kl. -Klasse'!AM44='Skole scoring'!Y$122,1,0)+IF('Midt 3.kl. -Klasse'!AM44=5,5,0))</f>
        <v/>
      </c>
      <c r="Z147" s="31" t="str">
        <f>IF('Midt 3.kl. -Klasse'!AN44="","",IF('Midt 3.kl. -Klasse'!AN44='Skole scoring'!Z$122,1,0)+IF('Midt 3.kl. -Klasse'!AN44=5,5,0))</f>
        <v/>
      </c>
      <c r="AA147" s="31" t="str">
        <f>IF('Midt 3.kl. -Klasse'!AO44="","",IF('Midt 3.kl. -Klasse'!AO44='Skole scoring'!AA$122,1,0)+IF('Midt 3.kl. -Klasse'!AO44=5,5,0))</f>
        <v/>
      </c>
      <c r="AB147" s="31" t="str">
        <f>IF('Midt 3.kl. -Klasse'!AP44="","",IF('Midt 3.kl. -Klasse'!AP44='Skole scoring'!AB$122,1,0)+IF('Midt 3.kl. -Klasse'!AP44=5,5,0))</f>
        <v/>
      </c>
      <c r="AC147" s="31" t="str">
        <f>IF('Midt 3.kl. -Klasse'!AQ44="","",IF('Midt 3.kl. -Klasse'!AQ44='Skole scoring'!AC$122,1,0)+IF('Midt 3.kl. -Klasse'!AQ44=5,5,0))</f>
        <v/>
      </c>
      <c r="AD147" s="31" t="str">
        <f>IF('Midt 3.kl. -Klasse'!AR44="","",IF('Midt 3.kl. -Klasse'!AR44='Skole scoring'!AD$122,1,0)+IF('Midt 3.kl. -Klasse'!AR44=5,5,0))</f>
        <v/>
      </c>
      <c r="AE147" s="31" t="str">
        <f>IF('Midt 3.kl. -Klasse'!AS44="","",IF('Midt 3.kl. -Klasse'!AS44='Skole scoring'!AE$122,1,0)+IF('Midt 3.kl. -Klasse'!AS44=5,5,0))</f>
        <v/>
      </c>
      <c r="AF147" s="31" t="str">
        <f>IF('Midt 3.kl. -Klasse'!AT44="","",IF('Midt 3.kl. -Klasse'!AT44='Skole scoring'!AF$122,1,0)+IF('Midt 3.kl. -Klasse'!AT44=5,5,0))</f>
        <v/>
      </c>
      <c r="AG147" s="31" t="str">
        <f>IF('Midt 3.kl. -Klasse'!AU44="","",IF('Midt 3.kl. -Klasse'!AU44='Skole scoring'!AG$122,1,0)+IF('Midt 3.kl. -Klasse'!AU44=5,5,0))</f>
        <v/>
      </c>
      <c r="AH147" s="31" t="str">
        <f>IF('Midt 3.kl. -Klasse'!AV44="","",IF('Midt 3.kl. -Klasse'!AV44='Skole scoring'!AH$122,1,0)+IF('Midt 3.kl. -Klasse'!AV44=5,5,0))</f>
        <v/>
      </c>
      <c r="AI147" s="31" t="str">
        <f>IF('Midt 3.kl. -Klasse'!AW44="","",IF('Midt 3.kl. -Klasse'!AW44='Skole scoring'!AI$122,1,0)+IF('Midt 3.kl. -Klasse'!AW44=5,5,0))</f>
        <v/>
      </c>
      <c r="AJ147" s="31" t="str">
        <f>IF('Midt 3.kl. -Klasse'!AX44="","",IF('Midt 3.kl. -Klasse'!AX44='Skole scoring'!AJ$122,1,0)+IF('Midt 3.kl. -Klasse'!AX44=5,5,0))</f>
        <v/>
      </c>
      <c r="AK147" s="31" t="str">
        <f>IF('Midt 3.kl. -Klasse'!AY44="","",IF('Midt 3.kl. -Klasse'!AY44='Skole scoring'!AK$122,1,0)+IF('Midt 3.kl. -Klasse'!AY44=5,5,0))</f>
        <v/>
      </c>
      <c r="AL147" s="31" t="str">
        <f>IF('Midt 3.kl. -Klasse'!AZ44="","",IF('Midt 3.kl. -Klasse'!AZ44='Skole scoring'!AL$122,1,0)+IF('Midt 3.kl. -Klasse'!AZ44=5,5,0))</f>
        <v/>
      </c>
      <c r="AM147" s="31" t="str">
        <f>IF('Midt 3.kl. -Klasse'!BA44="","",IF('Midt 3.kl. -Klasse'!BA44='Skole scoring'!AM$122,1,0)+IF('Midt 3.kl. -Klasse'!BA44=5,5,0))</f>
        <v/>
      </c>
      <c r="AN147" s="31" t="str">
        <f>IF('Midt 3.kl. -Klasse'!BB44="","",IF('Midt 3.kl. -Klasse'!BB44='Skole scoring'!AN$122,1,0)+IF('Midt 3.kl. -Klasse'!BB44=5,5,0))</f>
        <v/>
      </c>
      <c r="AO147" s="31" t="str">
        <f>IF('Midt 3.kl. -Klasse'!BC44="","",IF('Midt 3.kl. -Klasse'!BC44='Skole scoring'!AO$122,1,0)+IF('Midt 3.kl. -Klasse'!BC44=5,5,0))</f>
        <v/>
      </c>
      <c r="AP147" s="31" t="str">
        <f>IF('Midt 3.kl. -Klasse'!BD44="","",IF('Midt 3.kl. -Klasse'!BD44='Skole scoring'!AP$122,1,0)+IF('Midt 3.kl. -Klasse'!BD44=5,5,0))</f>
        <v/>
      </c>
      <c r="AQ147" s="31" t="str">
        <f>IF('Midt 3.kl. -Klasse'!BE44="","",IF('Midt 3.kl. -Klasse'!BE44='Skole scoring'!AQ$122,1,0)+IF('Midt 3.kl. -Klasse'!BE44=5,5,0))</f>
        <v/>
      </c>
      <c r="AR147" s="31" t="str">
        <f>IF('Midt 3.kl. -Klasse'!BF44="","",IF('Midt 3.kl. -Klasse'!BF44='Skole scoring'!AR$122,1,0)+IF('Midt 3.kl. -Klasse'!BF44=5,5,0))</f>
        <v/>
      </c>
      <c r="AS147" s="31" t="str">
        <f>IF('Midt 3.kl. -Klasse'!BG44="","",IF('Midt 3.kl. -Klasse'!BG44='Skole scoring'!AS$122,1,0)+IF('Midt 3.kl. -Klasse'!BG44=5,5,0))</f>
        <v/>
      </c>
      <c r="AT147" s="31" t="str">
        <f>IF('Midt 3.kl. -Klasse'!BH44="","",IF('Midt 3.kl. -Klasse'!BH44='Skole scoring'!AT$122,1,0)+IF('Midt 3.kl. -Klasse'!BH44=5,5,0))</f>
        <v/>
      </c>
      <c r="AU147" s="31" t="str">
        <f>IF('Midt 3.kl. -Klasse'!BI44="","",IF('Midt 3.kl. -Klasse'!BI44='Skole scoring'!AU$122,1,0)+IF('Midt 3.kl. -Klasse'!BI44=5,5,0))</f>
        <v/>
      </c>
      <c r="AV147" s="31" t="str">
        <f>IF('Midt 3.kl. -Klasse'!BJ44="","",IF('Midt 3.kl. -Klasse'!BJ44='Skole scoring'!AV$122,1,0)+IF('Midt 3.kl. -Klasse'!BJ44=5,5,0))</f>
        <v/>
      </c>
      <c r="AW147" s="31" t="str">
        <f>IF('Midt 3.kl. -Klasse'!BK44="","",IF('Midt 3.kl. -Klasse'!BK44='Skole scoring'!AW$122,1,0)+IF('Midt 3.kl. -Klasse'!BK44=5,5,0))</f>
        <v/>
      </c>
      <c r="AX147" s="31" t="str">
        <f>IF('Midt 3.kl. -Klasse'!BL44="","",IF('Midt 3.kl. -Klasse'!BL44='Skole scoring'!AX$122,1,0)+IF('Midt 3.kl. -Klasse'!BL44=5,5,0))</f>
        <v/>
      </c>
      <c r="AY147" s="31" t="str">
        <f>IF('Midt 3.kl. -Klasse'!BM44="","",IF('Midt 3.kl. -Klasse'!BM44='Skole scoring'!AY$122,1,0)+IF('Midt 3.kl. -Klasse'!BM44=5,5,0))</f>
        <v/>
      </c>
      <c r="AZ147" s="31" t="str">
        <f>IF('Midt 3.kl. -Klasse'!BN44="","",IF('Midt 3.kl. -Klasse'!BN44='Skole scoring'!AZ$122,1,0)+IF('Midt 3.kl. -Klasse'!BN44=5,5,0))</f>
        <v/>
      </c>
      <c r="BA147" s="31" t="str">
        <f>IF('Midt 3.kl. -Klasse'!BO44="","",IF('Midt 3.kl. -Klasse'!BO44='Skole scoring'!BA$122,1,0)+IF('Midt 3.kl. -Klasse'!BO44=5,5,0))</f>
        <v/>
      </c>
      <c r="BB147" s="31" t="str">
        <f>IF('Midt 3.kl. -Klasse'!BP44="","",IF('Midt 3.kl. -Klasse'!BP44='Skole scoring'!BB$122,1,0)+IF('Midt 3.kl. -Klasse'!BP44=5,5,0))</f>
        <v/>
      </c>
      <c r="BC147" s="31" t="str">
        <f>IF('Midt 3.kl. -Klasse'!BQ44="","",IF('Midt 3.kl. -Klasse'!BQ44='Skole scoring'!BC$122,1,0)+IF('Midt 3.kl. -Klasse'!BQ44=5,5,0))</f>
        <v/>
      </c>
      <c r="BD147" s="31" t="str">
        <f>IF('Midt 3.kl. -Klasse'!BR44="","",IF('Midt 3.kl. -Klasse'!BR44='Skole scoring'!BD$122,1,0)+IF('Midt 3.kl. -Klasse'!BR44=5,5,0))</f>
        <v/>
      </c>
      <c r="BE147" s="31" t="str">
        <f>IF('Midt 3.kl. -Klasse'!BS44="","",IF('Midt 3.kl. -Klasse'!BS44='Skole scoring'!BE$122,1,0)+IF('Midt 3.kl. -Klasse'!BS44=5,5,0))</f>
        <v/>
      </c>
      <c r="BF147" s="31" t="str">
        <f>IF('Midt 3.kl. -Klasse'!BT44="","",IF('Midt 3.kl. -Klasse'!BT44='Skole scoring'!BF$122,1,0)+IF('Midt 3.kl. -Klasse'!BT44=5,5,0))</f>
        <v/>
      </c>
      <c r="BG147" s="31" t="str">
        <f>IF('Midt 3.kl. -Klasse'!BU44="","",IF('Midt 3.kl. -Klasse'!BU44='Skole scoring'!BG$122,1,0)+IF('Midt 3.kl. -Klasse'!BU44=5,5,0))</f>
        <v/>
      </c>
      <c r="BH147" s="31" t="str">
        <f>IF('Midt 3.kl. -Klasse'!BV44="","",IF('Midt 3.kl. -Klasse'!BV44='Skole scoring'!BH$122,1,0)+IF('Midt 3.kl. -Klasse'!BV44=5,5,0))</f>
        <v/>
      </c>
      <c r="BI147" s="31" t="str">
        <f>IF('Midt 3.kl. -Klasse'!BW44="","",IF('Midt 3.kl. -Klasse'!BW44='Skole scoring'!BI$122,1,0)+IF('Midt 3.kl. -Klasse'!BW44=5,5,0))</f>
        <v/>
      </c>
      <c r="BJ147" s="31" t="str">
        <f>IF('Midt 3.kl. -Klasse'!BX44="","",IF('Midt 3.kl. -Klasse'!BX44='Skole scoring'!BJ$122,1,0)+IF('Midt 3.kl. -Klasse'!BX44=5,5,0))</f>
        <v/>
      </c>
      <c r="BK147" s="31" t="str">
        <f>IF('Midt 3.kl. -Klasse'!BY44="","",IF('Midt 3.kl. -Klasse'!BY44='Skole scoring'!BK$122,1,0)+IF('Midt 3.kl. -Klasse'!BY44=5,5,0))</f>
        <v/>
      </c>
      <c r="BL147" s="31" t="str">
        <f>IF('Midt 3.kl. -Klasse'!BZ44="","",IF('Midt 3.kl. -Klasse'!BZ44='Skole scoring'!BL$122,1,0)+IF('Midt 3.kl. -Klasse'!BZ44=5,5,0))</f>
        <v/>
      </c>
      <c r="BM147" s="31" t="str">
        <f>IF('Midt 3.kl. -Klasse'!CA44="","",IF('Midt 3.kl. -Klasse'!CA44='Skole scoring'!BM$122,1,0)+IF('Midt 3.kl. -Klasse'!CA44=5,5,0))</f>
        <v/>
      </c>
      <c r="BN147" s="31" t="str">
        <f>IF('Midt 3.kl. -Klasse'!CB44="","",IF('Midt 3.kl. -Klasse'!CB44='Skole scoring'!BN$122,1,0)+IF('Midt 3.kl. -Klasse'!CB44=5,5,0))</f>
        <v/>
      </c>
      <c r="BO147" s="31" t="str">
        <f>IF('Midt 3.kl. -Klasse'!CC44="","",IF('Midt 3.kl. -Klasse'!CC44='Skole scoring'!BO$122,1,0)+IF('Midt 3.kl. -Klasse'!CC44=5,5,0))</f>
        <v/>
      </c>
      <c r="BP147" s="31" t="str">
        <f>IF('Midt 3.kl. -Klasse'!CD44="","",IF('Midt 3.kl. -Klasse'!CD44='Skole scoring'!BP$122,1,0)+IF('Midt 3.kl. -Klasse'!CD44=5,5,0))</f>
        <v/>
      </c>
      <c r="BQ147" s="31" t="str">
        <f>IF('Midt 3.kl. -Klasse'!CE44="","",IF('Midt 3.kl. -Klasse'!CE44='Skole scoring'!BQ$122,1,0)+IF('Midt 3.kl. -Klasse'!CE44=5,5,0))</f>
        <v/>
      </c>
      <c r="BR147" s="31" t="str">
        <f>IF('Midt 3.kl. -Klasse'!CF44="","",IF('Midt 3.kl. -Klasse'!CF44='Skole scoring'!BR$122,1,0)+IF('Midt 3.kl. -Klasse'!CF44=5,5,0))</f>
        <v/>
      </c>
      <c r="BS147" s="31" t="str">
        <f>IF('Midt 3.kl. -Klasse'!CG44="","",IF('Midt 3.kl. -Klasse'!CG44='Skole scoring'!BS$122,1,0)+IF('Midt 3.kl. -Klasse'!CG44=5,5,0))</f>
        <v/>
      </c>
      <c r="BT147" s="31" t="str">
        <f>IF('Midt 3.kl. -Klasse'!CH44="","",IF('Midt 3.kl. -Klasse'!CH44='Skole scoring'!BT$122,1,0)+IF('Midt 3.kl. -Klasse'!CH44=5,5,0))</f>
        <v/>
      </c>
      <c r="BU147" s="31" t="str">
        <f>IF('Midt 3.kl. -Klasse'!CI44="","",IF('Midt 3.kl. -Klasse'!CI44='Skole scoring'!BU$122,1,0)+IF('Midt 3.kl. -Klasse'!CI44=5,5,0))</f>
        <v/>
      </c>
      <c r="BV147" s="31" t="str">
        <f>IF('Midt 3.kl. -Klasse'!CJ44="","",IF('Midt 3.kl. -Klasse'!CJ44='Skole scoring'!BV$122,1,0)+IF('Midt 3.kl. -Klasse'!CJ44=5,5,0))</f>
        <v/>
      </c>
      <c r="BW147" s="31" t="str">
        <f>IF('Midt 3.kl. -Klasse'!CK44="","",IF('Midt 3.kl. -Klasse'!CK44='Skole scoring'!BW$122,1,0)+IF('Midt 3.kl. -Klasse'!CK44=5,5,0))</f>
        <v/>
      </c>
      <c r="BX147" s="31" t="str">
        <f>IF('Midt 3.kl. -Klasse'!CL44="","",IF('Midt 3.kl. -Klasse'!CL44='Skole scoring'!BX$122,1,0)+IF('Midt 3.kl. -Klasse'!CL44=5,5,0))</f>
        <v/>
      </c>
      <c r="BY147" s="31" t="str">
        <f>IF('Midt 3.kl. -Klasse'!CM44="","",IF('Midt 3.kl. -Klasse'!CM44='Skole scoring'!BY$122,1,0)+IF('Midt 3.kl. -Klasse'!CM44=5,5,0))</f>
        <v/>
      </c>
      <c r="BZ147" s="31" t="str">
        <f>IF('Midt 3.kl. -Klasse'!CN44="","",IF('Midt 3.kl. -Klasse'!CN44='Skole scoring'!BZ$122,1,0)+IF('Midt 3.kl. -Klasse'!CN44=5,5,0))</f>
        <v/>
      </c>
      <c r="CA147" s="31" t="str">
        <f>IF('Midt 3.kl. -Klasse'!CO44="","",IF('Midt 3.kl. -Klasse'!CO44='Skole scoring'!CA$122,1,0)+IF('Midt 3.kl. -Klasse'!CO44=5,5,0))</f>
        <v/>
      </c>
      <c r="CB147" s="31" t="str">
        <f>IF('Midt 3.kl. -Klasse'!CP44="","",IF('Midt 3.kl. -Klasse'!CP44='Skole scoring'!CB$122,1,0)+IF('Midt 3.kl. -Klasse'!CP44=5,5,0))</f>
        <v/>
      </c>
      <c r="CC147" s="31" t="str">
        <f>IF('Midt 3.kl. -Klasse'!CQ44="","",IF('Midt 3.kl. -Klasse'!CQ44='Skole scoring'!CC$122,1,0)+IF('Midt 3.kl. -Klasse'!CQ44=5,5,0))</f>
        <v/>
      </c>
      <c r="CD147" s="31" t="str">
        <f>IF('Midt 3.kl. -Klasse'!CR44="","",IF('Midt 3.kl. -Klasse'!CR44='Skole scoring'!CD$122,1,0)+IF('Midt 3.kl. -Klasse'!CR44=5,5,0))</f>
        <v/>
      </c>
      <c r="CE147" s="31" t="str">
        <f>IF('Midt 3.kl. -Klasse'!CS44="","",IF('Midt 3.kl. -Klasse'!CS44='Skole scoring'!CE$122,1,0)+IF('Midt 3.kl. -Klasse'!CS44=5,5,0))</f>
        <v/>
      </c>
      <c r="CF147" s="31" t="str">
        <f>IF('Midt 3.kl. -Klasse'!CT44="","",IF('Midt 3.kl. -Klasse'!CT44='Skole scoring'!CF$122,1,0)+IF('Midt 3.kl. -Klasse'!CT44=5,5,0))</f>
        <v/>
      </c>
      <c r="CG147" s="31" t="str">
        <f>IF('Midt 3.kl. -Klasse'!CU44="","",IF('Midt 3.kl. -Klasse'!CU44='Skole scoring'!CG$122,1,0)+IF('Midt 3.kl. -Klasse'!CU44=5,5,0))</f>
        <v/>
      </c>
      <c r="CH147" s="31" t="str">
        <f>IF('Midt 3.kl. -Klasse'!CV44="","",IF('Midt 3.kl. -Klasse'!CV44='Skole scoring'!CH$122,1,0)+IF('Midt 3.kl. -Klasse'!CV44=5,5,0))</f>
        <v/>
      </c>
      <c r="CI147" s="31" t="str">
        <f>IF('Midt 3.kl. -Klasse'!CW44="","",IF('Midt 3.kl. -Klasse'!CW44='Skole scoring'!CI$122,1,0)+IF('Midt 3.kl. -Klasse'!CW44=5,5,0))</f>
        <v/>
      </c>
      <c r="CJ147" s="31" t="str">
        <f>IF('Midt 3.kl. -Klasse'!CX44="","",IF('Midt 3.kl. -Klasse'!CX44='Skole scoring'!CJ$122,1,0)+IF('Midt 3.kl. -Klasse'!CX44=5,5,0))</f>
        <v/>
      </c>
      <c r="CK147" s="31" t="str">
        <f>IF('Midt 3.kl. -Klasse'!CY44="","",IF('Midt 3.kl. -Klasse'!CY44='Skole scoring'!CK$122,1,0)+IF('Midt 3.kl. -Klasse'!CY44=5,5,0))</f>
        <v/>
      </c>
      <c r="CL147" s="31" t="str">
        <f>IF('Midt 3.kl. -Klasse'!CZ44="","",IF('Midt 3.kl. -Klasse'!CZ44='Skole scoring'!CL$122,1,0)+IF('Midt 3.kl. -Klasse'!CZ44=5,5,0))</f>
        <v/>
      </c>
      <c r="CM147" s="31" t="str">
        <f>IF('Midt 3.kl. -Klasse'!DA44="","",IF('Midt 3.kl. -Klasse'!DA44='Skole scoring'!CM$122,1,0)+IF('Midt 3.kl. -Klasse'!DA44=5,5,0))</f>
        <v/>
      </c>
      <c r="CN147" s="31" t="str">
        <f>IF('Midt 3.kl. -Klasse'!DB44="","",IF('Midt 3.kl. -Klasse'!DB44='Skole scoring'!CN$122,1,0)+IF('Midt 3.kl. -Klasse'!DB44=5,5,0))</f>
        <v/>
      </c>
      <c r="CO147" s="31" t="str">
        <f>IF('Midt 3.kl. -Klasse'!DC44="","",IF('Midt 3.kl. -Klasse'!DC44='Skole scoring'!CO$122,1,0)+IF('Midt 3.kl. -Klasse'!DC44=5,5,0))</f>
        <v/>
      </c>
      <c r="CP147" s="31" t="str">
        <f>IF('Midt 3.kl. -Klasse'!DD44="","",IF('Midt 3.kl. -Klasse'!DD44='Skole scoring'!CP$122,1,0)+IF('Midt 3.kl. -Klasse'!DD44=5,5,0))</f>
        <v/>
      </c>
      <c r="CQ147" s="31" t="str">
        <f>IF('Midt 3.kl. -Klasse'!DE44="","",IF('Midt 3.kl. -Klasse'!DE44='Skole scoring'!CQ$122,1,0)+IF('Midt 3.kl. -Klasse'!DE44=5,5,0))</f>
        <v/>
      </c>
      <c r="CR147" s="31" t="str">
        <f>IF('Midt 3.kl. -Klasse'!DF44="","",IF('Midt 3.kl. -Klasse'!DF44='Skole scoring'!CR$122,1,0)+IF('Midt 3.kl. -Klasse'!DF44=5,5,0))</f>
        <v/>
      </c>
      <c r="CS147" s="31" t="str">
        <f>IF('Midt 3.kl. -Klasse'!DG44="","",IF('Midt 3.kl. -Klasse'!DG44='Skole scoring'!CS$122,1,0)+IF('Midt 3.kl. -Klasse'!DG44=5,5,0))</f>
        <v/>
      </c>
      <c r="CT147" s="31" t="str">
        <f>IF('Midt 3.kl. -Klasse'!DH44="","",IF('Midt 3.kl. -Klasse'!DH44='Skole scoring'!CT$122,1,0)+IF('Midt 3.kl. -Klasse'!DH44=5,5,0))</f>
        <v/>
      </c>
      <c r="CU147" s="31" t="str">
        <f>IF('Midt 3.kl. -Klasse'!DI44="","",IF('Midt 3.kl. -Klasse'!DI44='Skole scoring'!CU$122,1,0)+IF('Midt 3.kl. -Klasse'!DI44=5,5,0))</f>
        <v/>
      </c>
      <c r="CV147" s="31" t="str">
        <f>IF('Midt 3.kl. -Klasse'!DJ44="","",IF('Midt 3.kl. -Klasse'!DJ44='Skole scoring'!CV$122,1,0)+IF('Midt 3.kl. -Klasse'!DJ44=5,5,0))</f>
        <v/>
      </c>
      <c r="CW147" s="31" t="str">
        <f>IF('Midt 3.kl. -Klasse'!DK44="","",IF('Midt 3.kl. -Klasse'!DK44='Skole scoring'!CW$122,1,0)+IF('Midt 3.kl. -Klasse'!DK44=5,5,0))</f>
        <v/>
      </c>
      <c r="CX147" s="31" t="str">
        <f>IF('Midt 3.kl. -Klasse'!DL44="","",IF('Midt 3.kl. -Klasse'!DL44='Skole scoring'!CX$122,1,0)+IF('Midt 3.kl. -Klasse'!DL44=5,5,0))</f>
        <v/>
      </c>
      <c r="CY147" s="31" t="str">
        <f>IF('Midt 3.kl. -Klasse'!DM44="","",IF('Midt 3.kl. -Klasse'!DM44='Skole scoring'!CY$122,1,0)+IF('Midt 3.kl. -Klasse'!DM44=5,5,0))</f>
        <v/>
      </c>
      <c r="CZ147" s="31" t="str">
        <f>IF('Midt 3.kl. -Klasse'!DN44="","",IF('Midt 3.kl. -Klasse'!DN44='Skole scoring'!CZ$122,1,0)+IF('Midt 3.kl. -Klasse'!DN44=5,5,0))</f>
        <v/>
      </c>
      <c r="DA147" s="31" t="str">
        <f>IF('Midt 3.kl. -Klasse'!DO44="","",IF('Midt 3.kl. -Klasse'!DO44='Skole scoring'!DA$122,1,0)+IF('Midt 3.kl. -Klasse'!DO44=5,5,0))</f>
        <v/>
      </c>
      <c r="DB147" s="31" t="str">
        <f>IF('Midt 3.kl. -Klasse'!DP44="","",IF('Midt 3.kl. -Klasse'!DP44='Skole scoring'!DB$122,1,0)+IF('Midt 3.kl. -Klasse'!DP44=5,5,0))</f>
        <v/>
      </c>
      <c r="DC147" s="31" t="str">
        <f>IF('Midt 3.kl. -Klasse'!DQ44="","",IF('Midt 3.kl. -Klasse'!DQ44='Skole scoring'!DC$122,1,0)+IF('Midt 3.kl. -Klasse'!DQ44=5,5,0))</f>
        <v/>
      </c>
      <c r="DD147" s="31" t="str">
        <f>IF('Midt 3.kl. -Klasse'!DR44="","",IF('Midt 3.kl. -Klasse'!DR44='Skole scoring'!DD$122,1,0)+IF('Midt 3.kl. -Klasse'!DR44=5,5,0))</f>
        <v/>
      </c>
      <c r="DE147" s="31" t="str">
        <f>IF('Midt 3.kl. -Klasse'!DS44="","",IF('Midt 3.kl. -Klasse'!DS44='Skole scoring'!DE$122,1,0)+IF('Midt 3.kl. -Klasse'!DS44=5,5,0))</f>
        <v/>
      </c>
      <c r="DF147" s="31" t="str">
        <f>IF('Midt 3.kl. -Klasse'!DT44="","",IF('Midt 3.kl. -Klasse'!DT44='Skole scoring'!DF$122,1,0)+IF('Midt 3.kl. -Klasse'!DT44=5,5,0))</f>
        <v/>
      </c>
      <c r="DG147" s="31" t="str">
        <f>IF('Midt 3.kl. -Klasse'!DU44="","",IF('Midt 3.kl. -Klasse'!DU44='Skole scoring'!DG$122,1,0)+IF('Midt 3.kl. -Klasse'!DU44=5,5,0))</f>
        <v/>
      </c>
      <c r="DH147" s="31" t="str">
        <f>IF('Midt 3.kl. -Klasse'!DV44="","",IF('Midt 3.kl. -Klasse'!DV44='Skole scoring'!DH$122,1,0)+IF('Midt 3.kl. -Klasse'!DV44=5,5,0))</f>
        <v/>
      </c>
      <c r="DI147" s="31" t="str">
        <f>IF('Midt 3.kl. -Klasse'!DW44="","",IF('Midt 3.kl. -Klasse'!DW44='Skole scoring'!DI$122,1,0)+IF('Midt 3.kl. -Klasse'!DW44=5,5,0))</f>
        <v/>
      </c>
      <c r="DJ147" s="31" t="str">
        <f>IF('Midt 3.kl. -Klasse'!DX44="","",IF('Midt 3.kl. -Klasse'!DX44='Skole scoring'!DJ$122,1,0)+IF('Midt 3.kl. -Klasse'!DX44=5,5,0))</f>
        <v/>
      </c>
      <c r="DK147" s="31" t="str">
        <f>IF('Midt 3.kl. -Klasse'!DY44="","",IF('Midt 3.kl. -Klasse'!DY44='Skole scoring'!DK$122,1,0)+IF('Midt 3.kl. -Klasse'!DY44=5,5,0))</f>
        <v/>
      </c>
      <c r="DL147" s="31" t="str">
        <f>IF('Midt 3.kl. -Klasse'!DZ44="","",IF('Midt 3.kl. -Klasse'!DZ44='Skole scoring'!DL$122,1,0)+IF('Midt 3.kl. -Klasse'!DZ44=5,5,0))</f>
        <v/>
      </c>
      <c r="DM147" s="31" t="str">
        <f>IF('Midt 3.kl. -Klasse'!EA44="","",IF('Midt 3.kl. -Klasse'!EA44='Skole scoring'!DM$122,1,0)+IF('Midt 3.kl. -Klasse'!EA44=5,5,0))</f>
        <v/>
      </c>
      <c r="DN147" s="31" t="str">
        <f>IF('Midt 3.kl. -Klasse'!EB44="","",IF('Midt 3.kl. -Klasse'!EB44='Skole scoring'!DN$122,1,0)+IF('Midt 3.kl. -Klasse'!EB44=5,5,0))</f>
        <v/>
      </c>
      <c r="DO147" s="31" t="str">
        <f>IF('Midt 3.kl. -Klasse'!EC44="","",IF('Midt 3.kl. -Klasse'!EC44='Skole scoring'!DO$122,1,0)+IF('Midt 3.kl. -Klasse'!EC44=5,5,0))</f>
        <v/>
      </c>
      <c r="DP147" s="31" t="str">
        <f>IF('Midt 3.kl. -Klasse'!ED44="","",IF('Midt 3.kl. -Klasse'!ED44='Skole scoring'!DP$122,1,0)+IF('Midt 3.kl. -Klasse'!ED44=5,5,0))</f>
        <v/>
      </c>
      <c r="DQ147" s="31" t="str">
        <f>IF('Midt 3.kl. -Klasse'!EE44="","",IF('Midt 3.kl. -Klasse'!EE44='Skole scoring'!DQ$122,1,0)+IF('Midt 3.kl. -Klasse'!EE44=5,5,0))</f>
        <v/>
      </c>
      <c r="DR147" s="31" t="str">
        <f>IF('Midt 3.kl. -Klasse'!EF44="","",IF('Midt 3.kl. -Klasse'!EF44='Skole scoring'!DR$122,1,0)+IF('Midt 3.kl. -Klasse'!EF44=5,5,0))</f>
        <v/>
      </c>
      <c r="DS147" s="31" t="str">
        <f>IF('Midt 3.kl. -Klasse'!EG44="","",IF('Midt 3.kl. -Klasse'!EG44='Skole scoring'!DS$122,1,0)+IF('Midt 3.kl. -Klasse'!EG44=5,5,0))</f>
        <v/>
      </c>
      <c r="DT147" s="31" t="str">
        <f>IF('Midt 3.kl. -Klasse'!EH44="","",IF('Midt 3.kl. -Klasse'!EH44='Skole scoring'!DT$122,1,0)+IF('Midt 3.kl. -Klasse'!EH44=5,5,0))</f>
        <v/>
      </c>
      <c r="DU147" s="31" t="str">
        <f>IF('Midt 3.kl. -Klasse'!EI44="","",IF('Midt 3.kl. -Klasse'!EI44='Skole scoring'!DU$122,1,0)+IF('Midt 3.kl. -Klasse'!EI44=5,5,0))</f>
        <v/>
      </c>
      <c r="DV147" s="31" t="str">
        <f>IF('Midt 3.kl. -Klasse'!EJ44="","",IF('Midt 3.kl. -Klasse'!EJ44='Skole scoring'!DV$122,1,0)+IF('Midt 3.kl. -Klasse'!EJ44=5,5,0))</f>
        <v/>
      </c>
      <c r="DW147" s="31" t="str">
        <f>IF('Midt 3.kl. -Klasse'!EK44="","",IF('Midt 3.kl. -Klasse'!EK44='Skole scoring'!DW$122,1,0)+IF('Midt 3.kl. -Klasse'!EK44=5,5,0))</f>
        <v/>
      </c>
      <c r="DX147" s="31" t="str">
        <f>IF('Midt 3.kl. -Klasse'!EL44="","",IF('Midt 3.kl. -Klasse'!EL44='Skole scoring'!DX$122,1,0)+IF('Midt 3.kl. -Klasse'!EL44=5,5,0))</f>
        <v/>
      </c>
      <c r="DY147" s="31" t="str">
        <f>IF('Midt 3.kl. -Klasse'!EM44="","",IF('Midt 3.kl. -Klasse'!EM44='Skole scoring'!DY$122,1,0)+IF('Midt 3.kl. -Klasse'!EM44=5,5,0))</f>
        <v/>
      </c>
      <c r="DZ147" s="31" t="str">
        <f>IF('Midt 3.kl. -Klasse'!EN44="","",IF('Midt 3.kl. -Klasse'!EN44='Skole scoring'!DZ$122,1,0)+IF('Midt 3.kl. -Klasse'!EN44=5,5,0))</f>
        <v/>
      </c>
      <c r="EA147" s="31" t="str">
        <f>IF('Midt 3.kl. -Klasse'!EO44="","",IF('Midt 3.kl. -Klasse'!EO44='Skole scoring'!EA$122,1,0)+IF('Midt 3.kl. -Klasse'!EO44=5,5,0))</f>
        <v/>
      </c>
      <c r="EB147" s="31" t="str">
        <f>IF('Midt 3.kl. -Klasse'!EP44="","",IF('Midt 3.kl. -Klasse'!EP44='Skole scoring'!EB$122,1,0)+IF('Midt 3.kl. -Klasse'!EP44=5,5,0))</f>
        <v/>
      </c>
      <c r="EC147" s="31" t="str">
        <f>IF('Midt 3.kl. -Klasse'!EQ44="","",IF('Midt 3.kl. -Klasse'!EQ44='Skole scoring'!EC$122,1,0)+IF('Midt 3.kl. -Klasse'!EQ44=5,5,0))</f>
        <v/>
      </c>
      <c r="ED147" s="31" t="str">
        <f>IF('Midt 3.kl. -Klasse'!ER44="","",IF('Midt 3.kl. -Klasse'!ER44='Skole scoring'!ED$122,1,0)+IF('Midt 3.kl. -Klasse'!ER44=5,5,0))</f>
        <v/>
      </c>
      <c r="EE147" s="31" t="str">
        <f>IF('Midt 3.kl. -Klasse'!ES44="","",IF('Midt 3.kl. -Klasse'!ES44='Skole scoring'!EE$122,1,0)+IF('Midt 3.kl. -Klasse'!ES44=5,5,0))</f>
        <v/>
      </c>
      <c r="EF147" s="31" t="str">
        <f>IF('Midt 3.kl. -Klasse'!ET44="","",IF('Midt 3.kl. -Klasse'!ET44='Skole scoring'!EF$122,1,0)+IF('Midt 3.kl. -Klasse'!ET44=5,5,0))</f>
        <v/>
      </c>
      <c r="EG147" s="31" t="str">
        <f>IF('Midt 3.kl. -Klasse'!EU44="","",IF('Midt 3.kl. -Klasse'!EU44='Skole scoring'!EG$122,1,0)+IF('Midt 3.kl. -Klasse'!EU44=5,5,0))</f>
        <v/>
      </c>
      <c r="EH147" s="31" t="str">
        <f>IF('Midt 3.kl. -Klasse'!EV44="","",IF('Midt 3.kl. -Klasse'!EV44='Skole scoring'!EH$122,1,0)+IF('Midt 3.kl. -Klasse'!EV44=5,5,0))</f>
        <v/>
      </c>
      <c r="EI147" s="31" t="str">
        <f>IF('Midt 3.kl. -Klasse'!EW44="","",IF('Midt 3.kl. -Klasse'!EW44='Skole scoring'!EI$122,1,0)+IF('Midt 3.kl. -Klasse'!EW44=5,5,0))</f>
        <v/>
      </c>
      <c r="EJ147" s="31" t="str">
        <f>IF('Midt 3.kl. -Klasse'!EX44="","",IF('Midt 3.kl. -Klasse'!EX44='Skole scoring'!EJ$122,1,0)+IF('Midt 3.kl. -Klasse'!EX44=5,5,0))</f>
        <v/>
      </c>
      <c r="EK147" s="31" t="str">
        <f>IF('Midt 3.kl. -Klasse'!EY44="","",IF('Midt 3.kl. -Klasse'!EY44='Skole scoring'!EK$122,1,0)+IF('Midt 3.kl. -Klasse'!EY44=5,5,0))</f>
        <v/>
      </c>
      <c r="EL147" s="31" t="str">
        <f>IF('Midt 3.kl. -Klasse'!EZ44="","",IF('Midt 3.kl. -Klasse'!EZ44='Skole scoring'!EL$122,1,0)+IF('Midt 3.kl. -Klasse'!EZ44=5,5,0))</f>
        <v/>
      </c>
      <c r="EM147" s="31" t="str">
        <f>IF('Midt 3.kl. -Klasse'!FA44="","",IF('Midt 3.kl. -Klasse'!FA44='Skole scoring'!EM$122,1,0)+IF('Midt 3.kl. -Klasse'!FA44=5,5,0))</f>
        <v/>
      </c>
      <c r="EN147" s="31" t="str">
        <f>IF('Midt 3.kl. -Klasse'!FB44="","",IF('Midt 3.kl. -Klasse'!FB44='Skole scoring'!EN$122,1,0)+IF('Midt 3.kl. -Klasse'!FB44=5,5,0))</f>
        <v/>
      </c>
      <c r="EO147" s="31" t="str">
        <f>IF('Midt 3.kl. -Klasse'!FC44="","",IF('Midt 3.kl. -Klasse'!FC44='Skole scoring'!EO$122,1,0)+IF('Midt 3.kl. -Klasse'!FC44=5,5,0))</f>
        <v/>
      </c>
      <c r="EP147" s="31" t="str">
        <f>IF('Midt 3.kl. -Klasse'!FD44="","",IF('Midt 3.kl. -Klasse'!FD44='Skole scoring'!EP$122,1,0)+IF('Midt 3.kl. -Klasse'!FD44=5,5,0))</f>
        <v/>
      </c>
      <c r="EQ147" s="31" t="str">
        <f>IF('Midt 3.kl. -Klasse'!FE44="","",IF('Midt 3.kl. -Klasse'!FE44='Skole scoring'!EQ$122,1,0)+IF('Midt 3.kl. -Klasse'!FE44=5,5,0))</f>
        <v/>
      </c>
      <c r="ER147" s="31" t="str">
        <f>IF('Midt 3.kl. -Klasse'!FF44="","",IF('Midt 3.kl. -Klasse'!FF44='Skole scoring'!ER$122,1,0)+IF('Midt 3.kl. -Klasse'!FF44=5,5,0))</f>
        <v/>
      </c>
      <c r="ES147" s="31" t="str">
        <f>IF('Midt 3.kl. -Klasse'!FG44="","",IF('Midt 3.kl. -Klasse'!FG44='Skole scoring'!ES$122,1,0)+IF('Midt 3.kl. -Klasse'!FG44=5,5,0))</f>
        <v/>
      </c>
      <c r="ET147" s="31" t="str">
        <f>IF('Midt 3.kl. -Klasse'!FH44="","",IF('Midt 3.kl. -Klasse'!FH44='Skole scoring'!ET$122,1,0)+IF('Midt 3.kl. -Klasse'!FH44=5,5,0))</f>
        <v/>
      </c>
      <c r="EU147" s="31" t="str">
        <f>IF('Midt 3.kl. -Klasse'!FI44="","",IF('Midt 3.kl. -Klasse'!FI44='Skole scoring'!EU$122,1,0)+IF('Midt 3.kl. -Klasse'!FI44=5,5,0))</f>
        <v/>
      </c>
      <c r="EV147" s="31" t="str">
        <f>IF('Midt 3.kl. -Klasse'!FJ44="","",IF('Midt 3.kl. -Klasse'!FJ44='Skole scoring'!EV$122,1,0)+IF('Midt 3.kl. -Klasse'!FJ44=5,5,0))</f>
        <v/>
      </c>
      <c r="EW147" s="31" t="str">
        <f>IF('Midt 3.kl. -Klasse'!FK44="","",IF('Midt 3.kl. -Klasse'!FK44='Skole scoring'!EW$122,1,0)+IF('Midt 3.kl. -Klasse'!FK44=5,5,0))</f>
        <v/>
      </c>
      <c r="EX147" s="31" t="str">
        <f>IF('Midt 3.kl. -Klasse'!FL44="","",IF('Midt 3.kl. -Klasse'!FL44='Skole scoring'!EX$122,1,0)+IF('Midt 3.kl. -Klasse'!FL44=5,5,0))</f>
        <v/>
      </c>
      <c r="EY147" s="31" t="str">
        <f>IF('Midt 3.kl. -Klasse'!FM44="","",IF('Midt 3.kl. -Klasse'!FM44='Skole scoring'!EY$122,1,0)+IF('Midt 3.kl. -Klasse'!FM44=5,5,0))</f>
        <v/>
      </c>
      <c r="EZ147" s="31" t="str">
        <f>IF('Midt 3.kl. -Klasse'!FN44="","",IF('Midt 3.kl. -Klasse'!FN44='Skole scoring'!EZ$122,1,0)+IF('Midt 3.kl. -Klasse'!FN44=5,5,0))</f>
        <v/>
      </c>
      <c r="FA147" s="31" t="str">
        <f>IF('Midt 3.kl. -Klasse'!FO44="","",IF('Midt 3.kl. -Klasse'!FO44='Skole scoring'!FA$122,1,0)+IF('Midt 3.kl. -Klasse'!FO44=5,5,0))</f>
        <v/>
      </c>
      <c r="FB147" s="31" t="str">
        <f>IF('Midt 3.kl. -Klasse'!FP44="","",IF('Midt 3.kl. -Klasse'!FP44='Skole scoring'!FB$122,1,0)+IF('Midt 3.kl. -Klasse'!FP44=5,5,0))</f>
        <v/>
      </c>
      <c r="FC147" s="31" t="str">
        <f>IF('Midt 3.kl. -Klasse'!FQ44="","",IF('Midt 3.kl. -Klasse'!FQ44='Skole scoring'!FC$122,1,0)+IF('Midt 3.kl. -Klasse'!FQ44=5,5,0))</f>
        <v/>
      </c>
      <c r="FD147" s="31" t="str">
        <f>IF('Midt 3.kl. -Klasse'!FR44="","",IF('Midt 3.kl. -Klasse'!FR44='Skole scoring'!FD$122,1,0)+IF('Midt 3.kl. -Klasse'!FR44=5,5,0))</f>
        <v/>
      </c>
      <c r="FE147" s="31" t="str">
        <f>IF('Midt 3.kl. -Klasse'!FS44="","",IF('Midt 3.kl. -Klasse'!FS44='Skole scoring'!FE$122,1,0)+IF('Midt 3.kl. -Klasse'!FS44=5,5,0))</f>
        <v/>
      </c>
      <c r="FF147" s="31" t="str">
        <f>IF('Midt 3.kl. -Klasse'!FT44="","",IF('Midt 3.kl. -Klasse'!FT44='Skole scoring'!FF$122,1,0)+IF('Midt 3.kl. -Klasse'!FT44=5,5,0))</f>
        <v/>
      </c>
      <c r="FG147" s="31" t="str">
        <f>IF('Midt 3.kl. -Klasse'!FU44="","",IF('Midt 3.kl. -Klasse'!FU44='Skole scoring'!FG$122,1,0)+IF('Midt 3.kl. -Klasse'!FU44=5,5,0))</f>
        <v/>
      </c>
      <c r="FH147" s="31" t="str">
        <f>IF('Midt 3.kl. -Klasse'!FV44="","",IF('Midt 3.kl. -Klasse'!FV44='Skole scoring'!FH$122,1,0)+IF('Midt 3.kl. -Klasse'!FV44=5,5,0))</f>
        <v/>
      </c>
      <c r="FI147" s="31" t="str">
        <f>IF('Midt 3.kl. -Klasse'!FW44="","",IF('Midt 3.kl. -Klasse'!FW44='Skole scoring'!FI$122,1,0)+IF('Midt 3.kl. -Klasse'!FW44=5,5,0))</f>
        <v/>
      </c>
      <c r="FJ147" s="31" t="str">
        <f>IF('Midt 3.kl. -Klasse'!FX44="","",IF('Midt 3.kl. -Klasse'!FX44='Skole scoring'!FJ$122,1,0)+IF('Midt 3.kl. -Klasse'!FX44=5,5,0))</f>
        <v/>
      </c>
      <c r="FK147" s="31" t="str">
        <f>IF('Midt 3.kl. -Klasse'!FY44="","",IF('Midt 3.kl. -Klasse'!FY44='Skole scoring'!FK$122,1,0)+IF('Midt 3.kl. -Klasse'!FY44=5,5,0))</f>
        <v/>
      </c>
      <c r="FL147" s="31" t="str">
        <f>IF('Midt 3.kl. -Klasse'!FZ44="","",IF('Midt 3.kl. -Klasse'!FZ44='Skole scoring'!FL$122,1,0)+IF('Midt 3.kl. -Klasse'!FZ44=5,5,0))</f>
        <v/>
      </c>
      <c r="FM147" s="31" t="str">
        <f>IF('Midt 3.kl. -Klasse'!GA44="","",IF('Midt 3.kl. -Klasse'!GA44='Skole scoring'!FM$122,1,0)+IF('Midt 3.kl. -Klasse'!GA44=5,5,0))</f>
        <v/>
      </c>
      <c r="FN147" s="31">
        <f t="shared" si="4"/>
        <v>0</v>
      </c>
      <c r="FO147" s="31" t="str">
        <f>IF(ISBLANK('Midt 3.kl. -Klasse'!B44),"NA",(((COUNTIF('Skole scoring'!B147:U147,1)-9.2)/5.5)+((COUNTIF('Skole scoring'!V147:DQ147,1)-28)/14.6)+((COUNTIF(DR147:FM147,1)-27)/13))/3)</f>
        <v>NA</v>
      </c>
    </row>
    <row r="148" spans="2:171" x14ac:dyDescent="0.35">
      <c r="B148" s="31" t="str">
        <f>IF('Midt 3.kl. -Klasse'!P45="","",IF('Midt 3.kl. -Klasse'!P45='Skole scoring'!B$122,1,0)+IF('Midt 3.kl. -Klasse'!P45=5,5,0))</f>
        <v/>
      </c>
      <c r="C148" s="31" t="str">
        <f>IF('Midt 3.kl. -Klasse'!Q45="","",IF('Midt 3.kl. -Klasse'!Q45='Skole scoring'!C$122,1,0)+IF('Midt 3.kl. -Klasse'!Q45=5,5,0))</f>
        <v/>
      </c>
      <c r="D148" s="31" t="str">
        <f>IF('Midt 3.kl. -Klasse'!R45="","",IF('Midt 3.kl. -Klasse'!R45='Skole scoring'!D$122,1,0)+IF('Midt 3.kl. -Klasse'!R45=5,5,0))</f>
        <v/>
      </c>
      <c r="E148" s="31" t="str">
        <f>IF('Midt 3.kl. -Klasse'!S45="","",IF('Midt 3.kl. -Klasse'!S45='Skole scoring'!E$122,1,0)+IF('Midt 3.kl. -Klasse'!S45=5,5,0))</f>
        <v/>
      </c>
      <c r="F148" s="31" t="str">
        <f>IF('Midt 3.kl. -Klasse'!T45="","",IF('Midt 3.kl. -Klasse'!T45='Skole scoring'!F$122,1,0)+IF('Midt 3.kl. -Klasse'!T45=5,5,0))</f>
        <v/>
      </c>
      <c r="G148" s="31" t="str">
        <f>IF('Midt 3.kl. -Klasse'!U45="","",IF('Midt 3.kl. -Klasse'!U45='Skole scoring'!G$122,1,0)+IF('Midt 3.kl. -Klasse'!U45=5,5,0))</f>
        <v/>
      </c>
      <c r="H148" s="31" t="str">
        <f>IF('Midt 3.kl. -Klasse'!V45="","",IF('Midt 3.kl. -Klasse'!V45='Skole scoring'!H$122,1,0)+IF('Midt 3.kl. -Klasse'!V45=5,5,0))</f>
        <v/>
      </c>
      <c r="I148" s="31" t="str">
        <f>IF('Midt 3.kl. -Klasse'!W45="","",IF('Midt 3.kl. -Klasse'!W45='Skole scoring'!I$122,1,0)+IF('Midt 3.kl. -Klasse'!W45=5,5,0))</f>
        <v/>
      </c>
      <c r="J148" s="31" t="str">
        <f>IF('Midt 3.kl. -Klasse'!X45="","",IF('Midt 3.kl. -Klasse'!X45='Skole scoring'!J$122,1,0)+IF('Midt 3.kl. -Klasse'!X45=5,5,0))</f>
        <v/>
      </c>
      <c r="K148" s="31" t="str">
        <f>IF('Midt 3.kl. -Klasse'!Y45="","",IF('Midt 3.kl. -Klasse'!Y45='Skole scoring'!K$122,1,0)+IF('Midt 3.kl. -Klasse'!Y45=5,5,0))</f>
        <v/>
      </c>
      <c r="L148" s="31" t="str">
        <f>IF('Midt 3.kl. -Klasse'!Z45="","",IF('Midt 3.kl. -Klasse'!Z45='Skole scoring'!L$122,1,0)+IF('Midt 3.kl. -Klasse'!Z45=5,5,0))</f>
        <v/>
      </c>
      <c r="M148" s="31" t="str">
        <f>IF('Midt 3.kl. -Klasse'!AA45="","",IF('Midt 3.kl. -Klasse'!AA45='Skole scoring'!M$122,1,0)+IF('Midt 3.kl. -Klasse'!AA45=5,5,0))</f>
        <v/>
      </c>
      <c r="N148" s="31" t="str">
        <f>IF('Midt 3.kl. -Klasse'!AB45="","",IF('Midt 3.kl. -Klasse'!AB45='Skole scoring'!N$122,1,0)+IF('Midt 3.kl. -Klasse'!AB45=5,5,0))</f>
        <v/>
      </c>
      <c r="O148" s="31" t="str">
        <f>IF('Midt 3.kl. -Klasse'!AC45="","",IF('Midt 3.kl. -Klasse'!AC45='Skole scoring'!O$122,1,0)+IF('Midt 3.kl. -Klasse'!AC45=5,5,0))</f>
        <v/>
      </c>
      <c r="P148" s="31" t="str">
        <f>IF('Midt 3.kl. -Klasse'!AD45="","",IF('Midt 3.kl. -Klasse'!AD45='Skole scoring'!P$122,1,0)+IF('Midt 3.kl. -Klasse'!AD45=5,5,0))</f>
        <v/>
      </c>
      <c r="Q148" s="31" t="str">
        <f>IF('Midt 3.kl. -Klasse'!AE45="","",IF('Midt 3.kl. -Klasse'!AE45='Skole scoring'!Q$122,1,0)+IF('Midt 3.kl. -Klasse'!AE45=5,5,0))</f>
        <v/>
      </c>
      <c r="R148" s="31" t="str">
        <f>IF('Midt 3.kl. -Klasse'!AF45="","",IF('Midt 3.kl. -Klasse'!AF45='Skole scoring'!R$122,1,0)+IF('Midt 3.kl. -Klasse'!AF45=5,5,0))</f>
        <v/>
      </c>
      <c r="S148" s="31" t="str">
        <f>IF('Midt 3.kl. -Klasse'!AG45="","",IF('Midt 3.kl. -Klasse'!AG45='Skole scoring'!S$122,1,0)+IF('Midt 3.kl. -Klasse'!AG45=5,5,0))</f>
        <v/>
      </c>
      <c r="T148" s="31" t="str">
        <f>IF('Midt 3.kl. -Klasse'!AH45="","",IF('Midt 3.kl. -Klasse'!AH45='Skole scoring'!T$122,1,0)+IF('Midt 3.kl. -Klasse'!AH45=5,5,0))</f>
        <v/>
      </c>
      <c r="U148" s="31" t="str">
        <f>IF('Midt 3.kl. -Klasse'!AI45="","",IF('Midt 3.kl. -Klasse'!AI45='Skole scoring'!U$122,1,0)+IF('Midt 3.kl. -Klasse'!AI45=5,5,0))</f>
        <v/>
      </c>
      <c r="V148" s="31" t="str">
        <f>IF('Midt 3.kl. -Klasse'!AJ45="","",IF('Midt 3.kl. -Klasse'!AJ45='Skole scoring'!V$122,1,0)+IF('Midt 3.kl. -Klasse'!AJ45=5,5,0))</f>
        <v/>
      </c>
      <c r="W148" s="31" t="str">
        <f>IF('Midt 3.kl. -Klasse'!AK45="","",IF('Midt 3.kl. -Klasse'!AK45='Skole scoring'!W$122,1,0)+IF('Midt 3.kl. -Klasse'!AK45=5,5,0))</f>
        <v/>
      </c>
      <c r="X148" s="31" t="str">
        <f>IF('Midt 3.kl. -Klasse'!AL45="","",IF('Midt 3.kl. -Klasse'!AL45='Skole scoring'!X$122,1,0)+IF('Midt 3.kl. -Klasse'!AL45=5,5,0))</f>
        <v/>
      </c>
      <c r="Y148" s="31" t="str">
        <f>IF('Midt 3.kl. -Klasse'!AM45="","",IF('Midt 3.kl. -Klasse'!AM45='Skole scoring'!Y$122,1,0)+IF('Midt 3.kl. -Klasse'!AM45=5,5,0))</f>
        <v/>
      </c>
      <c r="Z148" s="31" t="str">
        <f>IF('Midt 3.kl. -Klasse'!AN45="","",IF('Midt 3.kl. -Klasse'!AN45='Skole scoring'!Z$122,1,0)+IF('Midt 3.kl. -Klasse'!AN45=5,5,0))</f>
        <v/>
      </c>
      <c r="AA148" s="31" t="str">
        <f>IF('Midt 3.kl. -Klasse'!AO45="","",IF('Midt 3.kl. -Klasse'!AO45='Skole scoring'!AA$122,1,0)+IF('Midt 3.kl. -Klasse'!AO45=5,5,0))</f>
        <v/>
      </c>
      <c r="AB148" s="31" t="str">
        <f>IF('Midt 3.kl. -Klasse'!AP45="","",IF('Midt 3.kl. -Klasse'!AP45='Skole scoring'!AB$122,1,0)+IF('Midt 3.kl. -Klasse'!AP45=5,5,0))</f>
        <v/>
      </c>
      <c r="AC148" s="31" t="str">
        <f>IF('Midt 3.kl. -Klasse'!AQ45="","",IF('Midt 3.kl. -Klasse'!AQ45='Skole scoring'!AC$122,1,0)+IF('Midt 3.kl. -Klasse'!AQ45=5,5,0))</f>
        <v/>
      </c>
      <c r="AD148" s="31" t="str">
        <f>IF('Midt 3.kl. -Klasse'!AR45="","",IF('Midt 3.kl. -Klasse'!AR45='Skole scoring'!AD$122,1,0)+IF('Midt 3.kl. -Klasse'!AR45=5,5,0))</f>
        <v/>
      </c>
      <c r="AE148" s="31" t="str">
        <f>IF('Midt 3.kl. -Klasse'!AS45="","",IF('Midt 3.kl. -Klasse'!AS45='Skole scoring'!AE$122,1,0)+IF('Midt 3.kl. -Klasse'!AS45=5,5,0))</f>
        <v/>
      </c>
      <c r="AF148" s="31" t="str">
        <f>IF('Midt 3.kl. -Klasse'!AT45="","",IF('Midt 3.kl. -Klasse'!AT45='Skole scoring'!AF$122,1,0)+IF('Midt 3.kl. -Klasse'!AT45=5,5,0))</f>
        <v/>
      </c>
      <c r="AG148" s="31" t="str">
        <f>IF('Midt 3.kl. -Klasse'!AU45="","",IF('Midt 3.kl. -Klasse'!AU45='Skole scoring'!AG$122,1,0)+IF('Midt 3.kl. -Klasse'!AU45=5,5,0))</f>
        <v/>
      </c>
      <c r="AH148" s="31" t="str">
        <f>IF('Midt 3.kl. -Klasse'!AV45="","",IF('Midt 3.kl. -Klasse'!AV45='Skole scoring'!AH$122,1,0)+IF('Midt 3.kl. -Klasse'!AV45=5,5,0))</f>
        <v/>
      </c>
      <c r="AI148" s="31" t="str">
        <f>IF('Midt 3.kl. -Klasse'!AW45="","",IF('Midt 3.kl. -Klasse'!AW45='Skole scoring'!AI$122,1,0)+IF('Midt 3.kl. -Klasse'!AW45=5,5,0))</f>
        <v/>
      </c>
      <c r="AJ148" s="31" t="str">
        <f>IF('Midt 3.kl. -Klasse'!AX45="","",IF('Midt 3.kl. -Klasse'!AX45='Skole scoring'!AJ$122,1,0)+IF('Midt 3.kl. -Klasse'!AX45=5,5,0))</f>
        <v/>
      </c>
      <c r="AK148" s="31" t="str">
        <f>IF('Midt 3.kl. -Klasse'!AY45="","",IF('Midt 3.kl. -Klasse'!AY45='Skole scoring'!AK$122,1,0)+IF('Midt 3.kl. -Klasse'!AY45=5,5,0))</f>
        <v/>
      </c>
      <c r="AL148" s="31" t="str">
        <f>IF('Midt 3.kl. -Klasse'!AZ45="","",IF('Midt 3.kl. -Klasse'!AZ45='Skole scoring'!AL$122,1,0)+IF('Midt 3.kl. -Klasse'!AZ45=5,5,0))</f>
        <v/>
      </c>
      <c r="AM148" s="31" t="str">
        <f>IF('Midt 3.kl. -Klasse'!BA45="","",IF('Midt 3.kl. -Klasse'!BA45='Skole scoring'!AM$122,1,0)+IF('Midt 3.kl. -Klasse'!BA45=5,5,0))</f>
        <v/>
      </c>
      <c r="AN148" s="31" t="str">
        <f>IF('Midt 3.kl. -Klasse'!BB45="","",IF('Midt 3.kl. -Klasse'!BB45='Skole scoring'!AN$122,1,0)+IF('Midt 3.kl. -Klasse'!BB45=5,5,0))</f>
        <v/>
      </c>
      <c r="AO148" s="31" t="str">
        <f>IF('Midt 3.kl. -Klasse'!BC45="","",IF('Midt 3.kl. -Klasse'!BC45='Skole scoring'!AO$122,1,0)+IF('Midt 3.kl. -Klasse'!BC45=5,5,0))</f>
        <v/>
      </c>
      <c r="AP148" s="31" t="str">
        <f>IF('Midt 3.kl. -Klasse'!BD45="","",IF('Midt 3.kl. -Klasse'!BD45='Skole scoring'!AP$122,1,0)+IF('Midt 3.kl. -Klasse'!BD45=5,5,0))</f>
        <v/>
      </c>
      <c r="AQ148" s="31" t="str">
        <f>IF('Midt 3.kl. -Klasse'!BE45="","",IF('Midt 3.kl. -Klasse'!BE45='Skole scoring'!AQ$122,1,0)+IF('Midt 3.kl. -Klasse'!BE45=5,5,0))</f>
        <v/>
      </c>
      <c r="AR148" s="31" t="str">
        <f>IF('Midt 3.kl. -Klasse'!BF45="","",IF('Midt 3.kl. -Klasse'!BF45='Skole scoring'!AR$122,1,0)+IF('Midt 3.kl. -Klasse'!BF45=5,5,0))</f>
        <v/>
      </c>
      <c r="AS148" s="31" t="str">
        <f>IF('Midt 3.kl. -Klasse'!BG45="","",IF('Midt 3.kl. -Klasse'!BG45='Skole scoring'!AS$122,1,0)+IF('Midt 3.kl. -Klasse'!BG45=5,5,0))</f>
        <v/>
      </c>
      <c r="AT148" s="31" t="str">
        <f>IF('Midt 3.kl. -Klasse'!BH45="","",IF('Midt 3.kl. -Klasse'!BH45='Skole scoring'!AT$122,1,0)+IF('Midt 3.kl. -Klasse'!BH45=5,5,0))</f>
        <v/>
      </c>
      <c r="AU148" s="31" t="str">
        <f>IF('Midt 3.kl. -Klasse'!BI45="","",IF('Midt 3.kl. -Klasse'!BI45='Skole scoring'!AU$122,1,0)+IF('Midt 3.kl. -Klasse'!BI45=5,5,0))</f>
        <v/>
      </c>
      <c r="AV148" s="31" t="str">
        <f>IF('Midt 3.kl. -Klasse'!BJ45="","",IF('Midt 3.kl. -Klasse'!BJ45='Skole scoring'!AV$122,1,0)+IF('Midt 3.kl. -Klasse'!BJ45=5,5,0))</f>
        <v/>
      </c>
      <c r="AW148" s="31" t="str">
        <f>IF('Midt 3.kl. -Klasse'!BK45="","",IF('Midt 3.kl. -Klasse'!BK45='Skole scoring'!AW$122,1,0)+IF('Midt 3.kl. -Klasse'!BK45=5,5,0))</f>
        <v/>
      </c>
      <c r="AX148" s="31" t="str">
        <f>IF('Midt 3.kl. -Klasse'!BL45="","",IF('Midt 3.kl. -Klasse'!BL45='Skole scoring'!AX$122,1,0)+IF('Midt 3.kl. -Klasse'!BL45=5,5,0))</f>
        <v/>
      </c>
      <c r="AY148" s="31" t="str">
        <f>IF('Midt 3.kl. -Klasse'!BM45="","",IF('Midt 3.kl. -Klasse'!BM45='Skole scoring'!AY$122,1,0)+IF('Midt 3.kl. -Klasse'!BM45=5,5,0))</f>
        <v/>
      </c>
      <c r="AZ148" s="31" t="str">
        <f>IF('Midt 3.kl. -Klasse'!BN45="","",IF('Midt 3.kl. -Klasse'!BN45='Skole scoring'!AZ$122,1,0)+IF('Midt 3.kl. -Klasse'!BN45=5,5,0))</f>
        <v/>
      </c>
      <c r="BA148" s="31" t="str">
        <f>IF('Midt 3.kl. -Klasse'!BO45="","",IF('Midt 3.kl. -Klasse'!BO45='Skole scoring'!BA$122,1,0)+IF('Midt 3.kl. -Klasse'!BO45=5,5,0))</f>
        <v/>
      </c>
      <c r="BB148" s="31" t="str">
        <f>IF('Midt 3.kl. -Klasse'!BP45="","",IF('Midt 3.kl. -Klasse'!BP45='Skole scoring'!BB$122,1,0)+IF('Midt 3.kl. -Klasse'!BP45=5,5,0))</f>
        <v/>
      </c>
      <c r="BC148" s="31" t="str">
        <f>IF('Midt 3.kl. -Klasse'!BQ45="","",IF('Midt 3.kl. -Klasse'!BQ45='Skole scoring'!BC$122,1,0)+IF('Midt 3.kl. -Klasse'!BQ45=5,5,0))</f>
        <v/>
      </c>
      <c r="BD148" s="31" t="str">
        <f>IF('Midt 3.kl. -Klasse'!BR45="","",IF('Midt 3.kl. -Klasse'!BR45='Skole scoring'!BD$122,1,0)+IF('Midt 3.kl. -Klasse'!BR45=5,5,0))</f>
        <v/>
      </c>
      <c r="BE148" s="31" t="str">
        <f>IF('Midt 3.kl. -Klasse'!BS45="","",IF('Midt 3.kl. -Klasse'!BS45='Skole scoring'!BE$122,1,0)+IF('Midt 3.kl. -Klasse'!BS45=5,5,0))</f>
        <v/>
      </c>
      <c r="BF148" s="31" t="str">
        <f>IF('Midt 3.kl. -Klasse'!BT45="","",IF('Midt 3.kl. -Klasse'!BT45='Skole scoring'!BF$122,1,0)+IF('Midt 3.kl. -Klasse'!BT45=5,5,0))</f>
        <v/>
      </c>
      <c r="BG148" s="31" t="str">
        <f>IF('Midt 3.kl. -Klasse'!BU45="","",IF('Midt 3.kl. -Klasse'!BU45='Skole scoring'!BG$122,1,0)+IF('Midt 3.kl. -Klasse'!BU45=5,5,0))</f>
        <v/>
      </c>
      <c r="BH148" s="31" t="str">
        <f>IF('Midt 3.kl. -Klasse'!BV45="","",IF('Midt 3.kl. -Klasse'!BV45='Skole scoring'!BH$122,1,0)+IF('Midt 3.kl. -Klasse'!BV45=5,5,0))</f>
        <v/>
      </c>
      <c r="BI148" s="31" t="str">
        <f>IF('Midt 3.kl. -Klasse'!BW45="","",IF('Midt 3.kl. -Klasse'!BW45='Skole scoring'!BI$122,1,0)+IF('Midt 3.kl. -Klasse'!BW45=5,5,0))</f>
        <v/>
      </c>
      <c r="BJ148" s="31" t="str">
        <f>IF('Midt 3.kl. -Klasse'!BX45="","",IF('Midt 3.kl. -Klasse'!BX45='Skole scoring'!BJ$122,1,0)+IF('Midt 3.kl. -Klasse'!BX45=5,5,0))</f>
        <v/>
      </c>
      <c r="BK148" s="31" t="str">
        <f>IF('Midt 3.kl. -Klasse'!BY45="","",IF('Midt 3.kl. -Klasse'!BY45='Skole scoring'!BK$122,1,0)+IF('Midt 3.kl. -Klasse'!BY45=5,5,0))</f>
        <v/>
      </c>
      <c r="BL148" s="31" t="str">
        <f>IF('Midt 3.kl. -Klasse'!BZ45="","",IF('Midt 3.kl. -Klasse'!BZ45='Skole scoring'!BL$122,1,0)+IF('Midt 3.kl. -Klasse'!BZ45=5,5,0))</f>
        <v/>
      </c>
      <c r="BM148" s="31" t="str">
        <f>IF('Midt 3.kl. -Klasse'!CA45="","",IF('Midt 3.kl. -Klasse'!CA45='Skole scoring'!BM$122,1,0)+IF('Midt 3.kl. -Klasse'!CA45=5,5,0))</f>
        <v/>
      </c>
      <c r="BN148" s="31" t="str">
        <f>IF('Midt 3.kl. -Klasse'!CB45="","",IF('Midt 3.kl. -Klasse'!CB45='Skole scoring'!BN$122,1,0)+IF('Midt 3.kl. -Klasse'!CB45=5,5,0))</f>
        <v/>
      </c>
      <c r="BO148" s="31" t="str">
        <f>IF('Midt 3.kl. -Klasse'!CC45="","",IF('Midt 3.kl. -Klasse'!CC45='Skole scoring'!BO$122,1,0)+IF('Midt 3.kl. -Klasse'!CC45=5,5,0))</f>
        <v/>
      </c>
      <c r="BP148" s="31" t="str">
        <f>IF('Midt 3.kl. -Klasse'!CD45="","",IF('Midt 3.kl. -Klasse'!CD45='Skole scoring'!BP$122,1,0)+IF('Midt 3.kl. -Klasse'!CD45=5,5,0))</f>
        <v/>
      </c>
      <c r="BQ148" s="31" t="str">
        <f>IF('Midt 3.kl. -Klasse'!CE45="","",IF('Midt 3.kl. -Klasse'!CE45='Skole scoring'!BQ$122,1,0)+IF('Midt 3.kl. -Klasse'!CE45=5,5,0))</f>
        <v/>
      </c>
      <c r="BR148" s="31" t="str">
        <f>IF('Midt 3.kl. -Klasse'!CF45="","",IF('Midt 3.kl. -Klasse'!CF45='Skole scoring'!BR$122,1,0)+IF('Midt 3.kl. -Klasse'!CF45=5,5,0))</f>
        <v/>
      </c>
      <c r="BS148" s="31" t="str">
        <f>IF('Midt 3.kl. -Klasse'!CG45="","",IF('Midt 3.kl. -Klasse'!CG45='Skole scoring'!BS$122,1,0)+IF('Midt 3.kl. -Klasse'!CG45=5,5,0))</f>
        <v/>
      </c>
      <c r="BT148" s="31" t="str">
        <f>IF('Midt 3.kl. -Klasse'!CH45="","",IF('Midt 3.kl. -Klasse'!CH45='Skole scoring'!BT$122,1,0)+IF('Midt 3.kl. -Klasse'!CH45=5,5,0))</f>
        <v/>
      </c>
      <c r="BU148" s="31" t="str">
        <f>IF('Midt 3.kl. -Klasse'!CI45="","",IF('Midt 3.kl. -Klasse'!CI45='Skole scoring'!BU$122,1,0)+IF('Midt 3.kl. -Klasse'!CI45=5,5,0))</f>
        <v/>
      </c>
      <c r="BV148" s="31" t="str">
        <f>IF('Midt 3.kl. -Klasse'!CJ45="","",IF('Midt 3.kl. -Klasse'!CJ45='Skole scoring'!BV$122,1,0)+IF('Midt 3.kl. -Klasse'!CJ45=5,5,0))</f>
        <v/>
      </c>
      <c r="BW148" s="31" t="str">
        <f>IF('Midt 3.kl. -Klasse'!CK45="","",IF('Midt 3.kl. -Klasse'!CK45='Skole scoring'!BW$122,1,0)+IF('Midt 3.kl. -Klasse'!CK45=5,5,0))</f>
        <v/>
      </c>
      <c r="BX148" s="31" t="str">
        <f>IF('Midt 3.kl. -Klasse'!CL45="","",IF('Midt 3.kl. -Klasse'!CL45='Skole scoring'!BX$122,1,0)+IF('Midt 3.kl. -Klasse'!CL45=5,5,0))</f>
        <v/>
      </c>
      <c r="BY148" s="31" t="str">
        <f>IF('Midt 3.kl. -Klasse'!CM45="","",IF('Midt 3.kl. -Klasse'!CM45='Skole scoring'!BY$122,1,0)+IF('Midt 3.kl. -Klasse'!CM45=5,5,0))</f>
        <v/>
      </c>
      <c r="BZ148" s="31" t="str">
        <f>IF('Midt 3.kl. -Klasse'!CN45="","",IF('Midt 3.kl. -Klasse'!CN45='Skole scoring'!BZ$122,1,0)+IF('Midt 3.kl. -Klasse'!CN45=5,5,0))</f>
        <v/>
      </c>
      <c r="CA148" s="31" t="str">
        <f>IF('Midt 3.kl. -Klasse'!CO45="","",IF('Midt 3.kl. -Klasse'!CO45='Skole scoring'!CA$122,1,0)+IF('Midt 3.kl. -Klasse'!CO45=5,5,0))</f>
        <v/>
      </c>
      <c r="CB148" s="31" t="str">
        <f>IF('Midt 3.kl. -Klasse'!CP45="","",IF('Midt 3.kl. -Klasse'!CP45='Skole scoring'!CB$122,1,0)+IF('Midt 3.kl. -Klasse'!CP45=5,5,0))</f>
        <v/>
      </c>
      <c r="CC148" s="31" t="str">
        <f>IF('Midt 3.kl. -Klasse'!CQ45="","",IF('Midt 3.kl. -Klasse'!CQ45='Skole scoring'!CC$122,1,0)+IF('Midt 3.kl. -Klasse'!CQ45=5,5,0))</f>
        <v/>
      </c>
      <c r="CD148" s="31" t="str">
        <f>IF('Midt 3.kl. -Klasse'!CR45="","",IF('Midt 3.kl. -Klasse'!CR45='Skole scoring'!CD$122,1,0)+IF('Midt 3.kl. -Klasse'!CR45=5,5,0))</f>
        <v/>
      </c>
      <c r="CE148" s="31" t="str">
        <f>IF('Midt 3.kl. -Klasse'!CS45="","",IF('Midt 3.kl. -Klasse'!CS45='Skole scoring'!CE$122,1,0)+IF('Midt 3.kl. -Klasse'!CS45=5,5,0))</f>
        <v/>
      </c>
      <c r="CF148" s="31" t="str">
        <f>IF('Midt 3.kl. -Klasse'!CT45="","",IF('Midt 3.kl. -Klasse'!CT45='Skole scoring'!CF$122,1,0)+IF('Midt 3.kl. -Klasse'!CT45=5,5,0))</f>
        <v/>
      </c>
      <c r="CG148" s="31" t="str">
        <f>IF('Midt 3.kl. -Klasse'!CU45="","",IF('Midt 3.kl. -Klasse'!CU45='Skole scoring'!CG$122,1,0)+IF('Midt 3.kl. -Klasse'!CU45=5,5,0))</f>
        <v/>
      </c>
      <c r="CH148" s="31" t="str">
        <f>IF('Midt 3.kl. -Klasse'!CV45="","",IF('Midt 3.kl. -Klasse'!CV45='Skole scoring'!CH$122,1,0)+IF('Midt 3.kl. -Klasse'!CV45=5,5,0))</f>
        <v/>
      </c>
      <c r="CI148" s="31" t="str">
        <f>IF('Midt 3.kl. -Klasse'!CW45="","",IF('Midt 3.kl. -Klasse'!CW45='Skole scoring'!CI$122,1,0)+IF('Midt 3.kl. -Klasse'!CW45=5,5,0))</f>
        <v/>
      </c>
      <c r="CJ148" s="31" t="str">
        <f>IF('Midt 3.kl. -Klasse'!CX45="","",IF('Midt 3.kl. -Klasse'!CX45='Skole scoring'!CJ$122,1,0)+IF('Midt 3.kl. -Klasse'!CX45=5,5,0))</f>
        <v/>
      </c>
      <c r="CK148" s="31" t="str">
        <f>IF('Midt 3.kl. -Klasse'!CY45="","",IF('Midt 3.kl. -Klasse'!CY45='Skole scoring'!CK$122,1,0)+IF('Midt 3.kl. -Klasse'!CY45=5,5,0))</f>
        <v/>
      </c>
      <c r="CL148" s="31" t="str">
        <f>IF('Midt 3.kl. -Klasse'!CZ45="","",IF('Midt 3.kl. -Klasse'!CZ45='Skole scoring'!CL$122,1,0)+IF('Midt 3.kl. -Klasse'!CZ45=5,5,0))</f>
        <v/>
      </c>
      <c r="CM148" s="31" t="str">
        <f>IF('Midt 3.kl. -Klasse'!DA45="","",IF('Midt 3.kl. -Klasse'!DA45='Skole scoring'!CM$122,1,0)+IF('Midt 3.kl. -Klasse'!DA45=5,5,0))</f>
        <v/>
      </c>
      <c r="CN148" s="31" t="str">
        <f>IF('Midt 3.kl. -Klasse'!DB45="","",IF('Midt 3.kl. -Klasse'!DB45='Skole scoring'!CN$122,1,0)+IF('Midt 3.kl. -Klasse'!DB45=5,5,0))</f>
        <v/>
      </c>
      <c r="CO148" s="31" t="str">
        <f>IF('Midt 3.kl. -Klasse'!DC45="","",IF('Midt 3.kl. -Klasse'!DC45='Skole scoring'!CO$122,1,0)+IF('Midt 3.kl. -Klasse'!DC45=5,5,0))</f>
        <v/>
      </c>
      <c r="CP148" s="31" t="str">
        <f>IF('Midt 3.kl. -Klasse'!DD45="","",IF('Midt 3.kl. -Klasse'!DD45='Skole scoring'!CP$122,1,0)+IF('Midt 3.kl. -Klasse'!DD45=5,5,0))</f>
        <v/>
      </c>
      <c r="CQ148" s="31" t="str">
        <f>IF('Midt 3.kl. -Klasse'!DE45="","",IF('Midt 3.kl. -Klasse'!DE45='Skole scoring'!CQ$122,1,0)+IF('Midt 3.kl. -Klasse'!DE45=5,5,0))</f>
        <v/>
      </c>
      <c r="CR148" s="31" t="str">
        <f>IF('Midt 3.kl. -Klasse'!DF45="","",IF('Midt 3.kl. -Klasse'!DF45='Skole scoring'!CR$122,1,0)+IF('Midt 3.kl. -Klasse'!DF45=5,5,0))</f>
        <v/>
      </c>
      <c r="CS148" s="31" t="str">
        <f>IF('Midt 3.kl. -Klasse'!DG45="","",IF('Midt 3.kl. -Klasse'!DG45='Skole scoring'!CS$122,1,0)+IF('Midt 3.kl. -Klasse'!DG45=5,5,0))</f>
        <v/>
      </c>
      <c r="CT148" s="31" t="str">
        <f>IF('Midt 3.kl. -Klasse'!DH45="","",IF('Midt 3.kl. -Klasse'!DH45='Skole scoring'!CT$122,1,0)+IF('Midt 3.kl. -Klasse'!DH45=5,5,0))</f>
        <v/>
      </c>
      <c r="CU148" s="31" t="str">
        <f>IF('Midt 3.kl. -Klasse'!DI45="","",IF('Midt 3.kl. -Klasse'!DI45='Skole scoring'!CU$122,1,0)+IF('Midt 3.kl. -Klasse'!DI45=5,5,0))</f>
        <v/>
      </c>
      <c r="CV148" s="31" t="str">
        <f>IF('Midt 3.kl. -Klasse'!DJ45="","",IF('Midt 3.kl. -Klasse'!DJ45='Skole scoring'!CV$122,1,0)+IF('Midt 3.kl. -Klasse'!DJ45=5,5,0))</f>
        <v/>
      </c>
      <c r="CW148" s="31" t="str">
        <f>IF('Midt 3.kl. -Klasse'!DK45="","",IF('Midt 3.kl. -Klasse'!DK45='Skole scoring'!CW$122,1,0)+IF('Midt 3.kl. -Klasse'!DK45=5,5,0))</f>
        <v/>
      </c>
      <c r="CX148" s="31" t="str">
        <f>IF('Midt 3.kl. -Klasse'!DL45="","",IF('Midt 3.kl. -Klasse'!DL45='Skole scoring'!CX$122,1,0)+IF('Midt 3.kl. -Klasse'!DL45=5,5,0))</f>
        <v/>
      </c>
      <c r="CY148" s="31" t="str">
        <f>IF('Midt 3.kl. -Klasse'!DM45="","",IF('Midt 3.kl. -Klasse'!DM45='Skole scoring'!CY$122,1,0)+IF('Midt 3.kl. -Klasse'!DM45=5,5,0))</f>
        <v/>
      </c>
      <c r="CZ148" s="31" t="str">
        <f>IF('Midt 3.kl. -Klasse'!DN45="","",IF('Midt 3.kl. -Klasse'!DN45='Skole scoring'!CZ$122,1,0)+IF('Midt 3.kl. -Klasse'!DN45=5,5,0))</f>
        <v/>
      </c>
      <c r="DA148" s="31" t="str">
        <f>IF('Midt 3.kl. -Klasse'!DO45="","",IF('Midt 3.kl. -Klasse'!DO45='Skole scoring'!DA$122,1,0)+IF('Midt 3.kl. -Klasse'!DO45=5,5,0))</f>
        <v/>
      </c>
      <c r="DB148" s="31" t="str">
        <f>IF('Midt 3.kl. -Klasse'!DP45="","",IF('Midt 3.kl. -Klasse'!DP45='Skole scoring'!DB$122,1,0)+IF('Midt 3.kl. -Klasse'!DP45=5,5,0))</f>
        <v/>
      </c>
      <c r="DC148" s="31" t="str">
        <f>IF('Midt 3.kl. -Klasse'!DQ45="","",IF('Midt 3.kl. -Klasse'!DQ45='Skole scoring'!DC$122,1,0)+IF('Midt 3.kl. -Klasse'!DQ45=5,5,0))</f>
        <v/>
      </c>
      <c r="DD148" s="31" t="str">
        <f>IF('Midt 3.kl. -Klasse'!DR45="","",IF('Midt 3.kl. -Klasse'!DR45='Skole scoring'!DD$122,1,0)+IF('Midt 3.kl. -Klasse'!DR45=5,5,0))</f>
        <v/>
      </c>
      <c r="DE148" s="31" t="str">
        <f>IF('Midt 3.kl. -Klasse'!DS45="","",IF('Midt 3.kl. -Klasse'!DS45='Skole scoring'!DE$122,1,0)+IF('Midt 3.kl. -Klasse'!DS45=5,5,0))</f>
        <v/>
      </c>
      <c r="DF148" s="31" t="str">
        <f>IF('Midt 3.kl. -Klasse'!DT45="","",IF('Midt 3.kl. -Klasse'!DT45='Skole scoring'!DF$122,1,0)+IF('Midt 3.kl. -Klasse'!DT45=5,5,0))</f>
        <v/>
      </c>
      <c r="DG148" s="31" t="str">
        <f>IF('Midt 3.kl. -Klasse'!DU45="","",IF('Midt 3.kl. -Klasse'!DU45='Skole scoring'!DG$122,1,0)+IF('Midt 3.kl. -Klasse'!DU45=5,5,0))</f>
        <v/>
      </c>
      <c r="DH148" s="31" t="str">
        <f>IF('Midt 3.kl. -Klasse'!DV45="","",IF('Midt 3.kl. -Klasse'!DV45='Skole scoring'!DH$122,1,0)+IF('Midt 3.kl. -Klasse'!DV45=5,5,0))</f>
        <v/>
      </c>
      <c r="DI148" s="31" t="str">
        <f>IF('Midt 3.kl. -Klasse'!DW45="","",IF('Midt 3.kl. -Klasse'!DW45='Skole scoring'!DI$122,1,0)+IF('Midt 3.kl. -Klasse'!DW45=5,5,0))</f>
        <v/>
      </c>
      <c r="DJ148" s="31" t="str">
        <f>IF('Midt 3.kl. -Klasse'!DX45="","",IF('Midt 3.kl. -Klasse'!DX45='Skole scoring'!DJ$122,1,0)+IF('Midt 3.kl. -Klasse'!DX45=5,5,0))</f>
        <v/>
      </c>
      <c r="DK148" s="31" t="str">
        <f>IF('Midt 3.kl. -Klasse'!DY45="","",IF('Midt 3.kl. -Klasse'!DY45='Skole scoring'!DK$122,1,0)+IF('Midt 3.kl. -Klasse'!DY45=5,5,0))</f>
        <v/>
      </c>
      <c r="DL148" s="31" t="str">
        <f>IF('Midt 3.kl. -Klasse'!DZ45="","",IF('Midt 3.kl. -Klasse'!DZ45='Skole scoring'!DL$122,1,0)+IF('Midt 3.kl. -Klasse'!DZ45=5,5,0))</f>
        <v/>
      </c>
      <c r="DM148" s="31" t="str">
        <f>IF('Midt 3.kl. -Klasse'!EA45="","",IF('Midt 3.kl. -Klasse'!EA45='Skole scoring'!DM$122,1,0)+IF('Midt 3.kl. -Klasse'!EA45=5,5,0))</f>
        <v/>
      </c>
      <c r="DN148" s="31" t="str">
        <f>IF('Midt 3.kl. -Klasse'!EB45="","",IF('Midt 3.kl. -Klasse'!EB45='Skole scoring'!DN$122,1,0)+IF('Midt 3.kl. -Klasse'!EB45=5,5,0))</f>
        <v/>
      </c>
      <c r="DO148" s="31" t="str">
        <f>IF('Midt 3.kl. -Klasse'!EC45="","",IF('Midt 3.kl. -Klasse'!EC45='Skole scoring'!DO$122,1,0)+IF('Midt 3.kl. -Klasse'!EC45=5,5,0))</f>
        <v/>
      </c>
      <c r="DP148" s="31" t="str">
        <f>IF('Midt 3.kl. -Klasse'!ED45="","",IF('Midt 3.kl. -Klasse'!ED45='Skole scoring'!DP$122,1,0)+IF('Midt 3.kl. -Klasse'!ED45=5,5,0))</f>
        <v/>
      </c>
      <c r="DQ148" s="31" t="str">
        <f>IF('Midt 3.kl. -Klasse'!EE45="","",IF('Midt 3.kl. -Klasse'!EE45='Skole scoring'!DQ$122,1,0)+IF('Midt 3.kl. -Klasse'!EE45=5,5,0))</f>
        <v/>
      </c>
      <c r="DR148" s="31" t="str">
        <f>IF('Midt 3.kl. -Klasse'!EF45="","",IF('Midt 3.kl. -Klasse'!EF45='Skole scoring'!DR$122,1,0)+IF('Midt 3.kl. -Klasse'!EF45=5,5,0))</f>
        <v/>
      </c>
      <c r="DS148" s="31" t="str">
        <f>IF('Midt 3.kl. -Klasse'!EG45="","",IF('Midt 3.kl. -Klasse'!EG45='Skole scoring'!DS$122,1,0)+IF('Midt 3.kl. -Klasse'!EG45=5,5,0))</f>
        <v/>
      </c>
      <c r="DT148" s="31" t="str">
        <f>IF('Midt 3.kl. -Klasse'!EH45="","",IF('Midt 3.kl. -Klasse'!EH45='Skole scoring'!DT$122,1,0)+IF('Midt 3.kl. -Klasse'!EH45=5,5,0))</f>
        <v/>
      </c>
      <c r="DU148" s="31" t="str">
        <f>IF('Midt 3.kl. -Klasse'!EI45="","",IF('Midt 3.kl. -Klasse'!EI45='Skole scoring'!DU$122,1,0)+IF('Midt 3.kl. -Klasse'!EI45=5,5,0))</f>
        <v/>
      </c>
      <c r="DV148" s="31" t="str">
        <f>IF('Midt 3.kl. -Klasse'!EJ45="","",IF('Midt 3.kl. -Klasse'!EJ45='Skole scoring'!DV$122,1,0)+IF('Midt 3.kl. -Klasse'!EJ45=5,5,0))</f>
        <v/>
      </c>
      <c r="DW148" s="31" t="str">
        <f>IF('Midt 3.kl. -Klasse'!EK45="","",IF('Midt 3.kl. -Klasse'!EK45='Skole scoring'!DW$122,1,0)+IF('Midt 3.kl. -Klasse'!EK45=5,5,0))</f>
        <v/>
      </c>
      <c r="DX148" s="31" t="str">
        <f>IF('Midt 3.kl. -Klasse'!EL45="","",IF('Midt 3.kl. -Klasse'!EL45='Skole scoring'!DX$122,1,0)+IF('Midt 3.kl. -Klasse'!EL45=5,5,0))</f>
        <v/>
      </c>
      <c r="DY148" s="31" t="str">
        <f>IF('Midt 3.kl. -Klasse'!EM45="","",IF('Midt 3.kl. -Klasse'!EM45='Skole scoring'!DY$122,1,0)+IF('Midt 3.kl. -Klasse'!EM45=5,5,0))</f>
        <v/>
      </c>
      <c r="DZ148" s="31" t="str">
        <f>IF('Midt 3.kl. -Klasse'!EN45="","",IF('Midt 3.kl. -Klasse'!EN45='Skole scoring'!DZ$122,1,0)+IF('Midt 3.kl. -Klasse'!EN45=5,5,0))</f>
        <v/>
      </c>
      <c r="EA148" s="31" t="str">
        <f>IF('Midt 3.kl. -Klasse'!EO45="","",IF('Midt 3.kl. -Klasse'!EO45='Skole scoring'!EA$122,1,0)+IF('Midt 3.kl. -Klasse'!EO45=5,5,0))</f>
        <v/>
      </c>
      <c r="EB148" s="31" t="str">
        <f>IF('Midt 3.kl. -Klasse'!EP45="","",IF('Midt 3.kl. -Klasse'!EP45='Skole scoring'!EB$122,1,0)+IF('Midt 3.kl. -Klasse'!EP45=5,5,0))</f>
        <v/>
      </c>
      <c r="EC148" s="31" t="str">
        <f>IF('Midt 3.kl. -Klasse'!EQ45="","",IF('Midt 3.kl. -Klasse'!EQ45='Skole scoring'!EC$122,1,0)+IF('Midt 3.kl. -Klasse'!EQ45=5,5,0))</f>
        <v/>
      </c>
      <c r="ED148" s="31" t="str">
        <f>IF('Midt 3.kl. -Klasse'!ER45="","",IF('Midt 3.kl. -Klasse'!ER45='Skole scoring'!ED$122,1,0)+IF('Midt 3.kl. -Klasse'!ER45=5,5,0))</f>
        <v/>
      </c>
      <c r="EE148" s="31" t="str">
        <f>IF('Midt 3.kl. -Klasse'!ES45="","",IF('Midt 3.kl. -Klasse'!ES45='Skole scoring'!EE$122,1,0)+IF('Midt 3.kl. -Klasse'!ES45=5,5,0))</f>
        <v/>
      </c>
      <c r="EF148" s="31" t="str">
        <f>IF('Midt 3.kl. -Klasse'!ET45="","",IF('Midt 3.kl. -Klasse'!ET45='Skole scoring'!EF$122,1,0)+IF('Midt 3.kl. -Klasse'!ET45=5,5,0))</f>
        <v/>
      </c>
      <c r="EG148" s="31" t="str">
        <f>IF('Midt 3.kl. -Klasse'!EU45="","",IF('Midt 3.kl. -Klasse'!EU45='Skole scoring'!EG$122,1,0)+IF('Midt 3.kl. -Klasse'!EU45=5,5,0))</f>
        <v/>
      </c>
      <c r="EH148" s="31" t="str">
        <f>IF('Midt 3.kl. -Klasse'!EV45="","",IF('Midt 3.kl. -Klasse'!EV45='Skole scoring'!EH$122,1,0)+IF('Midt 3.kl. -Klasse'!EV45=5,5,0))</f>
        <v/>
      </c>
      <c r="EI148" s="31" t="str">
        <f>IF('Midt 3.kl. -Klasse'!EW45="","",IF('Midt 3.kl. -Klasse'!EW45='Skole scoring'!EI$122,1,0)+IF('Midt 3.kl. -Klasse'!EW45=5,5,0))</f>
        <v/>
      </c>
      <c r="EJ148" s="31" t="str">
        <f>IF('Midt 3.kl. -Klasse'!EX45="","",IF('Midt 3.kl. -Klasse'!EX45='Skole scoring'!EJ$122,1,0)+IF('Midt 3.kl. -Klasse'!EX45=5,5,0))</f>
        <v/>
      </c>
      <c r="EK148" s="31" t="str">
        <f>IF('Midt 3.kl. -Klasse'!EY45="","",IF('Midt 3.kl. -Klasse'!EY45='Skole scoring'!EK$122,1,0)+IF('Midt 3.kl. -Klasse'!EY45=5,5,0))</f>
        <v/>
      </c>
      <c r="EL148" s="31" t="str">
        <f>IF('Midt 3.kl. -Klasse'!EZ45="","",IF('Midt 3.kl. -Klasse'!EZ45='Skole scoring'!EL$122,1,0)+IF('Midt 3.kl. -Klasse'!EZ45=5,5,0))</f>
        <v/>
      </c>
      <c r="EM148" s="31" t="str">
        <f>IF('Midt 3.kl. -Klasse'!FA45="","",IF('Midt 3.kl. -Klasse'!FA45='Skole scoring'!EM$122,1,0)+IF('Midt 3.kl. -Klasse'!FA45=5,5,0))</f>
        <v/>
      </c>
      <c r="EN148" s="31" t="str">
        <f>IF('Midt 3.kl. -Klasse'!FB45="","",IF('Midt 3.kl. -Klasse'!FB45='Skole scoring'!EN$122,1,0)+IF('Midt 3.kl. -Klasse'!FB45=5,5,0))</f>
        <v/>
      </c>
      <c r="EO148" s="31" t="str">
        <f>IF('Midt 3.kl. -Klasse'!FC45="","",IF('Midt 3.kl. -Klasse'!FC45='Skole scoring'!EO$122,1,0)+IF('Midt 3.kl. -Klasse'!FC45=5,5,0))</f>
        <v/>
      </c>
      <c r="EP148" s="31" t="str">
        <f>IF('Midt 3.kl. -Klasse'!FD45="","",IF('Midt 3.kl. -Klasse'!FD45='Skole scoring'!EP$122,1,0)+IF('Midt 3.kl. -Klasse'!FD45=5,5,0))</f>
        <v/>
      </c>
      <c r="EQ148" s="31" t="str">
        <f>IF('Midt 3.kl. -Klasse'!FE45="","",IF('Midt 3.kl. -Klasse'!FE45='Skole scoring'!EQ$122,1,0)+IF('Midt 3.kl. -Klasse'!FE45=5,5,0))</f>
        <v/>
      </c>
      <c r="ER148" s="31" t="str">
        <f>IF('Midt 3.kl. -Klasse'!FF45="","",IF('Midt 3.kl. -Klasse'!FF45='Skole scoring'!ER$122,1,0)+IF('Midt 3.kl. -Klasse'!FF45=5,5,0))</f>
        <v/>
      </c>
      <c r="ES148" s="31" t="str">
        <f>IF('Midt 3.kl. -Klasse'!FG45="","",IF('Midt 3.kl. -Klasse'!FG45='Skole scoring'!ES$122,1,0)+IF('Midt 3.kl. -Klasse'!FG45=5,5,0))</f>
        <v/>
      </c>
      <c r="ET148" s="31" t="str">
        <f>IF('Midt 3.kl. -Klasse'!FH45="","",IF('Midt 3.kl. -Klasse'!FH45='Skole scoring'!ET$122,1,0)+IF('Midt 3.kl. -Klasse'!FH45=5,5,0))</f>
        <v/>
      </c>
      <c r="EU148" s="31" t="str">
        <f>IF('Midt 3.kl. -Klasse'!FI45="","",IF('Midt 3.kl. -Klasse'!FI45='Skole scoring'!EU$122,1,0)+IF('Midt 3.kl. -Klasse'!FI45=5,5,0))</f>
        <v/>
      </c>
      <c r="EV148" s="31" t="str">
        <f>IF('Midt 3.kl. -Klasse'!FJ45="","",IF('Midt 3.kl. -Klasse'!FJ45='Skole scoring'!EV$122,1,0)+IF('Midt 3.kl. -Klasse'!FJ45=5,5,0))</f>
        <v/>
      </c>
      <c r="EW148" s="31" t="str">
        <f>IF('Midt 3.kl. -Klasse'!FK45="","",IF('Midt 3.kl. -Klasse'!FK45='Skole scoring'!EW$122,1,0)+IF('Midt 3.kl. -Klasse'!FK45=5,5,0))</f>
        <v/>
      </c>
      <c r="EX148" s="31" t="str">
        <f>IF('Midt 3.kl. -Klasse'!FL45="","",IF('Midt 3.kl. -Klasse'!FL45='Skole scoring'!EX$122,1,0)+IF('Midt 3.kl. -Klasse'!FL45=5,5,0))</f>
        <v/>
      </c>
      <c r="EY148" s="31" t="str">
        <f>IF('Midt 3.kl. -Klasse'!FM45="","",IF('Midt 3.kl. -Klasse'!FM45='Skole scoring'!EY$122,1,0)+IF('Midt 3.kl. -Klasse'!FM45=5,5,0))</f>
        <v/>
      </c>
      <c r="EZ148" s="31" t="str">
        <f>IF('Midt 3.kl. -Klasse'!FN45="","",IF('Midt 3.kl. -Klasse'!FN45='Skole scoring'!EZ$122,1,0)+IF('Midt 3.kl. -Klasse'!FN45=5,5,0))</f>
        <v/>
      </c>
      <c r="FA148" s="31" t="str">
        <f>IF('Midt 3.kl. -Klasse'!FO45="","",IF('Midt 3.kl. -Klasse'!FO45='Skole scoring'!FA$122,1,0)+IF('Midt 3.kl. -Klasse'!FO45=5,5,0))</f>
        <v/>
      </c>
      <c r="FB148" s="31" t="str">
        <f>IF('Midt 3.kl. -Klasse'!FP45="","",IF('Midt 3.kl. -Klasse'!FP45='Skole scoring'!FB$122,1,0)+IF('Midt 3.kl. -Klasse'!FP45=5,5,0))</f>
        <v/>
      </c>
      <c r="FC148" s="31" t="str">
        <f>IF('Midt 3.kl. -Klasse'!FQ45="","",IF('Midt 3.kl. -Klasse'!FQ45='Skole scoring'!FC$122,1,0)+IF('Midt 3.kl. -Klasse'!FQ45=5,5,0))</f>
        <v/>
      </c>
      <c r="FD148" s="31" t="str">
        <f>IF('Midt 3.kl. -Klasse'!FR45="","",IF('Midt 3.kl. -Klasse'!FR45='Skole scoring'!FD$122,1,0)+IF('Midt 3.kl. -Klasse'!FR45=5,5,0))</f>
        <v/>
      </c>
      <c r="FE148" s="31" t="str">
        <f>IF('Midt 3.kl. -Klasse'!FS45="","",IF('Midt 3.kl. -Klasse'!FS45='Skole scoring'!FE$122,1,0)+IF('Midt 3.kl. -Klasse'!FS45=5,5,0))</f>
        <v/>
      </c>
      <c r="FF148" s="31" t="str">
        <f>IF('Midt 3.kl. -Klasse'!FT45="","",IF('Midt 3.kl. -Klasse'!FT45='Skole scoring'!FF$122,1,0)+IF('Midt 3.kl. -Klasse'!FT45=5,5,0))</f>
        <v/>
      </c>
      <c r="FG148" s="31" t="str">
        <f>IF('Midt 3.kl. -Klasse'!FU45="","",IF('Midt 3.kl. -Klasse'!FU45='Skole scoring'!FG$122,1,0)+IF('Midt 3.kl. -Klasse'!FU45=5,5,0))</f>
        <v/>
      </c>
      <c r="FH148" s="31" t="str">
        <f>IF('Midt 3.kl. -Klasse'!FV45="","",IF('Midt 3.kl. -Klasse'!FV45='Skole scoring'!FH$122,1,0)+IF('Midt 3.kl. -Klasse'!FV45=5,5,0))</f>
        <v/>
      </c>
      <c r="FI148" s="31" t="str">
        <f>IF('Midt 3.kl. -Klasse'!FW45="","",IF('Midt 3.kl. -Klasse'!FW45='Skole scoring'!FI$122,1,0)+IF('Midt 3.kl. -Klasse'!FW45=5,5,0))</f>
        <v/>
      </c>
      <c r="FJ148" s="31" t="str">
        <f>IF('Midt 3.kl. -Klasse'!FX45="","",IF('Midt 3.kl. -Klasse'!FX45='Skole scoring'!FJ$122,1,0)+IF('Midt 3.kl. -Klasse'!FX45=5,5,0))</f>
        <v/>
      </c>
      <c r="FK148" s="31" t="str">
        <f>IF('Midt 3.kl. -Klasse'!FY45="","",IF('Midt 3.kl. -Klasse'!FY45='Skole scoring'!FK$122,1,0)+IF('Midt 3.kl. -Klasse'!FY45=5,5,0))</f>
        <v/>
      </c>
      <c r="FL148" s="31" t="str">
        <f>IF('Midt 3.kl. -Klasse'!FZ45="","",IF('Midt 3.kl. -Klasse'!FZ45='Skole scoring'!FL$122,1,0)+IF('Midt 3.kl. -Klasse'!FZ45=5,5,0))</f>
        <v/>
      </c>
      <c r="FM148" s="31" t="str">
        <f>IF('Midt 3.kl. -Klasse'!GA45="","",IF('Midt 3.kl. -Klasse'!GA45='Skole scoring'!FM$122,1,0)+IF('Midt 3.kl. -Klasse'!GA45=5,5,0))</f>
        <v/>
      </c>
      <c r="FN148" s="31">
        <f t="shared" si="4"/>
        <v>0</v>
      </c>
      <c r="FO148" s="31" t="str">
        <f>IF(ISBLANK('Midt 3.kl. -Klasse'!B45),"NA",(((COUNTIF('Skole scoring'!B148:U148,1)-9.2)/5.5)+((COUNTIF('Skole scoring'!V148:DQ148,1)-28)/14.6)+((COUNTIF(DR148:FM148,1)-27)/13))/3)</f>
        <v>NA</v>
      </c>
    </row>
    <row r="149" spans="2:171" x14ac:dyDescent="0.35">
      <c r="B149" s="31" t="str">
        <f>IF('Midt 3.kl. -Klasse'!P46="","",IF('Midt 3.kl. -Klasse'!P46='Skole scoring'!B$122,1,0)+IF('Midt 3.kl. -Klasse'!P46=5,5,0))</f>
        <v/>
      </c>
      <c r="C149" s="31" t="str">
        <f>IF('Midt 3.kl. -Klasse'!Q46="","",IF('Midt 3.kl. -Klasse'!Q46='Skole scoring'!C$122,1,0)+IF('Midt 3.kl. -Klasse'!Q46=5,5,0))</f>
        <v/>
      </c>
      <c r="D149" s="31" t="str">
        <f>IF('Midt 3.kl. -Klasse'!R46="","",IF('Midt 3.kl. -Klasse'!R46='Skole scoring'!D$122,1,0)+IF('Midt 3.kl. -Klasse'!R46=5,5,0))</f>
        <v/>
      </c>
      <c r="E149" s="31" t="str">
        <f>IF('Midt 3.kl. -Klasse'!S46="","",IF('Midt 3.kl. -Klasse'!S46='Skole scoring'!E$122,1,0)+IF('Midt 3.kl. -Klasse'!S46=5,5,0))</f>
        <v/>
      </c>
      <c r="F149" s="31" t="str">
        <f>IF('Midt 3.kl. -Klasse'!T46="","",IF('Midt 3.kl. -Klasse'!T46='Skole scoring'!F$122,1,0)+IF('Midt 3.kl. -Klasse'!T46=5,5,0))</f>
        <v/>
      </c>
      <c r="G149" s="31" t="str">
        <f>IF('Midt 3.kl. -Klasse'!U46="","",IF('Midt 3.kl. -Klasse'!U46='Skole scoring'!G$122,1,0)+IF('Midt 3.kl. -Klasse'!U46=5,5,0))</f>
        <v/>
      </c>
      <c r="H149" s="31" t="str">
        <f>IF('Midt 3.kl. -Klasse'!V46="","",IF('Midt 3.kl. -Klasse'!V46='Skole scoring'!H$122,1,0)+IF('Midt 3.kl. -Klasse'!V46=5,5,0))</f>
        <v/>
      </c>
      <c r="I149" s="31" t="str">
        <f>IF('Midt 3.kl. -Klasse'!W46="","",IF('Midt 3.kl. -Klasse'!W46='Skole scoring'!I$122,1,0)+IF('Midt 3.kl. -Klasse'!W46=5,5,0))</f>
        <v/>
      </c>
      <c r="J149" s="31" t="str">
        <f>IF('Midt 3.kl. -Klasse'!X46="","",IF('Midt 3.kl. -Klasse'!X46='Skole scoring'!J$122,1,0)+IF('Midt 3.kl. -Klasse'!X46=5,5,0))</f>
        <v/>
      </c>
      <c r="K149" s="31" t="str">
        <f>IF('Midt 3.kl. -Klasse'!Y46="","",IF('Midt 3.kl. -Klasse'!Y46='Skole scoring'!K$122,1,0)+IF('Midt 3.kl. -Klasse'!Y46=5,5,0))</f>
        <v/>
      </c>
      <c r="L149" s="31" t="str">
        <f>IF('Midt 3.kl. -Klasse'!Z46="","",IF('Midt 3.kl. -Klasse'!Z46='Skole scoring'!L$122,1,0)+IF('Midt 3.kl. -Klasse'!Z46=5,5,0))</f>
        <v/>
      </c>
      <c r="M149" s="31" t="str">
        <f>IF('Midt 3.kl. -Klasse'!AA46="","",IF('Midt 3.kl. -Klasse'!AA46='Skole scoring'!M$122,1,0)+IF('Midt 3.kl. -Klasse'!AA46=5,5,0))</f>
        <v/>
      </c>
      <c r="N149" s="31" t="str">
        <f>IF('Midt 3.kl. -Klasse'!AB46="","",IF('Midt 3.kl. -Klasse'!AB46='Skole scoring'!N$122,1,0)+IF('Midt 3.kl. -Klasse'!AB46=5,5,0))</f>
        <v/>
      </c>
      <c r="O149" s="31" t="str">
        <f>IF('Midt 3.kl. -Klasse'!AC46="","",IF('Midt 3.kl. -Klasse'!AC46='Skole scoring'!O$122,1,0)+IF('Midt 3.kl. -Klasse'!AC46=5,5,0))</f>
        <v/>
      </c>
      <c r="P149" s="31" t="str">
        <f>IF('Midt 3.kl. -Klasse'!AD46="","",IF('Midt 3.kl. -Klasse'!AD46='Skole scoring'!P$122,1,0)+IF('Midt 3.kl. -Klasse'!AD46=5,5,0))</f>
        <v/>
      </c>
      <c r="Q149" s="31" t="str">
        <f>IF('Midt 3.kl. -Klasse'!AE46="","",IF('Midt 3.kl. -Klasse'!AE46='Skole scoring'!Q$122,1,0)+IF('Midt 3.kl. -Klasse'!AE46=5,5,0))</f>
        <v/>
      </c>
      <c r="R149" s="31" t="str">
        <f>IF('Midt 3.kl. -Klasse'!AF46="","",IF('Midt 3.kl. -Klasse'!AF46='Skole scoring'!R$122,1,0)+IF('Midt 3.kl. -Klasse'!AF46=5,5,0))</f>
        <v/>
      </c>
      <c r="S149" s="31" t="str">
        <f>IF('Midt 3.kl. -Klasse'!AG46="","",IF('Midt 3.kl. -Klasse'!AG46='Skole scoring'!S$122,1,0)+IF('Midt 3.kl. -Klasse'!AG46=5,5,0))</f>
        <v/>
      </c>
      <c r="T149" s="31" t="str">
        <f>IF('Midt 3.kl. -Klasse'!AH46="","",IF('Midt 3.kl. -Klasse'!AH46='Skole scoring'!T$122,1,0)+IF('Midt 3.kl. -Klasse'!AH46=5,5,0))</f>
        <v/>
      </c>
      <c r="U149" s="31" t="str">
        <f>IF('Midt 3.kl. -Klasse'!AI46="","",IF('Midt 3.kl. -Klasse'!AI46='Skole scoring'!U$122,1,0)+IF('Midt 3.kl. -Klasse'!AI46=5,5,0))</f>
        <v/>
      </c>
      <c r="V149" s="31" t="str">
        <f>IF('Midt 3.kl. -Klasse'!AJ46="","",IF('Midt 3.kl. -Klasse'!AJ46='Skole scoring'!V$122,1,0)+IF('Midt 3.kl. -Klasse'!AJ46=5,5,0))</f>
        <v/>
      </c>
      <c r="W149" s="31" t="str">
        <f>IF('Midt 3.kl. -Klasse'!AK46="","",IF('Midt 3.kl. -Klasse'!AK46='Skole scoring'!W$122,1,0)+IF('Midt 3.kl. -Klasse'!AK46=5,5,0))</f>
        <v/>
      </c>
      <c r="X149" s="31" t="str">
        <f>IF('Midt 3.kl. -Klasse'!AL46="","",IF('Midt 3.kl. -Klasse'!AL46='Skole scoring'!X$122,1,0)+IF('Midt 3.kl. -Klasse'!AL46=5,5,0))</f>
        <v/>
      </c>
      <c r="Y149" s="31" t="str">
        <f>IF('Midt 3.kl. -Klasse'!AM46="","",IF('Midt 3.kl. -Klasse'!AM46='Skole scoring'!Y$122,1,0)+IF('Midt 3.kl. -Klasse'!AM46=5,5,0))</f>
        <v/>
      </c>
      <c r="Z149" s="31" t="str">
        <f>IF('Midt 3.kl. -Klasse'!AN46="","",IF('Midt 3.kl. -Klasse'!AN46='Skole scoring'!Z$122,1,0)+IF('Midt 3.kl. -Klasse'!AN46=5,5,0))</f>
        <v/>
      </c>
      <c r="AA149" s="31" t="str">
        <f>IF('Midt 3.kl. -Klasse'!AO46="","",IF('Midt 3.kl. -Klasse'!AO46='Skole scoring'!AA$122,1,0)+IF('Midt 3.kl. -Klasse'!AO46=5,5,0))</f>
        <v/>
      </c>
      <c r="AB149" s="31" t="str">
        <f>IF('Midt 3.kl. -Klasse'!AP46="","",IF('Midt 3.kl. -Klasse'!AP46='Skole scoring'!AB$122,1,0)+IF('Midt 3.kl. -Klasse'!AP46=5,5,0))</f>
        <v/>
      </c>
      <c r="AC149" s="31" t="str">
        <f>IF('Midt 3.kl. -Klasse'!AQ46="","",IF('Midt 3.kl. -Klasse'!AQ46='Skole scoring'!AC$122,1,0)+IF('Midt 3.kl. -Klasse'!AQ46=5,5,0))</f>
        <v/>
      </c>
      <c r="AD149" s="31" t="str">
        <f>IF('Midt 3.kl. -Klasse'!AR46="","",IF('Midt 3.kl. -Klasse'!AR46='Skole scoring'!AD$122,1,0)+IF('Midt 3.kl. -Klasse'!AR46=5,5,0))</f>
        <v/>
      </c>
      <c r="AE149" s="31" t="str">
        <f>IF('Midt 3.kl. -Klasse'!AS46="","",IF('Midt 3.kl. -Klasse'!AS46='Skole scoring'!AE$122,1,0)+IF('Midt 3.kl. -Klasse'!AS46=5,5,0))</f>
        <v/>
      </c>
      <c r="AF149" s="31" t="str">
        <f>IF('Midt 3.kl. -Klasse'!AT46="","",IF('Midt 3.kl. -Klasse'!AT46='Skole scoring'!AF$122,1,0)+IF('Midt 3.kl. -Klasse'!AT46=5,5,0))</f>
        <v/>
      </c>
      <c r="AG149" s="31" t="str">
        <f>IF('Midt 3.kl. -Klasse'!AU46="","",IF('Midt 3.kl. -Klasse'!AU46='Skole scoring'!AG$122,1,0)+IF('Midt 3.kl. -Klasse'!AU46=5,5,0))</f>
        <v/>
      </c>
      <c r="AH149" s="31" t="str">
        <f>IF('Midt 3.kl. -Klasse'!AV46="","",IF('Midt 3.kl. -Klasse'!AV46='Skole scoring'!AH$122,1,0)+IF('Midt 3.kl. -Klasse'!AV46=5,5,0))</f>
        <v/>
      </c>
      <c r="AI149" s="31" t="str">
        <f>IF('Midt 3.kl. -Klasse'!AW46="","",IF('Midt 3.kl. -Klasse'!AW46='Skole scoring'!AI$122,1,0)+IF('Midt 3.kl. -Klasse'!AW46=5,5,0))</f>
        <v/>
      </c>
      <c r="AJ149" s="31" t="str">
        <f>IF('Midt 3.kl. -Klasse'!AX46="","",IF('Midt 3.kl. -Klasse'!AX46='Skole scoring'!AJ$122,1,0)+IF('Midt 3.kl. -Klasse'!AX46=5,5,0))</f>
        <v/>
      </c>
      <c r="AK149" s="31" t="str">
        <f>IF('Midt 3.kl. -Klasse'!AY46="","",IF('Midt 3.kl. -Klasse'!AY46='Skole scoring'!AK$122,1,0)+IF('Midt 3.kl. -Klasse'!AY46=5,5,0))</f>
        <v/>
      </c>
      <c r="AL149" s="31" t="str">
        <f>IF('Midt 3.kl. -Klasse'!AZ46="","",IF('Midt 3.kl. -Klasse'!AZ46='Skole scoring'!AL$122,1,0)+IF('Midt 3.kl. -Klasse'!AZ46=5,5,0))</f>
        <v/>
      </c>
      <c r="AM149" s="31" t="str">
        <f>IF('Midt 3.kl. -Klasse'!BA46="","",IF('Midt 3.kl. -Klasse'!BA46='Skole scoring'!AM$122,1,0)+IF('Midt 3.kl. -Klasse'!BA46=5,5,0))</f>
        <v/>
      </c>
      <c r="AN149" s="31" t="str">
        <f>IF('Midt 3.kl. -Klasse'!BB46="","",IF('Midt 3.kl. -Klasse'!BB46='Skole scoring'!AN$122,1,0)+IF('Midt 3.kl. -Klasse'!BB46=5,5,0))</f>
        <v/>
      </c>
      <c r="AO149" s="31" t="str">
        <f>IF('Midt 3.kl. -Klasse'!BC46="","",IF('Midt 3.kl. -Klasse'!BC46='Skole scoring'!AO$122,1,0)+IF('Midt 3.kl. -Klasse'!BC46=5,5,0))</f>
        <v/>
      </c>
      <c r="AP149" s="31" t="str">
        <f>IF('Midt 3.kl. -Klasse'!BD46="","",IF('Midt 3.kl. -Klasse'!BD46='Skole scoring'!AP$122,1,0)+IF('Midt 3.kl. -Klasse'!BD46=5,5,0))</f>
        <v/>
      </c>
      <c r="AQ149" s="31" t="str">
        <f>IF('Midt 3.kl. -Klasse'!BE46="","",IF('Midt 3.kl. -Klasse'!BE46='Skole scoring'!AQ$122,1,0)+IF('Midt 3.kl. -Klasse'!BE46=5,5,0))</f>
        <v/>
      </c>
      <c r="AR149" s="31" t="str">
        <f>IF('Midt 3.kl. -Klasse'!BF46="","",IF('Midt 3.kl. -Klasse'!BF46='Skole scoring'!AR$122,1,0)+IF('Midt 3.kl. -Klasse'!BF46=5,5,0))</f>
        <v/>
      </c>
      <c r="AS149" s="31" t="str">
        <f>IF('Midt 3.kl. -Klasse'!BG46="","",IF('Midt 3.kl. -Klasse'!BG46='Skole scoring'!AS$122,1,0)+IF('Midt 3.kl. -Klasse'!BG46=5,5,0))</f>
        <v/>
      </c>
      <c r="AT149" s="31" t="str">
        <f>IF('Midt 3.kl. -Klasse'!BH46="","",IF('Midt 3.kl. -Klasse'!BH46='Skole scoring'!AT$122,1,0)+IF('Midt 3.kl. -Klasse'!BH46=5,5,0))</f>
        <v/>
      </c>
      <c r="AU149" s="31" t="str">
        <f>IF('Midt 3.kl. -Klasse'!BI46="","",IF('Midt 3.kl. -Klasse'!BI46='Skole scoring'!AU$122,1,0)+IF('Midt 3.kl. -Klasse'!BI46=5,5,0))</f>
        <v/>
      </c>
      <c r="AV149" s="31" t="str">
        <f>IF('Midt 3.kl. -Klasse'!BJ46="","",IF('Midt 3.kl. -Klasse'!BJ46='Skole scoring'!AV$122,1,0)+IF('Midt 3.kl. -Klasse'!BJ46=5,5,0))</f>
        <v/>
      </c>
      <c r="AW149" s="31" t="str">
        <f>IF('Midt 3.kl. -Klasse'!BK46="","",IF('Midt 3.kl. -Klasse'!BK46='Skole scoring'!AW$122,1,0)+IF('Midt 3.kl. -Klasse'!BK46=5,5,0))</f>
        <v/>
      </c>
      <c r="AX149" s="31" t="str">
        <f>IF('Midt 3.kl. -Klasse'!BL46="","",IF('Midt 3.kl. -Klasse'!BL46='Skole scoring'!AX$122,1,0)+IF('Midt 3.kl. -Klasse'!BL46=5,5,0))</f>
        <v/>
      </c>
      <c r="AY149" s="31" t="str">
        <f>IF('Midt 3.kl. -Klasse'!BM46="","",IF('Midt 3.kl. -Klasse'!BM46='Skole scoring'!AY$122,1,0)+IF('Midt 3.kl. -Klasse'!BM46=5,5,0))</f>
        <v/>
      </c>
      <c r="AZ149" s="31" t="str">
        <f>IF('Midt 3.kl. -Klasse'!BN46="","",IF('Midt 3.kl. -Klasse'!BN46='Skole scoring'!AZ$122,1,0)+IF('Midt 3.kl. -Klasse'!BN46=5,5,0))</f>
        <v/>
      </c>
      <c r="BA149" s="31" t="str">
        <f>IF('Midt 3.kl. -Klasse'!BO46="","",IF('Midt 3.kl. -Klasse'!BO46='Skole scoring'!BA$122,1,0)+IF('Midt 3.kl. -Klasse'!BO46=5,5,0))</f>
        <v/>
      </c>
      <c r="BB149" s="31" t="str">
        <f>IF('Midt 3.kl. -Klasse'!BP46="","",IF('Midt 3.kl. -Klasse'!BP46='Skole scoring'!BB$122,1,0)+IF('Midt 3.kl. -Klasse'!BP46=5,5,0))</f>
        <v/>
      </c>
      <c r="BC149" s="31" t="str">
        <f>IF('Midt 3.kl. -Klasse'!BQ46="","",IF('Midt 3.kl. -Klasse'!BQ46='Skole scoring'!BC$122,1,0)+IF('Midt 3.kl. -Klasse'!BQ46=5,5,0))</f>
        <v/>
      </c>
      <c r="BD149" s="31" t="str">
        <f>IF('Midt 3.kl. -Klasse'!BR46="","",IF('Midt 3.kl. -Klasse'!BR46='Skole scoring'!BD$122,1,0)+IF('Midt 3.kl. -Klasse'!BR46=5,5,0))</f>
        <v/>
      </c>
      <c r="BE149" s="31" t="str">
        <f>IF('Midt 3.kl. -Klasse'!BS46="","",IF('Midt 3.kl. -Klasse'!BS46='Skole scoring'!BE$122,1,0)+IF('Midt 3.kl. -Klasse'!BS46=5,5,0))</f>
        <v/>
      </c>
      <c r="BF149" s="31" t="str">
        <f>IF('Midt 3.kl. -Klasse'!BT46="","",IF('Midt 3.kl. -Klasse'!BT46='Skole scoring'!BF$122,1,0)+IF('Midt 3.kl. -Klasse'!BT46=5,5,0))</f>
        <v/>
      </c>
      <c r="BG149" s="31" t="str">
        <f>IF('Midt 3.kl. -Klasse'!BU46="","",IF('Midt 3.kl. -Klasse'!BU46='Skole scoring'!BG$122,1,0)+IF('Midt 3.kl. -Klasse'!BU46=5,5,0))</f>
        <v/>
      </c>
      <c r="BH149" s="31" t="str">
        <f>IF('Midt 3.kl. -Klasse'!BV46="","",IF('Midt 3.kl. -Klasse'!BV46='Skole scoring'!BH$122,1,0)+IF('Midt 3.kl. -Klasse'!BV46=5,5,0))</f>
        <v/>
      </c>
      <c r="BI149" s="31" t="str">
        <f>IF('Midt 3.kl. -Klasse'!BW46="","",IF('Midt 3.kl. -Klasse'!BW46='Skole scoring'!BI$122,1,0)+IF('Midt 3.kl. -Klasse'!BW46=5,5,0))</f>
        <v/>
      </c>
      <c r="BJ149" s="31" t="str">
        <f>IF('Midt 3.kl. -Klasse'!BX46="","",IF('Midt 3.kl. -Klasse'!BX46='Skole scoring'!BJ$122,1,0)+IF('Midt 3.kl. -Klasse'!BX46=5,5,0))</f>
        <v/>
      </c>
      <c r="BK149" s="31" t="str">
        <f>IF('Midt 3.kl. -Klasse'!BY46="","",IF('Midt 3.kl. -Klasse'!BY46='Skole scoring'!BK$122,1,0)+IF('Midt 3.kl. -Klasse'!BY46=5,5,0))</f>
        <v/>
      </c>
      <c r="BL149" s="31" t="str">
        <f>IF('Midt 3.kl. -Klasse'!BZ46="","",IF('Midt 3.kl. -Klasse'!BZ46='Skole scoring'!BL$122,1,0)+IF('Midt 3.kl. -Klasse'!BZ46=5,5,0))</f>
        <v/>
      </c>
      <c r="BM149" s="31" t="str">
        <f>IF('Midt 3.kl. -Klasse'!CA46="","",IF('Midt 3.kl. -Klasse'!CA46='Skole scoring'!BM$122,1,0)+IF('Midt 3.kl. -Klasse'!CA46=5,5,0))</f>
        <v/>
      </c>
      <c r="BN149" s="31" t="str">
        <f>IF('Midt 3.kl. -Klasse'!CB46="","",IF('Midt 3.kl. -Klasse'!CB46='Skole scoring'!BN$122,1,0)+IF('Midt 3.kl. -Klasse'!CB46=5,5,0))</f>
        <v/>
      </c>
      <c r="BO149" s="31" t="str">
        <f>IF('Midt 3.kl. -Klasse'!CC46="","",IF('Midt 3.kl. -Klasse'!CC46='Skole scoring'!BO$122,1,0)+IF('Midt 3.kl. -Klasse'!CC46=5,5,0))</f>
        <v/>
      </c>
      <c r="BP149" s="31" t="str">
        <f>IF('Midt 3.kl. -Klasse'!CD46="","",IF('Midt 3.kl. -Klasse'!CD46='Skole scoring'!BP$122,1,0)+IF('Midt 3.kl. -Klasse'!CD46=5,5,0))</f>
        <v/>
      </c>
      <c r="BQ149" s="31" t="str">
        <f>IF('Midt 3.kl. -Klasse'!CE46="","",IF('Midt 3.kl. -Klasse'!CE46='Skole scoring'!BQ$122,1,0)+IF('Midt 3.kl. -Klasse'!CE46=5,5,0))</f>
        <v/>
      </c>
      <c r="BR149" s="31" t="str">
        <f>IF('Midt 3.kl. -Klasse'!CF46="","",IF('Midt 3.kl. -Klasse'!CF46='Skole scoring'!BR$122,1,0)+IF('Midt 3.kl. -Klasse'!CF46=5,5,0))</f>
        <v/>
      </c>
      <c r="BS149" s="31" t="str">
        <f>IF('Midt 3.kl. -Klasse'!CG46="","",IF('Midt 3.kl. -Klasse'!CG46='Skole scoring'!BS$122,1,0)+IF('Midt 3.kl. -Klasse'!CG46=5,5,0))</f>
        <v/>
      </c>
      <c r="BT149" s="31" t="str">
        <f>IF('Midt 3.kl. -Klasse'!CH46="","",IF('Midt 3.kl. -Klasse'!CH46='Skole scoring'!BT$122,1,0)+IF('Midt 3.kl. -Klasse'!CH46=5,5,0))</f>
        <v/>
      </c>
      <c r="BU149" s="31" t="str">
        <f>IF('Midt 3.kl. -Klasse'!CI46="","",IF('Midt 3.kl. -Klasse'!CI46='Skole scoring'!BU$122,1,0)+IF('Midt 3.kl. -Klasse'!CI46=5,5,0))</f>
        <v/>
      </c>
      <c r="BV149" s="31" t="str">
        <f>IF('Midt 3.kl. -Klasse'!CJ46="","",IF('Midt 3.kl. -Klasse'!CJ46='Skole scoring'!BV$122,1,0)+IF('Midt 3.kl. -Klasse'!CJ46=5,5,0))</f>
        <v/>
      </c>
      <c r="BW149" s="31" t="str">
        <f>IF('Midt 3.kl. -Klasse'!CK46="","",IF('Midt 3.kl. -Klasse'!CK46='Skole scoring'!BW$122,1,0)+IF('Midt 3.kl. -Klasse'!CK46=5,5,0))</f>
        <v/>
      </c>
      <c r="BX149" s="31" t="str">
        <f>IF('Midt 3.kl. -Klasse'!CL46="","",IF('Midt 3.kl. -Klasse'!CL46='Skole scoring'!BX$122,1,0)+IF('Midt 3.kl. -Klasse'!CL46=5,5,0))</f>
        <v/>
      </c>
      <c r="BY149" s="31" t="str">
        <f>IF('Midt 3.kl. -Klasse'!CM46="","",IF('Midt 3.kl. -Klasse'!CM46='Skole scoring'!BY$122,1,0)+IF('Midt 3.kl. -Klasse'!CM46=5,5,0))</f>
        <v/>
      </c>
      <c r="BZ149" s="31" t="str">
        <f>IF('Midt 3.kl. -Klasse'!CN46="","",IF('Midt 3.kl. -Klasse'!CN46='Skole scoring'!BZ$122,1,0)+IF('Midt 3.kl. -Klasse'!CN46=5,5,0))</f>
        <v/>
      </c>
      <c r="CA149" s="31" t="str">
        <f>IF('Midt 3.kl. -Klasse'!CO46="","",IF('Midt 3.kl. -Klasse'!CO46='Skole scoring'!CA$122,1,0)+IF('Midt 3.kl. -Klasse'!CO46=5,5,0))</f>
        <v/>
      </c>
      <c r="CB149" s="31" t="str">
        <f>IF('Midt 3.kl. -Klasse'!CP46="","",IF('Midt 3.kl. -Klasse'!CP46='Skole scoring'!CB$122,1,0)+IF('Midt 3.kl. -Klasse'!CP46=5,5,0))</f>
        <v/>
      </c>
      <c r="CC149" s="31" t="str">
        <f>IF('Midt 3.kl. -Klasse'!CQ46="","",IF('Midt 3.kl. -Klasse'!CQ46='Skole scoring'!CC$122,1,0)+IF('Midt 3.kl. -Klasse'!CQ46=5,5,0))</f>
        <v/>
      </c>
      <c r="CD149" s="31" t="str">
        <f>IF('Midt 3.kl. -Klasse'!CR46="","",IF('Midt 3.kl. -Klasse'!CR46='Skole scoring'!CD$122,1,0)+IF('Midt 3.kl. -Klasse'!CR46=5,5,0))</f>
        <v/>
      </c>
      <c r="CE149" s="31" t="str">
        <f>IF('Midt 3.kl. -Klasse'!CS46="","",IF('Midt 3.kl. -Klasse'!CS46='Skole scoring'!CE$122,1,0)+IF('Midt 3.kl. -Klasse'!CS46=5,5,0))</f>
        <v/>
      </c>
      <c r="CF149" s="31" t="str">
        <f>IF('Midt 3.kl. -Klasse'!CT46="","",IF('Midt 3.kl. -Klasse'!CT46='Skole scoring'!CF$122,1,0)+IF('Midt 3.kl. -Klasse'!CT46=5,5,0))</f>
        <v/>
      </c>
      <c r="CG149" s="31" t="str">
        <f>IF('Midt 3.kl. -Klasse'!CU46="","",IF('Midt 3.kl. -Klasse'!CU46='Skole scoring'!CG$122,1,0)+IF('Midt 3.kl. -Klasse'!CU46=5,5,0))</f>
        <v/>
      </c>
      <c r="CH149" s="31" t="str">
        <f>IF('Midt 3.kl. -Klasse'!CV46="","",IF('Midt 3.kl. -Klasse'!CV46='Skole scoring'!CH$122,1,0)+IF('Midt 3.kl. -Klasse'!CV46=5,5,0))</f>
        <v/>
      </c>
      <c r="CI149" s="31" t="str">
        <f>IF('Midt 3.kl. -Klasse'!CW46="","",IF('Midt 3.kl. -Klasse'!CW46='Skole scoring'!CI$122,1,0)+IF('Midt 3.kl. -Klasse'!CW46=5,5,0))</f>
        <v/>
      </c>
      <c r="CJ149" s="31" t="str">
        <f>IF('Midt 3.kl. -Klasse'!CX46="","",IF('Midt 3.kl. -Klasse'!CX46='Skole scoring'!CJ$122,1,0)+IF('Midt 3.kl. -Klasse'!CX46=5,5,0))</f>
        <v/>
      </c>
      <c r="CK149" s="31" t="str">
        <f>IF('Midt 3.kl. -Klasse'!CY46="","",IF('Midt 3.kl. -Klasse'!CY46='Skole scoring'!CK$122,1,0)+IF('Midt 3.kl. -Klasse'!CY46=5,5,0))</f>
        <v/>
      </c>
      <c r="CL149" s="31" t="str">
        <f>IF('Midt 3.kl. -Klasse'!CZ46="","",IF('Midt 3.kl. -Klasse'!CZ46='Skole scoring'!CL$122,1,0)+IF('Midt 3.kl. -Klasse'!CZ46=5,5,0))</f>
        <v/>
      </c>
      <c r="CM149" s="31" t="str">
        <f>IF('Midt 3.kl. -Klasse'!DA46="","",IF('Midt 3.kl. -Klasse'!DA46='Skole scoring'!CM$122,1,0)+IF('Midt 3.kl. -Klasse'!DA46=5,5,0))</f>
        <v/>
      </c>
      <c r="CN149" s="31" t="str">
        <f>IF('Midt 3.kl. -Klasse'!DB46="","",IF('Midt 3.kl. -Klasse'!DB46='Skole scoring'!CN$122,1,0)+IF('Midt 3.kl. -Klasse'!DB46=5,5,0))</f>
        <v/>
      </c>
      <c r="CO149" s="31" t="str">
        <f>IF('Midt 3.kl. -Klasse'!DC46="","",IF('Midt 3.kl. -Klasse'!DC46='Skole scoring'!CO$122,1,0)+IF('Midt 3.kl. -Klasse'!DC46=5,5,0))</f>
        <v/>
      </c>
      <c r="CP149" s="31" t="str">
        <f>IF('Midt 3.kl. -Klasse'!DD46="","",IF('Midt 3.kl. -Klasse'!DD46='Skole scoring'!CP$122,1,0)+IF('Midt 3.kl. -Klasse'!DD46=5,5,0))</f>
        <v/>
      </c>
      <c r="CQ149" s="31" t="str">
        <f>IF('Midt 3.kl. -Klasse'!DE46="","",IF('Midt 3.kl. -Klasse'!DE46='Skole scoring'!CQ$122,1,0)+IF('Midt 3.kl. -Klasse'!DE46=5,5,0))</f>
        <v/>
      </c>
      <c r="CR149" s="31" t="str">
        <f>IF('Midt 3.kl. -Klasse'!DF46="","",IF('Midt 3.kl. -Klasse'!DF46='Skole scoring'!CR$122,1,0)+IF('Midt 3.kl. -Klasse'!DF46=5,5,0))</f>
        <v/>
      </c>
      <c r="CS149" s="31" t="str">
        <f>IF('Midt 3.kl. -Klasse'!DG46="","",IF('Midt 3.kl. -Klasse'!DG46='Skole scoring'!CS$122,1,0)+IF('Midt 3.kl. -Klasse'!DG46=5,5,0))</f>
        <v/>
      </c>
      <c r="CT149" s="31" t="str">
        <f>IF('Midt 3.kl. -Klasse'!DH46="","",IF('Midt 3.kl. -Klasse'!DH46='Skole scoring'!CT$122,1,0)+IF('Midt 3.kl. -Klasse'!DH46=5,5,0))</f>
        <v/>
      </c>
      <c r="CU149" s="31" t="str">
        <f>IF('Midt 3.kl. -Klasse'!DI46="","",IF('Midt 3.kl. -Klasse'!DI46='Skole scoring'!CU$122,1,0)+IF('Midt 3.kl. -Klasse'!DI46=5,5,0))</f>
        <v/>
      </c>
      <c r="CV149" s="31" t="str">
        <f>IF('Midt 3.kl. -Klasse'!DJ46="","",IF('Midt 3.kl. -Klasse'!DJ46='Skole scoring'!CV$122,1,0)+IF('Midt 3.kl. -Klasse'!DJ46=5,5,0))</f>
        <v/>
      </c>
      <c r="CW149" s="31" t="str">
        <f>IF('Midt 3.kl. -Klasse'!DK46="","",IF('Midt 3.kl. -Klasse'!DK46='Skole scoring'!CW$122,1,0)+IF('Midt 3.kl. -Klasse'!DK46=5,5,0))</f>
        <v/>
      </c>
      <c r="CX149" s="31" t="str">
        <f>IF('Midt 3.kl. -Klasse'!DL46="","",IF('Midt 3.kl. -Klasse'!DL46='Skole scoring'!CX$122,1,0)+IF('Midt 3.kl. -Klasse'!DL46=5,5,0))</f>
        <v/>
      </c>
      <c r="CY149" s="31" t="str">
        <f>IF('Midt 3.kl. -Klasse'!DM46="","",IF('Midt 3.kl. -Klasse'!DM46='Skole scoring'!CY$122,1,0)+IF('Midt 3.kl. -Klasse'!DM46=5,5,0))</f>
        <v/>
      </c>
      <c r="CZ149" s="31" t="str">
        <f>IF('Midt 3.kl. -Klasse'!DN46="","",IF('Midt 3.kl. -Klasse'!DN46='Skole scoring'!CZ$122,1,0)+IF('Midt 3.kl. -Klasse'!DN46=5,5,0))</f>
        <v/>
      </c>
      <c r="DA149" s="31" t="str">
        <f>IF('Midt 3.kl. -Klasse'!DO46="","",IF('Midt 3.kl. -Klasse'!DO46='Skole scoring'!DA$122,1,0)+IF('Midt 3.kl. -Klasse'!DO46=5,5,0))</f>
        <v/>
      </c>
      <c r="DB149" s="31" t="str">
        <f>IF('Midt 3.kl. -Klasse'!DP46="","",IF('Midt 3.kl. -Klasse'!DP46='Skole scoring'!DB$122,1,0)+IF('Midt 3.kl. -Klasse'!DP46=5,5,0))</f>
        <v/>
      </c>
      <c r="DC149" s="31" t="str">
        <f>IF('Midt 3.kl. -Klasse'!DQ46="","",IF('Midt 3.kl. -Klasse'!DQ46='Skole scoring'!DC$122,1,0)+IF('Midt 3.kl. -Klasse'!DQ46=5,5,0))</f>
        <v/>
      </c>
      <c r="DD149" s="31" t="str">
        <f>IF('Midt 3.kl. -Klasse'!DR46="","",IF('Midt 3.kl. -Klasse'!DR46='Skole scoring'!DD$122,1,0)+IF('Midt 3.kl. -Klasse'!DR46=5,5,0))</f>
        <v/>
      </c>
      <c r="DE149" s="31" t="str">
        <f>IF('Midt 3.kl. -Klasse'!DS46="","",IF('Midt 3.kl. -Klasse'!DS46='Skole scoring'!DE$122,1,0)+IF('Midt 3.kl. -Klasse'!DS46=5,5,0))</f>
        <v/>
      </c>
      <c r="DF149" s="31" t="str">
        <f>IF('Midt 3.kl. -Klasse'!DT46="","",IF('Midt 3.kl. -Klasse'!DT46='Skole scoring'!DF$122,1,0)+IF('Midt 3.kl. -Klasse'!DT46=5,5,0))</f>
        <v/>
      </c>
      <c r="DG149" s="31" t="str">
        <f>IF('Midt 3.kl. -Klasse'!DU46="","",IF('Midt 3.kl. -Klasse'!DU46='Skole scoring'!DG$122,1,0)+IF('Midt 3.kl. -Klasse'!DU46=5,5,0))</f>
        <v/>
      </c>
      <c r="DH149" s="31" t="str">
        <f>IF('Midt 3.kl. -Klasse'!DV46="","",IF('Midt 3.kl. -Klasse'!DV46='Skole scoring'!DH$122,1,0)+IF('Midt 3.kl. -Klasse'!DV46=5,5,0))</f>
        <v/>
      </c>
      <c r="DI149" s="31" t="str">
        <f>IF('Midt 3.kl. -Klasse'!DW46="","",IF('Midt 3.kl. -Klasse'!DW46='Skole scoring'!DI$122,1,0)+IF('Midt 3.kl. -Klasse'!DW46=5,5,0))</f>
        <v/>
      </c>
      <c r="DJ149" s="31" t="str">
        <f>IF('Midt 3.kl. -Klasse'!DX46="","",IF('Midt 3.kl. -Klasse'!DX46='Skole scoring'!DJ$122,1,0)+IF('Midt 3.kl. -Klasse'!DX46=5,5,0))</f>
        <v/>
      </c>
      <c r="DK149" s="31" t="str">
        <f>IF('Midt 3.kl. -Klasse'!DY46="","",IF('Midt 3.kl. -Klasse'!DY46='Skole scoring'!DK$122,1,0)+IF('Midt 3.kl. -Klasse'!DY46=5,5,0))</f>
        <v/>
      </c>
      <c r="DL149" s="31" t="str">
        <f>IF('Midt 3.kl. -Klasse'!DZ46="","",IF('Midt 3.kl. -Klasse'!DZ46='Skole scoring'!DL$122,1,0)+IF('Midt 3.kl. -Klasse'!DZ46=5,5,0))</f>
        <v/>
      </c>
      <c r="DM149" s="31" t="str">
        <f>IF('Midt 3.kl. -Klasse'!EA46="","",IF('Midt 3.kl. -Klasse'!EA46='Skole scoring'!DM$122,1,0)+IF('Midt 3.kl. -Klasse'!EA46=5,5,0))</f>
        <v/>
      </c>
      <c r="DN149" s="31" t="str">
        <f>IF('Midt 3.kl. -Klasse'!EB46="","",IF('Midt 3.kl. -Klasse'!EB46='Skole scoring'!DN$122,1,0)+IF('Midt 3.kl. -Klasse'!EB46=5,5,0))</f>
        <v/>
      </c>
      <c r="DO149" s="31" t="str">
        <f>IF('Midt 3.kl. -Klasse'!EC46="","",IF('Midt 3.kl. -Klasse'!EC46='Skole scoring'!DO$122,1,0)+IF('Midt 3.kl. -Klasse'!EC46=5,5,0))</f>
        <v/>
      </c>
      <c r="DP149" s="31" t="str">
        <f>IF('Midt 3.kl. -Klasse'!ED46="","",IF('Midt 3.kl. -Klasse'!ED46='Skole scoring'!DP$122,1,0)+IF('Midt 3.kl. -Klasse'!ED46=5,5,0))</f>
        <v/>
      </c>
      <c r="DQ149" s="31" t="str">
        <f>IF('Midt 3.kl. -Klasse'!EE46="","",IF('Midt 3.kl. -Klasse'!EE46='Skole scoring'!DQ$122,1,0)+IF('Midt 3.kl. -Klasse'!EE46=5,5,0))</f>
        <v/>
      </c>
      <c r="DR149" s="31" t="str">
        <f>IF('Midt 3.kl. -Klasse'!EF46="","",IF('Midt 3.kl. -Klasse'!EF46='Skole scoring'!DR$122,1,0)+IF('Midt 3.kl. -Klasse'!EF46=5,5,0))</f>
        <v/>
      </c>
      <c r="DS149" s="31" t="str">
        <f>IF('Midt 3.kl. -Klasse'!EG46="","",IF('Midt 3.kl. -Klasse'!EG46='Skole scoring'!DS$122,1,0)+IF('Midt 3.kl. -Klasse'!EG46=5,5,0))</f>
        <v/>
      </c>
      <c r="DT149" s="31" t="str">
        <f>IF('Midt 3.kl. -Klasse'!EH46="","",IF('Midt 3.kl. -Klasse'!EH46='Skole scoring'!DT$122,1,0)+IF('Midt 3.kl. -Klasse'!EH46=5,5,0))</f>
        <v/>
      </c>
      <c r="DU149" s="31" t="str">
        <f>IF('Midt 3.kl. -Klasse'!EI46="","",IF('Midt 3.kl. -Klasse'!EI46='Skole scoring'!DU$122,1,0)+IF('Midt 3.kl. -Klasse'!EI46=5,5,0))</f>
        <v/>
      </c>
      <c r="DV149" s="31" t="str">
        <f>IF('Midt 3.kl. -Klasse'!EJ46="","",IF('Midt 3.kl. -Klasse'!EJ46='Skole scoring'!DV$122,1,0)+IF('Midt 3.kl. -Klasse'!EJ46=5,5,0))</f>
        <v/>
      </c>
      <c r="DW149" s="31" t="str">
        <f>IF('Midt 3.kl. -Klasse'!EK46="","",IF('Midt 3.kl. -Klasse'!EK46='Skole scoring'!DW$122,1,0)+IF('Midt 3.kl. -Klasse'!EK46=5,5,0))</f>
        <v/>
      </c>
      <c r="DX149" s="31" t="str">
        <f>IF('Midt 3.kl. -Klasse'!EL46="","",IF('Midt 3.kl. -Klasse'!EL46='Skole scoring'!DX$122,1,0)+IF('Midt 3.kl. -Klasse'!EL46=5,5,0))</f>
        <v/>
      </c>
      <c r="DY149" s="31" t="str">
        <f>IF('Midt 3.kl. -Klasse'!EM46="","",IF('Midt 3.kl. -Klasse'!EM46='Skole scoring'!DY$122,1,0)+IF('Midt 3.kl. -Klasse'!EM46=5,5,0))</f>
        <v/>
      </c>
      <c r="DZ149" s="31" t="str">
        <f>IF('Midt 3.kl. -Klasse'!EN46="","",IF('Midt 3.kl. -Klasse'!EN46='Skole scoring'!DZ$122,1,0)+IF('Midt 3.kl. -Klasse'!EN46=5,5,0))</f>
        <v/>
      </c>
      <c r="EA149" s="31" t="str">
        <f>IF('Midt 3.kl. -Klasse'!EO46="","",IF('Midt 3.kl. -Klasse'!EO46='Skole scoring'!EA$122,1,0)+IF('Midt 3.kl. -Klasse'!EO46=5,5,0))</f>
        <v/>
      </c>
      <c r="EB149" s="31" t="str">
        <f>IF('Midt 3.kl. -Klasse'!EP46="","",IF('Midt 3.kl. -Klasse'!EP46='Skole scoring'!EB$122,1,0)+IF('Midt 3.kl. -Klasse'!EP46=5,5,0))</f>
        <v/>
      </c>
      <c r="EC149" s="31" t="str">
        <f>IF('Midt 3.kl. -Klasse'!EQ46="","",IF('Midt 3.kl. -Klasse'!EQ46='Skole scoring'!EC$122,1,0)+IF('Midt 3.kl. -Klasse'!EQ46=5,5,0))</f>
        <v/>
      </c>
      <c r="ED149" s="31" t="str">
        <f>IF('Midt 3.kl. -Klasse'!ER46="","",IF('Midt 3.kl. -Klasse'!ER46='Skole scoring'!ED$122,1,0)+IF('Midt 3.kl. -Klasse'!ER46=5,5,0))</f>
        <v/>
      </c>
      <c r="EE149" s="31" t="str">
        <f>IF('Midt 3.kl. -Klasse'!ES46="","",IF('Midt 3.kl. -Klasse'!ES46='Skole scoring'!EE$122,1,0)+IF('Midt 3.kl. -Klasse'!ES46=5,5,0))</f>
        <v/>
      </c>
      <c r="EF149" s="31" t="str">
        <f>IF('Midt 3.kl. -Klasse'!ET46="","",IF('Midt 3.kl. -Klasse'!ET46='Skole scoring'!EF$122,1,0)+IF('Midt 3.kl. -Klasse'!ET46=5,5,0))</f>
        <v/>
      </c>
      <c r="EG149" s="31" t="str">
        <f>IF('Midt 3.kl. -Klasse'!EU46="","",IF('Midt 3.kl. -Klasse'!EU46='Skole scoring'!EG$122,1,0)+IF('Midt 3.kl. -Klasse'!EU46=5,5,0))</f>
        <v/>
      </c>
      <c r="EH149" s="31" t="str">
        <f>IF('Midt 3.kl. -Klasse'!EV46="","",IF('Midt 3.kl. -Klasse'!EV46='Skole scoring'!EH$122,1,0)+IF('Midt 3.kl. -Klasse'!EV46=5,5,0))</f>
        <v/>
      </c>
      <c r="EI149" s="31" t="str">
        <f>IF('Midt 3.kl. -Klasse'!EW46="","",IF('Midt 3.kl. -Klasse'!EW46='Skole scoring'!EI$122,1,0)+IF('Midt 3.kl. -Klasse'!EW46=5,5,0))</f>
        <v/>
      </c>
      <c r="EJ149" s="31" t="str">
        <f>IF('Midt 3.kl. -Klasse'!EX46="","",IF('Midt 3.kl. -Klasse'!EX46='Skole scoring'!EJ$122,1,0)+IF('Midt 3.kl. -Klasse'!EX46=5,5,0))</f>
        <v/>
      </c>
      <c r="EK149" s="31" t="str">
        <f>IF('Midt 3.kl. -Klasse'!EY46="","",IF('Midt 3.kl. -Klasse'!EY46='Skole scoring'!EK$122,1,0)+IF('Midt 3.kl. -Klasse'!EY46=5,5,0))</f>
        <v/>
      </c>
      <c r="EL149" s="31" t="str">
        <f>IF('Midt 3.kl. -Klasse'!EZ46="","",IF('Midt 3.kl. -Klasse'!EZ46='Skole scoring'!EL$122,1,0)+IF('Midt 3.kl. -Klasse'!EZ46=5,5,0))</f>
        <v/>
      </c>
      <c r="EM149" s="31" t="str">
        <f>IF('Midt 3.kl. -Klasse'!FA46="","",IF('Midt 3.kl. -Klasse'!FA46='Skole scoring'!EM$122,1,0)+IF('Midt 3.kl. -Klasse'!FA46=5,5,0))</f>
        <v/>
      </c>
      <c r="EN149" s="31" t="str">
        <f>IF('Midt 3.kl. -Klasse'!FB46="","",IF('Midt 3.kl. -Klasse'!FB46='Skole scoring'!EN$122,1,0)+IF('Midt 3.kl. -Klasse'!FB46=5,5,0))</f>
        <v/>
      </c>
      <c r="EO149" s="31" t="str">
        <f>IF('Midt 3.kl. -Klasse'!FC46="","",IF('Midt 3.kl. -Klasse'!FC46='Skole scoring'!EO$122,1,0)+IF('Midt 3.kl. -Klasse'!FC46=5,5,0))</f>
        <v/>
      </c>
      <c r="EP149" s="31" t="str">
        <f>IF('Midt 3.kl. -Klasse'!FD46="","",IF('Midt 3.kl. -Klasse'!FD46='Skole scoring'!EP$122,1,0)+IF('Midt 3.kl. -Klasse'!FD46=5,5,0))</f>
        <v/>
      </c>
      <c r="EQ149" s="31" t="str">
        <f>IF('Midt 3.kl. -Klasse'!FE46="","",IF('Midt 3.kl. -Klasse'!FE46='Skole scoring'!EQ$122,1,0)+IF('Midt 3.kl. -Klasse'!FE46=5,5,0))</f>
        <v/>
      </c>
      <c r="ER149" s="31" t="str">
        <f>IF('Midt 3.kl. -Klasse'!FF46="","",IF('Midt 3.kl. -Klasse'!FF46='Skole scoring'!ER$122,1,0)+IF('Midt 3.kl. -Klasse'!FF46=5,5,0))</f>
        <v/>
      </c>
      <c r="ES149" s="31" t="str">
        <f>IF('Midt 3.kl. -Klasse'!FG46="","",IF('Midt 3.kl. -Klasse'!FG46='Skole scoring'!ES$122,1,0)+IF('Midt 3.kl. -Klasse'!FG46=5,5,0))</f>
        <v/>
      </c>
      <c r="ET149" s="31" t="str">
        <f>IF('Midt 3.kl. -Klasse'!FH46="","",IF('Midt 3.kl. -Klasse'!FH46='Skole scoring'!ET$122,1,0)+IF('Midt 3.kl. -Klasse'!FH46=5,5,0))</f>
        <v/>
      </c>
      <c r="EU149" s="31" t="str">
        <f>IF('Midt 3.kl. -Klasse'!FI46="","",IF('Midt 3.kl. -Klasse'!FI46='Skole scoring'!EU$122,1,0)+IF('Midt 3.kl. -Klasse'!FI46=5,5,0))</f>
        <v/>
      </c>
      <c r="EV149" s="31" t="str">
        <f>IF('Midt 3.kl. -Klasse'!FJ46="","",IF('Midt 3.kl. -Klasse'!FJ46='Skole scoring'!EV$122,1,0)+IF('Midt 3.kl. -Klasse'!FJ46=5,5,0))</f>
        <v/>
      </c>
      <c r="EW149" s="31" t="str">
        <f>IF('Midt 3.kl. -Klasse'!FK46="","",IF('Midt 3.kl. -Klasse'!FK46='Skole scoring'!EW$122,1,0)+IF('Midt 3.kl. -Klasse'!FK46=5,5,0))</f>
        <v/>
      </c>
      <c r="EX149" s="31" t="str">
        <f>IF('Midt 3.kl. -Klasse'!FL46="","",IF('Midt 3.kl. -Klasse'!FL46='Skole scoring'!EX$122,1,0)+IF('Midt 3.kl. -Klasse'!FL46=5,5,0))</f>
        <v/>
      </c>
      <c r="EY149" s="31" t="str">
        <f>IF('Midt 3.kl. -Klasse'!FM46="","",IF('Midt 3.kl. -Klasse'!FM46='Skole scoring'!EY$122,1,0)+IF('Midt 3.kl. -Klasse'!FM46=5,5,0))</f>
        <v/>
      </c>
      <c r="EZ149" s="31" t="str">
        <f>IF('Midt 3.kl. -Klasse'!FN46="","",IF('Midt 3.kl. -Klasse'!FN46='Skole scoring'!EZ$122,1,0)+IF('Midt 3.kl. -Klasse'!FN46=5,5,0))</f>
        <v/>
      </c>
      <c r="FA149" s="31" t="str">
        <f>IF('Midt 3.kl. -Klasse'!FO46="","",IF('Midt 3.kl. -Klasse'!FO46='Skole scoring'!FA$122,1,0)+IF('Midt 3.kl. -Klasse'!FO46=5,5,0))</f>
        <v/>
      </c>
      <c r="FB149" s="31" t="str">
        <f>IF('Midt 3.kl. -Klasse'!FP46="","",IF('Midt 3.kl. -Klasse'!FP46='Skole scoring'!FB$122,1,0)+IF('Midt 3.kl. -Klasse'!FP46=5,5,0))</f>
        <v/>
      </c>
      <c r="FC149" s="31" t="str">
        <f>IF('Midt 3.kl. -Klasse'!FQ46="","",IF('Midt 3.kl. -Klasse'!FQ46='Skole scoring'!FC$122,1,0)+IF('Midt 3.kl. -Klasse'!FQ46=5,5,0))</f>
        <v/>
      </c>
      <c r="FD149" s="31" t="str">
        <f>IF('Midt 3.kl. -Klasse'!FR46="","",IF('Midt 3.kl. -Klasse'!FR46='Skole scoring'!FD$122,1,0)+IF('Midt 3.kl. -Klasse'!FR46=5,5,0))</f>
        <v/>
      </c>
      <c r="FE149" s="31" t="str">
        <f>IF('Midt 3.kl. -Klasse'!FS46="","",IF('Midt 3.kl. -Klasse'!FS46='Skole scoring'!FE$122,1,0)+IF('Midt 3.kl. -Klasse'!FS46=5,5,0))</f>
        <v/>
      </c>
      <c r="FF149" s="31" t="str">
        <f>IF('Midt 3.kl. -Klasse'!FT46="","",IF('Midt 3.kl. -Klasse'!FT46='Skole scoring'!FF$122,1,0)+IF('Midt 3.kl. -Klasse'!FT46=5,5,0))</f>
        <v/>
      </c>
      <c r="FG149" s="31" t="str">
        <f>IF('Midt 3.kl. -Klasse'!FU46="","",IF('Midt 3.kl. -Klasse'!FU46='Skole scoring'!FG$122,1,0)+IF('Midt 3.kl. -Klasse'!FU46=5,5,0))</f>
        <v/>
      </c>
      <c r="FH149" s="31" t="str">
        <f>IF('Midt 3.kl. -Klasse'!FV46="","",IF('Midt 3.kl. -Klasse'!FV46='Skole scoring'!FH$122,1,0)+IF('Midt 3.kl. -Klasse'!FV46=5,5,0))</f>
        <v/>
      </c>
      <c r="FI149" s="31" t="str">
        <f>IF('Midt 3.kl. -Klasse'!FW46="","",IF('Midt 3.kl. -Klasse'!FW46='Skole scoring'!FI$122,1,0)+IF('Midt 3.kl. -Klasse'!FW46=5,5,0))</f>
        <v/>
      </c>
      <c r="FJ149" s="31" t="str">
        <f>IF('Midt 3.kl. -Klasse'!FX46="","",IF('Midt 3.kl. -Klasse'!FX46='Skole scoring'!FJ$122,1,0)+IF('Midt 3.kl. -Klasse'!FX46=5,5,0))</f>
        <v/>
      </c>
      <c r="FK149" s="31" t="str">
        <f>IF('Midt 3.kl. -Klasse'!FY46="","",IF('Midt 3.kl. -Klasse'!FY46='Skole scoring'!FK$122,1,0)+IF('Midt 3.kl. -Klasse'!FY46=5,5,0))</f>
        <v/>
      </c>
      <c r="FL149" s="31" t="str">
        <f>IF('Midt 3.kl. -Klasse'!FZ46="","",IF('Midt 3.kl. -Klasse'!FZ46='Skole scoring'!FL$122,1,0)+IF('Midt 3.kl. -Klasse'!FZ46=5,5,0))</f>
        <v/>
      </c>
      <c r="FM149" s="31" t="str">
        <f>IF('Midt 3.kl. -Klasse'!GA46="","",IF('Midt 3.kl. -Klasse'!GA46='Skole scoring'!FM$122,1,0)+IF('Midt 3.kl. -Klasse'!GA46=5,5,0))</f>
        <v/>
      </c>
      <c r="FN149" s="31">
        <f t="shared" si="4"/>
        <v>0</v>
      </c>
      <c r="FO149" s="31" t="str">
        <f>IF(ISBLANK('Midt 3.kl. -Klasse'!B46),"NA",(((COUNTIF('Skole scoring'!B149:U149,1)-9.2)/5.5)+((COUNTIF('Skole scoring'!V149:DQ149,1)-28)/14.6)+((COUNTIF(DR149:FM149,1)-27)/13))/3)</f>
        <v>NA</v>
      </c>
    </row>
    <row r="152" spans="2:171" x14ac:dyDescent="0.35">
      <c r="B152" s="29" t="s">
        <v>549</v>
      </c>
      <c r="C152" s="29" t="s">
        <v>104</v>
      </c>
      <c r="D152" s="29" t="s">
        <v>126</v>
      </c>
      <c r="E152" s="29" t="s">
        <v>550</v>
      </c>
      <c r="F152" s="29" t="s">
        <v>43</v>
      </c>
      <c r="G152" s="29" t="s">
        <v>127</v>
      </c>
      <c r="H152" s="29" t="s">
        <v>128</v>
      </c>
      <c r="I152" s="29" t="s">
        <v>106</v>
      </c>
      <c r="J152" s="29" t="s">
        <v>129</v>
      </c>
      <c r="K152" s="29" t="s">
        <v>46</v>
      </c>
      <c r="L152" s="29" t="s">
        <v>110</v>
      </c>
      <c r="M152" s="29" t="s">
        <v>130</v>
      </c>
      <c r="N152" s="29" t="s">
        <v>131</v>
      </c>
      <c r="O152" s="29" t="s">
        <v>132</v>
      </c>
      <c r="P152" s="29" t="s">
        <v>133</v>
      </c>
      <c r="Q152" s="29" t="s">
        <v>134</v>
      </c>
      <c r="R152" s="29" t="s">
        <v>135</v>
      </c>
      <c r="S152" s="29" t="s">
        <v>136</v>
      </c>
      <c r="T152" s="29" t="s">
        <v>551</v>
      </c>
      <c r="U152" s="29" t="s">
        <v>552</v>
      </c>
      <c r="V152" s="29">
        <v>1</v>
      </c>
      <c r="W152" s="29">
        <v>4</v>
      </c>
      <c r="X152" s="29">
        <v>3</v>
      </c>
      <c r="Y152" s="29">
        <v>4</v>
      </c>
      <c r="Z152" s="29">
        <v>1</v>
      </c>
      <c r="AA152" s="29">
        <v>2</v>
      </c>
      <c r="AB152" s="29">
        <v>1</v>
      </c>
      <c r="AC152" s="29">
        <v>2</v>
      </c>
      <c r="AD152" s="29">
        <v>2</v>
      </c>
      <c r="AE152" s="29">
        <v>3</v>
      </c>
      <c r="AF152" s="29">
        <v>3</v>
      </c>
      <c r="AG152" s="29">
        <v>4</v>
      </c>
      <c r="AH152" s="29">
        <v>4</v>
      </c>
      <c r="AI152" s="29">
        <v>3</v>
      </c>
      <c r="AJ152" s="29">
        <v>1</v>
      </c>
      <c r="AK152" s="29">
        <v>1</v>
      </c>
      <c r="AL152" s="29">
        <v>4</v>
      </c>
      <c r="AM152" s="29">
        <v>1</v>
      </c>
      <c r="AN152" s="29">
        <v>2</v>
      </c>
      <c r="AO152" s="29">
        <v>1</v>
      </c>
      <c r="AP152" s="29">
        <v>3</v>
      </c>
      <c r="AQ152" s="29">
        <v>4</v>
      </c>
      <c r="AR152" s="29">
        <v>3</v>
      </c>
      <c r="AS152" s="29">
        <v>3</v>
      </c>
      <c r="AT152" s="29">
        <v>4</v>
      </c>
      <c r="AU152" s="29">
        <v>2</v>
      </c>
      <c r="AV152" s="29">
        <v>1</v>
      </c>
      <c r="AW152" s="29">
        <v>4</v>
      </c>
      <c r="AX152" s="29">
        <v>2</v>
      </c>
      <c r="AY152" s="29">
        <v>3</v>
      </c>
      <c r="AZ152" s="29">
        <v>1</v>
      </c>
      <c r="BA152" s="29">
        <v>3</v>
      </c>
      <c r="BB152" s="29">
        <v>4</v>
      </c>
      <c r="BC152" s="29">
        <v>1</v>
      </c>
      <c r="BD152" s="29">
        <v>2</v>
      </c>
      <c r="BE152" s="29">
        <v>3</v>
      </c>
      <c r="BF152" s="29">
        <v>2</v>
      </c>
      <c r="BG152" s="29">
        <v>4</v>
      </c>
      <c r="BH152" s="29">
        <v>3</v>
      </c>
      <c r="BI152" s="29">
        <v>4</v>
      </c>
      <c r="BJ152" s="29">
        <v>1</v>
      </c>
      <c r="BK152" s="29">
        <v>2</v>
      </c>
      <c r="BL152" s="29">
        <v>2</v>
      </c>
      <c r="BM152" s="29">
        <v>2</v>
      </c>
      <c r="BN152" s="29">
        <v>1</v>
      </c>
      <c r="BO152" s="29">
        <v>4</v>
      </c>
      <c r="BP152" s="29">
        <v>1</v>
      </c>
      <c r="BQ152" s="29">
        <v>1</v>
      </c>
      <c r="BR152" s="29">
        <v>4</v>
      </c>
      <c r="BS152" s="29">
        <v>2</v>
      </c>
      <c r="BT152" s="29">
        <v>2</v>
      </c>
      <c r="BU152" s="29">
        <v>1</v>
      </c>
      <c r="BV152" s="29">
        <v>3</v>
      </c>
      <c r="BW152" s="29">
        <v>2</v>
      </c>
      <c r="BX152" s="29">
        <v>2</v>
      </c>
      <c r="BY152" s="29">
        <v>4</v>
      </c>
      <c r="BZ152" s="29">
        <v>1</v>
      </c>
      <c r="CA152" s="29">
        <v>3</v>
      </c>
      <c r="CB152" s="29">
        <v>4</v>
      </c>
      <c r="CC152" s="29">
        <v>3</v>
      </c>
      <c r="CD152" s="30">
        <v>4</v>
      </c>
      <c r="CE152" s="30">
        <v>1</v>
      </c>
      <c r="CF152" s="30">
        <v>3</v>
      </c>
      <c r="CG152" s="30">
        <v>1</v>
      </c>
      <c r="CH152" s="30">
        <v>4</v>
      </c>
      <c r="CI152" s="30">
        <v>3</v>
      </c>
      <c r="CJ152" s="30">
        <v>2</v>
      </c>
      <c r="CK152" s="30">
        <v>3</v>
      </c>
      <c r="CL152" s="30">
        <v>1</v>
      </c>
      <c r="CM152" s="30">
        <v>4</v>
      </c>
      <c r="CN152" s="30">
        <v>2</v>
      </c>
      <c r="CO152" s="30">
        <v>4</v>
      </c>
      <c r="CP152" s="30">
        <v>1</v>
      </c>
      <c r="CQ152" s="30">
        <v>2</v>
      </c>
      <c r="CR152" s="30">
        <v>3</v>
      </c>
      <c r="CS152" s="30">
        <v>3</v>
      </c>
      <c r="CT152" s="30">
        <v>2</v>
      </c>
      <c r="CU152" s="30">
        <v>4</v>
      </c>
      <c r="CV152" s="30">
        <v>1</v>
      </c>
      <c r="CW152" s="30">
        <v>3</v>
      </c>
      <c r="CX152" s="30">
        <v>2</v>
      </c>
      <c r="CY152" s="30">
        <v>4</v>
      </c>
      <c r="CZ152" s="30">
        <v>1</v>
      </c>
      <c r="DA152" s="30">
        <v>3</v>
      </c>
      <c r="DB152" s="30">
        <v>2</v>
      </c>
      <c r="DC152" s="30">
        <v>3</v>
      </c>
      <c r="DD152" s="30">
        <v>4</v>
      </c>
      <c r="DE152" s="30">
        <v>1</v>
      </c>
      <c r="DF152" s="30">
        <v>4</v>
      </c>
      <c r="DG152" s="30">
        <v>3</v>
      </c>
      <c r="DH152" s="30">
        <v>4</v>
      </c>
      <c r="DI152" s="30">
        <v>2</v>
      </c>
      <c r="DJ152" s="30">
        <v>1</v>
      </c>
      <c r="DK152" s="30">
        <v>2</v>
      </c>
      <c r="DL152" s="30">
        <v>1</v>
      </c>
      <c r="DM152" s="30">
        <v>2</v>
      </c>
      <c r="DN152" s="30">
        <v>2</v>
      </c>
      <c r="DO152" s="30">
        <v>4</v>
      </c>
      <c r="DP152" s="30">
        <v>3</v>
      </c>
      <c r="DQ152" s="30">
        <v>3</v>
      </c>
      <c r="DR152" s="30">
        <v>1</v>
      </c>
      <c r="DS152" s="30">
        <v>2</v>
      </c>
      <c r="DT152" s="30">
        <v>1</v>
      </c>
      <c r="DU152" s="30">
        <v>2</v>
      </c>
      <c r="DV152" s="30">
        <v>2</v>
      </c>
      <c r="DW152" s="30">
        <v>1</v>
      </c>
      <c r="DX152" s="30">
        <v>2</v>
      </c>
      <c r="DY152" s="30">
        <v>1</v>
      </c>
      <c r="DZ152" s="30">
        <v>1</v>
      </c>
      <c r="EA152" s="30">
        <v>1</v>
      </c>
      <c r="EB152" s="30">
        <v>2</v>
      </c>
      <c r="EC152" s="30">
        <v>2</v>
      </c>
      <c r="ED152" s="30">
        <v>2</v>
      </c>
      <c r="EE152" s="30">
        <v>2</v>
      </c>
      <c r="EF152" s="30">
        <v>1</v>
      </c>
      <c r="EG152" s="30">
        <v>1</v>
      </c>
      <c r="EH152" s="30">
        <v>1</v>
      </c>
      <c r="EI152" s="30">
        <v>2</v>
      </c>
      <c r="EJ152" s="30">
        <v>2</v>
      </c>
      <c r="EK152" s="30">
        <v>1</v>
      </c>
      <c r="EL152" s="30">
        <v>1</v>
      </c>
      <c r="EM152" s="30">
        <v>2</v>
      </c>
      <c r="EN152" s="30">
        <v>1</v>
      </c>
      <c r="EO152" s="30">
        <v>2</v>
      </c>
      <c r="EP152" s="30">
        <v>2</v>
      </c>
      <c r="EQ152" s="30">
        <v>1</v>
      </c>
      <c r="ER152" s="30">
        <v>1</v>
      </c>
      <c r="ES152" s="30">
        <v>2</v>
      </c>
      <c r="ET152" s="30">
        <v>1</v>
      </c>
      <c r="EU152" s="30">
        <v>1</v>
      </c>
      <c r="EV152" s="30">
        <v>2</v>
      </c>
      <c r="EW152" s="30">
        <v>2</v>
      </c>
      <c r="EX152" s="30">
        <v>2</v>
      </c>
      <c r="EY152" s="30">
        <v>2</v>
      </c>
      <c r="EZ152" s="30">
        <v>1</v>
      </c>
      <c r="FA152" s="30">
        <v>1</v>
      </c>
      <c r="FB152" s="30">
        <v>1</v>
      </c>
      <c r="FC152" s="30">
        <v>2</v>
      </c>
      <c r="FD152" s="30">
        <v>2</v>
      </c>
      <c r="FE152" s="30">
        <v>1</v>
      </c>
      <c r="FF152" s="30">
        <v>2</v>
      </c>
      <c r="FG152" s="30">
        <v>1</v>
      </c>
      <c r="FH152" s="30">
        <v>1</v>
      </c>
      <c r="FI152" s="30">
        <v>2</v>
      </c>
      <c r="FJ152" s="30">
        <v>2</v>
      </c>
      <c r="FK152" s="30">
        <v>1</v>
      </c>
      <c r="FL152" s="30">
        <v>2</v>
      </c>
      <c r="FM152" s="30">
        <v>1</v>
      </c>
      <c r="FN152" s="30"/>
      <c r="FO152" s="29"/>
    </row>
    <row r="153" spans="2:171" x14ac:dyDescent="0.35">
      <c r="B153" s="29">
        <f>'Slut 3.kl -Klasse'!P20</f>
        <v>1</v>
      </c>
      <c r="C153" s="29">
        <f>'Slut 3.kl -Klasse'!Q20</f>
        <v>2</v>
      </c>
      <c r="D153" s="29">
        <f>'Slut 3.kl -Klasse'!R20</f>
        <v>3</v>
      </c>
      <c r="E153" s="29">
        <f>'Slut 3.kl -Klasse'!S20</f>
        <v>4</v>
      </c>
      <c r="F153" s="29">
        <f>'Slut 3.kl -Klasse'!T20</f>
        <v>5</v>
      </c>
      <c r="G153" s="29">
        <f>'Slut 3.kl -Klasse'!U20</f>
        <v>6</v>
      </c>
      <c r="H153" s="29">
        <f>'Slut 3.kl -Klasse'!V20</f>
        <v>7</v>
      </c>
      <c r="I153" s="29">
        <f>'Slut 3.kl -Klasse'!W20</f>
        <v>8</v>
      </c>
      <c r="J153" s="29">
        <f>'Slut 3.kl -Klasse'!X20</f>
        <v>9</v>
      </c>
      <c r="K153" s="29">
        <f>'Slut 3.kl -Klasse'!Y20</f>
        <v>10</v>
      </c>
      <c r="L153" s="29">
        <f>'Slut 3.kl -Klasse'!Z20</f>
        <v>11</v>
      </c>
      <c r="M153" s="29">
        <f>'Slut 3.kl -Klasse'!AA20</f>
        <v>12</v>
      </c>
      <c r="N153" s="29">
        <f>'Slut 3.kl -Klasse'!AB20</f>
        <v>13</v>
      </c>
      <c r="O153" s="29">
        <f>'Slut 3.kl -Klasse'!AC20</f>
        <v>14</v>
      </c>
      <c r="P153" s="29">
        <f>'Slut 3.kl -Klasse'!AD20</f>
        <v>15</v>
      </c>
      <c r="Q153" s="29">
        <f>'Slut 3.kl -Klasse'!AE20</f>
        <v>16</v>
      </c>
      <c r="R153" s="29">
        <f>'Slut 3.kl -Klasse'!AF20</f>
        <v>17</v>
      </c>
      <c r="S153" s="29">
        <f>'Slut 3.kl -Klasse'!AG20</f>
        <v>18</v>
      </c>
      <c r="T153" s="29">
        <f>'Slut 3.kl -Klasse'!AH20</f>
        <v>19</v>
      </c>
      <c r="U153" s="29">
        <f>'Slut 3.kl -Klasse'!AI20</f>
        <v>20</v>
      </c>
      <c r="V153" s="29">
        <f>'Slut 3.kl -Klasse'!AJ20</f>
        <v>1</v>
      </c>
      <c r="W153" s="29">
        <f>'Slut 3.kl -Klasse'!AK20</f>
        <v>2</v>
      </c>
      <c r="X153" s="29">
        <f>'Slut 3.kl -Klasse'!AL20</f>
        <v>3</v>
      </c>
      <c r="Y153" s="29">
        <f>'Slut 3.kl -Klasse'!AM20</f>
        <v>4</v>
      </c>
      <c r="Z153" s="29">
        <f>'Slut 3.kl -Klasse'!AN20</f>
        <v>5</v>
      </c>
      <c r="AA153" s="29">
        <f>'Slut 3.kl -Klasse'!AO20</f>
        <v>6</v>
      </c>
      <c r="AB153" s="29">
        <f>'Slut 3.kl -Klasse'!AP20</f>
        <v>7</v>
      </c>
      <c r="AC153" s="29">
        <f>'Slut 3.kl -Klasse'!AQ20</f>
        <v>8</v>
      </c>
      <c r="AD153" s="29">
        <f>'Slut 3.kl -Klasse'!AR20</f>
        <v>9</v>
      </c>
      <c r="AE153" s="29">
        <f>'Slut 3.kl -Klasse'!AS20</f>
        <v>10</v>
      </c>
      <c r="AF153" s="29">
        <f>'Slut 3.kl -Klasse'!AT20</f>
        <v>11</v>
      </c>
      <c r="AG153" s="29">
        <f>'Slut 3.kl -Klasse'!AU20</f>
        <v>12</v>
      </c>
      <c r="AH153" s="29">
        <f>'Slut 3.kl -Klasse'!AV20</f>
        <v>13</v>
      </c>
      <c r="AI153" s="29">
        <f>'Slut 3.kl -Klasse'!AW20</f>
        <v>14</v>
      </c>
      <c r="AJ153" s="29">
        <f>'Slut 3.kl -Klasse'!AX20</f>
        <v>15</v>
      </c>
      <c r="AK153" s="29">
        <f>'Slut 3.kl -Klasse'!AY20</f>
        <v>16</v>
      </c>
      <c r="AL153" s="29">
        <f>'Slut 3.kl -Klasse'!AZ20</f>
        <v>17</v>
      </c>
      <c r="AM153" s="29">
        <f>'Slut 3.kl -Klasse'!BA20</f>
        <v>18</v>
      </c>
      <c r="AN153" s="29">
        <f>'Slut 3.kl -Klasse'!BB20</f>
        <v>19</v>
      </c>
      <c r="AO153" s="29">
        <f>'Slut 3.kl -Klasse'!BC20</f>
        <v>20</v>
      </c>
      <c r="AP153" s="29">
        <f>'Slut 3.kl -Klasse'!BD20</f>
        <v>21</v>
      </c>
      <c r="AQ153" s="29">
        <f>'Slut 3.kl -Klasse'!BE20</f>
        <v>22</v>
      </c>
      <c r="AR153" s="29">
        <f>'Slut 3.kl -Klasse'!BF20</f>
        <v>23</v>
      </c>
      <c r="AS153" s="29">
        <f>'Slut 3.kl -Klasse'!BG20</f>
        <v>24</v>
      </c>
      <c r="AT153" s="29">
        <f>'Slut 3.kl -Klasse'!BH20</f>
        <v>25</v>
      </c>
      <c r="AU153" s="29">
        <f>'Slut 3.kl -Klasse'!BI20</f>
        <v>26</v>
      </c>
      <c r="AV153" s="29">
        <f>'Slut 3.kl -Klasse'!BJ20</f>
        <v>27</v>
      </c>
      <c r="AW153" s="29">
        <f>'Slut 3.kl -Klasse'!BK20</f>
        <v>28</v>
      </c>
      <c r="AX153" s="29">
        <f>'Slut 3.kl -Klasse'!BL20</f>
        <v>29</v>
      </c>
      <c r="AY153" s="29">
        <f>'Slut 3.kl -Klasse'!BM20</f>
        <v>30</v>
      </c>
      <c r="AZ153" s="29">
        <f>'Slut 3.kl -Klasse'!BN20</f>
        <v>31</v>
      </c>
      <c r="BA153" s="29">
        <f>'Slut 3.kl -Klasse'!BO20</f>
        <v>32</v>
      </c>
      <c r="BB153" s="29">
        <f>'Slut 3.kl -Klasse'!BP20</f>
        <v>33</v>
      </c>
      <c r="BC153" s="29">
        <f>'Slut 3.kl -Klasse'!BQ20</f>
        <v>34</v>
      </c>
      <c r="BD153" s="29">
        <f>'Slut 3.kl -Klasse'!BR20</f>
        <v>35</v>
      </c>
      <c r="BE153" s="29">
        <f>'Slut 3.kl -Klasse'!BS20</f>
        <v>36</v>
      </c>
      <c r="BF153" s="29">
        <f>'Slut 3.kl -Klasse'!BT20</f>
        <v>37</v>
      </c>
      <c r="BG153" s="29">
        <f>'Slut 3.kl -Klasse'!BU20</f>
        <v>38</v>
      </c>
      <c r="BH153" s="29">
        <f>'Slut 3.kl -Klasse'!BV20</f>
        <v>39</v>
      </c>
      <c r="BI153" s="29">
        <f>'Slut 3.kl -Klasse'!BW20</f>
        <v>40</v>
      </c>
      <c r="BJ153" s="29">
        <f>'Slut 3.kl -Klasse'!BX20</f>
        <v>41</v>
      </c>
      <c r="BK153" s="29">
        <f>'Slut 3.kl -Klasse'!BY20</f>
        <v>42</v>
      </c>
      <c r="BL153" s="29">
        <f>'Slut 3.kl -Klasse'!BZ20</f>
        <v>43</v>
      </c>
      <c r="BM153" s="29">
        <f>'Slut 3.kl -Klasse'!CA20</f>
        <v>44</v>
      </c>
      <c r="BN153" s="29">
        <f>'Slut 3.kl -Klasse'!CB20</f>
        <v>45</v>
      </c>
      <c r="BO153" s="29">
        <f>'Slut 3.kl -Klasse'!CC20</f>
        <v>46</v>
      </c>
      <c r="BP153" s="29">
        <f>'Slut 3.kl -Klasse'!CD20</f>
        <v>47</v>
      </c>
      <c r="BQ153" s="29">
        <f>'Slut 3.kl -Klasse'!CE20</f>
        <v>48</v>
      </c>
      <c r="BR153" s="29">
        <f>'Slut 3.kl -Klasse'!CF20</f>
        <v>49</v>
      </c>
      <c r="BS153" s="29">
        <f>'Slut 3.kl -Klasse'!CG20</f>
        <v>50</v>
      </c>
      <c r="BT153" s="29">
        <f>'Slut 3.kl -Klasse'!CH20</f>
        <v>51</v>
      </c>
      <c r="BU153" s="29">
        <f>'Slut 3.kl -Klasse'!CI20</f>
        <v>52</v>
      </c>
      <c r="BV153" s="29">
        <f>'Slut 3.kl -Klasse'!CJ20</f>
        <v>53</v>
      </c>
      <c r="BW153" s="29">
        <f>'Slut 3.kl -Klasse'!CK20</f>
        <v>54</v>
      </c>
      <c r="BX153" s="29">
        <f>'Slut 3.kl -Klasse'!CL20</f>
        <v>55</v>
      </c>
      <c r="BY153" s="29">
        <f>'Slut 3.kl -Klasse'!CM20</f>
        <v>56</v>
      </c>
      <c r="BZ153" s="29">
        <f>'Slut 3.kl -Klasse'!CN20</f>
        <v>57</v>
      </c>
      <c r="CA153" s="29">
        <f>'Slut 3.kl -Klasse'!CO20</f>
        <v>58</v>
      </c>
      <c r="CB153" s="29">
        <f>'Slut 3.kl -Klasse'!CP20</f>
        <v>59</v>
      </c>
      <c r="CC153" s="29">
        <f>'Slut 3.kl -Klasse'!CQ20</f>
        <v>60</v>
      </c>
      <c r="CD153" s="29">
        <f>'Slut 3.kl -Klasse'!CR20</f>
        <v>61</v>
      </c>
      <c r="CE153" s="29">
        <f>'Slut 3.kl -Klasse'!CS20</f>
        <v>62</v>
      </c>
      <c r="CF153" s="29">
        <f>'Slut 3.kl -Klasse'!CT20</f>
        <v>63</v>
      </c>
      <c r="CG153" s="29">
        <f>'Slut 3.kl -Klasse'!CU20</f>
        <v>64</v>
      </c>
      <c r="CH153" s="29">
        <f>'Slut 3.kl -Klasse'!CV20</f>
        <v>65</v>
      </c>
      <c r="CI153" s="29">
        <f>'Slut 3.kl -Klasse'!CW20</f>
        <v>66</v>
      </c>
      <c r="CJ153" s="29">
        <f>'Slut 3.kl -Klasse'!CX20</f>
        <v>67</v>
      </c>
      <c r="CK153" s="29">
        <f>'Slut 3.kl -Klasse'!CY20</f>
        <v>68</v>
      </c>
      <c r="CL153" s="29">
        <f>'Slut 3.kl -Klasse'!CZ20</f>
        <v>69</v>
      </c>
      <c r="CM153" s="29">
        <f>'Slut 3.kl -Klasse'!DA20</f>
        <v>70</v>
      </c>
      <c r="CN153" s="29">
        <f>'Slut 3.kl -Klasse'!DB20</f>
        <v>71</v>
      </c>
      <c r="CO153" s="29">
        <f>'Slut 3.kl -Klasse'!DC20</f>
        <v>72</v>
      </c>
      <c r="CP153" s="29">
        <f>'Slut 3.kl -Klasse'!DD20</f>
        <v>73</v>
      </c>
      <c r="CQ153" s="29">
        <f>'Slut 3.kl -Klasse'!DE20</f>
        <v>74</v>
      </c>
      <c r="CR153" s="29">
        <f>'Slut 3.kl -Klasse'!DF20</f>
        <v>75</v>
      </c>
      <c r="CS153" s="29">
        <f>'Slut 3.kl -Klasse'!DG20</f>
        <v>76</v>
      </c>
      <c r="CT153" s="29">
        <f>'Slut 3.kl -Klasse'!DH20</f>
        <v>77</v>
      </c>
      <c r="CU153" s="29">
        <f>'Slut 3.kl -Klasse'!DI20</f>
        <v>78</v>
      </c>
      <c r="CV153" s="29">
        <f>'Slut 3.kl -Klasse'!DJ20</f>
        <v>79</v>
      </c>
      <c r="CW153" s="29">
        <f>'Slut 3.kl -Klasse'!DK20</f>
        <v>80</v>
      </c>
      <c r="CX153" s="29">
        <f>'Slut 3.kl -Klasse'!DL20</f>
        <v>81</v>
      </c>
      <c r="CY153" s="29">
        <f>'Slut 3.kl -Klasse'!DM20</f>
        <v>82</v>
      </c>
      <c r="CZ153" s="29">
        <f>'Slut 3.kl -Klasse'!DN20</f>
        <v>83</v>
      </c>
      <c r="DA153" s="29">
        <f>'Slut 3.kl -Klasse'!DO20</f>
        <v>84</v>
      </c>
      <c r="DB153" s="29">
        <f>'Slut 3.kl -Klasse'!DP20</f>
        <v>85</v>
      </c>
      <c r="DC153" s="29">
        <f>'Slut 3.kl -Klasse'!DQ20</f>
        <v>86</v>
      </c>
      <c r="DD153" s="29">
        <f>'Slut 3.kl -Klasse'!DR20</f>
        <v>87</v>
      </c>
      <c r="DE153" s="29">
        <f>'Slut 3.kl -Klasse'!DS20</f>
        <v>88</v>
      </c>
      <c r="DF153" s="29">
        <f>'Slut 3.kl -Klasse'!DT20</f>
        <v>89</v>
      </c>
      <c r="DG153" s="29">
        <f>'Slut 3.kl -Klasse'!DU20</f>
        <v>90</v>
      </c>
      <c r="DH153" s="29">
        <f>'Slut 3.kl -Klasse'!DV20</f>
        <v>91</v>
      </c>
      <c r="DI153" s="29">
        <f>'Slut 3.kl -Klasse'!DW20</f>
        <v>92</v>
      </c>
      <c r="DJ153" s="29">
        <f>'Slut 3.kl -Klasse'!DX20</f>
        <v>93</v>
      </c>
      <c r="DK153" s="29">
        <f>'Slut 3.kl -Klasse'!DY20</f>
        <v>94</v>
      </c>
      <c r="DL153" s="29">
        <f>'Slut 3.kl -Klasse'!DZ20</f>
        <v>95</v>
      </c>
      <c r="DM153" s="29">
        <f>'Slut 3.kl -Klasse'!EA20</f>
        <v>96</v>
      </c>
      <c r="DN153" s="29">
        <f>'Slut 3.kl -Klasse'!EB20</f>
        <v>97</v>
      </c>
      <c r="DO153" s="29">
        <f>'Slut 3.kl -Klasse'!EC20</f>
        <v>98</v>
      </c>
      <c r="DP153" s="29">
        <f>'Slut 3.kl -Klasse'!ED20</f>
        <v>99</v>
      </c>
      <c r="DQ153" s="29">
        <f>'Slut 3.kl -Klasse'!EE20</f>
        <v>100</v>
      </c>
      <c r="DR153" s="29">
        <f>'Slut 3.kl -Klasse'!EF20</f>
        <v>1</v>
      </c>
      <c r="DS153" s="29">
        <f>'Slut 3.kl -Klasse'!EG20</f>
        <v>2</v>
      </c>
      <c r="DT153" s="29">
        <f>'Slut 3.kl -Klasse'!EH20</f>
        <v>3</v>
      </c>
      <c r="DU153" s="29">
        <f>'Slut 3.kl -Klasse'!EI20</f>
        <v>4</v>
      </c>
      <c r="DV153" s="29">
        <f>'Slut 3.kl -Klasse'!EJ20</f>
        <v>5</v>
      </c>
      <c r="DW153" s="29">
        <f>'Slut 3.kl -Klasse'!EK20</f>
        <v>6</v>
      </c>
      <c r="DX153" s="29">
        <f>'Slut 3.kl -Klasse'!EL20</f>
        <v>7</v>
      </c>
      <c r="DY153" s="29">
        <f>'Slut 3.kl -Klasse'!EM20</f>
        <v>8</v>
      </c>
      <c r="DZ153" s="29">
        <f>'Slut 3.kl -Klasse'!EN20</f>
        <v>9</v>
      </c>
      <c r="EA153" s="29">
        <f>'Slut 3.kl -Klasse'!EO20</f>
        <v>10</v>
      </c>
      <c r="EB153" s="29">
        <f>'Slut 3.kl -Klasse'!EP20</f>
        <v>11</v>
      </c>
      <c r="EC153" s="29">
        <f>'Slut 3.kl -Klasse'!EQ20</f>
        <v>12</v>
      </c>
      <c r="ED153" s="29">
        <f>'Slut 3.kl -Klasse'!ER20</f>
        <v>13</v>
      </c>
      <c r="EE153" s="29">
        <f>'Slut 3.kl -Klasse'!ES20</f>
        <v>14</v>
      </c>
      <c r="EF153" s="29">
        <f>'Slut 3.kl -Klasse'!ET20</f>
        <v>15</v>
      </c>
      <c r="EG153" s="29">
        <f>'Slut 3.kl -Klasse'!EU20</f>
        <v>16</v>
      </c>
      <c r="EH153" s="29">
        <f>'Slut 3.kl -Klasse'!EV20</f>
        <v>17</v>
      </c>
      <c r="EI153" s="29">
        <f>'Slut 3.kl -Klasse'!EW20</f>
        <v>18</v>
      </c>
      <c r="EJ153" s="29">
        <f>'Slut 3.kl -Klasse'!EX20</f>
        <v>19</v>
      </c>
      <c r="EK153" s="29">
        <f>'Slut 3.kl -Klasse'!EY20</f>
        <v>20</v>
      </c>
      <c r="EL153" s="29">
        <f>'Slut 3.kl -Klasse'!EZ20</f>
        <v>21</v>
      </c>
      <c r="EM153" s="29">
        <f>'Slut 3.kl -Klasse'!FA20</f>
        <v>22</v>
      </c>
      <c r="EN153" s="29">
        <f>'Slut 3.kl -Klasse'!FB20</f>
        <v>23</v>
      </c>
      <c r="EO153" s="29">
        <f>'Slut 3.kl -Klasse'!FC20</f>
        <v>24</v>
      </c>
      <c r="EP153" s="29">
        <f>'Slut 3.kl -Klasse'!FD20</f>
        <v>25</v>
      </c>
      <c r="EQ153" s="29">
        <f>'Slut 3.kl -Klasse'!FE20</f>
        <v>26</v>
      </c>
      <c r="ER153" s="29">
        <f>'Slut 3.kl -Klasse'!FF20</f>
        <v>27</v>
      </c>
      <c r="ES153" s="29">
        <f>'Slut 3.kl -Klasse'!FG20</f>
        <v>28</v>
      </c>
      <c r="ET153" s="29">
        <f>'Slut 3.kl -Klasse'!FH20</f>
        <v>29</v>
      </c>
      <c r="EU153" s="29">
        <f>'Slut 3.kl -Klasse'!FI20</f>
        <v>30</v>
      </c>
      <c r="EV153" s="29">
        <f>'Slut 3.kl -Klasse'!FJ20</f>
        <v>31</v>
      </c>
      <c r="EW153" s="29">
        <f>'Slut 3.kl -Klasse'!FK20</f>
        <v>32</v>
      </c>
      <c r="EX153" s="29">
        <f>'Slut 3.kl -Klasse'!FL20</f>
        <v>33</v>
      </c>
      <c r="EY153" s="29">
        <f>'Slut 3.kl -Klasse'!FM20</f>
        <v>34</v>
      </c>
      <c r="EZ153" s="29">
        <f>'Slut 3.kl -Klasse'!FN20</f>
        <v>35</v>
      </c>
      <c r="FA153" s="29">
        <f>'Slut 3.kl -Klasse'!FO20</f>
        <v>36</v>
      </c>
      <c r="FB153" s="29">
        <f>'Slut 3.kl -Klasse'!FP20</f>
        <v>37</v>
      </c>
      <c r="FC153" s="29">
        <f>'Slut 3.kl -Klasse'!FQ20</f>
        <v>38</v>
      </c>
      <c r="FD153" s="29">
        <f>'Slut 3.kl -Klasse'!FR20</f>
        <v>39</v>
      </c>
      <c r="FE153" s="29">
        <f>'Slut 3.kl -Klasse'!FS20</f>
        <v>40</v>
      </c>
      <c r="FF153" s="29">
        <f>'Slut 3.kl -Klasse'!FT20</f>
        <v>41</v>
      </c>
      <c r="FG153" s="29">
        <f>'Slut 3.kl -Klasse'!FU20</f>
        <v>42</v>
      </c>
      <c r="FH153" s="29">
        <f>'Slut 3.kl -Klasse'!FV20</f>
        <v>43</v>
      </c>
      <c r="FI153" s="29">
        <f>'Slut 3.kl -Klasse'!FW20</f>
        <v>44</v>
      </c>
      <c r="FJ153" s="29">
        <f>'Slut 3.kl -Klasse'!FX20</f>
        <v>45</v>
      </c>
      <c r="FK153" s="29">
        <f>'Slut 3.kl -Klasse'!FY20</f>
        <v>46</v>
      </c>
      <c r="FL153" s="29">
        <f>'Slut 3.kl -Klasse'!FZ20</f>
        <v>47</v>
      </c>
      <c r="FM153" s="29">
        <f>'Slut 3.kl -Klasse'!GA20</f>
        <v>48</v>
      </c>
      <c r="FN153" s="29" t="s">
        <v>65</v>
      </c>
      <c r="FO153" s="29"/>
    </row>
    <row r="154" spans="2:171" x14ac:dyDescent="0.35">
      <c r="B154" s="29" t="str">
        <f>IF('Slut 3.kl -Klasse'!P21="","",IF('Slut 3.kl -Klasse'!P21='Skole scoring'!B$152,1,0)+IF('Slut 3.kl -Klasse'!P21=5,5,0))</f>
        <v/>
      </c>
      <c r="C154" s="29" t="str">
        <f>IF('Slut 3.kl -Klasse'!Q21="","",IF('Slut 3.kl -Klasse'!Q21='Skole scoring'!C$152,1,0)+IF('Slut 3.kl -Klasse'!Q21=5,5,0))</f>
        <v/>
      </c>
      <c r="D154" s="29" t="str">
        <f>IF('Slut 3.kl -Klasse'!R21="","",IF('Slut 3.kl -Klasse'!R21='Skole scoring'!D$152,1,0)+IF('Slut 3.kl -Klasse'!R21=5,5,0))</f>
        <v/>
      </c>
      <c r="E154" s="29" t="str">
        <f>IF('Slut 3.kl -Klasse'!S21="","",IF('Slut 3.kl -Klasse'!S21='Skole scoring'!E$152,1,0)+IF('Slut 3.kl -Klasse'!S21=5,5,0))</f>
        <v/>
      </c>
      <c r="F154" s="29" t="str">
        <f>IF('Slut 3.kl -Klasse'!T21="","",IF('Slut 3.kl -Klasse'!T21='Skole scoring'!F$152,1,0)+IF('Slut 3.kl -Klasse'!T21=5,5,0))</f>
        <v/>
      </c>
      <c r="G154" s="29" t="str">
        <f>IF('Slut 3.kl -Klasse'!U21="","",IF('Slut 3.kl -Klasse'!U21='Skole scoring'!G$152,1,0)+IF('Slut 3.kl -Klasse'!U21=5,5,0))</f>
        <v/>
      </c>
      <c r="H154" s="29" t="str">
        <f>IF('Slut 3.kl -Klasse'!V21="","",IF('Slut 3.kl -Klasse'!V21='Skole scoring'!H$152,1,0)+IF('Slut 3.kl -Klasse'!V21=5,5,0))</f>
        <v/>
      </c>
      <c r="I154" s="29" t="str">
        <f>IF('Slut 3.kl -Klasse'!W21="","",IF('Slut 3.kl -Klasse'!W21='Skole scoring'!I$152,1,0)+IF('Slut 3.kl -Klasse'!W21=5,5,0))</f>
        <v/>
      </c>
      <c r="J154" s="29" t="str">
        <f>IF('Slut 3.kl -Klasse'!X21="","",IF('Slut 3.kl -Klasse'!X21='Skole scoring'!J$152,1,0)+IF('Slut 3.kl -Klasse'!X21=5,5,0))</f>
        <v/>
      </c>
      <c r="K154" s="29" t="str">
        <f>IF('Slut 3.kl -Klasse'!Y21="","",IF('Slut 3.kl -Klasse'!Y21='Skole scoring'!K$152,1,0)+IF('Slut 3.kl -Klasse'!Y21=5,5,0))</f>
        <v/>
      </c>
      <c r="L154" s="29" t="str">
        <f>IF('Slut 3.kl -Klasse'!Z21="","",IF('Slut 3.kl -Klasse'!Z21='Skole scoring'!L$152,1,0)+IF('Slut 3.kl -Klasse'!Z21=5,5,0))</f>
        <v/>
      </c>
      <c r="M154" s="29" t="str">
        <f>IF('Slut 3.kl -Klasse'!AA21="","",IF('Slut 3.kl -Klasse'!AA21='Skole scoring'!M$152,1,0)+IF('Slut 3.kl -Klasse'!AA21=5,5,0))</f>
        <v/>
      </c>
      <c r="N154" s="29" t="str">
        <f>IF('Slut 3.kl -Klasse'!AB21="","",IF('Slut 3.kl -Klasse'!AB21='Skole scoring'!N$152,1,0)+IF('Slut 3.kl -Klasse'!AB21=5,5,0))</f>
        <v/>
      </c>
      <c r="O154" s="29" t="str">
        <f>IF('Slut 3.kl -Klasse'!AC21="","",IF('Slut 3.kl -Klasse'!AC21='Skole scoring'!O$152,1,0)+IF('Slut 3.kl -Klasse'!AC21=5,5,0))</f>
        <v/>
      </c>
      <c r="P154" s="29" t="str">
        <f>IF('Slut 3.kl -Klasse'!AD21="","",IF('Slut 3.kl -Klasse'!AD21='Skole scoring'!P$152,1,0)+IF('Slut 3.kl -Klasse'!AD21=5,5,0))</f>
        <v/>
      </c>
      <c r="Q154" s="29" t="str">
        <f>IF('Slut 3.kl -Klasse'!AE21="","",IF('Slut 3.kl -Klasse'!AE21='Skole scoring'!Q$152,1,0)+IF('Slut 3.kl -Klasse'!AE21=5,5,0))</f>
        <v/>
      </c>
      <c r="R154" s="29" t="str">
        <f>IF('Slut 3.kl -Klasse'!AF21="","",IF('Slut 3.kl -Klasse'!AF21='Skole scoring'!R$152,1,0)+IF('Slut 3.kl -Klasse'!AF21=5,5,0))</f>
        <v/>
      </c>
      <c r="S154" s="29" t="str">
        <f>IF('Slut 3.kl -Klasse'!AG21="","",IF('Slut 3.kl -Klasse'!AG21='Skole scoring'!S$152,1,0)+IF('Slut 3.kl -Klasse'!AG21=5,5,0))</f>
        <v/>
      </c>
      <c r="T154" s="29" t="str">
        <f>IF('Slut 3.kl -Klasse'!AH21="","",IF('Slut 3.kl -Klasse'!AH21='Skole scoring'!T$152,1,0)+IF('Slut 3.kl -Klasse'!AH21=5,5,0))</f>
        <v/>
      </c>
      <c r="U154" s="29" t="str">
        <f>IF('Slut 3.kl -Klasse'!AI21="","",IF('Slut 3.kl -Klasse'!AI21='Skole scoring'!U$152,1,0)+IF('Slut 3.kl -Klasse'!AI21=5,5,0))</f>
        <v/>
      </c>
      <c r="V154" s="29" t="str">
        <f>IF('Slut 3.kl -Klasse'!AJ21="","",IF('Slut 3.kl -Klasse'!AJ21='Skole scoring'!V$152,1,0)+IF('Slut 3.kl -Klasse'!AJ21=5,5,0))</f>
        <v/>
      </c>
      <c r="W154" s="29" t="str">
        <f>IF('Slut 3.kl -Klasse'!AK21="","",IF('Slut 3.kl -Klasse'!AK21='Skole scoring'!W$152,1,0)+IF('Slut 3.kl -Klasse'!AK21=5,5,0))</f>
        <v/>
      </c>
      <c r="X154" s="29" t="str">
        <f>IF('Slut 3.kl -Klasse'!AL21="","",IF('Slut 3.kl -Klasse'!AL21='Skole scoring'!X$152,1,0)+IF('Slut 3.kl -Klasse'!AL21=5,5,0))</f>
        <v/>
      </c>
      <c r="Y154" s="29" t="str">
        <f>IF('Slut 3.kl -Klasse'!AM21="","",IF('Slut 3.kl -Klasse'!AM21='Skole scoring'!Y$152,1,0)+IF('Slut 3.kl -Klasse'!AM21=5,5,0))</f>
        <v/>
      </c>
      <c r="Z154" s="29" t="str">
        <f>IF('Slut 3.kl -Klasse'!AN21="","",IF('Slut 3.kl -Klasse'!AN21='Skole scoring'!Z$152,1,0)+IF('Slut 3.kl -Klasse'!AN21=5,5,0))</f>
        <v/>
      </c>
      <c r="AA154" s="29" t="str">
        <f>IF('Slut 3.kl -Klasse'!AO21="","",IF('Slut 3.kl -Klasse'!AO21='Skole scoring'!AA$152,1,0)+IF('Slut 3.kl -Klasse'!AO21=5,5,0))</f>
        <v/>
      </c>
      <c r="AB154" s="29" t="str">
        <f>IF('Slut 3.kl -Klasse'!AP21="","",IF('Slut 3.kl -Klasse'!AP21='Skole scoring'!AB$152,1,0)+IF('Slut 3.kl -Klasse'!AP21=5,5,0))</f>
        <v/>
      </c>
      <c r="AC154" s="29" t="str">
        <f>IF('Slut 3.kl -Klasse'!AQ21="","",IF('Slut 3.kl -Klasse'!AQ21='Skole scoring'!AC$152,1,0)+IF('Slut 3.kl -Klasse'!AQ21=5,5,0))</f>
        <v/>
      </c>
      <c r="AD154" s="29" t="str">
        <f>IF('Slut 3.kl -Klasse'!AR21="","",IF('Slut 3.kl -Klasse'!AR21='Skole scoring'!AD$152,1,0)+IF('Slut 3.kl -Klasse'!AR21=5,5,0))</f>
        <v/>
      </c>
      <c r="AE154" s="29" t="str">
        <f>IF('Slut 3.kl -Klasse'!AS21="","",IF('Slut 3.kl -Klasse'!AS21='Skole scoring'!AE$152,1,0)+IF('Slut 3.kl -Klasse'!AS21=5,5,0))</f>
        <v/>
      </c>
      <c r="AF154" s="29" t="str">
        <f>IF('Slut 3.kl -Klasse'!AT21="","",IF('Slut 3.kl -Klasse'!AT21='Skole scoring'!AF$152,1,0)+IF('Slut 3.kl -Klasse'!AT21=5,5,0))</f>
        <v/>
      </c>
      <c r="AG154" s="29" t="str">
        <f>IF('Slut 3.kl -Klasse'!AU21="","",IF('Slut 3.kl -Klasse'!AU21='Skole scoring'!AG$152,1,0)+IF('Slut 3.kl -Klasse'!AU21=5,5,0))</f>
        <v/>
      </c>
      <c r="AH154" s="29" t="str">
        <f>IF('Slut 3.kl -Klasse'!AV21="","",IF('Slut 3.kl -Klasse'!AV21='Skole scoring'!AH$152,1,0)+IF('Slut 3.kl -Klasse'!AV21=5,5,0))</f>
        <v/>
      </c>
      <c r="AI154" s="29" t="str">
        <f>IF('Slut 3.kl -Klasse'!AW21="","",IF('Slut 3.kl -Klasse'!AW21='Skole scoring'!AI$152,1,0)+IF('Slut 3.kl -Klasse'!AW21=5,5,0))</f>
        <v/>
      </c>
      <c r="AJ154" s="29" t="str">
        <f>IF('Slut 3.kl -Klasse'!AX21="","",IF('Slut 3.kl -Klasse'!AX21='Skole scoring'!AJ$152,1,0)+IF('Slut 3.kl -Klasse'!AX21=5,5,0))</f>
        <v/>
      </c>
      <c r="AK154" s="29" t="str">
        <f>IF('Slut 3.kl -Klasse'!AY21="","",IF('Slut 3.kl -Klasse'!AY21='Skole scoring'!AK$152,1,0)+IF('Slut 3.kl -Klasse'!AY21=5,5,0))</f>
        <v/>
      </c>
      <c r="AL154" s="29" t="str">
        <f>IF('Slut 3.kl -Klasse'!AZ21="","",IF('Slut 3.kl -Klasse'!AZ21='Skole scoring'!AL$152,1,0)+IF('Slut 3.kl -Klasse'!AZ21=5,5,0))</f>
        <v/>
      </c>
      <c r="AM154" s="29" t="str">
        <f>IF('Slut 3.kl -Klasse'!BA21="","",IF('Slut 3.kl -Klasse'!BA21='Skole scoring'!AM$152,1,0)+IF('Slut 3.kl -Klasse'!BA21=5,5,0))</f>
        <v/>
      </c>
      <c r="AN154" s="29" t="str">
        <f>IF('Slut 3.kl -Klasse'!BB21="","",IF('Slut 3.kl -Klasse'!BB21='Skole scoring'!AN$152,1,0)+IF('Slut 3.kl -Klasse'!BB21=5,5,0))</f>
        <v/>
      </c>
      <c r="AO154" s="29" t="str">
        <f>IF('Slut 3.kl -Klasse'!BC21="","",IF('Slut 3.kl -Klasse'!BC21='Skole scoring'!AO$152,1,0)+IF('Slut 3.kl -Klasse'!BC21=5,5,0))</f>
        <v/>
      </c>
      <c r="AP154" s="29" t="str">
        <f>IF('Slut 3.kl -Klasse'!BD21="","",IF('Slut 3.kl -Klasse'!BD21='Skole scoring'!AP$152,1,0)+IF('Slut 3.kl -Klasse'!BD21=5,5,0))</f>
        <v/>
      </c>
      <c r="AQ154" s="29" t="str">
        <f>IF('Slut 3.kl -Klasse'!BE21="","",IF('Slut 3.kl -Klasse'!BE21='Skole scoring'!AQ$152,1,0)+IF('Slut 3.kl -Klasse'!BE21=5,5,0))</f>
        <v/>
      </c>
      <c r="AR154" s="29" t="str">
        <f>IF('Slut 3.kl -Klasse'!BF21="","",IF('Slut 3.kl -Klasse'!BF21='Skole scoring'!AR$152,1,0)+IF('Slut 3.kl -Klasse'!BF21=5,5,0))</f>
        <v/>
      </c>
      <c r="AS154" s="29" t="str">
        <f>IF('Slut 3.kl -Klasse'!BG21="","",IF('Slut 3.kl -Klasse'!BG21='Skole scoring'!AS$152,1,0)+IF('Slut 3.kl -Klasse'!BG21=5,5,0))</f>
        <v/>
      </c>
      <c r="AT154" s="29" t="str">
        <f>IF('Slut 3.kl -Klasse'!BH21="","",IF('Slut 3.kl -Klasse'!BH21='Skole scoring'!AT$152,1,0)+IF('Slut 3.kl -Klasse'!BH21=5,5,0))</f>
        <v/>
      </c>
      <c r="AU154" s="29" t="str">
        <f>IF('Slut 3.kl -Klasse'!BI21="","",IF('Slut 3.kl -Klasse'!BI21='Skole scoring'!AU$152,1,0)+IF('Slut 3.kl -Klasse'!BI21=5,5,0))</f>
        <v/>
      </c>
      <c r="AV154" s="29" t="str">
        <f>IF('Slut 3.kl -Klasse'!BJ21="","",IF('Slut 3.kl -Klasse'!BJ21='Skole scoring'!AV$152,1,0)+IF('Slut 3.kl -Klasse'!BJ21=5,5,0))</f>
        <v/>
      </c>
      <c r="AW154" s="29" t="str">
        <f>IF('Slut 3.kl -Klasse'!BK21="","",IF('Slut 3.kl -Klasse'!BK21='Skole scoring'!AW$152,1,0)+IF('Slut 3.kl -Klasse'!BK21=5,5,0))</f>
        <v/>
      </c>
      <c r="AX154" s="29" t="str">
        <f>IF('Slut 3.kl -Klasse'!BL21="","",IF('Slut 3.kl -Klasse'!BL21='Skole scoring'!AX$152,1,0)+IF('Slut 3.kl -Klasse'!BL21=5,5,0))</f>
        <v/>
      </c>
      <c r="AY154" s="29" t="str">
        <f>IF('Slut 3.kl -Klasse'!BM21="","",IF('Slut 3.kl -Klasse'!BM21='Skole scoring'!AY$152,1,0)+IF('Slut 3.kl -Klasse'!BM21=5,5,0))</f>
        <v/>
      </c>
      <c r="AZ154" s="29" t="str">
        <f>IF('Slut 3.kl -Klasse'!BN21="","",IF('Slut 3.kl -Klasse'!BN21='Skole scoring'!AZ$152,1,0)+IF('Slut 3.kl -Klasse'!BN21=5,5,0))</f>
        <v/>
      </c>
      <c r="BA154" s="29" t="str">
        <f>IF('Slut 3.kl -Klasse'!BO21="","",IF('Slut 3.kl -Klasse'!BO21='Skole scoring'!BA$152,1,0)+IF('Slut 3.kl -Klasse'!BO21=5,5,0))</f>
        <v/>
      </c>
      <c r="BB154" s="29" t="str">
        <f>IF('Slut 3.kl -Klasse'!BP21="","",IF('Slut 3.kl -Klasse'!BP21='Skole scoring'!BB$152,1,0)+IF('Slut 3.kl -Klasse'!BP21=5,5,0))</f>
        <v/>
      </c>
      <c r="BC154" s="29" t="str">
        <f>IF('Slut 3.kl -Klasse'!BQ21="","",IF('Slut 3.kl -Klasse'!BQ21='Skole scoring'!BC$152,1,0)+IF('Slut 3.kl -Klasse'!BQ21=5,5,0))</f>
        <v/>
      </c>
      <c r="BD154" s="29" t="str">
        <f>IF('Slut 3.kl -Klasse'!BR21="","",IF('Slut 3.kl -Klasse'!BR21='Skole scoring'!BD$152,1,0)+IF('Slut 3.kl -Klasse'!BR21=5,5,0))</f>
        <v/>
      </c>
      <c r="BE154" s="29" t="str">
        <f>IF('Slut 3.kl -Klasse'!BS21="","",IF('Slut 3.kl -Klasse'!BS21='Skole scoring'!BE$152,1,0)+IF('Slut 3.kl -Klasse'!BS21=5,5,0))</f>
        <v/>
      </c>
      <c r="BF154" s="29" t="str">
        <f>IF('Slut 3.kl -Klasse'!BT21="","",IF('Slut 3.kl -Klasse'!BT21='Skole scoring'!BF$152,1,0)+IF('Slut 3.kl -Klasse'!BT21=5,5,0))</f>
        <v/>
      </c>
      <c r="BG154" s="29" t="str">
        <f>IF('Slut 3.kl -Klasse'!BU21="","",IF('Slut 3.kl -Klasse'!BU21='Skole scoring'!BG$152,1,0)+IF('Slut 3.kl -Klasse'!BU21=5,5,0))</f>
        <v/>
      </c>
      <c r="BH154" s="29" t="str">
        <f>IF('Slut 3.kl -Klasse'!BV21="","",IF('Slut 3.kl -Klasse'!BV21='Skole scoring'!BH$152,1,0)+IF('Slut 3.kl -Klasse'!BV21=5,5,0))</f>
        <v/>
      </c>
      <c r="BI154" s="29" t="str">
        <f>IF('Slut 3.kl -Klasse'!BW21="","",IF('Slut 3.kl -Klasse'!BW21='Skole scoring'!BI$152,1,0)+IF('Slut 3.kl -Klasse'!BW21=5,5,0))</f>
        <v/>
      </c>
      <c r="BJ154" s="29" t="str">
        <f>IF('Slut 3.kl -Klasse'!BX21="","",IF('Slut 3.kl -Klasse'!BX21='Skole scoring'!BJ$152,1,0)+IF('Slut 3.kl -Klasse'!BX21=5,5,0))</f>
        <v/>
      </c>
      <c r="BK154" s="29" t="str">
        <f>IF('Slut 3.kl -Klasse'!BY21="","",IF('Slut 3.kl -Klasse'!BY21='Skole scoring'!BK$152,1,0)+IF('Slut 3.kl -Klasse'!BY21=5,5,0))</f>
        <v/>
      </c>
      <c r="BL154" s="29" t="str">
        <f>IF('Slut 3.kl -Klasse'!BZ21="","",IF('Slut 3.kl -Klasse'!BZ21='Skole scoring'!BL$152,1,0)+IF('Slut 3.kl -Klasse'!BZ21=5,5,0))</f>
        <v/>
      </c>
      <c r="BM154" s="29" t="str">
        <f>IF('Slut 3.kl -Klasse'!CA21="","",IF('Slut 3.kl -Klasse'!CA21='Skole scoring'!BM$152,1,0)+IF('Slut 3.kl -Klasse'!CA21=5,5,0))</f>
        <v/>
      </c>
      <c r="BN154" s="29" t="str">
        <f>IF('Slut 3.kl -Klasse'!CB21="","",IF('Slut 3.kl -Klasse'!CB21='Skole scoring'!BN$152,1,0)+IF('Slut 3.kl -Klasse'!CB21=5,5,0))</f>
        <v/>
      </c>
      <c r="BO154" s="29" t="str">
        <f>IF('Slut 3.kl -Klasse'!CC21="","",IF('Slut 3.kl -Klasse'!CC21='Skole scoring'!BO$152,1,0)+IF('Slut 3.kl -Klasse'!CC21=5,5,0))</f>
        <v/>
      </c>
      <c r="BP154" s="29" t="str">
        <f>IF('Slut 3.kl -Klasse'!CD21="","",IF('Slut 3.kl -Klasse'!CD21='Skole scoring'!BP$152,1,0)+IF('Slut 3.kl -Klasse'!CD21=5,5,0))</f>
        <v/>
      </c>
      <c r="BQ154" s="29" t="str">
        <f>IF('Slut 3.kl -Klasse'!CE21="","",IF('Slut 3.kl -Klasse'!CE21='Skole scoring'!BQ$152,1,0)+IF('Slut 3.kl -Klasse'!CE21=5,5,0))</f>
        <v/>
      </c>
      <c r="BR154" s="29" t="str">
        <f>IF('Slut 3.kl -Klasse'!CF21="","",IF('Slut 3.kl -Klasse'!CF21='Skole scoring'!BR$152,1,0)+IF('Slut 3.kl -Klasse'!CF21=5,5,0))</f>
        <v/>
      </c>
      <c r="BS154" s="29" t="str">
        <f>IF('Slut 3.kl -Klasse'!CG21="","",IF('Slut 3.kl -Klasse'!CG21='Skole scoring'!BS$152,1,0)+IF('Slut 3.kl -Klasse'!CG21=5,5,0))</f>
        <v/>
      </c>
      <c r="BT154" s="29" t="str">
        <f>IF('Slut 3.kl -Klasse'!CH21="","",IF('Slut 3.kl -Klasse'!CH21='Skole scoring'!BT$152,1,0)+IF('Slut 3.kl -Klasse'!CH21=5,5,0))</f>
        <v/>
      </c>
      <c r="BU154" s="29" t="str">
        <f>IF('Slut 3.kl -Klasse'!CI21="","",IF('Slut 3.kl -Klasse'!CI21='Skole scoring'!BU$152,1,0)+IF('Slut 3.kl -Klasse'!CI21=5,5,0))</f>
        <v/>
      </c>
      <c r="BV154" s="29" t="str">
        <f>IF('Slut 3.kl -Klasse'!CJ21="","",IF('Slut 3.kl -Klasse'!CJ21='Skole scoring'!BV$152,1,0)+IF('Slut 3.kl -Klasse'!CJ21=5,5,0))</f>
        <v/>
      </c>
      <c r="BW154" s="29" t="str">
        <f>IF('Slut 3.kl -Klasse'!CK21="","",IF('Slut 3.kl -Klasse'!CK21='Skole scoring'!BW$152,1,0)+IF('Slut 3.kl -Klasse'!CK21=5,5,0))</f>
        <v/>
      </c>
      <c r="BX154" s="29" t="str">
        <f>IF('Slut 3.kl -Klasse'!CL21="","",IF('Slut 3.kl -Klasse'!CL21='Skole scoring'!BX$152,1,0)+IF('Slut 3.kl -Klasse'!CL21=5,5,0))</f>
        <v/>
      </c>
      <c r="BY154" s="29" t="str">
        <f>IF('Slut 3.kl -Klasse'!CM21="","",IF('Slut 3.kl -Klasse'!CM21='Skole scoring'!BY$152,1,0)+IF('Slut 3.kl -Klasse'!CM21=5,5,0))</f>
        <v/>
      </c>
      <c r="BZ154" s="29" t="str">
        <f>IF('Slut 3.kl -Klasse'!CN21="","",IF('Slut 3.kl -Klasse'!CN21='Skole scoring'!BZ$152,1,0)+IF('Slut 3.kl -Klasse'!CN21=5,5,0))</f>
        <v/>
      </c>
      <c r="CA154" s="29" t="str">
        <f>IF('Slut 3.kl -Klasse'!CO21="","",IF('Slut 3.kl -Klasse'!CO21='Skole scoring'!CA$152,1,0)+IF('Slut 3.kl -Klasse'!CO21=5,5,0))</f>
        <v/>
      </c>
      <c r="CB154" s="29" t="str">
        <f>IF('Slut 3.kl -Klasse'!CP21="","",IF('Slut 3.kl -Klasse'!CP21='Skole scoring'!CB$152,1,0)+IF('Slut 3.kl -Klasse'!CP21=5,5,0))</f>
        <v/>
      </c>
      <c r="CC154" s="29" t="str">
        <f>IF('Slut 3.kl -Klasse'!CQ21="","",IF('Slut 3.kl -Klasse'!CQ21='Skole scoring'!CC$152,1,0)+IF('Slut 3.kl -Klasse'!CQ21=5,5,0))</f>
        <v/>
      </c>
      <c r="CD154" s="29" t="str">
        <f>IF('Slut 3.kl -Klasse'!CR21="","",IF('Slut 3.kl -Klasse'!CR21='Skole scoring'!CD$152,1,0)+IF('Slut 3.kl -Klasse'!CR21=5,5,0))</f>
        <v/>
      </c>
      <c r="CE154" s="29" t="str">
        <f>IF('Slut 3.kl -Klasse'!CS21="","",IF('Slut 3.kl -Klasse'!CS21='Skole scoring'!CE$152,1,0)+IF('Slut 3.kl -Klasse'!CS21=5,5,0))</f>
        <v/>
      </c>
      <c r="CF154" s="29" t="str">
        <f>IF('Slut 3.kl -Klasse'!CT21="","",IF('Slut 3.kl -Klasse'!CT21='Skole scoring'!CF$152,1,0)+IF('Slut 3.kl -Klasse'!CT21=5,5,0))</f>
        <v/>
      </c>
      <c r="CG154" s="29" t="str">
        <f>IF('Slut 3.kl -Klasse'!CU21="","",IF('Slut 3.kl -Klasse'!CU21='Skole scoring'!CG$152,1,0)+IF('Slut 3.kl -Klasse'!CU21=5,5,0))</f>
        <v/>
      </c>
      <c r="CH154" s="29" t="str">
        <f>IF('Slut 3.kl -Klasse'!CV21="","",IF('Slut 3.kl -Klasse'!CV21='Skole scoring'!CH$152,1,0)+IF('Slut 3.kl -Klasse'!CV21=5,5,0))</f>
        <v/>
      </c>
      <c r="CI154" s="29" t="str">
        <f>IF('Slut 3.kl -Klasse'!CW21="","",IF('Slut 3.kl -Klasse'!CW21='Skole scoring'!CI$152,1,0)+IF('Slut 3.kl -Klasse'!CW21=5,5,0))</f>
        <v/>
      </c>
      <c r="CJ154" s="29" t="str">
        <f>IF('Slut 3.kl -Klasse'!CX21="","",IF('Slut 3.kl -Klasse'!CX21='Skole scoring'!CJ$152,1,0)+IF('Slut 3.kl -Klasse'!CX21=5,5,0))</f>
        <v/>
      </c>
      <c r="CK154" s="29" t="str">
        <f>IF('Slut 3.kl -Klasse'!CY21="","",IF('Slut 3.kl -Klasse'!CY21='Skole scoring'!CK$152,1,0)+IF('Slut 3.kl -Klasse'!CY21=5,5,0))</f>
        <v/>
      </c>
      <c r="CL154" s="29" t="str">
        <f>IF('Slut 3.kl -Klasse'!CZ21="","",IF('Slut 3.kl -Klasse'!CZ21='Skole scoring'!CL$152,1,0)+IF('Slut 3.kl -Klasse'!CZ21=5,5,0))</f>
        <v/>
      </c>
      <c r="CM154" s="29" t="str">
        <f>IF('Slut 3.kl -Klasse'!DA21="","",IF('Slut 3.kl -Klasse'!DA21='Skole scoring'!CM$152,1,0)+IF('Slut 3.kl -Klasse'!DA21=5,5,0))</f>
        <v/>
      </c>
      <c r="CN154" s="29" t="str">
        <f>IF('Slut 3.kl -Klasse'!DB21="","",IF('Slut 3.kl -Klasse'!DB21='Skole scoring'!CN$152,1,0)+IF('Slut 3.kl -Klasse'!DB21=5,5,0))</f>
        <v/>
      </c>
      <c r="CO154" s="29" t="str">
        <f>IF('Slut 3.kl -Klasse'!DC21="","",IF('Slut 3.kl -Klasse'!DC21='Skole scoring'!CO$152,1,0)+IF('Slut 3.kl -Klasse'!DC21=5,5,0))</f>
        <v/>
      </c>
      <c r="CP154" s="29" t="str">
        <f>IF('Slut 3.kl -Klasse'!DD21="","",IF('Slut 3.kl -Klasse'!DD21='Skole scoring'!CP$152,1,0)+IF('Slut 3.kl -Klasse'!DD21=5,5,0))</f>
        <v/>
      </c>
      <c r="CQ154" s="29" t="str">
        <f>IF('Slut 3.kl -Klasse'!DE21="","",IF('Slut 3.kl -Klasse'!DE21='Skole scoring'!CQ$152,1,0)+IF('Slut 3.kl -Klasse'!DE21=5,5,0))</f>
        <v/>
      </c>
      <c r="CR154" s="29" t="str">
        <f>IF('Slut 3.kl -Klasse'!DF21="","",IF('Slut 3.kl -Klasse'!DF21='Skole scoring'!CR$152,1,0)+IF('Slut 3.kl -Klasse'!DF21=5,5,0))</f>
        <v/>
      </c>
      <c r="CS154" s="29" t="str">
        <f>IF('Slut 3.kl -Klasse'!DG21="","",IF('Slut 3.kl -Klasse'!DG21='Skole scoring'!CS$152,1,0)+IF('Slut 3.kl -Klasse'!DG21=5,5,0))</f>
        <v/>
      </c>
      <c r="CT154" s="29" t="str">
        <f>IF('Slut 3.kl -Klasse'!DH21="","",IF('Slut 3.kl -Klasse'!DH21='Skole scoring'!CT$152,1,0)+IF('Slut 3.kl -Klasse'!DH21=5,5,0))</f>
        <v/>
      </c>
      <c r="CU154" s="29" t="str">
        <f>IF('Slut 3.kl -Klasse'!DI21="","",IF('Slut 3.kl -Klasse'!DI21='Skole scoring'!CU$152,1,0)+IF('Slut 3.kl -Klasse'!DI21=5,5,0))</f>
        <v/>
      </c>
      <c r="CV154" s="29" t="str">
        <f>IF('Slut 3.kl -Klasse'!DJ21="","",IF('Slut 3.kl -Klasse'!DJ21='Skole scoring'!CV$152,1,0)+IF('Slut 3.kl -Klasse'!DJ21=5,5,0))</f>
        <v/>
      </c>
      <c r="CW154" s="29" t="str">
        <f>IF('Slut 3.kl -Klasse'!DK21="","",IF('Slut 3.kl -Klasse'!DK21='Skole scoring'!CW$152,1,0)+IF('Slut 3.kl -Klasse'!DK21=5,5,0))</f>
        <v/>
      </c>
      <c r="CX154" s="29" t="str">
        <f>IF('Slut 3.kl -Klasse'!DL21="","",IF('Slut 3.kl -Klasse'!DL21='Skole scoring'!CX$152,1,0)+IF('Slut 3.kl -Klasse'!DL21=5,5,0))</f>
        <v/>
      </c>
      <c r="CY154" s="29" t="str">
        <f>IF('Slut 3.kl -Klasse'!DM21="","",IF('Slut 3.kl -Klasse'!DM21='Skole scoring'!CY$152,1,0)+IF('Slut 3.kl -Klasse'!DM21=5,5,0))</f>
        <v/>
      </c>
      <c r="CZ154" s="29" t="str">
        <f>IF('Slut 3.kl -Klasse'!DN21="","",IF('Slut 3.kl -Klasse'!DN21='Skole scoring'!CZ$152,1,0)+IF('Slut 3.kl -Klasse'!DN21=5,5,0))</f>
        <v/>
      </c>
      <c r="DA154" s="29" t="str">
        <f>IF('Slut 3.kl -Klasse'!DO21="","",IF('Slut 3.kl -Klasse'!DO21='Skole scoring'!DA$152,1,0)+IF('Slut 3.kl -Klasse'!DO21=5,5,0))</f>
        <v/>
      </c>
      <c r="DB154" s="29" t="str">
        <f>IF('Slut 3.kl -Klasse'!DP21="","",IF('Slut 3.kl -Klasse'!DP21='Skole scoring'!DB$152,1,0)+IF('Slut 3.kl -Klasse'!DP21=5,5,0))</f>
        <v/>
      </c>
      <c r="DC154" s="29" t="str">
        <f>IF('Slut 3.kl -Klasse'!DQ21="","",IF('Slut 3.kl -Klasse'!DQ21='Skole scoring'!DC$152,1,0)+IF('Slut 3.kl -Klasse'!DQ21=5,5,0))</f>
        <v/>
      </c>
      <c r="DD154" s="29" t="str">
        <f>IF('Slut 3.kl -Klasse'!DR21="","",IF('Slut 3.kl -Klasse'!DR21='Skole scoring'!DD$152,1,0)+IF('Slut 3.kl -Klasse'!DR21=5,5,0))</f>
        <v/>
      </c>
      <c r="DE154" s="29" t="str">
        <f>IF('Slut 3.kl -Klasse'!DS21="","",IF('Slut 3.kl -Klasse'!DS21='Skole scoring'!DE$152,1,0)+IF('Slut 3.kl -Klasse'!DS21=5,5,0))</f>
        <v/>
      </c>
      <c r="DF154" s="29" t="str">
        <f>IF('Slut 3.kl -Klasse'!DT21="","",IF('Slut 3.kl -Klasse'!DT21='Skole scoring'!DF$152,1,0)+IF('Slut 3.kl -Klasse'!DT21=5,5,0))</f>
        <v/>
      </c>
      <c r="DG154" s="29" t="str">
        <f>IF('Slut 3.kl -Klasse'!DU21="","",IF('Slut 3.kl -Klasse'!DU21='Skole scoring'!DG$152,1,0)+IF('Slut 3.kl -Klasse'!DU21=5,5,0))</f>
        <v/>
      </c>
      <c r="DH154" s="29" t="str">
        <f>IF('Slut 3.kl -Klasse'!DV21="","",IF('Slut 3.kl -Klasse'!DV21='Skole scoring'!DH$152,1,0)+IF('Slut 3.kl -Klasse'!DV21=5,5,0))</f>
        <v/>
      </c>
      <c r="DI154" s="29" t="str">
        <f>IF('Slut 3.kl -Klasse'!DW21="","",IF('Slut 3.kl -Klasse'!DW21='Skole scoring'!DI$152,1,0)+IF('Slut 3.kl -Klasse'!DW21=5,5,0))</f>
        <v/>
      </c>
      <c r="DJ154" s="29" t="str">
        <f>IF('Slut 3.kl -Klasse'!DX21="","",IF('Slut 3.kl -Klasse'!DX21='Skole scoring'!DJ$152,1,0)+IF('Slut 3.kl -Klasse'!DX21=5,5,0))</f>
        <v/>
      </c>
      <c r="DK154" s="29" t="str">
        <f>IF('Slut 3.kl -Klasse'!DY21="","",IF('Slut 3.kl -Klasse'!DY21='Skole scoring'!DK$152,1,0)+IF('Slut 3.kl -Klasse'!DY21=5,5,0))</f>
        <v/>
      </c>
      <c r="DL154" s="29" t="str">
        <f>IF('Slut 3.kl -Klasse'!DZ21="","",IF('Slut 3.kl -Klasse'!DZ21='Skole scoring'!DL$152,1,0)+IF('Slut 3.kl -Klasse'!DZ21=5,5,0))</f>
        <v/>
      </c>
      <c r="DM154" s="29" t="str">
        <f>IF('Slut 3.kl -Klasse'!EA21="","",IF('Slut 3.kl -Klasse'!EA21='Skole scoring'!DM$152,1,0)+IF('Slut 3.kl -Klasse'!EA21=5,5,0))</f>
        <v/>
      </c>
      <c r="DN154" s="29" t="str">
        <f>IF('Slut 3.kl -Klasse'!EB21="","",IF('Slut 3.kl -Klasse'!EB21='Skole scoring'!DN$152,1,0)+IF('Slut 3.kl -Klasse'!EB21=5,5,0))</f>
        <v/>
      </c>
      <c r="DO154" s="29" t="str">
        <f>IF('Slut 3.kl -Klasse'!EC21="","",IF('Slut 3.kl -Klasse'!EC21='Skole scoring'!DO$152,1,0)+IF('Slut 3.kl -Klasse'!EC21=5,5,0))</f>
        <v/>
      </c>
      <c r="DP154" s="29" t="str">
        <f>IF('Slut 3.kl -Klasse'!ED21="","",IF('Slut 3.kl -Klasse'!ED21='Skole scoring'!DP$152,1,0)+IF('Slut 3.kl -Klasse'!ED21=5,5,0))</f>
        <v/>
      </c>
      <c r="DQ154" s="29" t="str">
        <f>IF('Slut 3.kl -Klasse'!EE21="","",IF('Slut 3.kl -Klasse'!EE21='Skole scoring'!DQ$152,1,0)+IF('Slut 3.kl -Klasse'!EE21=5,5,0))</f>
        <v/>
      </c>
      <c r="DR154" s="29" t="str">
        <f>IF('Slut 3.kl -Klasse'!EF21="","",IF('Slut 3.kl -Klasse'!EF21='Skole scoring'!DR$152,1,0)+IF('Slut 3.kl -Klasse'!EF21=5,5,0))</f>
        <v/>
      </c>
      <c r="DS154" s="29" t="str">
        <f>IF('Slut 3.kl -Klasse'!EG21="","",IF('Slut 3.kl -Klasse'!EG21='Skole scoring'!DS$152,1,0)+IF('Slut 3.kl -Klasse'!EG21=5,5,0))</f>
        <v/>
      </c>
      <c r="DT154" s="29" t="str">
        <f>IF('Slut 3.kl -Klasse'!EH21="","",IF('Slut 3.kl -Klasse'!EH21='Skole scoring'!DT$152,1,0)+IF('Slut 3.kl -Klasse'!EH21=5,5,0))</f>
        <v/>
      </c>
      <c r="DU154" s="29" t="str">
        <f>IF('Slut 3.kl -Klasse'!EI21="","",IF('Slut 3.kl -Klasse'!EI21='Skole scoring'!DU$152,1,0)+IF('Slut 3.kl -Klasse'!EI21=5,5,0))</f>
        <v/>
      </c>
      <c r="DV154" s="29" t="str">
        <f>IF('Slut 3.kl -Klasse'!EJ21="","",IF('Slut 3.kl -Klasse'!EJ21='Skole scoring'!DV$152,1,0)+IF('Slut 3.kl -Klasse'!EJ21=5,5,0))</f>
        <v/>
      </c>
      <c r="DW154" s="29" t="str">
        <f>IF('Slut 3.kl -Klasse'!EK21="","",IF('Slut 3.kl -Klasse'!EK21='Skole scoring'!DW$152,1,0)+IF('Slut 3.kl -Klasse'!EK21=5,5,0))</f>
        <v/>
      </c>
      <c r="DX154" s="29" t="str">
        <f>IF('Slut 3.kl -Klasse'!EL21="","",IF('Slut 3.kl -Klasse'!EL21='Skole scoring'!DX$152,1,0)+IF('Slut 3.kl -Klasse'!EL21=5,5,0))</f>
        <v/>
      </c>
      <c r="DY154" s="29" t="str">
        <f>IF('Slut 3.kl -Klasse'!EM21="","",IF('Slut 3.kl -Klasse'!EM21='Skole scoring'!DY$152,1,0)+IF('Slut 3.kl -Klasse'!EM21=5,5,0))</f>
        <v/>
      </c>
      <c r="DZ154" s="29" t="str">
        <f>IF('Slut 3.kl -Klasse'!EN21="","",IF('Slut 3.kl -Klasse'!EN21='Skole scoring'!DZ$152,1,0)+IF('Slut 3.kl -Klasse'!EN21=5,5,0))</f>
        <v/>
      </c>
      <c r="EA154" s="29" t="str">
        <f>IF('Slut 3.kl -Klasse'!EO21="","",IF('Slut 3.kl -Klasse'!EO21='Skole scoring'!EA$152,1,0)+IF('Slut 3.kl -Klasse'!EO21=5,5,0))</f>
        <v/>
      </c>
      <c r="EB154" s="29" t="str">
        <f>IF('Slut 3.kl -Klasse'!EP21="","",IF('Slut 3.kl -Klasse'!EP21='Skole scoring'!EB$152,1,0)+IF('Slut 3.kl -Klasse'!EP21=5,5,0))</f>
        <v/>
      </c>
      <c r="EC154" s="29" t="str">
        <f>IF('Slut 3.kl -Klasse'!EQ21="","",IF('Slut 3.kl -Klasse'!EQ21='Skole scoring'!EC$152,1,0)+IF('Slut 3.kl -Klasse'!EQ21=5,5,0))</f>
        <v/>
      </c>
      <c r="ED154" s="29" t="str">
        <f>IF('Slut 3.kl -Klasse'!ER21="","",IF('Slut 3.kl -Klasse'!ER21='Skole scoring'!ED$152,1,0)+IF('Slut 3.kl -Klasse'!ER21=5,5,0))</f>
        <v/>
      </c>
      <c r="EE154" s="29" t="str">
        <f>IF('Slut 3.kl -Klasse'!ES21="","",IF('Slut 3.kl -Klasse'!ES21='Skole scoring'!EE$152,1,0)+IF('Slut 3.kl -Klasse'!ES21=5,5,0))</f>
        <v/>
      </c>
      <c r="EF154" s="29" t="str">
        <f>IF('Slut 3.kl -Klasse'!ET21="","",IF('Slut 3.kl -Klasse'!ET21='Skole scoring'!EF$152,1,0)+IF('Slut 3.kl -Klasse'!ET21=5,5,0))</f>
        <v/>
      </c>
      <c r="EG154" s="29" t="str">
        <f>IF('Slut 3.kl -Klasse'!EU21="","",IF('Slut 3.kl -Klasse'!EU21='Skole scoring'!EG$152,1,0)+IF('Slut 3.kl -Klasse'!EU21=5,5,0))</f>
        <v/>
      </c>
      <c r="EH154" s="29" t="str">
        <f>IF('Slut 3.kl -Klasse'!EV21="","",IF('Slut 3.kl -Klasse'!EV21='Skole scoring'!EH$152,1,0)+IF('Slut 3.kl -Klasse'!EV21=5,5,0))</f>
        <v/>
      </c>
      <c r="EI154" s="29" t="str">
        <f>IF('Slut 3.kl -Klasse'!EW21="","",IF('Slut 3.kl -Klasse'!EW21='Skole scoring'!EI$152,1,0)+IF('Slut 3.kl -Klasse'!EW21=5,5,0))</f>
        <v/>
      </c>
      <c r="EJ154" s="29" t="str">
        <f>IF('Slut 3.kl -Klasse'!EX21="","",IF('Slut 3.kl -Klasse'!EX21='Skole scoring'!EJ$152,1,0)+IF('Slut 3.kl -Klasse'!EX21=5,5,0))</f>
        <v/>
      </c>
      <c r="EK154" s="29" t="str">
        <f>IF('Slut 3.kl -Klasse'!EY21="","",IF('Slut 3.kl -Klasse'!EY21='Skole scoring'!EK$152,1,0)+IF('Slut 3.kl -Klasse'!EY21=5,5,0))</f>
        <v/>
      </c>
      <c r="EL154" s="29" t="str">
        <f>IF('Slut 3.kl -Klasse'!EZ21="","",IF('Slut 3.kl -Klasse'!EZ21='Skole scoring'!EL$152,1,0)+IF('Slut 3.kl -Klasse'!EZ21=5,5,0))</f>
        <v/>
      </c>
      <c r="EM154" s="29" t="str">
        <f>IF('Slut 3.kl -Klasse'!FA21="","",IF('Slut 3.kl -Klasse'!FA21='Skole scoring'!EM$152,1,0)+IF('Slut 3.kl -Klasse'!FA21=5,5,0))</f>
        <v/>
      </c>
      <c r="EN154" s="29" t="str">
        <f>IF('Slut 3.kl -Klasse'!FB21="","",IF('Slut 3.kl -Klasse'!FB21='Skole scoring'!EN$152,1,0)+IF('Slut 3.kl -Klasse'!FB21=5,5,0))</f>
        <v/>
      </c>
      <c r="EO154" s="29" t="str">
        <f>IF('Slut 3.kl -Klasse'!FC21="","",IF('Slut 3.kl -Klasse'!FC21='Skole scoring'!EO$152,1,0)+IF('Slut 3.kl -Klasse'!FC21=5,5,0))</f>
        <v/>
      </c>
      <c r="EP154" s="29" t="str">
        <f>IF('Slut 3.kl -Klasse'!FD21="","",IF('Slut 3.kl -Klasse'!FD21='Skole scoring'!EP$152,1,0)+IF('Slut 3.kl -Klasse'!FD21=5,5,0))</f>
        <v/>
      </c>
      <c r="EQ154" s="29" t="str">
        <f>IF('Slut 3.kl -Klasse'!FE21="","",IF('Slut 3.kl -Klasse'!FE21='Skole scoring'!EQ$152,1,0)+IF('Slut 3.kl -Klasse'!FE21=5,5,0))</f>
        <v/>
      </c>
      <c r="ER154" s="29" t="str">
        <f>IF('Slut 3.kl -Klasse'!FF21="","",IF('Slut 3.kl -Klasse'!FF21='Skole scoring'!ER$152,1,0)+IF('Slut 3.kl -Klasse'!FF21=5,5,0))</f>
        <v/>
      </c>
      <c r="ES154" s="29" t="str">
        <f>IF('Slut 3.kl -Klasse'!FG21="","",IF('Slut 3.kl -Klasse'!FG21='Skole scoring'!ES$152,1,0)+IF('Slut 3.kl -Klasse'!FG21=5,5,0))</f>
        <v/>
      </c>
      <c r="ET154" s="29" t="str">
        <f>IF('Slut 3.kl -Klasse'!FH21="","",IF('Slut 3.kl -Klasse'!FH21='Skole scoring'!ET$152,1,0)+IF('Slut 3.kl -Klasse'!FH21=5,5,0))</f>
        <v/>
      </c>
      <c r="EU154" s="29" t="str">
        <f>IF('Slut 3.kl -Klasse'!FI21="","",IF('Slut 3.kl -Klasse'!FI21='Skole scoring'!EU$152,1,0)+IF('Slut 3.kl -Klasse'!FI21=5,5,0))</f>
        <v/>
      </c>
      <c r="EV154" s="29" t="str">
        <f>IF('Slut 3.kl -Klasse'!FJ21="","",IF('Slut 3.kl -Klasse'!FJ21='Skole scoring'!EV$152,1,0)+IF('Slut 3.kl -Klasse'!FJ21=5,5,0))</f>
        <v/>
      </c>
      <c r="EW154" s="29" t="str">
        <f>IF('Slut 3.kl -Klasse'!FK21="","",IF('Slut 3.kl -Klasse'!FK21='Skole scoring'!EW$152,1,0)+IF('Slut 3.kl -Klasse'!FK21=5,5,0))</f>
        <v/>
      </c>
      <c r="EX154" s="29" t="str">
        <f>IF('Slut 3.kl -Klasse'!FL21="","",IF('Slut 3.kl -Klasse'!FL21='Skole scoring'!EX$152,1,0)+IF('Slut 3.kl -Klasse'!FL21=5,5,0))</f>
        <v/>
      </c>
      <c r="EY154" s="29" t="str">
        <f>IF('Slut 3.kl -Klasse'!FM21="","",IF('Slut 3.kl -Klasse'!FM21='Skole scoring'!EY$152,1,0)+IF('Slut 3.kl -Klasse'!FM21=5,5,0))</f>
        <v/>
      </c>
      <c r="EZ154" s="29" t="str">
        <f>IF('Slut 3.kl -Klasse'!FN21="","",IF('Slut 3.kl -Klasse'!FN21='Skole scoring'!EZ$152,1,0)+IF('Slut 3.kl -Klasse'!FN21=5,5,0))</f>
        <v/>
      </c>
      <c r="FA154" s="29" t="str">
        <f>IF('Slut 3.kl -Klasse'!FO21="","",IF('Slut 3.kl -Klasse'!FO21='Skole scoring'!FA$152,1,0)+IF('Slut 3.kl -Klasse'!FO21=5,5,0))</f>
        <v/>
      </c>
      <c r="FB154" s="29" t="str">
        <f>IF('Slut 3.kl -Klasse'!FP21="","",IF('Slut 3.kl -Klasse'!FP21='Skole scoring'!FB$152,1,0)+IF('Slut 3.kl -Klasse'!FP21=5,5,0))</f>
        <v/>
      </c>
      <c r="FC154" s="29" t="str">
        <f>IF('Slut 3.kl -Klasse'!FQ21="","",IF('Slut 3.kl -Klasse'!FQ21='Skole scoring'!FC$152,1,0)+IF('Slut 3.kl -Klasse'!FQ21=5,5,0))</f>
        <v/>
      </c>
      <c r="FD154" s="29" t="str">
        <f>IF('Slut 3.kl -Klasse'!FR21="","",IF('Slut 3.kl -Klasse'!FR21='Skole scoring'!FD$152,1,0)+IF('Slut 3.kl -Klasse'!FR21=5,5,0))</f>
        <v/>
      </c>
      <c r="FE154" s="29" t="str">
        <f>IF('Slut 3.kl -Klasse'!FS21="","",IF('Slut 3.kl -Klasse'!FS21='Skole scoring'!FE$152,1,0)+IF('Slut 3.kl -Klasse'!FS21=5,5,0))</f>
        <v/>
      </c>
      <c r="FF154" s="29" t="str">
        <f>IF('Slut 3.kl -Klasse'!FT21="","",IF('Slut 3.kl -Klasse'!FT21='Skole scoring'!FF$152,1,0)+IF('Slut 3.kl -Klasse'!FT21=5,5,0))</f>
        <v/>
      </c>
      <c r="FG154" s="29" t="str">
        <f>IF('Slut 3.kl -Klasse'!FU21="","",IF('Slut 3.kl -Klasse'!FU21='Skole scoring'!FG$152,1,0)+IF('Slut 3.kl -Klasse'!FU21=5,5,0))</f>
        <v/>
      </c>
      <c r="FH154" s="29" t="str">
        <f>IF('Slut 3.kl -Klasse'!FV21="","",IF('Slut 3.kl -Klasse'!FV21='Skole scoring'!FH$152,1,0)+IF('Slut 3.kl -Klasse'!FV21=5,5,0))</f>
        <v/>
      </c>
      <c r="FI154" s="29" t="str">
        <f>IF('Slut 3.kl -Klasse'!FW21="","",IF('Slut 3.kl -Klasse'!FW21='Skole scoring'!FI$152,1,0)+IF('Slut 3.kl -Klasse'!FW21=5,5,0))</f>
        <v/>
      </c>
      <c r="FJ154" s="29" t="str">
        <f>IF('Slut 3.kl -Klasse'!FX21="","",IF('Slut 3.kl -Klasse'!FX21='Skole scoring'!FJ$152,1,0)+IF('Slut 3.kl -Klasse'!FX21=5,5,0))</f>
        <v/>
      </c>
      <c r="FK154" s="29" t="str">
        <f>IF('Slut 3.kl -Klasse'!FY21="","",IF('Slut 3.kl -Klasse'!FY21='Skole scoring'!FK$152,1,0)+IF('Slut 3.kl -Klasse'!FY21=5,5,0))</f>
        <v/>
      </c>
      <c r="FL154" s="29" t="str">
        <f>IF('Slut 3.kl -Klasse'!FZ21="","",IF('Slut 3.kl -Klasse'!FZ21='Skole scoring'!FL$152,1,0)+IF('Slut 3.kl -Klasse'!FZ21=5,5,0))</f>
        <v/>
      </c>
      <c r="FM154" s="29" t="str">
        <f>IF('Slut 3.kl -Klasse'!GA21="","",IF('Slut 3.kl -Klasse'!GA21='Skole scoring'!FM$152,1,0)+IF('Slut 3.kl -Klasse'!GA21=5,5,0))</f>
        <v/>
      </c>
      <c r="FN154" s="29">
        <f>COUNTIF(B154:FM154,1)</f>
        <v>0</v>
      </c>
      <c r="FO154" s="29" t="str">
        <f>IF(ISBLANK('Slut 3.kl -Klasse'!B21),"NA",(((COUNTIF('Skole scoring'!B154:U154,1)-10.5)/5.6)+((COUNTIF('Skole scoring'!V154:DQ154,1)-28.9)/14.5)+((COUNTIF(DR154:FM154,1)-29.6)/13.9))/3)</f>
        <v>NA</v>
      </c>
    </row>
    <row r="155" spans="2:171" x14ac:dyDescent="0.35">
      <c r="B155" s="29" t="str">
        <f>IF('Slut 3.kl -Klasse'!P22="","",IF('Slut 3.kl -Klasse'!P22='Skole scoring'!B$152,1,0)+IF('Slut 3.kl -Klasse'!P22=5,5,0))</f>
        <v/>
      </c>
      <c r="C155" s="29" t="str">
        <f>IF('Slut 3.kl -Klasse'!Q22="","",IF('Slut 3.kl -Klasse'!Q22='Skole scoring'!C$152,1,0)+IF('Slut 3.kl -Klasse'!Q22=5,5,0))</f>
        <v/>
      </c>
      <c r="D155" s="29" t="str">
        <f>IF('Slut 3.kl -Klasse'!R22="","",IF('Slut 3.kl -Klasse'!R22='Skole scoring'!D$152,1,0)+IF('Slut 3.kl -Klasse'!R22=5,5,0))</f>
        <v/>
      </c>
      <c r="E155" s="29" t="str">
        <f>IF('Slut 3.kl -Klasse'!S22="","",IF('Slut 3.kl -Klasse'!S22='Skole scoring'!E$152,1,0)+IF('Slut 3.kl -Klasse'!S22=5,5,0))</f>
        <v/>
      </c>
      <c r="F155" s="29" t="str">
        <f>IF('Slut 3.kl -Klasse'!T22="","",IF('Slut 3.kl -Klasse'!T22='Skole scoring'!F$152,1,0)+IF('Slut 3.kl -Klasse'!T22=5,5,0))</f>
        <v/>
      </c>
      <c r="G155" s="29" t="str">
        <f>IF('Slut 3.kl -Klasse'!U22="","",IF('Slut 3.kl -Klasse'!U22='Skole scoring'!G$152,1,0)+IF('Slut 3.kl -Klasse'!U22=5,5,0))</f>
        <v/>
      </c>
      <c r="H155" s="29" t="str">
        <f>IF('Slut 3.kl -Klasse'!V22="","",IF('Slut 3.kl -Klasse'!V22='Skole scoring'!H$152,1,0)+IF('Slut 3.kl -Klasse'!V22=5,5,0))</f>
        <v/>
      </c>
      <c r="I155" s="29" t="str">
        <f>IF('Slut 3.kl -Klasse'!W22="","",IF('Slut 3.kl -Klasse'!W22='Skole scoring'!I$152,1,0)+IF('Slut 3.kl -Klasse'!W22=5,5,0))</f>
        <v/>
      </c>
      <c r="J155" s="29" t="str">
        <f>IF('Slut 3.kl -Klasse'!X22="","",IF('Slut 3.kl -Klasse'!X22='Skole scoring'!J$152,1,0)+IF('Slut 3.kl -Klasse'!X22=5,5,0))</f>
        <v/>
      </c>
      <c r="K155" s="29" t="str">
        <f>IF('Slut 3.kl -Klasse'!Y22="","",IF('Slut 3.kl -Klasse'!Y22='Skole scoring'!K$152,1,0)+IF('Slut 3.kl -Klasse'!Y22=5,5,0))</f>
        <v/>
      </c>
      <c r="L155" s="29" t="str">
        <f>IF('Slut 3.kl -Klasse'!Z22="","",IF('Slut 3.kl -Klasse'!Z22='Skole scoring'!L$152,1,0)+IF('Slut 3.kl -Klasse'!Z22=5,5,0))</f>
        <v/>
      </c>
      <c r="M155" s="29" t="str">
        <f>IF('Slut 3.kl -Klasse'!AA22="","",IF('Slut 3.kl -Klasse'!AA22='Skole scoring'!M$152,1,0)+IF('Slut 3.kl -Klasse'!AA22=5,5,0))</f>
        <v/>
      </c>
      <c r="N155" s="29" t="str">
        <f>IF('Slut 3.kl -Klasse'!AB22="","",IF('Slut 3.kl -Klasse'!AB22='Skole scoring'!N$152,1,0)+IF('Slut 3.kl -Klasse'!AB22=5,5,0))</f>
        <v/>
      </c>
      <c r="O155" s="29" t="str">
        <f>IF('Slut 3.kl -Klasse'!AC22="","",IF('Slut 3.kl -Klasse'!AC22='Skole scoring'!O$152,1,0)+IF('Slut 3.kl -Klasse'!AC22=5,5,0))</f>
        <v/>
      </c>
      <c r="P155" s="29" t="str">
        <f>IF('Slut 3.kl -Klasse'!AD22="","",IF('Slut 3.kl -Klasse'!AD22='Skole scoring'!P$152,1,0)+IF('Slut 3.kl -Klasse'!AD22=5,5,0))</f>
        <v/>
      </c>
      <c r="Q155" s="29" t="str">
        <f>IF('Slut 3.kl -Klasse'!AE22="","",IF('Slut 3.kl -Klasse'!AE22='Skole scoring'!Q$152,1,0)+IF('Slut 3.kl -Klasse'!AE22=5,5,0))</f>
        <v/>
      </c>
      <c r="R155" s="29" t="str">
        <f>IF('Slut 3.kl -Klasse'!AF22="","",IF('Slut 3.kl -Klasse'!AF22='Skole scoring'!R$152,1,0)+IF('Slut 3.kl -Klasse'!AF22=5,5,0))</f>
        <v/>
      </c>
      <c r="S155" s="29" t="str">
        <f>IF('Slut 3.kl -Klasse'!AG22="","",IF('Slut 3.kl -Klasse'!AG22='Skole scoring'!S$152,1,0)+IF('Slut 3.kl -Klasse'!AG22=5,5,0))</f>
        <v/>
      </c>
      <c r="T155" s="29" t="str">
        <f>IF('Slut 3.kl -Klasse'!AH22="","",IF('Slut 3.kl -Klasse'!AH22='Skole scoring'!T$152,1,0)+IF('Slut 3.kl -Klasse'!AH22=5,5,0))</f>
        <v/>
      </c>
      <c r="U155" s="29" t="str">
        <f>IF('Slut 3.kl -Klasse'!AI22="","",IF('Slut 3.kl -Klasse'!AI22='Skole scoring'!U$152,1,0)+IF('Slut 3.kl -Klasse'!AI22=5,5,0))</f>
        <v/>
      </c>
      <c r="V155" s="29" t="str">
        <f>IF('Slut 3.kl -Klasse'!AJ22="","",IF('Slut 3.kl -Klasse'!AJ22='Skole scoring'!V$152,1,0)+IF('Slut 3.kl -Klasse'!AJ22=5,5,0))</f>
        <v/>
      </c>
      <c r="W155" s="29" t="str">
        <f>IF('Slut 3.kl -Klasse'!AK22="","",IF('Slut 3.kl -Klasse'!AK22='Skole scoring'!W$152,1,0)+IF('Slut 3.kl -Klasse'!AK22=5,5,0))</f>
        <v/>
      </c>
      <c r="X155" s="29" t="str">
        <f>IF('Slut 3.kl -Klasse'!AL22="","",IF('Slut 3.kl -Klasse'!AL22='Skole scoring'!X$152,1,0)+IF('Slut 3.kl -Klasse'!AL22=5,5,0))</f>
        <v/>
      </c>
      <c r="Y155" s="29" t="str">
        <f>IF('Slut 3.kl -Klasse'!AM22="","",IF('Slut 3.kl -Klasse'!AM22='Skole scoring'!Y$152,1,0)+IF('Slut 3.kl -Klasse'!AM22=5,5,0))</f>
        <v/>
      </c>
      <c r="Z155" s="29" t="str">
        <f>IF('Slut 3.kl -Klasse'!AN22="","",IF('Slut 3.kl -Klasse'!AN22='Skole scoring'!Z$152,1,0)+IF('Slut 3.kl -Klasse'!AN22=5,5,0))</f>
        <v/>
      </c>
      <c r="AA155" s="29" t="str">
        <f>IF('Slut 3.kl -Klasse'!AO22="","",IF('Slut 3.kl -Klasse'!AO22='Skole scoring'!AA$152,1,0)+IF('Slut 3.kl -Klasse'!AO22=5,5,0))</f>
        <v/>
      </c>
      <c r="AB155" s="29" t="str">
        <f>IF('Slut 3.kl -Klasse'!AP22="","",IF('Slut 3.kl -Klasse'!AP22='Skole scoring'!AB$152,1,0)+IF('Slut 3.kl -Klasse'!AP22=5,5,0))</f>
        <v/>
      </c>
      <c r="AC155" s="29" t="str">
        <f>IF('Slut 3.kl -Klasse'!AQ22="","",IF('Slut 3.kl -Klasse'!AQ22='Skole scoring'!AC$152,1,0)+IF('Slut 3.kl -Klasse'!AQ22=5,5,0))</f>
        <v/>
      </c>
      <c r="AD155" s="29" t="str">
        <f>IF('Slut 3.kl -Klasse'!AR22="","",IF('Slut 3.kl -Klasse'!AR22='Skole scoring'!AD$152,1,0)+IF('Slut 3.kl -Klasse'!AR22=5,5,0))</f>
        <v/>
      </c>
      <c r="AE155" s="29" t="str">
        <f>IF('Slut 3.kl -Klasse'!AS22="","",IF('Slut 3.kl -Klasse'!AS22='Skole scoring'!AE$152,1,0)+IF('Slut 3.kl -Klasse'!AS22=5,5,0))</f>
        <v/>
      </c>
      <c r="AF155" s="29" t="str">
        <f>IF('Slut 3.kl -Klasse'!AT22="","",IF('Slut 3.kl -Klasse'!AT22='Skole scoring'!AF$152,1,0)+IF('Slut 3.kl -Klasse'!AT22=5,5,0))</f>
        <v/>
      </c>
      <c r="AG155" s="29" t="str">
        <f>IF('Slut 3.kl -Klasse'!AU22="","",IF('Slut 3.kl -Klasse'!AU22='Skole scoring'!AG$152,1,0)+IF('Slut 3.kl -Klasse'!AU22=5,5,0))</f>
        <v/>
      </c>
      <c r="AH155" s="29" t="str">
        <f>IF('Slut 3.kl -Klasse'!AV22="","",IF('Slut 3.kl -Klasse'!AV22='Skole scoring'!AH$152,1,0)+IF('Slut 3.kl -Klasse'!AV22=5,5,0))</f>
        <v/>
      </c>
      <c r="AI155" s="29" t="str">
        <f>IF('Slut 3.kl -Klasse'!AW22="","",IF('Slut 3.kl -Klasse'!AW22='Skole scoring'!AI$152,1,0)+IF('Slut 3.kl -Klasse'!AW22=5,5,0))</f>
        <v/>
      </c>
      <c r="AJ155" s="29" t="str">
        <f>IF('Slut 3.kl -Klasse'!AX22="","",IF('Slut 3.kl -Klasse'!AX22='Skole scoring'!AJ$152,1,0)+IF('Slut 3.kl -Klasse'!AX22=5,5,0))</f>
        <v/>
      </c>
      <c r="AK155" s="29" t="str">
        <f>IF('Slut 3.kl -Klasse'!AY22="","",IF('Slut 3.kl -Klasse'!AY22='Skole scoring'!AK$152,1,0)+IF('Slut 3.kl -Klasse'!AY22=5,5,0))</f>
        <v/>
      </c>
      <c r="AL155" s="29" t="str">
        <f>IF('Slut 3.kl -Klasse'!AZ22="","",IF('Slut 3.kl -Klasse'!AZ22='Skole scoring'!AL$152,1,0)+IF('Slut 3.kl -Klasse'!AZ22=5,5,0))</f>
        <v/>
      </c>
      <c r="AM155" s="29" t="str">
        <f>IF('Slut 3.kl -Klasse'!BA22="","",IF('Slut 3.kl -Klasse'!BA22='Skole scoring'!AM$152,1,0)+IF('Slut 3.kl -Klasse'!BA22=5,5,0))</f>
        <v/>
      </c>
      <c r="AN155" s="29" t="str">
        <f>IF('Slut 3.kl -Klasse'!BB22="","",IF('Slut 3.kl -Klasse'!BB22='Skole scoring'!AN$152,1,0)+IF('Slut 3.kl -Klasse'!BB22=5,5,0))</f>
        <v/>
      </c>
      <c r="AO155" s="29" t="str">
        <f>IF('Slut 3.kl -Klasse'!BC22="","",IF('Slut 3.kl -Klasse'!BC22='Skole scoring'!AO$152,1,0)+IF('Slut 3.kl -Klasse'!BC22=5,5,0))</f>
        <v/>
      </c>
      <c r="AP155" s="29" t="str">
        <f>IF('Slut 3.kl -Klasse'!BD22="","",IF('Slut 3.kl -Klasse'!BD22='Skole scoring'!AP$152,1,0)+IF('Slut 3.kl -Klasse'!BD22=5,5,0))</f>
        <v/>
      </c>
      <c r="AQ155" s="29" t="str">
        <f>IF('Slut 3.kl -Klasse'!BE22="","",IF('Slut 3.kl -Klasse'!BE22='Skole scoring'!AQ$152,1,0)+IF('Slut 3.kl -Klasse'!BE22=5,5,0))</f>
        <v/>
      </c>
      <c r="AR155" s="29" t="str">
        <f>IF('Slut 3.kl -Klasse'!BF22="","",IF('Slut 3.kl -Klasse'!BF22='Skole scoring'!AR$152,1,0)+IF('Slut 3.kl -Klasse'!BF22=5,5,0))</f>
        <v/>
      </c>
      <c r="AS155" s="29" t="str">
        <f>IF('Slut 3.kl -Klasse'!BG22="","",IF('Slut 3.kl -Klasse'!BG22='Skole scoring'!AS$152,1,0)+IF('Slut 3.kl -Klasse'!BG22=5,5,0))</f>
        <v/>
      </c>
      <c r="AT155" s="29" t="str">
        <f>IF('Slut 3.kl -Klasse'!BH22="","",IF('Slut 3.kl -Klasse'!BH22='Skole scoring'!AT$152,1,0)+IF('Slut 3.kl -Klasse'!BH22=5,5,0))</f>
        <v/>
      </c>
      <c r="AU155" s="29" t="str">
        <f>IF('Slut 3.kl -Klasse'!BI22="","",IF('Slut 3.kl -Klasse'!BI22='Skole scoring'!AU$152,1,0)+IF('Slut 3.kl -Klasse'!BI22=5,5,0))</f>
        <v/>
      </c>
      <c r="AV155" s="29" t="str">
        <f>IF('Slut 3.kl -Klasse'!BJ22="","",IF('Slut 3.kl -Klasse'!BJ22='Skole scoring'!AV$152,1,0)+IF('Slut 3.kl -Klasse'!BJ22=5,5,0))</f>
        <v/>
      </c>
      <c r="AW155" s="29" t="str">
        <f>IF('Slut 3.kl -Klasse'!BK22="","",IF('Slut 3.kl -Klasse'!BK22='Skole scoring'!AW$152,1,0)+IF('Slut 3.kl -Klasse'!BK22=5,5,0))</f>
        <v/>
      </c>
      <c r="AX155" s="29" t="str">
        <f>IF('Slut 3.kl -Klasse'!BL22="","",IF('Slut 3.kl -Klasse'!BL22='Skole scoring'!AX$152,1,0)+IF('Slut 3.kl -Klasse'!BL22=5,5,0))</f>
        <v/>
      </c>
      <c r="AY155" s="29" t="str">
        <f>IF('Slut 3.kl -Klasse'!BM22="","",IF('Slut 3.kl -Klasse'!BM22='Skole scoring'!AY$152,1,0)+IF('Slut 3.kl -Klasse'!BM22=5,5,0))</f>
        <v/>
      </c>
      <c r="AZ155" s="29" t="str">
        <f>IF('Slut 3.kl -Klasse'!BN22="","",IF('Slut 3.kl -Klasse'!BN22='Skole scoring'!AZ$152,1,0)+IF('Slut 3.kl -Klasse'!BN22=5,5,0))</f>
        <v/>
      </c>
      <c r="BA155" s="29" t="str">
        <f>IF('Slut 3.kl -Klasse'!BO22="","",IF('Slut 3.kl -Klasse'!BO22='Skole scoring'!BA$152,1,0)+IF('Slut 3.kl -Klasse'!BO22=5,5,0))</f>
        <v/>
      </c>
      <c r="BB155" s="29" t="str">
        <f>IF('Slut 3.kl -Klasse'!BP22="","",IF('Slut 3.kl -Klasse'!BP22='Skole scoring'!BB$152,1,0)+IF('Slut 3.kl -Klasse'!BP22=5,5,0))</f>
        <v/>
      </c>
      <c r="BC155" s="29" t="str">
        <f>IF('Slut 3.kl -Klasse'!BQ22="","",IF('Slut 3.kl -Klasse'!BQ22='Skole scoring'!BC$152,1,0)+IF('Slut 3.kl -Klasse'!BQ22=5,5,0))</f>
        <v/>
      </c>
      <c r="BD155" s="29" t="str">
        <f>IF('Slut 3.kl -Klasse'!BR22="","",IF('Slut 3.kl -Klasse'!BR22='Skole scoring'!BD$152,1,0)+IF('Slut 3.kl -Klasse'!BR22=5,5,0))</f>
        <v/>
      </c>
      <c r="BE155" s="29" t="str">
        <f>IF('Slut 3.kl -Klasse'!BS22="","",IF('Slut 3.kl -Klasse'!BS22='Skole scoring'!BE$152,1,0)+IF('Slut 3.kl -Klasse'!BS22=5,5,0))</f>
        <v/>
      </c>
      <c r="BF155" s="29" t="str">
        <f>IF('Slut 3.kl -Klasse'!BT22="","",IF('Slut 3.kl -Klasse'!BT22='Skole scoring'!BF$152,1,0)+IF('Slut 3.kl -Klasse'!BT22=5,5,0))</f>
        <v/>
      </c>
      <c r="BG155" s="29" t="str">
        <f>IF('Slut 3.kl -Klasse'!BU22="","",IF('Slut 3.kl -Klasse'!BU22='Skole scoring'!BG$152,1,0)+IF('Slut 3.kl -Klasse'!BU22=5,5,0))</f>
        <v/>
      </c>
      <c r="BH155" s="29" t="str">
        <f>IF('Slut 3.kl -Klasse'!BV22="","",IF('Slut 3.kl -Klasse'!BV22='Skole scoring'!BH$152,1,0)+IF('Slut 3.kl -Klasse'!BV22=5,5,0))</f>
        <v/>
      </c>
      <c r="BI155" s="29" t="str">
        <f>IF('Slut 3.kl -Klasse'!BW22="","",IF('Slut 3.kl -Klasse'!BW22='Skole scoring'!BI$152,1,0)+IF('Slut 3.kl -Klasse'!BW22=5,5,0))</f>
        <v/>
      </c>
      <c r="BJ155" s="29" t="str">
        <f>IF('Slut 3.kl -Klasse'!BX22="","",IF('Slut 3.kl -Klasse'!BX22='Skole scoring'!BJ$152,1,0)+IF('Slut 3.kl -Klasse'!BX22=5,5,0))</f>
        <v/>
      </c>
      <c r="BK155" s="29" t="str">
        <f>IF('Slut 3.kl -Klasse'!BY22="","",IF('Slut 3.kl -Klasse'!BY22='Skole scoring'!BK$152,1,0)+IF('Slut 3.kl -Klasse'!BY22=5,5,0))</f>
        <v/>
      </c>
      <c r="BL155" s="29" t="str">
        <f>IF('Slut 3.kl -Klasse'!BZ22="","",IF('Slut 3.kl -Klasse'!BZ22='Skole scoring'!BL$152,1,0)+IF('Slut 3.kl -Klasse'!BZ22=5,5,0))</f>
        <v/>
      </c>
      <c r="BM155" s="29" t="str">
        <f>IF('Slut 3.kl -Klasse'!CA22="","",IF('Slut 3.kl -Klasse'!CA22='Skole scoring'!BM$152,1,0)+IF('Slut 3.kl -Klasse'!CA22=5,5,0))</f>
        <v/>
      </c>
      <c r="BN155" s="29" t="str">
        <f>IF('Slut 3.kl -Klasse'!CB22="","",IF('Slut 3.kl -Klasse'!CB22='Skole scoring'!BN$152,1,0)+IF('Slut 3.kl -Klasse'!CB22=5,5,0))</f>
        <v/>
      </c>
      <c r="BO155" s="29" t="str">
        <f>IF('Slut 3.kl -Klasse'!CC22="","",IF('Slut 3.kl -Klasse'!CC22='Skole scoring'!BO$152,1,0)+IF('Slut 3.kl -Klasse'!CC22=5,5,0))</f>
        <v/>
      </c>
      <c r="BP155" s="29" t="str">
        <f>IF('Slut 3.kl -Klasse'!CD22="","",IF('Slut 3.kl -Klasse'!CD22='Skole scoring'!BP$152,1,0)+IF('Slut 3.kl -Klasse'!CD22=5,5,0))</f>
        <v/>
      </c>
      <c r="BQ155" s="29" t="str">
        <f>IF('Slut 3.kl -Klasse'!CE22="","",IF('Slut 3.kl -Klasse'!CE22='Skole scoring'!BQ$152,1,0)+IF('Slut 3.kl -Klasse'!CE22=5,5,0))</f>
        <v/>
      </c>
      <c r="BR155" s="29" t="str">
        <f>IF('Slut 3.kl -Klasse'!CF22="","",IF('Slut 3.kl -Klasse'!CF22='Skole scoring'!BR$152,1,0)+IF('Slut 3.kl -Klasse'!CF22=5,5,0))</f>
        <v/>
      </c>
      <c r="BS155" s="29" t="str">
        <f>IF('Slut 3.kl -Klasse'!CG22="","",IF('Slut 3.kl -Klasse'!CG22='Skole scoring'!BS$152,1,0)+IF('Slut 3.kl -Klasse'!CG22=5,5,0))</f>
        <v/>
      </c>
      <c r="BT155" s="29" t="str">
        <f>IF('Slut 3.kl -Klasse'!CH22="","",IF('Slut 3.kl -Klasse'!CH22='Skole scoring'!BT$152,1,0)+IF('Slut 3.kl -Klasse'!CH22=5,5,0))</f>
        <v/>
      </c>
      <c r="BU155" s="29" t="str">
        <f>IF('Slut 3.kl -Klasse'!CI22="","",IF('Slut 3.kl -Klasse'!CI22='Skole scoring'!BU$152,1,0)+IF('Slut 3.kl -Klasse'!CI22=5,5,0))</f>
        <v/>
      </c>
      <c r="BV155" s="29" t="str">
        <f>IF('Slut 3.kl -Klasse'!CJ22="","",IF('Slut 3.kl -Klasse'!CJ22='Skole scoring'!BV$152,1,0)+IF('Slut 3.kl -Klasse'!CJ22=5,5,0))</f>
        <v/>
      </c>
      <c r="BW155" s="29" t="str">
        <f>IF('Slut 3.kl -Klasse'!CK22="","",IF('Slut 3.kl -Klasse'!CK22='Skole scoring'!BW$152,1,0)+IF('Slut 3.kl -Klasse'!CK22=5,5,0))</f>
        <v/>
      </c>
      <c r="BX155" s="29" t="str">
        <f>IF('Slut 3.kl -Klasse'!CL22="","",IF('Slut 3.kl -Klasse'!CL22='Skole scoring'!BX$152,1,0)+IF('Slut 3.kl -Klasse'!CL22=5,5,0))</f>
        <v/>
      </c>
      <c r="BY155" s="29" t="str">
        <f>IF('Slut 3.kl -Klasse'!CM22="","",IF('Slut 3.kl -Klasse'!CM22='Skole scoring'!BY$152,1,0)+IF('Slut 3.kl -Klasse'!CM22=5,5,0))</f>
        <v/>
      </c>
      <c r="BZ155" s="29" t="str">
        <f>IF('Slut 3.kl -Klasse'!CN22="","",IF('Slut 3.kl -Klasse'!CN22='Skole scoring'!BZ$152,1,0)+IF('Slut 3.kl -Klasse'!CN22=5,5,0))</f>
        <v/>
      </c>
      <c r="CA155" s="29" t="str">
        <f>IF('Slut 3.kl -Klasse'!CO22="","",IF('Slut 3.kl -Klasse'!CO22='Skole scoring'!CA$152,1,0)+IF('Slut 3.kl -Klasse'!CO22=5,5,0))</f>
        <v/>
      </c>
      <c r="CB155" s="29" t="str">
        <f>IF('Slut 3.kl -Klasse'!CP22="","",IF('Slut 3.kl -Klasse'!CP22='Skole scoring'!CB$152,1,0)+IF('Slut 3.kl -Klasse'!CP22=5,5,0))</f>
        <v/>
      </c>
      <c r="CC155" s="29" t="str">
        <f>IF('Slut 3.kl -Klasse'!CQ22="","",IF('Slut 3.kl -Klasse'!CQ22='Skole scoring'!CC$152,1,0)+IF('Slut 3.kl -Klasse'!CQ22=5,5,0))</f>
        <v/>
      </c>
      <c r="CD155" s="29" t="str">
        <f>IF('Slut 3.kl -Klasse'!CR22="","",IF('Slut 3.kl -Klasse'!CR22='Skole scoring'!CD$152,1,0)+IF('Slut 3.kl -Klasse'!CR22=5,5,0))</f>
        <v/>
      </c>
      <c r="CE155" s="29" t="str">
        <f>IF('Slut 3.kl -Klasse'!CS22="","",IF('Slut 3.kl -Klasse'!CS22='Skole scoring'!CE$152,1,0)+IF('Slut 3.kl -Klasse'!CS22=5,5,0))</f>
        <v/>
      </c>
      <c r="CF155" s="29" t="str">
        <f>IF('Slut 3.kl -Klasse'!CT22="","",IF('Slut 3.kl -Klasse'!CT22='Skole scoring'!CF$152,1,0)+IF('Slut 3.kl -Klasse'!CT22=5,5,0))</f>
        <v/>
      </c>
      <c r="CG155" s="29" t="str">
        <f>IF('Slut 3.kl -Klasse'!CU22="","",IF('Slut 3.kl -Klasse'!CU22='Skole scoring'!CG$152,1,0)+IF('Slut 3.kl -Klasse'!CU22=5,5,0))</f>
        <v/>
      </c>
      <c r="CH155" s="29" t="str">
        <f>IF('Slut 3.kl -Klasse'!CV22="","",IF('Slut 3.kl -Klasse'!CV22='Skole scoring'!CH$152,1,0)+IF('Slut 3.kl -Klasse'!CV22=5,5,0))</f>
        <v/>
      </c>
      <c r="CI155" s="29" t="str">
        <f>IF('Slut 3.kl -Klasse'!CW22="","",IF('Slut 3.kl -Klasse'!CW22='Skole scoring'!CI$152,1,0)+IF('Slut 3.kl -Klasse'!CW22=5,5,0))</f>
        <v/>
      </c>
      <c r="CJ155" s="29" t="str">
        <f>IF('Slut 3.kl -Klasse'!CX22="","",IF('Slut 3.kl -Klasse'!CX22='Skole scoring'!CJ$152,1,0)+IF('Slut 3.kl -Klasse'!CX22=5,5,0))</f>
        <v/>
      </c>
      <c r="CK155" s="29" t="str">
        <f>IF('Slut 3.kl -Klasse'!CY22="","",IF('Slut 3.kl -Klasse'!CY22='Skole scoring'!CK$152,1,0)+IF('Slut 3.kl -Klasse'!CY22=5,5,0))</f>
        <v/>
      </c>
      <c r="CL155" s="29" t="str">
        <f>IF('Slut 3.kl -Klasse'!CZ22="","",IF('Slut 3.kl -Klasse'!CZ22='Skole scoring'!CL$152,1,0)+IF('Slut 3.kl -Klasse'!CZ22=5,5,0))</f>
        <v/>
      </c>
      <c r="CM155" s="29" t="str">
        <f>IF('Slut 3.kl -Klasse'!DA22="","",IF('Slut 3.kl -Klasse'!DA22='Skole scoring'!CM$152,1,0)+IF('Slut 3.kl -Klasse'!DA22=5,5,0))</f>
        <v/>
      </c>
      <c r="CN155" s="29" t="str">
        <f>IF('Slut 3.kl -Klasse'!DB22="","",IF('Slut 3.kl -Klasse'!DB22='Skole scoring'!CN$152,1,0)+IF('Slut 3.kl -Klasse'!DB22=5,5,0))</f>
        <v/>
      </c>
      <c r="CO155" s="29" t="str">
        <f>IF('Slut 3.kl -Klasse'!DC22="","",IF('Slut 3.kl -Klasse'!DC22='Skole scoring'!CO$152,1,0)+IF('Slut 3.kl -Klasse'!DC22=5,5,0))</f>
        <v/>
      </c>
      <c r="CP155" s="29" t="str">
        <f>IF('Slut 3.kl -Klasse'!DD22="","",IF('Slut 3.kl -Klasse'!DD22='Skole scoring'!CP$152,1,0)+IF('Slut 3.kl -Klasse'!DD22=5,5,0))</f>
        <v/>
      </c>
      <c r="CQ155" s="29" t="str">
        <f>IF('Slut 3.kl -Klasse'!DE22="","",IF('Slut 3.kl -Klasse'!DE22='Skole scoring'!CQ$152,1,0)+IF('Slut 3.kl -Klasse'!DE22=5,5,0))</f>
        <v/>
      </c>
      <c r="CR155" s="29" t="str">
        <f>IF('Slut 3.kl -Klasse'!DF22="","",IF('Slut 3.kl -Klasse'!DF22='Skole scoring'!CR$152,1,0)+IF('Slut 3.kl -Klasse'!DF22=5,5,0))</f>
        <v/>
      </c>
      <c r="CS155" s="29" t="str">
        <f>IF('Slut 3.kl -Klasse'!DG22="","",IF('Slut 3.kl -Klasse'!DG22='Skole scoring'!CS$152,1,0)+IF('Slut 3.kl -Klasse'!DG22=5,5,0))</f>
        <v/>
      </c>
      <c r="CT155" s="29" t="str">
        <f>IF('Slut 3.kl -Klasse'!DH22="","",IF('Slut 3.kl -Klasse'!DH22='Skole scoring'!CT$152,1,0)+IF('Slut 3.kl -Klasse'!DH22=5,5,0))</f>
        <v/>
      </c>
      <c r="CU155" s="29" t="str">
        <f>IF('Slut 3.kl -Klasse'!DI22="","",IF('Slut 3.kl -Klasse'!DI22='Skole scoring'!CU$152,1,0)+IF('Slut 3.kl -Klasse'!DI22=5,5,0))</f>
        <v/>
      </c>
      <c r="CV155" s="29" t="str">
        <f>IF('Slut 3.kl -Klasse'!DJ22="","",IF('Slut 3.kl -Klasse'!DJ22='Skole scoring'!CV$152,1,0)+IF('Slut 3.kl -Klasse'!DJ22=5,5,0))</f>
        <v/>
      </c>
      <c r="CW155" s="29" t="str">
        <f>IF('Slut 3.kl -Klasse'!DK22="","",IF('Slut 3.kl -Klasse'!DK22='Skole scoring'!CW$152,1,0)+IF('Slut 3.kl -Klasse'!DK22=5,5,0))</f>
        <v/>
      </c>
      <c r="CX155" s="29" t="str">
        <f>IF('Slut 3.kl -Klasse'!DL22="","",IF('Slut 3.kl -Klasse'!DL22='Skole scoring'!CX$152,1,0)+IF('Slut 3.kl -Klasse'!DL22=5,5,0))</f>
        <v/>
      </c>
      <c r="CY155" s="29" t="str">
        <f>IF('Slut 3.kl -Klasse'!DM22="","",IF('Slut 3.kl -Klasse'!DM22='Skole scoring'!CY$152,1,0)+IF('Slut 3.kl -Klasse'!DM22=5,5,0))</f>
        <v/>
      </c>
      <c r="CZ155" s="29" t="str">
        <f>IF('Slut 3.kl -Klasse'!DN22="","",IF('Slut 3.kl -Klasse'!DN22='Skole scoring'!CZ$152,1,0)+IF('Slut 3.kl -Klasse'!DN22=5,5,0))</f>
        <v/>
      </c>
      <c r="DA155" s="29" t="str">
        <f>IF('Slut 3.kl -Klasse'!DO22="","",IF('Slut 3.kl -Klasse'!DO22='Skole scoring'!DA$152,1,0)+IF('Slut 3.kl -Klasse'!DO22=5,5,0))</f>
        <v/>
      </c>
      <c r="DB155" s="29" t="str">
        <f>IF('Slut 3.kl -Klasse'!DP22="","",IF('Slut 3.kl -Klasse'!DP22='Skole scoring'!DB$152,1,0)+IF('Slut 3.kl -Klasse'!DP22=5,5,0))</f>
        <v/>
      </c>
      <c r="DC155" s="29" t="str">
        <f>IF('Slut 3.kl -Klasse'!DQ22="","",IF('Slut 3.kl -Klasse'!DQ22='Skole scoring'!DC$152,1,0)+IF('Slut 3.kl -Klasse'!DQ22=5,5,0))</f>
        <v/>
      </c>
      <c r="DD155" s="29" t="str">
        <f>IF('Slut 3.kl -Klasse'!DR22="","",IF('Slut 3.kl -Klasse'!DR22='Skole scoring'!DD$152,1,0)+IF('Slut 3.kl -Klasse'!DR22=5,5,0))</f>
        <v/>
      </c>
      <c r="DE155" s="29" t="str">
        <f>IF('Slut 3.kl -Klasse'!DS22="","",IF('Slut 3.kl -Klasse'!DS22='Skole scoring'!DE$152,1,0)+IF('Slut 3.kl -Klasse'!DS22=5,5,0))</f>
        <v/>
      </c>
      <c r="DF155" s="29" t="str">
        <f>IF('Slut 3.kl -Klasse'!DT22="","",IF('Slut 3.kl -Klasse'!DT22='Skole scoring'!DF$152,1,0)+IF('Slut 3.kl -Klasse'!DT22=5,5,0))</f>
        <v/>
      </c>
      <c r="DG155" s="29" t="str">
        <f>IF('Slut 3.kl -Klasse'!DU22="","",IF('Slut 3.kl -Klasse'!DU22='Skole scoring'!DG$152,1,0)+IF('Slut 3.kl -Klasse'!DU22=5,5,0))</f>
        <v/>
      </c>
      <c r="DH155" s="29" t="str">
        <f>IF('Slut 3.kl -Klasse'!DV22="","",IF('Slut 3.kl -Klasse'!DV22='Skole scoring'!DH$152,1,0)+IF('Slut 3.kl -Klasse'!DV22=5,5,0))</f>
        <v/>
      </c>
      <c r="DI155" s="29" t="str">
        <f>IF('Slut 3.kl -Klasse'!DW22="","",IF('Slut 3.kl -Klasse'!DW22='Skole scoring'!DI$152,1,0)+IF('Slut 3.kl -Klasse'!DW22=5,5,0))</f>
        <v/>
      </c>
      <c r="DJ155" s="29" t="str">
        <f>IF('Slut 3.kl -Klasse'!DX22="","",IF('Slut 3.kl -Klasse'!DX22='Skole scoring'!DJ$152,1,0)+IF('Slut 3.kl -Klasse'!DX22=5,5,0))</f>
        <v/>
      </c>
      <c r="DK155" s="29" t="str">
        <f>IF('Slut 3.kl -Klasse'!DY22="","",IF('Slut 3.kl -Klasse'!DY22='Skole scoring'!DK$152,1,0)+IF('Slut 3.kl -Klasse'!DY22=5,5,0))</f>
        <v/>
      </c>
      <c r="DL155" s="29" t="str">
        <f>IF('Slut 3.kl -Klasse'!DZ22="","",IF('Slut 3.kl -Klasse'!DZ22='Skole scoring'!DL$152,1,0)+IF('Slut 3.kl -Klasse'!DZ22=5,5,0))</f>
        <v/>
      </c>
      <c r="DM155" s="29" t="str">
        <f>IF('Slut 3.kl -Klasse'!EA22="","",IF('Slut 3.kl -Klasse'!EA22='Skole scoring'!DM$152,1,0)+IF('Slut 3.kl -Klasse'!EA22=5,5,0))</f>
        <v/>
      </c>
      <c r="DN155" s="29" t="str">
        <f>IF('Slut 3.kl -Klasse'!EB22="","",IF('Slut 3.kl -Klasse'!EB22='Skole scoring'!DN$152,1,0)+IF('Slut 3.kl -Klasse'!EB22=5,5,0))</f>
        <v/>
      </c>
      <c r="DO155" s="29" t="str">
        <f>IF('Slut 3.kl -Klasse'!EC22="","",IF('Slut 3.kl -Klasse'!EC22='Skole scoring'!DO$152,1,0)+IF('Slut 3.kl -Klasse'!EC22=5,5,0))</f>
        <v/>
      </c>
      <c r="DP155" s="29" t="str">
        <f>IF('Slut 3.kl -Klasse'!ED22="","",IF('Slut 3.kl -Klasse'!ED22='Skole scoring'!DP$152,1,0)+IF('Slut 3.kl -Klasse'!ED22=5,5,0))</f>
        <v/>
      </c>
      <c r="DQ155" s="29" t="str">
        <f>IF('Slut 3.kl -Klasse'!EE22="","",IF('Slut 3.kl -Klasse'!EE22='Skole scoring'!DQ$152,1,0)+IF('Slut 3.kl -Klasse'!EE22=5,5,0))</f>
        <v/>
      </c>
      <c r="DR155" s="29" t="str">
        <f>IF('Slut 3.kl -Klasse'!EF22="","",IF('Slut 3.kl -Klasse'!EF22='Skole scoring'!DR$152,1,0)+IF('Slut 3.kl -Klasse'!EF22=5,5,0))</f>
        <v/>
      </c>
      <c r="DS155" s="29" t="str">
        <f>IF('Slut 3.kl -Klasse'!EG22="","",IF('Slut 3.kl -Klasse'!EG22='Skole scoring'!DS$152,1,0)+IF('Slut 3.kl -Klasse'!EG22=5,5,0))</f>
        <v/>
      </c>
      <c r="DT155" s="29" t="str">
        <f>IF('Slut 3.kl -Klasse'!EH22="","",IF('Slut 3.kl -Klasse'!EH22='Skole scoring'!DT$152,1,0)+IF('Slut 3.kl -Klasse'!EH22=5,5,0))</f>
        <v/>
      </c>
      <c r="DU155" s="29" t="str">
        <f>IF('Slut 3.kl -Klasse'!EI22="","",IF('Slut 3.kl -Klasse'!EI22='Skole scoring'!DU$152,1,0)+IF('Slut 3.kl -Klasse'!EI22=5,5,0))</f>
        <v/>
      </c>
      <c r="DV155" s="29" t="str">
        <f>IF('Slut 3.kl -Klasse'!EJ22="","",IF('Slut 3.kl -Klasse'!EJ22='Skole scoring'!DV$152,1,0)+IF('Slut 3.kl -Klasse'!EJ22=5,5,0))</f>
        <v/>
      </c>
      <c r="DW155" s="29" t="str">
        <f>IF('Slut 3.kl -Klasse'!EK22="","",IF('Slut 3.kl -Klasse'!EK22='Skole scoring'!DW$152,1,0)+IF('Slut 3.kl -Klasse'!EK22=5,5,0))</f>
        <v/>
      </c>
      <c r="DX155" s="29" t="str">
        <f>IF('Slut 3.kl -Klasse'!EL22="","",IF('Slut 3.kl -Klasse'!EL22='Skole scoring'!DX$152,1,0)+IF('Slut 3.kl -Klasse'!EL22=5,5,0))</f>
        <v/>
      </c>
      <c r="DY155" s="29" t="str">
        <f>IF('Slut 3.kl -Klasse'!EM22="","",IF('Slut 3.kl -Klasse'!EM22='Skole scoring'!DY$152,1,0)+IF('Slut 3.kl -Klasse'!EM22=5,5,0))</f>
        <v/>
      </c>
      <c r="DZ155" s="29" t="str">
        <f>IF('Slut 3.kl -Klasse'!EN22="","",IF('Slut 3.kl -Klasse'!EN22='Skole scoring'!DZ$152,1,0)+IF('Slut 3.kl -Klasse'!EN22=5,5,0))</f>
        <v/>
      </c>
      <c r="EA155" s="29" t="str">
        <f>IF('Slut 3.kl -Klasse'!EO22="","",IF('Slut 3.kl -Klasse'!EO22='Skole scoring'!EA$152,1,0)+IF('Slut 3.kl -Klasse'!EO22=5,5,0))</f>
        <v/>
      </c>
      <c r="EB155" s="29" t="str">
        <f>IF('Slut 3.kl -Klasse'!EP22="","",IF('Slut 3.kl -Klasse'!EP22='Skole scoring'!EB$152,1,0)+IF('Slut 3.kl -Klasse'!EP22=5,5,0))</f>
        <v/>
      </c>
      <c r="EC155" s="29" t="str">
        <f>IF('Slut 3.kl -Klasse'!EQ22="","",IF('Slut 3.kl -Klasse'!EQ22='Skole scoring'!EC$152,1,0)+IF('Slut 3.kl -Klasse'!EQ22=5,5,0))</f>
        <v/>
      </c>
      <c r="ED155" s="29" t="str">
        <f>IF('Slut 3.kl -Klasse'!ER22="","",IF('Slut 3.kl -Klasse'!ER22='Skole scoring'!ED$152,1,0)+IF('Slut 3.kl -Klasse'!ER22=5,5,0))</f>
        <v/>
      </c>
      <c r="EE155" s="29" t="str">
        <f>IF('Slut 3.kl -Klasse'!ES22="","",IF('Slut 3.kl -Klasse'!ES22='Skole scoring'!EE$152,1,0)+IF('Slut 3.kl -Klasse'!ES22=5,5,0))</f>
        <v/>
      </c>
      <c r="EF155" s="29" t="str">
        <f>IF('Slut 3.kl -Klasse'!ET22="","",IF('Slut 3.kl -Klasse'!ET22='Skole scoring'!EF$152,1,0)+IF('Slut 3.kl -Klasse'!ET22=5,5,0))</f>
        <v/>
      </c>
      <c r="EG155" s="29" t="str">
        <f>IF('Slut 3.kl -Klasse'!EU22="","",IF('Slut 3.kl -Klasse'!EU22='Skole scoring'!EG$152,1,0)+IF('Slut 3.kl -Klasse'!EU22=5,5,0))</f>
        <v/>
      </c>
      <c r="EH155" s="29" t="str">
        <f>IF('Slut 3.kl -Klasse'!EV22="","",IF('Slut 3.kl -Klasse'!EV22='Skole scoring'!EH$152,1,0)+IF('Slut 3.kl -Klasse'!EV22=5,5,0))</f>
        <v/>
      </c>
      <c r="EI155" s="29" t="str">
        <f>IF('Slut 3.kl -Klasse'!EW22="","",IF('Slut 3.kl -Klasse'!EW22='Skole scoring'!EI$152,1,0)+IF('Slut 3.kl -Klasse'!EW22=5,5,0))</f>
        <v/>
      </c>
      <c r="EJ155" s="29" t="str">
        <f>IF('Slut 3.kl -Klasse'!EX22="","",IF('Slut 3.kl -Klasse'!EX22='Skole scoring'!EJ$152,1,0)+IF('Slut 3.kl -Klasse'!EX22=5,5,0))</f>
        <v/>
      </c>
      <c r="EK155" s="29" t="str">
        <f>IF('Slut 3.kl -Klasse'!EY22="","",IF('Slut 3.kl -Klasse'!EY22='Skole scoring'!EK$152,1,0)+IF('Slut 3.kl -Klasse'!EY22=5,5,0))</f>
        <v/>
      </c>
      <c r="EL155" s="29" t="str">
        <f>IF('Slut 3.kl -Klasse'!EZ22="","",IF('Slut 3.kl -Klasse'!EZ22='Skole scoring'!EL$152,1,0)+IF('Slut 3.kl -Klasse'!EZ22=5,5,0))</f>
        <v/>
      </c>
      <c r="EM155" s="29" t="str">
        <f>IF('Slut 3.kl -Klasse'!FA22="","",IF('Slut 3.kl -Klasse'!FA22='Skole scoring'!EM$152,1,0)+IF('Slut 3.kl -Klasse'!FA22=5,5,0))</f>
        <v/>
      </c>
      <c r="EN155" s="29" t="str">
        <f>IF('Slut 3.kl -Klasse'!FB22="","",IF('Slut 3.kl -Klasse'!FB22='Skole scoring'!EN$152,1,0)+IF('Slut 3.kl -Klasse'!FB22=5,5,0))</f>
        <v/>
      </c>
      <c r="EO155" s="29" t="str">
        <f>IF('Slut 3.kl -Klasse'!FC22="","",IF('Slut 3.kl -Klasse'!FC22='Skole scoring'!EO$152,1,0)+IF('Slut 3.kl -Klasse'!FC22=5,5,0))</f>
        <v/>
      </c>
      <c r="EP155" s="29" t="str">
        <f>IF('Slut 3.kl -Klasse'!FD22="","",IF('Slut 3.kl -Klasse'!FD22='Skole scoring'!EP$152,1,0)+IF('Slut 3.kl -Klasse'!FD22=5,5,0))</f>
        <v/>
      </c>
      <c r="EQ155" s="29" t="str">
        <f>IF('Slut 3.kl -Klasse'!FE22="","",IF('Slut 3.kl -Klasse'!FE22='Skole scoring'!EQ$152,1,0)+IF('Slut 3.kl -Klasse'!FE22=5,5,0))</f>
        <v/>
      </c>
      <c r="ER155" s="29" t="str">
        <f>IF('Slut 3.kl -Klasse'!FF22="","",IF('Slut 3.kl -Klasse'!FF22='Skole scoring'!ER$152,1,0)+IF('Slut 3.kl -Klasse'!FF22=5,5,0))</f>
        <v/>
      </c>
      <c r="ES155" s="29" t="str">
        <f>IF('Slut 3.kl -Klasse'!FG22="","",IF('Slut 3.kl -Klasse'!FG22='Skole scoring'!ES$152,1,0)+IF('Slut 3.kl -Klasse'!FG22=5,5,0))</f>
        <v/>
      </c>
      <c r="ET155" s="29" t="str">
        <f>IF('Slut 3.kl -Klasse'!FH22="","",IF('Slut 3.kl -Klasse'!FH22='Skole scoring'!ET$152,1,0)+IF('Slut 3.kl -Klasse'!FH22=5,5,0))</f>
        <v/>
      </c>
      <c r="EU155" s="29" t="str">
        <f>IF('Slut 3.kl -Klasse'!FI22="","",IF('Slut 3.kl -Klasse'!FI22='Skole scoring'!EU$152,1,0)+IF('Slut 3.kl -Klasse'!FI22=5,5,0))</f>
        <v/>
      </c>
      <c r="EV155" s="29" t="str">
        <f>IF('Slut 3.kl -Klasse'!FJ22="","",IF('Slut 3.kl -Klasse'!FJ22='Skole scoring'!EV$152,1,0)+IF('Slut 3.kl -Klasse'!FJ22=5,5,0))</f>
        <v/>
      </c>
      <c r="EW155" s="29" t="str">
        <f>IF('Slut 3.kl -Klasse'!FK22="","",IF('Slut 3.kl -Klasse'!FK22='Skole scoring'!EW$152,1,0)+IF('Slut 3.kl -Klasse'!FK22=5,5,0))</f>
        <v/>
      </c>
      <c r="EX155" s="29" t="str">
        <f>IF('Slut 3.kl -Klasse'!FL22="","",IF('Slut 3.kl -Klasse'!FL22='Skole scoring'!EX$152,1,0)+IF('Slut 3.kl -Klasse'!FL22=5,5,0))</f>
        <v/>
      </c>
      <c r="EY155" s="29" t="str">
        <f>IF('Slut 3.kl -Klasse'!FM22="","",IF('Slut 3.kl -Klasse'!FM22='Skole scoring'!EY$152,1,0)+IF('Slut 3.kl -Klasse'!FM22=5,5,0))</f>
        <v/>
      </c>
      <c r="EZ155" s="29" t="str">
        <f>IF('Slut 3.kl -Klasse'!FN22="","",IF('Slut 3.kl -Klasse'!FN22='Skole scoring'!EZ$152,1,0)+IF('Slut 3.kl -Klasse'!FN22=5,5,0))</f>
        <v/>
      </c>
      <c r="FA155" s="29" t="str">
        <f>IF('Slut 3.kl -Klasse'!FO22="","",IF('Slut 3.kl -Klasse'!FO22='Skole scoring'!FA$152,1,0)+IF('Slut 3.kl -Klasse'!FO22=5,5,0))</f>
        <v/>
      </c>
      <c r="FB155" s="29" t="str">
        <f>IF('Slut 3.kl -Klasse'!FP22="","",IF('Slut 3.kl -Klasse'!FP22='Skole scoring'!FB$152,1,0)+IF('Slut 3.kl -Klasse'!FP22=5,5,0))</f>
        <v/>
      </c>
      <c r="FC155" s="29" t="str">
        <f>IF('Slut 3.kl -Klasse'!FQ22="","",IF('Slut 3.kl -Klasse'!FQ22='Skole scoring'!FC$152,1,0)+IF('Slut 3.kl -Klasse'!FQ22=5,5,0))</f>
        <v/>
      </c>
      <c r="FD155" s="29" t="str">
        <f>IF('Slut 3.kl -Klasse'!FR22="","",IF('Slut 3.kl -Klasse'!FR22='Skole scoring'!FD$152,1,0)+IF('Slut 3.kl -Klasse'!FR22=5,5,0))</f>
        <v/>
      </c>
      <c r="FE155" s="29" t="str">
        <f>IF('Slut 3.kl -Klasse'!FS22="","",IF('Slut 3.kl -Klasse'!FS22='Skole scoring'!FE$152,1,0)+IF('Slut 3.kl -Klasse'!FS22=5,5,0))</f>
        <v/>
      </c>
      <c r="FF155" s="29" t="str">
        <f>IF('Slut 3.kl -Klasse'!FT22="","",IF('Slut 3.kl -Klasse'!FT22='Skole scoring'!FF$152,1,0)+IF('Slut 3.kl -Klasse'!FT22=5,5,0))</f>
        <v/>
      </c>
      <c r="FG155" s="29" t="str">
        <f>IF('Slut 3.kl -Klasse'!FU22="","",IF('Slut 3.kl -Klasse'!FU22='Skole scoring'!FG$152,1,0)+IF('Slut 3.kl -Klasse'!FU22=5,5,0))</f>
        <v/>
      </c>
      <c r="FH155" s="29" t="str">
        <f>IF('Slut 3.kl -Klasse'!FV22="","",IF('Slut 3.kl -Klasse'!FV22='Skole scoring'!FH$152,1,0)+IF('Slut 3.kl -Klasse'!FV22=5,5,0))</f>
        <v/>
      </c>
      <c r="FI155" s="29" t="str">
        <f>IF('Slut 3.kl -Klasse'!FW22="","",IF('Slut 3.kl -Klasse'!FW22='Skole scoring'!FI$152,1,0)+IF('Slut 3.kl -Klasse'!FW22=5,5,0))</f>
        <v/>
      </c>
      <c r="FJ155" s="29" t="str">
        <f>IF('Slut 3.kl -Klasse'!FX22="","",IF('Slut 3.kl -Klasse'!FX22='Skole scoring'!FJ$152,1,0)+IF('Slut 3.kl -Klasse'!FX22=5,5,0))</f>
        <v/>
      </c>
      <c r="FK155" s="29" t="str">
        <f>IF('Slut 3.kl -Klasse'!FY22="","",IF('Slut 3.kl -Klasse'!FY22='Skole scoring'!FK$152,1,0)+IF('Slut 3.kl -Klasse'!FY22=5,5,0))</f>
        <v/>
      </c>
      <c r="FL155" s="29" t="str">
        <f>IF('Slut 3.kl -Klasse'!FZ22="","",IF('Slut 3.kl -Klasse'!FZ22='Skole scoring'!FL$152,1,0)+IF('Slut 3.kl -Klasse'!FZ22=5,5,0))</f>
        <v/>
      </c>
      <c r="FM155" s="29" t="str">
        <f>IF('Slut 3.kl -Klasse'!GA22="","",IF('Slut 3.kl -Klasse'!GA22='Skole scoring'!FM$152,1,0)+IF('Slut 3.kl -Klasse'!GA22=5,5,0))</f>
        <v/>
      </c>
      <c r="FN155" s="29">
        <f t="shared" ref="FN155:FN179" si="5">COUNTIF(B155:FM155,1)</f>
        <v>0</v>
      </c>
      <c r="FO155" s="29" t="str">
        <f>IF(ISBLANK('Slut 3.kl -Klasse'!B22),"NA",(((COUNTIF('Skole scoring'!B155:U155,1)-10.5)/5.6)+((COUNTIF('Skole scoring'!V155:DQ155,1)-28.9)/14.5)+((COUNTIF(DR155:FM155,1)-29.6)/13.9))/3)</f>
        <v>NA</v>
      </c>
    </row>
    <row r="156" spans="2:171" x14ac:dyDescent="0.35">
      <c r="B156" s="29" t="str">
        <f>IF('Slut 3.kl -Klasse'!P23="","",IF('Slut 3.kl -Klasse'!P23='Skole scoring'!B$152,1,0)+IF('Slut 3.kl -Klasse'!P23=5,5,0))</f>
        <v/>
      </c>
      <c r="C156" s="29" t="str">
        <f>IF('Slut 3.kl -Klasse'!Q23="","",IF('Slut 3.kl -Klasse'!Q23='Skole scoring'!C$152,1,0)+IF('Slut 3.kl -Klasse'!Q23=5,5,0))</f>
        <v/>
      </c>
      <c r="D156" s="29" t="str">
        <f>IF('Slut 3.kl -Klasse'!R23="","",IF('Slut 3.kl -Klasse'!R23='Skole scoring'!D$152,1,0)+IF('Slut 3.kl -Klasse'!R23=5,5,0))</f>
        <v/>
      </c>
      <c r="E156" s="29" t="str">
        <f>IF('Slut 3.kl -Klasse'!S23="","",IF('Slut 3.kl -Klasse'!S23='Skole scoring'!E$152,1,0)+IF('Slut 3.kl -Klasse'!S23=5,5,0))</f>
        <v/>
      </c>
      <c r="F156" s="29" t="str">
        <f>IF('Slut 3.kl -Klasse'!T23="","",IF('Slut 3.kl -Klasse'!T23='Skole scoring'!F$152,1,0)+IF('Slut 3.kl -Klasse'!T23=5,5,0))</f>
        <v/>
      </c>
      <c r="G156" s="29" t="str">
        <f>IF('Slut 3.kl -Klasse'!U23="","",IF('Slut 3.kl -Klasse'!U23='Skole scoring'!G$152,1,0)+IF('Slut 3.kl -Klasse'!U23=5,5,0))</f>
        <v/>
      </c>
      <c r="H156" s="29" t="str">
        <f>IF('Slut 3.kl -Klasse'!V23="","",IF('Slut 3.kl -Klasse'!V23='Skole scoring'!H$152,1,0)+IF('Slut 3.kl -Klasse'!V23=5,5,0))</f>
        <v/>
      </c>
      <c r="I156" s="29" t="str">
        <f>IF('Slut 3.kl -Klasse'!W23="","",IF('Slut 3.kl -Klasse'!W23='Skole scoring'!I$152,1,0)+IF('Slut 3.kl -Klasse'!W23=5,5,0))</f>
        <v/>
      </c>
      <c r="J156" s="29" t="str">
        <f>IF('Slut 3.kl -Klasse'!X23="","",IF('Slut 3.kl -Klasse'!X23='Skole scoring'!J$152,1,0)+IF('Slut 3.kl -Klasse'!X23=5,5,0))</f>
        <v/>
      </c>
      <c r="K156" s="29" t="str">
        <f>IF('Slut 3.kl -Klasse'!Y23="","",IF('Slut 3.kl -Klasse'!Y23='Skole scoring'!K$152,1,0)+IF('Slut 3.kl -Klasse'!Y23=5,5,0))</f>
        <v/>
      </c>
      <c r="L156" s="29" t="str">
        <f>IF('Slut 3.kl -Klasse'!Z23="","",IF('Slut 3.kl -Klasse'!Z23='Skole scoring'!L$152,1,0)+IF('Slut 3.kl -Klasse'!Z23=5,5,0))</f>
        <v/>
      </c>
      <c r="M156" s="29" t="str">
        <f>IF('Slut 3.kl -Klasse'!AA23="","",IF('Slut 3.kl -Klasse'!AA23='Skole scoring'!M$152,1,0)+IF('Slut 3.kl -Klasse'!AA23=5,5,0))</f>
        <v/>
      </c>
      <c r="N156" s="29" t="str">
        <f>IF('Slut 3.kl -Klasse'!AB23="","",IF('Slut 3.kl -Klasse'!AB23='Skole scoring'!N$152,1,0)+IF('Slut 3.kl -Klasse'!AB23=5,5,0))</f>
        <v/>
      </c>
      <c r="O156" s="29" t="str">
        <f>IF('Slut 3.kl -Klasse'!AC23="","",IF('Slut 3.kl -Klasse'!AC23='Skole scoring'!O$152,1,0)+IF('Slut 3.kl -Klasse'!AC23=5,5,0))</f>
        <v/>
      </c>
      <c r="P156" s="29" t="str">
        <f>IF('Slut 3.kl -Klasse'!AD23="","",IF('Slut 3.kl -Klasse'!AD23='Skole scoring'!P$152,1,0)+IF('Slut 3.kl -Klasse'!AD23=5,5,0))</f>
        <v/>
      </c>
      <c r="Q156" s="29" t="str">
        <f>IF('Slut 3.kl -Klasse'!AE23="","",IF('Slut 3.kl -Klasse'!AE23='Skole scoring'!Q$152,1,0)+IF('Slut 3.kl -Klasse'!AE23=5,5,0))</f>
        <v/>
      </c>
      <c r="R156" s="29" t="str">
        <f>IF('Slut 3.kl -Klasse'!AF23="","",IF('Slut 3.kl -Klasse'!AF23='Skole scoring'!R$152,1,0)+IF('Slut 3.kl -Klasse'!AF23=5,5,0))</f>
        <v/>
      </c>
      <c r="S156" s="29" t="str">
        <f>IF('Slut 3.kl -Klasse'!AG23="","",IF('Slut 3.kl -Klasse'!AG23='Skole scoring'!S$152,1,0)+IF('Slut 3.kl -Klasse'!AG23=5,5,0))</f>
        <v/>
      </c>
      <c r="T156" s="29" t="str">
        <f>IF('Slut 3.kl -Klasse'!AH23="","",IF('Slut 3.kl -Klasse'!AH23='Skole scoring'!T$152,1,0)+IF('Slut 3.kl -Klasse'!AH23=5,5,0))</f>
        <v/>
      </c>
      <c r="U156" s="29" t="str">
        <f>IF('Slut 3.kl -Klasse'!AI23="","",IF('Slut 3.kl -Klasse'!AI23='Skole scoring'!U$152,1,0)+IF('Slut 3.kl -Klasse'!AI23=5,5,0))</f>
        <v/>
      </c>
      <c r="V156" s="29" t="str">
        <f>IF('Slut 3.kl -Klasse'!AJ23="","",IF('Slut 3.kl -Klasse'!AJ23='Skole scoring'!V$152,1,0)+IF('Slut 3.kl -Klasse'!AJ23=5,5,0))</f>
        <v/>
      </c>
      <c r="W156" s="29" t="str">
        <f>IF('Slut 3.kl -Klasse'!AK23="","",IF('Slut 3.kl -Klasse'!AK23='Skole scoring'!W$152,1,0)+IF('Slut 3.kl -Klasse'!AK23=5,5,0))</f>
        <v/>
      </c>
      <c r="X156" s="29" t="str">
        <f>IF('Slut 3.kl -Klasse'!AL23="","",IF('Slut 3.kl -Klasse'!AL23='Skole scoring'!X$152,1,0)+IF('Slut 3.kl -Klasse'!AL23=5,5,0))</f>
        <v/>
      </c>
      <c r="Y156" s="29" t="str">
        <f>IF('Slut 3.kl -Klasse'!AM23="","",IF('Slut 3.kl -Klasse'!AM23='Skole scoring'!Y$152,1,0)+IF('Slut 3.kl -Klasse'!AM23=5,5,0))</f>
        <v/>
      </c>
      <c r="Z156" s="29" t="str">
        <f>IF('Slut 3.kl -Klasse'!AN23="","",IF('Slut 3.kl -Klasse'!AN23='Skole scoring'!Z$152,1,0)+IF('Slut 3.kl -Klasse'!AN23=5,5,0))</f>
        <v/>
      </c>
      <c r="AA156" s="29" t="str">
        <f>IF('Slut 3.kl -Klasse'!AO23="","",IF('Slut 3.kl -Klasse'!AO23='Skole scoring'!AA$152,1,0)+IF('Slut 3.kl -Klasse'!AO23=5,5,0))</f>
        <v/>
      </c>
      <c r="AB156" s="29" t="str">
        <f>IF('Slut 3.kl -Klasse'!AP23="","",IF('Slut 3.kl -Klasse'!AP23='Skole scoring'!AB$152,1,0)+IF('Slut 3.kl -Klasse'!AP23=5,5,0))</f>
        <v/>
      </c>
      <c r="AC156" s="29" t="str">
        <f>IF('Slut 3.kl -Klasse'!AQ23="","",IF('Slut 3.kl -Klasse'!AQ23='Skole scoring'!AC$152,1,0)+IF('Slut 3.kl -Klasse'!AQ23=5,5,0))</f>
        <v/>
      </c>
      <c r="AD156" s="29" t="str">
        <f>IF('Slut 3.kl -Klasse'!AR23="","",IF('Slut 3.kl -Klasse'!AR23='Skole scoring'!AD$152,1,0)+IF('Slut 3.kl -Klasse'!AR23=5,5,0))</f>
        <v/>
      </c>
      <c r="AE156" s="29" t="str">
        <f>IF('Slut 3.kl -Klasse'!AS23="","",IF('Slut 3.kl -Klasse'!AS23='Skole scoring'!AE$152,1,0)+IF('Slut 3.kl -Klasse'!AS23=5,5,0))</f>
        <v/>
      </c>
      <c r="AF156" s="29" t="str">
        <f>IF('Slut 3.kl -Klasse'!AT23="","",IF('Slut 3.kl -Klasse'!AT23='Skole scoring'!AF$152,1,0)+IF('Slut 3.kl -Klasse'!AT23=5,5,0))</f>
        <v/>
      </c>
      <c r="AG156" s="29" t="str">
        <f>IF('Slut 3.kl -Klasse'!AU23="","",IF('Slut 3.kl -Klasse'!AU23='Skole scoring'!AG$152,1,0)+IF('Slut 3.kl -Klasse'!AU23=5,5,0))</f>
        <v/>
      </c>
      <c r="AH156" s="29" t="str">
        <f>IF('Slut 3.kl -Klasse'!AV23="","",IF('Slut 3.kl -Klasse'!AV23='Skole scoring'!AH$152,1,0)+IF('Slut 3.kl -Klasse'!AV23=5,5,0))</f>
        <v/>
      </c>
      <c r="AI156" s="29" t="str">
        <f>IF('Slut 3.kl -Klasse'!AW23="","",IF('Slut 3.kl -Klasse'!AW23='Skole scoring'!AI$152,1,0)+IF('Slut 3.kl -Klasse'!AW23=5,5,0))</f>
        <v/>
      </c>
      <c r="AJ156" s="29" t="str">
        <f>IF('Slut 3.kl -Klasse'!AX23="","",IF('Slut 3.kl -Klasse'!AX23='Skole scoring'!AJ$152,1,0)+IF('Slut 3.kl -Klasse'!AX23=5,5,0))</f>
        <v/>
      </c>
      <c r="AK156" s="29" t="str">
        <f>IF('Slut 3.kl -Klasse'!AY23="","",IF('Slut 3.kl -Klasse'!AY23='Skole scoring'!AK$152,1,0)+IF('Slut 3.kl -Klasse'!AY23=5,5,0))</f>
        <v/>
      </c>
      <c r="AL156" s="29" t="str">
        <f>IF('Slut 3.kl -Klasse'!AZ23="","",IF('Slut 3.kl -Klasse'!AZ23='Skole scoring'!AL$152,1,0)+IF('Slut 3.kl -Klasse'!AZ23=5,5,0))</f>
        <v/>
      </c>
      <c r="AM156" s="29" t="str">
        <f>IF('Slut 3.kl -Klasse'!BA23="","",IF('Slut 3.kl -Klasse'!BA23='Skole scoring'!AM$152,1,0)+IF('Slut 3.kl -Klasse'!BA23=5,5,0))</f>
        <v/>
      </c>
      <c r="AN156" s="29" t="str">
        <f>IF('Slut 3.kl -Klasse'!BB23="","",IF('Slut 3.kl -Klasse'!BB23='Skole scoring'!AN$152,1,0)+IF('Slut 3.kl -Klasse'!BB23=5,5,0))</f>
        <v/>
      </c>
      <c r="AO156" s="29" t="str">
        <f>IF('Slut 3.kl -Klasse'!BC23="","",IF('Slut 3.kl -Klasse'!BC23='Skole scoring'!AO$152,1,0)+IF('Slut 3.kl -Klasse'!BC23=5,5,0))</f>
        <v/>
      </c>
      <c r="AP156" s="29" t="str">
        <f>IF('Slut 3.kl -Klasse'!BD23="","",IF('Slut 3.kl -Klasse'!BD23='Skole scoring'!AP$152,1,0)+IF('Slut 3.kl -Klasse'!BD23=5,5,0))</f>
        <v/>
      </c>
      <c r="AQ156" s="29" t="str">
        <f>IF('Slut 3.kl -Klasse'!BE23="","",IF('Slut 3.kl -Klasse'!BE23='Skole scoring'!AQ$152,1,0)+IF('Slut 3.kl -Klasse'!BE23=5,5,0))</f>
        <v/>
      </c>
      <c r="AR156" s="29" t="str">
        <f>IF('Slut 3.kl -Klasse'!BF23="","",IF('Slut 3.kl -Klasse'!BF23='Skole scoring'!AR$152,1,0)+IF('Slut 3.kl -Klasse'!BF23=5,5,0))</f>
        <v/>
      </c>
      <c r="AS156" s="29" t="str">
        <f>IF('Slut 3.kl -Klasse'!BG23="","",IF('Slut 3.kl -Klasse'!BG23='Skole scoring'!AS$152,1,0)+IF('Slut 3.kl -Klasse'!BG23=5,5,0))</f>
        <v/>
      </c>
      <c r="AT156" s="29" t="str">
        <f>IF('Slut 3.kl -Klasse'!BH23="","",IF('Slut 3.kl -Klasse'!BH23='Skole scoring'!AT$152,1,0)+IF('Slut 3.kl -Klasse'!BH23=5,5,0))</f>
        <v/>
      </c>
      <c r="AU156" s="29" t="str">
        <f>IF('Slut 3.kl -Klasse'!BI23="","",IF('Slut 3.kl -Klasse'!BI23='Skole scoring'!AU$152,1,0)+IF('Slut 3.kl -Klasse'!BI23=5,5,0))</f>
        <v/>
      </c>
      <c r="AV156" s="29" t="str">
        <f>IF('Slut 3.kl -Klasse'!BJ23="","",IF('Slut 3.kl -Klasse'!BJ23='Skole scoring'!AV$152,1,0)+IF('Slut 3.kl -Klasse'!BJ23=5,5,0))</f>
        <v/>
      </c>
      <c r="AW156" s="29" t="str">
        <f>IF('Slut 3.kl -Klasse'!BK23="","",IF('Slut 3.kl -Klasse'!BK23='Skole scoring'!AW$152,1,0)+IF('Slut 3.kl -Klasse'!BK23=5,5,0))</f>
        <v/>
      </c>
      <c r="AX156" s="29" t="str">
        <f>IF('Slut 3.kl -Klasse'!BL23="","",IF('Slut 3.kl -Klasse'!BL23='Skole scoring'!AX$152,1,0)+IF('Slut 3.kl -Klasse'!BL23=5,5,0))</f>
        <v/>
      </c>
      <c r="AY156" s="29" t="str">
        <f>IF('Slut 3.kl -Klasse'!BM23="","",IF('Slut 3.kl -Klasse'!BM23='Skole scoring'!AY$152,1,0)+IF('Slut 3.kl -Klasse'!BM23=5,5,0))</f>
        <v/>
      </c>
      <c r="AZ156" s="29" t="str">
        <f>IF('Slut 3.kl -Klasse'!BN23="","",IF('Slut 3.kl -Klasse'!BN23='Skole scoring'!AZ$152,1,0)+IF('Slut 3.kl -Klasse'!BN23=5,5,0))</f>
        <v/>
      </c>
      <c r="BA156" s="29" t="str">
        <f>IF('Slut 3.kl -Klasse'!BO23="","",IF('Slut 3.kl -Klasse'!BO23='Skole scoring'!BA$152,1,0)+IF('Slut 3.kl -Klasse'!BO23=5,5,0))</f>
        <v/>
      </c>
      <c r="BB156" s="29" t="str">
        <f>IF('Slut 3.kl -Klasse'!BP23="","",IF('Slut 3.kl -Klasse'!BP23='Skole scoring'!BB$152,1,0)+IF('Slut 3.kl -Klasse'!BP23=5,5,0))</f>
        <v/>
      </c>
      <c r="BC156" s="29" t="str">
        <f>IF('Slut 3.kl -Klasse'!BQ23="","",IF('Slut 3.kl -Klasse'!BQ23='Skole scoring'!BC$152,1,0)+IF('Slut 3.kl -Klasse'!BQ23=5,5,0))</f>
        <v/>
      </c>
      <c r="BD156" s="29" t="str">
        <f>IF('Slut 3.kl -Klasse'!BR23="","",IF('Slut 3.kl -Klasse'!BR23='Skole scoring'!BD$152,1,0)+IF('Slut 3.kl -Klasse'!BR23=5,5,0))</f>
        <v/>
      </c>
      <c r="BE156" s="29" t="str">
        <f>IF('Slut 3.kl -Klasse'!BS23="","",IF('Slut 3.kl -Klasse'!BS23='Skole scoring'!BE$152,1,0)+IF('Slut 3.kl -Klasse'!BS23=5,5,0))</f>
        <v/>
      </c>
      <c r="BF156" s="29" t="str">
        <f>IF('Slut 3.kl -Klasse'!BT23="","",IF('Slut 3.kl -Klasse'!BT23='Skole scoring'!BF$152,1,0)+IF('Slut 3.kl -Klasse'!BT23=5,5,0))</f>
        <v/>
      </c>
      <c r="BG156" s="29" t="str">
        <f>IF('Slut 3.kl -Klasse'!BU23="","",IF('Slut 3.kl -Klasse'!BU23='Skole scoring'!BG$152,1,0)+IF('Slut 3.kl -Klasse'!BU23=5,5,0))</f>
        <v/>
      </c>
      <c r="BH156" s="29" t="str">
        <f>IF('Slut 3.kl -Klasse'!BV23="","",IF('Slut 3.kl -Klasse'!BV23='Skole scoring'!BH$152,1,0)+IF('Slut 3.kl -Klasse'!BV23=5,5,0))</f>
        <v/>
      </c>
      <c r="BI156" s="29" t="str">
        <f>IF('Slut 3.kl -Klasse'!BW23="","",IF('Slut 3.kl -Klasse'!BW23='Skole scoring'!BI$152,1,0)+IF('Slut 3.kl -Klasse'!BW23=5,5,0))</f>
        <v/>
      </c>
      <c r="BJ156" s="29" t="str">
        <f>IF('Slut 3.kl -Klasse'!BX23="","",IF('Slut 3.kl -Klasse'!BX23='Skole scoring'!BJ$152,1,0)+IF('Slut 3.kl -Klasse'!BX23=5,5,0))</f>
        <v/>
      </c>
      <c r="BK156" s="29" t="str">
        <f>IF('Slut 3.kl -Klasse'!BY23="","",IF('Slut 3.kl -Klasse'!BY23='Skole scoring'!BK$152,1,0)+IF('Slut 3.kl -Klasse'!BY23=5,5,0))</f>
        <v/>
      </c>
      <c r="BL156" s="29" t="str">
        <f>IF('Slut 3.kl -Klasse'!BZ23="","",IF('Slut 3.kl -Klasse'!BZ23='Skole scoring'!BL$152,1,0)+IF('Slut 3.kl -Klasse'!BZ23=5,5,0))</f>
        <v/>
      </c>
      <c r="BM156" s="29" t="str">
        <f>IF('Slut 3.kl -Klasse'!CA23="","",IF('Slut 3.kl -Klasse'!CA23='Skole scoring'!BM$152,1,0)+IF('Slut 3.kl -Klasse'!CA23=5,5,0))</f>
        <v/>
      </c>
      <c r="BN156" s="29" t="str">
        <f>IF('Slut 3.kl -Klasse'!CB23="","",IF('Slut 3.kl -Klasse'!CB23='Skole scoring'!BN$152,1,0)+IF('Slut 3.kl -Klasse'!CB23=5,5,0))</f>
        <v/>
      </c>
      <c r="BO156" s="29" t="str">
        <f>IF('Slut 3.kl -Klasse'!CC23="","",IF('Slut 3.kl -Klasse'!CC23='Skole scoring'!BO$152,1,0)+IF('Slut 3.kl -Klasse'!CC23=5,5,0))</f>
        <v/>
      </c>
      <c r="BP156" s="29" t="str">
        <f>IF('Slut 3.kl -Klasse'!CD23="","",IF('Slut 3.kl -Klasse'!CD23='Skole scoring'!BP$152,1,0)+IF('Slut 3.kl -Klasse'!CD23=5,5,0))</f>
        <v/>
      </c>
      <c r="BQ156" s="29" t="str">
        <f>IF('Slut 3.kl -Klasse'!CE23="","",IF('Slut 3.kl -Klasse'!CE23='Skole scoring'!BQ$152,1,0)+IF('Slut 3.kl -Klasse'!CE23=5,5,0))</f>
        <v/>
      </c>
      <c r="BR156" s="29" t="str">
        <f>IF('Slut 3.kl -Klasse'!CF23="","",IF('Slut 3.kl -Klasse'!CF23='Skole scoring'!BR$152,1,0)+IF('Slut 3.kl -Klasse'!CF23=5,5,0))</f>
        <v/>
      </c>
      <c r="BS156" s="29" t="str">
        <f>IF('Slut 3.kl -Klasse'!CG23="","",IF('Slut 3.kl -Klasse'!CG23='Skole scoring'!BS$152,1,0)+IF('Slut 3.kl -Klasse'!CG23=5,5,0))</f>
        <v/>
      </c>
      <c r="BT156" s="29" t="str">
        <f>IF('Slut 3.kl -Klasse'!CH23="","",IF('Slut 3.kl -Klasse'!CH23='Skole scoring'!BT$152,1,0)+IF('Slut 3.kl -Klasse'!CH23=5,5,0))</f>
        <v/>
      </c>
      <c r="BU156" s="29" t="str">
        <f>IF('Slut 3.kl -Klasse'!CI23="","",IF('Slut 3.kl -Klasse'!CI23='Skole scoring'!BU$152,1,0)+IF('Slut 3.kl -Klasse'!CI23=5,5,0))</f>
        <v/>
      </c>
      <c r="BV156" s="29" t="str">
        <f>IF('Slut 3.kl -Klasse'!CJ23="","",IF('Slut 3.kl -Klasse'!CJ23='Skole scoring'!BV$152,1,0)+IF('Slut 3.kl -Klasse'!CJ23=5,5,0))</f>
        <v/>
      </c>
      <c r="BW156" s="29" t="str">
        <f>IF('Slut 3.kl -Klasse'!CK23="","",IF('Slut 3.kl -Klasse'!CK23='Skole scoring'!BW$152,1,0)+IF('Slut 3.kl -Klasse'!CK23=5,5,0))</f>
        <v/>
      </c>
      <c r="BX156" s="29" t="str">
        <f>IF('Slut 3.kl -Klasse'!CL23="","",IF('Slut 3.kl -Klasse'!CL23='Skole scoring'!BX$152,1,0)+IF('Slut 3.kl -Klasse'!CL23=5,5,0))</f>
        <v/>
      </c>
      <c r="BY156" s="29" t="str">
        <f>IF('Slut 3.kl -Klasse'!CM23="","",IF('Slut 3.kl -Klasse'!CM23='Skole scoring'!BY$152,1,0)+IF('Slut 3.kl -Klasse'!CM23=5,5,0))</f>
        <v/>
      </c>
      <c r="BZ156" s="29" t="str">
        <f>IF('Slut 3.kl -Klasse'!CN23="","",IF('Slut 3.kl -Klasse'!CN23='Skole scoring'!BZ$152,1,0)+IF('Slut 3.kl -Klasse'!CN23=5,5,0))</f>
        <v/>
      </c>
      <c r="CA156" s="29" t="str">
        <f>IF('Slut 3.kl -Klasse'!CO23="","",IF('Slut 3.kl -Klasse'!CO23='Skole scoring'!CA$152,1,0)+IF('Slut 3.kl -Klasse'!CO23=5,5,0))</f>
        <v/>
      </c>
      <c r="CB156" s="29" t="str">
        <f>IF('Slut 3.kl -Klasse'!CP23="","",IF('Slut 3.kl -Klasse'!CP23='Skole scoring'!CB$152,1,0)+IF('Slut 3.kl -Klasse'!CP23=5,5,0))</f>
        <v/>
      </c>
      <c r="CC156" s="29" t="str">
        <f>IF('Slut 3.kl -Klasse'!CQ23="","",IF('Slut 3.kl -Klasse'!CQ23='Skole scoring'!CC$152,1,0)+IF('Slut 3.kl -Klasse'!CQ23=5,5,0))</f>
        <v/>
      </c>
      <c r="CD156" s="29" t="str">
        <f>IF('Slut 3.kl -Klasse'!CR23="","",IF('Slut 3.kl -Klasse'!CR23='Skole scoring'!CD$152,1,0)+IF('Slut 3.kl -Klasse'!CR23=5,5,0))</f>
        <v/>
      </c>
      <c r="CE156" s="29" t="str">
        <f>IF('Slut 3.kl -Klasse'!CS23="","",IF('Slut 3.kl -Klasse'!CS23='Skole scoring'!CE$152,1,0)+IF('Slut 3.kl -Klasse'!CS23=5,5,0))</f>
        <v/>
      </c>
      <c r="CF156" s="29" t="str">
        <f>IF('Slut 3.kl -Klasse'!CT23="","",IF('Slut 3.kl -Klasse'!CT23='Skole scoring'!CF$152,1,0)+IF('Slut 3.kl -Klasse'!CT23=5,5,0))</f>
        <v/>
      </c>
      <c r="CG156" s="29" t="str">
        <f>IF('Slut 3.kl -Klasse'!CU23="","",IF('Slut 3.kl -Klasse'!CU23='Skole scoring'!CG$152,1,0)+IF('Slut 3.kl -Klasse'!CU23=5,5,0))</f>
        <v/>
      </c>
      <c r="CH156" s="29" t="str">
        <f>IF('Slut 3.kl -Klasse'!CV23="","",IF('Slut 3.kl -Klasse'!CV23='Skole scoring'!CH$152,1,0)+IF('Slut 3.kl -Klasse'!CV23=5,5,0))</f>
        <v/>
      </c>
      <c r="CI156" s="29" t="str">
        <f>IF('Slut 3.kl -Klasse'!CW23="","",IF('Slut 3.kl -Klasse'!CW23='Skole scoring'!CI$152,1,0)+IF('Slut 3.kl -Klasse'!CW23=5,5,0))</f>
        <v/>
      </c>
      <c r="CJ156" s="29" t="str">
        <f>IF('Slut 3.kl -Klasse'!CX23="","",IF('Slut 3.kl -Klasse'!CX23='Skole scoring'!CJ$152,1,0)+IF('Slut 3.kl -Klasse'!CX23=5,5,0))</f>
        <v/>
      </c>
      <c r="CK156" s="29" t="str">
        <f>IF('Slut 3.kl -Klasse'!CY23="","",IF('Slut 3.kl -Klasse'!CY23='Skole scoring'!CK$152,1,0)+IF('Slut 3.kl -Klasse'!CY23=5,5,0))</f>
        <v/>
      </c>
      <c r="CL156" s="29" t="str">
        <f>IF('Slut 3.kl -Klasse'!CZ23="","",IF('Slut 3.kl -Klasse'!CZ23='Skole scoring'!CL$152,1,0)+IF('Slut 3.kl -Klasse'!CZ23=5,5,0))</f>
        <v/>
      </c>
      <c r="CM156" s="29" t="str">
        <f>IF('Slut 3.kl -Klasse'!DA23="","",IF('Slut 3.kl -Klasse'!DA23='Skole scoring'!CM$152,1,0)+IF('Slut 3.kl -Klasse'!DA23=5,5,0))</f>
        <v/>
      </c>
      <c r="CN156" s="29" t="str">
        <f>IF('Slut 3.kl -Klasse'!DB23="","",IF('Slut 3.kl -Klasse'!DB23='Skole scoring'!CN$152,1,0)+IF('Slut 3.kl -Klasse'!DB23=5,5,0))</f>
        <v/>
      </c>
      <c r="CO156" s="29" t="str">
        <f>IF('Slut 3.kl -Klasse'!DC23="","",IF('Slut 3.kl -Klasse'!DC23='Skole scoring'!CO$152,1,0)+IF('Slut 3.kl -Klasse'!DC23=5,5,0))</f>
        <v/>
      </c>
      <c r="CP156" s="29" t="str">
        <f>IF('Slut 3.kl -Klasse'!DD23="","",IF('Slut 3.kl -Klasse'!DD23='Skole scoring'!CP$152,1,0)+IF('Slut 3.kl -Klasse'!DD23=5,5,0))</f>
        <v/>
      </c>
      <c r="CQ156" s="29" t="str">
        <f>IF('Slut 3.kl -Klasse'!DE23="","",IF('Slut 3.kl -Klasse'!DE23='Skole scoring'!CQ$152,1,0)+IF('Slut 3.kl -Klasse'!DE23=5,5,0))</f>
        <v/>
      </c>
      <c r="CR156" s="29" t="str">
        <f>IF('Slut 3.kl -Klasse'!DF23="","",IF('Slut 3.kl -Klasse'!DF23='Skole scoring'!CR$152,1,0)+IF('Slut 3.kl -Klasse'!DF23=5,5,0))</f>
        <v/>
      </c>
      <c r="CS156" s="29" t="str">
        <f>IF('Slut 3.kl -Klasse'!DG23="","",IF('Slut 3.kl -Klasse'!DG23='Skole scoring'!CS$152,1,0)+IF('Slut 3.kl -Klasse'!DG23=5,5,0))</f>
        <v/>
      </c>
      <c r="CT156" s="29" t="str">
        <f>IF('Slut 3.kl -Klasse'!DH23="","",IF('Slut 3.kl -Klasse'!DH23='Skole scoring'!CT$152,1,0)+IF('Slut 3.kl -Klasse'!DH23=5,5,0))</f>
        <v/>
      </c>
      <c r="CU156" s="29" t="str">
        <f>IF('Slut 3.kl -Klasse'!DI23="","",IF('Slut 3.kl -Klasse'!DI23='Skole scoring'!CU$152,1,0)+IF('Slut 3.kl -Klasse'!DI23=5,5,0))</f>
        <v/>
      </c>
      <c r="CV156" s="29" t="str">
        <f>IF('Slut 3.kl -Klasse'!DJ23="","",IF('Slut 3.kl -Klasse'!DJ23='Skole scoring'!CV$152,1,0)+IF('Slut 3.kl -Klasse'!DJ23=5,5,0))</f>
        <v/>
      </c>
      <c r="CW156" s="29" t="str">
        <f>IF('Slut 3.kl -Klasse'!DK23="","",IF('Slut 3.kl -Klasse'!DK23='Skole scoring'!CW$152,1,0)+IF('Slut 3.kl -Klasse'!DK23=5,5,0))</f>
        <v/>
      </c>
      <c r="CX156" s="29" t="str">
        <f>IF('Slut 3.kl -Klasse'!DL23="","",IF('Slut 3.kl -Klasse'!DL23='Skole scoring'!CX$152,1,0)+IF('Slut 3.kl -Klasse'!DL23=5,5,0))</f>
        <v/>
      </c>
      <c r="CY156" s="29" t="str">
        <f>IF('Slut 3.kl -Klasse'!DM23="","",IF('Slut 3.kl -Klasse'!DM23='Skole scoring'!CY$152,1,0)+IF('Slut 3.kl -Klasse'!DM23=5,5,0))</f>
        <v/>
      </c>
      <c r="CZ156" s="29" t="str">
        <f>IF('Slut 3.kl -Klasse'!DN23="","",IF('Slut 3.kl -Klasse'!DN23='Skole scoring'!CZ$152,1,0)+IF('Slut 3.kl -Klasse'!DN23=5,5,0))</f>
        <v/>
      </c>
      <c r="DA156" s="29" t="str">
        <f>IF('Slut 3.kl -Klasse'!DO23="","",IF('Slut 3.kl -Klasse'!DO23='Skole scoring'!DA$152,1,0)+IF('Slut 3.kl -Klasse'!DO23=5,5,0))</f>
        <v/>
      </c>
      <c r="DB156" s="29" t="str">
        <f>IF('Slut 3.kl -Klasse'!DP23="","",IF('Slut 3.kl -Klasse'!DP23='Skole scoring'!DB$152,1,0)+IF('Slut 3.kl -Klasse'!DP23=5,5,0))</f>
        <v/>
      </c>
      <c r="DC156" s="29" t="str">
        <f>IF('Slut 3.kl -Klasse'!DQ23="","",IF('Slut 3.kl -Klasse'!DQ23='Skole scoring'!DC$152,1,0)+IF('Slut 3.kl -Klasse'!DQ23=5,5,0))</f>
        <v/>
      </c>
      <c r="DD156" s="29" t="str">
        <f>IF('Slut 3.kl -Klasse'!DR23="","",IF('Slut 3.kl -Klasse'!DR23='Skole scoring'!DD$152,1,0)+IF('Slut 3.kl -Klasse'!DR23=5,5,0))</f>
        <v/>
      </c>
      <c r="DE156" s="29" t="str">
        <f>IF('Slut 3.kl -Klasse'!DS23="","",IF('Slut 3.kl -Klasse'!DS23='Skole scoring'!DE$152,1,0)+IF('Slut 3.kl -Klasse'!DS23=5,5,0))</f>
        <v/>
      </c>
      <c r="DF156" s="29" t="str">
        <f>IF('Slut 3.kl -Klasse'!DT23="","",IF('Slut 3.kl -Klasse'!DT23='Skole scoring'!DF$152,1,0)+IF('Slut 3.kl -Klasse'!DT23=5,5,0))</f>
        <v/>
      </c>
      <c r="DG156" s="29" t="str">
        <f>IF('Slut 3.kl -Klasse'!DU23="","",IF('Slut 3.kl -Klasse'!DU23='Skole scoring'!DG$152,1,0)+IF('Slut 3.kl -Klasse'!DU23=5,5,0))</f>
        <v/>
      </c>
      <c r="DH156" s="29" t="str">
        <f>IF('Slut 3.kl -Klasse'!DV23="","",IF('Slut 3.kl -Klasse'!DV23='Skole scoring'!DH$152,1,0)+IF('Slut 3.kl -Klasse'!DV23=5,5,0))</f>
        <v/>
      </c>
      <c r="DI156" s="29" t="str">
        <f>IF('Slut 3.kl -Klasse'!DW23="","",IF('Slut 3.kl -Klasse'!DW23='Skole scoring'!DI$152,1,0)+IF('Slut 3.kl -Klasse'!DW23=5,5,0))</f>
        <v/>
      </c>
      <c r="DJ156" s="29" t="str">
        <f>IF('Slut 3.kl -Klasse'!DX23="","",IF('Slut 3.kl -Klasse'!DX23='Skole scoring'!DJ$152,1,0)+IF('Slut 3.kl -Klasse'!DX23=5,5,0))</f>
        <v/>
      </c>
      <c r="DK156" s="29" t="str">
        <f>IF('Slut 3.kl -Klasse'!DY23="","",IF('Slut 3.kl -Klasse'!DY23='Skole scoring'!DK$152,1,0)+IF('Slut 3.kl -Klasse'!DY23=5,5,0))</f>
        <v/>
      </c>
      <c r="DL156" s="29" t="str">
        <f>IF('Slut 3.kl -Klasse'!DZ23="","",IF('Slut 3.kl -Klasse'!DZ23='Skole scoring'!DL$152,1,0)+IF('Slut 3.kl -Klasse'!DZ23=5,5,0))</f>
        <v/>
      </c>
      <c r="DM156" s="29" t="str">
        <f>IF('Slut 3.kl -Klasse'!EA23="","",IF('Slut 3.kl -Klasse'!EA23='Skole scoring'!DM$152,1,0)+IF('Slut 3.kl -Klasse'!EA23=5,5,0))</f>
        <v/>
      </c>
      <c r="DN156" s="29" t="str">
        <f>IF('Slut 3.kl -Klasse'!EB23="","",IF('Slut 3.kl -Klasse'!EB23='Skole scoring'!DN$152,1,0)+IF('Slut 3.kl -Klasse'!EB23=5,5,0))</f>
        <v/>
      </c>
      <c r="DO156" s="29" t="str">
        <f>IF('Slut 3.kl -Klasse'!EC23="","",IF('Slut 3.kl -Klasse'!EC23='Skole scoring'!DO$152,1,0)+IF('Slut 3.kl -Klasse'!EC23=5,5,0))</f>
        <v/>
      </c>
      <c r="DP156" s="29" t="str">
        <f>IF('Slut 3.kl -Klasse'!ED23="","",IF('Slut 3.kl -Klasse'!ED23='Skole scoring'!DP$152,1,0)+IF('Slut 3.kl -Klasse'!ED23=5,5,0))</f>
        <v/>
      </c>
      <c r="DQ156" s="29" t="str">
        <f>IF('Slut 3.kl -Klasse'!EE23="","",IF('Slut 3.kl -Klasse'!EE23='Skole scoring'!DQ$152,1,0)+IF('Slut 3.kl -Klasse'!EE23=5,5,0))</f>
        <v/>
      </c>
      <c r="DR156" s="29" t="str">
        <f>IF('Slut 3.kl -Klasse'!EF23="","",IF('Slut 3.kl -Klasse'!EF23='Skole scoring'!DR$152,1,0)+IF('Slut 3.kl -Klasse'!EF23=5,5,0))</f>
        <v/>
      </c>
      <c r="DS156" s="29" t="str">
        <f>IF('Slut 3.kl -Klasse'!EG23="","",IF('Slut 3.kl -Klasse'!EG23='Skole scoring'!DS$152,1,0)+IF('Slut 3.kl -Klasse'!EG23=5,5,0))</f>
        <v/>
      </c>
      <c r="DT156" s="29" t="str">
        <f>IF('Slut 3.kl -Klasse'!EH23="","",IF('Slut 3.kl -Klasse'!EH23='Skole scoring'!DT$152,1,0)+IF('Slut 3.kl -Klasse'!EH23=5,5,0))</f>
        <v/>
      </c>
      <c r="DU156" s="29" t="str">
        <f>IF('Slut 3.kl -Klasse'!EI23="","",IF('Slut 3.kl -Klasse'!EI23='Skole scoring'!DU$152,1,0)+IF('Slut 3.kl -Klasse'!EI23=5,5,0))</f>
        <v/>
      </c>
      <c r="DV156" s="29" t="str">
        <f>IF('Slut 3.kl -Klasse'!EJ23="","",IF('Slut 3.kl -Klasse'!EJ23='Skole scoring'!DV$152,1,0)+IF('Slut 3.kl -Klasse'!EJ23=5,5,0))</f>
        <v/>
      </c>
      <c r="DW156" s="29" t="str">
        <f>IF('Slut 3.kl -Klasse'!EK23="","",IF('Slut 3.kl -Klasse'!EK23='Skole scoring'!DW$152,1,0)+IF('Slut 3.kl -Klasse'!EK23=5,5,0))</f>
        <v/>
      </c>
      <c r="DX156" s="29" t="str">
        <f>IF('Slut 3.kl -Klasse'!EL23="","",IF('Slut 3.kl -Klasse'!EL23='Skole scoring'!DX$152,1,0)+IF('Slut 3.kl -Klasse'!EL23=5,5,0))</f>
        <v/>
      </c>
      <c r="DY156" s="29" t="str">
        <f>IF('Slut 3.kl -Klasse'!EM23="","",IF('Slut 3.kl -Klasse'!EM23='Skole scoring'!DY$152,1,0)+IF('Slut 3.kl -Klasse'!EM23=5,5,0))</f>
        <v/>
      </c>
      <c r="DZ156" s="29" t="str">
        <f>IF('Slut 3.kl -Klasse'!EN23="","",IF('Slut 3.kl -Klasse'!EN23='Skole scoring'!DZ$152,1,0)+IF('Slut 3.kl -Klasse'!EN23=5,5,0))</f>
        <v/>
      </c>
      <c r="EA156" s="29" t="str">
        <f>IF('Slut 3.kl -Klasse'!EO23="","",IF('Slut 3.kl -Klasse'!EO23='Skole scoring'!EA$152,1,0)+IF('Slut 3.kl -Klasse'!EO23=5,5,0))</f>
        <v/>
      </c>
      <c r="EB156" s="29" t="str">
        <f>IF('Slut 3.kl -Klasse'!EP23="","",IF('Slut 3.kl -Klasse'!EP23='Skole scoring'!EB$152,1,0)+IF('Slut 3.kl -Klasse'!EP23=5,5,0))</f>
        <v/>
      </c>
      <c r="EC156" s="29" t="str">
        <f>IF('Slut 3.kl -Klasse'!EQ23="","",IF('Slut 3.kl -Klasse'!EQ23='Skole scoring'!EC$152,1,0)+IF('Slut 3.kl -Klasse'!EQ23=5,5,0))</f>
        <v/>
      </c>
      <c r="ED156" s="29" t="str">
        <f>IF('Slut 3.kl -Klasse'!ER23="","",IF('Slut 3.kl -Klasse'!ER23='Skole scoring'!ED$152,1,0)+IF('Slut 3.kl -Klasse'!ER23=5,5,0))</f>
        <v/>
      </c>
      <c r="EE156" s="29" t="str">
        <f>IF('Slut 3.kl -Klasse'!ES23="","",IF('Slut 3.kl -Klasse'!ES23='Skole scoring'!EE$152,1,0)+IF('Slut 3.kl -Klasse'!ES23=5,5,0))</f>
        <v/>
      </c>
      <c r="EF156" s="29" t="str">
        <f>IF('Slut 3.kl -Klasse'!ET23="","",IF('Slut 3.kl -Klasse'!ET23='Skole scoring'!EF$152,1,0)+IF('Slut 3.kl -Klasse'!ET23=5,5,0))</f>
        <v/>
      </c>
      <c r="EG156" s="29" t="str">
        <f>IF('Slut 3.kl -Klasse'!EU23="","",IF('Slut 3.kl -Klasse'!EU23='Skole scoring'!EG$152,1,0)+IF('Slut 3.kl -Klasse'!EU23=5,5,0))</f>
        <v/>
      </c>
      <c r="EH156" s="29" t="str">
        <f>IF('Slut 3.kl -Klasse'!EV23="","",IF('Slut 3.kl -Klasse'!EV23='Skole scoring'!EH$152,1,0)+IF('Slut 3.kl -Klasse'!EV23=5,5,0))</f>
        <v/>
      </c>
      <c r="EI156" s="29" t="str">
        <f>IF('Slut 3.kl -Klasse'!EW23="","",IF('Slut 3.kl -Klasse'!EW23='Skole scoring'!EI$152,1,0)+IF('Slut 3.kl -Klasse'!EW23=5,5,0))</f>
        <v/>
      </c>
      <c r="EJ156" s="29" t="str">
        <f>IF('Slut 3.kl -Klasse'!EX23="","",IF('Slut 3.kl -Klasse'!EX23='Skole scoring'!EJ$152,1,0)+IF('Slut 3.kl -Klasse'!EX23=5,5,0))</f>
        <v/>
      </c>
      <c r="EK156" s="29" t="str">
        <f>IF('Slut 3.kl -Klasse'!EY23="","",IF('Slut 3.kl -Klasse'!EY23='Skole scoring'!EK$152,1,0)+IF('Slut 3.kl -Klasse'!EY23=5,5,0))</f>
        <v/>
      </c>
      <c r="EL156" s="29" t="str">
        <f>IF('Slut 3.kl -Klasse'!EZ23="","",IF('Slut 3.kl -Klasse'!EZ23='Skole scoring'!EL$152,1,0)+IF('Slut 3.kl -Klasse'!EZ23=5,5,0))</f>
        <v/>
      </c>
      <c r="EM156" s="29" t="str">
        <f>IF('Slut 3.kl -Klasse'!FA23="","",IF('Slut 3.kl -Klasse'!FA23='Skole scoring'!EM$152,1,0)+IF('Slut 3.kl -Klasse'!FA23=5,5,0))</f>
        <v/>
      </c>
      <c r="EN156" s="29" t="str">
        <f>IF('Slut 3.kl -Klasse'!FB23="","",IF('Slut 3.kl -Klasse'!FB23='Skole scoring'!EN$152,1,0)+IF('Slut 3.kl -Klasse'!FB23=5,5,0))</f>
        <v/>
      </c>
      <c r="EO156" s="29" t="str">
        <f>IF('Slut 3.kl -Klasse'!FC23="","",IF('Slut 3.kl -Klasse'!FC23='Skole scoring'!EO$152,1,0)+IF('Slut 3.kl -Klasse'!FC23=5,5,0))</f>
        <v/>
      </c>
      <c r="EP156" s="29" t="str">
        <f>IF('Slut 3.kl -Klasse'!FD23="","",IF('Slut 3.kl -Klasse'!FD23='Skole scoring'!EP$152,1,0)+IF('Slut 3.kl -Klasse'!FD23=5,5,0))</f>
        <v/>
      </c>
      <c r="EQ156" s="29" t="str">
        <f>IF('Slut 3.kl -Klasse'!FE23="","",IF('Slut 3.kl -Klasse'!FE23='Skole scoring'!EQ$152,1,0)+IF('Slut 3.kl -Klasse'!FE23=5,5,0))</f>
        <v/>
      </c>
      <c r="ER156" s="29" t="str">
        <f>IF('Slut 3.kl -Klasse'!FF23="","",IF('Slut 3.kl -Klasse'!FF23='Skole scoring'!ER$152,1,0)+IF('Slut 3.kl -Klasse'!FF23=5,5,0))</f>
        <v/>
      </c>
      <c r="ES156" s="29" t="str">
        <f>IF('Slut 3.kl -Klasse'!FG23="","",IF('Slut 3.kl -Klasse'!FG23='Skole scoring'!ES$152,1,0)+IF('Slut 3.kl -Klasse'!FG23=5,5,0))</f>
        <v/>
      </c>
      <c r="ET156" s="29" t="str">
        <f>IF('Slut 3.kl -Klasse'!FH23="","",IF('Slut 3.kl -Klasse'!FH23='Skole scoring'!ET$152,1,0)+IF('Slut 3.kl -Klasse'!FH23=5,5,0))</f>
        <v/>
      </c>
      <c r="EU156" s="29" t="str">
        <f>IF('Slut 3.kl -Klasse'!FI23="","",IF('Slut 3.kl -Klasse'!FI23='Skole scoring'!EU$152,1,0)+IF('Slut 3.kl -Klasse'!FI23=5,5,0))</f>
        <v/>
      </c>
      <c r="EV156" s="29" t="str">
        <f>IF('Slut 3.kl -Klasse'!FJ23="","",IF('Slut 3.kl -Klasse'!FJ23='Skole scoring'!EV$152,1,0)+IF('Slut 3.kl -Klasse'!FJ23=5,5,0))</f>
        <v/>
      </c>
      <c r="EW156" s="29" t="str">
        <f>IF('Slut 3.kl -Klasse'!FK23="","",IF('Slut 3.kl -Klasse'!FK23='Skole scoring'!EW$152,1,0)+IF('Slut 3.kl -Klasse'!FK23=5,5,0))</f>
        <v/>
      </c>
      <c r="EX156" s="29" t="str">
        <f>IF('Slut 3.kl -Klasse'!FL23="","",IF('Slut 3.kl -Klasse'!FL23='Skole scoring'!EX$152,1,0)+IF('Slut 3.kl -Klasse'!FL23=5,5,0))</f>
        <v/>
      </c>
      <c r="EY156" s="29" t="str">
        <f>IF('Slut 3.kl -Klasse'!FM23="","",IF('Slut 3.kl -Klasse'!FM23='Skole scoring'!EY$152,1,0)+IF('Slut 3.kl -Klasse'!FM23=5,5,0))</f>
        <v/>
      </c>
      <c r="EZ156" s="29" t="str">
        <f>IF('Slut 3.kl -Klasse'!FN23="","",IF('Slut 3.kl -Klasse'!FN23='Skole scoring'!EZ$152,1,0)+IF('Slut 3.kl -Klasse'!FN23=5,5,0))</f>
        <v/>
      </c>
      <c r="FA156" s="29" t="str">
        <f>IF('Slut 3.kl -Klasse'!FO23="","",IF('Slut 3.kl -Klasse'!FO23='Skole scoring'!FA$152,1,0)+IF('Slut 3.kl -Klasse'!FO23=5,5,0))</f>
        <v/>
      </c>
      <c r="FB156" s="29" t="str">
        <f>IF('Slut 3.kl -Klasse'!FP23="","",IF('Slut 3.kl -Klasse'!FP23='Skole scoring'!FB$152,1,0)+IF('Slut 3.kl -Klasse'!FP23=5,5,0))</f>
        <v/>
      </c>
      <c r="FC156" s="29" t="str">
        <f>IF('Slut 3.kl -Klasse'!FQ23="","",IF('Slut 3.kl -Klasse'!FQ23='Skole scoring'!FC$152,1,0)+IF('Slut 3.kl -Klasse'!FQ23=5,5,0))</f>
        <v/>
      </c>
      <c r="FD156" s="29" t="str">
        <f>IF('Slut 3.kl -Klasse'!FR23="","",IF('Slut 3.kl -Klasse'!FR23='Skole scoring'!FD$152,1,0)+IF('Slut 3.kl -Klasse'!FR23=5,5,0))</f>
        <v/>
      </c>
      <c r="FE156" s="29" t="str">
        <f>IF('Slut 3.kl -Klasse'!FS23="","",IF('Slut 3.kl -Klasse'!FS23='Skole scoring'!FE$152,1,0)+IF('Slut 3.kl -Klasse'!FS23=5,5,0))</f>
        <v/>
      </c>
      <c r="FF156" s="29" t="str">
        <f>IF('Slut 3.kl -Klasse'!FT23="","",IF('Slut 3.kl -Klasse'!FT23='Skole scoring'!FF$152,1,0)+IF('Slut 3.kl -Klasse'!FT23=5,5,0))</f>
        <v/>
      </c>
      <c r="FG156" s="29" t="str">
        <f>IF('Slut 3.kl -Klasse'!FU23="","",IF('Slut 3.kl -Klasse'!FU23='Skole scoring'!FG$152,1,0)+IF('Slut 3.kl -Klasse'!FU23=5,5,0))</f>
        <v/>
      </c>
      <c r="FH156" s="29" t="str">
        <f>IF('Slut 3.kl -Klasse'!FV23="","",IF('Slut 3.kl -Klasse'!FV23='Skole scoring'!FH$152,1,0)+IF('Slut 3.kl -Klasse'!FV23=5,5,0))</f>
        <v/>
      </c>
      <c r="FI156" s="29" t="str">
        <f>IF('Slut 3.kl -Klasse'!FW23="","",IF('Slut 3.kl -Klasse'!FW23='Skole scoring'!FI$152,1,0)+IF('Slut 3.kl -Klasse'!FW23=5,5,0))</f>
        <v/>
      </c>
      <c r="FJ156" s="29" t="str">
        <f>IF('Slut 3.kl -Klasse'!FX23="","",IF('Slut 3.kl -Klasse'!FX23='Skole scoring'!FJ$152,1,0)+IF('Slut 3.kl -Klasse'!FX23=5,5,0))</f>
        <v/>
      </c>
      <c r="FK156" s="29" t="str">
        <f>IF('Slut 3.kl -Klasse'!FY23="","",IF('Slut 3.kl -Klasse'!FY23='Skole scoring'!FK$152,1,0)+IF('Slut 3.kl -Klasse'!FY23=5,5,0))</f>
        <v/>
      </c>
      <c r="FL156" s="29" t="str">
        <f>IF('Slut 3.kl -Klasse'!FZ23="","",IF('Slut 3.kl -Klasse'!FZ23='Skole scoring'!FL$152,1,0)+IF('Slut 3.kl -Klasse'!FZ23=5,5,0))</f>
        <v/>
      </c>
      <c r="FM156" s="29" t="str">
        <f>IF('Slut 3.kl -Klasse'!GA23="","",IF('Slut 3.kl -Klasse'!GA23='Skole scoring'!FM$152,1,0)+IF('Slut 3.kl -Klasse'!GA23=5,5,0))</f>
        <v/>
      </c>
      <c r="FN156" s="29">
        <f t="shared" si="5"/>
        <v>0</v>
      </c>
      <c r="FO156" s="29" t="str">
        <f>IF(ISBLANK('Slut 3.kl -Klasse'!B23),"NA",(((COUNTIF('Skole scoring'!B156:U156,1)-10.5)/5.6)+((COUNTIF('Skole scoring'!V156:DQ156,1)-28.9)/14.5)+((COUNTIF(DR156:FM156,1)-29.6)/13.9))/3)</f>
        <v>NA</v>
      </c>
    </row>
    <row r="157" spans="2:171" x14ac:dyDescent="0.35">
      <c r="B157" s="29" t="str">
        <f>IF('Slut 3.kl -Klasse'!P24="","",IF('Slut 3.kl -Klasse'!P24='Skole scoring'!B$152,1,0)+IF('Slut 3.kl -Klasse'!P24=5,5,0))</f>
        <v/>
      </c>
      <c r="C157" s="29" t="str">
        <f>IF('Slut 3.kl -Klasse'!Q24="","",IF('Slut 3.kl -Klasse'!Q24='Skole scoring'!C$152,1,0)+IF('Slut 3.kl -Klasse'!Q24=5,5,0))</f>
        <v/>
      </c>
      <c r="D157" s="29" t="str">
        <f>IF('Slut 3.kl -Klasse'!R24="","",IF('Slut 3.kl -Klasse'!R24='Skole scoring'!D$152,1,0)+IF('Slut 3.kl -Klasse'!R24=5,5,0))</f>
        <v/>
      </c>
      <c r="E157" s="29" t="str">
        <f>IF('Slut 3.kl -Klasse'!S24="","",IF('Slut 3.kl -Klasse'!S24='Skole scoring'!E$152,1,0)+IF('Slut 3.kl -Klasse'!S24=5,5,0))</f>
        <v/>
      </c>
      <c r="F157" s="29" t="str">
        <f>IF('Slut 3.kl -Klasse'!T24="","",IF('Slut 3.kl -Klasse'!T24='Skole scoring'!F$152,1,0)+IF('Slut 3.kl -Klasse'!T24=5,5,0))</f>
        <v/>
      </c>
      <c r="G157" s="29" t="str">
        <f>IF('Slut 3.kl -Klasse'!U24="","",IF('Slut 3.kl -Klasse'!U24='Skole scoring'!G$152,1,0)+IF('Slut 3.kl -Klasse'!U24=5,5,0))</f>
        <v/>
      </c>
      <c r="H157" s="29" t="str">
        <f>IF('Slut 3.kl -Klasse'!V24="","",IF('Slut 3.kl -Klasse'!V24='Skole scoring'!H$152,1,0)+IF('Slut 3.kl -Klasse'!V24=5,5,0))</f>
        <v/>
      </c>
      <c r="I157" s="29" t="str">
        <f>IF('Slut 3.kl -Klasse'!W24="","",IF('Slut 3.kl -Klasse'!W24='Skole scoring'!I$152,1,0)+IF('Slut 3.kl -Klasse'!W24=5,5,0))</f>
        <v/>
      </c>
      <c r="J157" s="29" t="str">
        <f>IF('Slut 3.kl -Klasse'!X24="","",IF('Slut 3.kl -Klasse'!X24='Skole scoring'!J$152,1,0)+IF('Slut 3.kl -Klasse'!X24=5,5,0))</f>
        <v/>
      </c>
      <c r="K157" s="29" t="str">
        <f>IF('Slut 3.kl -Klasse'!Y24="","",IF('Slut 3.kl -Klasse'!Y24='Skole scoring'!K$152,1,0)+IF('Slut 3.kl -Klasse'!Y24=5,5,0))</f>
        <v/>
      </c>
      <c r="L157" s="29" t="str">
        <f>IF('Slut 3.kl -Klasse'!Z24="","",IF('Slut 3.kl -Klasse'!Z24='Skole scoring'!L$152,1,0)+IF('Slut 3.kl -Klasse'!Z24=5,5,0))</f>
        <v/>
      </c>
      <c r="M157" s="29" t="str">
        <f>IF('Slut 3.kl -Klasse'!AA24="","",IF('Slut 3.kl -Klasse'!AA24='Skole scoring'!M$152,1,0)+IF('Slut 3.kl -Klasse'!AA24=5,5,0))</f>
        <v/>
      </c>
      <c r="N157" s="29" t="str">
        <f>IF('Slut 3.kl -Klasse'!AB24="","",IF('Slut 3.kl -Klasse'!AB24='Skole scoring'!N$152,1,0)+IF('Slut 3.kl -Klasse'!AB24=5,5,0))</f>
        <v/>
      </c>
      <c r="O157" s="29" t="str">
        <f>IF('Slut 3.kl -Klasse'!AC24="","",IF('Slut 3.kl -Klasse'!AC24='Skole scoring'!O$152,1,0)+IF('Slut 3.kl -Klasse'!AC24=5,5,0))</f>
        <v/>
      </c>
      <c r="P157" s="29" t="str">
        <f>IF('Slut 3.kl -Klasse'!AD24="","",IF('Slut 3.kl -Klasse'!AD24='Skole scoring'!P$152,1,0)+IF('Slut 3.kl -Klasse'!AD24=5,5,0))</f>
        <v/>
      </c>
      <c r="Q157" s="29" t="str">
        <f>IF('Slut 3.kl -Klasse'!AE24="","",IF('Slut 3.kl -Klasse'!AE24='Skole scoring'!Q$152,1,0)+IF('Slut 3.kl -Klasse'!AE24=5,5,0))</f>
        <v/>
      </c>
      <c r="R157" s="29" t="str">
        <f>IF('Slut 3.kl -Klasse'!AF24="","",IF('Slut 3.kl -Klasse'!AF24='Skole scoring'!R$152,1,0)+IF('Slut 3.kl -Klasse'!AF24=5,5,0))</f>
        <v/>
      </c>
      <c r="S157" s="29" t="str">
        <f>IF('Slut 3.kl -Klasse'!AG24="","",IF('Slut 3.kl -Klasse'!AG24='Skole scoring'!S$152,1,0)+IF('Slut 3.kl -Klasse'!AG24=5,5,0))</f>
        <v/>
      </c>
      <c r="T157" s="29" t="str">
        <f>IF('Slut 3.kl -Klasse'!AH24="","",IF('Slut 3.kl -Klasse'!AH24='Skole scoring'!T$152,1,0)+IF('Slut 3.kl -Klasse'!AH24=5,5,0))</f>
        <v/>
      </c>
      <c r="U157" s="29" t="str">
        <f>IF('Slut 3.kl -Klasse'!AI24="","",IF('Slut 3.kl -Klasse'!AI24='Skole scoring'!U$152,1,0)+IF('Slut 3.kl -Klasse'!AI24=5,5,0))</f>
        <v/>
      </c>
      <c r="V157" s="29" t="str">
        <f>IF('Slut 3.kl -Klasse'!AJ24="","",IF('Slut 3.kl -Klasse'!AJ24='Skole scoring'!V$152,1,0)+IF('Slut 3.kl -Klasse'!AJ24=5,5,0))</f>
        <v/>
      </c>
      <c r="W157" s="29" t="str">
        <f>IF('Slut 3.kl -Klasse'!AK24="","",IF('Slut 3.kl -Klasse'!AK24='Skole scoring'!W$152,1,0)+IF('Slut 3.kl -Klasse'!AK24=5,5,0))</f>
        <v/>
      </c>
      <c r="X157" s="29" t="str">
        <f>IF('Slut 3.kl -Klasse'!AL24="","",IF('Slut 3.kl -Klasse'!AL24='Skole scoring'!X$152,1,0)+IF('Slut 3.kl -Klasse'!AL24=5,5,0))</f>
        <v/>
      </c>
      <c r="Y157" s="29" t="str">
        <f>IF('Slut 3.kl -Klasse'!AM24="","",IF('Slut 3.kl -Klasse'!AM24='Skole scoring'!Y$152,1,0)+IF('Slut 3.kl -Klasse'!AM24=5,5,0))</f>
        <v/>
      </c>
      <c r="Z157" s="29" t="str">
        <f>IF('Slut 3.kl -Klasse'!AN24="","",IF('Slut 3.kl -Klasse'!AN24='Skole scoring'!Z$152,1,0)+IF('Slut 3.kl -Klasse'!AN24=5,5,0))</f>
        <v/>
      </c>
      <c r="AA157" s="29" t="str">
        <f>IF('Slut 3.kl -Klasse'!AO24="","",IF('Slut 3.kl -Klasse'!AO24='Skole scoring'!AA$152,1,0)+IF('Slut 3.kl -Klasse'!AO24=5,5,0))</f>
        <v/>
      </c>
      <c r="AB157" s="29" t="str">
        <f>IF('Slut 3.kl -Klasse'!AP24="","",IF('Slut 3.kl -Klasse'!AP24='Skole scoring'!AB$152,1,0)+IF('Slut 3.kl -Klasse'!AP24=5,5,0))</f>
        <v/>
      </c>
      <c r="AC157" s="29" t="str">
        <f>IF('Slut 3.kl -Klasse'!AQ24="","",IF('Slut 3.kl -Klasse'!AQ24='Skole scoring'!AC$152,1,0)+IF('Slut 3.kl -Klasse'!AQ24=5,5,0))</f>
        <v/>
      </c>
      <c r="AD157" s="29" t="str">
        <f>IF('Slut 3.kl -Klasse'!AR24="","",IF('Slut 3.kl -Klasse'!AR24='Skole scoring'!AD$152,1,0)+IF('Slut 3.kl -Klasse'!AR24=5,5,0))</f>
        <v/>
      </c>
      <c r="AE157" s="29" t="str">
        <f>IF('Slut 3.kl -Klasse'!AS24="","",IF('Slut 3.kl -Klasse'!AS24='Skole scoring'!AE$152,1,0)+IF('Slut 3.kl -Klasse'!AS24=5,5,0))</f>
        <v/>
      </c>
      <c r="AF157" s="29" t="str">
        <f>IF('Slut 3.kl -Klasse'!AT24="","",IF('Slut 3.kl -Klasse'!AT24='Skole scoring'!AF$152,1,0)+IF('Slut 3.kl -Klasse'!AT24=5,5,0))</f>
        <v/>
      </c>
      <c r="AG157" s="29" t="str">
        <f>IF('Slut 3.kl -Klasse'!AU24="","",IF('Slut 3.kl -Klasse'!AU24='Skole scoring'!AG$152,1,0)+IF('Slut 3.kl -Klasse'!AU24=5,5,0))</f>
        <v/>
      </c>
      <c r="AH157" s="29" t="str">
        <f>IF('Slut 3.kl -Klasse'!AV24="","",IF('Slut 3.kl -Klasse'!AV24='Skole scoring'!AH$152,1,0)+IF('Slut 3.kl -Klasse'!AV24=5,5,0))</f>
        <v/>
      </c>
      <c r="AI157" s="29" t="str">
        <f>IF('Slut 3.kl -Klasse'!AW24="","",IF('Slut 3.kl -Klasse'!AW24='Skole scoring'!AI$152,1,0)+IF('Slut 3.kl -Klasse'!AW24=5,5,0))</f>
        <v/>
      </c>
      <c r="AJ157" s="29" t="str">
        <f>IF('Slut 3.kl -Klasse'!AX24="","",IF('Slut 3.kl -Klasse'!AX24='Skole scoring'!AJ$152,1,0)+IF('Slut 3.kl -Klasse'!AX24=5,5,0))</f>
        <v/>
      </c>
      <c r="AK157" s="29" t="str">
        <f>IF('Slut 3.kl -Klasse'!AY24="","",IF('Slut 3.kl -Klasse'!AY24='Skole scoring'!AK$152,1,0)+IF('Slut 3.kl -Klasse'!AY24=5,5,0))</f>
        <v/>
      </c>
      <c r="AL157" s="29" t="str">
        <f>IF('Slut 3.kl -Klasse'!AZ24="","",IF('Slut 3.kl -Klasse'!AZ24='Skole scoring'!AL$152,1,0)+IF('Slut 3.kl -Klasse'!AZ24=5,5,0))</f>
        <v/>
      </c>
      <c r="AM157" s="29" t="str">
        <f>IF('Slut 3.kl -Klasse'!BA24="","",IF('Slut 3.kl -Klasse'!BA24='Skole scoring'!AM$152,1,0)+IF('Slut 3.kl -Klasse'!BA24=5,5,0))</f>
        <v/>
      </c>
      <c r="AN157" s="29" t="str">
        <f>IF('Slut 3.kl -Klasse'!BB24="","",IF('Slut 3.kl -Klasse'!BB24='Skole scoring'!AN$152,1,0)+IF('Slut 3.kl -Klasse'!BB24=5,5,0))</f>
        <v/>
      </c>
      <c r="AO157" s="29" t="str">
        <f>IF('Slut 3.kl -Klasse'!BC24="","",IF('Slut 3.kl -Klasse'!BC24='Skole scoring'!AO$152,1,0)+IF('Slut 3.kl -Klasse'!BC24=5,5,0))</f>
        <v/>
      </c>
      <c r="AP157" s="29" t="str">
        <f>IF('Slut 3.kl -Klasse'!BD24="","",IF('Slut 3.kl -Klasse'!BD24='Skole scoring'!AP$152,1,0)+IF('Slut 3.kl -Klasse'!BD24=5,5,0))</f>
        <v/>
      </c>
      <c r="AQ157" s="29" t="str">
        <f>IF('Slut 3.kl -Klasse'!BE24="","",IF('Slut 3.kl -Klasse'!BE24='Skole scoring'!AQ$152,1,0)+IF('Slut 3.kl -Klasse'!BE24=5,5,0))</f>
        <v/>
      </c>
      <c r="AR157" s="29" t="str">
        <f>IF('Slut 3.kl -Klasse'!BF24="","",IF('Slut 3.kl -Klasse'!BF24='Skole scoring'!AR$152,1,0)+IF('Slut 3.kl -Klasse'!BF24=5,5,0))</f>
        <v/>
      </c>
      <c r="AS157" s="29" t="str">
        <f>IF('Slut 3.kl -Klasse'!BG24="","",IF('Slut 3.kl -Klasse'!BG24='Skole scoring'!AS$152,1,0)+IF('Slut 3.kl -Klasse'!BG24=5,5,0))</f>
        <v/>
      </c>
      <c r="AT157" s="29" t="str">
        <f>IF('Slut 3.kl -Klasse'!BH24="","",IF('Slut 3.kl -Klasse'!BH24='Skole scoring'!AT$152,1,0)+IF('Slut 3.kl -Klasse'!BH24=5,5,0))</f>
        <v/>
      </c>
      <c r="AU157" s="29" t="str">
        <f>IF('Slut 3.kl -Klasse'!BI24="","",IF('Slut 3.kl -Klasse'!BI24='Skole scoring'!AU$152,1,0)+IF('Slut 3.kl -Klasse'!BI24=5,5,0))</f>
        <v/>
      </c>
      <c r="AV157" s="29" t="str">
        <f>IF('Slut 3.kl -Klasse'!BJ24="","",IF('Slut 3.kl -Klasse'!BJ24='Skole scoring'!AV$152,1,0)+IF('Slut 3.kl -Klasse'!BJ24=5,5,0))</f>
        <v/>
      </c>
      <c r="AW157" s="29" t="str">
        <f>IF('Slut 3.kl -Klasse'!BK24="","",IF('Slut 3.kl -Klasse'!BK24='Skole scoring'!AW$152,1,0)+IF('Slut 3.kl -Klasse'!BK24=5,5,0))</f>
        <v/>
      </c>
      <c r="AX157" s="29" t="str">
        <f>IF('Slut 3.kl -Klasse'!BL24="","",IF('Slut 3.kl -Klasse'!BL24='Skole scoring'!AX$152,1,0)+IF('Slut 3.kl -Klasse'!BL24=5,5,0))</f>
        <v/>
      </c>
      <c r="AY157" s="29" t="str">
        <f>IF('Slut 3.kl -Klasse'!BM24="","",IF('Slut 3.kl -Klasse'!BM24='Skole scoring'!AY$152,1,0)+IF('Slut 3.kl -Klasse'!BM24=5,5,0))</f>
        <v/>
      </c>
      <c r="AZ157" s="29" t="str">
        <f>IF('Slut 3.kl -Klasse'!BN24="","",IF('Slut 3.kl -Klasse'!BN24='Skole scoring'!AZ$152,1,0)+IF('Slut 3.kl -Klasse'!BN24=5,5,0))</f>
        <v/>
      </c>
      <c r="BA157" s="29" t="str">
        <f>IF('Slut 3.kl -Klasse'!BO24="","",IF('Slut 3.kl -Klasse'!BO24='Skole scoring'!BA$152,1,0)+IF('Slut 3.kl -Klasse'!BO24=5,5,0))</f>
        <v/>
      </c>
      <c r="BB157" s="29" t="str">
        <f>IF('Slut 3.kl -Klasse'!BP24="","",IF('Slut 3.kl -Klasse'!BP24='Skole scoring'!BB$152,1,0)+IF('Slut 3.kl -Klasse'!BP24=5,5,0))</f>
        <v/>
      </c>
      <c r="BC157" s="29" t="str">
        <f>IF('Slut 3.kl -Klasse'!BQ24="","",IF('Slut 3.kl -Klasse'!BQ24='Skole scoring'!BC$152,1,0)+IF('Slut 3.kl -Klasse'!BQ24=5,5,0))</f>
        <v/>
      </c>
      <c r="BD157" s="29" t="str">
        <f>IF('Slut 3.kl -Klasse'!BR24="","",IF('Slut 3.kl -Klasse'!BR24='Skole scoring'!BD$152,1,0)+IF('Slut 3.kl -Klasse'!BR24=5,5,0))</f>
        <v/>
      </c>
      <c r="BE157" s="29" t="str">
        <f>IF('Slut 3.kl -Klasse'!BS24="","",IF('Slut 3.kl -Klasse'!BS24='Skole scoring'!BE$152,1,0)+IF('Slut 3.kl -Klasse'!BS24=5,5,0))</f>
        <v/>
      </c>
      <c r="BF157" s="29" t="str">
        <f>IF('Slut 3.kl -Klasse'!BT24="","",IF('Slut 3.kl -Klasse'!BT24='Skole scoring'!BF$152,1,0)+IF('Slut 3.kl -Klasse'!BT24=5,5,0))</f>
        <v/>
      </c>
      <c r="BG157" s="29" t="str">
        <f>IF('Slut 3.kl -Klasse'!BU24="","",IF('Slut 3.kl -Klasse'!BU24='Skole scoring'!BG$152,1,0)+IF('Slut 3.kl -Klasse'!BU24=5,5,0))</f>
        <v/>
      </c>
      <c r="BH157" s="29" t="str">
        <f>IF('Slut 3.kl -Klasse'!BV24="","",IF('Slut 3.kl -Klasse'!BV24='Skole scoring'!BH$152,1,0)+IF('Slut 3.kl -Klasse'!BV24=5,5,0))</f>
        <v/>
      </c>
      <c r="BI157" s="29" t="str">
        <f>IF('Slut 3.kl -Klasse'!BW24="","",IF('Slut 3.kl -Klasse'!BW24='Skole scoring'!BI$152,1,0)+IF('Slut 3.kl -Klasse'!BW24=5,5,0))</f>
        <v/>
      </c>
      <c r="BJ157" s="29" t="str">
        <f>IF('Slut 3.kl -Klasse'!BX24="","",IF('Slut 3.kl -Klasse'!BX24='Skole scoring'!BJ$152,1,0)+IF('Slut 3.kl -Klasse'!BX24=5,5,0))</f>
        <v/>
      </c>
      <c r="BK157" s="29" t="str">
        <f>IF('Slut 3.kl -Klasse'!BY24="","",IF('Slut 3.kl -Klasse'!BY24='Skole scoring'!BK$152,1,0)+IF('Slut 3.kl -Klasse'!BY24=5,5,0))</f>
        <v/>
      </c>
      <c r="BL157" s="29" t="str">
        <f>IF('Slut 3.kl -Klasse'!BZ24="","",IF('Slut 3.kl -Klasse'!BZ24='Skole scoring'!BL$152,1,0)+IF('Slut 3.kl -Klasse'!BZ24=5,5,0))</f>
        <v/>
      </c>
      <c r="BM157" s="29" t="str">
        <f>IF('Slut 3.kl -Klasse'!CA24="","",IF('Slut 3.kl -Klasse'!CA24='Skole scoring'!BM$152,1,0)+IF('Slut 3.kl -Klasse'!CA24=5,5,0))</f>
        <v/>
      </c>
      <c r="BN157" s="29" t="str">
        <f>IF('Slut 3.kl -Klasse'!CB24="","",IF('Slut 3.kl -Klasse'!CB24='Skole scoring'!BN$152,1,0)+IF('Slut 3.kl -Klasse'!CB24=5,5,0))</f>
        <v/>
      </c>
      <c r="BO157" s="29" t="str">
        <f>IF('Slut 3.kl -Klasse'!CC24="","",IF('Slut 3.kl -Klasse'!CC24='Skole scoring'!BO$152,1,0)+IF('Slut 3.kl -Klasse'!CC24=5,5,0))</f>
        <v/>
      </c>
      <c r="BP157" s="29" t="str">
        <f>IF('Slut 3.kl -Klasse'!CD24="","",IF('Slut 3.kl -Klasse'!CD24='Skole scoring'!BP$152,1,0)+IF('Slut 3.kl -Klasse'!CD24=5,5,0))</f>
        <v/>
      </c>
      <c r="BQ157" s="29" t="str">
        <f>IF('Slut 3.kl -Klasse'!CE24="","",IF('Slut 3.kl -Klasse'!CE24='Skole scoring'!BQ$152,1,0)+IF('Slut 3.kl -Klasse'!CE24=5,5,0))</f>
        <v/>
      </c>
      <c r="BR157" s="29" t="str">
        <f>IF('Slut 3.kl -Klasse'!CF24="","",IF('Slut 3.kl -Klasse'!CF24='Skole scoring'!BR$152,1,0)+IF('Slut 3.kl -Klasse'!CF24=5,5,0))</f>
        <v/>
      </c>
      <c r="BS157" s="29" t="str">
        <f>IF('Slut 3.kl -Klasse'!CG24="","",IF('Slut 3.kl -Klasse'!CG24='Skole scoring'!BS$152,1,0)+IF('Slut 3.kl -Klasse'!CG24=5,5,0))</f>
        <v/>
      </c>
      <c r="BT157" s="29" t="str">
        <f>IF('Slut 3.kl -Klasse'!CH24="","",IF('Slut 3.kl -Klasse'!CH24='Skole scoring'!BT$152,1,0)+IF('Slut 3.kl -Klasse'!CH24=5,5,0))</f>
        <v/>
      </c>
      <c r="BU157" s="29" t="str">
        <f>IF('Slut 3.kl -Klasse'!CI24="","",IF('Slut 3.kl -Klasse'!CI24='Skole scoring'!BU$152,1,0)+IF('Slut 3.kl -Klasse'!CI24=5,5,0))</f>
        <v/>
      </c>
      <c r="BV157" s="29" t="str">
        <f>IF('Slut 3.kl -Klasse'!CJ24="","",IF('Slut 3.kl -Klasse'!CJ24='Skole scoring'!BV$152,1,0)+IF('Slut 3.kl -Klasse'!CJ24=5,5,0))</f>
        <v/>
      </c>
      <c r="BW157" s="29" t="str">
        <f>IF('Slut 3.kl -Klasse'!CK24="","",IF('Slut 3.kl -Klasse'!CK24='Skole scoring'!BW$152,1,0)+IF('Slut 3.kl -Klasse'!CK24=5,5,0))</f>
        <v/>
      </c>
      <c r="BX157" s="29" t="str">
        <f>IF('Slut 3.kl -Klasse'!CL24="","",IF('Slut 3.kl -Klasse'!CL24='Skole scoring'!BX$152,1,0)+IF('Slut 3.kl -Klasse'!CL24=5,5,0))</f>
        <v/>
      </c>
      <c r="BY157" s="29" t="str">
        <f>IF('Slut 3.kl -Klasse'!CM24="","",IF('Slut 3.kl -Klasse'!CM24='Skole scoring'!BY$152,1,0)+IF('Slut 3.kl -Klasse'!CM24=5,5,0))</f>
        <v/>
      </c>
      <c r="BZ157" s="29" t="str">
        <f>IF('Slut 3.kl -Klasse'!CN24="","",IF('Slut 3.kl -Klasse'!CN24='Skole scoring'!BZ$152,1,0)+IF('Slut 3.kl -Klasse'!CN24=5,5,0))</f>
        <v/>
      </c>
      <c r="CA157" s="29" t="str">
        <f>IF('Slut 3.kl -Klasse'!CO24="","",IF('Slut 3.kl -Klasse'!CO24='Skole scoring'!CA$152,1,0)+IF('Slut 3.kl -Klasse'!CO24=5,5,0))</f>
        <v/>
      </c>
      <c r="CB157" s="29" t="str">
        <f>IF('Slut 3.kl -Klasse'!CP24="","",IF('Slut 3.kl -Klasse'!CP24='Skole scoring'!CB$152,1,0)+IF('Slut 3.kl -Klasse'!CP24=5,5,0))</f>
        <v/>
      </c>
      <c r="CC157" s="29" t="str">
        <f>IF('Slut 3.kl -Klasse'!CQ24="","",IF('Slut 3.kl -Klasse'!CQ24='Skole scoring'!CC$152,1,0)+IF('Slut 3.kl -Klasse'!CQ24=5,5,0))</f>
        <v/>
      </c>
      <c r="CD157" s="29" t="str">
        <f>IF('Slut 3.kl -Klasse'!CR24="","",IF('Slut 3.kl -Klasse'!CR24='Skole scoring'!CD$152,1,0)+IF('Slut 3.kl -Klasse'!CR24=5,5,0))</f>
        <v/>
      </c>
      <c r="CE157" s="29" t="str">
        <f>IF('Slut 3.kl -Klasse'!CS24="","",IF('Slut 3.kl -Klasse'!CS24='Skole scoring'!CE$152,1,0)+IF('Slut 3.kl -Klasse'!CS24=5,5,0))</f>
        <v/>
      </c>
      <c r="CF157" s="29" t="str">
        <f>IF('Slut 3.kl -Klasse'!CT24="","",IF('Slut 3.kl -Klasse'!CT24='Skole scoring'!CF$152,1,0)+IF('Slut 3.kl -Klasse'!CT24=5,5,0))</f>
        <v/>
      </c>
      <c r="CG157" s="29" t="str">
        <f>IF('Slut 3.kl -Klasse'!CU24="","",IF('Slut 3.kl -Klasse'!CU24='Skole scoring'!CG$152,1,0)+IF('Slut 3.kl -Klasse'!CU24=5,5,0))</f>
        <v/>
      </c>
      <c r="CH157" s="29" t="str">
        <f>IF('Slut 3.kl -Klasse'!CV24="","",IF('Slut 3.kl -Klasse'!CV24='Skole scoring'!CH$152,1,0)+IF('Slut 3.kl -Klasse'!CV24=5,5,0))</f>
        <v/>
      </c>
      <c r="CI157" s="29" t="str">
        <f>IF('Slut 3.kl -Klasse'!CW24="","",IF('Slut 3.kl -Klasse'!CW24='Skole scoring'!CI$152,1,0)+IF('Slut 3.kl -Klasse'!CW24=5,5,0))</f>
        <v/>
      </c>
      <c r="CJ157" s="29" t="str">
        <f>IF('Slut 3.kl -Klasse'!CX24="","",IF('Slut 3.kl -Klasse'!CX24='Skole scoring'!CJ$152,1,0)+IF('Slut 3.kl -Klasse'!CX24=5,5,0))</f>
        <v/>
      </c>
      <c r="CK157" s="29" t="str">
        <f>IF('Slut 3.kl -Klasse'!CY24="","",IF('Slut 3.kl -Klasse'!CY24='Skole scoring'!CK$152,1,0)+IF('Slut 3.kl -Klasse'!CY24=5,5,0))</f>
        <v/>
      </c>
      <c r="CL157" s="29" t="str">
        <f>IF('Slut 3.kl -Klasse'!CZ24="","",IF('Slut 3.kl -Klasse'!CZ24='Skole scoring'!CL$152,1,0)+IF('Slut 3.kl -Klasse'!CZ24=5,5,0))</f>
        <v/>
      </c>
      <c r="CM157" s="29" t="str">
        <f>IF('Slut 3.kl -Klasse'!DA24="","",IF('Slut 3.kl -Klasse'!DA24='Skole scoring'!CM$152,1,0)+IF('Slut 3.kl -Klasse'!DA24=5,5,0))</f>
        <v/>
      </c>
      <c r="CN157" s="29" t="str">
        <f>IF('Slut 3.kl -Klasse'!DB24="","",IF('Slut 3.kl -Klasse'!DB24='Skole scoring'!CN$152,1,0)+IF('Slut 3.kl -Klasse'!DB24=5,5,0))</f>
        <v/>
      </c>
      <c r="CO157" s="29" t="str">
        <f>IF('Slut 3.kl -Klasse'!DC24="","",IF('Slut 3.kl -Klasse'!DC24='Skole scoring'!CO$152,1,0)+IF('Slut 3.kl -Klasse'!DC24=5,5,0))</f>
        <v/>
      </c>
      <c r="CP157" s="29" t="str">
        <f>IF('Slut 3.kl -Klasse'!DD24="","",IF('Slut 3.kl -Klasse'!DD24='Skole scoring'!CP$152,1,0)+IF('Slut 3.kl -Klasse'!DD24=5,5,0))</f>
        <v/>
      </c>
      <c r="CQ157" s="29" t="str">
        <f>IF('Slut 3.kl -Klasse'!DE24="","",IF('Slut 3.kl -Klasse'!DE24='Skole scoring'!CQ$152,1,0)+IF('Slut 3.kl -Klasse'!DE24=5,5,0))</f>
        <v/>
      </c>
      <c r="CR157" s="29" t="str">
        <f>IF('Slut 3.kl -Klasse'!DF24="","",IF('Slut 3.kl -Klasse'!DF24='Skole scoring'!CR$152,1,0)+IF('Slut 3.kl -Klasse'!DF24=5,5,0))</f>
        <v/>
      </c>
      <c r="CS157" s="29" t="str">
        <f>IF('Slut 3.kl -Klasse'!DG24="","",IF('Slut 3.kl -Klasse'!DG24='Skole scoring'!CS$152,1,0)+IF('Slut 3.kl -Klasse'!DG24=5,5,0))</f>
        <v/>
      </c>
      <c r="CT157" s="29" t="str">
        <f>IF('Slut 3.kl -Klasse'!DH24="","",IF('Slut 3.kl -Klasse'!DH24='Skole scoring'!CT$152,1,0)+IF('Slut 3.kl -Klasse'!DH24=5,5,0))</f>
        <v/>
      </c>
      <c r="CU157" s="29" t="str">
        <f>IF('Slut 3.kl -Klasse'!DI24="","",IF('Slut 3.kl -Klasse'!DI24='Skole scoring'!CU$152,1,0)+IF('Slut 3.kl -Klasse'!DI24=5,5,0))</f>
        <v/>
      </c>
      <c r="CV157" s="29" t="str">
        <f>IF('Slut 3.kl -Klasse'!DJ24="","",IF('Slut 3.kl -Klasse'!DJ24='Skole scoring'!CV$152,1,0)+IF('Slut 3.kl -Klasse'!DJ24=5,5,0))</f>
        <v/>
      </c>
      <c r="CW157" s="29" t="str">
        <f>IF('Slut 3.kl -Klasse'!DK24="","",IF('Slut 3.kl -Klasse'!DK24='Skole scoring'!CW$152,1,0)+IF('Slut 3.kl -Klasse'!DK24=5,5,0))</f>
        <v/>
      </c>
      <c r="CX157" s="29" t="str">
        <f>IF('Slut 3.kl -Klasse'!DL24="","",IF('Slut 3.kl -Klasse'!DL24='Skole scoring'!CX$152,1,0)+IF('Slut 3.kl -Klasse'!DL24=5,5,0))</f>
        <v/>
      </c>
      <c r="CY157" s="29" t="str">
        <f>IF('Slut 3.kl -Klasse'!DM24="","",IF('Slut 3.kl -Klasse'!DM24='Skole scoring'!CY$152,1,0)+IF('Slut 3.kl -Klasse'!DM24=5,5,0))</f>
        <v/>
      </c>
      <c r="CZ157" s="29" t="str">
        <f>IF('Slut 3.kl -Klasse'!DN24="","",IF('Slut 3.kl -Klasse'!DN24='Skole scoring'!CZ$152,1,0)+IF('Slut 3.kl -Klasse'!DN24=5,5,0))</f>
        <v/>
      </c>
      <c r="DA157" s="29" t="str">
        <f>IF('Slut 3.kl -Klasse'!DO24="","",IF('Slut 3.kl -Klasse'!DO24='Skole scoring'!DA$152,1,0)+IF('Slut 3.kl -Klasse'!DO24=5,5,0))</f>
        <v/>
      </c>
      <c r="DB157" s="29" t="str">
        <f>IF('Slut 3.kl -Klasse'!DP24="","",IF('Slut 3.kl -Klasse'!DP24='Skole scoring'!DB$152,1,0)+IF('Slut 3.kl -Klasse'!DP24=5,5,0))</f>
        <v/>
      </c>
      <c r="DC157" s="29" t="str">
        <f>IF('Slut 3.kl -Klasse'!DQ24="","",IF('Slut 3.kl -Klasse'!DQ24='Skole scoring'!DC$152,1,0)+IF('Slut 3.kl -Klasse'!DQ24=5,5,0))</f>
        <v/>
      </c>
      <c r="DD157" s="29" t="str">
        <f>IF('Slut 3.kl -Klasse'!DR24="","",IF('Slut 3.kl -Klasse'!DR24='Skole scoring'!DD$152,1,0)+IF('Slut 3.kl -Klasse'!DR24=5,5,0))</f>
        <v/>
      </c>
      <c r="DE157" s="29" t="str">
        <f>IF('Slut 3.kl -Klasse'!DS24="","",IF('Slut 3.kl -Klasse'!DS24='Skole scoring'!DE$152,1,0)+IF('Slut 3.kl -Klasse'!DS24=5,5,0))</f>
        <v/>
      </c>
      <c r="DF157" s="29" t="str">
        <f>IF('Slut 3.kl -Klasse'!DT24="","",IF('Slut 3.kl -Klasse'!DT24='Skole scoring'!DF$152,1,0)+IF('Slut 3.kl -Klasse'!DT24=5,5,0))</f>
        <v/>
      </c>
      <c r="DG157" s="29" t="str">
        <f>IF('Slut 3.kl -Klasse'!DU24="","",IF('Slut 3.kl -Klasse'!DU24='Skole scoring'!DG$152,1,0)+IF('Slut 3.kl -Klasse'!DU24=5,5,0))</f>
        <v/>
      </c>
      <c r="DH157" s="29" t="str">
        <f>IF('Slut 3.kl -Klasse'!DV24="","",IF('Slut 3.kl -Klasse'!DV24='Skole scoring'!DH$152,1,0)+IF('Slut 3.kl -Klasse'!DV24=5,5,0))</f>
        <v/>
      </c>
      <c r="DI157" s="29" t="str">
        <f>IF('Slut 3.kl -Klasse'!DW24="","",IF('Slut 3.kl -Klasse'!DW24='Skole scoring'!DI$152,1,0)+IF('Slut 3.kl -Klasse'!DW24=5,5,0))</f>
        <v/>
      </c>
      <c r="DJ157" s="29" t="str">
        <f>IF('Slut 3.kl -Klasse'!DX24="","",IF('Slut 3.kl -Klasse'!DX24='Skole scoring'!DJ$152,1,0)+IF('Slut 3.kl -Klasse'!DX24=5,5,0))</f>
        <v/>
      </c>
      <c r="DK157" s="29" t="str">
        <f>IF('Slut 3.kl -Klasse'!DY24="","",IF('Slut 3.kl -Klasse'!DY24='Skole scoring'!DK$152,1,0)+IF('Slut 3.kl -Klasse'!DY24=5,5,0))</f>
        <v/>
      </c>
      <c r="DL157" s="29" t="str">
        <f>IF('Slut 3.kl -Klasse'!DZ24="","",IF('Slut 3.kl -Klasse'!DZ24='Skole scoring'!DL$152,1,0)+IF('Slut 3.kl -Klasse'!DZ24=5,5,0))</f>
        <v/>
      </c>
      <c r="DM157" s="29" t="str">
        <f>IF('Slut 3.kl -Klasse'!EA24="","",IF('Slut 3.kl -Klasse'!EA24='Skole scoring'!DM$152,1,0)+IF('Slut 3.kl -Klasse'!EA24=5,5,0))</f>
        <v/>
      </c>
      <c r="DN157" s="29" t="str">
        <f>IF('Slut 3.kl -Klasse'!EB24="","",IF('Slut 3.kl -Klasse'!EB24='Skole scoring'!DN$152,1,0)+IF('Slut 3.kl -Klasse'!EB24=5,5,0))</f>
        <v/>
      </c>
      <c r="DO157" s="29" t="str">
        <f>IF('Slut 3.kl -Klasse'!EC24="","",IF('Slut 3.kl -Klasse'!EC24='Skole scoring'!DO$152,1,0)+IF('Slut 3.kl -Klasse'!EC24=5,5,0))</f>
        <v/>
      </c>
      <c r="DP157" s="29" t="str">
        <f>IF('Slut 3.kl -Klasse'!ED24="","",IF('Slut 3.kl -Klasse'!ED24='Skole scoring'!DP$152,1,0)+IF('Slut 3.kl -Klasse'!ED24=5,5,0))</f>
        <v/>
      </c>
      <c r="DQ157" s="29" t="str">
        <f>IF('Slut 3.kl -Klasse'!EE24="","",IF('Slut 3.kl -Klasse'!EE24='Skole scoring'!DQ$152,1,0)+IF('Slut 3.kl -Klasse'!EE24=5,5,0))</f>
        <v/>
      </c>
      <c r="DR157" s="29" t="str">
        <f>IF('Slut 3.kl -Klasse'!EF24="","",IF('Slut 3.kl -Klasse'!EF24='Skole scoring'!DR$152,1,0)+IF('Slut 3.kl -Klasse'!EF24=5,5,0))</f>
        <v/>
      </c>
      <c r="DS157" s="29" t="str">
        <f>IF('Slut 3.kl -Klasse'!EG24="","",IF('Slut 3.kl -Klasse'!EG24='Skole scoring'!DS$152,1,0)+IF('Slut 3.kl -Klasse'!EG24=5,5,0))</f>
        <v/>
      </c>
      <c r="DT157" s="29" t="str">
        <f>IF('Slut 3.kl -Klasse'!EH24="","",IF('Slut 3.kl -Klasse'!EH24='Skole scoring'!DT$152,1,0)+IF('Slut 3.kl -Klasse'!EH24=5,5,0))</f>
        <v/>
      </c>
      <c r="DU157" s="29" t="str">
        <f>IF('Slut 3.kl -Klasse'!EI24="","",IF('Slut 3.kl -Klasse'!EI24='Skole scoring'!DU$152,1,0)+IF('Slut 3.kl -Klasse'!EI24=5,5,0))</f>
        <v/>
      </c>
      <c r="DV157" s="29" t="str">
        <f>IF('Slut 3.kl -Klasse'!EJ24="","",IF('Slut 3.kl -Klasse'!EJ24='Skole scoring'!DV$152,1,0)+IF('Slut 3.kl -Klasse'!EJ24=5,5,0))</f>
        <v/>
      </c>
      <c r="DW157" s="29" t="str">
        <f>IF('Slut 3.kl -Klasse'!EK24="","",IF('Slut 3.kl -Klasse'!EK24='Skole scoring'!DW$152,1,0)+IF('Slut 3.kl -Klasse'!EK24=5,5,0))</f>
        <v/>
      </c>
      <c r="DX157" s="29" t="str">
        <f>IF('Slut 3.kl -Klasse'!EL24="","",IF('Slut 3.kl -Klasse'!EL24='Skole scoring'!DX$152,1,0)+IF('Slut 3.kl -Klasse'!EL24=5,5,0))</f>
        <v/>
      </c>
      <c r="DY157" s="29" t="str">
        <f>IF('Slut 3.kl -Klasse'!EM24="","",IF('Slut 3.kl -Klasse'!EM24='Skole scoring'!DY$152,1,0)+IF('Slut 3.kl -Klasse'!EM24=5,5,0))</f>
        <v/>
      </c>
      <c r="DZ157" s="29" t="str">
        <f>IF('Slut 3.kl -Klasse'!EN24="","",IF('Slut 3.kl -Klasse'!EN24='Skole scoring'!DZ$152,1,0)+IF('Slut 3.kl -Klasse'!EN24=5,5,0))</f>
        <v/>
      </c>
      <c r="EA157" s="29" t="str">
        <f>IF('Slut 3.kl -Klasse'!EO24="","",IF('Slut 3.kl -Klasse'!EO24='Skole scoring'!EA$152,1,0)+IF('Slut 3.kl -Klasse'!EO24=5,5,0))</f>
        <v/>
      </c>
      <c r="EB157" s="29" t="str">
        <f>IF('Slut 3.kl -Klasse'!EP24="","",IF('Slut 3.kl -Klasse'!EP24='Skole scoring'!EB$152,1,0)+IF('Slut 3.kl -Klasse'!EP24=5,5,0))</f>
        <v/>
      </c>
      <c r="EC157" s="29" t="str">
        <f>IF('Slut 3.kl -Klasse'!EQ24="","",IF('Slut 3.kl -Klasse'!EQ24='Skole scoring'!EC$152,1,0)+IF('Slut 3.kl -Klasse'!EQ24=5,5,0))</f>
        <v/>
      </c>
      <c r="ED157" s="29" t="str">
        <f>IF('Slut 3.kl -Klasse'!ER24="","",IF('Slut 3.kl -Klasse'!ER24='Skole scoring'!ED$152,1,0)+IF('Slut 3.kl -Klasse'!ER24=5,5,0))</f>
        <v/>
      </c>
      <c r="EE157" s="29" t="str">
        <f>IF('Slut 3.kl -Klasse'!ES24="","",IF('Slut 3.kl -Klasse'!ES24='Skole scoring'!EE$152,1,0)+IF('Slut 3.kl -Klasse'!ES24=5,5,0))</f>
        <v/>
      </c>
      <c r="EF157" s="29" t="str">
        <f>IF('Slut 3.kl -Klasse'!ET24="","",IF('Slut 3.kl -Klasse'!ET24='Skole scoring'!EF$152,1,0)+IF('Slut 3.kl -Klasse'!ET24=5,5,0))</f>
        <v/>
      </c>
      <c r="EG157" s="29" t="str">
        <f>IF('Slut 3.kl -Klasse'!EU24="","",IF('Slut 3.kl -Klasse'!EU24='Skole scoring'!EG$152,1,0)+IF('Slut 3.kl -Klasse'!EU24=5,5,0))</f>
        <v/>
      </c>
      <c r="EH157" s="29" t="str">
        <f>IF('Slut 3.kl -Klasse'!EV24="","",IF('Slut 3.kl -Klasse'!EV24='Skole scoring'!EH$152,1,0)+IF('Slut 3.kl -Klasse'!EV24=5,5,0))</f>
        <v/>
      </c>
      <c r="EI157" s="29" t="str">
        <f>IF('Slut 3.kl -Klasse'!EW24="","",IF('Slut 3.kl -Klasse'!EW24='Skole scoring'!EI$152,1,0)+IF('Slut 3.kl -Klasse'!EW24=5,5,0))</f>
        <v/>
      </c>
      <c r="EJ157" s="29" t="str">
        <f>IF('Slut 3.kl -Klasse'!EX24="","",IF('Slut 3.kl -Klasse'!EX24='Skole scoring'!EJ$152,1,0)+IF('Slut 3.kl -Klasse'!EX24=5,5,0))</f>
        <v/>
      </c>
      <c r="EK157" s="29" t="str">
        <f>IF('Slut 3.kl -Klasse'!EY24="","",IF('Slut 3.kl -Klasse'!EY24='Skole scoring'!EK$152,1,0)+IF('Slut 3.kl -Klasse'!EY24=5,5,0))</f>
        <v/>
      </c>
      <c r="EL157" s="29" t="str">
        <f>IF('Slut 3.kl -Klasse'!EZ24="","",IF('Slut 3.kl -Klasse'!EZ24='Skole scoring'!EL$152,1,0)+IF('Slut 3.kl -Klasse'!EZ24=5,5,0))</f>
        <v/>
      </c>
      <c r="EM157" s="29" t="str">
        <f>IF('Slut 3.kl -Klasse'!FA24="","",IF('Slut 3.kl -Klasse'!FA24='Skole scoring'!EM$152,1,0)+IF('Slut 3.kl -Klasse'!FA24=5,5,0))</f>
        <v/>
      </c>
      <c r="EN157" s="29" t="str">
        <f>IF('Slut 3.kl -Klasse'!FB24="","",IF('Slut 3.kl -Klasse'!FB24='Skole scoring'!EN$152,1,0)+IF('Slut 3.kl -Klasse'!FB24=5,5,0))</f>
        <v/>
      </c>
      <c r="EO157" s="29" t="str">
        <f>IF('Slut 3.kl -Klasse'!FC24="","",IF('Slut 3.kl -Klasse'!FC24='Skole scoring'!EO$152,1,0)+IF('Slut 3.kl -Klasse'!FC24=5,5,0))</f>
        <v/>
      </c>
      <c r="EP157" s="29" t="str">
        <f>IF('Slut 3.kl -Klasse'!FD24="","",IF('Slut 3.kl -Klasse'!FD24='Skole scoring'!EP$152,1,0)+IF('Slut 3.kl -Klasse'!FD24=5,5,0))</f>
        <v/>
      </c>
      <c r="EQ157" s="29" t="str">
        <f>IF('Slut 3.kl -Klasse'!FE24="","",IF('Slut 3.kl -Klasse'!FE24='Skole scoring'!EQ$152,1,0)+IF('Slut 3.kl -Klasse'!FE24=5,5,0))</f>
        <v/>
      </c>
      <c r="ER157" s="29" t="str">
        <f>IF('Slut 3.kl -Klasse'!FF24="","",IF('Slut 3.kl -Klasse'!FF24='Skole scoring'!ER$152,1,0)+IF('Slut 3.kl -Klasse'!FF24=5,5,0))</f>
        <v/>
      </c>
      <c r="ES157" s="29" t="str">
        <f>IF('Slut 3.kl -Klasse'!FG24="","",IF('Slut 3.kl -Klasse'!FG24='Skole scoring'!ES$152,1,0)+IF('Slut 3.kl -Klasse'!FG24=5,5,0))</f>
        <v/>
      </c>
      <c r="ET157" s="29" t="str">
        <f>IF('Slut 3.kl -Klasse'!FH24="","",IF('Slut 3.kl -Klasse'!FH24='Skole scoring'!ET$152,1,0)+IF('Slut 3.kl -Klasse'!FH24=5,5,0))</f>
        <v/>
      </c>
      <c r="EU157" s="29" t="str">
        <f>IF('Slut 3.kl -Klasse'!FI24="","",IF('Slut 3.kl -Klasse'!FI24='Skole scoring'!EU$152,1,0)+IF('Slut 3.kl -Klasse'!FI24=5,5,0))</f>
        <v/>
      </c>
      <c r="EV157" s="29" t="str">
        <f>IF('Slut 3.kl -Klasse'!FJ24="","",IF('Slut 3.kl -Klasse'!FJ24='Skole scoring'!EV$152,1,0)+IF('Slut 3.kl -Klasse'!FJ24=5,5,0))</f>
        <v/>
      </c>
      <c r="EW157" s="29" t="str">
        <f>IF('Slut 3.kl -Klasse'!FK24="","",IF('Slut 3.kl -Klasse'!FK24='Skole scoring'!EW$152,1,0)+IF('Slut 3.kl -Klasse'!FK24=5,5,0))</f>
        <v/>
      </c>
      <c r="EX157" s="29" t="str">
        <f>IF('Slut 3.kl -Klasse'!FL24="","",IF('Slut 3.kl -Klasse'!FL24='Skole scoring'!EX$152,1,0)+IF('Slut 3.kl -Klasse'!FL24=5,5,0))</f>
        <v/>
      </c>
      <c r="EY157" s="29" t="str">
        <f>IF('Slut 3.kl -Klasse'!FM24="","",IF('Slut 3.kl -Klasse'!FM24='Skole scoring'!EY$152,1,0)+IF('Slut 3.kl -Klasse'!FM24=5,5,0))</f>
        <v/>
      </c>
      <c r="EZ157" s="29" t="str">
        <f>IF('Slut 3.kl -Klasse'!FN24="","",IF('Slut 3.kl -Klasse'!FN24='Skole scoring'!EZ$152,1,0)+IF('Slut 3.kl -Klasse'!FN24=5,5,0))</f>
        <v/>
      </c>
      <c r="FA157" s="29" t="str">
        <f>IF('Slut 3.kl -Klasse'!FO24="","",IF('Slut 3.kl -Klasse'!FO24='Skole scoring'!FA$152,1,0)+IF('Slut 3.kl -Klasse'!FO24=5,5,0))</f>
        <v/>
      </c>
      <c r="FB157" s="29" t="str">
        <f>IF('Slut 3.kl -Klasse'!FP24="","",IF('Slut 3.kl -Klasse'!FP24='Skole scoring'!FB$152,1,0)+IF('Slut 3.kl -Klasse'!FP24=5,5,0))</f>
        <v/>
      </c>
      <c r="FC157" s="29" t="str">
        <f>IF('Slut 3.kl -Klasse'!FQ24="","",IF('Slut 3.kl -Klasse'!FQ24='Skole scoring'!FC$152,1,0)+IF('Slut 3.kl -Klasse'!FQ24=5,5,0))</f>
        <v/>
      </c>
      <c r="FD157" s="29" t="str">
        <f>IF('Slut 3.kl -Klasse'!FR24="","",IF('Slut 3.kl -Klasse'!FR24='Skole scoring'!FD$152,1,0)+IF('Slut 3.kl -Klasse'!FR24=5,5,0))</f>
        <v/>
      </c>
      <c r="FE157" s="29" t="str">
        <f>IF('Slut 3.kl -Klasse'!FS24="","",IF('Slut 3.kl -Klasse'!FS24='Skole scoring'!FE$152,1,0)+IF('Slut 3.kl -Klasse'!FS24=5,5,0))</f>
        <v/>
      </c>
      <c r="FF157" s="29" t="str">
        <f>IF('Slut 3.kl -Klasse'!FT24="","",IF('Slut 3.kl -Klasse'!FT24='Skole scoring'!FF$152,1,0)+IF('Slut 3.kl -Klasse'!FT24=5,5,0))</f>
        <v/>
      </c>
      <c r="FG157" s="29" t="str">
        <f>IF('Slut 3.kl -Klasse'!FU24="","",IF('Slut 3.kl -Klasse'!FU24='Skole scoring'!FG$152,1,0)+IF('Slut 3.kl -Klasse'!FU24=5,5,0))</f>
        <v/>
      </c>
      <c r="FH157" s="29" t="str">
        <f>IF('Slut 3.kl -Klasse'!FV24="","",IF('Slut 3.kl -Klasse'!FV24='Skole scoring'!FH$152,1,0)+IF('Slut 3.kl -Klasse'!FV24=5,5,0))</f>
        <v/>
      </c>
      <c r="FI157" s="29" t="str">
        <f>IF('Slut 3.kl -Klasse'!FW24="","",IF('Slut 3.kl -Klasse'!FW24='Skole scoring'!FI$152,1,0)+IF('Slut 3.kl -Klasse'!FW24=5,5,0))</f>
        <v/>
      </c>
      <c r="FJ157" s="29" t="str">
        <f>IF('Slut 3.kl -Klasse'!FX24="","",IF('Slut 3.kl -Klasse'!FX24='Skole scoring'!FJ$152,1,0)+IF('Slut 3.kl -Klasse'!FX24=5,5,0))</f>
        <v/>
      </c>
      <c r="FK157" s="29" t="str">
        <f>IF('Slut 3.kl -Klasse'!FY24="","",IF('Slut 3.kl -Klasse'!FY24='Skole scoring'!FK$152,1,0)+IF('Slut 3.kl -Klasse'!FY24=5,5,0))</f>
        <v/>
      </c>
      <c r="FL157" s="29" t="str">
        <f>IF('Slut 3.kl -Klasse'!FZ24="","",IF('Slut 3.kl -Klasse'!FZ24='Skole scoring'!FL$152,1,0)+IF('Slut 3.kl -Klasse'!FZ24=5,5,0))</f>
        <v/>
      </c>
      <c r="FM157" s="29" t="str">
        <f>IF('Slut 3.kl -Klasse'!GA24="","",IF('Slut 3.kl -Klasse'!GA24='Skole scoring'!FM$152,1,0)+IF('Slut 3.kl -Klasse'!GA24=5,5,0))</f>
        <v/>
      </c>
      <c r="FN157" s="29">
        <f t="shared" si="5"/>
        <v>0</v>
      </c>
      <c r="FO157" s="29" t="str">
        <f>IF(ISBLANK('Slut 3.kl -Klasse'!B24),"NA",(((COUNTIF('Skole scoring'!B157:U157,1)-10.5)/5.6)+((COUNTIF('Skole scoring'!V157:DQ157,1)-28.9)/14.5)+((COUNTIF(DR157:FM157,1)-29.6)/13.9))/3)</f>
        <v>NA</v>
      </c>
    </row>
    <row r="158" spans="2:171" x14ac:dyDescent="0.35">
      <c r="B158" s="29" t="str">
        <f>IF('Slut 3.kl -Klasse'!P25="","",IF('Slut 3.kl -Klasse'!P25='Skole scoring'!B$152,1,0)+IF('Slut 3.kl -Klasse'!P25=5,5,0))</f>
        <v/>
      </c>
      <c r="C158" s="29" t="str">
        <f>IF('Slut 3.kl -Klasse'!Q25="","",IF('Slut 3.kl -Klasse'!Q25='Skole scoring'!C$152,1,0)+IF('Slut 3.kl -Klasse'!Q25=5,5,0))</f>
        <v/>
      </c>
      <c r="D158" s="29" t="str">
        <f>IF('Slut 3.kl -Klasse'!R25="","",IF('Slut 3.kl -Klasse'!R25='Skole scoring'!D$152,1,0)+IF('Slut 3.kl -Klasse'!R25=5,5,0))</f>
        <v/>
      </c>
      <c r="E158" s="29" t="str">
        <f>IF('Slut 3.kl -Klasse'!S25="","",IF('Slut 3.kl -Klasse'!S25='Skole scoring'!E$152,1,0)+IF('Slut 3.kl -Klasse'!S25=5,5,0))</f>
        <v/>
      </c>
      <c r="F158" s="29" t="str">
        <f>IF('Slut 3.kl -Klasse'!T25="","",IF('Slut 3.kl -Klasse'!T25='Skole scoring'!F$152,1,0)+IF('Slut 3.kl -Klasse'!T25=5,5,0))</f>
        <v/>
      </c>
      <c r="G158" s="29" t="str">
        <f>IF('Slut 3.kl -Klasse'!U25="","",IF('Slut 3.kl -Klasse'!U25='Skole scoring'!G$152,1,0)+IF('Slut 3.kl -Klasse'!U25=5,5,0))</f>
        <v/>
      </c>
      <c r="H158" s="29" t="str">
        <f>IF('Slut 3.kl -Klasse'!V25="","",IF('Slut 3.kl -Klasse'!V25='Skole scoring'!H$152,1,0)+IF('Slut 3.kl -Klasse'!V25=5,5,0))</f>
        <v/>
      </c>
      <c r="I158" s="29" t="str">
        <f>IF('Slut 3.kl -Klasse'!W25="","",IF('Slut 3.kl -Klasse'!W25='Skole scoring'!I$152,1,0)+IF('Slut 3.kl -Klasse'!W25=5,5,0))</f>
        <v/>
      </c>
      <c r="J158" s="29" t="str">
        <f>IF('Slut 3.kl -Klasse'!X25="","",IF('Slut 3.kl -Klasse'!X25='Skole scoring'!J$152,1,0)+IF('Slut 3.kl -Klasse'!X25=5,5,0))</f>
        <v/>
      </c>
      <c r="K158" s="29" t="str">
        <f>IF('Slut 3.kl -Klasse'!Y25="","",IF('Slut 3.kl -Klasse'!Y25='Skole scoring'!K$152,1,0)+IF('Slut 3.kl -Klasse'!Y25=5,5,0))</f>
        <v/>
      </c>
      <c r="L158" s="29" t="str">
        <f>IF('Slut 3.kl -Klasse'!Z25="","",IF('Slut 3.kl -Klasse'!Z25='Skole scoring'!L$152,1,0)+IF('Slut 3.kl -Klasse'!Z25=5,5,0))</f>
        <v/>
      </c>
      <c r="M158" s="29" t="str">
        <f>IF('Slut 3.kl -Klasse'!AA25="","",IF('Slut 3.kl -Klasse'!AA25='Skole scoring'!M$152,1,0)+IF('Slut 3.kl -Klasse'!AA25=5,5,0))</f>
        <v/>
      </c>
      <c r="N158" s="29" t="str">
        <f>IF('Slut 3.kl -Klasse'!AB25="","",IF('Slut 3.kl -Klasse'!AB25='Skole scoring'!N$152,1,0)+IF('Slut 3.kl -Klasse'!AB25=5,5,0))</f>
        <v/>
      </c>
      <c r="O158" s="29" t="str">
        <f>IF('Slut 3.kl -Klasse'!AC25="","",IF('Slut 3.kl -Klasse'!AC25='Skole scoring'!O$152,1,0)+IF('Slut 3.kl -Klasse'!AC25=5,5,0))</f>
        <v/>
      </c>
      <c r="P158" s="29" t="str">
        <f>IF('Slut 3.kl -Klasse'!AD25="","",IF('Slut 3.kl -Klasse'!AD25='Skole scoring'!P$152,1,0)+IF('Slut 3.kl -Klasse'!AD25=5,5,0))</f>
        <v/>
      </c>
      <c r="Q158" s="29" t="str">
        <f>IF('Slut 3.kl -Klasse'!AE25="","",IF('Slut 3.kl -Klasse'!AE25='Skole scoring'!Q$152,1,0)+IF('Slut 3.kl -Klasse'!AE25=5,5,0))</f>
        <v/>
      </c>
      <c r="R158" s="29" t="str">
        <f>IF('Slut 3.kl -Klasse'!AF25="","",IF('Slut 3.kl -Klasse'!AF25='Skole scoring'!R$152,1,0)+IF('Slut 3.kl -Klasse'!AF25=5,5,0))</f>
        <v/>
      </c>
      <c r="S158" s="29" t="str">
        <f>IF('Slut 3.kl -Klasse'!AG25="","",IF('Slut 3.kl -Klasse'!AG25='Skole scoring'!S$152,1,0)+IF('Slut 3.kl -Klasse'!AG25=5,5,0))</f>
        <v/>
      </c>
      <c r="T158" s="29" t="str">
        <f>IF('Slut 3.kl -Klasse'!AH25="","",IF('Slut 3.kl -Klasse'!AH25='Skole scoring'!T$152,1,0)+IF('Slut 3.kl -Klasse'!AH25=5,5,0))</f>
        <v/>
      </c>
      <c r="U158" s="29" t="str">
        <f>IF('Slut 3.kl -Klasse'!AI25="","",IF('Slut 3.kl -Klasse'!AI25='Skole scoring'!U$152,1,0)+IF('Slut 3.kl -Klasse'!AI25=5,5,0))</f>
        <v/>
      </c>
      <c r="V158" s="29" t="str">
        <f>IF('Slut 3.kl -Klasse'!AJ25="","",IF('Slut 3.kl -Klasse'!AJ25='Skole scoring'!V$152,1,0)+IF('Slut 3.kl -Klasse'!AJ25=5,5,0))</f>
        <v/>
      </c>
      <c r="W158" s="29" t="str">
        <f>IF('Slut 3.kl -Klasse'!AK25="","",IF('Slut 3.kl -Klasse'!AK25='Skole scoring'!W$152,1,0)+IF('Slut 3.kl -Klasse'!AK25=5,5,0))</f>
        <v/>
      </c>
      <c r="X158" s="29" t="str">
        <f>IF('Slut 3.kl -Klasse'!AL25="","",IF('Slut 3.kl -Klasse'!AL25='Skole scoring'!X$152,1,0)+IF('Slut 3.kl -Klasse'!AL25=5,5,0))</f>
        <v/>
      </c>
      <c r="Y158" s="29" t="str">
        <f>IF('Slut 3.kl -Klasse'!AM25="","",IF('Slut 3.kl -Klasse'!AM25='Skole scoring'!Y$152,1,0)+IF('Slut 3.kl -Klasse'!AM25=5,5,0))</f>
        <v/>
      </c>
      <c r="Z158" s="29" t="str">
        <f>IF('Slut 3.kl -Klasse'!AN25="","",IF('Slut 3.kl -Klasse'!AN25='Skole scoring'!Z$152,1,0)+IF('Slut 3.kl -Klasse'!AN25=5,5,0))</f>
        <v/>
      </c>
      <c r="AA158" s="29" t="str">
        <f>IF('Slut 3.kl -Klasse'!AO25="","",IF('Slut 3.kl -Klasse'!AO25='Skole scoring'!AA$152,1,0)+IF('Slut 3.kl -Klasse'!AO25=5,5,0))</f>
        <v/>
      </c>
      <c r="AB158" s="29" t="str">
        <f>IF('Slut 3.kl -Klasse'!AP25="","",IF('Slut 3.kl -Klasse'!AP25='Skole scoring'!AB$152,1,0)+IF('Slut 3.kl -Klasse'!AP25=5,5,0))</f>
        <v/>
      </c>
      <c r="AC158" s="29" t="str">
        <f>IF('Slut 3.kl -Klasse'!AQ25="","",IF('Slut 3.kl -Klasse'!AQ25='Skole scoring'!AC$152,1,0)+IF('Slut 3.kl -Klasse'!AQ25=5,5,0))</f>
        <v/>
      </c>
      <c r="AD158" s="29" t="str">
        <f>IF('Slut 3.kl -Klasse'!AR25="","",IF('Slut 3.kl -Klasse'!AR25='Skole scoring'!AD$152,1,0)+IF('Slut 3.kl -Klasse'!AR25=5,5,0))</f>
        <v/>
      </c>
      <c r="AE158" s="29" t="str">
        <f>IF('Slut 3.kl -Klasse'!AS25="","",IF('Slut 3.kl -Klasse'!AS25='Skole scoring'!AE$152,1,0)+IF('Slut 3.kl -Klasse'!AS25=5,5,0))</f>
        <v/>
      </c>
      <c r="AF158" s="29" t="str">
        <f>IF('Slut 3.kl -Klasse'!AT25="","",IF('Slut 3.kl -Klasse'!AT25='Skole scoring'!AF$152,1,0)+IF('Slut 3.kl -Klasse'!AT25=5,5,0))</f>
        <v/>
      </c>
      <c r="AG158" s="29" t="str">
        <f>IF('Slut 3.kl -Klasse'!AU25="","",IF('Slut 3.kl -Klasse'!AU25='Skole scoring'!AG$152,1,0)+IF('Slut 3.kl -Klasse'!AU25=5,5,0))</f>
        <v/>
      </c>
      <c r="AH158" s="29" t="str">
        <f>IF('Slut 3.kl -Klasse'!AV25="","",IF('Slut 3.kl -Klasse'!AV25='Skole scoring'!AH$152,1,0)+IF('Slut 3.kl -Klasse'!AV25=5,5,0))</f>
        <v/>
      </c>
      <c r="AI158" s="29" t="str">
        <f>IF('Slut 3.kl -Klasse'!AW25="","",IF('Slut 3.kl -Klasse'!AW25='Skole scoring'!AI$152,1,0)+IF('Slut 3.kl -Klasse'!AW25=5,5,0))</f>
        <v/>
      </c>
      <c r="AJ158" s="29" t="str">
        <f>IF('Slut 3.kl -Klasse'!AX25="","",IF('Slut 3.kl -Klasse'!AX25='Skole scoring'!AJ$152,1,0)+IF('Slut 3.kl -Klasse'!AX25=5,5,0))</f>
        <v/>
      </c>
      <c r="AK158" s="29" t="str">
        <f>IF('Slut 3.kl -Klasse'!AY25="","",IF('Slut 3.kl -Klasse'!AY25='Skole scoring'!AK$152,1,0)+IF('Slut 3.kl -Klasse'!AY25=5,5,0))</f>
        <v/>
      </c>
      <c r="AL158" s="29" t="str">
        <f>IF('Slut 3.kl -Klasse'!AZ25="","",IF('Slut 3.kl -Klasse'!AZ25='Skole scoring'!AL$152,1,0)+IF('Slut 3.kl -Klasse'!AZ25=5,5,0))</f>
        <v/>
      </c>
      <c r="AM158" s="29" t="str">
        <f>IF('Slut 3.kl -Klasse'!BA25="","",IF('Slut 3.kl -Klasse'!BA25='Skole scoring'!AM$152,1,0)+IF('Slut 3.kl -Klasse'!BA25=5,5,0))</f>
        <v/>
      </c>
      <c r="AN158" s="29" t="str">
        <f>IF('Slut 3.kl -Klasse'!BB25="","",IF('Slut 3.kl -Klasse'!BB25='Skole scoring'!AN$152,1,0)+IF('Slut 3.kl -Klasse'!BB25=5,5,0))</f>
        <v/>
      </c>
      <c r="AO158" s="29" t="str">
        <f>IF('Slut 3.kl -Klasse'!BC25="","",IF('Slut 3.kl -Klasse'!BC25='Skole scoring'!AO$152,1,0)+IF('Slut 3.kl -Klasse'!BC25=5,5,0))</f>
        <v/>
      </c>
      <c r="AP158" s="29" t="str">
        <f>IF('Slut 3.kl -Klasse'!BD25="","",IF('Slut 3.kl -Klasse'!BD25='Skole scoring'!AP$152,1,0)+IF('Slut 3.kl -Klasse'!BD25=5,5,0))</f>
        <v/>
      </c>
      <c r="AQ158" s="29" t="str">
        <f>IF('Slut 3.kl -Klasse'!BE25="","",IF('Slut 3.kl -Klasse'!BE25='Skole scoring'!AQ$152,1,0)+IF('Slut 3.kl -Klasse'!BE25=5,5,0))</f>
        <v/>
      </c>
      <c r="AR158" s="29" t="str">
        <f>IF('Slut 3.kl -Klasse'!BF25="","",IF('Slut 3.kl -Klasse'!BF25='Skole scoring'!AR$152,1,0)+IF('Slut 3.kl -Klasse'!BF25=5,5,0))</f>
        <v/>
      </c>
      <c r="AS158" s="29" t="str">
        <f>IF('Slut 3.kl -Klasse'!BG25="","",IF('Slut 3.kl -Klasse'!BG25='Skole scoring'!AS$152,1,0)+IF('Slut 3.kl -Klasse'!BG25=5,5,0))</f>
        <v/>
      </c>
      <c r="AT158" s="29" t="str">
        <f>IF('Slut 3.kl -Klasse'!BH25="","",IF('Slut 3.kl -Klasse'!BH25='Skole scoring'!AT$152,1,0)+IF('Slut 3.kl -Klasse'!BH25=5,5,0))</f>
        <v/>
      </c>
      <c r="AU158" s="29" t="str">
        <f>IF('Slut 3.kl -Klasse'!BI25="","",IF('Slut 3.kl -Klasse'!BI25='Skole scoring'!AU$152,1,0)+IF('Slut 3.kl -Klasse'!BI25=5,5,0))</f>
        <v/>
      </c>
      <c r="AV158" s="29" t="str">
        <f>IF('Slut 3.kl -Klasse'!BJ25="","",IF('Slut 3.kl -Klasse'!BJ25='Skole scoring'!AV$152,1,0)+IF('Slut 3.kl -Klasse'!BJ25=5,5,0))</f>
        <v/>
      </c>
      <c r="AW158" s="29" t="str">
        <f>IF('Slut 3.kl -Klasse'!BK25="","",IF('Slut 3.kl -Klasse'!BK25='Skole scoring'!AW$152,1,0)+IF('Slut 3.kl -Klasse'!BK25=5,5,0))</f>
        <v/>
      </c>
      <c r="AX158" s="29" t="str">
        <f>IF('Slut 3.kl -Klasse'!BL25="","",IF('Slut 3.kl -Klasse'!BL25='Skole scoring'!AX$152,1,0)+IF('Slut 3.kl -Klasse'!BL25=5,5,0))</f>
        <v/>
      </c>
      <c r="AY158" s="29" t="str">
        <f>IF('Slut 3.kl -Klasse'!BM25="","",IF('Slut 3.kl -Klasse'!BM25='Skole scoring'!AY$152,1,0)+IF('Slut 3.kl -Klasse'!BM25=5,5,0))</f>
        <v/>
      </c>
      <c r="AZ158" s="29" t="str">
        <f>IF('Slut 3.kl -Klasse'!BN25="","",IF('Slut 3.kl -Klasse'!BN25='Skole scoring'!AZ$152,1,0)+IF('Slut 3.kl -Klasse'!BN25=5,5,0))</f>
        <v/>
      </c>
      <c r="BA158" s="29" t="str">
        <f>IF('Slut 3.kl -Klasse'!BO25="","",IF('Slut 3.kl -Klasse'!BO25='Skole scoring'!BA$152,1,0)+IF('Slut 3.kl -Klasse'!BO25=5,5,0))</f>
        <v/>
      </c>
      <c r="BB158" s="29" t="str">
        <f>IF('Slut 3.kl -Klasse'!BP25="","",IF('Slut 3.kl -Klasse'!BP25='Skole scoring'!BB$152,1,0)+IF('Slut 3.kl -Klasse'!BP25=5,5,0))</f>
        <v/>
      </c>
      <c r="BC158" s="29" t="str">
        <f>IF('Slut 3.kl -Klasse'!BQ25="","",IF('Slut 3.kl -Klasse'!BQ25='Skole scoring'!BC$152,1,0)+IF('Slut 3.kl -Klasse'!BQ25=5,5,0))</f>
        <v/>
      </c>
      <c r="BD158" s="29" t="str">
        <f>IF('Slut 3.kl -Klasse'!BR25="","",IF('Slut 3.kl -Klasse'!BR25='Skole scoring'!BD$152,1,0)+IF('Slut 3.kl -Klasse'!BR25=5,5,0))</f>
        <v/>
      </c>
      <c r="BE158" s="29" t="str">
        <f>IF('Slut 3.kl -Klasse'!BS25="","",IF('Slut 3.kl -Klasse'!BS25='Skole scoring'!BE$152,1,0)+IF('Slut 3.kl -Klasse'!BS25=5,5,0))</f>
        <v/>
      </c>
      <c r="BF158" s="29" t="str">
        <f>IF('Slut 3.kl -Klasse'!BT25="","",IF('Slut 3.kl -Klasse'!BT25='Skole scoring'!BF$152,1,0)+IF('Slut 3.kl -Klasse'!BT25=5,5,0))</f>
        <v/>
      </c>
      <c r="BG158" s="29" t="str">
        <f>IF('Slut 3.kl -Klasse'!BU25="","",IF('Slut 3.kl -Klasse'!BU25='Skole scoring'!BG$152,1,0)+IF('Slut 3.kl -Klasse'!BU25=5,5,0))</f>
        <v/>
      </c>
      <c r="BH158" s="29" t="str">
        <f>IF('Slut 3.kl -Klasse'!BV25="","",IF('Slut 3.kl -Klasse'!BV25='Skole scoring'!BH$152,1,0)+IF('Slut 3.kl -Klasse'!BV25=5,5,0))</f>
        <v/>
      </c>
      <c r="BI158" s="29" t="str">
        <f>IF('Slut 3.kl -Klasse'!BW25="","",IF('Slut 3.kl -Klasse'!BW25='Skole scoring'!BI$152,1,0)+IF('Slut 3.kl -Klasse'!BW25=5,5,0))</f>
        <v/>
      </c>
      <c r="BJ158" s="29" t="str">
        <f>IF('Slut 3.kl -Klasse'!BX25="","",IF('Slut 3.kl -Klasse'!BX25='Skole scoring'!BJ$152,1,0)+IF('Slut 3.kl -Klasse'!BX25=5,5,0))</f>
        <v/>
      </c>
      <c r="BK158" s="29" t="str">
        <f>IF('Slut 3.kl -Klasse'!BY25="","",IF('Slut 3.kl -Klasse'!BY25='Skole scoring'!BK$152,1,0)+IF('Slut 3.kl -Klasse'!BY25=5,5,0))</f>
        <v/>
      </c>
      <c r="BL158" s="29" t="str">
        <f>IF('Slut 3.kl -Klasse'!BZ25="","",IF('Slut 3.kl -Klasse'!BZ25='Skole scoring'!BL$152,1,0)+IF('Slut 3.kl -Klasse'!BZ25=5,5,0))</f>
        <v/>
      </c>
      <c r="BM158" s="29" t="str">
        <f>IF('Slut 3.kl -Klasse'!CA25="","",IF('Slut 3.kl -Klasse'!CA25='Skole scoring'!BM$152,1,0)+IF('Slut 3.kl -Klasse'!CA25=5,5,0))</f>
        <v/>
      </c>
      <c r="BN158" s="29" t="str">
        <f>IF('Slut 3.kl -Klasse'!CB25="","",IF('Slut 3.kl -Klasse'!CB25='Skole scoring'!BN$152,1,0)+IF('Slut 3.kl -Klasse'!CB25=5,5,0))</f>
        <v/>
      </c>
      <c r="BO158" s="29" t="str">
        <f>IF('Slut 3.kl -Klasse'!CC25="","",IF('Slut 3.kl -Klasse'!CC25='Skole scoring'!BO$152,1,0)+IF('Slut 3.kl -Klasse'!CC25=5,5,0))</f>
        <v/>
      </c>
      <c r="BP158" s="29" t="str">
        <f>IF('Slut 3.kl -Klasse'!CD25="","",IF('Slut 3.kl -Klasse'!CD25='Skole scoring'!BP$152,1,0)+IF('Slut 3.kl -Klasse'!CD25=5,5,0))</f>
        <v/>
      </c>
      <c r="BQ158" s="29" t="str">
        <f>IF('Slut 3.kl -Klasse'!CE25="","",IF('Slut 3.kl -Klasse'!CE25='Skole scoring'!BQ$152,1,0)+IF('Slut 3.kl -Klasse'!CE25=5,5,0))</f>
        <v/>
      </c>
      <c r="BR158" s="29" t="str">
        <f>IF('Slut 3.kl -Klasse'!CF25="","",IF('Slut 3.kl -Klasse'!CF25='Skole scoring'!BR$152,1,0)+IF('Slut 3.kl -Klasse'!CF25=5,5,0))</f>
        <v/>
      </c>
      <c r="BS158" s="29" t="str">
        <f>IF('Slut 3.kl -Klasse'!CG25="","",IF('Slut 3.kl -Klasse'!CG25='Skole scoring'!BS$152,1,0)+IF('Slut 3.kl -Klasse'!CG25=5,5,0))</f>
        <v/>
      </c>
      <c r="BT158" s="29" t="str">
        <f>IF('Slut 3.kl -Klasse'!CH25="","",IF('Slut 3.kl -Klasse'!CH25='Skole scoring'!BT$152,1,0)+IF('Slut 3.kl -Klasse'!CH25=5,5,0))</f>
        <v/>
      </c>
      <c r="BU158" s="29" t="str">
        <f>IF('Slut 3.kl -Klasse'!CI25="","",IF('Slut 3.kl -Klasse'!CI25='Skole scoring'!BU$152,1,0)+IF('Slut 3.kl -Klasse'!CI25=5,5,0))</f>
        <v/>
      </c>
      <c r="BV158" s="29" t="str">
        <f>IF('Slut 3.kl -Klasse'!CJ25="","",IF('Slut 3.kl -Klasse'!CJ25='Skole scoring'!BV$152,1,0)+IF('Slut 3.kl -Klasse'!CJ25=5,5,0))</f>
        <v/>
      </c>
      <c r="BW158" s="29" t="str">
        <f>IF('Slut 3.kl -Klasse'!CK25="","",IF('Slut 3.kl -Klasse'!CK25='Skole scoring'!BW$152,1,0)+IF('Slut 3.kl -Klasse'!CK25=5,5,0))</f>
        <v/>
      </c>
      <c r="BX158" s="29" t="str">
        <f>IF('Slut 3.kl -Klasse'!CL25="","",IF('Slut 3.kl -Klasse'!CL25='Skole scoring'!BX$152,1,0)+IF('Slut 3.kl -Klasse'!CL25=5,5,0))</f>
        <v/>
      </c>
      <c r="BY158" s="29" t="str">
        <f>IF('Slut 3.kl -Klasse'!CM25="","",IF('Slut 3.kl -Klasse'!CM25='Skole scoring'!BY$152,1,0)+IF('Slut 3.kl -Klasse'!CM25=5,5,0))</f>
        <v/>
      </c>
      <c r="BZ158" s="29" t="str">
        <f>IF('Slut 3.kl -Klasse'!CN25="","",IF('Slut 3.kl -Klasse'!CN25='Skole scoring'!BZ$152,1,0)+IF('Slut 3.kl -Klasse'!CN25=5,5,0))</f>
        <v/>
      </c>
      <c r="CA158" s="29" t="str">
        <f>IF('Slut 3.kl -Klasse'!CO25="","",IF('Slut 3.kl -Klasse'!CO25='Skole scoring'!CA$152,1,0)+IF('Slut 3.kl -Klasse'!CO25=5,5,0))</f>
        <v/>
      </c>
      <c r="CB158" s="29" t="str">
        <f>IF('Slut 3.kl -Klasse'!CP25="","",IF('Slut 3.kl -Klasse'!CP25='Skole scoring'!CB$152,1,0)+IF('Slut 3.kl -Klasse'!CP25=5,5,0))</f>
        <v/>
      </c>
      <c r="CC158" s="29" t="str">
        <f>IF('Slut 3.kl -Klasse'!CQ25="","",IF('Slut 3.kl -Klasse'!CQ25='Skole scoring'!CC$152,1,0)+IF('Slut 3.kl -Klasse'!CQ25=5,5,0))</f>
        <v/>
      </c>
      <c r="CD158" s="29" t="str">
        <f>IF('Slut 3.kl -Klasse'!CR25="","",IF('Slut 3.kl -Klasse'!CR25='Skole scoring'!CD$152,1,0)+IF('Slut 3.kl -Klasse'!CR25=5,5,0))</f>
        <v/>
      </c>
      <c r="CE158" s="29" t="str">
        <f>IF('Slut 3.kl -Klasse'!CS25="","",IF('Slut 3.kl -Klasse'!CS25='Skole scoring'!CE$152,1,0)+IF('Slut 3.kl -Klasse'!CS25=5,5,0))</f>
        <v/>
      </c>
      <c r="CF158" s="29" t="str">
        <f>IF('Slut 3.kl -Klasse'!CT25="","",IF('Slut 3.kl -Klasse'!CT25='Skole scoring'!CF$152,1,0)+IF('Slut 3.kl -Klasse'!CT25=5,5,0))</f>
        <v/>
      </c>
      <c r="CG158" s="29" t="str">
        <f>IF('Slut 3.kl -Klasse'!CU25="","",IF('Slut 3.kl -Klasse'!CU25='Skole scoring'!CG$152,1,0)+IF('Slut 3.kl -Klasse'!CU25=5,5,0))</f>
        <v/>
      </c>
      <c r="CH158" s="29" t="str">
        <f>IF('Slut 3.kl -Klasse'!CV25="","",IF('Slut 3.kl -Klasse'!CV25='Skole scoring'!CH$152,1,0)+IF('Slut 3.kl -Klasse'!CV25=5,5,0))</f>
        <v/>
      </c>
      <c r="CI158" s="29" t="str">
        <f>IF('Slut 3.kl -Klasse'!CW25="","",IF('Slut 3.kl -Klasse'!CW25='Skole scoring'!CI$152,1,0)+IF('Slut 3.kl -Klasse'!CW25=5,5,0))</f>
        <v/>
      </c>
      <c r="CJ158" s="29" t="str">
        <f>IF('Slut 3.kl -Klasse'!CX25="","",IF('Slut 3.kl -Klasse'!CX25='Skole scoring'!CJ$152,1,0)+IF('Slut 3.kl -Klasse'!CX25=5,5,0))</f>
        <v/>
      </c>
      <c r="CK158" s="29" t="str">
        <f>IF('Slut 3.kl -Klasse'!CY25="","",IF('Slut 3.kl -Klasse'!CY25='Skole scoring'!CK$152,1,0)+IF('Slut 3.kl -Klasse'!CY25=5,5,0))</f>
        <v/>
      </c>
      <c r="CL158" s="29" t="str">
        <f>IF('Slut 3.kl -Klasse'!CZ25="","",IF('Slut 3.kl -Klasse'!CZ25='Skole scoring'!CL$152,1,0)+IF('Slut 3.kl -Klasse'!CZ25=5,5,0))</f>
        <v/>
      </c>
      <c r="CM158" s="29" t="str">
        <f>IF('Slut 3.kl -Klasse'!DA25="","",IF('Slut 3.kl -Klasse'!DA25='Skole scoring'!CM$152,1,0)+IF('Slut 3.kl -Klasse'!DA25=5,5,0))</f>
        <v/>
      </c>
      <c r="CN158" s="29" t="str">
        <f>IF('Slut 3.kl -Klasse'!DB25="","",IF('Slut 3.kl -Klasse'!DB25='Skole scoring'!CN$152,1,0)+IF('Slut 3.kl -Klasse'!DB25=5,5,0))</f>
        <v/>
      </c>
      <c r="CO158" s="29" t="str">
        <f>IF('Slut 3.kl -Klasse'!DC25="","",IF('Slut 3.kl -Klasse'!DC25='Skole scoring'!CO$152,1,0)+IF('Slut 3.kl -Klasse'!DC25=5,5,0))</f>
        <v/>
      </c>
      <c r="CP158" s="29" t="str">
        <f>IF('Slut 3.kl -Klasse'!DD25="","",IF('Slut 3.kl -Klasse'!DD25='Skole scoring'!CP$152,1,0)+IF('Slut 3.kl -Klasse'!DD25=5,5,0))</f>
        <v/>
      </c>
      <c r="CQ158" s="29" t="str">
        <f>IF('Slut 3.kl -Klasse'!DE25="","",IF('Slut 3.kl -Klasse'!DE25='Skole scoring'!CQ$152,1,0)+IF('Slut 3.kl -Klasse'!DE25=5,5,0))</f>
        <v/>
      </c>
      <c r="CR158" s="29" t="str">
        <f>IF('Slut 3.kl -Klasse'!DF25="","",IF('Slut 3.kl -Klasse'!DF25='Skole scoring'!CR$152,1,0)+IF('Slut 3.kl -Klasse'!DF25=5,5,0))</f>
        <v/>
      </c>
      <c r="CS158" s="29" t="str">
        <f>IF('Slut 3.kl -Klasse'!DG25="","",IF('Slut 3.kl -Klasse'!DG25='Skole scoring'!CS$152,1,0)+IF('Slut 3.kl -Klasse'!DG25=5,5,0))</f>
        <v/>
      </c>
      <c r="CT158" s="29" t="str">
        <f>IF('Slut 3.kl -Klasse'!DH25="","",IF('Slut 3.kl -Klasse'!DH25='Skole scoring'!CT$152,1,0)+IF('Slut 3.kl -Klasse'!DH25=5,5,0))</f>
        <v/>
      </c>
      <c r="CU158" s="29" t="str">
        <f>IF('Slut 3.kl -Klasse'!DI25="","",IF('Slut 3.kl -Klasse'!DI25='Skole scoring'!CU$152,1,0)+IF('Slut 3.kl -Klasse'!DI25=5,5,0))</f>
        <v/>
      </c>
      <c r="CV158" s="29" t="str">
        <f>IF('Slut 3.kl -Klasse'!DJ25="","",IF('Slut 3.kl -Klasse'!DJ25='Skole scoring'!CV$152,1,0)+IF('Slut 3.kl -Klasse'!DJ25=5,5,0))</f>
        <v/>
      </c>
      <c r="CW158" s="29" t="str">
        <f>IF('Slut 3.kl -Klasse'!DK25="","",IF('Slut 3.kl -Klasse'!DK25='Skole scoring'!CW$152,1,0)+IF('Slut 3.kl -Klasse'!DK25=5,5,0))</f>
        <v/>
      </c>
      <c r="CX158" s="29" t="str">
        <f>IF('Slut 3.kl -Klasse'!DL25="","",IF('Slut 3.kl -Klasse'!DL25='Skole scoring'!CX$152,1,0)+IF('Slut 3.kl -Klasse'!DL25=5,5,0))</f>
        <v/>
      </c>
      <c r="CY158" s="29" t="str">
        <f>IF('Slut 3.kl -Klasse'!DM25="","",IF('Slut 3.kl -Klasse'!DM25='Skole scoring'!CY$152,1,0)+IF('Slut 3.kl -Klasse'!DM25=5,5,0))</f>
        <v/>
      </c>
      <c r="CZ158" s="29" t="str">
        <f>IF('Slut 3.kl -Klasse'!DN25="","",IF('Slut 3.kl -Klasse'!DN25='Skole scoring'!CZ$152,1,0)+IF('Slut 3.kl -Klasse'!DN25=5,5,0))</f>
        <v/>
      </c>
      <c r="DA158" s="29" t="str">
        <f>IF('Slut 3.kl -Klasse'!DO25="","",IF('Slut 3.kl -Klasse'!DO25='Skole scoring'!DA$152,1,0)+IF('Slut 3.kl -Klasse'!DO25=5,5,0))</f>
        <v/>
      </c>
      <c r="DB158" s="29" t="str">
        <f>IF('Slut 3.kl -Klasse'!DP25="","",IF('Slut 3.kl -Klasse'!DP25='Skole scoring'!DB$152,1,0)+IF('Slut 3.kl -Klasse'!DP25=5,5,0))</f>
        <v/>
      </c>
      <c r="DC158" s="29" t="str">
        <f>IF('Slut 3.kl -Klasse'!DQ25="","",IF('Slut 3.kl -Klasse'!DQ25='Skole scoring'!DC$152,1,0)+IF('Slut 3.kl -Klasse'!DQ25=5,5,0))</f>
        <v/>
      </c>
      <c r="DD158" s="29" t="str">
        <f>IF('Slut 3.kl -Klasse'!DR25="","",IF('Slut 3.kl -Klasse'!DR25='Skole scoring'!DD$152,1,0)+IF('Slut 3.kl -Klasse'!DR25=5,5,0))</f>
        <v/>
      </c>
      <c r="DE158" s="29" t="str">
        <f>IF('Slut 3.kl -Klasse'!DS25="","",IF('Slut 3.kl -Klasse'!DS25='Skole scoring'!DE$152,1,0)+IF('Slut 3.kl -Klasse'!DS25=5,5,0))</f>
        <v/>
      </c>
      <c r="DF158" s="29" t="str">
        <f>IF('Slut 3.kl -Klasse'!DT25="","",IF('Slut 3.kl -Klasse'!DT25='Skole scoring'!DF$152,1,0)+IF('Slut 3.kl -Klasse'!DT25=5,5,0))</f>
        <v/>
      </c>
      <c r="DG158" s="29" t="str">
        <f>IF('Slut 3.kl -Klasse'!DU25="","",IF('Slut 3.kl -Klasse'!DU25='Skole scoring'!DG$152,1,0)+IF('Slut 3.kl -Klasse'!DU25=5,5,0))</f>
        <v/>
      </c>
      <c r="DH158" s="29" t="str">
        <f>IF('Slut 3.kl -Klasse'!DV25="","",IF('Slut 3.kl -Klasse'!DV25='Skole scoring'!DH$152,1,0)+IF('Slut 3.kl -Klasse'!DV25=5,5,0))</f>
        <v/>
      </c>
      <c r="DI158" s="29" t="str">
        <f>IF('Slut 3.kl -Klasse'!DW25="","",IF('Slut 3.kl -Klasse'!DW25='Skole scoring'!DI$152,1,0)+IF('Slut 3.kl -Klasse'!DW25=5,5,0))</f>
        <v/>
      </c>
      <c r="DJ158" s="29" t="str">
        <f>IF('Slut 3.kl -Klasse'!DX25="","",IF('Slut 3.kl -Klasse'!DX25='Skole scoring'!DJ$152,1,0)+IF('Slut 3.kl -Klasse'!DX25=5,5,0))</f>
        <v/>
      </c>
      <c r="DK158" s="29" t="str">
        <f>IF('Slut 3.kl -Klasse'!DY25="","",IF('Slut 3.kl -Klasse'!DY25='Skole scoring'!DK$152,1,0)+IF('Slut 3.kl -Klasse'!DY25=5,5,0))</f>
        <v/>
      </c>
      <c r="DL158" s="29" t="str">
        <f>IF('Slut 3.kl -Klasse'!DZ25="","",IF('Slut 3.kl -Klasse'!DZ25='Skole scoring'!DL$152,1,0)+IF('Slut 3.kl -Klasse'!DZ25=5,5,0))</f>
        <v/>
      </c>
      <c r="DM158" s="29" t="str">
        <f>IF('Slut 3.kl -Klasse'!EA25="","",IF('Slut 3.kl -Klasse'!EA25='Skole scoring'!DM$152,1,0)+IF('Slut 3.kl -Klasse'!EA25=5,5,0))</f>
        <v/>
      </c>
      <c r="DN158" s="29" t="str">
        <f>IF('Slut 3.kl -Klasse'!EB25="","",IF('Slut 3.kl -Klasse'!EB25='Skole scoring'!DN$152,1,0)+IF('Slut 3.kl -Klasse'!EB25=5,5,0))</f>
        <v/>
      </c>
      <c r="DO158" s="29" t="str">
        <f>IF('Slut 3.kl -Klasse'!EC25="","",IF('Slut 3.kl -Klasse'!EC25='Skole scoring'!DO$152,1,0)+IF('Slut 3.kl -Klasse'!EC25=5,5,0))</f>
        <v/>
      </c>
      <c r="DP158" s="29" t="str">
        <f>IF('Slut 3.kl -Klasse'!ED25="","",IF('Slut 3.kl -Klasse'!ED25='Skole scoring'!DP$152,1,0)+IF('Slut 3.kl -Klasse'!ED25=5,5,0))</f>
        <v/>
      </c>
      <c r="DQ158" s="29" t="str">
        <f>IF('Slut 3.kl -Klasse'!EE25="","",IF('Slut 3.kl -Klasse'!EE25='Skole scoring'!DQ$152,1,0)+IF('Slut 3.kl -Klasse'!EE25=5,5,0))</f>
        <v/>
      </c>
      <c r="DR158" s="29" t="str">
        <f>IF('Slut 3.kl -Klasse'!EF25="","",IF('Slut 3.kl -Klasse'!EF25='Skole scoring'!DR$152,1,0)+IF('Slut 3.kl -Klasse'!EF25=5,5,0))</f>
        <v/>
      </c>
      <c r="DS158" s="29" t="str">
        <f>IF('Slut 3.kl -Klasse'!EG25="","",IF('Slut 3.kl -Klasse'!EG25='Skole scoring'!DS$152,1,0)+IF('Slut 3.kl -Klasse'!EG25=5,5,0))</f>
        <v/>
      </c>
      <c r="DT158" s="29" t="str">
        <f>IF('Slut 3.kl -Klasse'!EH25="","",IF('Slut 3.kl -Klasse'!EH25='Skole scoring'!DT$152,1,0)+IF('Slut 3.kl -Klasse'!EH25=5,5,0))</f>
        <v/>
      </c>
      <c r="DU158" s="29" t="str">
        <f>IF('Slut 3.kl -Klasse'!EI25="","",IF('Slut 3.kl -Klasse'!EI25='Skole scoring'!DU$152,1,0)+IF('Slut 3.kl -Klasse'!EI25=5,5,0))</f>
        <v/>
      </c>
      <c r="DV158" s="29" t="str">
        <f>IF('Slut 3.kl -Klasse'!EJ25="","",IF('Slut 3.kl -Klasse'!EJ25='Skole scoring'!DV$152,1,0)+IF('Slut 3.kl -Klasse'!EJ25=5,5,0))</f>
        <v/>
      </c>
      <c r="DW158" s="29" t="str">
        <f>IF('Slut 3.kl -Klasse'!EK25="","",IF('Slut 3.kl -Klasse'!EK25='Skole scoring'!DW$152,1,0)+IF('Slut 3.kl -Klasse'!EK25=5,5,0))</f>
        <v/>
      </c>
      <c r="DX158" s="29" t="str">
        <f>IF('Slut 3.kl -Klasse'!EL25="","",IF('Slut 3.kl -Klasse'!EL25='Skole scoring'!DX$152,1,0)+IF('Slut 3.kl -Klasse'!EL25=5,5,0))</f>
        <v/>
      </c>
      <c r="DY158" s="29" t="str">
        <f>IF('Slut 3.kl -Klasse'!EM25="","",IF('Slut 3.kl -Klasse'!EM25='Skole scoring'!DY$152,1,0)+IF('Slut 3.kl -Klasse'!EM25=5,5,0))</f>
        <v/>
      </c>
      <c r="DZ158" s="29" t="str">
        <f>IF('Slut 3.kl -Klasse'!EN25="","",IF('Slut 3.kl -Klasse'!EN25='Skole scoring'!DZ$152,1,0)+IF('Slut 3.kl -Klasse'!EN25=5,5,0))</f>
        <v/>
      </c>
      <c r="EA158" s="29" t="str">
        <f>IF('Slut 3.kl -Klasse'!EO25="","",IF('Slut 3.kl -Klasse'!EO25='Skole scoring'!EA$152,1,0)+IF('Slut 3.kl -Klasse'!EO25=5,5,0))</f>
        <v/>
      </c>
      <c r="EB158" s="29" t="str">
        <f>IF('Slut 3.kl -Klasse'!EP25="","",IF('Slut 3.kl -Klasse'!EP25='Skole scoring'!EB$152,1,0)+IF('Slut 3.kl -Klasse'!EP25=5,5,0))</f>
        <v/>
      </c>
      <c r="EC158" s="29" t="str">
        <f>IF('Slut 3.kl -Klasse'!EQ25="","",IF('Slut 3.kl -Klasse'!EQ25='Skole scoring'!EC$152,1,0)+IF('Slut 3.kl -Klasse'!EQ25=5,5,0))</f>
        <v/>
      </c>
      <c r="ED158" s="29" t="str">
        <f>IF('Slut 3.kl -Klasse'!ER25="","",IF('Slut 3.kl -Klasse'!ER25='Skole scoring'!ED$152,1,0)+IF('Slut 3.kl -Klasse'!ER25=5,5,0))</f>
        <v/>
      </c>
      <c r="EE158" s="29" t="str">
        <f>IF('Slut 3.kl -Klasse'!ES25="","",IF('Slut 3.kl -Klasse'!ES25='Skole scoring'!EE$152,1,0)+IF('Slut 3.kl -Klasse'!ES25=5,5,0))</f>
        <v/>
      </c>
      <c r="EF158" s="29" t="str">
        <f>IF('Slut 3.kl -Klasse'!ET25="","",IF('Slut 3.kl -Klasse'!ET25='Skole scoring'!EF$152,1,0)+IF('Slut 3.kl -Klasse'!ET25=5,5,0))</f>
        <v/>
      </c>
      <c r="EG158" s="29" t="str">
        <f>IF('Slut 3.kl -Klasse'!EU25="","",IF('Slut 3.kl -Klasse'!EU25='Skole scoring'!EG$152,1,0)+IF('Slut 3.kl -Klasse'!EU25=5,5,0))</f>
        <v/>
      </c>
      <c r="EH158" s="29" t="str">
        <f>IF('Slut 3.kl -Klasse'!EV25="","",IF('Slut 3.kl -Klasse'!EV25='Skole scoring'!EH$152,1,0)+IF('Slut 3.kl -Klasse'!EV25=5,5,0))</f>
        <v/>
      </c>
      <c r="EI158" s="29" t="str">
        <f>IF('Slut 3.kl -Klasse'!EW25="","",IF('Slut 3.kl -Klasse'!EW25='Skole scoring'!EI$152,1,0)+IF('Slut 3.kl -Klasse'!EW25=5,5,0))</f>
        <v/>
      </c>
      <c r="EJ158" s="29" t="str">
        <f>IF('Slut 3.kl -Klasse'!EX25="","",IF('Slut 3.kl -Klasse'!EX25='Skole scoring'!EJ$152,1,0)+IF('Slut 3.kl -Klasse'!EX25=5,5,0))</f>
        <v/>
      </c>
      <c r="EK158" s="29" t="str">
        <f>IF('Slut 3.kl -Klasse'!EY25="","",IF('Slut 3.kl -Klasse'!EY25='Skole scoring'!EK$152,1,0)+IF('Slut 3.kl -Klasse'!EY25=5,5,0))</f>
        <v/>
      </c>
      <c r="EL158" s="29" t="str">
        <f>IF('Slut 3.kl -Klasse'!EZ25="","",IF('Slut 3.kl -Klasse'!EZ25='Skole scoring'!EL$152,1,0)+IF('Slut 3.kl -Klasse'!EZ25=5,5,0))</f>
        <v/>
      </c>
      <c r="EM158" s="29" t="str">
        <f>IF('Slut 3.kl -Klasse'!FA25="","",IF('Slut 3.kl -Klasse'!FA25='Skole scoring'!EM$152,1,0)+IF('Slut 3.kl -Klasse'!FA25=5,5,0))</f>
        <v/>
      </c>
      <c r="EN158" s="29" t="str">
        <f>IF('Slut 3.kl -Klasse'!FB25="","",IF('Slut 3.kl -Klasse'!FB25='Skole scoring'!EN$152,1,0)+IF('Slut 3.kl -Klasse'!FB25=5,5,0))</f>
        <v/>
      </c>
      <c r="EO158" s="29" t="str">
        <f>IF('Slut 3.kl -Klasse'!FC25="","",IF('Slut 3.kl -Klasse'!FC25='Skole scoring'!EO$152,1,0)+IF('Slut 3.kl -Klasse'!FC25=5,5,0))</f>
        <v/>
      </c>
      <c r="EP158" s="29" t="str">
        <f>IF('Slut 3.kl -Klasse'!FD25="","",IF('Slut 3.kl -Klasse'!FD25='Skole scoring'!EP$152,1,0)+IF('Slut 3.kl -Klasse'!FD25=5,5,0))</f>
        <v/>
      </c>
      <c r="EQ158" s="29" t="str">
        <f>IF('Slut 3.kl -Klasse'!FE25="","",IF('Slut 3.kl -Klasse'!FE25='Skole scoring'!EQ$152,1,0)+IF('Slut 3.kl -Klasse'!FE25=5,5,0))</f>
        <v/>
      </c>
      <c r="ER158" s="29" t="str">
        <f>IF('Slut 3.kl -Klasse'!FF25="","",IF('Slut 3.kl -Klasse'!FF25='Skole scoring'!ER$152,1,0)+IF('Slut 3.kl -Klasse'!FF25=5,5,0))</f>
        <v/>
      </c>
      <c r="ES158" s="29" t="str">
        <f>IF('Slut 3.kl -Klasse'!FG25="","",IF('Slut 3.kl -Klasse'!FG25='Skole scoring'!ES$152,1,0)+IF('Slut 3.kl -Klasse'!FG25=5,5,0))</f>
        <v/>
      </c>
      <c r="ET158" s="29" t="str">
        <f>IF('Slut 3.kl -Klasse'!FH25="","",IF('Slut 3.kl -Klasse'!FH25='Skole scoring'!ET$152,1,0)+IF('Slut 3.kl -Klasse'!FH25=5,5,0))</f>
        <v/>
      </c>
      <c r="EU158" s="29" t="str">
        <f>IF('Slut 3.kl -Klasse'!FI25="","",IF('Slut 3.kl -Klasse'!FI25='Skole scoring'!EU$152,1,0)+IF('Slut 3.kl -Klasse'!FI25=5,5,0))</f>
        <v/>
      </c>
      <c r="EV158" s="29" t="str">
        <f>IF('Slut 3.kl -Klasse'!FJ25="","",IF('Slut 3.kl -Klasse'!FJ25='Skole scoring'!EV$152,1,0)+IF('Slut 3.kl -Klasse'!FJ25=5,5,0))</f>
        <v/>
      </c>
      <c r="EW158" s="29" t="str">
        <f>IF('Slut 3.kl -Klasse'!FK25="","",IF('Slut 3.kl -Klasse'!FK25='Skole scoring'!EW$152,1,0)+IF('Slut 3.kl -Klasse'!FK25=5,5,0))</f>
        <v/>
      </c>
      <c r="EX158" s="29" t="str">
        <f>IF('Slut 3.kl -Klasse'!FL25="","",IF('Slut 3.kl -Klasse'!FL25='Skole scoring'!EX$152,1,0)+IF('Slut 3.kl -Klasse'!FL25=5,5,0))</f>
        <v/>
      </c>
      <c r="EY158" s="29" t="str">
        <f>IF('Slut 3.kl -Klasse'!FM25="","",IF('Slut 3.kl -Klasse'!FM25='Skole scoring'!EY$152,1,0)+IF('Slut 3.kl -Klasse'!FM25=5,5,0))</f>
        <v/>
      </c>
      <c r="EZ158" s="29" t="str">
        <f>IF('Slut 3.kl -Klasse'!FN25="","",IF('Slut 3.kl -Klasse'!FN25='Skole scoring'!EZ$152,1,0)+IF('Slut 3.kl -Klasse'!FN25=5,5,0))</f>
        <v/>
      </c>
      <c r="FA158" s="29" t="str">
        <f>IF('Slut 3.kl -Klasse'!FO25="","",IF('Slut 3.kl -Klasse'!FO25='Skole scoring'!FA$152,1,0)+IF('Slut 3.kl -Klasse'!FO25=5,5,0))</f>
        <v/>
      </c>
      <c r="FB158" s="29" t="str">
        <f>IF('Slut 3.kl -Klasse'!FP25="","",IF('Slut 3.kl -Klasse'!FP25='Skole scoring'!FB$152,1,0)+IF('Slut 3.kl -Klasse'!FP25=5,5,0))</f>
        <v/>
      </c>
      <c r="FC158" s="29" t="str">
        <f>IF('Slut 3.kl -Klasse'!FQ25="","",IF('Slut 3.kl -Klasse'!FQ25='Skole scoring'!FC$152,1,0)+IF('Slut 3.kl -Klasse'!FQ25=5,5,0))</f>
        <v/>
      </c>
      <c r="FD158" s="29" t="str">
        <f>IF('Slut 3.kl -Klasse'!FR25="","",IF('Slut 3.kl -Klasse'!FR25='Skole scoring'!FD$152,1,0)+IF('Slut 3.kl -Klasse'!FR25=5,5,0))</f>
        <v/>
      </c>
      <c r="FE158" s="29" t="str">
        <f>IF('Slut 3.kl -Klasse'!FS25="","",IF('Slut 3.kl -Klasse'!FS25='Skole scoring'!FE$152,1,0)+IF('Slut 3.kl -Klasse'!FS25=5,5,0))</f>
        <v/>
      </c>
      <c r="FF158" s="29" t="str">
        <f>IF('Slut 3.kl -Klasse'!FT25="","",IF('Slut 3.kl -Klasse'!FT25='Skole scoring'!FF$152,1,0)+IF('Slut 3.kl -Klasse'!FT25=5,5,0))</f>
        <v/>
      </c>
      <c r="FG158" s="29" t="str">
        <f>IF('Slut 3.kl -Klasse'!FU25="","",IF('Slut 3.kl -Klasse'!FU25='Skole scoring'!FG$152,1,0)+IF('Slut 3.kl -Klasse'!FU25=5,5,0))</f>
        <v/>
      </c>
      <c r="FH158" s="29" t="str">
        <f>IF('Slut 3.kl -Klasse'!FV25="","",IF('Slut 3.kl -Klasse'!FV25='Skole scoring'!FH$152,1,0)+IF('Slut 3.kl -Klasse'!FV25=5,5,0))</f>
        <v/>
      </c>
      <c r="FI158" s="29" t="str">
        <f>IF('Slut 3.kl -Klasse'!FW25="","",IF('Slut 3.kl -Klasse'!FW25='Skole scoring'!FI$152,1,0)+IF('Slut 3.kl -Klasse'!FW25=5,5,0))</f>
        <v/>
      </c>
      <c r="FJ158" s="29" t="str">
        <f>IF('Slut 3.kl -Klasse'!FX25="","",IF('Slut 3.kl -Klasse'!FX25='Skole scoring'!FJ$152,1,0)+IF('Slut 3.kl -Klasse'!FX25=5,5,0))</f>
        <v/>
      </c>
      <c r="FK158" s="29" t="str">
        <f>IF('Slut 3.kl -Klasse'!FY25="","",IF('Slut 3.kl -Klasse'!FY25='Skole scoring'!FK$152,1,0)+IF('Slut 3.kl -Klasse'!FY25=5,5,0))</f>
        <v/>
      </c>
      <c r="FL158" s="29" t="str">
        <f>IF('Slut 3.kl -Klasse'!FZ25="","",IF('Slut 3.kl -Klasse'!FZ25='Skole scoring'!FL$152,1,0)+IF('Slut 3.kl -Klasse'!FZ25=5,5,0))</f>
        <v/>
      </c>
      <c r="FM158" s="29" t="str">
        <f>IF('Slut 3.kl -Klasse'!GA25="","",IF('Slut 3.kl -Klasse'!GA25='Skole scoring'!FM$152,1,0)+IF('Slut 3.kl -Klasse'!GA25=5,5,0))</f>
        <v/>
      </c>
      <c r="FN158" s="29">
        <f t="shared" si="5"/>
        <v>0</v>
      </c>
      <c r="FO158" s="29" t="str">
        <f>IF(ISBLANK('Slut 3.kl -Klasse'!B25),"NA",(((COUNTIF('Skole scoring'!B158:U158,1)-10.5)/5.6)+((COUNTIF('Skole scoring'!V158:DQ158,1)-28.9)/14.5)+((COUNTIF(DR158:FM158,1)-29.6)/13.9))/3)</f>
        <v>NA</v>
      </c>
    </row>
    <row r="159" spans="2:171" x14ac:dyDescent="0.35">
      <c r="B159" s="29" t="str">
        <f>IF('Slut 3.kl -Klasse'!P26="","",IF('Slut 3.kl -Klasse'!P26='Skole scoring'!B$152,1,0)+IF('Slut 3.kl -Klasse'!P26=5,5,0))</f>
        <v/>
      </c>
      <c r="C159" s="29" t="str">
        <f>IF('Slut 3.kl -Klasse'!Q26="","",IF('Slut 3.kl -Klasse'!Q26='Skole scoring'!C$152,1,0)+IF('Slut 3.kl -Klasse'!Q26=5,5,0))</f>
        <v/>
      </c>
      <c r="D159" s="29" t="str">
        <f>IF('Slut 3.kl -Klasse'!R26="","",IF('Slut 3.kl -Klasse'!R26='Skole scoring'!D$152,1,0)+IF('Slut 3.kl -Klasse'!R26=5,5,0))</f>
        <v/>
      </c>
      <c r="E159" s="29" t="str">
        <f>IF('Slut 3.kl -Klasse'!S26="","",IF('Slut 3.kl -Klasse'!S26='Skole scoring'!E$152,1,0)+IF('Slut 3.kl -Klasse'!S26=5,5,0))</f>
        <v/>
      </c>
      <c r="F159" s="29" t="str">
        <f>IF('Slut 3.kl -Klasse'!T26="","",IF('Slut 3.kl -Klasse'!T26='Skole scoring'!F$152,1,0)+IF('Slut 3.kl -Klasse'!T26=5,5,0))</f>
        <v/>
      </c>
      <c r="G159" s="29" t="str">
        <f>IF('Slut 3.kl -Klasse'!U26="","",IF('Slut 3.kl -Klasse'!U26='Skole scoring'!G$152,1,0)+IF('Slut 3.kl -Klasse'!U26=5,5,0))</f>
        <v/>
      </c>
      <c r="H159" s="29" t="str">
        <f>IF('Slut 3.kl -Klasse'!V26="","",IF('Slut 3.kl -Klasse'!V26='Skole scoring'!H$152,1,0)+IF('Slut 3.kl -Klasse'!V26=5,5,0))</f>
        <v/>
      </c>
      <c r="I159" s="29" t="str">
        <f>IF('Slut 3.kl -Klasse'!W26="","",IF('Slut 3.kl -Klasse'!W26='Skole scoring'!I$152,1,0)+IF('Slut 3.kl -Klasse'!W26=5,5,0))</f>
        <v/>
      </c>
      <c r="J159" s="29" t="str">
        <f>IF('Slut 3.kl -Klasse'!X26="","",IF('Slut 3.kl -Klasse'!X26='Skole scoring'!J$152,1,0)+IF('Slut 3.kl -Klasse'!X26=5,5,0))</f>
        <v/>
      </c>
      <c r="K159" s="29" t="str">
        <f>IF('Slut 3.kl -Klasse'!Y26="","",IF('Slut 3.kl -Klasse'!Y26='Skole scoring'!K$152,1,0)+IF('Slut 3.kl -Klasse'!Y26=5,5,0))</f>
        <v/>
      </c>
      <c r="L159" s="29" t="str">
        <f>IF('Slut 3.kl -Klasse'!Z26="","",IF('Slut 3.kl -Klasse'!Z26='Skole scoring'!L$152,1,0)+IF('Slut 3.kl -Klasse'!Z26=5,5,0))</f>
        <v/>
      </c>
      <c r="M159" s="29" t="str">
        <f>IF('Slut 3.kl -Klasse'!AA26="","",IF('Slut 3.kl -Klasse'!AA26='Skole scoring'!M$152,1,0)+IF('Slut 3.kl -Klasse'!AA26=5,5,0))</f>
        <v/>
      </c>
      <c r="N159" s="29" t="str">
        <f>IF('Slut 3.kl -Klasse'!AB26="","",IF('Slut 3.kl -Klasse'!AB26='Skole scoring'!N$152,1,0)+IF('Slut 3.kl -Klasse'!AB26=5,5,0))</f>
        <v/>
      </c>
      <c r="O159" s="29" t="str">
        <f>IF('Slut 3.kl -Klasse'!AC26="","",IF('Slut 3.kl -Klasse'!AC26='Skole scoring'!O$152,1,0)+IF('Slut 3.kl -Klasse'!AC26=5,5,0))</f>
        <v/>
      </c>
      <c r="P159" s="29" t="str">
        <f>IF('Slut 3.kl -Klasse'!AD26="","",IF('Slut 3.kl -Klasse'!AD26='Skole scoring'!P$152,1,0)+IF('Slut 3.kl -Klasse'!AD26=5,5,0))</f>
        <v/>
      </c>
      <c r="Q159" s="29" t="str">
        <f>IF('Slut 3.kl -Klasse'!AE26="","",IF('Slut 3.kl -Klasse'!AE26='Skole scoring'!Q$152,1,0)+IF('Slut 3.kl -Klasse'!AE26=5,5,0))</f>
        <v/>
      </c>
      <c r="R159" s="29" t="str">
        <f>IF('Slut 3.kl -Klasse'!AF26="","",IF('Slut 3.kl -Klasse'!AF26='Skole scoring'!R$152,1,0)+IF('Slut 3.kl -Klasse'!AF26=5,5,0))</f>
        <v/>
      </c>
      <c r="S159" s="29" t="str">
        <f>IF('Slut 3.kl -Klasse'!AG26="","",IF('Slut 3.kl -Klasse'!AG26='Skole scoring'!S$152,1,0)+IF('Slut 3.kl -Klasse'!AG26=5,5,0))</f>
        <v/>
      </c>
      <c r="T159" s="29" t="str">
        <f>IF('Slut 3.kl -Klasse'!AH26="","",IF('Slut 3.kl -Klasse'!AH26='Skole scoring'!T$152,1,0)+IF('Slut 3.kl -Klasse'!AH26=5,5,0))</f>
        <v/>
      </c>
      <c r="U159" s="29" t="str">
        <f>IF('Slut 3.kl -Klasse'!AI26="","",IF('Slut 3.kl -Klasse'!AI26='Skole scoring'!U$152,1,0)+IF('Slut 3.kl -Klasse'!AI26=5,5,0))</f>
        <v/>
      </c>
      <c r="V159" s="29" t="str">
        <f>IF('Slut 3.kl -Klasse'!AJ26="","",IF('Slut 3.kl -Klasse'!AJ26='Skole scoring'!V$152,1,0)+IF('Slut 3.kl -Klasse'!AJ26=5,5,0))</f>
        <v/>
      </c>
      <c r="W159" s="29" t="str">
        <f>IF('Slut 3.kl -Klasse'!AK26="","",IF('Slut 3.kl -Klasse'!AK26='Skole scoring'!W$152,1,0)+IF('Slut 3.kl -Klasse'!AK26=5,5,0))</f>
        <v/>
      </c>
      <c r="X159" s="29" t="str">
        <f>IF('Slut 3.kl -Klasse'!AL26="","",IF('Slut 3.kl -Klasse'!AL26='Skole scoring'!X$152,1,0)+IF('Slut 3.kl -Klasse'!AL26=5,5,0))</f>
        <v/>
      </c>
      <c r="Y159" s="29" t="str">
        <f>IF('Slut 3.kl -Klasse'!AM26="","",IF('Slut 3.kl -Klasse'!AM26='Skole scoring'!Y$152,1,0)+IF('Slut 3.kl -Klasse'!AM26=5,5,0))</f>
        <v/>
      </c>
      <c r="Z159" s="29" t="str">
        <f>IF('Slut 3.kl -Klasse'!AN26="","",IF('Slut 3.kl -Klasse'!AN26='Skole scoring'!Z$152,1,0)+IF('Slut 3.kl -Klasse'!AN26=5,5,0))</f>
        <v/>
      </c>
      <c r="AA159" s="29" t="str">
        <f>IF('Slut 3.kl -Klasse'!AO26="","",IF('Slut 3.kl -Klasse'!AO26='Skole scoring'!AA$152,1,0)+IF('Slut 3.kl -Klasse'!AO26=5,5,0))</f>
        <v/>
      </c>
      <c r="AB159" s="29" t="str">
        <f>IF('Slut 3.kl -Klasse'!AP26="","",IF('Slut 3.kl -Klasse'!AP26='Skole scoring'!AB$152,1,0)+IF('Slut 3.kl -Klasse'!AP26=5,5,0))</f>
        <v/>
      </c>
      <c r="AC159" s="29" t="str">
        <f>IF('Slut 3.kl -Klasse'!AQ26="","",IF('Slut 3.kl -Klasse'!AQ26='Skole scoring'!AC$152,1,0)+IF('Slut 3.kl -Klasse'!AQ26=5,5,0))</f>
        <v/>
      </c>
      <c r="AD159" s="29" t="str">
        <f>IF('Slut 3.kl -Klasse'!AR26="","",IF('Slut 3.kl -Klasse'!AR26='Skole scoring'!AD$152,1,0)+IF('Slut 3.kl -Klasse'!AR26=5,5,0))</f>
        <v/>
      </c>
      <c r="AE159" s="29" t="str">
        <f>IF('Slut 3.kl -Klasse'!AS26="","",IF('Slut 3.kl -Klasse'!AS26='Skole scoring'!AE$152,1,0)+IF('Slut 3.kl -Klasse'!AS26=5,5,0))</f>
        <v/>
      </c>
      <c r="AF159" s="29" t="str">
        <f>IF('Slut 3.kl -Klasse'!AT26="","",IF('Slut 3.kl -Klasse'!AT26='Skole scoring'!AF$152,1,0)+IF('Slut 3.kl -Klasse'!AT26=5,5,0))</f>
        <v/>
      </c>
      <c r="AG159" s="29" t="str">
        <f>IF('Slut 3.kl -Klasse'!AU26="","",IF('Slut 3.kl -Klasse'!AU26='Skole scoring'!AG$152,1,0)+IF('Slut 3.kl -Klasse'!AU26=5,5,0))</f>
        <v/>
      </c>
      <c r="AH159" s="29" t="str">
        <f>IF('Slut 3.kl -Klasse'!AV26="","",IF('Slut 3.kl -Klasse'!AV26='Skole scoring'!AH$152,1,0)+IF('Slut 3.kl -Klasse'!AV26=5,5,0))</f>
        <v/>
      </c>
      <c r="AI159" s="29" t="str">
        <f>IF('Slut 3.kl -Klasse'!AW26="","",IF('Slut 3.kl -Klasse'!AW26='Skole scoring'!AI$152,1,0)+IF('Slut 3.kl -Klasse'!AW26=5,5,0))</f>
        <v/>
      </c>
      <c r="AJ159" s="29" t="str">
        <f>IF('Slut 3.kl -Klasse'!AX26="","",IF('Slut 3.kl -Klasse'!AX26='Skole scoring'!AJ$152,1,0)+IF('Slut 3.kl -Klasse'!AX26=5,5,0))</f>
        <v/>
      </c>
      <c r="AK159" s="29" t="str">
        <f>IF('Slut 3.kl -Klasse'!AY26="","",IF('Slut 3.kl -Klasse'!AY26='Skole scoring'!AK$152,1,0)+IF('Slut 3.kl -Klasse'!AY26=5,5,0))</f>
        <v/>
      </c>
      <c r="AL159" s="29" t="str">
        <f>IF('Slut 3.kl -Klasse'!AZ26="","",IF('Slut 3.kl -Klasse'!AZ26='Skole scoring'!AL$152,1,0)+IF('Slut 3.kl -Klasse'!AZ26=5,5,0))</f>
        <v/>
      </c>
      <c r="AM159" s="29" t="str">
        <f>IF('Slut 3.kl -Klasse'!BA26="","",IF('Slut 3.kl -Klasse'!BA26='Skole scoring'!AM$152,1,0)+IF('Slut 3.kl -Klasse'!BA26=5,5,0))</f>
        <v/>
      </c>
      <c r="AN159" s="29" t="str">
        <f>IF('Slut 3.kl -Klasse'!BB26="","",IF('Slut 3.kl -Klasse'!BB26='Skole scoring'!AN$152,1,0)+IF('Slut 3.kl -Klasse'!BB26=5,5,0))</f>
        <v/>
      </c>
      <c r="AO159" s="29" t="str">
        <f>IF('Slut 3.kl -Klasse'!BC26="","",IF('Slut 3.kl -Klasse'!BC26='Skole scoring'!AO$152,1,0)+IF('Slut 3.kl -Klasse'!BC26=5,5,0))</f>
        <v/>
      </c>
      <c r="AP159" s="29" t="str">
        <f>IF('Slut 3.kl -Klasse'!BD26="","",IF('Slut 3.kl -Klasse'!BD26='Skole scoring'!AP$152,1,0)+IF('Slut 3.kl -Klasse'!BD26=5,5,0))</f>
        <v/>
      </c>
      <c r="AQ159" s="29" t="str">
        <f>IF('Slut 3.kl -Klasse'!BE26="","",IF('Slut 3.kl -Klasse'!BE26='Skole scoring'!AQ$152,1,0)+IF('Slut 3.kl -Klasse'!BE26=5,5,0))</f>
        <v/>
      </c>
      <c r="AR159" s="29" t="str">
        <f>IF('Slut 3.kl -Klasse'!BF26="","",IF('Slut 3.kl -Klasse'!BF26='Skole scoring'!AR$152,1,0)+IF('Slut 3.kl -Klasse'!BF26=5,5,0))</f>
        <v/>
      </c>
      <c r="AS159" s="29" t="str">
        <f>IF('Slut 3.kl -Klasse'!BG26="","",IF('Slut 3.kl -Klasse'!BG26='Skole scoring'!AS$152,1,0)+IF('Slut 3.kl -Klasse'!BG26=5,5,0))</f>
        <v/>
      </c>
      <c r="AT159" s="29" t="str">
        <f>IF('Slut 3.kl -Klasse'!BH26="","",IF('Slut 3.kl -Klasse'!BH26='Skole scoring'!AT$152,1,0)+IF('Slut 3.kl -Klasse'!BH26=5,5,0))</f>
        <v/>
      </c>
      <c r="AU159" s="29" t="str">
        <f>IF('Slut 3.kl -Klasse'!BI26="","",IF('Slut 3.kl -Klasse'!BI26='Skole scoring'!AU$152,1,0)+IF('Slut 3.kl -Klasse'!BI26=5,5,0))</f>
        <v/>
      </c>
      <c r="AV159" s="29" t="str">
        <f>IF('Slut 3.kl -Klasse'!BJ26="","",IF('Slut 3.kl -Klasse'!BJ26='Skole scoring'!AV$152,1,0)+IF('Slut 3.kl -Klasse'!BJ26=5,5,0))</f>
        <v/>
      </c>
      <c r="AW159" s="29" t="str">
        <f>IF('Slut 3.kl -Klasse'!BK26="","",IF('Slut 3.kl -Klasse'!BK26='Skole scoring'!AW$152,1,0)+IF('Slut 3.kl -Klasse'!BK26=5,5,0))</f>
        <v/>
      </c>
      <c r="AX159" s="29" t="str">
        <f>IF('Slut 3.kl -Klasse'!BL26="","",IF('Slut 3.kl -Klasse'!BL26='Skole scoring'!AX$152,1,0)+IF('Slut 3.kl -Klasse'!BL26=5,5,0))</f>
        <v/>
      </c>
      <c r="AY159" s="29" t="str">
        <f>IF('Slut 3.kl -Klasse'!BM26="","",IF('Slut 3.kl -Klasse'!BM26='Skole scoring'!AY$152,1,0)+IF('Slut 3.kl -Klasse'!BM26=5,5,0))</f>
        <v/>
      </c>
      <c r="AZ159" s="29" t="str">
        <f>IF('Slut 3.kl -Klasse'!BN26="","",IF('Slut 3.kl -Klasse'!BN26='Skole scoring'!AZ$152,1,0)+IF('Slut 3.kl -Klasse'!BN26=5,5,0))</f>
        <v/>
      </c>
      <c r="BA159" s="29" t="str">
        <f>IF('Slut 3.kl -Klasse'!BO26="","",IF('Slut 3.kl -Klasse'!BO26='Skole scoring'!BA$152,1,0)+IF('Slut 3.kl -Klasse'!BO26=5,5,0))</f>
        <v/>
      </c>
      <c r="BB159" s="29" t="str">
        <f>IF('Slut 3.kl -Klasse'!BP26="","",IF('Slut 3.kl -Klasse'!BP26='Skole scoring'!BB$152,1,0)+IF('Slut 3.kl -Klasse'!BP26=5,5,0))</f>
        <v/>
      </c>
      <c r="BC159" s="29" t="str">
        <f>IF('Slut 3.kl -Klasse'!BQ26="","",IF('Slut 3.kl -Klasse'!BQ26='Skole scoring'!BC$152,1,0)+IF('Slut 3.kl -Klasse'!BQ26=5,5,0))</f>
        <v/>
      </c>
      <c r="BD159" s="29" t="str">
        <f>IF('Slut 3.kl -Klasse'!BR26="","",IF('Slut 3.kl -Klasse'!BR26='Skole scoring'!BD$152,1,0)+IF('Slut 3.kl -Klasse'!BR26=5,5,0))</f>
        <v/>
      </c>
      <c r="BE159" s="29" t="str">
        <f>IF('Slut 3.kl -Klasse'!BS26="","",IF('Slut 3.kl -Klasse'!BS26='Skole scoring'!BE$152,1,0)+IF('Slut 3.kl -Klasse'!BS26=5,5,0))</f>
        <v/>
      </c>
      <c r="BF159" s="29" t="str">
        <f>IF('Slut 3.kl -Klasse'!BT26="","",IF('Slut 3.kl -Klasse'!BT26='Skole scoring'!BF$152,1,0)+IF('Slut 3.kl -Klasse'!BT26=5,5,0))</f>
        <v/>
      </c>
      <c r="BG159" s="29" t="str">
        <f>IF('Slut 3.kl -Klasse'!BU26="","",IF('Slut 3.kl -Klasse'!BU26='Skole scoring'!BG$152,1,0)+IF('Slut 3.kl -Klasse'!BU26=5,5,0))</f>
        <v/>
      </c>
      <c r="BH159" s="29" t="str">
        <f>IF('Slut 3.kl -Klasse'!BV26="","",IF('Slut 3.kl -Klasse'!BV26='Skole scoring'!BH$152,1,0)+IF('Slut 3.kl -Klasse'!BV26=5,5,0))</f>
        <v/>
      </c>
      <c r="BI159" s="29" t="str">
        <f>IF('Slut 3.kl -Klasse'!BW26="","",IF('Slut 3.kl -Klasse'!BW26='Skole scoring'!BI$152,1,0)+IF('Slut 3.kl -Klasse'!BW26=5,5,0))</f>
        <v/>
      </c>
      <c r="BJ159" s="29" t="str">
        <f>IF('Slut 3.kl -Klasse'!BX26="","",IF('Slut 3.kl -Klasse'!BX26='Skole scoring'!BJ$152,1,0)+IF('Slut 3.kl -Klasse'!BX26=5,5,0))</f>
        <v/>
      </c>
      <c r="BK159" s="29" t="str">
        <f>IF('Slut 3.kl -Klasse'!BY26="","",IF('Slut 3.kl -Klasse'!BY26='Skole scoring'!BK$152,1,0)+IF('Slut 3.kl -Klasse'!BY26=5,5,0))</f>
        <v/>
      </c>
      <c r="BL159" s="29" t="str">
        <f>IF('Slut 3.kl -Klasse'!BZ26="","",IF('Slut 3.kl -Klasse'!BZ26='Skole scoring'!BL$152,1,0)+IF('Slut 3.kl -Klasse'!BZ26=5,5,0))</f>
        <v/>
      </c>
      <c r="BM159" s="29" t="str">
        <f>IF('Slut 3.kl -Klasse'!CA26="","",IF('Slut 3.kl -Klasse'!CA26='Skole scoring'!BM$152,1,0)+IF('Slut 3.kl -Klasse'!CA26=5,5,0))</f>
        <v/>
      </c>
      <c r="BN159" s="29" t="str">
        <f>IF('Slut 3.kl -Klasse'!CB26="","",IF('Slut 3.kl -Klasse'!CB26='Skole scoring'!BN$152,1,0)+IF('Slut 3.kl -Klasse'!CB26=5,5,0))</f>
        <v/>
      </c>
      <c r="BO159" s="29" t="str">
        <f>IF('Slut 3.kl -Klasse'!CC26="","",IF('Slut 3.kl -Klasse'!CC26='Skole scoring'!BO$152,1,0)+IF('Slut 3.kl -Klasse'!CC26=5,5,0))</f>
        <v/>
      </c>
      <c r="BP159" s="29" t="str">
        <f>IF('Slut 3.kl -Klasse'!CD26="","",IF('Slut 3.kl -Klasse'!CD26='Skole scoring'!BP$152,1,0)+IF('Slut 3.kl -Klasse'!CD26=5,5,0))</f>
        <v/>
      </c>
      <c r="BQ159" s="29" t="str">
        <f>IF('Slut 3.kl -Klasse'!CE26="","",IF('Slut 3.kl -Klasse'!CE26='Skole scoring'!BQ$152,1,0)+IF('Slut 3.kl -Klasse'!CE26=5,5,0))</f>
        <v/>
      </c>
      <c r="BR159" s="29" t="str">
        <f>IF('Slut 3.kl -Klasse'!CF26="","",IF('Slut 3.kl -Klasse'!CF26='Skole scoring'!BR$152,1,0)+IF('Slut 3.kl -Klasse'!CF26=5,5,0))</f>
        <v/>
      </c>
      <c r="BS159" s="29" t="str">
        <f>IF('Slut 3.kl -Klasse'!CG26="","",IF('Slut 3.kl -Klasse'!CG26='Skole scoring'!BS$152,1,0)+IF('Slut 3.kl -Klasse'!CG26=5,5,0))</f>
        <v/>
      </c>
      <c r="BT159" s="29" t="str">
        <f>IF('Slut 3.kl -Klasse'!CH26="","",IF('Slut 3.kl -Klasse'!CH26='Skole scoring'!BT$152,1,0)+IF('Slut 3.kl -Klasse'!CH26=5,5,0))</f>
        <v/>
      </c>
      <c r="BU159" s="29" t="str">
        <f>IF('Slut 3.kl -Klasse'!CI26="","",IF('Slut 3.kl -Klasse'!CI26='Skole scoring'!BU$152,1,0)+IF('Slut 3.kl -Klasse'!CI26=5,5,0))</f>
        <v/>
      </c>
      <c r="BV159" s="29" t="str">
        <f>IF('Slut 3.kl -Klasse'!CJ26="","",IF('Slut 3.kl -Klasse'!CJ26='Skole scoring'!BV$152,1,0)+IF('Slut 3.kl -Klasse'!CJ26=5,5,0))</f>
        <v/>
      </c>
      <c r="BW159" s="29" t="str">
        <f>IF('Slut 3.kl -Klasse'!CK26="","",IF('Slut 3.kl -Klasse'!CK26='Skole scoring'!BW$152,1,0)+IF('Slut 3.kl -Klasse'!CK26=5,5,0))</f>
        <v/>
      </c>
      <c r="BX159" s="29" t="str">
        <f>IF('Slut 3.kl -Klasse'!CL26="","",IF('Slut 3.kl -Klasse'!CL26='Skole scoring'!BX$152,1,0)+IF('Slut 3.kl -Klasse'!CL26=5,5,0))</f>
        <v/>
      </c>
      <c r="BY159" s="29" t="str">
        <f>IF('Slut 3.kl -Klasse'!CM26="","",IF('Slut 3.kl -Klasse'!CM26='Skole scoring'!BY$152,1,0)+IF('Slut 3.kl -Klasse'!CM26=5,5,0))</f>
        <v/>
      </c>
      <c r="BZ159" s="29" t="str">
        <f>IF('Slut 3.kl -Klasse'!CN26="","",IF('Slut 3.kl -Klasse'!CN26='Skole scoring'!BZ$152,1,0)+IF('Slut 3.kl -Klasse'!CN26=5,5,0))</f>
        <v/>
      </c>
      <c r="CA159" s="29" t="str">
        <f>IF('Slut 3.kl -Klasse'!CO26="","",IF('Slut 3.kl -Klasse'!CO26='Skole scoring'!CA$152,1,0)+IF('Slut 3.kl -Klasse'!CO26=5,5,0))</f>
        <v/>
      </c>
      <c r="CB159" s="29" t="str">
        <f>IF('Slut 3.kl -Klasse'!CP26="","",IF('Slut 3.kl -Klasse'!CP26='Skole scoring'!CB$152,1,0)+IF('Slut 3.kl -Klasse'!CP26=5,5,0))</f>
        <v/>
      </c>
      <c r="CC159" s="29" t="str">
        <f>IF('Slut 3.kl -Klasse'!CQ26="","",IF('Slut 3.kl -Klasse'!CQ26='Skole scoring'!CC$152,1,0)+IF('Slut 3.kl -Klasse'!CQ26=5,5,0))</f>
        <v/>
      </c>
      <c r="CD159" s="29" t="str">
        <f>IF('Slut 3.kl -Klasse'!CR26="","",IF('Slut 3.kl -Klasse'!CR26='Skole scoring'!CD$152,1,0)+IF('Slut 3.kl -Klasse'!CR26=5,5,0))</f>
        <v/>
      </c>
      <c r="CE159" s="29" t="str">
        <f>IF('Slut 3.kl -Klasse'!CS26="","",IF('Slut 3.kl -Klasse'!CS26='Skole scoring'!CE$152,1,0)+IF('Slut 3.kl -Klasse'!CS26=5,5,0))</f>
        <v/>
      </c>
      <c r="CF159" s="29" t="str">
        <f>IF('Slut 3.kl -Klasse'!CT26="","",IF('Slut 3.kl -Klasse'!CT26='Skole scoring'!CF$152,1,0)+IF('Slut 3.kl -Klasse'!CT26=5,5,0))</f>
        <v/>
      </c>
      <c r="CG159" s="29" t="str">
        <f>IF('Slut 3.kl -Klasse'!CU26="","",IF('Slut 3.kl -Klasse'!CU26='Skole scoring'!CG$152,1,0)+IF('Slut 3.kl -Klasse'!CU26=5,5,0))</f>
        <v/>
      </c>
      <c r="CH159" s="29" t="str">
        <f>IF('Slut 3.kl -Klasse'!CV26="","",IF('Slut 3.kl -Klasse'!CV26='Skole scoring'!CH$152,1,0)+IF('Slut 3.kl -Klasse'!CV26=5,5,0))</f>
        <v/>
      </c>
      <c r="CI159" s="29" t="str">
        <f>IF('Slut 3.kl -Klasse'!CW26="","",IF('Slut 3.kl -Klasse'!CW26='Skole scoring'!CI$152,1,0)+IF('Slut 3.kl -Klasse'!CW26=5,5,0))</f>
        <v/>
      </c>
      <c r="CJ159" s="29" t="str">
        <f>IF('Slut 3.kl -Klasse'!CX26="","",IF('Slut 3.kl -Klasse'!CX26='Skole scoring'!CJ$152,1,0)+IF('Slut 3.kl -Klasse'!CX26=5,5,0))</f>
        <v/>
      </c>
      <c r="CK159" s="29" t="str">
        <f>IF('Slut 3.kl -Klasse'!CY26="","",IF('Slut 3.kl -Klasse'!CY26='Skole scoring'!CK$152,1,0)+IF('Slut 3.kl -Klasse'!CY26=5,5,0))</f>
        <v/>
      </c>
      <c r="CL159" s="29" t="str">
        <f>IF('Slut 3.kl -Klasse'!CZ26="","",IF('Slut 3.kl -Klasse'!CZ26='Skole scoring'!CL$152,1,0)+IF('Slut 3.kl -Klasse'!CZ26=5,5,0))</f>
        <v/>
      </c>
      <c r="CM159" s="29" t="str">
        <f>IF('Slut 3.kl -Klasse'!DA26="","",IF('Slut 3.kl -Klasse'!DA26='Skole scoring'!CM$152,1,0)+IF('Slut 3.kl -Klasse'!DA26=5,5,0))</f>
        <v/>
      </c>
      <c r="CN159" s="29" t="str">
        <f>IF('Slut 3.kl -Klasse'!DB26="","",IF('Slut 3.kl -Klasse'!DB26='Skole scoring'!CN$152,1,0)+IF('Slut 3.kl -Klasse'!DB26=5,5,0))</f>
        <v/>
      </c>
      <c r="CO159" s="29" t="str">
        <f>IF('Slut 3.kl -Klasse'!DC26="","",IF('Slut 3.kl -Klasse'!DC26='Skole scoring'!CO$152,1,0)+IF('Slut 3.kl -Klasse'!DC26=5,5,0))</f>
        <v/>
      </c>
      <c r="CP159" s="29" t="str">
        <f>IF('Slut 3.kl -Klasse'!DD26="","",IF('Slut 3.kl -Klasse'!DD26='Skole scoring'!CP$152,1,0)+IF('Slut 3.kl -Klasse'!DD26=5,5,0))</f>
        <v/>
      </c>
      <c r="CQ159" s="29" t="str">
        <f>IF('Slut 3.kl -Klasse'!DE26="","",IF('Slut 3.kl -Klasse'!DE26='Skole scoring'!CQ$152,1,0)+IF('Slut 3.kl -Klasse'!DE26=5,5,0))</f>
        <v/>
      </c>
      <c r="CR159" s="29" t="str">
        <f>IF('Slut 3.kl -Klasse'!DF26="","",IF('Slut 3.kl -Klasse'!DF26='Skole scoring'!CR$152,1,0)+IF('Slut 3.kl -Klasse'!DF26=5,5,0))</f>
        <v/>
      </c>
      <c r="CS159" s="29" t="str">
        <f>IF('Slut 3.kl -Klasse'!DG26="","",IF('Slut 3.kl -Klasse'!DG26='Skole scoring'!CS$152,1,0)+IF('Slut 3.kl -Klasse'!DG26=5,5,0))</f>
        <v/>
      </c>
      <c r="CT159" s="29" t="str">
        <f>IF('Slut 3.kl -Klasse'!DH26="","",IF('Slut 3.kl -Klasse'!DH26='Skole scoring'!CT$152,1,0)+IF('Slut 3.kl -Klasse'!DH26=5,5,0))</f>
        <v/>
      </c>
      <c r="CU159" s="29" t="str">
        <f>IF('Slut 3.kl -Klasse'!DI26="","",IF('Slut 3.kl -Klasse'!DI26='Skole scoring'!CU$152,1,0)+IF('Slut 3.kl -Klasse'!DI26=5,5,0))</f>
        <v/>
      </c>
      <c r="CV159" s="29" t="str">
        <f>IF('Slut 3.kl -Klasse'!DJ26="","",IF('Slut 3.kl -Klasse'!DJ26='Skole scoring'!CV$152,1,0)+IF('Slut 3.kl -Klasse'!DJ26=5,5,0))</f>
        <v/>
      </c>
      <c r="CW159" s="29" t="str">
        <f>IF('Slut 3.kl -Klasse'!DK26="","",IF('Slut 3.kl -Klasse'!DK26='Skole scoring'!CW$152,1,0)+IF('Slut 3.kl -Klasse'!DK26=5,5,0))</f>
        <v/>
      </c>
      <c r="CX159" s="29" t="str">
        <f>IF('Slut 3.kl -Klasse'!DL26="","",IF('Slut 3.kl -Klasse'!DL26='Skole scoring'!CX$152,1,0)+IF('Slut 3.kl -Klasse'!DL26=5,5,0))</f>
        <v/>
      </c>
      <c r="CY159" s="29" t="str">
        <f>IF('Slut 3.kl -Klasse'!DM26="","",IF('Slut 3.kl -Klasse'!DM26='Skole scoring'!CY$152,1,0)+IF('Slut 3.kl -Klasse'!DM26=5,5,0))</f>
        <v/>
      </c>
      <c r="CZ159" s="29" t="str">
        <f>IF('Slut 3.kl -Klasse'!DN26="","",IF('Slut 3.kl -Klasse'!DN26='Skole scoring'!CZ$152,1,0)+IF('Slut 3.kl -Klasse'!DN26=5,5,0))</f>
        <v/>
      </c>
      <c r="DA159" s="29" t="str">
        <f>IF('Slut 3.kl -Klasse'!DO26="","",IF('Slut 3.kl -Klasse'!DO26='Skole scoring'!DA$152,1,0)+IF('Slut 3.kl -Klasse'!DO26=5,5,0))</f>
        <v/>
      </c>
      <c r="DB159" s="29" t="str">
        <f>IF('Slut 3.kl -Klasse'!DP26="","",IF('Slut 3.kl -Klasse'!DP26='Skole scoring'!DB$152,1,0)+IF('Slut 3.kl -Klasse'!DP26=5,5,0))</f>
        <v/>
      </c>
      <c r="DC159" s="29" t="str">
        <f>IF('Slut 3.kl -Klasse'!DQ26="","",IF('Slut 3.kl -Klasse'!DQ26='Skole scoring'!DC$152,1,0)+IF('Slut 3.kl -Klasse'!DQ26=5,5,0))</f>
        <v/>
      </c>
      <c r="DD159" s="29" t="str">
        <f>IF('Slut 3.kl -Klasse'!DR26="","",IF('Slut 3.kl -Klasse'!DR26='Skole scoring'!DD$152,1,0)+IF('Slut 3.kl -Klasse'!DR26=5,5,0))</f>
        <v/>
      </c>
      <c r="DE159" s="29" t="str">
        <f>IF('Slut 3.kl -Klasse'!DS26="","",IF('Slut 3.kl -Klasse'!DS26='Skole scoring'!DE$152,1,0)+IF('Slut 3.kl -Klasse'!DS26=5,5,0))</f>
        <v/>
      </c>
      <c r="DF159" s="29" t="str">
        <f>IF('Slut 3.kl -Klasse'!DT26="","",IF('Slut 3.kl -Klasse'!DT26='Skole scoring'!DF$152,1,0)+IF('Slut 3.kl -Klasse'!DT26=5,5,0))</f>
        <v/>
      </c>
      <c r="DG159" s="29" t="str">
        <f>IF('Slut 3.kl -Klasse'!DU26="","",IF('Slut 3.kl -Klasse'!DU26='Skole scoring'!DG$152,1,0)+IF('Slut 3.kl -Klasse'!DU26=5,5,0))</f>
        <v/>
      </c>
      <c r="DH159" s="29" t="str">
        <f>IF('Slut 3.kl -Klasse'!DV26="","",IF('Slut 3.kl -Klasse'!DV26='Skole scoring'!DH$152,1,0)+IF('Slut 3.kl -Klasse'!DV26=5,5,0))</f>
        <v/>
      </c>
      <c r="DI159" s="29" t="str">
        <f>IF('Slut 3.kl -Klasse'!DW26="","",IF('Slut 3.kl -Klasse'!DW26='Skole scoring'!DI$152,1,0)+IF('Slut 3.kl -Klasse'!DW26=5,5,0))</f>
        <v/>
      </c>
      <c r="DJ159" s="29" t="str">
        <f>IF('Slut 3.kl -Klasse'!DX26="","",IF('Slut 3.kl -Klasse'!DX26='Skole scoring'!DJ$152,1,0)+IF('Slut 3.kl -Klasse'!DX26=5,5,0))</f>
        <v/>
      </c>
      <c r="DK159" s="29" t="str">
        <f>IF('Slut 3.kl -Klasse'!DY26="","",IF('Slut 3.kl -Klasse'!DY26='Skole scoring'!DK$152,1,0)+IF('Slut 3.kl -Klasse'!DY26=5,5,0))</f>
        <v/>
      </c>
      <c r="DL159" s="29" t="str">
        <f>IF('Slut 3.kl -Klasse'!DZ26="","",IF('Slut 3.kl -Klasse'!DZ26='Skole scoring'!DL$152,1,0)+IF('Slut 3.kl -Klasse'!DZ26=5,5,0))</f>
        <v/>
      </c>
      <c r="DM159" s="29" t="str">
        <f>IF('Slut 3.kl -Klasse'!EA26="","",IF('Slut 3.kl -Klasse'!EA26='Skole scoring'!DM$152,1,0)+IF('Slut 3.kl -Klasse'!EA26=5,5,0))</f>
        <v/>
      </c>
      <c r="DN159" s="29" t="str">
        <f>IF('Slut 3.kl -Klasse'!EB26="","",IF('Slut 3.kl -Klasse'!EB26='Skole scoring'!DN$152,1,0)+IF('Slut 3.kl -Klasse'!EB26=5,5,0))</f>
        <v/>
      </c>
      <c r="DO159" s="29" t="str">
        <f>IF('Slut 3.kl -Klasse'!EC26="","",IF('Slut 3.kl -Klasse'!EC26='Skole scoring'!DO$152,1,0)+IF('Slut 3.kl -Klasse'!EC26=5,5,0))</f>
        <v/>
      </c>
      <c r="DP159" s="29" t="str">
        <f>IF('Slut 3.kl -Klasse'!ED26="","",IF('Slut 3.kl -Klasse'!ED26='Skole scoring'!DP$152,1,0)+IF('Slut 3.kl -Klasse'!ED26=5,5,0))</f>
        <v/>
      </c>
      <c r="DQ159" s="29" t="str">
        <f>IF('Slut 3.kl -Klasse'!EE26="","",IF('Slut 3.kl -Klasse'!EE26='Skole scoring'!DQ$152,1,0)+IF('Slut 3.kl -Klasse'!EE26=5,5,0))</f>
        <v/>
      </c>
      <c r="DR159" s="29" t="str">
        <f>IF('Slut 3.kl -Klasse'!EF26="","",IF('Slut 3.kl -Klasse'!EF26='Skole scoring'!DR$152,1,0)+IF('Slut 3.kl -Klasse'!EF26=5,5,0))</f>
        <v/>
      </c>
      <c r="DS159" s="29" t="str">
        <f>IF('Slut 3.kl -Klasse'!EG26="","",IF('Slut 3.kl -Klasse'!EG26='Skole scoring'!DS$152,1,0)+IF('Slut 3.kl -Klasse'!EG26=5,5,0))</f>
        <v/>
      </c>
      <c r="DT159" s="29" t="str">
        <f>IF('Slut 3.kl -Klasse'!EH26="","",IF('Slut 3.kl -Klasse'!EH26='Skole scoring'!DT$152,1,0)+IF('Slut 3.kl -Klasse'!EH26=5,5,0))</f>
        <v/>
      </c>
      <c r="DU159" s="29" t="str">
        <f>IF('Slut 3.kl -Klasse'!EI26="","",IF('Slut 3.kl -Klasse'!EI26='Skole scoring'!DU$152,1,0)+IF('Slut 3.kl -Klasse'!EI26=5,5,0))</f>
        <v/>
      </c>
      <c r="DV159" s="29" t="str">
        <f>IF('Slut 3.kl -Klasse'!EJ26="","",IF('Slut 3.kl -Klasse'!EJ26='Skole scoring'!DV$152,1,0)+IF('Slut 3.kl -Klasse'!EJ26=5,5,0))</f>
        <v/>
      </c>
      <c r="DW159" s="29" t="str">
        <f>IF('Slut 3.kl -Klasse'!EK26="","",IF('Slut 3.kl -Klasse'!EK26='Skole scoring'!DW$152,1,0)+IF('Slut 3.kl -Klasse'!EK26=5,5,0))</f>
        <v/>
      </c>
      <c r="DX159" s="29" t="str">
        <f>IF('Slut 3.kl -Klasse'!EL26="","",IF('Slut 3.kl -Klasse'!EL26='Skole scoring'!DX$152,1,0)+IF('Slut 3.kl -Klasse'!EL26=5,5,0))</f>
        <v/>
      </c>
      <c r="DY159" s="29" t="str">
        <f>IF('Slut 3.kl -Klasse'!EM26="","",IF('Slut 3.kl -Klasse'!EM26='Skole scoring'!DY$152,1,0)+IF('Slut 3.kl -Klasse'!EM26=5,5,0))</f>
        <v/>
      </c>
      <c r="DZ159" s="29" t="str">
        <f>IF('Slut 3.kl -Klasse'!EN26="","",IF('Slut 3.kl -Klasse'!EN26='Skole scoring'!DZ$152,1,0)+IF('Slut 3.kl -Klasse'!EN26=5,5,0))</f>
        <v/>
      </c>
      <c r="EA159" s="29" t="str">
        <f>IF('Slut 3.kl -Klasse'!EO26="","",IF('Slut 3.kl -Klasse'!EO26='Skole scoring'!EA$152,1,0)+IF('Slut 3.kl -Klasse'!EO26=5,5,0))</f>
        <v/>
      </c>
      <c r="EB159" s="29" t="str">
        <f>IF('Slut 3.kl -Klasse'!EP26="","",IF('Slut 3.kl -Klasse'!EP26='Skole scoring'!EB$152,1,0)+IF('Slut 3.kl -Klasse'!EP26=5,5,0))</f>
        <v/>
      </c>
      <c r="EC159" s="29" t="str">
        <f>IF('Slut 3.kl -Klasse'!EQ26="","",IF('Slut 3.kl -Klasse'!EQ26='Skole scoring'!EC$152,1,0)+IF('Slut 3.kl -Klasse'!EQ26=5,5,0))</f>
        <v/>
      </c>
      <c r="ED159" s="29" t="str">
        <f>IF('Slut 3.kl -Klasse'!ER26="","",IF('Slut 3.kl -Klasse'!ER26='Skole scoring'!ED$152,1,0)+IF('Slut 3.kl -Klasse'!ER26=5,5,0))</f>
        <v/>
      </c>
      <c r="EE159" s="29" t="str">
        <f>IF('Slut 3.kl -Klasse'!ES26="","",IF('Slut 3.kl -Klasse'!ES26='Skole scoring'!EE$152,1,0)+IF('Slut 3.kl -Klasse'!ES26=5,5,0))</f>
        <v/>
      </c>
      <c r="EF159" s="29" t="str">
        <f>IF('Slut 3.kl -Klasse'!ET26="","",IF('Slut 3.kl -Klasse'!ET26='Skole scoring'!EF$152,1,0)+IF('Slut 3.kl -Klasse'!ET26=5,5,0))</f>
        <v/>
      </c>
      <c r="EG159" s="29" t="str">
        <f>IF('Slut 3.kl -Klasse'!EU26="","",IF('Slut 3.kl -Klasse'!EU26='Skole scoring'!EG$152,1,0)+IF('Slut 3.kl -Klasse'!EU26=5,5,0))</f>
        <v/>
      </c>
      <c r="EH159" s="29" t="str">
        <f>IF('Slut 3.kl -Klasse'!EV26="","",IF('Slut 3.kl -Klasse'!EV26='Skole scoring'!EH$152,1,0)+IF('Slut 3.kl -Klasse'!EV26=5,5,0))</f>
        <v/>
      </c>
      <c r="EI159" s="29" t="str">
        <f>IF('Slut 3.kl -Klasse'!EW26="","",IF('Slut 3.kl -Klasse'!EW26='Skole scoring'!EI$152,1,0)+IF('Slut 3.kl -Klasse'!EW26=5,5,0))</f>
        <v/>
      </c>
      <c r="EJ159" s="29" t="str">
        <f>IF('Slut 3.kl -Klasse'!EX26="","",IF('Slut 3.kl -Klasse'!EX26='Skole scoring'!EJ$152,1,0)+IF('Slut 3.kl -Klasse'!EX26=5,5,0))</f>
        <v/>
      </c>
      <c r="EK159" s="29" t="str">
        <f>IF('Slut 3.kl -Klasse'!EY26="","",IF('Slut 3.kl -Klasse'!EY26='Skole scoring'!EK$152,1,0)+IF('Slut 3.kl -Klasse'!EY26=5,5,0))</f>
        <v/>
      </c>
      <c r="EL159" s="29" t="str">
        <f>IF('Slut 3.kl -Klasse'!EZ26="","",IF('Slut 3.kl -Klasse'!EZ26='Skole scoring'!EL$152,1,0)+IF('Slut 3.kl -Klasse'!EZ26=5,5,0))</f>
        <v/>
      </c>
      <c r="EM159" s="29" t="str">
        <f>IF('Slut 3.kl -Klasse'!FA26="","",IF('Slut 3.kl -Klasse'!FA26='Skole scoring'!EM$152,1,0)+IF('Slut 3.kl -Klasse'!FA26=5,5,0))</f>
        <v/>
      </c>
      <c r="EN159" s="29" t="str">
        <f>IF('Slut 3.kl -Klasse'!FB26="","",IF('Slut 3.kl -Klasse'!FB26='Skole scoring'!EN$152,1,0)+IF('Slut 3.kl -Klasse'!FB26=5,5,0))</f>
        <v/>
      </c>
      <c r="EO159" s="29" t="str">
        <f>IF('Slut 3.kl -Klasse'!FC26="","",IF('Slut 3.kl -Klasse'!FC26='Skole scoring'!EO$152,1,0)+IF('Slut 3.kl -Klasse'!FC26=5,5,0))</f>
        <v/>
      </c>
      <c r="EP159" s="29" t="str">
        <f>IF('Slut 3.kl -Klasse'!FD26="","",IF('Slut 3.kl -Klasse'!FD26='Skole scoring'!EP$152,1,0)+IF('Slut 3.kl -Klasse'!FD26=5,5,0))</f>
        <v/>
      </c>
      <c r="EQ159" s="29" t="str">
        <f>IF('Slut 3.kl -Klasse'!FE26="","",IF('Slut 3.kl -Klasse'!FE26='Skole scoring'!EQ$152,1,0)+IF('Slut 3.kl -Klasse'!FE26=5,5,0))</f>
        <v/>
      </c>
      <c r="ER159" s="29" t="str">
        <f>IF('Slut 3.kl -Klasse'!FF26="","",IF('Slut 3.kl -Klasse'!FF26='Skole scoring'!ER$152,1,0)+IF('Slut 3.kl -Klasse'!FF26=5,5,0))</f>
        <v/>
      </c>
      <c r="ES159" s="29" t="str">
        <f>IF('Slut 3.kl -Klasse'!FG26="","",IF('Slut 3.kl -Klasse'!FG26='Skole scoring'!ES$152,1,0)+IF('Slut 3.kl -Klasse'!FG26=5,5,0))</f>
        <v/>
      </c>
      <c r="ET159" s="29" t="str">
        <f>IF('Slut 3.kl -Klasse'!FH26="","",IF('Slut 3.kl -Klasse'!FH26='Skole scoring'!ET$152,1,0)+IF('Slut 3.kl -Klasse'!FH26=5,5,0))</f>
        <v/>
      </c>
      <c r="EU159" s="29" t="str">
        <f>IF('Slut 3.kl -Klasse'!FI26="","",IF('Slut 3.kl -Klasse'!FI26='Skole scoring'!EU$152,1,0)+IF('Slut 3.kl -Klasse'!FI26=5,5,0))</f>
        <v/>
      </c>
      <c r="EV159" s="29" t="str">
        <f>IF('Slut 3.kl -Klasse'!FJ26="","",IF('Slut 3.kl -Klasse'!FJ26='Skole scoring'!EV$152,1,0)+IF('Slut 3.kl -Klasse'!FJ26=5,5,0))</f>
        <v/>
      </c>
      <c r="EW159" s="29" t="str">
        <f>IF('Slut 3.kl -Klasse'!FK26="","",IF('Slut 3.kl -Klasse'!FK26='Skole scoring'!EW$152,1,0)+IF('Slut 3.kl -Klasse'!FK26=5,5,0))</f>
        <v/>
      </c>
      <c r="EX159" s="29" t="str">
        <f>IF('Slut 3.kl -Klasse'!FL26="","",IF('Slut 3.kl -Klasse'!FL26='Skole scoring'!EX$152,1,0)+IF('Slut 3.kl -Klasse'!FL26=5,5,0))</f>
        <v/>
      </c>
      <c r="EY159" s="29" t="str">
        <f>IF('Slut 3.kl -Klasse'!FM26="","",IF('Slut 3.kl -Klasse'!FM26='Skole scoring'!EY$152,1,0)+IF('Slut 3.kl -Klasse'!FM26=5,5,0))</f>
        <v/>
      </c>
      <c r="EZ159" s="29" t="str">
        <f>IF('Slut 3.kl -Klasse'!FN26="","",IF('Slut 3.kl -Klasse'!FN26='Skole scoring'!EZ$152,1,0)+IF('Slut 3.kl -Klasse'!FN26=5,5,0))</f>
        <v/>
      </c>
      <c r="FA159" s="29" t="str">
        <f>IF('Slut 3.kl -Klasse'!FO26="","",IF('Slut 3.kl -Klasse'!FO26='Skole scoring'!FA$152,1,0)+IF('Slut 3.kl -Klasse'!FO26=5,5,0))</f>
        <v/>
      </c>
      <c r="FB159" s="29" t="str">
        <f>IF('Slut 3.kl -Klasse'!FP26="","",IF('Slut 3.kl -Klasse'!FP26='Skole scoring'!FB$152,1,0)+IF('Slut 3.kl -Klasse'!FP26=5,5,0))</f>
        <v/>
      </c>
      <c r="FC159" s="29" t="str">
        <f>IF('Slut 3.kl -Klasse'!FQ26="","",IF('Slut 3.kl -Klasse'!FQ26='Skole scoring'!FC$152,1,0)+IF('Slut 3.kl -Klasse'!FQ26=5,5,0))</f>
        <v/>
      </c>
      <c r="FD159" s="29" t="str">
        <f>IF('Slut 3.kl -Klasse'!FR26="","",IF('Slut 3.kl -Klasse'!FR26='Skole scoring'!FD$152,1,0)+IF('Slut 3.kl -Klasse'!FR26=5,5,0))</f>
        <v/>
      </c>
      <c r="FE159" s="29" t="str">
        <f>IF('Slut 3.kl -Klasse'!FS26="","",IF('Slut 3.kl -Klasse'!FS26='Skole scoring'!FE$152,1,0)+IF('Slut 3.kl -Klasse'!FS26=5,5,0))</f>
        <v/>
      </c>
      <c r="FF159" s="29" t="str">
        <f>IF('Slut 3.kl -Klasse'!FT26="","",IF('Slut 3.kl -Klasse'!FT26='Skole scoring'!FF$152,1,0)+IF('Slut 3.kl -Klasse'!FT26=5,5,0))</f>
        <v/>
      </c>
      <c r="FG159" s="29" t="str">
        <f>IF('Slut 3.kl -Klasse'!FU26="","",IF('Slut 3.kl -Klasse'!FU26='Skole scoring'!FG$152,1,0)+IF('Slut 3.kl -Klasse'!FU26=5,5,0))</f>
        <v/>
      </c>
      <c r="FH159" s="29" t="str">
        <f>IF('Slut 3.kl -Klasse'!FV26="","",IF('Slut 3.kl -Klasse'!FV26='Skole scoring'!FH$152,1,0)+IF('Slut 3.kl -Klasse'!FV26=5,5,0))</f>
        <v/>
      </c>
      <c r="FI159" s="29" t="str">
        <f>IF('Slut 3.kl -Klasse'!FW26="","",IF('Slut 3.kl -Klasse'!FW26='Skole scoring'!FI$152,1,0)+IF('Slut 3.kl -Klasse'!FW26=5,5,0))</f>
        <v/>
      </c>
      <c r="FJ159" s="29" t="str">
        <f>IF('Slut 3.kl -Klasse'!FX26="","",IF('Slut 3.kl -Klasse'!FX26='Skole scoring'!FJ$152,1,0)+IF('Slut 3.kl -Klasse'!FX26=5,5,0))</f>
        <v/>
      </c>
      <c r="FK159" s="29" t="str">
        <f>IF('Slut 3.kl -Klasse'!FY26="","",IF('Slut 3.kl -Klasse'!FY26='Skole scoring'!FK$152,1,0)+IF('Slut 3.kl -Klasse'!FY26=5,5,0))</f>
        <v/>
      </c>
      <c r="FL159" s="29" t="str">
        <f>IF('Slut 3.kl -Klasse'!FZ26="","",IF('Slut 3.kl -Klasse'!FZ26='Skole scoring'!FL$152,1,0)+IF('Slut 3.kl -Klasse'!FZ26=5,5,0))</f>
        <v/>
      </c>
      <c r="FM159" s="29" t="str">
        <f>IF('Slut 3.kl -Klasse'!GA26="","",IF('Slut 3.kl -Klasse'!GA26='Skole scoring'!FM$152,1,0)+IF('Slut 3.kl -Klasse'!GA26=5,5,0))</f>
        <v/>
      </c>
      <c r="FN159" s="29">
        <f t="shared" si="5"/>
        <v>0</v>
      </c>
      <c r="FO159" s="29" t="str">
        <f>IF(ISBLANK('Slut 3.kl -Klasse'!B26),"NA",(((COUNTIF('Skole scoring'!B159:U159,1)-10.5)/5.6)+((COUNTIF('Skole scoring'!V159:DQ159,1)-28.9)/14.5)+((COUNTIF(DR159:FM159,1)-29.6)/13.9))/3)</f>
        <v>NA</v>
      </c>
    </row>
    <row r="160" spans="2:171" x14ac:dyDescent="0.35">
      <c r="B160" s="29" t="str">
        <f>IF('Slut 3.kl -Klasse'!P27="","",IF('Slut 3.kl -Klasse'!P27='Skole scoring'!B$152,1,0)+IF('Slut 3.kl -Klasse'!P27=5,5,0))</f>
        <v/>
      </c>
      <c r="C160" s="29" t="str">
        <f>IF('Slut 3.kl -Klasse'!Q27="","",IF('Slut 3.kl -Klasse'!Q27='Skole scoring'!C$152,1,0)+IF('Slut 3.kl -Klasse'!Q27=5,5,0))</f>
        <v/>
      </c>
      <c r="D160" s="29" t="str">
        <f>IF('Slut 3.kl -Klasse'!R27="","",IF('Slut 3.kl -Klasse'!R27='Skole scoring'!D$152,1,0)+IF('Slut 3.kl -Klasse'!R27=5,5,0))</f>
        <v/>
      </c>
      <c r="E160" s="29" t="str">
        <f>IF('Slut 3.kl -Klasse'!S27="","",IF('Slut 3.kl -Klasse'!S27='Skole scoring'!E$152,1,0)+IF('Slut 3.kl -Klasse'!S27=5,5,0))</f>
        <v/>
      </c>
      <c r="F160" s="29" t="str">
        <f>IF('Slut 3.kl -Klasse'!T27="","",IF('Slut 3.kl -Klasse'!T27='Skole scoring'!F$152,1,0)+IF('Slut 3.kl -Klasse'!T27=5,5,0))</f>
        <v/>
      </c>
      <c r="G160" s="29" t="str">
        <f>IF('Slut 3.kl -Klasse'!U27="","",IF('Slut 3.kl -Klasse'!U27='Skole scoring'!G$152,1,0)+IF('Slut 3.kl -Klasse'!U27=5,5,0))</f>
        <v/>
      </c>
      <c r="H160" s="29" t="str">
        <f>IF('Slut 3.kl -Klasse'!V27="","",IF('Slut 3.kl -Klasse'!V27='Skole scoring'!H$152,1,0)+IF('Slut 3.kl -Klasse'!V27=5,5,0))</f>
        <v/>
      </c>
      <c r="I160" s="29" t="str">
        <f>IF('Slut 3.kl -Klasse'!W27="","",IF('Slut 3.kl -Klasse'!W27='Skole scoring'!I$152,1,0)+IF('Slut 3.kl -Klasse'!W27=5,5,0))</f>
        <v/>
      </c>
      <c r="J160" s="29" t="str">
        <f>IF('Slut 3.kl -Klasse'!X27="","",IF('Slut 3.kl -Klasse'!X27='Skole scoring'!J$152,1,0)+IF('Slut 3.kl -Klasse'!X27=5,5,0))</f>
        <v/>
      </c>
      <c r="K160" s="29" t="str">
        <f>IF('Slut 3.kl -Klasse'!Y27="","",IF('Slut 3.kl -Klasse'!Y27='Skole scoring'!K$152,1,0)+IF('Slut 3.kl -Klasse'!Y27=5,5,0))</f>
        <v/>
      </c>
      <c r="L160" s="29" t="str">
        <f>IF('Slut 3.kl -Klasse'!Z27="","",IF('Slut 3.kl -Klasse'!Z27='Skole scoring'!L$152,1,0)+IF('Slut 3.kl -Klasse'!Z27=5,5,0))</f>
        <v/>
      </c>
      <c r="M160" s="29" t="str">
        <f>IF('Slut 3.kl -Klasse'!AA27="","",IF('Slut 3.kl -Klasse'!AA27='Skole scoring'!M$152,1,0)+IF('Slut 3.kl -Klasse'!AA27=5,5,0))</f>
        <v/>
      </c>
      <c r="N160" s="29" t="str">
        <f>IF('Slut 3.kl -Klasse'!AB27="","",IF('Slut 3.kl -Klasse'!AB27='Skole scoring'!N$152,1,0)+IF('Slut 3.kl -Klasse'!AB27=5,5,0))</f>
        <v/>
      </c>
      <c r="O160" s="29" t="str">
        <f>IF('Slut 3.kl -Klasse'!AC27="","",IF('Slut 3.kl -Klasse'!AC27='Skole scoring'!O$152,1,0)+IF('Slut 3.kl -Klasse'!AC27=5,5,0))</f>
        <v/>
      </c>
      <c r="P160" s="29" t="str">
        <f>IF('Slut 3.kl -Klasse'!AD27="","",IF('Slut 3.kl -Klasse'!AD27='Skole scoring'!P$152,1,0)+IF('Slut 3.kl -Klasse'!AD27=5,5,0))</f>
        <v/>
      </c>
      <c r="Q160" s="29" t="str">
        <f>IF('Slut 3.kl -Klasse'!AE27="","",IF('Slut 3.kl -Klasse'!AE27='Skole scoring'!Q$152,1,0)+IF('Slut 3.kl -Klasse'!AE27=5,5,0))</f>
        <v/>
      </c>
      <c r="R160" s="29" t="str">
        <f>IF('Slut 3.kl -Klasse'!AF27="","",IF('Slut 3.kl -Klasse'!AF27='Skole scoring'!R$152,1,0)+IF('Slut 3.kl -Klasse'!AF27=5,5,0))</f>
        <v/>
      </c>
      <c r="S160" s="29" t="str">
        <f>IF('Slut 3.kl -Klasse'!AG27="","",IF('Slut 3.kl -Klasse'!AG27='Skole scoring'!S$152,1,0)+IF('Slut 3.kl -Klasse'!AG27=5,5,0))</f>
        <v/>
      </c>
      <c r="T160" s="29" t="str">
        <f>IF('Slut 3.kl -Klasse'!AH27="","",IF('Slut 3.kl -Klasse'!AH27='Skole scoring'!T$152,1,0)+IF('Slut 3.kl -Klasse'!AH27=5,5,0))</f>
        <v/>
      </c>
      <c r="U160" s="29" t="str">
        <f>IF('Slut 3.kl -Klasse'!AI27="","",IF('Slut 3.kl -Klasse'!AI27='Skole scoring'!U$152,1,0)+IF('Slut 3.kl -Klasse'!AI27=5,5,0))</f>
        <v/>
      </c>
      <c r="V160" s="29" t="str">
        <f>IF('Slut 3.kl -Klasse'!AJ27="","",IF('Slut 3.kl -Klasse'!AJ27='Skole scoring'!V$152,1,0)+IF('Slut 3.kl -Klasse'!AJ27=5,5,0))</f>
        <v/>
      </c>
      <c r="W160" s="29" t="str">
        <f>IF('Slut 3.kl -Klasse'!AK27="","",IF('Slut 3.kl -Klasse'!AK27='Skole scoring'!W$152,1,0)+IF('Slut 3.kl -Klasse'!AK27=5,5,0))</f>
        <v/>
      </c>
      <c r="X160" s="29" t="str">
        <f>IF('Slut 3.kl -Klasse'!AL27="","",IF('Slut 3.kl -Klasse'!AL27='Skole scoring'!X$152,1,0)+IF('Slut 3.kl -Klasse'!AL27=5,5,0))</f>
        <v/>
      </c>
      <c r="Y160" s="29" t="str">
        <f>IF('Slut 3.kl -Klasse'!AM27="","",IF('Slut 3.kl -Klasse'!AM27='Skole scoring'!Y$152,1,0)+IF('Slut 3.kl -Klasse'!AM27=5,5,0))</f>
        <v/>
      </c>
      <c r="Z160" s="29" t="str">
        <f>IF('Slut 3.kl -Klasse'!AN27="","",IF('Slut 3.kl -Klasse'!AN27='Skole scoring'!Z$152,1,0)+IF('Slut 3.kl -Klasse'!AN27=5,5,0))</f>
        <v/>
      </c>
      <c r="AA160" s="29" t="str">
        <f>IF('Slut 3.kl -Klasse'!AO27="","",IF('Slut 3.kl -Klasse'!AO27='Skole scoring'!AA$152,1,0)+IF('Slut 3.kl -Klasse'!AO27=5,5,0))</f>
        <v/>
      </c>
      <c r="AB160" s="29" t="str">
        <f>IF('Slut 3.kl -Klasse'!AP27="","",IF('Slut 3.kl -Klasse'!AP27='Skole scoring'!AB$152,1,0)+IF('Slut 3.kl -Klasse'!AP27=5,5,0))</f>
        <v/>
      </c>
      <c r="AC160" s="29" t="str">
        <f>IF('Slut 3.kl -Klasse'!AQ27="","",IF('Slut 3.kl -Klasse'!AQ27='Skole scoring'!AC$152,1,0)+IF('Slut 3.kl -Klasse'!AQ27=5,5,0))</f>
        <v/>
      </c>
      <c r="AD160" s="29" t="str">
        <f>IF('Slut 3.kl -Klasse'!AR27="","",IF('Slut 3.kl -Klasse'!AR27='Skole scoring'!AD$152,1,0)+IF('Slut 3.kl -Klasse'!AR27=5,5,0))</f>
        <v/>
      </c>
      <c r="AE160" s="29" t="str">
        <f>IF('Slut 3.kl -Klasse'!AS27="","",IF('Slut 3.kl -Klasse'!AS27='Skole scoring'!AE$152,1,0)+IF('Slut 3.kl -Klasse'!AS27=5,5,0))</f>
        <v/>
      </c>
      <c r="AF160" s="29" t="str">
        <f>IF('Slut 3.kl -Klasse'!AT27="","",IF('Slut 3.kl -Klasse'!AT27='Skole scoring'!AF$152,1,0)+IF('Slut 3.kl -Klasse'!AT27=5,5,0))</f>
        <v/>
      </c>
      <c r="AG160" s="29" t="str">
        <f>IF('Slut 3.kl -Klasse'!AU27="","",IF('Slut 3.kl -Klasse'!AU27='Skole scoring'!AG$152,1,0)+IF('Slut 3.kl -Klasse'!AU27=5,5,0))</f>
        <v/>
      </c>
      <c r="AH160" s="29" t="str">
        <f>IF('Slut 3.kl -Klasse'!AV27="","",IF('Slut 3.kl -Klasse'!AV27='Skole scoring'!AH$152,1,0)+IF('Slut 3.kl -Klasse'!AV27=5,5,0))</f>
        <v/>
      </c>
      <c r="AI160" s="29" t="str">
        <f>IF('Slut 3.kl -Klasse'!AW27="","",IF('Slut 3.kl -Klasse'!AW27='Skole scoring'!AI$152,1,0)+IF('Slut 3.kl -Klasse'!AW27=5,5,0))</f>
        <v/>
      </c>
      <c r="AJ160" s="29" t="str">
        <f>IF('Slut 3.kl -Klasse'!AX27="","",IF('Slut 3.kl -Klasse'!AX27='Skole scoring'!AJ$152,1,0)+IF('Slut 3.kl -Klasse'!AX27=5,5,0))</f>
        <v/>
      </c>
      <c r="AK160" s="29" t="str">
        <f>IF('Slut 3.kl -Klasse'!AY27="","",IF('Slut 3.kl -Klasse'!AY27='Skole scoring'!AK$152,1,0)+IF('Slut 3.kl -Klasse'!AY27=5,5,0))</f>
        <v/>
      </c>
      <c r="AL160" s="29" t="str">
        <f>IF('Slut 3.kl -Klasse'!AZ27="","",IF('Slut 3.kl -Klasse'!AZ27='Skole scoring'!AL$152,1,0)+IF('Slut 3.kl -Klasse'!AZ27=5,5,0))</f>
        <v/>
      </c>
      <c r="AM160" s="29" t="str">
        <f>IF('Slut 3.kl -Klasse'!BA27="","",IF('Slut 3.kl -Klasse'!BA27='Skole scoring'!AM$152,1,0)+IF('Slut 3.kl -Klasse'!BA27=5,5,0))</f>
        <v/>
      </c>
      <c r="AN160" s="29" t="str">
        <f>IF('Slut 3.kl -Klasse'!BB27="","",IF('Slut 3.kl -Klasse'!BB27='Skole scoring'!AN$152,1,0)+IF('Slut 3.kl -Klasse'!BB27=5,5,0))</f>
        <v/>
      </c>
      <c r="AO160" s="29" t="str">
        <f>IF('Slut 3.kl -Klasse'!BC27="","",IF('Slut 3.kl -Klasse'!BC27='Skole scoring'!AO$152,1,0)+IF('Slut 3.kl -Klasse'!BC27=5,5,0))</f>
        <v/>
      </c>
      <c r="AP160" s="29" t="str">
        <f>IF('Slut 3.kl -Klasse'!BD27="","",IF('Slut 3.kl -Klasse'!BD27='Skole scoring'!AP$152,1,0)+IF('Slut 3.kl -Klasse'!BD27=5,5,0))</f>
        <v/>
      </c>
      <c r="AQ160" s="29" t="str">
        <f>IF('Slut 3.kl -Klasse'!BE27="","",IF('Slut 3.kl -Klasse'!BE27='Skole scoring'!AQ$152,1,0)+IF('Slut 3.kl -Klasse'!BE27=5,5,0))</f>
        <v/>
      </c>
      <c r="AR160" s="29" t="str">
        <f>IF('Slut 3.kl -Klasse'!BF27="","",IF('Slut 3.kl -Klasse'!BF27='Skole scoring'!AR$152,1,0)+IF('Slut 3.kl -Klasse'!BF27=5,5,0))</f>
        <v/>
      </c>
      <c r="AS160" s="29" t="str">
        <f>IF('Slut 3.kl -Klasse'!BG27="","",IF('Slut 3.kl -Klasse'!BG27='Skole scoring'!AS$152,1,0)+IF('Slut 3.kl -Klasse'!BG27=5,5,0))</f>
        <v/>
      </c>
      <c r="AT160" s="29" t="str">
        <f>IF('Slut 3.kl -Klasse'!BH27="","",IF('Slut 3.kl -Klasse'!BH27='Skole scoring'!AT$152,1,0)+IF('Slut 3.kl -Klasse'!BH27=5,5,0))</f>
        <v/>
      </c>
      <c r="AU160" s="29" t="str">
        <f>IF('Slut 3.kl -Klasse'!BI27="","",IF('Slut 3.kl -Klasse'!BI27='Skole scoring'!AU$152,1,0)+IF('Slut 3.kl -Klasse'!BI27=5,5,0))</f>
        <v/>
      </c>
      <c r="AV160" s="29" t="str">
        <f>IF('Slut 3.kl -Klasse'!BJ27="","",IF('Slut 3.kl -Klasse'!BJ27='Skole scoring'!AV$152,1,0)+IF('Slut 3.kl -Klasse'!BJ27=5,5,0))</f>
        <v/>
      </c>
      <c r="AW160" s="29" t="str">
        <f>IF('Slut 3.kl -Klasse'!BK27="","",IF('Slut 3.kl -Klasse'!BK27='Skole scoring'!AW$152,1,0)+IF('Slut 3.kl -Klasse'!BK27=5,5,0))</f>
        <v/>
      </c>
      <c r="AX160" s="29" t="str">
        <f>IF('Slut 3.kl -Klasse'!BL27="","",IF('Slut 3.kl -Klasse'!BL27='Skole scoring'!AX$152,1,0)+IF('Slut 3.kl -Klasse'!BL27=5,5,0))</f>
        <v/>
      </c>
      <c r="AY160" s="29" t="str">
        <f>IF('Slut 3.kl -Klasse'!BM27="","",IF('Slut 3.kl -Klasse'!BM27='Skole scoring'!AY$152,1,0)+IF('Slut 3.kl -Klasse'!BM27=5,5,0))</f>
        <v/>
      </c>
      <c r="AZ160" s="29" t="str">
        <f>IF('Slut 3.kl -Klasse'!BN27="","",IF('Slut 3.kl -Klasse'!BN27='Skole scoring'!AZ$152,1,0)+IF('Slut 3.kl -Klasse'!BN27=5,5,0))</f>
        <v/>
      </c>
      <c r="BA160" s="29" t="str">
        <f>IF('Slut 3.kl -Klasse'!BO27="","",IF('Slut 3.kl -Klasse'!BO27='Skole scoring'!BA$152,1,0)+IF('Slut 3.kl -Klasse'!BO27=5,5,0))</f>
        <v/>
      </c>
      <c r="BB160" s="29" t="str">
        <f>IF('Slut 3.kl -Klasse'!BP27="","",IF('Slut 3.kl -Klasse'!BP27='Skole scoring'!BB$152,1,0)+IF('Slut 3.kl -Klasse'!BP27=5,5,0))</f>
        <v/>
      </c>
      <c r="BC160" s="29" t="str">
        <f>IF('Slut 3.kl -Klasse'!BQ27="","",IF('Slut 3.kl -Klasse'!BQ27='Skole scoring'!BC$152,1,0)+IF('Slut 3.kl -Klasse'!BQ27=5,5,0))</f>
        <v/>
      </c>
      <c r="BD160" s="29" t="str">
        <f>IF('Slut 3.kl -Klasse'!BR27="","",IF('Slut 3.kl -Klasse'!BR27='Skole scoring'!BD$152,1,0)+IF('Slut 3.kl -Klasse'!BR27=5,5,0))</f>
        <v/>
      </c>
      <c r="BE160" s="29" t="str">
        <f>IF('Slut 3.kl -Klasse'!BS27="","",IF('Slut 3.kl -Klasse'!BS27='Skole scoring'!BE$152,1,0)+IF('Slut 3.kl -Klasse'!BS27=5,5,0))</f>
        <v/>
      </c>
      <c r="BF160" s="29" t="str">
        <f>IF('Slut 3.kl -Klasse'!BT27="","",IF('Slut 3.kl -Klasse'!BT27='Skole scoring'!BF$152,1,0)+IF('Slut 3.kl -Klasse'!BT27=5,5,0))</f>
        <v/>
      </c>
      <c r="BG160" s="29" t="str">
        <f>IF('Slut 3.kl -Klasse'!BU27="","",IF('Slut 3.kl -Klasse'!BU27='Skole scoring'!BG$152,1,0)+IF('Slut 3.kl -Klasse'!BU27=5,5,0))</f>
        <v/>
      </c>
      <c r="BH160" s="29" t="str">
        <f>IF('Slut 3.kl -Klasse'!BV27="","",IF('Slut 3.kl -Klasse'!BV27='Skole scoring'!BH$152,1,0)+IF('Slut 3.kl -Klasse'!BV27=5,5,0))</f>
        <v/>
      </c>
      <c r="BI160" s="29" t="str">
        <f>IF('Slut 3.kl -Klasse'!BW27="","",IF('Slut 3.kl -Klasse'!BW27='Skole scoring'!BI$152,1,0)+IF('Slut 3.kl -Klasse'!BW27=5,5,0))</f>
        <v/>
      </c>
      <c r="BJ160" s="29" t="str">
        <f>IF('Slut 3.kl -Klasse'!BX27="","",IF('Slut 3.kl -Klasse'!BX27='Skole scoring'!BJ$152,1,0)+IF('Slut 3.kl -Klasse'!BX27=5,5,0))</f>
        <v/>
      </c>
      <c r="BK160" s="29" t="str">
        <f>IF('Slut 3.kl -Klasse'!BY27="","",IF('Slut 3.kl -Klasse'!BY27='Skole scoring'!BK$152,1,0)+IF('Slut 3.kl -Klasse'!BY27=5,5,0))</f>
        <v/>
      </c>
      <c r="BL160" s="29" t="str">
        <f>IF('Slut 3.kl -Klasse'!BZ27="","",IF('Slut 3.kl -Klasse'!BZ27='Skole scoring'!BL$152,1,0)+IF('Slut 3.kl -Klasse'!BZ27=5,5,0))</f>
        <v/>
      </c>
      <c r="BM160" s="29" t="str">
        <f>IF('Slut 3.kl -Klasse'!CA27="","",IF('Slut 3.kl -Klasse'!CA27='Skole scoring'!BM$152,1,0)+IF('Slut 3.kl -Klasse'!CA27=5,5,0))</f>
        <v/>
      </c>
      <c r="BN160" s="29" t="str">
        <f>IF('Slut 3.kl -Klasse'!CB27="","",IF('Slut 3.kl -Klasse'!CB27='Skole scoring'!BN$152,1,0)+IF('Slut 3.kl -Klasse'!CB27=5,5,0))</f>
        <v/>
      </c>
      <c r="BO160" s="29" t="str">
        <f>IF('Slut 3.kl -Klasse'!CC27="","",IF('Slut 3.kl -Klasse'!CC27='Skole scoring'!BO$152,1,0)+IF('Slut 3.kl -Klasse'!CC27=5,5,0))</f>
        <v/>
      </c>
      <c r="BP160" s="29" t="str">
        <f>IF('Slut 3.kl -Klasse'!CD27="","",IF('Slut 3.kl -Klasse'!CD27='Skole scoring'!BP$152,1,0)+IF('Slut 3.kl -Klasse'!CD27=5,5,0))</f>
        <v/>
      </c>
      <c r="BQ160" s="29" t="str">
        <f>IF('Slut 3.kl -Klasse'!CE27="","",IF('Slut 3.kl -Klasse'!CE27='Skole scoring'!BQ$152,1,0)+IF('Slut 3.kl -Klasse'!CE27=5,5,0))</f>
        <v/>
      </c>
      <c r="BR160" s="29" t="str">
        <f>IF('Slut 3.kl -Klasse'!CF27="","",IF('Slut 3.kl -Klasse'!CF27='Skole scoring'!BR$152,1,0)+IF('Slut 3.kl -Klasse'!CF27=5,5,0))</f>
        <v/>
      </c>
      <c r="BS160" s="29" t="str">
        <f>IF('Slut 3.kl -Klasse'!CG27="","",IF('Slut 3.kl -Klasse'!CG27='Skole scoring'!BS$152,1,0)+IF('Slut 3.kl -Klasse'!CG27=5,5,0))</f>
        <v/>
      </c>
      <c r="BT160" s="29" t="str">
        <f>IF('Slut 3.kl -Klasse'!CH27="","",IF('Slut 3.kl -Klasse'!CH27='Skole scoring'!BT$152,1,0)+IF('Slut 3.kl -Klasse'!CH27=5,5,0))</f>
        <v/>
      </c>
      <c r="BU160" s="29" t="str">
        <f>IF('Slut 3.kl -Klasse'!CI27="","",IF('Slut 3.kl -Klasse'!CI27='Skole scoring'!BU$152,1,0)+IF('Slut 3.kl -Klasse'!CI27=5,5,0))</f>
        <v/>
      </c>
      <c r="BV160" s="29" t="str">
        <f>IF('Slut 3.kl -Klasse'!CJ27="","",IF('Slut 3.kl -Klasse'!CJ27='Skole scoring'!BV$152,1,0)+IF('Slut 3.kl -Klasse'!CJ27=5,5,0))</f>
        <v/>
      </c>
      <c r="BW160" s="29" t="str">
        <f>IF('Slut 3.kl -Klasse'!CK27="","",IF('Slut 3.kl -Klasse'!CK27='Skole scoring'!BW$152,1,0)+IF('Slut 3.kl -Klasse'!CK27=5,5,0))</f>
        <v/>
      </c>
      <c r="BX160" s="29" t="str">
        <f>IF('Slut 3.kl -Klasse'!CL27="","",IF('Slut 3.kl -Klasse'!CL27='Skole scoring'!BX$152,1,0)+IF('Slut 3.kl -Klasse'!CL27=5,5,0))</f>
        <v/>
      </c>
      <c r="BY160" s="29" t="str">
        <f>IF('Slut 3.kl -Klasse'!CM27="","",IF('Slut 3.kl -Klasse'!CM27='Skole scoring'!BY$152,1,0)+IF('Slut 3.kl -Klasse'!CM27=5,5,0))</f>
        <v/>
      </c>
      <c r="BZ160" s="29" t="str">
        <f>IF('Slut 3.kl -Klasse'!CN27="","",IF('Slut 3.kl -Klasse'!CN27='Skole scoring'!BZ$152,1,0)+IF('Slut 3.kl -Klasse'!CN27=5,5,0))</f>
        <v/>
      </c>
      <c r="CA160" s="29" t="str">
        <f>IF('Slut 3.kl -Klasse'!CO27="","",IF('Slut 3.kl -Klasse'!CO27='Skole scoring'!CA$152,1,0)+IF('Slut 3.kl -Klasse'!CO27=5,5,0))</f>
        <v/>
      </c>
      <c r="CB160" s="29" t="str">
        <f>IF('Slut 3.kl -Klasse'!CP27="","",IF('Slut 3.kl -Klasse'!CP27='Skole scoring'!CB$152,1,0)+IF('Slut 3.kl -Klasse'!CP27=5,5,0))</f>
        <v/>
      </c>
      <c r="CC160" s="29" t="str">
        <f>IF('Slut 3.kl -Klasse'!CQ27="","",IF('Slut 3.kl -Klasse'!CQ27='Skole scoring'!CC$152,1,0)+IF('Slut 3.kl -Klasse'!CQ27=5,5,0))</f>
        <v/>
      </c>
      <c r="CD160" s="29" t="str">
        <f>IF('Slut 3.kl -Klasse'!CR27="","",IF('Slut 3.kl -Klasse'!CR27='Skole scoring'!CD$152,1,0)+IF('Slut 3.kl -Klasse'!CR27=5,5,0))</f>
        <v/>
      </c>
      <c r="CE160" s="29" t="str">
        <f>IF('Slut 3.kl -Klasse'!CS27="","",IF('Slut 3.kl -Klasse'!CS27='Skole scoring'!CE$152,1,0)+IF('Slut 3.kl -Klasse'!CS27=5,5,0))</f>
        <v/>
      </c>
      <c r="CF160" s="29" t="str">
        <f>IF('Slut 3.kl -Klasse'!CT27="","",IF('Slut 3.kl -Klasse'!CT27='Skole scoring'!CF$152,1,0)+IF('Slut 3.kl -Klasse'!CT27=5,5,0))</f>
        <v/>
      </c>
      <c r="CG160" s="29" t="str">
        <f>IF('Slut 3.kl -Klasse'!CU27="","",IF('Slut 3.kl -Klasse'!CU27='Skole scoring'!CG$152,1,0)+IF('Slut 3.kl -Klasse'!CU27=5,5,0))</f>
        <v/>
      </c>
      <c r="CH160" s="29" t="str">
        <f>IF('Slut 3.kl -Klasse'!CV27="","",IF('Slut 3.kl -Klasse'!CV27='Skole scoring'!CH$152,1,0)+IF('Slut 3.kl -Klasse'!CV27=5,5,0))</f>
        <v/>
      </c>
      <c r="CI160" s="29" t="str">
        <f>IF('Slut 3.kl -Klasse'!CW27="","",IF('Slut 3.kl -Klasse'!CW27='Skole scoring'!CI$152,1,0)+IF('Slut 3.kl -Klasse'!CW27=5,5,0))</f>
        <v/>
      </c>
      <c r="CJ160" s="29" t="str">
        <f>IF('Slut 3.kl -Klasse'!CX27="","",IF('Slut 3.kl -Klasse'!CX27='Skole scoring'!CJ$152,1,0)+IF('Slut 3.kl -Klasse'!CX27=5,5,0))</f>
        <v/>
      </c>
      <c r="CK160" s="29" t="str">
        <f>IF('Slut 3.kl -Klasse'!CY27="","",IF('Slut 3.kl -Klasse'!CY27='Skole scoring'!CK$152,1,0)+IF('Slut 3.kl -Klasse'!CY27=5,5,0))</f>
        <v/>
      </c>
      <c r="CL160" s="29" t="str">
        <f>IF('Slut 3.kl -Klasse'!CZ27="","",IF('Slut 3.kl -Klasse'!CZ27='Skole scoring'!CL$152,1,0)+IF('Slut 3.kl -Klasse'!CZ27=5,5,0))</f>
        <v/>
      </c>
      <c r="CM160" s="29" t="str">
        <f>IF('Slut 3.kl -Klasse'!DA27="","",IF('Slut 3.kl -Klasse'!DA27='Skole scoring'!CM$152,1,0)+IF('Slut 3.kl -Klasse'!DA27=5,5,0))</f>
        <v/>
      </c>
      <c r="CN160" s="29" t="str">
        <f>IF('Slut 3.kl -Klasse'!DB27="","",IF('Slut 3.kl -Klasse'!DB27='Skole scoring'!CN$152,1,0)+IF('Slut 3.kl -Klasse'!DB27=5,5,0))</f>
        <v/>
      </c>
      <c r="CO160" s="29" t="str">
        <f>IF('Slut 3.kl -Klasse'!DC27="","",IF('Slut 3.kl -Klasse'!DC27='Skole scoring'!CO$152,1,0)+IF('Slut 3.kl -Klasse'!DC27=5,5,0))</f>
        <v/>
      </c>
      <c r="CP160" s="29" t="str">
        <f>IF('Slut 3.kl -Klasse'!DD27="","",IF('Slut 3.kl -Klasse'!DD27='Skole scoring'!CP$152,1,0)+IF('Slut 3.kl -Klasse'!DD27=5,5,0))</f>
        <v/>
      </c>
      <c r="CQ160" s="29" t="str">
        <f>IF('Slut 3.kl -Klasse'!DE27="","",IF('Slut 3.kl -Klasse'!DE27='Skole scoring'!CQ$152,1,0)+IF('Slut 3.kl -Klasse'!DE27=5,5,0))</f>
        <v/>
      </c>
      <c r="CR160" s="29" t="str">
        <f>IF('Slut 3.kl -Klasse'!DF27="","",IF('Slut 3.kl -Klasse'!DF27='Skole scoring'!CR$152,1,0)+IF('Slut 3.kl -Klasse'!DF27=5,5,0))</f>
        <v/>
      </c>
      <c r="CS160" s="29" t="str">
        <f>IF('Slut 3.kl -Klasse'!DG27="","",IF('Slut 3.kl -Klasse'!DG27='Skole scoring'!CS$152,1,0)+IF('Slut 3.kl -Klasse'!DG27=5,5,0))</f>
        <v/>
      </c>
      <c r="CT160" s="29" t="str">
        <f>IF('Slut 3.kl -Klasse'!DH27="","",IF('Slut 3.kl -Klasse'!DH27='Skole scoring'!CT$152,1,0)+IF('Slut 3.kl -Klasse'!DH27=5,5,0))</f>
        <v/>
      </c>
      <c r="CU160" s="29" t="str">
        <f>IF('Slut 3.kl -Klasse'!DI27="","",IF('Slut 3.kl -Klasse'!DI27='Skole scoring'!CU$152,1,0)+IF('Slut 3.kl -Klasse'!DI27=5,5,0))</f>
        <v/>
      </c>
      <c r="CV160" s="29" t="str">
        <f>IF('Slut 3.kl -Klasse'!DJ27="","",IF('Slut 3.kl -Klasse'!DJ27='Skole scoring'!CV$152,1,0)+IF('Slut 3.kl -Klasse'!DJ27=5,5,0))</f>
        <v/>
      </c>
      <c r="CW160" s="29" t="str">
        <f>IF('Slut 3.kl -Klasse'!DK27="","",IF('Slut 3.kl -Klasse'!DK27='Skole scoring'!CW$152,1,0)+IF('Slut 3.kl -Klasse'!DK27=5,5,0))</f>
        <v/>
      </c>
      <c r="CX160" s="29" t="str">
        <f>IF('Slut 3.kl -Klasse'!DL27="","",IF('Slut 3.kl -Klasse'!DL27='Skole scoring'!CX$152,1,0)+IF('Slut 3.kl -Klasse'!DL27=5,5,0))</f>
        <v/>
      </c>
      <c r="CY160" s="29" t="str">
        <f>IF('Slut 3.kl -Klasse'!DM27="","",IF('Slut 3.kl -Klasse'!DM27='Skole scoring'!CY$152,1,0)+IF('Slut 3.kl -Klasse'!DM27=5,5,0))</f>
        <v/>
      </c>
      <c r="CZ160" s="29" t="str">
        <f>IF('Slut 3.kl -Klasse'!DN27="","",IF('Slut 3.kl -Klasse'!DN27='Skole scoring'!CZ$152,1,0)+IF('Slut 3.kl -Klasse'!DN27=5,5,0))</f>
        <v/>
      </c>
      <c r="DA160" s="29" t="str">
        <f>IF('Slut 3.kl -Klasse'!DO27="","",IF('Slut 3.kl -Klasse'!DO27='Skole scoring'!DA$152,1,0)+IF('Slut 3.kl -Klasse'!DO27=5,5,0))</f>
        <v/>
      </c>
      <c r="DB160" s="29" t="str">
        <f>IF('Slut 3.kl -Klasse'!DP27="","",IF('Slut 3.kl -Klasse'!DP27='Skole scoring'!DB$152,1,0)+IF('Slut 3.kl -Klasse'!DP27=5,5,0))</f>
        <v/>
      </c>
      <c r="DC160" s="29" t="str">
        <f>IF('Slut 3.kl -Klasse'!DQ27="","",IF('Slut 3.kl -Klasse'!DQ27='Skole scoring'!DC$152,1,0)+IF('Slut 3.kl -Klasse'!DQ27=5,5,0))</f>
        <v/>
      </c>
      <c r="DD160" s="29" t="str">
        <f>IF('Slut 3.kl -Klasse'!DR27="","",IF('Slut 3.kl -Klasse'!DR27='Skole scoring'!DD$152,1,0)+IF('Slut 3.kl -Klasse'!DR27=5,5,0))</f>
        <v/>
      </c>
      <c r="DE160" s="29" t="str">
        <f>IF('Slut 3.kl -Klasse'!DS27="","",IF('Slut 3.kl -Klasse'!DS27='Skole scoring'!DE$152,1,0)+IF('Slut 3.kl -Klasse'!DS27=5,5,0))</f>
        <v/>
      </c>
      <c r="DF160" s="29" t="str">
        <f>IF('Slut 3.kl -Klasse'!DT27="","",IF('Slut 3.kl -Klasse'!DT27='Skole scoring'!DF$152,1,0)+IF('Slut 3.kl -Klasse'!DT27=5,5,0))</f>
        <v/>
      </c>
      <c r="DG160" s="29" t="str">
        <f>IF('Slut 3.kl -Klasse'!DU27="","",IF('Slut 3.kl -Klasse'!DU27='Skole scoring'!DG$152,1,0)+IF('Slut 3.kl -Klasse'!DU27=5,5,0))</f>
        <v/>
      </c>
      <c r="DH160" s="29" t="str">
        <f>IF('Slut 3.kl -Klasse'!DV27="","",IF('Slut 3.kl -Klasse'!DV27='Skole scoring'!DH$152,1,0)+IF('Slut 3.kl -Klasse'!DV27=5,5,0))</f>
        <v/>
      </c>
      <c r="DI160" s="29" t="str">
        <f>IF('Slut 3.kl -Klasse'!DW27="","",IF('Slut 3.kl -Klasse'!DW27='Skole scoring'!DI$152,1,0)+IF('Slut 3.kl -Klasse'!DW27=5,5,0))</f>
        <v/>
      </c>
      <c r="DJ160" s="29" t="str">
        <f>IF('Slut 3.kl -Klasse'!DX27="","",IF('Slut 3.kl -Klasse'!DX27='Skole scoring'!DJ$152,1,0)+IF('Slut 3.kl -Klasse'!DX27=5,5,0))</f>
        <v/>
      </c>
      <c r="DK160" s="29" t="str">
        <f>IF('Slut 3.kl -Klasse'!DY27="","",IF('Slut 3.kl -Klasse'!DY27='Skole scoring'!DK$152,1,0)+IF('Slut 3.kl -Klasse'!DY27=5,5,0))</f>
        <v/>
      </c>
      <c r="DL160" s="29" t="str">
        <f>IF('Slut 3.kl -Klasse'!DZ27="","",IF('Slut 3.kl -Klasse'!DZ27='Skole scoring'!DL$152,1,0)+IF('Slut 3.kl -Klasse'!DZ27=5,5,0))</f>
        <v/>
      </c>
      <c r="DM160" s="29" t="str">
        <f>IF('Slut 3.kl -Klasse'!EA27="","",IF('Slut 3.kl -Klasse'!EA27='Skole scoring'!DM$152,1,0)+IF('Slut 3.kl -Klasse'!EA27=5,5,0))</f>
        <v/>
      </c>
      <c r="DN160" s="29" t="str">
        <f>IF('Slut 3.kl -Klasse'!EB27="","",IF('Slut 3.kl -Klasse'!EB27='Skole scoring'!DN$152,1,0)+IF('Slut 3.kl -Klasse'!EB27=5,5,0))</f>
        <v/>
      </c>
      <c r="DO160" s="29" t="str">
        <f>IF('Slut 3.kl -Klasse'!EC27="","",IF('Slut 3.kl -Klasse'!EC27='Skole scoring'!DO$152,1,0)+IF('Slut 3.kl -Klasse'!EC27=5,5,0))</f>
        <v/>
      </c>
      <c r="DP160" s="29" t="str">
        <f>IF('Slut 3.kl -Klasse'!ED27="","",IF('Slut 3.kl -Klasse'!ED27='Skole scoring'!DP$152,1,0)+IF('Slut 3.kl -Klasse'!ED27=5,5,0))</f>
        <v/>
      </c>
      <c r="DQ160" s="29" t="str">
        <f>IF('Slut 3.kl -Klasse'!EE27="","",IF('Slut 3.kl -Klasse'!EE27='Skole scoring'!DQ$152,1,0)+IF('Slut 3.kl -Klasse'!EE27=5,5,0))</f>
        <v/>
      </c>
      <c r="DR160" s="29" t="str">
        <f>IF('Slut 3.kl -Klasse'!EF27="","",IF('Slut 3.kl -Klasse'!EF27='Skole scoring'!DR$152,1,0)+IF('Slut 3.kl -Klasse'!EF27=5,5,0))</f>
        <v/>
      </c>
      <c r="DS160" s="29" t="str">
        <f>IF('Slut 3.kl -Klasse'!EG27="","",IF('Slut 3.kl -Klasse'!EG27='Skole scoring'!DS$152,1,0)+IF('Slut 3.kl -Klasse'!EG27=5,5,0))</f>
        <v/>
      </c>
      <c r="DT160" s="29" t="str">
        <f>IF('Slut 3.kl -Klasse'!EH27="","",IF('Slut 3.kl -Klasse'!EH27='Skole scoring'!DT$152,1,0)+IF('Slut 3.kl -Klasse'!EH27=5,5,0))</f>
        <v/>
      </c>
      <c r="DU160" s="29" t="str">
        <f>IF('Slut 3.kl -Klasse'!EI27="","",IF('Slut 3.kl -Klasse'!EI27='Skole scoring'!DU$152,1,0)+IF('Slut 3.kl -Klasse'!EI27=5,5,0))</f>
        <v/>
      </c>
      <c r="DV160" s="29" t="str">
        <f>IF('Slut 3.kl -Klasse'!EJ27="","",IF('Slut 3.kl -Klasse'!EJ27='Skole scoring'!DV$152,1,0)+IF('Slut 3.kl -Klasse'!EJ27=5,5,0))</f>
        <v/>
      </c>
      <c r="DW160" s="29" t="str">
        <f>IF('Slut 3.kl -Klasse'!EK27="","",IF('Slut 3.kl -Klasse'!EK27='Skole scoring'!DW$152,1,0)+IF('Slut 3.kl -Klasse'!EK27=5,5,0))</f>
        <v/>
      </c>
      <c r="DX160" s="29" t="str">
        <f>IF('Slut 3.kl -Klasse'!EL27="","",IF('Slut 3.kl -Klasse'!EL27='Skole scoring'!DX$152,1,0)+IF('Slut 3.kl -Klasse'!EL27=5,5,0))</f>
        <v/>
      </c>
      <c r="DY160" s="29" t="str">
        <f>IF('Slut 3.kl -Klasse'!EM27="","",IF('Slut 3.kl -Klasse'!EM27='Skole scoring'!DY$152,1,0)+IF('Slut 3.kl -Klasse'!EM27=5,5,0))</f>
        <v/>
      </c>
      <c r="DZ160" s="29" t="str">
        <f>IF('Slut 3.kl -Klasse'!EN27="","",IF('Slut 3.kl -Klasse'!EN27='Skole scoring'!DZ$152,1,0)+IF('Slut 3.kl -Klasse'!EN27=5,5,0))</f>
        <v/>
      </c>
      <c r="EA160" s="29" t="str">
        <f>IF('Slut 3.kl -Klasse'!EO27="","",IF('Slut 3.kl -Klasse'!EO27='Skole scoring'!EA$152,1,0)+IF('Slut 3.kl -Klasse'!EO27=5,5,0))</f>
        <v/>
      </c>
      <c r="EB160" s="29" t="str">
        <f>IF('Slut 3.kl -Klasse'!EP27="","",IF('Slut 3.kl -Klasse'!EP27='Skole scoring'!EB$152,1,0)+IF('Slut 3.kl -Klasse'!EP27=5,5,0))</f>
        <v/>
      </c>
      <c r="EC160" s="29" t="str">
        <f>IF('Slut 3.kl -Klasse'!EQ27="","",IF('Slut 3.kl -Klasse'!EQ27='Skole scoring'!EC$152,1,0)+IF('Slut 3.kl -Klasse'!EQ27=5,5,0))</f>
        <v/>
      </c>
      <c r="ED160" s="29" t="str">
        <f>IF('Slut 3.kl -Klasse'!ER27="","",IF('Slut 3.kl -Klasse'!ER27='Skole scoring'!ED$152,1,0)+IF('Slut 3.kl -Klasse'!ER27=5,5,0))</f>
        <v/>
      </c>
      <c r="EE160" s="29" t="str">
        <f>IF('Slut 3.kl -Klasse'!ES27="","",IF('Slut 3.kl -Klasse'!ES27='Skole scoring'!EE$152,1,0)+IF('Slut 3.kl -Klasse'!ES27=5,5,0))</f>
        <v/>
      </c>
      <c r="EF160" s="29" t="str">
        <f>IF('Slut 3.kl -Klasse'!ET27="","",IF('Slut 3.kl -Klasse'!ET27='Skole scoring'!EF$152,1,0)+IF('Slut 3.kl -Klasse'!ET27=5,5,0))</f>
        <v/>
      </c>
      <c r="EG160" s="29" t="str">
        <f>IF('Slut 3.kl -Klasse'!EU27="","",IF('Slut 3.kl -Klasse'!EU27='Skole scoring'!EG$152,1,0)+IF('Slut 3.kl -Klasse'!EU27=5,5,0))</f>
        <v/>
      </c>
      <c r="EH160" s="29" t="str">
        <f>IF('Slut 3.kl -Klasse'!EV27="","",IF('Slut 3.kl -Klasse'!EV27='Skole scoring'!EH$152,1,0)+IF('Slut 3.kl -Klasse'!EV27=5,5,0))</f>
        <v/>
      </c>
      <c r="EI160" s="29" t="str">
        <f>IF('Slut 3.kl -Klasse'!EW27="","",IF('Slut 3.kl -Klasse'!EW27='Skole scoring'!EI$152,1,0)+IF('Slut 3.kl -Klasse'!EW27=5,5,0))</f>
        <v/>
      </c>
      <c r="EJ160" s="29" t="str">
        <f>IF('Slut 3.kl -Klasse'!EX27="","",IF('Slut 3.kl -Klasse'!EX27='Skole scoring'!EJ$152,1,0)+IF('Slut 3.kl -Klasse'!EX27=5,5,0))</f>
        <v/>
      </c>
      <c r="EK160" s="29" t="str">
        <f>IF('Slut 3.kl -Klasse'!EY27="","",IF('Slut 3.kl -Klasse'!EY27='Skole scoring'!EK$152,1,0)+IF('Slut 3.kl -Klasse'!EY27=5,5,0))</f>
        <v/>
      </c>
      <c r="EL160" s="29" t="str">
        <f>IF('Slut 3.kl -Klasse'!EZ27="","",IF('Slut 3.kl -Klasse'!EZ27='Skole scoring'!EL$152,1,0)+IF('Slut 3.kl -Klasse'!EZ27=5,5,0))</f>
        <v/>
      </c>
      <c r="EM160" s="29" t="str">
        <f>IF('Slut 3.kl -Klasse'!FA27="","",IF('Slut 3.kl -Klasse'!FA27='Skole scoring'!EM$152,1,0)+IF('Slut 3.kl -Klasse'!FA27=5,5,0))</f>
        <v/>
      </c>
      <c r="EN160" s="29" t="str">
        <f>IF('Slut 3.kl -Klasse'!FB27="","",IF('Slut 3.kl -Klasse'!FB27='Skole scoring'!EN$152,1,0)+IF('Slut 3.kl -Klasse'!FB27=5,5,0))</f>
        <v/>
      </c>
      <c r="EO160" s="29" t="str">
        <f>IF('Slut 3.kl -Klasse'!FC27="","",IF('Slut 3.kl -Klasse'!FC27='Skole scoring'!EO$152,1,0)+IF('Slut 3.kl -Klasse'!FC27=5,5,0))</f>
        <v/>
      </c>
      <c r="EP160" s="29" t="str">
        <f>IF('Slut 3.kl -Klasse'!FD27="","",IF('Slut 3.kl -Klasse'!FD27='Skole scoring'!EP$152,1,0)+IF('Slut 3.kl -Klasse'!FD27=5,5,0))</f>
        <v/>
      </c>
      <c r="EQ160" s="29" t="str">
        <f>IF('Slut 3.kl -Klasse'!FE27="","",IF('Slut 3.kl -Klasse'!FE27='Skole scoring'!EQ$152,1,0)+IF('Slut 3.kl -Klasse'!FE27=5,5,0))</f>
        <v/>
      </c>
      <c r="ER160" s="29" t="str">
        <f>IF('Slut 3.kl -Klasse'!FF27="","",IF('Slut 3.kl -Klasse'!FF27='Skole scoring'!ER$152,1,0)+IF('Slut 3.kl -Klasse'!FF27=5,5,0))</f>
        <v/>
      </c>
      <c r="ES160" s="29" t="str">
        <f>IF('Slut 3.kl -Klasse'!FG27="","",IF('Slut 3.kl -Klasse'!FG27='Skole scoring'!ES$152,1,0)+IF('Slut 3.kl -Klasse'!FG27=5,5,0))</f>
        <v/>
      </c>
      <c r="ET160" s="29" t="str">
        <f>IF('Slut 3.kl -Klasse'!FH27="","",IF('Slut 3.kl -Klasse'!FH27='Skole scoring'!ET$152,1,0)+IF('Slut 3.kl -Klasse'!FH27=5,5,0))</f>
        <v/>
      </c>
      <c r="EU160" s="29" t="str">
        <f>IF('Slut 3.kl -Klasse'!FI27="","",IF('Slut 3.kl -Klasse'!FI27='Skole scoring'!EU$152,1,0)+IF('Slut 3.kl -Klasse'!FI27=5,5,0))</f>
        <v/>
      </c>
      <c r="EV160" s="29" t="str">
        <f>IF('Slut 3.kl -Klasse'!FJ27="","",IF('Slut 3.kl -Klasse'!FJ27='Skole scoring'!EV$152,1,0)+IF('Slut 3.kl -Klasse'!FJ27=5,5,0))</f>
        <v/>
      </c>
      <c r="EW160" s="29" t="str">
        <f>IF('Slut 3.kl -Klasse'!FK27="","",IF('Slut 3.kl -Klasse'!FK27='Skole scoring'!EW$152,1,0)+IF('Slut 3.kl -Klasse'!FK27=5,5,0))</f>
        <v/>
      </c>
      <c r="EX160" s="29" t="str">
        <f>IF('Slut 3.kl -Klasse'!FL27="","",IF('Slut 3.kl -Klasse'!FL27='Skole scoring'!EX$152,1,0)+IF('Slut 3.kl -Klasse'!FL27=5,5,0))</f>
        <v/>
      </c>
      <c r="EY160" s="29" t="str">
        <f>IF('Slut 3.kl -Klasse'!FM27="","",IF('Slut 3.kl -Klasse'!FM27='Skole scoring'!EY$152,1,0)+IF('Slut 3.kl -Klasse'!FM27=5,5,0))</f>
        <v/>
      </c>
      <c r="EZ160" s="29" t="str">
        <f>IF('Slut 3.kl -Klasse'!FN27="","",IF('Slut 3.kl -Klasse'!FN27='Skole scoring'!EZ$152,1,0)+IF('Slut 3.kl -Klasse'!FN27=5,5,0))</f>
        <v/>
      </c>
      <c r="FA160" s="29" t="str">
        <f>IF('Slut 3.kl -Klasse'!FO27="","",IF('Slut 3.kl -Klasse'!FO27='Skole scoring'!FA$152,1,0)+IF('Slut 3.kl -Klasse'!FO27=5,5,0))</f>
        <v/>
      </c>
      <c r="FB160" s="29" t="str">
        <f>IF('Slut 3.kl -Klasse'!FP27="","",IF('Slut 3.kl -Klasse'!FP27='Skole scoring'!FB$152,1,0)+IF('Slut 3.kl -Klasse'!FP27=5,5,0))</f>
        <v/>
      </c>
      <c r="FC160" s="29" t="str">
        <f>IF('Slut 3.kl -Klasse'!FQ27="","",IF('Slut 3.kl -Klasse'!FQ27='Skole scoring'!FC$152,1,0)+IF('Slut 3.kl -Klasse'!FQ27=5,5,0))</f>
        <v/>
      </c>
      <c r="FD160" s="29" t="str">
        <f>IF('Slut 3.kl -Klasse'!FR27="","",IF('Slut 3.kl -Klasse'!FR27='Skole scoring'!FD$152,1,0)+IF('Slut 3.kl -Klasse'!FR27=5,5,0))</f>
        <v/>
      </c>
      <c r="FE160" s="29" t="str">
        <f>IF('Slut 3.kl -Klasse'!FS27="","",IF('Slut 3.kl -Klasse'!FS27='Skole scoring'!FE$152,1,0)+IF('Slut 3.kl -Klasse'!FS27=5,5,0))</f>
        <v/>
      </c>
      <c r="FF160" s="29" t="str">
        <f>IF('Slut 3.kl -Klasse'!FT27="","",IF('Slut 3.kl -Klasse'!FT27='Skole scoring'!FF$152,1,0)+IF('Slut 3.kl -Klasse'!FT27=5,5,0))</f>
        <v/>
      </c>
      <c r="FG160" s="29" t="str">
        <f>IF('Slut 3.kl -Klasse'!FU27="","",IF('Slut 3.kl -Klasse'!FU27='Skole scoring'!FG$152,1,0)+IF('Slut 3.kl -Klasse'!FU27=5,5,0))</f>
        <v/>
      </c>
      <c r="FH160" s="29" t="str">
        <f>IF('Slut 3.kl -Klasse'!FV27="","",IF('Slut 3.kl -Klasse'!FV27='Skole scoring'!FH$152,1,0)+IF('Slut 3.kl -Klasse'!FV27=5,5,0))</f>
        <v/>
      </c>
      <c r="FI160" s="29" t="str">
        <f>IF('Slut 3.kl -Klasse'!FW27="","",IF('Slut 3.kl -Klasse'!FW27='Skole scoring'!FI$152,1,0)+IF('Slut 3.kl -Klasse'!FW27=5,5,0))</f>
        <v/>
      </c>
      <c r="FJ160" s="29" t="str">
        <f>IF('Slut 3.kl -Klasse'!FX27="","",IF('Slut 3.kl -Klasse'!FX27='Skole scoring'!FJ$152,1,0)+IF('Slut 3.kl -Klasse'!FX27=5,5,0))</f>
        <v/>
      </c>
      <c r="FK160" s="29" t="str">
        <f>IF('Slut 3.kl -Klasse'!FY27="","",IF('Slut 3.kl -Klasse'!FY27='Skole scoring'!FK$152,1,0)+IF('Slut 3.kl -Klasse'!FY27=5,5,0))</f>
        <v/>
      </c>
      <c r="FL160" s="29" t="str">
        <f>IF('Slut 3.kl -Klasse'!FZ27="","",IF('Slut 3.kl -Klasse'!FZ27='Skole scoring'!FL$152,1,0)+IF('Slut 3.kl -Klasse'!FZ27=5,5,0))</f>
        <v/>
      </c>
      <c r="FM160" s="29" t="str">
        <f>IF('Slut 3.kl -Klasse'!GA27="","",IF('Slut 3.kl -Klasse'!GA27='Skole scoring'!FM$152,1,0)+IF('Slut 3.kl -Klasse'!GA27=5,5,0))</f>
        <v/>
      </c>
      <c r="FN160" s="29">
        <f t="shared" si="5"/>
        <v>0</v>
      </c>
      <c r="FO160" s="29" t="str">
        <f>IF(ISBLANK('Slut 3.kl -Klasse'!B27),"NA",(((COUNTIF('Skole scoring'!B160:U160,1)-10.5)/5.6)+((COUNTIF('Skole scoring'!V160:DQ160,1)-28.9)/14.5)+((COUNTIF(DR160:FM160,1)-29.6)/13.9))/3)</f>
        <v>NA</v>
      </c>
    </row>
    <row r="161" spans="2:171" x14ac:dyDescent="0.35">
      <c r="B161" s="29" t="str">
        <f>IF('Slut 3.kl -Klasse'!P28="","",IF('Slut 3.kl -Klasse'!P28='Skole scoring'!B$152,1,0)+IF('Slut 3.kl -Klasse'!P28=5,5,0))</f>
        <v/>
      </c>
      <c r="C161" s="29" t="str">
        <f>IF('Slut 3.kl -Klasse'!Q28="","",IF('Slut 3.kl -Klasse'!Q28='Skole scoring'!C$152,1,0)+IF('Slut 3.kl -Klasse'!Q28=5,5,0))</f>
        <v/>
      </c>
      <c r="D161" s="29" t="str">
        <f>IF('Slut 3.kl -Klasse'!R28="","",IF('Slut 3.kl -Klasse'!R28='Skole scoring'!D$152,1,0)+IF('Slut 3.kl -Klasse'!R28=5,5,0))</f>
        <v/>
      </c>
      <c r="E161" s="29" t="str">
        <f>IF('Slut 3.kl -Klasse'!S28="","",IF('Slut 3.kl -Klasse'!S28='Skole scoring'!E$152,1,0)+IF('Slut 3.kl -Klasse'!S28=5,5,0))</f>
        <v/>
      </c>
      <c r="F161" s="29" t="str">
        <f>IF('Slut 3.kl -Klasse'!T28="","",IF('Slut 3.kl -Klasse'!T28='Skole scoring'!F$152,1,0)+IF('Slut 3.kl -Klasse'!T28=5,5,0))</f>
        <v/>
      </c>
      <c r="G161" s="29" t="str">
        <f>IF('Slut 3.kl -Klasse'!U28="","",IF('Slut 3.kl -Klasse'!U28='Skole scoring'!G$152,1,0)+IF('Slut 3.kl -Klasse'!U28=5,5,0))</f>
        <v/>
      </c>
      <c r="H161" s="29" t="str">
        <f>IF('Slut 3.kl -Klasse'!V28="","",IF('Slut 3.kl -Klasse'!V28='Skole scoring'!H$152,1,0)+IF('Slut 3.kl -Klasse'!V28=5,5,0))</f>
        <v/>
      </c>
      <c r="I161" s="29" t="str">
        <f>IF('Slut 3.kl -Klasse'!W28="","",IF('Slut 3.kl -Klasse'!W28='Skole scoring'!I$152,1,0)+IF('Slut 3.kl -Klasse'!W28=5,5,0))</f>
        <v/>
      </c>
      <c r="J161" s="29" t="str">
        <f>IF('Slut 3.kl -Klasse'!X28="","",IF('Slut 3.kl -Klasse'!X28='Skole scoring'!J$152,1,0)+IF('Slut 3.kl -Klasse'!X28=5,5,0))</f>
        <v/>
      </c>
      <c r="K161" s="29" t="str">
        <f>IF('Slut 3.kl -Klasse'!Y28="","",IF('Slut 3.kl -Klasse'!Y28='Skole scoring'!K$152,1,0)+IF('Slut 3.kl -Klasse'!Y28=5,5,0))</f>
        <v/>
      </c>
      <c r="L161" s="29" t="str">
        <f>IF('Slut 3.kl -Klasse'!Z28="","",IF('Slut 3.kl -Klasse'!Z28='Skole scoring'!L$152,1,0)+IF('Slut 3.kl -Klasse'!Z28=5,5,0))</f>
        <v/>
      </c>
      <c r="M161" s="29" t="str">
        <f>IF('Slut 3.kl -Klasse'!AA28="","",IF('Slut 3.kl -Klasse'!AA28='Skole scoring'!M$152,1,0)+IF('Slut 3.kl -Klasse'!AA28=5,5,0))</f>
        <v/>
      </c>
      <c r="N161" s="29" t="str">
        <f>IF('Slut 3.kl -Klasse'!AB28="","",IF('Slut 3.kl -Klasse'!AB28='Skole scoring'!N$152,1,0)+IF('Slut 3.kl -Klasse'!AB28=5,5,0))</f>
        <v/>
      </c>
      <c r="O161" s="29" t="str">
        <f>IF('Slut 3.kl -Klasse'!AC28="","",IF('Slut 3.kl -Klasse'!AC28='Skole scoring'!O$152,1,0)+IF('Slut 3.kl -Klasse'!AC28=5,5,0))</f>
        <v/>
      </c>
      <c r="P161" s="29" t="str">
        <f>IF('Slut 3.kl -Klasse'!AD28="","",IF('Slut 3.kl -Klasse'!AD28='Skole scoring'!P$152,1,0)+IF('Slut 3.kl -Klasse'!AD28=5,5,0))</f>
        <v/>
      </c>
      <c r="Q161" s="29" t="str">
        <f>IF('Slut 3.kl -Klasse'!AE28="","",IF('Slut 3.kl -Klasse'!AE28='Skole scoring'!Q$152,1,0)+IF('Slut 3.kl -Klasse'!AE28=5,5,0))</f>
        <v/>
      </c>
      <c r="R161" s="29" t="str">
        <f>IF('Slut 3.kl -Klasse'!AF28="","",IF('Slut 3.kl -Klasse'!AF28='Skole scoring'!R$152,1,0)+IF('Slut 3.kl -Klasse'!AF28=5,5,0))</f>
        <v/>
      </c>
      <c r="S161" s="29" t="str">
        <f>IF('Slut 3.kl -Klasse'!AG28="","",IF('Slut 3.kl -Klasse'!AG28='Skole scoring'!S$152,1,0)+IF('Slut 3.kl -Klasse'!AG28=5,5,0))</f>
        <v/>
      </c>
      <c r="T161" s="29" t="str">
        <f>IF('Slut 3.kl -Klasse'!AH28="","",IF('Slut 3.kl -Klasse'!AH28='Skole scoring'!T$152,1,0)+IF('Slut 3.kl -Klasse'!AH28=5,5,0))</f>
        <v/>
      </c>
      <c r="U161" s="29" t="str">
        <f>IF('Slut 3.kl -Klasse'!AI28="","",IF('Slut 3.kl -Klasse'!AI28='Skole scoring'!U$152,1,0)+IF('Slut 3.kl -Klasse'!AI28=5,5,0))</f>
        <v/>
      </c>
      <c r="V161" s="29" t="str">
        <f>IF('Slut 3.kl -Klasse'!AJ28="","",IF('Slut 3.kl -Klasse'!AJ28='Skole scoring'!V$152,1,0)+IF('Slut 3.kl -Klasse'!AJ28=5,5,0))</f>
        <v/>
      </c>
      <c r="W161" s="29" t="str">
        <f>IF('Slut 3.kl -Klasse'!AK28="","",IF('Slut 3.kl -Klasse'!AK28='Skole scoring'!W$152,1,0)+IF('Slut 3.kl -Klasse'!AK28=5,5,0))</f>
        <v/>
      </c>
      <c r="X161" s="29" t="str">
        <f>IF('Slut 3.kl -Klasse'!AL28="","",IF('Slut 3.kl -Klasse'!AL28='Skole scoring'!X$152,1,0)+IF('Slut 3.kl -Klasse'!AL28=5,5,0))</f>
        <v/>
      </c>
      <c r="Y161" s="29" t="str">
        <f>IF('Slut 3.kl -Klasse'!AM28="","",IF('Slut 3.kl -Klasse'!AM28='Skole scoring'!Y$152,1,0)+IF('Slut 3.kl -Klasse'!AM28=5,5,0))</f>
        <v/>
      </c>
      <c r="Z161" s="29" t="str">
        <f>IF('Slut 3.kl -Klasse'!AN28="","",IF('Slut 3.kl -Klasse'!AN28='Skole scoring'!Z$152,1,0)+IF('Slut 3.kl -Klasse'!AN28=5,5,0))</f>
        <v/>
      </c>
      <c r="AA161" s="29" t="str">
        <f>IF('Slut 3.kl -Klasse'!AO28="","",IF('Slut 3.kl -Klasse'!AO28='Skole scoring'!AA$152,1,0)+IF('Slut 3.kl -Klasse'!AO28=5,5,0))</f>
        <v/>
      </c>
      <c r="AB161" s="29" t="str">
        <f>IF('Slut 3.kl -Klasse'!AP28="","",IF('Slut 3.kl -Klasse'!AP28='Skole scoring'!AB$152,1,0)+IF('Slut 3.kl -Klasse'!AP28=5,5,0))</f>
        <v/>
      </c>
      <c r="AC161" s="29" t="str">
        <f>IF('Slut 3.kl -Klasse'!AQ28="","",IF('Slut 3.kl -Klasse'!AQ28='Skole scoring'!AC$152,1,0)+IF('Slut 3.kl -Klasse'!AQ28=5,5,0))</f>
        <v/>
      </c>
      <c r="AD161" s="29" t="str">
        <f>IF('Slut 3.kl -Klasse'!AR28="","",IF('Slut 3.kl -Klasse'!AR28='Skole scoring'!AD$152,1,0)+IF('Slut 3.kl -Klasse'!AR28=5,5,0))</f>
        <v/>
      </c>
      <c r="AE161" s="29" t="str">
        <f>IF('Slut 3.kl -Klasse'!AS28="","",IF('Slut 3.kl -Klasse'!AS28='Skole scoring'!AE$152,1,0)+IF('Slut 3.kl -Klasse'!AS28=5,5,0))</f>
        <v/>
      </c>
      <c r="AF161" s="29" t="str">
        <f>IF('Slut 3.kl -Klasse'!AT28="","",IF('Slut 3.kl -Klasse'!AT28='Skole scoring'!AF$152,1,0)+IF('Slut 3.kl -Klasse'!AT28=5,5,0))</f>
        <v/>
      </c>
      <c r="AG161" s="29" t="str">
        <f>IF('Slut 3.kl -Klasse'!AU28="","",IF('Slut 3.kl -Klasse'!AU28='Skole scoring'!AG$152,1,0)+IF('Slut 3.kl -Klasse'!AU28=5,5,0))</f>
        <v/>
      </c>
      <c r="AH161" s="29" t="str">
        <f>IF('Slut 3.kl -Klasse'!AV28="","",IF('Slut 3.kl -Klasse'!AV28='Skole scoring'!AH$152,1,0)+IF('Slut 3.kl -Klasse'!AV28=5,5,0))</f>
        <v/>
      </c>
      <c r="AI161" s="29" t="str">
        <f>IF('Slut 3.kl -Klasse'!AW28="","",IF('Slut 3.kl -Klasse'!AW28='Skole scoring'!AI$152,1,0)+IF('Slut 3.kl -Klasse'!AW28=5,5,0))</f>
        <v/>
      </c>
      <c r="AJ161" s="29" t="str">
        <f>IF('Slut 3.kl -Klasse'!AX28="","",IF('Slut 3.kl -Klasse'!AX28='Skole scoring'!AJ$152,1,0)+IF('Slut 3.kl -Klasse'!AX28=5,5,0))</f>
        <v/>
      </c>
      <c r="AK161" s="29" t="str">
        <f>IF('Slut 3.kl -Klasse'!AY28="","",IF('Slut 3.kl -Klasse'!AY28='Skole scoring'!AK$152,1,0)+IF('Slut 3.kl -Klasse'!AY28=5,5,0))</f>
        <v/>
      </c>
      <c r="AL161" s="29" t="str">
        <f>IF('Slut 3.kl -Klasse'!AZ28="","",IF('Slut 3.kl -Klasse'!AZ28='Skole scoring'!AL$152,1,0)+IF('Slut 3.kl -Klasse'!AZ28=5,5,0))</f>
        <v/>
      </c>
      <c r="AM161" s="29" t="str">
        <f>IF('Slut 3.kl -Klasse'!BA28="","",IF('Slut 3.kl -Klasse'!BA28='Skole scoring'!AM$152,1,0)+IF('Slut 3.kl -Klasse'!BA28=5,5,0))</f>
        <v/>
      </c>
      <c r="AN161" s="29" t="str">
        <f>IF('Slut 3.kl -Klasse'!BB28="","",IF('Slut 3.kl -Klasse'!BB28='Skole scoring'!AN$152,1,0)+IF('Slut 3.kl -Klasse'!BB28=5,5,0))</f>
        <v/>
      </c>
      <c r="AO161" s="29" t="str">
        <f>IF('Slut 3.kl -Klasse'!BC28="","",IF('Slut 3.kl -Klasse'!BC28='Skole scoring'!AO$152,1,0)+IF('Slut 3.kl -Klasse'!BC28=5,5,0))</f>
        <v/>
      </c>
      <c r="AP161" s="29" t="str">
        <f>IF('Slut 3.kl -Klasse'!BD28="","",IF('Slut 3.kl -Klasse'!BD28='Skole scoring'!AP$152,1,0)+IF('Slut 3.kl -Klasse'!BD28=5,5,0))</f>
        <v/>
      </c>
      <c r="AQ161" s="29" t="str">
        <f>IF('Slut 3.kl -Klasse'!BE28="","",IF('Slut 3.kl -Klasse'!BE28='Skole scoring'!AQ$152,1,0)+IF('Slut 3.kl -Klasse'!BE28=5,5,0))</f>
        <v/>
      </c>
      <c r="AR161" s="29" t="str">
        <f>IF('Slut 3.kl -Klasse'!BF28="","",IF('Slut 3.kl -Klasse'!BF28='Skole scoring'!AR$152,1,0)+IF('Slut 3.kl -Klasse'!BF28=5,5,0))</f>
        <v/>
      </c>
      <c r="AS161" s="29" t="str">
        <f>IF('Slut 3.kl -Klasse'!BG28="","",IF('Slut 3.kl -Klasse'!BG28='Skole scoring'!AS$152,1,0)+IF('Slut 3.kl -Klasse'!BG28=5,5,0))</f>
        <v/>
      </c>
      <c r="AT161" s="29" t="str">
        <f>IF('Slut 3.kl -Klasse'!BH28="","",IF('Slut 3.kl -Klasse'!BH28='Skole scoring'!AT$152,1,0)+IF('Slut 3.kl -Klasse'!BH28=5,5,0))</f>
        <v/>
      </c>
      <c r="AU161" s="29" t="str">
        <f>IF('Slut 3.kl -Klasse'!BI28="","",IF('Slut 3.kl -Klasse'!BI28='Skole scoring'!AU$152,1,0)+IF('Slut 3.kl -Klasse'!BI28=5,5,0))</f>
        <v/>
      </c>
      <c r="AV161" s="29" t="str">
        <f>IF('Slut 3.kl -Klasse'!BJ28="","",IF('Slut 3.kl -Klasse'!BJ28='Skole scoring'!AV$152,1,0)+IF('Slut 3.kl -Klasse'!BJ28=5,5,0))</f>
        <v/>
      </c>
      <c r="AW161" s="29" t="str">
        <f>IF('Slut 3.kl -Klasse'!BK28="","",IF('Slut 3.kl -Klasse'!BK28='Skole scoring'!AW$152,1,0)+IF('Slut 3.kl -Klasse'!BK28=5,5,0))</f>
        <v/>
      </c>
      <c r="AX161" s="29" t="str">
        <f>IF('Slut 3.kl -Klasse'!BL28="","",IF('Slut 3.kl -Klasse'!BL28='Skole scoring'!AX$152,1,0)+IF('Slut 3.kl -Klasse'!BL28=5,5,0))</f>
        <v/>
      </c>
      <c r="AY161" s="29" t="str">
        <f>IF('Slut 3.kl -Klasse'!BM28="","",IF('Slut 3.kl -Klasse'!BM28='Skole scoring'!AY$152,1,0)+IF('Slut 3.kl -Klasse'!BM28=5,5,0))</f>
        <v/>
      </c>
      <c r="AZ161" s="29" t="str">
        <f>IF('Slut 3.kl -Klasse'!BN28="","",IF('Slut 3.kl -Klasse'!BN28='Skole scoring'!AZ$152,1,0)+IF('Slut 3.kl -Klasse'!BN28=5,5,0))</f>
        <v/>
      </c>
      <c r="BA161" s="29" t="str">
        <f>IF('Slut 3.kl -Klasse'!BO28="","",IF('Slut 3.kl -Klasse'!BO28='Skole scoring'!BA$152,1,0)+IF('Slut 3.kl -Klasse'!BO28=5,5,0))</f>
        <v/>
      </c>
      <c r="BB161" s="29" t="str">
        <f>IF('Slut 3.kl -Klasse'!BP28="","",IF('Slut 3.kl -Klasse'!BP28='Skole scoring'!BB$152,1,0)+IF('Slut 3.kl -Klasse'!BP28=5,5,0))</f>
        <v/>
      </c>
      <c r="BC161" s="29" t="str">
        <f>IF('Slut 3.kl -Klasse'!BQ28="","",IF('Slut 3.kl -Klasse'!BQ28='Skole scoring'!BC$152,1,0)+IF('Slut 3.kl -Klasse'!BQ28=5,5,0))</f>
        <v/>
      </c>
      <c r="BD161" s="29" t="str">
        <f>IF('Slut 3.kl -Klasse'!BR28="","",IF('Slut 3.kl -Klasse'!BR28='Skole scoring'!BD$152,1,0)+IF('Slut 3.kl -Klasse'!BR28=5,5,0))</f>
        <v/>
      </c>
      <c r="BE161" s="29" t="str">
        <f>IF('Slut 3.kl -Klasse'!BS28="","",IF('Slut 3.kl -Klasse'!BS28='Skole scoring'!BE$152,1,0)+IF('Slut 3.kl -Klasse'!BS28=5,5,0))</f>
        <v/>
      </c>
      <c r="BF161" s="29" t="str">
        <f>IF('Slut 3.kl -Klasse'!BT28="","",IF('Slut 3.kl -Klasse'!BT28='Skole scoring'!BF$152,1,0)+IF('Slut 3.kl -Klasse'!BT28=5,5,0))</f>
        <v/>
      </c>
      <c r="BG161" s="29" t="str">
        <f>IF('Slut 3.kl -Klasse'!BU28="","",IF('Slut 3.kl -Klasse'!BU28='Skole scoring'!BG$152,1,0)+IF('Slut 3.kl -Klasse'!BU28=5,5,0))</f>
        <v/>
      </c>
      <c r="BH161" s="29" t="str">
        <f>IF('Slut 3.kl -Klasse'!BV28="","",IF('Slut 3.kl -Klasse'!BV28='Skole scoring'!BH$152,1,0)+IF('Slut 3.kl -Klasse'!BV28=5,5,0))</f>
        <v/>
      </c>
      <c r="BI161" s="29" t="str">
        <f>IF('Slut 3.kl -Klasse'!BW28="","",IF('Slut 3.kl -Klasse'!BW28='Skole scoring'!BI$152,1,0)+IF('Slut 3.kl -Klasse'!BW28=5,5,0))</f>
        <v/>
      </c>
      <c r="BJ161" s="29" t="str">
        <f>IF('Slut 3.kl -Klasse'!BX28="","",IF('Slut 3.kl -Klasse'!BX28='Skole scoring'!BJ$152,1,0)+IF('Slut 3.kl -Klasse'!BX28=5,5,0))</f>
        <v/>
      </c>
      <c r="BK161" s="29" t="str">
        <f>IF('Slut 3.kl -Klasse'!BY28="","",IF('Slut 3.kl -Klasse'!BY28='Skole scoring'!BK$152,1,0)+IF('Slut 3.kl -Klasse'!BY28=5,5,0))</f>
        <v/>
      </c>
      <c r="BL161" s="29" t="str">
        <f>IF('Slut 3.kl -Klasse'!BZ28="","",IF('Slut 3.kl -Klasse'!BZ28='Skole scoring'!BL$152,1,0)+IF('Slut 3.kl -Klasse'!BZ28=5,5,0))</f>
        <v/>
      </c>
      <c r="BM161" s="29" t="str">
        <f>IF('Slut 3.kl -Klasse'!CA28="","",IF('Slut 3.kl -Klasse'!CA28='Skole scoring'!BM$152,1,0)+IF('Slut 3.kl -Klasse'!CA28=5,5,0))</f>
        <v/>
      </c>
      <c r="BN161" s="29" t="str">
        <f>IF('Slut 3.kl -Klasse'!CB28="","",IF('Slut 3.kl -Klasse'!CB28='Skole scoring'!BN$152,1,0)+IF('Slut 3.kl -Klasse'!CB28=5,5,0))</f>
        <v/>
      </c>
      <c r="BO161" s="29" t="str">
        <f>IF('Slut 3.kl -Klasse'!CC28="","",IF('Slut 3.kl -Klasse'!CC28='Skole scoring'!BO$152,1,0)+IF('Slut 3.kl -Klasse'!CC28=5,5,0))</f>
        <v/>
      </c>
      <c r="BP161" s="29" t="str">
        <f>IF('Slut 3.kl -Klasse'!CD28="","",IF('Slut 3.kl -Klasse'!CD28='Skole scoring'!BP$152,1,0)+IF('Slut 3.kl -Klasse'!CD28=5,5,0))</f>
        <v/>
      </c>
      <c r="BQ161" s="29" t="str">
        <f>IF('Slut 3.kl -Klasse'!CE28="","",IF('Slut 3.kl -Klasse'!CE28='Skole scoring'!BQ$152,1,0)+IF('Slut 3.kl -Klasse'!CE28=5,5,0))</f>
        <v/>
      </c>
      <c r="BR161" s="29" t="str">
        <f>IF('Slut 3.kl -Klasse'!CF28="","",IF('Slut 3.kl -Klasse'!CF28='Skole scoring'!BR$152,1,0)+IF('Slut 3.kl -Klasse'!CF28=5,5,0))</f>
        <v/>
      </c>
      <c r="BS161" s="29" t="str">
        <f>IF('Slut 3.kl -Klasse'!CG28="","",IF('Slut 3.kl -Klasse'!CG28='Skole scoring'!BS$152,1,0)+IF('Slut 3.kl -Klasse'!CG28=5,5,0))</f>
        <v/>
      </c>
      <c r="BT161" s="29" t="str">
        <f>IF('Slut 3.kl -Klasse'!CH28="","",IF('Slut 3.kl -Klasse'!CH28='Skole scoring'!BT$152,1,0)+IF('Slut 3.kl -Klasse'!CH28=5,5,0))</f>
        <v/>
      </c>
      <c r="BU161" s="29" t="str">
        <f>IF('Slut 3.kl -Klasse'!CI28="","",IF('Slut 3.kl -Klasse'!CI28='Skole scoring'!BU$152,1,0)+IF('Slut 3.kl -Klasse'!CI28=5,5,0))</f>
        <v/>
      </c>
      <c r="BV161" s="29" t="str">
        <f>IF('Slut 3.kl -Klasse'!CJ28="","",IF('Slut 3.kl -Klasse'!CJ28='Skole scoring'!BV$152,1,0)+IF('Slut 3.kl -Klasse'!CJ28=5,5,0))</f>
        <v/>
      </c>
      <c r="BW161" s="29" t="str">
        <f>IF('Slut 3.kl -Klasse'!CK28="","",IF('Slut 3.kl -Klasse'!CK28='Skole scoring'!BW$152,1,0)+IF('Slut 3.kl -Klasse'!CK28=5,5,0))</f>
        <v/>
      </c>
      <c r="BX161" s="29" t="str">
        <f>IF('Slut 3.kl -Klasse'!CL28="","",IF('Slut 3.kl -Klasse'!CL28='Skole scoring'!BX$152,1,0)+IF('Slut 3.kl -Klasse'!CL28=5,5,0))</f>
        <v/>
      </c>
      <c r="BY161" s="29" t="str">
        <f>IF('Slut 3.kl -Klasse'!CM28="","",IF('Slut 3.kl -Klasse'!CM28='Skole scoring'!BY$152,1,0)+IF('Slut 3.kl -Klasse'!CM28=5,5,0))</f>
        <v/>
      </c>
      <c r="BZ161" s="29" t="str">
        <f>IF('Slut 3.kl -Klasse'!CN28="","",IF('Slut 3.kl -Klasse'!CN28='Skole scoring'!BZ$152,1,0)+IF('Slut 3.kl -Klasse'!CN28=5,5,0))</f>
        <v/>
      </c>
      <c r="CA161" s="29" t="str">
        <f>IF('Slut 3.kl -Klasse'!CO28="","",IF('Slut 3.kl -Klasse'!CO28='Skole scoring'!CA$152,1,0)+IF('Slut 3.kl -Klasse'!CO28=5,5,0))</f>
        <v/>
      </c>
      <c r="CB161" s="29" t="str">
        <f>IF('Slut 3.kl -Klasse'!CP28="","",IF('Slut 3.kl -Klasse'!CP28='Skole scoring'!CB$152,1,0)+IF('Slut 3.kl -Klasse'!CP28=5,5,0))</f>
        <v/>
      </c>
      <c r="CC161" s="29" t="str">
        <f>IF('Slut 3.kl -Klasse'!CQ28="","",IF('Slut 3.kl -Klasse'!CQ28='Skole scoring'!CC$152,1,0)+IF('Slut 3.kl -Klasse'!CQ28=5,5,0))</f>
        <v/>
      </c>
      <c r="CD161" s="29" t="str">
        <f>IF('Slut 3.kl -Klasse'!CR28="","",IF('Slut 3.kl -Klasse'!CR28='Skole scoring'!CD$152,1,0)+IF('Slut 3.kl -Klasse'!CR28=5,5,0))</f>
        <v/>
      </c>
      <c r="CE161" s="29" t="str">
        <f>IF('Slut 3.kl -Klasse'!CS28="","",IF('Slut 3.kl -Klasse'!CS28='Skole scoring'!CE$152,1,0)+IF('Slut 3.kl -Klasse'!CS28=5,5,0))</f>
        <v/>
      </c>
      <c r="CF161" s="29" t="str">
        <f>IF('Slut 3.kl -Klasse'!CT28="","",IF('Slut 3.kl -Klasse'!CT28='Skole scoring'!CF$152,1,0)+IF('Slut 3.kl -Klasse'!CT28=5,5,0))</f>
        <v/>
      </c>
      <c r="CG161" s="29" t="str">
        <f>IF('Slut 3.kl -Klasse'!CU28="","",IF('Slut 3.kl -Klasse'!CU28='Skole scoring'!CG$152,1,0)+IF('Slut 3.kl -Klasse'!CU28=5,5,0))</f>
        <v/>
      </c>
      <c r="CH161" s="29" t="str">
        <f>IF('Slut 3.kl -Klasse'!CV28="","",IF('Slut 3.kl -Klasse'!CV28='Skole scoring'!CH$152,1,0)+IF('Slut 3.kl -Klasse'!CV28=5,5,0))</f>
        <v/>
      </c>
      <c r="CI161" s="29" t="str">
        <f>IF('Slut 3.kl -Klasse'!CW28="","",IF('Slut 3.kl -Klasse'!CW28='Skole scoring'!CI$152,1,0)+IF('Slut 3.kl -Klasse'!CW28=5,5,0))</f>
        <v/>
      </c>
      <c r="CJ161" s="29" t="str">
        <f>IF('Slut 3.kl -Klasse'!CX28="","",IF('Slut 3.kl -Klasse'!CX28='Skole scoring'!CJ$152,1,0)+IF('Slut 3.kl -Klasse'!CX28=5,5,0))</f>
        <v/>
      </c>
      <c r="CK161" s="29" t="str">
        <f>IF('Slut 3.kl -Klasse'!CY28="","",IF('Slut 3.kl -Klasse'!CY28='Skole scoring'!CK$152,1,0)+IF('Slut 3.kl -Klasse'!CY28=5,5,0))</f>
        <v/>
      </c>
      <c r="CL161" s="29" t="str">
        <f>IF('Slut 3.kl -Klasse'!CZ28="","",IF('Slut 3.kl -Klasse'!CZ28='Skole scoring'!CL$152,1,0)+IF('Slut 3.kl -Klasse'!CZ28=5,5,0))</f>
        <v/>
      </c>
      <c r="CM161" s="29" t="str">
        <f>IF('Slut 3.kl -Klasse'!DA28="","",IF('Slut 3.kl -Klasse'!DA28='Skole scoring'!CM$152,1,0)+IF('Slut 3.kl -Klasse'!DA28=5,5,0))</f>
        <v/>
      </c>
      <c r="CN161" s="29" t="str">
        <f>IF('Slut 3.kl -Klasse'!DB28="","",IF('Slut 3.kl -Klasse'!DB28='Skole scoring'!CN$152,1,0)+IF('Slut 3.kl -Klasse'!DB28=5,5,0))</f>
        <v/>
      </c>
      <c r="CO161" s="29" t="str">
        <f>IF('Slut 3.kl -Klasse'!DC28="","",IF('Slut 3.kl -Klasse'!DC28='Skole scoring'!CO$152,1,0)+IF('Slut 3.kl -Klasse'!DC28=5,5,0))</f>
        <v/>
      </c>
      <c r="CP161" s="29" t="str">
        <f>IF('Slut 3.kl -Klasse'!DD28="","",IF('Slut 3.kl -Klasse'!DD28='Skole scoring'!CP$152,1,0)+IF('Slut 3.kl -Klasse'!DD28=5,5,0))</f>
        <v/>
      </c>
      <c r="CQ161" s="29" t="str">
        <f>IF('Slut 3.kl -Klasse'!DE28="","",IF('Slut 3.kl -Klasse'!DE28='Skole scoring'!CQ$152,1,0)+IF('Slut 3.kl -Klasse'!DE28=5,5,0))</f>
        <v/>
      </c>
      <c r="CR161" s="29" t="str">
        <f>IF('Slut 3.kl -Klasse'!DF28="","",IF('Slut 3.kl -Klasse'!DF28='Skole scoring'!CR$152,1,0)+IF('Slut 3.kl -Klasse'!DF28=5,5,0))</f>
        <v/>
      </c>
      <c r="CS161" s="29" t="str">
        <f>IF('Slut 3.kl -Klasse'!DG28="","",IF('Slut 3.kl -Klasse'!DG28='Skole scoring'!CS$152,1,0)+IF('Slut 3.kl -Klasse'!DG28=5,5,0))</f>
        <v/>
      </c>
      <c r="CT161" s="29" t="str">
        <f>IF('Slut 3.kl -Klasse'!DH28="","",IF('Slut 3.kl -Klasse'!DH28='Skole scoring'!CT$152,1,0)+IF('Slut 3.kl -Klasse'!DH28=5,5,0))</f>
        <v/>
      </c>
      <c r="CU161" s="29" t="str">
        <f>IF('Slut 3.kl -Klasse'!DI28="","",IF('Slut 3.kl -Klasse'!DI28='Skole scoring'!CU$152,1,0)+IF('Slut 3.kl -Klasse'!DI28=5,5,0))</f>
        <v/>
      </c>
      <c r="CV161" s="29" t="str">
        <f>IF('Slut 3.kl -Klasse'!DJ28="","",IF('Slut 3.kl -Klasse'!DJ28='Skole scoring'!CV$152,1,0)+IF('Slut 3.kl -Klasse'!DJ28=5,5,0))</f>
        <v/>
      </c>
      <c r="CW161" s="29" t="str">
        <f>IF('Slut 3.kl -Klasse'!DK28="","",IF('Slut 3.kl -Klasse'!DK28='Skole scoring'!CW$152,1,0)+IF('Slut 3.kl -Klasse'!DK28=5,5,0))</f>
        <v/>
      </c>
      <c r="CX161" s="29" t="str">
        <f>IF('Slut 3.kl -Klasse'!DL28="","",IF('Slut 3.kl -Klasse'!DL28='Skole scoring'!CX$152,1,0)+IF('Slut 3.kl -Klasse'!DL28=5,5,0))</f>
        <v/>
      </c>
      <c r="CY161" s="29" t="str">
        <f>IF('Slut 3.kl -Klasse'!DM28="","",IF('Slut 3.kl -Klasse'!DM28='Skole scoring'!CY$152,1,0)+IF('Slut 3.kl -Klasse'!DM28=5,5,0))</f>
        <v/>
      </c>
      <c r="CZ161" s="29" t="str">
        <f>IF('Slut 3.kl -Klasse'!DN28="","",IF('Slut 3.kl -Klasse'!DN28='Skole scoring'!CZ$152,1,0)+IF('Slut 3.kl -Klasse'!DN28=5,5,0))</f>
        <v/>
      </c>
      <c r="DA161" s="29" t="str">
        <f>IF('Slut 3.kl -Klasse'!DO28="","",IF('Slut 3.kl -Klasse'!DO28='Skole scoring'!DA$152,1,0)+IF('Slut 3.kl -Klasse'!DO28=5,5,0))</f>
        <v/>
      </c>
      <c r="DB161" s="29" t="str">
        <f>IF('Slut 3.kl -Klasse'!DP28="","",IF('Slut 3.kl -Klasse'!DP28='Skole scoring'!DB$152,1,0)+IF('Slut 3.kl -Klasse'!DP28=5,5,0))</f>
        <v/>
      </c>
      <c r="DC161" s="29" t="str">
        <f>IF('Slut 3.kl -Klasse'!DQ28="","",IF('Slut 3.kl -Klasse'!DQ28='Skole scoring'!DC$152,1,0)+IF('Slut 3.kl -Klasse'!DQ28=5,5,0))</f>
        <v/>
      </c>
      <c r="DD161" s="29" t="str">
        <f>IF('Slut 3.kl -Klasse'!DR28="","",IF('Slut 3.kl -Klasse'!DR28='Skole scoring'!DD$152,1,0)+IF('Slut 3.kl -Klasse'!DR28=5,5,0))</f>
        <v/>
      </c>
      <c r="DE161" s="29" t="str">
        <f>IF('Slut 3.kl -Klasse'!DS28="","",IF('Slut 3.kl -Klasse'!DS28='Skole scoring'!DE$152,1,0)+IF('Slut 3.kl -Klasse'!DS28=5,5,0))</f>
        <v/>
      </c>
      <c r="DF161" s="29" t="str">
        <f>IF('Slut 3.kl -Klasse'!DT28="","",IF('Slut 3.kl -Klasse'!DT28='Skole scoring'!DF$152,1,0)+IF('Slut 3.kl -Klasse'!DT28=5,5,0))</f>
        <v/>
      </c>
      <c r="DG161" s="29" t="str">
        <f>IF('Slut 3.kl -Klasse'!DU28="","",IF('Slut 3.kl -Klasse'!DU28='Skole scoring'!DG$152,1,0)+IF('Slut 3.kl -Klasse'!DU28=5,5,0))</f>
        <v/>
      </c>
      <c r="DH161" s="29" t="str">
        <f>IF('Slut 3.kl -Klasse'!DV28="","",IF('Slut 3.kl -Klasse'!DV28='Skole scoring'!DH$152,1,0)+IF('Slut 3.kl -Klasse'!DV28=5,5,0))</f>
        <v/>
      </c>
      <c r="DI161" s="29" t="str">
        <f>IF('Slut 3.kl -Klasse'!DW28="","",IF('Slut 3.kl -Klasse'!DW28='Skole scoring'!DI$152,1,0)+IF('Slut 3.kl -Klasse'!DW28=5,5,0))</f>
        <v/>
      </c>
      <c r="DJ161" s="29" t="str">
        <f>IF('Slut 3.kl -Klasse'!DX28="","",IF('Slut 3.kl -Klasse'!DX28='Skole scoring'!DJ$152,1,0)+IF('Slut 3.kl -Klasse'!DX28=5,5,0))</f>
        <v/>
      </c>
      <c r="DK161" s="29" t="str">
        <f>IF('Slut 3.kl -Klasse'!DY28="","",IF('Slut 3.kl -Klasse'!DY28='Skole scoring'!DK$152,1,0)+IF('Slut 3.kl -Klasse'!DY28=5,5,0))</f>
        <v/>
      </c>
      <c r="DL161" s="29" t="str">
        <f>IF('Slut 3.kl -Klasse'!DZ28="","",IF('Slut 3.kl -Klasse'!DZ28='Skole scoring'!DL$152,1,0)+IF('Slut 3.kl -Klasse'!DZ28=5,5,0))</f>
        <v/>
      </c>
      <c r="DM161" s="29" t="str">
        <f>IF('Slut 3.kl -Klasse'!EA28="","",IF('Slut 3.kl -Klasse'!EA28='Skole scoring'!DM$152,1,0)+IF('Slut 3.kl -Klasse'!EA28=5,5,0))</f>
        <v/>
      </c>
      <c r="DN161" s="29" t="str">
        <f>IF('Slut 3.kl -Klasse'!EB28="","",IF('Slut 3.kl -Klasse'!EB28='Skole scoring'!DN$152,1,0)+IF('Slut 3.kl -Klasse'!EB28=5,5,0))</f>
        <v/>
      </c>
      <c r="DO161" s="29" t="str">
        <f>IF('Slut 3.kl -Klasse'!EC28="","",IF('Slut 3.kl -Klasse'!EC28='Skole scoring'!DO$152,1,0)+IF('Slut 3.kl -Klasse'!EC28=5,5,0))</f>
        <v/>
      </c>
      <c r="DP161" s="29" t="str">
        <f>IF('Slut 3.kl -Klasse'!ED28="","",IF('Slut 3.kl -Klasse'!ED28='Skole scoring'!DP$152,1,0)+IF('Slut 3.kl -Klasse'!ED28=5,5,0))</f>
        <v/>
      </c>
      <c r="DQ161" s="29" t="str">
        <f>IF('Slut 3.kl -Klasse'!EE28="","",IF('Slut 3.kl -Klasse'!EE28='Skole scoring'!DQ$152,1,0)+IF('Slut 3.kl -Klasse'!EE28=5,5,0))</f>
        <v/>
      </c>
      <c r="DR161" s="29" t="str">
        <f>IF('Slut 3.kl -Klasse'!EF28="","",IF('Slut 3.kl -Klasse'!EF28='Skole scoring'!DR$152,1,0)+IF('Slut 3.kl -Klasse'!EF28=5,5,0))</f>
        <v/>
      </c>
      <c r="DS161" s="29" t="str">
        <f>IF('Slut 3.kl -Klasse'!EG28="","",IF('Slut 3.kl -Klasse'!EG28='Skole scoring'!DS$152,1,0)+IF('Slut 3.kl -Klasse'!EG28=5,5,0))</f>
        <v/>
      </c>
      <c r="DT161" s="29" t="str">
        <f>IF('Slut 3.kl -Klasse'!EH28="","",IF('Slut 3.kl -Klasse'!EH28='Skole scoring'!DT$152,1,0)+IF('Slut 3.kl -Klasse'!EH28=5,5,0))</f>
        <v/>
      </c>
      <c r="DU161" s="29" t="str">
        <f>IF('Slut 3.kl -Klasse'!EI28="","",IF('Slut 3.kl -Klasse'!EI28='Skole scoring'!DU$152,1,0)+IF('Slut 3.kl -Klasse'!EI28=5,5,0))</f>
        <v/>
      </c>
      <c r="DV161" s="29" t="str">
        <f>IF('Slut 3.kl -Klasse'!EJ28="","",IF('Slut 3.kl -Klasse'!EJ28='Skole scoring'!DV$152,1,0)+IF('Slut 3.kl -Klasse'!EJ28=5,5,0))</f>
        <v/>
      </c>
      <c r="DW161" s="29" t="str">
        <f>IF('Slut 3.kl -Klasse'!EK28="","",IF('Slut 3.kl -Klasse'!EK28='Skole scoring'!DW$152,1,0)+IF('Slut 3.kl -Klasse'!EK28=5,5,0))</f>
        <v/>
      </c>
      <c r="DX161" s="29" t="str">
        <f>IF('Slut 3.kl -Klasse'!EL28="","",IF('Slut 3.kl -Klasse'!EL28='Skole scoring'!DX$152,1,0)+IF('Slut 3.kl -Klasse'!EL28=5,5,0))</f>
        <v/>
      </c>
      <c r="DY161" s="29" t="str">
        <f>IF('Slut 3.kl -Klasse'!EM28="","",IF('Slut 3.kl -Klasse'!EM28='Skole scoring'!DY$152,1,0)+IF('Slut 3.kl -Klasse'!EM28=5,5,0))</f>
        <v/>
      </c>
      <c r="DZ161" s="29" t="str">
        <f>IF('Slut 3.kl -Klasse'!EN28="","",IF('Slut 3.kl -Klasse'!EN28='Skole scoring'!DZ$152,1,0)+IF('Slut 3.kl -Klasse'!EN28=5,5,0))</f>
        <v/>
      </c>
      <c r="EA161" s="29" t="str">
        <f>IF('Slut 3.kl -Klasse'!EO28="","",IF('Slut 3.kl -Klasse'!EO28='Skole scoring'!EA$152,1,0)+IF('Slut 3.kl -Klasse'!EO28=5,5,0))</f>
        <v/>
      </c>
      <c r="EB161" s="29" t="str">
        <f>IF('Slut 3.kl -Klasse'!EP28="","",IF('Slut 3.kl -Klasse'!EP28='Skole scoring'!EB$152,1,0)+IF('Slut 3.kl -Klasse'!EP28=5,5,0))</f>
        <v/>
      </c>
      <c r="EC161" s="29" t="str">
        <f>IF('Slut 3.kl -Klasse'!EQ28="","",IF('Slut 3.kl -Klasse'!EQ28='Skole scoring'!EC$152,1,0)+IF('Slut 3.kl -Klasse'!EQ28=5,5,0))</f>
        <v/>
      </c>
      <c r="ED161" s="29" t="str">
        <f>IF('Slut 3.kl -Klasse'!ER28="","",IF('Slut 3.kl -Klasse'!ER28='Skole scoring'!ED$152,1,0)+IF('Slut 3.kl -Klasse'!ER28=5,5,0))</f>
        <v/>
      </c>
      <c r="EE161" s="29" t="str">
        <f>IF('Slut 3.kl -Klasse'!ES28="","",IF('Slut 3.kl -Klasse'!ES28='Skole scoring'!EE$152,1,0)+IF('Slut 3.kl -Klasse'!ES28=5,5,0))</f>
        <v/>
      </c>
      <c r="EF161" s="29" t="str">
        <f>IF('Slut 3.kl -Klasse'!ET28="","",IF('Slut 3.kl -Klasse'!ET28='Skole scoring'!EF$152,1,0)+IF('Slut 3.kl -Klasse'!ET28=5,5,0))</f>
        <v/>
      </c>
      <c r="EG161" s="29" t="str">
        <f>IF('Slut 3.kl -Klasse'!EU28="","",IF('Slut 3.kl -Klasse'!EU28='Skole scoring'!EG$152,1,0)+IF('Slut 3.kl -Klasse'!EU28=5,5,0))</f>
        <v/>
      </c>
      <c r="EH161" s="29" t="str">
        <f>IF('Slut 3.kl -Klasse'!EV28="","",IF('Slut 3.kl -Klasse'!EV28='Skole scoring'!EH$152,1,0)+IF('Slut 3.kl -Klasse'!EV28=5,5,0))</f>
        <v/>
      </c>
      <c r="EI161" s="29" t="str">
        <f>IF('Slut 3.kl -Klasse'!EW28="","",IF('Slut 3.kl -Klasse'!EW28='Skole scoring'!EI$152,1,0)+IF('Slut 3.kl -Klasse'!EW28=5,5,0))</f>
        <v/>
      </c>
      <c r="EJ161" s="29" t="str">
        <f>IF('Slut 3.kl -Klasse'!EX28="","",IF('Slut 3.kl -Klasse'!EX28='Skole scoring'!EJ$152,1,0)+IF('Slut 3.kl -Klasse'!EX28=5,5,0))</f>
        <v/>
      </c>
      <c r="EK161" s="29" t="str">
        <f>IF('Slut 3.kl -Klasse'!EY28="","",IF('Slut 3.kl -Klasse'!EY28='Skole scoring'!EK$152,1,0)+IF('Slut 3.kl -Klasse'!EY28=5,5,0))</f>
        <v/>
      </c>
      <c r="EL161" s="29" t="str">
        <f>IF('Slut 3.kl -Klasse'!EZ28="","",IF('Slut 3.kl -Klasse'!EZ28='Skole scoring'!EL$152,1,0)+IF('Slut 3.kl -Klasse'!EZ28=5,5,0))</f>
        <v/>
      </c>
      <c r="EM161" s="29" t="str">
        <f>IF('Slut 3.kl -Klasse'!FA28="","",IF('Slut 3.kl -Klasse'!FA28='Skole scoring'!EM$152,1,0)+IF('Slut 3.kl -Klasse'!FA28=5,5,0))</f>
        <v/>
      </c>
      <c r="EN161" s="29" t="str">
        <f>IF('Slut 3.kl -Klasse'!FB28="","",IF('Slut 3.kl -Klasse'!FB28='Skole scoring'!EN$152,1,0)+IF('Slut 3.kl -Klasse'!FB28=5,5,0))</f>
        <v/>
      </c>
      <c r="EO161" s="29" t="str">
        <f>IF('Slut 3.kl -Klasse'!FC28="","",IF('Slut 3.kl -Klasse'!FC28='Skole scoring'!EO$152,1,0)+IF('Slut 3.kl -Klasse'!FC28=5,5,0))</f>
        <v/>
      </c>
      <c r="EP161" s="29" t="str">
        <f>IF('Slut 3.kl -Klasse'!FD28="","",IF('Slut 3.kl -Klasse'!FD28='Skole scoring'!EP$152,1,0)+IF('Slut 3.kl -Klasse'!FD28=5,5,0))</f>
        <v/>
      </c>
      <c r="EQ161" s="29" t="str">
        <f>IF('Slut 3.kl -Klasse'!FE28="","",IF('Slut 3.kl -Klasse'!FE28='Skole scoring'!EQ$152,1,0)+IF('Slut 3.kl -Klasse'!FE28=5,5,0))</f>
        <v/>
      </c>
      <c r="ER161" s="29" t="str">
        <f>IF('Slut 3.kl -Klasse'!FF28="","",IF('Slut 3.kl -Klasse'!FF28='Skole scoring'!ER$152,1,0)+IF('Slut 3.kl -Klasse'!FF28=5,5,0))</f>
        <v/>
      </c>
      <c r="ES161" s="29" t="str">
        <f>IF('Slut 3.kl -Klasse'!FG28="","",IF('Slut 3.kl -Klasse'!FG28='Skole scoring'!ES$152,1,0)+IF('Slut 3.kl -Klasse'!FG28=5,5,0))</f>
        <v/>
      </c>
      <c r="ET161" s="29" t="str">
        <f>IF('Slut 3.kl -Klasse'!FH28="","",IF('Slut 3.kl -Klasse'!FH28='Skole scoring'!ET$152,1,0)+IF('Slut 3.kl -Klasse'!FH28=5,5,0))</f>
        <v/>
      </c>
      <c r="EU161" s="29" t="str">
        <f>IF('Slut 3.kl -Klasse'!FI28="","",IF('Slut 3.kl -Klasse'!FI28='Skole scoring'!EU$152,1,0)+IF('Slut 3.kl -Klasse'!FI28=5,5,0))</f>
        <v/>
      </c>
      <c r="EV161" s="29" t="str">
        <f>IF('Slut 3.kl -Klasse'!FJ28="","",IF('Slut 3.kl -Klasse'!FJ28='Skole scoring'!EV$152,1,0)+IF('Slut 3.kl -Klasse'!FJ28=5,5,0))</f>
        <v/>
      </c>
      <c r="EW161" s="29" t="str">
        <f>IF('Slut 3.kl -Klasse'!FK28="","",IF('Slut 3.kl -Klasse'!FK28='Skole scoring'!EW$152,1,0)+IF('Slut 3.kl -Klasse'!FK28=5,5,0))</f>
        <v/>
      </c>
      <c r="EX161" s="29" t="str">
        <f>IF('Slut 3.kl -Klasse'!FL28="","",IF('Slut 3.kl -Klasse'!FL28='Skole scoring'!EX$152,1,0)+IF('Slut 3.kl -Klasse'!FL28=5,5,0))</f>
        <v/>
      </c>
      <c r="EY161" s="29" t="str">
        <f>IF('Slut 3.kl -Klasse'!FM28="","",IF('Slut 3.kl -Klasse'!FM28='Skole scoring'!EY$152,1,0)+IF('Slut 3.kl -Klasse'!FM28=5,5,0))</f>
        <v/>
      </c>
      <c r="EZ161" s="29" t="str">
        <f>IF('Slut 3.kl -Klasse'!FN28="","",IF('Slut 3.kl -Klasse'!FN28='Skole scoring'!EZ$152,1,0)+IF('Slut 3.kl -Klasse'!FN28=5,5,0))</f>
        <v/>
      </c>
      <c r="FA161" s="29" t="str">
        <f>IF('Slut 3.kl -Klasse'!FO28="","",IF('Slut 3.kl -Klasse'!FO28='Skole scoring'!FA$152,1,0)+IF('Slut 3.kl -Klasse'!FO28=5,5,0))</f>
        <v/>
      </c>
      <c r="FB161" s="29" t="str">
        <f>IF('Slut 3.kl -Klasse'!FP28="","",IF('Slut 3.kl -Klasse'!FP28='Skole scoring'!FB$152,1,0)+IF('Slut 3.kl -Klasse'!FP28=5,5,0))</f>
        <v/>
      </c>
      <c r="FC161" s="29" t="str">
        <f>IF('Slut 3.kl -Klasse'!FQ28="","",IF('Slut 3.kl -Klasse'!FQ28='Skole scoring'!FC$152,1,0)+IF('Slut 3.kl -Klasse'!FQ28=5,5,0))</f>
        <v/>
      </c>
      <c r="FD161" s="29" t="str">
        <f>IF('Slut 3.kl -Klasse'!FR28="","",IF('Slut 3.kl -Klasse'!FR28='Skole scoring'!FD$152,1,0)+IF('Slut 3.kl -Klasse'!FR28=5,5,0))</f>
        <v/>
      </c>
      <c r="FE161" s="29" t="str">
        <f>IF('Slut 3.kl -Klasse'!FS28="","",IF('Slut 3.kl -Klasse'!FS28='Skole scoring'!FE$152,1,0)+IF('Slut 3.kl -Klasse'!FS28=5,5,0))</f>
        <v/>
      </c>
      <c r="FF161" s="29" t="str">
        <f>IF('Slut 3.kl -Klasse'!FT28="","",IF('Slut 3.kl -Klasse'!FT28='Skole scoring'!FF$152,1,0)+IF('Slut 3.kl -Klasse'!FT28=5,5,0))</f>
        <v/>
      </c>
      <c r="FG161" s="29" t="str">
        <f>IF('Slut 3.kl -Klasse'!FU28="","",IF('Slut 3.kl -Klasse'!FU28='Skole scoring'!FG$152,1,0)+IF('Slut 3.kl -Klasse'!FU28=5,5,0))</f>
        <v/>
      </c>
      <c r="FH161" s="29" t="str">
        <f>IF('Slut 3.kl -Klasse'!FV28="","",IF('Slut 3.kl -Klasse'!FV28='Skole scoring'!FH$152,1,0)+IF('Slut 3.kl -Klasse'!FV28=5,5,0))</f>
        <v/>
      </c>
      <c r="FI161" s="29" t="str">
        <f>IF('Slut 3.kl -Klasse'!FW28="","",IF('Slut 3.kl -Klasse'!FW28='Skole scoring'!FI$152,1,0)+IF('Slut 3.kl -Klasse'!FW28=5,5,0))</f>
        <v/>
      </c>
      <c r="FJ161" s="29" t="str">
        <f>IF('Slut 3.kl -Klasse'!FX28="","",IF('Slut 3.kl -Klasse'!FX28='Skole scoring'!FJ$152,1,0)+IF('Slut 3.kl -Klasse'!FX28=5,5,0))</f>
        <v/>
      </c>
      <c r="FK161" s="29" t="str">
        <f>IF('Slut 3.kl -Klasse'!FY28="","",IF('Slut 3.kl -Klasse'!FY28='Skole scoring'!FK$152,1,0)+IF('Slut 3.kl -Klasse'!FY28=5,5,0))</f>
        <v/>
      </c>
      <c r="FL161" s="29" t="str">
        <f>IF('Slut 3.kl -Klasse'!FZ28="","",IF('Slut 3.kl -Klasse'!FZ28='Skole scoring'!FL$152,1,0)+IF('Slut 3.kl -Klasse'!FZ28=5,5,0))</f>
        <v/>
      </c>
      <c r="FM161" s="29" t="str">
        <f>IF('Slut 3.kl -Klasse'!GA28="","",IF('Slut 3.kl -Klasse'!GA28='Skole scoring'!FM$152,1,0)+IF('Slut 3.kl -Klasse'!GA28=5,5,0))</f>
        <v/>
      </c>
      <c r="FN161" s="29">
        <f t="shared" si="5"/>
        <v>0</v>
      </c>
      <c r="FO161" s="29" t="str">
        <f>IF(ISBLANK('Slut 3.kl -Klasse'!B28),"NA",(((COUNTIF('Skole scoring'!B161:U161,1)-10.5)/5.6)+((COUNTIF('Skole scoring'!V161:DQ161,1)-28.9)/14.5)+((COUNTIF(DR161:FM161,1)-29.6)/13.9))/3)</f>
        <v>NA</v>
      </c>
    </row>
    <row r="162" spans="2:171" x14ac:dyDescent="0.35">
      <c r="B162" s="29" t="str">
        <f>IF('Slut 3.kl -Klasse'!P29="","",IF('Slut 3.kl -Klasse'!P29='Skole scoring'!B$152,1,0)+IF('Slut 3.kl -Klasse'!P29=5,5,0))</f>
        <v/>
      </c>
      <c r="C162" s="29" t="str">
        <f>IF('Slut 3.kl -Klasse'!Q29="","",IF('Slut 3.kl -Klasse'!Q29='Skole scoring'!C$152,1,0)+IF('Slut 3.kl -Klasse'!Q29=5,5,0))</f>
        <v/>
      </c>
      <c r="D162" s="29" t="str">
        <f>IF('Slut 3.kl -Klasse'!R29="","",IF('Slut 3.kl -Klasse'!R29='Skole scoring'!D$152,1,0)+IF('Slut 3.kl -Klasse'!R29=5,5,0))</f>
        <v/>
      </c>
      <c r="E162" s="29" t="str">
        <f>IF('Slut 3.kl -Klasse'!S29="","",IF('Slut 3.kl -Klasse'!S29='Skole scoring'!E$152,1,0)+IF('Slut 3.kl -Klasse'!S29=5,5,0))</f>
        <v/>
      </c>
      <c r="F162" s="29" t="str">
        <f>IF('Slut 3.kl -Klasse'!T29="","",IF('Slut 3.kl -Klasse'!T29='Skole scoring'!F$152,1,0)+IF('Slut 3.kl -Klasse'!T29=5,5,0))</f>
        <v/>
      </c>
      <c r="G162" s="29" t="str">
        <f>IF('Slut 3.kl -Klasse'!U29="","",IF('Slut 3.kl -Klasse'!U29='Skole scoring'!G$152,1,0)+IF('Slut 3.kl -Klasse'!U29=5,5,0))</f>
        <v/>
      </c>
      <c r="H162" s="29" t="str">
        <f>IF('Slut 3.kl -Klasse'!V29="","",IF('Slut 3.kl -Klasse'!V29='Skole scoring'!H$152,1,0)+IF('Slut 3.kl -Klasse'!V29=5,5,0))</f>
        <v/>
      </c>
      <c r="I162" s="29" t="str">
        <f>IF('Slut 3.kl -Klasse'!W29="","",IF('Slut 3.kl -Klasse'!W29='Skole scoring'!I$152,1,0)+IF('Slut 3.kl -Klasse'!W29=5,5,0))</f>
        <v/>
      </c>
      <c r="J162" s="29" t="str">
        <f>IF('Slut 3.kl -Klasse'!X29="","",IF('Slut 3.kl -Klasse'!X29='Skole scoring'!J$152,1,0)+IF('Slut 3.kl -Klasse'!X29=5,5,0))</f>
        <v/>
      </c>
      <c r="K162" s="29" t="str">
        <f>IF('Slut 3.kl -Klasse'!Y29="","",IF('Slut 3.kl -Klasse'!Y29='Skole scoring'!K$152,1,0)+IF('Slut 3.kl -Klasse'!Y29=5,5,0))</f>
        <v/>
      </c>
      <c r="L162" s="29" t="str">
        <f>IF('Slut 3.kl -Klasse'!Z29="","",IF('Slut 3.kl -Klasse'!Z29='Skole scoring'!L$152,1,0)+IF('Slut 3.kl -Klasse'!Z29=5,5,0))</f>
        <v/>
      </c>
      <c r="M162" s="29" t="str">
        <f>IF('Slut 3.kl -Klasse'!AA29="","",IF('Slut 3.kl -Klasse'!AA29='Skole scoring'!M$152,1,0)+IF('Slut 3.kl -Klasse'!AA29=5,5,0))</f>
        <v/>
      </c>
      <c r="N162" s="29" t="str">
        <f>IF('Slut 3.kl -Klasse'!AB29="","",IF('Slut 3.kl -Klasse'!AB29='Skole scoring'!N$152,1,0)+IF('Slut 3.kl -Klasse'!AB29=5,5,0))</f>
        <v/>
      </c>
      <c r="O162" s="29" t="str">
        <f>IF('Slut 3.kl -Klasse'!AC29="","",IF('Slut 3.kl -Klasse'!AC29='Skole scoring'!O$152,1,0)+IF('Slut 3.kl -Klasse'!AC29=5,5,0))</f>
        <v/>
      </c>
      <c r="P162" s="29" t="str">
        <f>IF('Slut 3.kl -Klasse'!AD29="","",IF('Slut 3.kl -Klasse'!AD29='Skole scoring'!P$152,1,0)+IF('Slut 3.kl -Klasse'!AD29=5,5,0))</f>
        <v/>
      </c>
      <c r="Q162" s="29" t="str">
        <f>IF('Slut 3.kl -Klasse'!AE29="","",IF('Slut 3.kl -Klasse'!AE29='Skole scoring'!Q$152,1,0)+IF('Slut 3.kl -Klasse'!AE29=5,5,0))</f>
        <v/>
      </c>
      <c r="R162" s="29" t="str">
        <f>IF('Slut 3.kl -Klasse'!AF29="","",IF('Slut 3.kl -Klasse'!AF29='Skole scoring'!R$152,1,0)+IF('Slut 3.kl -Klasse'!AF29=5,5,0))</f>
        <v/>
      </c>
      <c r="S162" s="29" t="str">
        <f>IF('Slut 3.kl -Klasse'!AG29="","",IF('Slut 3.kl -Klasse'!AG29='Skole scoring'!S$152,1,0)+IF('Slut 3.kl -Klasse'!AG29=5,5,0))</f>
        <v/>
      </c>
      <c r="T162" s="29" t="str">
        <f>IF('Slut 3.kl -Klasse'!AH29="","",IF('Slut 3.kl -Klasse'!AH29='Skole scoring'!T$152,1,0)+IF('Slut 3.kl -Klasse'!AH29=5,5,0))</f>
        <v/>
      </c>
      <c r="U162" s="29" t="str">
        <f>IF('Slut 3.kl -Klasse'!AI29="","",IF('Slut 3.kl -Klasse'!AI29='Skole scoring'!U$152,1,0)+IF('Slut 3.kl -Klasse'!AI29=5,5,0))</f>
        <v/>
      </c>
      <c r="V162" s="29" t="str">
        <f>IF('Slut 3.kl -Klasse'!AJ29="","",IF('Slut 3.kl -Klasse'!AJ29='Skole scoring'!V$152,1,0)+IF('Slut 3.kl -Klasse'!AJ29=5,5,0))</f>
        <v/>
      </c>
      <c r="W162" s="29" t="str">
        <f>IF('Slut 3.kl -Klasse'!AK29="","",IF('Slut 3.kl -Klasse'!AK29='Skole scoring'!W$152,1,0)+IF('Slut 3.kl -Klasse'!AK29=5,5,0))</f>
        <v/>
      </c>
      <c r="X162" s="29" t="str">
        <f>IF('Slut 3.kl -Klasse'!AL29="","",IF('Slut 3.kl -Klasse'!AL29='Skole scoring'!X$152,1,0)+IF('Slut 3.kl -Klasse'!AL29=5,5,0))</f>
        <v/>
      </c>
      <c r="Y162" s="29" t="str">
        <f>IF('Slut 3.kl -Klasse'!AM29="","",IF('Slut 3.kl -Klasse'!AM29='Skole scoring'!Y$152,1,0)+IF('Slut 3.kl -Klasse'!AM29=5,5,0))</f>
        <v/>
      </c>
      <c r="Z162" s="29" t="str">
        <f>IF('Slut 3.kl -Klasse'!AN29="","",IF('Slut 3.kl -Klasse'!AN29='Skole scoring'!Z$152,1,0)+IF('Slut 3.kl -Klasse'!AN29=5,5,0))</f>
        <v/>
      </c>
      <c r="AA162" s="29" t="str">
        <f>IF('Slut 3.kl -Klasse'!AO29="","",IF('Slut 3.kl -Klasse'!AO29='Skole scoring'!AA$152,1,0)+IF('Slut 3.kl -Klasse'!AO29=5,5,0))</f>
        <v/>
      </c>
      <c r="AB162" s="29" t="str">
        <f>IF('Slut 3.kl -Klasse'!AP29="","",IF('Slut 3.kl -Klasse'!AP29='Skole scoring'!AB$152,1,0)+IF('Slut 3.kl -Klasse'!AP29=5,5,0))</f>
        <v/>
      </c>
      <c r="AC162" s="29" t="str">
        <f>IF('Slut 3.kl -Klasse'!AQ29="","",IF('Slut 3.kl -Klasse'!AQ29='Skole scoring'!AC$152,1,0)+IF('Slut 3.kl -Klasse'!AQ29=5,5,0))</f>
        <v/>
      </c>
      <c r="AD162" s="29" t="str">
        <f>IF('Slut 3.kl -Klasse'!AR29="","",IF('Slut 3.kl -Klasse'!AR29='Skole scoring'!AD$152,1,0)+IF('Slut 3.kl -Klasse'!AR29=5,5,0))</f>
        <v/>
      </c>
      <c r="AE162" s="29" t="str">
        <f>IF('Slut 3.kl -Klasse'!AS29="","",IF('Slut 3.kl -Klasse'!AS29='Skole scoring'!AE$152,1,0)+IF('Slut 3.kl -Klasse'!AS29=5,5,0))</f>
        <v/>
      </c>
      <c r="AF162" s="29" t="str">
        <f>IF('Slut 3.kl -Klasse'!AT29="","",IF('Slut 3.kl -Klasse'!AT29='Skole scoring'!AF$152,1,0)+IF('Slut 3.kl -Klasse'!AT29=5,5,0))</f>
        <v/>
      </c>
      <c r="AG162" s="29" t="str">
        <f>IF('Slut 3.kl -Klasse'!AU29="","",IF('Slut 3.kl -Klasse'!AU29='Skole scoring'!AG$152,1,0)+IF('Slut 3.kl -Klasse'!AU29=5,5,0))</f>
        <v/>
      </c>
      <c r="AH162" s="29" t="str">
        <f>IF('Slut 3.kl -Klasse'!AV29="","",IF('Slut 3.kl -Klasse'!AV29='Skole scoring'!AH$152,1,0)+IF('Slut 3.kl -Klasse'!AV29=5,5,0))</f>
        <v/>
      </c>
      <c r="AI162" s="29" t="str">
        <f>IF('Slut 3.kl -Klasse'!AW29="","",IF('Slut 3.kl -Klasse'!AW29='Skole scoring'!AI$152,1,0)+IF('Slut 3.kl -Klasse'!AW29=5,5,0))</f>
        <v/>
      </c>
      <c r="AJ162" s="29" t="str">
        <f>IF('Slut 3.kl -Klasse'!AX29="","",IF('Slut 3.kl -Klasse'!AX29='Skole scoring'!AJ$152,1,0)+IF('Slut 3.kl -Klasse'!AX29=5,5,0))</f>
        <v/>
      </c>
      <c r="AK162" s="29" t="str">
        <f>IF('Slut 3.kl -Klasse'!AY29="","",IF('Slut 3.kl -Klasse'!AY29='Skole scoring'!AK$152,1,0)+IF('Slut 3.kl -Klasse'!AY29=5,5,0))</f>
        <v/>
      </c>
      <c r="AL162" s="29" t="str">
        <f>IF('Slut 3.kl -Klasse'!AZ29="","",IF('Slut 3.kl -Klasse'!AZ29='Skole scoring'!AL$152,1,0)+IF('Slut 3.kl -Klasse'!AZ29=5,5,0))</f>
        <v/>
      </c>
      <c r="AM162" s="29" t="str">
        <f>IF('Slut 3.kl -Klasse'!BA29="","",IF('Slut 3.kl -Klasse'!BA29='Skole scoring'!AM$152,1,0)+IF('Slut 3.kl -Klasse'!BA29=5,5,0))</f>
        <v/>
      </c>
      <c r="AN162" s="29" t="str">
        <f>IF('Slut 3.kl -Klasse'!BB29="","",IF('Slut 3.kl -Klasse'!BB29='Skole scoring'!AN$152,1,0)+IF('Slut 3.kl -Klasse'!BB29=5,5,0))</f>
        <v/>
      </c>
      <c r="AO162" s="29" t="str">
        <f>IF('Slut 3.kl -Klasse'!BC29="","",IF('Slut 3.kl -Klasse'!BC29='Skole scoring'!AO$152,1,0)+IF('Slut 3.kl -Klasse'!BC29=5,5,0))</f>
        <v/>
      </c>
      <c r="AP162" s="29" t="str">
        <f>IF('Slut 3.kl -Klasse'!BD29="","",IF('Slut 3.kl -Klasse'!BD29='Skole scoring'!AP$152,1,0)+IF('Slut 3.kl -Klasse'!BD29=5,5,0))</f>
        <v/>
      </c>
      <c r="AQ162" s="29" t="str">
        <f>IF('Slut 3.kl -Klasse'!BE29="","",IF('Slut 3.kl -Klasse'!BE29='Skole scoring'!AQ$152,1,0)+IF('Slut 3.kl -Klasse'!BE29=5,5,0))</f>
        <v/>
      </c>
      <c r="AR162" s="29" t="str">
        <f>IF('Slut 3.kl -Klasse'!BF29="","",IF('Slut 3.kl -Klasse'!BF29='Skole scoring'!AR$152,1,0)+IF('Slut 3.kl -Klasse'!BF29=5,5,0))</f>
        <v/>
      </c>
      <c r="AS162" s="29" t="str">
        <f>IF('Slut 3.kl -Klasse'!BG29="","",IF('Slut 3.kl -Klasse'!BG29='Skole scoring'!AS$152,1,0)+IF('Slut 3.kl -Klasse'!BG29=5,5,0))</f>
        <v/>
      </c>
      <c r="AT162" s="29" t="str">
        <f>IF('Slut 3.kl -Klasse'!BH29="","",IF('Slut 3.kl -Klasse'!BH29='Skole scoring'!AT$152,1,0)+IF('Slut 3.kl -Klasse'!BH29=5,5,0))</f>
        <v/>
      </c>
      <c r="AU162" s="29" t="str">
        <f>IF('Slut 3.kl -Klasse'!BI29="","",IF('Slut 3.kl -Klasse'!BI29='Skole scoring'!AU$152,1,0)+IF('Slut 3.kl -Klasse'!BI29=5,5,0))</f>
        <v/>
      </c>
      <c r="AV162" s="29" t="str">
        <f>IF('Slut 3.kl -Klasse'!BJ29="","",IF('Slut 3.kl -Klasse'!BJ29='Skole scoring'!AV$152,1,0)+IF('Slut 3.kl -Klasse'!BJ29=5,5,0))</f>
        <v/>
      </c>
      <c r="AW162" s="29" t="str">
        <f>IF('Slut 3.kl -Klasse'!BK29="","",IF('Slut 3.kl -Klasse'!BK29='Skole scoring'!AW$152,1,0)+IF('Slut 3.kl -Klasse'!BK29=5,5,0))</f>
        <v/>
      </c>
      <c r="AX162" s="29" t="str">
        <f>IF('Slut 3.kl -Klasse'!BL29="","",IF('Slut 3.kl -Klasse'!BL29='Skole scoring'!AX$152,1,0)+IF('Slut 3.kl -Klasse'!BL29=5,5,0))</f>
        <v/>
      </c>
      <c r="AY162" s="29" t="str">
        <f>IF('Slut 3.kl -Klasse'!BM29="","",IF('Slut 3.kl -Klasse'!BM29='Skole scoring'!AY$152,1,0)+IF('Slut 3.kl -Klasse'!BM29=5,5,0))</f>
        <v/>
      </c>
      <c r="AZ162" s="29" t="str">
        <f>IF('Slut 3.kl -Klasse'!BN29="","",IF('Slut 3.kl -Klasse'!BN29='Skole scoring'!AZ$152,1,0)+IF('Slut 3.kl -Klasse'!BN29=5,5,0))</f>
        <v/>
      </c>
      <c r="BA162" s="29" t="str">
        <f>IF('Slut 3.kl -Klasse'!BO29="","",IF('Slut 3.kl -Klasse'!BO29='Skole scoring'!BA$152,1,0)+IF('Slut 3.kl -Klasse'!BO29=5,5,0))</f>
        <v/>
      </c>
      <c r="BB162" s="29" t="str">
        <f>IF('Slut 3.kl -Klasse'!BP29="","",IF('Slut 3.kl -Klasse'!BP29='Skole scoring'!BB$152,1,0)+IF('Slut 3.kl -Klasse'!BP29=5,5,0))</f>
        <v/>
      </c>
      <c r="BC162" s="29" t="str">
        <f>IF('Slut 3.kl -Klasse'!BQ29="","",IF('Slut 3.kl -Klasse'!BQ29='Skole scoring'!BC$152,1,0)+IF('Slut 3.kl -Klasse'!BQ29=5,5,0))</f>
        <v/>
      </c>
      <c r="BD162" s="29" t="str">
        <f>IF('Slut 3.kl -Klasse'!BR29="","",IF('Slut 3.kl -Klasse'!BR29='Skole scoring'!BD$152,1,0)+IF('Slut 3.kl -Klasse'!BR29=5,5,0))</f>
        <v/>
      </c>
      <c r="BE162" s="29" t="str">
        <f>IF('Slut 3.kl -Klasse'!BS29="","",IF('Slut 3.kl -Klasse'!BS29='Skole scoring'!BE$152,1,0)+IF('Slut 3.kl -Klasse'!BS29=5,5,0))</f>
        <v/>
      </c>
      <c r="BF162" s="29" t="str">
        <f>IF('Slut 3.kl -Klasse'!BT29="","",IF('Slut 3.kl -Klasse'!BT29='Skole scoring'!BF$152,1,0)+IF('Slut 3.kl -Klasse'!BT29=5,5,0))</f>
        <v/>
      </c>
      <c r="BG162" s="29" t="str">
        <f>IF('Slut 3.kl -Klasse'!BU29="","",IF('Slut 3.kl -Klasse'!BU29='Skole scoring'!BG$152,1,0)+IF('Slut 3.kl -Klasse'!BU29=5,5,0))</f>
        <v/>
      </c>
      <c r="BH162" s="29" t="str">
        <f>IF('Slut 3.kl -Klasse'!BV29="","",IF('Slut 3.kl -Klasse'!BV29='Skole scoring'!BH$152,1,0)+IF('Slut 3.kl -Klasse'!BV29=5,5,0))</f>
        <v/>
      </c>
      <c r="BI162" s="29" t="str">
        <f>IF('Slut 3.kl -Klasse'!BW29="","",IF('Slut 3.kl -Klasse'!BW29='Skole scoring'!BI$152,1,0)+IF('Slut 3.kl -Klasse'!BW29=5,5,0))</f>
        <v/>
      </c>
      <c r="BJ162" s="29" t="str">
        <f>IF('Slut 3.kl -Klasse'!BX29="","",IF('Slut 3.kl -Klasse'!BX29='Skole scoring'!BJ$152,1,0)+IF('Slut 3.kl -Klasse'!BX29=5,5,0))</f>
        <v/>
      </c>
      <c r="BK162" s="29" t="str">
        <f>IF('Slut 3.kl -Klasse'!BY29="","",IF('Slut 3.kl -Klasse'!BY29='Skole scoring'!BK$152,1,0)+IF('Slut 3.kl -Klasse'!BY29=5,5,0))</f>
        <v/>
      </c>
      <c r="BL162" s="29" t="str">
        <f>IF('Slut 3.kl -Klasse'!BZ29="","",IF('Slut 3.kl -Klasse'!BZ29='Skole scoring'!BL$152,1,0)+IF('Slut 3.kl -Klasse'!BZ29=5,5,0))</f>
        <v/>
      </c>
      <c r="BM162" s="29" t="str">
        <f>IF('Slut 3.kl -Klasse'!CA29="","",IF('Slut 3.kl -Klasse'!CA29='Skole scoring'!BM$152,1,0)+IF('Slut 3.kl -Klasse'!CA29=5,5,0))</f>
        <v/>
      </c>
      <c r="BN162" s="29" t="str">
        <f>IF('Slut 3.kl -Klasse'!CB29="","",IF('Slut 3.kl -Klasse'!CB29='Skole scoring'!BN$152,1,0)+IF('Slut 3.kl -Klasse'!CB29=5,5,0))</f>
        <v/>
      </c>
      <c r="BO162" s="29" t="str">
        <f>IF('Slut 3.kl -Klasse'!CC29="","",IF('Slut 3.kl -Klasse'!CC29='Skole scoring'!BO$152,1,0)+IF('Slut 3.kl -Klasse'!CC29=5,5,0))</f>
        <v/>
      </c>
      <c r="BP162" s="29" t="str">
        <f>IF('Slut 3.kl -Klasse'!CD29="","",IF('Slut 3.kl -Klasse'!CD29='Skole scoring'!BP$152,1,0)+IF('Slut 3.kl -Klasse'!CD29=5,5,0))</f>
        <v/>
      </c>
      <c r="BQ162" s="29" t="str">
        <f>IF('Slut 3.kl -Klasse'!CE29="","",IF('Slut 3.kl -Klasse'!CE29='Skole scoring'!BQ$152,1,0)+IF('Slut 3.kl -Klasse'!CE29=5,5,0))</f>
        <v/>
      </c>
      <c r="BR162" s="29" t="str">
        <f>IF('Slut 3.kl -Klasse'!CF29="","",IF('Slut 3.kl -Klasse'!CF29='Skole scoring'!BR$152,1,0)+IF('Slut 3.kl -Klasse'!CF29=5,5,0))</f>
        <v/>
      </c>
      <c r="BS162" s="29" t="str">
        <f>IF('Slut 3.kl -Klasse'!CG29="","",IF('Slut 3.kl -Klasse'!CG29='Skole scoring'!BS$152,1,0)+IF('Slut 3.kl -Klasse'!CG29=5,5,0))</f>
        <v/>
      </c>
      <c r="BT162" s="29" t="str">
        <f>IF('Slut 3.kl -Klasse'!CH29="","",IF('Slut 3.kl -Klasse'!CH29='Skole scoring'!BT$152,1,0)+IF('Slut 3.kl -Klasse'!CH29=5,5,0))</f>
        <v/>
      </c>
      <c r="BU162" s="29" t="str">
        <f>IF('Slut 3.kl -Klasse'!CI29="","",IF('Slut 3.kl -Klasse'!CI29='Skole scoring'!BU$152,1,0)+IF('Slut 3.kl -Klasse'!CI29=5,5,0))</f>
        <v/>
      </c>
      <c r="BV162" s="29" t="str">
        <f>IF('Slut 3.kl -Klasse'!CJ29="","",IF('Slut 3.kl -Klasse'!CJ29='Skole scoring'!BV$152,1,0)+IF('Slut 3.kl -Klasse'!CJ29=5,5,0))</f>
        <v/>
      </c>
      <c r="BW162" s="29" t="str">
        <f>IF('Slut 3.kl -Klasse'!CK29="","",IF('Slut 3.kl -Klasse'!CK29='Skole scoring'!BW$152,1,0)+IF('Slut 3.kl -Klasse'!CK29=5,5,0))</f>
        <v/>
      </c>
      <c r="BX162" s="29" t="str">
        <f>IF('Slut 3.kl -Klasse'!CL29="","",IF('Slut 3.kl -Klasse'!CL29='Skole scoring'!BX$152,1,0)+IF('Slut 3.kl -Klasse'!CL29=5,5,0))</f>
        <v/>
      </c>
      <c r="BY162" s="29" t="str">
        <f>IF('Slut 3.kl -Klasse'!CM29="","",IF('Slut 3.kl -Klasse'!CM29='Skole scoring'!BY$152,1,0)+IF('Slut 3.kl -Klasse'!CM29=5,5,0))</f>
        <v/>
      </c>
      <c r="BZ162" s="29" t="str">
        <f>IF('Slut 3.kl -Klasse'!CN29="","",IF('Slut 3.kl -Klasse'!CN29='Skole scoring'!BZ$152,1,0)+IF('Slut 3.kl -Klasse'!CN29=5,5,0))</f>
        <v/>
      </c>
      <c r="CA162" s="29" t="str">
        <f>IF('Slut 3.kl -Klasse'!CO29="","",IF('Slut 3.kl -Klasse'!CO29='Skole scoring'!CA$152,1,0)+IF('Slut 3.kl -Klasse'!CO29=5,5,0))</f>
        <v/>
      </c>
      <c r="CB162" s="29" t="str">
        <f>IF('Slut 3.kl -Klasse'!CP29="","",IF('Slut 3.kl -Klasse'!CP29='Skole scoring'!CB$152,1,0)+IF('Slut 3.kl -Klasse'!CP29=5,5,0))</f>
        <v/>
      </c>
      <c r="CC162" s="29" t="str">
        <f>IF('Slut 3.kl -Klasse'!CQ29="","",IF('Slut 3.kl -Klasse'!CQ29='Skole scoring'!CC$152,1,0)+IF('Slut 3.kl -Klasse'!CQ29=5,5,0))</f>
        <v/>
      </c>
      <c r="CD162" s="29" t="str">
        <f>IF('Slut 3.kl -Klasse'!CR29="","",IF('Slut 3.kl -Klasse'!CR29='Skole scoring'!CD$152,1,0)+IF('Slut 3.kl -Klasse'!CR29=5,5,0))</f>
        <v/>
      </c>
      <c r="CE162" s="29" t="str">
        <f>IF('Slut 3.kl -Klasse'!CS29="","",IF('Slut 3.kl -Klasse'!CS29='Skole scoring'!CE$152,1,0)+IF('Slut 3.kl -Klasse'!CS29=5,5,0))</f>
        <v/>
      </c>
      <c r="CF162" s="29" t="str">
        <f>IF('Slut 3.kl -Klasse'!CT29="","",IF('Slut 3.kl -Klasse'!CT29='Skole scoring'!CF$152,1,0)+IF('Slut 3.kl -Klasse'!CT29=5,5,0))</f>
        <v/>
      </c>
      <c r="CG162" s="29" t="str">
        <f>IF('Slut 3.kl -Klasse'!CU29="","",IF('Slut 3.kl -Klasse'!CU29='Skole scoring'!CG$152,1,0)+IF('Slut 3.kl -Klasse'!CU29=5,5,0))</f>
        <v/>
      </c>
      <c r="CH162" s="29" t="str">
        <f>IF('Slut 3.kl -Klasse'!CV29="","",IF('Slut 3.kl -Klasse'!CV29='Skole scoring'!CH$152,1,0)+IF('Slut 3.kl -Klasse'!CV29=5,5,0))</f>
        <v/>
      </c>
      <c r="CI162" s="29" t="str">
        <f>IF('Slut 3.kl -Klasse'!CW29="","",IF('Slut 3.kl -Klasse'!CW29='Skole scoring'!CI$152,1,0)+IF('Slut 3.kl -Klasse'!CW29=5,5,0))</f>
        <v/>
      </c>
      <c r="CJ162" s="29" t="str">
        <f>IF('Slut 3.kl -Klasse'!CX29="","",IF('Slut 3.kl -Klasse'!CX29='Skole scoring'!CJ$152,1,0)+IF('Slut 3.kl -Klasse'!CX29=5,5,0))</f>
        <v/>
      </c>
      <c r="CK162" s="29" t="str">
        <f>IF('Slut 3.kl -Klasse'!CY29="","",IF('Slut 3.kl -Klasse'!CY29='Skole scoring'!CK$152,1,0)+IF('Slut 3.kl -Klasse'!CY29=5,5,0))</f>
        <v/>
      </c>
      <c r="CL162" s="29" t="str">
        <f>IF('Slut 3.kl -Klasse'!CZ29="","",IF('Slut 3.kl -Klasse'!CZ29='Skole scoring'!CL$152,1,0)+IF('Slut 3.kl -Klasse'!CZ29=5,5,0))</f>
        <v/>
      </c>
      <c r="CM162" s="29" t="str">
        <f>IF('Slut 3.kl -Klasse'!DA29="","",IF('Slut 3.kl -Klasse'!DA29='Skole scoring'!CM$152,1,0)+IF('Slut 3.kl -Klasse'!DA29=5,5,0))</f>
        <v/>
      </c>
      <c r="CN162" s="29" t="str">
        <f>IF('Slut 3.kl -Klasse'!DB29="","",IF('Slut 3.kl -Klasse'!DB29='Skole scoring'!CN$152,1,0)+IF('Slut 3.kl -Klasse'!DB29=5,5,0))</f>
        <v/>
      </c>
      <c r="CO162" s="29" t="str">
        <f>IF('Slut 3.kl -Klasse'!DC29="","",IF('Slut 3.kl -Klasse'!DC29='Skole scoring'!CO$152,1,0)+IF('Slut 3.kl -Klasse'!DC29=5,5,0))</f>
        <v/>
      </c>
      <c r="CP162" s="29" t="str">
        <f>IF('Slut 3.kl -Klasse'!DD29="","",IF('Slut 3.kl -Klasse'!DD29='Skole scoring'!CP$152,1,0)+IF('Slut 3.kl -Klasse'!DD29=5,5,0))</f>
        <v/>
      </c>
      <c r="CQ162" s="29" t="str">
        <f>IF('Slut 3.kl -Klasse'!DE29="","",IF('Slut 3.kl -Klasse'!DE29='Skole scoring'!CQ$152,1,0)+IF('Slut 3.kl -Klasse'!DE29=5,5,0))</f>
        <v/>
      </c>
      <c r="CR162" s="29" t="str">
        <f>IF('Slut 3.kl -Klasse'!DF29="","",IF('Slut 3.kl -Klasse'!DF29='Skole scoring'!CR$152,1,0)+IF('Slut 3.kl -Klasse'!DF29=5,5,0))</f>
        <v/>
      </c>
      <c r="CS162" s="29" t="str">
        <f>IF('Slut 3.kl -Klasse'!DG29="","",IF('Slut 3.kl -Klasse'!DG29='Skole scoring'!CS$152,1,0)+IF('Slut 3.kl -Klasse'!DG29=5,5,0))</f>
        <v/>
      </c>
      <c r="CT162" s="29" t="str">
        <f>IF('Slut 3.kl -Klasse'!DH29="","",IF('Slut 3.kl -Klasse'!DH29='Skole scoring'!CT$152,1,0)+IF('Slut 3.kl -Klasse'!DH29=5,5,0))</f>
        <v/>
      </c>
      <c r="CU162" s="29" t="str">
        <f>IF('Slut 3.kl -Klasse'!DI29="","",IF('Slut 3.kl -Klasse'!DI29='Skole scoring'!CU$152,1,0)+IF('Slut 3.kl -Klasse'!DI29=5,5,0))</f>
        <v/>
      </c>
      <c r="CV162" s="29" t="str">
        <f>IF('Slut 3.kl -Klasse'!DJ29="","",IF('Slut 3.kl -Klasse'!DJ29='Skole scoring'!CV$152,1,0)+IF('Slut 3.kl -Klasse'!DJ29=5,5,0))</f>
        <v/>
      </c>
      <c r="CW162" s="29" t="str">
        <f>IF('Slut 3.kl -Klasse'!DK29="","",IF('Slut 3.kl -Klasse'!DK29='Skole scoring'!CW$152,1,0)+IF('Slut 3.kl -Klasse'!DK29=5,5,0))</f>
        <v/>
      </c>
      <c r="CX162" s="29" t="str">
        <f>IF('Slut 3.kl -Klasse'!DL29="","",IF('Slut 3.kl -Klasse'!DL29='Skole scoring'!CX$152,1,0)+IF('Slut 3.kl -Klasse'!DL29=5,5,0))</f>
        <v/>
      </c>
      <c r="CY162" s="29" t="str">
        <f>IF('Slut 3.kl -Klasse'!DM29="","",IF('Slut 3.kl -Klasse'!DM29='Skole scoring'!CY$152,1,0)+IF('Slut 3.kl -Klasse'!DM29=5,5,0))</f>
        <v/>
      </c>
      <c r="CZ162" s="29" t="str">
        <f>IF('Slut 3.kl -Klasse'!DN29="","",IF('Slut 3.kl -Klasse'!DN29='Skole scoring'!CZ$152,1,0)+IF('Slut 3.kl -Klasse'!DN29=5,5,0))</f>
        <v/>
      </c>
      <c r="DA162" s="29" t="str">
        <f>IF('Slut 3.kl -Klasse'!DO29="","",IF('Slut 3.kl -Klasse'!DO29='Skole scoring'!DA$152,1,0)+IF('Slut 3.kl -Klasse'!DO29=5,5,0))</f>
        <v/>
      </c>
      <c r="DB162" s="29" t="str">
        <f>IF('Slut 3.kl -Klasse'!DP29="","",IF('Slut 3.kl -Klasse'!DP29='Skole scoring'!DB$152,1,0)+IF('Slut 3.kl -Klasse'!DP29=5,5,0))</f>
        <v/>
      </c>
      <c r="DC162" s="29" t="str">
        <f>IF('Slut 3.kl -Klasse'!DQ29="","",IF('Slut 3.kl -Klasse'!DQ29='Skole scoring'!DC$152,1,0)+IF('Slut 3.kl -Klasse'!DQ29=5,5,0))</f>
        <v/>
      </c>
      <c r="DD162" s="29" t="str">
        <f>IF('Slut 3.kl -Klasse'!DR29="","",IF('Slut 3.kl -Klasse'!DR29='Skole scoring'!DD$152,1,0)+IF('Slut 3.kl -Klasse'!DR29=5,5,0))</f>
        <v/>
      </c>
      <c r="DE162" s="29" t="str">
        <f>IF('Slut 3.kl -Klasse'!DS29="","",IF('Slut 3.kl -Klasse'!DS29='Skole scoring'!DE$152,1,0)+IF('Slut 3.kl -Klasse'!DS29=5,5,0))</f>
        <v/>
      </c>
      <c r="DF162" s="29" t="str">
        <f>IF('Slut 3.kl -Klasse'!DT29="","",IF('Slut 3.kl -Klasse'!DT29='Skole scoring'!DF$152,1,0)+IF('Slut 3.kl -Klasse'!DT29=5,5,0))</f>
        <v/>
      </c>
      <c r="DG162" s="29" t="str">
        <f>IF('Slut 3.kl -Klasse'!DU29="","",IF('Slut 3.kl -Klasse'!DU29='Skole scoring'!DG$152,1,0)+IF('Slut 3.kl -Klasse'!DU29=5,5,0))</f>
        <v/>
      </c>
      <c r="DH162" s="29" t="str">
        <f>IF('Slut 3.kl -Klasse'!DV29="","",IF('Slut 3.kl -Klasse'!DV29='Skole scoring'!DH$152,1,0)+IF('Slut 3.kl -Klasse'!DV29=5,5,0))</f>
        <v/>
      </c>
      <c r="DI162" s="29" t="str">
        <f>IF('Slut 3.kl -Klasse'!DW29="","",IF('Slut 3.kl -Klasse'!DW29='Skole scoring'!DI$152,1,0)+IF('Slut 3.kl -Klasse'!DW29=5,5,0))</f>
        <v/>
      </c>
      <c r="DJ162" s="29" t="str">
        <f>IF('Slut 3.kl -Klasse'!DX29="","",IF('Slut 3.kl -Klasse'!DX29='Skole scoring'!DJ$152,1,0)+IF('Slut 3.kl -Klasse'!DX29=5,5,0))</f>
        <v/>
      </c>
      <c r="DK162" s="29" t="str">
        <f>IF('Slut 3.kl -Klasse'!DY29="","",IF('Slut 3.kl -Klasse'!DY29='Skole scoring'!DK$152,1,0)+IF('Slut 3.kl -Klasse'!DY29=5,5,0))</f>
        <v/>
      </c>
      <c r="DL162" s="29" t="str">
        <f>IF('Slut 3.kl -Klasse'!DZ29="","",IF('Slut 3.kl -Klasse'!DZ29='Skole scoring'!DL$152,1,0)+IF('Slut 3.kl -Klasse'!DZ29=5,5,0))</f>
        <v/>
      </c>
      <c r="DM162" s="29" t="str">
        <f>IF('Slut 3.kl -Klasse'!EA29="","",IF('Slut 3.kl -Klasse'!EA29='Skole scoring'!DM$152,1,0)+IF('Slut 3.kl -Klasse'!EA29=5,5,0))</f>
        <v/>
      </c>
      <c r="DN162" s="29" t="str">
        <f>IF('Slut 3.kl -Klasse'!EB29="","",IF('Slut 3.kl -Klasse'!EB29='Skole scoring'!DN$152,1,0)+IF('Slut 3.kl -Klasse'!EB29=5,5,0))</f>
        <v/>
      </c>
      <c r="DO162" s="29" t="str">
        <f>IF('Slut 3.kl -Klasse'!EC29="","",IF('Slut 3.kl -Klasse'!EC29='Skole scoring'!DO$152,1,0)+IF('Slut 3.kl -Klasse'!EC29=5,5,0))</f>
        <v/>
      </c>
      <c r="DP162" s="29" t="str">
        <f>IF('Slut 3.kl -Klasse'!ED29="","",IF('Slut 3.kl -Klasse'!ED29='Skole scoring'!DP$152,1,0)+IF('Slut 3.kl -Klasse'!ED29=5,5,0))</f>
        <v/>
      </c>
      <c r="DQ162" s="29" t="str">
        <f>IF('Slut 3.kl -Klasse'!EE29="","",IF('Slut 3.kl -Klasse'!EE29='Skole scoring'!DQ$152,1,0)+IF('Slut 3.kl -Klasse'!EE29=5,5,0))</f>
        <v/>
      </c>
      <c r="DR162" s="29" t="str">
        <f>IF('Slut 3.kl -Klasse'!EF29="","",IF('Slut 3.kl -Klasse'!EF29='Skole scoring'!DR$152,1,0)+IF('Slut 3.kl -Klasse'!EF29=5,5,0))</f>
        <v/>
      </c>
      <c r="DS162" s="29" t="str">
        <f>IF('Slut 3.kl -Klasse'!EG29="","",IF('Slut 3.kl -Klasse'!EG29='Skole scoring'!DS$152,1,0)+IF('Slut 3.kl -Klasse'!EG29=5,5,0))</f>
        <v/>
      </c>
      <c r="DT162" s="29" t="str">
        <f>IF('Slut 3.kl -Klasse'!EH29="","",IF('Slut 3.kl -Klasse'!EH29='Skole scoring'!DT$152,1,0)+IF('Slut 3.kl -Klasse'!EH29=5,5,0))</f>
        <v/>
      </c>
      <c r="DU162" s="29" t="str">
        <f>IF('Slut 3.kl -Klasse'!EI29="","",IF('Slut 3.kl -Klasse'!EI29='Skole scoring'!DU$152,1,0)+IF('Slut 3.kl -Klasse'!EI29=5,5,0))</f>
        <v/>
      </c>
      <c r="DV162" s="29" t="str">
        <f>IF('Slut 3.kl -Klasse'!EJ29="","",IF('Slut 3.kl -Klasse'!EJ29='Skole scoring'!DV$152,1,0)+IF('Slut 3.kl -Klasse'!EJ29=5,5,0))</f>
        <v/>
      </c>
      <c r="DW162" s="29" t="str">
        <f>IF('Slut 3.kl -Klasse'!EK29="","",IF('Slut 3.kl -Klasse'!EK29='Skole scoring'!DW$152,1,0)+IF('Slut 3.kl -Klasse'!EK29=5,5,0))</f>
        <v/>
      </c>
      <c r="DX162" s="29" t="str">
        <f>IF('Slut 3.kl -Klasse'!EL29="","",IF('Slut 3.kl -Klasse'!EL29='Skole scoring'!DX$152,1,0)+IF('Slut 3.kl -Klasse'!EL29=5,5,0))</f>
        <v/>
      </c>
      <c r="DY162" s="29" t="str">
        <f>IF('Slut 3.kl -Klasse'!EM29="","",IF('Slut 3.kl -Klasse'!EM29='Skole scoring'!DY$152,1,0)+IF('Slut 3.kl -Klasse'!EM29=5,5,0))</f>
        <v/>
      </c>
      <c r="DZ162" s="29" t="str">
        <f>IF('Slut 3.kl -Klasse'!EN29="","",IF('Slut 3.kl -Klasse'!EN29='Skole scoring'!DZ$152,1,0)+IF('Slut 3.kl -Klasse'!EN29=5,5,0))</f>
        <v/>
      </c>
      <c r="EA162" s="29" t="str">
        <f>IF('Slut 3.kl -Klasse'!EO29="","",IF('Slut 3.kl -Klasse'!EO29='Skole scoring'!EA$152,1,0)+IF('Slut 3.kl -Klasse'!EO29=5,5,0))</f>
        <v/>
      </c>
      <c r="EB162" s="29" t="str">
        <f>IF('Slut 3.kl -Klasse'!EP29="","",IF('Slut 3.kl -Klasse'!EP29='Skole scoring'!EB$152,1,0)+IF('Slut 3.kl -Klasse'!EP29=5,5,0))</f>
        <v/>
      </c>
      <c r="EC162" s="29" t="str">
        <f>IF('Slut 3.kl -Klasse'!EQ29="","",IF('Slut 3.kl -Klasse'!EQ29='Skole scoring'!EC$152,1,0)+IF('Slut 3.kl -Klasse'!EQ29=5,5,0))</f>
        <v/>
      </c>
      <c r="ED162" s="29" t="str">
        <f>IF('Slut 3.kl -Klasse'!ER29="","",IF('Slut 3.kl -Klasse'!ER29='Skole scoring'!ED$152,1,0)+IF('Slut 3.kl -Klasse'!ER29=5,5,0))</f>
        <v/>
      </c>
      <c r="EE162" s="29" t="str">
        <f>IF('Slut 3.kl -Klasse'!ES29="","",IF('Slut 3.kl -Klasse'!ES29='Skole scoring'!EE$152,1,0)+IF('Slut 3.kl -Klasse'!ES29=5,5,0))</f>
        <v/>
      </c>
      <c r="EF162" s="29" t="str">
        <f>IF('Slut 3.kl -Klasse'!ET29="","",IF('Slut 3.kl -Klasse'!ET29='Skole scoring'!EF$152,1,0)+IF('Slut 3.kl -Klasse'!ET29=5,5,0))</f>
        <v/>
      </c>
      <c r="EG162" s="29" t="str">
        <f>IF('Slut 3.kl -Klasse'!EU29="","",IF('Slut 3.kl -Klasse'!EU29='Skole scoring'!EG$152,1,0)+IF('Slut 3.kl -Klasse'!EU29=5,5,0))</f>
        <v/>
      </c>
      <c r="EH162" s="29" t="str">
        <f>IF('Slut 3.kl -Klasse'!EV29="","",IF('Slut 3.kl -Klasse'!EV29='Skole scoring'!EH$152,1,0)+IF('Slut 3.kl -Klasse'!EV29=5,5,0))</f>
        <v/>
      </c>
      <c r="EI162" s="29" t="str">
        <f>IF('Slut 3.kl -Klasse'!EW29="","",IF('Slut 3.kl -Klasse'!EW29='Skole scoring'!EI$152,1,0)+IF('Slut 3.kl -Klasse'!EW29=5,5,0))</f>
        <v/>
      </c>
      <c r="EJ162" s="29" t="str">
        <f>IF('Slut 3.kl -Klasse'!EX29="","",IF('Slut 3.kl -Klasse'!EX29='Skole scoring'!EJ$152,1,0)+IF('Slut 3.kl -Klasse'!EX29=5,5,0))</f>
        <v/>
      </c>
      <c r="EK162" s="29" t="str">
        <f>IF('Slut 3.kl -Klasse'!EY29="","",IF('Slut 3.kl -Klasse'!EY29='Skole scoring'!EK$152,1,0)+IF('Slut 3.kl -Klasse'!EY29=5,5,0))</f>
        <v/>
      </c>
      <c r="EL162" s="29" t="str">
        <f>IF('Slut 3.kl -Klasse'!EZ29="","",IF('Slut 3.kl -Klasse'!EZ29='Skole scoring'!EL$152,1,0)+IF('Slut 3.kl -Klasse'!EZ29=5,5,0))</f>
        <v/>
      </c>
      <c r="EM162" s="29" t="str">
        <f>IF('Slut 3.kl -Klasse'!FA29="","",IF('Slut 3.kl -Klasse'!FA29='Skole scoring'!EM$152,1,0)+IF('Slut 3.kl -Klasse'!FA29=5,5,0))</f>
        <v/>
      </c>
      <c r="EN162" s="29" t="str">
        <f>IF('Slut 3.kl -Klasse'!FB29="","",IF('Slut 3.kl -Klasse'!FB29='Skole scoring'!EN$152,1,0)+IF('Slut 3.kl -Klasse'!FB29=5,5,0))</f>
        <v/>
      </c>
      <c r="EO162" s="29" t="str">
        <f>IF('Slut 3.kl -Klasse'!FC29="","",IF('Slut 3.kl -Klasse'!FC29='Skole scoring'!EO$152,1,0)+IF('Slut 3.kl -Klasse'!FC29=5,5,0))</f>
        <v/>
      </c>
      <c r="EP162" s="29" t="str">
        <f>IF('Slut 3.kl -Klasse'!FD29="","",IF('Slut 3.kl -Klasse'!FD29='Skole scoring'!EP$152,1,0)+IF('Slut 3.kl -Klasse'!FD29=5,5,0))</f>
        <v/>
      </c>
      <c r="EQ162" s="29" t="str">
        <f>IF('Slut 3.kl -Klasse'!FE29="","",IF('Slut 3.kl -Klasse'!FE29='Skole scoring'!EQ$152,1,0)+IF('Slut 3.kl -Klasse'!FE29=5,5,0))</f>
        <v/>
      </c>
      <c r="ER162" s="29" t="str">
        <f>IF('Slut 3.kl -Klasse'!FF29="","",IF('Slut 3.kl -Klasse'!FF29='Skole scoring'!ER$152,1,0)+IF('Slut 3.kl -Klasse'!FF29=5,5,0))</f>
        <v/>
      </c>
      <c r="ES162" s="29" t="str">
        <f>IF('Slut 3.kl -Klasse'!FG29="","",IF('Slut 3.kl -Klasse'!FG29='Skole scoring'!ES$152,1,0)+IF('Slut 3.kl -Klasse'!FG29=5,5,0))</f>
        <v/>
      </c>
      <c r="ET162" s="29" t="str">
        <f>IF('Slut 3.kl -Klasse'!FH29="","",IF('Slut 3.kl -Klasse'!FH29='Skole scoring'!ET$152,1,0)+IF('Slut 3.kl -Klasse'!FH29=5,5,0))</f>
        <v/>
      </c>
      <c r="EU162" s="29" t="str">
        <f>IF('Slut 3.kl -Klasse'!FI29="","",IF('Slut 3.kl -Klasse'!FI29='Skole scoring'!EU$152,1,0)+IF('Slut 3.kl -Klasse'!FI29=5,5,0))</f>
        <v/>
      </c>
      <c r="EV162" s="29" t="str">
        <f>IF('Slut 3.kl -Klasse'!FJ29="","",IF('Slut 3.kl -Klasse'!FJ29='Skole scoring'!EV$152,1,0)+IF('Slut 3.kl -Klasse'!FJ29=5,5,0))</f>
        <v/>
      </c>
      <c r="EW162" s="29" t="str">
        <f>IF('Slut 3.kl -Klasse'!FK29="","",IF('Slut 3.kl -Klasse'!FK29='Skole scoring'!EW$152,1,0)+IF('Slut 3.kl -Klasse'!FK29=5,5,0))</f>
        <v/>
      </c>
      <c r="EX162" s="29" t="str">
        <f>IF('Slut 3.kl -Klasse'!FL29="","",IF('Slut 3.kl -Klasse'!FL29='Skole scoring'!EX$152,1,0)+IF('Slut 3.kl -Klasse'!FL29=5,5,0))</f>
        <v/>
      </c>
      <c r="EY162" s="29" t="str">
        <f>IF('Slut 3.kl -Klasse'!FM29="","",IF('Slut 3.kl -Klasse'!FM29='Skole scoring'!EY$152,1,0)+IF('Slut 3.kl -Klasse'!FM29=5,5,0))</f>
        <v/>
      </c>
      <c r="EZ162" s="29" t="str">
        <f>IF('Slut 3.kl -Klasse'!FN29="","",IF('Slut 3.kl -Klasse'!FN29='Skole scoring'!EZ$152,1,0)+IF('Slut 3.kl -Klasse'!FN29=5,5,0))</f>
        <v/>
      </c>
      <c r="FA162" s="29" t="str">
        <f>IF('Slut 3.kl -Klasse'!FO29="","",IF('Slut 3.kl -Klasse'!FO29='Skole scoring'!FA$152,1,0)+IF('Slut 3.kl -Klasse'!FO29=5,5,0))</f>
        <v/>
      </c>
      <c r="FB162" s="29" t="str">
        <f>IF('Slut 3.kl -Klasse'!FP29="","",IF('Slut 3.kl -Klasse'!FP29='Skole scoring'!FB$152,1,0)+IF('Slut 3.kl -Klasse'!FP29=5,5,0))</f>
        <v/>
      </c>
      <c r="FC162" s="29" t="str">
        <f>IF('Slut 3.kl -Klasse'!FQ29="","",IF('Slut 3.kl -Klasse'!FQ29='Skole scoring'!FC$152,1,0)+IF('Slut 3.kl -Klasse'!FQ29=5,5,0))</f>
        <v/>
      </c>
      <c r="FD162" s="29" t="str">
        <f>IF('Slut 3.kl -Klasse'!FR29="","",IF('Slut 3.kl -Klasse'!FR29='Skole scoring'!FD$152,1,0)+IF('Slut 3.kl -Klasse'!FR29=5,5,0))</f>
        <v/>
      </c>
      <c r="FE162" s="29" t="str">
        <f>IF('Slut 3.kl -Klasse'!FS29="","",IF('Slut 3.kl -Klasse'!FS29='Skole scoring'!FE$152,1,0)+IF('Slut 3.kl -Klasse'!FS29=5,5,0))</f>
        <v/>
      </c>
      <c r="FF162" s="29" t="str">
        <f>IF('Slut 3.kl -Klasse'!FT29="","",IF('Slut 3.kl -Klasse'!FT29='Skole scoring'!FF$152,1,0)+IF('Slut 3.kl -Klasse'!FT29=5,5,0))</f>
        <v/>
      </c>
      <c r="FG162" s="29" t="str">
        <f>IF('Slut 3.kl -Klasse'!FU29="","",IF('Slut 3.kl -Klasse'!FU29='Skole scoring'!FG$152,1,0)+IF('Slut 3.kl -Klasse'!FU29=5,5,0))</f>
        <v/>
      </c>
      <c r="FH162" s="29" t="str">
        <f>IF('Slut 3.kl -Klasse'!FV29="","",IF('Slut 3.kl -Klasse'!FV29='Skole scoring'!FH$152,1,0)+IF('Slut 3.kl -Klasse'!FV29=5,5,0))</f>
        <v/>
      </c>
      <c r="FI162" s="29" t="str">
        <f>IF('Slut 3.kl -Klasse'!FW29="","",IF('Slut 3.kl -Klasse'!FW29='Skole scoring'!FI$152,1,0)+IF('Slut 3.kl -Klasse'!FW29=5,5,0))</f>
        <v/>
      </c>
      <c r="FJ162" s="29" t="str">
        <f>IF('Slut 3.kl -Klasse'!FX29="","",IF('Slut 3.kl -Klasse'!FX29='Skole scoring'!FJ$152,1,0)+IF('Slut 3.kl -Klasse'!FX29=5,5,0))</f>
        <v/>
      </c>
      <c r="FK162" s="29" t="str">
        <f>IF('Slut 3.kl -Klasse'!FY29="","",IF('Slut 3.kl -Klasse'!FY29='Skole scoring'!FK$152,1,0)+IF('Slut 3.kl -Klasse'!FY29=5,5,0))</f>
        <v/>
      </c>
      <c r="FL162" s="29" t="str">
        <f>IF('Slut 3.kl -Klasse'!FZ29="","",IF('Slut 3.kl -Klasse'!FZ29='Skole scoring'!FL$152,1,0)+IF('Slut 3.kl -Klasse'!FZ29=5,5,0))</f>
        <v/>
      </c>
      <c r="FM162" s="29" t="str">
        <f>IF('Slut 3.kl -Klasse'!GA29="","",IF('Slut 3.kl -Klasse'!GA29='Skole scoring'!FM$152,1,0)+IF('Slut 3.kl -Klasse'!GA29=5,5,0))</f>
        <v/>
      </c>
      <c r="FN162" s="29">
        <f t="shared" si="5"/>
        <v>0</v>
      </c>
      <c r="FO162" s="29" t="str">
        <f>IF(ISBLANK('Slut 3.kl -Klasse'!B29),"NA",(((COUNTIF('Skole scoring'!B162:U162,1)-10.5)/5.6)+((COUNTIF('Skole scoring'!V162:DQ162,1)-28.9)/14.5)+((COUNTIF(DR162:FM162,1)-29.6)/13.9))/3)</f>
        <v>NA</v>
      </c>
    </row>
    <row r="163" spans="2:171" x14ac:dyDescent="0.35">
      <c r="B163" s="29" t="str">
        <f>IF('Slut 3.kl -Klasse'!P30="","",IF('Slut 3.kl -Klasse'!P30='Skole scoring'!B$152,1,0)+IF('Slut 3.kl -Klasse'!P30=5,5,0))</f>
        <v/>
      </c>
      <c r="C163" s="29" t="str">
        <f>IF('Slut 3.kl -Klasse'!Q30="","",IF('Slut 3.kl -Klasse'!Q30='Skole scoring'!C$152,1,0)+IF('Slut 3.kl -Klasse'!Q30=5,5,0))</f>
        <v/>
      </c>
      <c r="D163" s="29" t="str">
        <f>IF('Slut 3.kl -Klasse'!R30="","",IF('Slut 3.kl -Klasse'!R30='Skole scoring'!D$152,1,0)+IF('Slut 3.kl -Klasse'!R30=5,5,0))</f>
        <v/>
      </c>
      <c r="E163" s="29" t="str">
        <f>IF('Slut 3.kl -Klasse'!S30="","",IF('Slut 3.kl -Klasse'!S30='Skole scoring'!E$152,1,0)+IF('Slut 3.kl -Klasse'!S30=5,5,0))</f>
        <v/>
      </c>
      <c r="F163" s="29" t="str">
        <f>IF('Slut 3.kl -Klasse'!T30="","",IF('Slut 3.kl -Klasse'!T30='Skole scoring'!F$152,1,0)+IF('Slut 3.kl -Klasse'!T30=5,5,0))</f>
        <v/>
      </c>
      <c r="G163" s="29" t="str">
        <f>IF('Slut 3.kl -Klasse'!U30="","",IF('Slut 3.kl -Klasse'!U30='Skole scoring'!G$152,1,0)+IF('Slut 3.kl -Klasse'!U30=5,5,0))</f>
        <v/>
      </c>
      <c r="H163" s="29" t="str">
        <f>IF('Slut 3.kl -Klasse'!V30="","",IF('Slut 3.kl -Klasse'!V30='Skole scoring'!H$152,1,0)+IF('Slut 3.kl -Klasse'!V30=5,5,0))</f>
        <v/>
      </c>
      <c r="I163" s="29" t="str">
        <f>IF('Slut 3.kl -Klasse'!W30="","",IF('Slut 3.kl -Klasse'!W30='Skole scoring'!I$152,1,0)+IF('Slut 3.kl -Klasse'!W30=5,5,0))</f>
        <v/>
      </c>
      <c r="J163" s="29" t="str">
        <f>IF('Slut 3.kl -Klasse'!X30="","",IF('Slut 3.kl -Klasse'!X30='Skole scoring'!J$152,1,0)+IF('Slut 3.kl -Klasse'!X30=5,5,0))</f>
        <v/>
      </c>
      <c r="K163" s="29" t="str">
        <f>IF('Slut 3.kl -Klasse'!Y30="","",IF('Slut 3.kl -Klasse'!Y30='Skole scoring'!K$152,1,0)+IF('Slut 3.kl -Klasse'!Y30=5,5,0))</f>
        <v/>
      </c>
      <c r="L163" s="29" t="str">
        <f>IF('Slut 3.kl -Klasse'!Z30="","",IF('Slut 3.kl -Klasse'!Z30='Skole scoring'!L$152,1,0)+IF('Slut 3.kl -Klasse'!Z30=5,5,0))</f>
        <v/>
      </c>
      <c r="M163" s="29" t="str">
        <f>IF('Slut 3.kl -Klasse'!AA30="","",IF('Slut 3.kl -Klasse'!AA30='Skole scoring'!M$152,1,0)+IF('Slut 3.kl -Klasse'!AA30=5,5,0))</f>
        <v/>
      </c>
      <c r="N163" s="29" t="str">
        <f>IF('Slut 3.kl -Klasse'!AB30="","",IF('Slut 3.kl -Klasse'!AB30='Skole scoring'!N$152,1,0)+IF('Slut 3.kl -Klasse'!AB30=5,5,0))</f>
        <v/>
      </c>
      <c r="O163" s="29" t="str">
        <f>IF('Slut 3.kl -Klasse'!AC30="","",IF('Slut 3.kl -Klasse'!AC30='Skole scoring'!O$152,1,0)+IF('Slut 3.kl -Klasse'!AC30=5,5,0))</f>
        <v/>
      </c>
      <c r="P163" s="29" t="str">
        <f>IF('Slut 3.kl -Klasse'!AD30="","",IF('Slut 3.kl -Klasse'!AD30='Skole scoring'!P$152,1,0)+IF('Slut 3.kl -Klasse'!AD30=5,5,0))</f>
        <v/>
      </c>
      <c r="Q163" s="29" t="str">
        <f>IF('Slut 3.kl -Klasse'!AE30="","",IF('Slut 3.kl -Klasse'!AE30='Skole scoring'!Q$152,1,0)+IF('Slut 3.kl -Klasse'!AE30=5,5,0))</f>
        <v/>
      </c>
      <c r="R163" s="29" t="str">
        <f>IF('Slut 3.kl -Klasse'!AF30="","",IF('Slut 3.kl -Klasse'!AF30='Skole scoring'!R$152,1,0)+IF('Slut 3.kl -Klasse'!AF30=5,5,0))</f>
        <v/>
      </c>
      <c r="S163" s="29" t="str">
        <f>IF('Slut 3.kl -Klasse'!AG30="","",IF('Slut 3.kl -Klasse'!AG30='Skole scoring'!S$152,1,0)+IF('Slut 3.kl -Klasse'!AG30=5,5,0))</f>
        <v/>
      </c>
      <c r="T163" s="29" t="str">
        <f>IF('Slut 3.kl -Klasse'!AH30="","",IF('Slut 3.kl -Klasse'!AH30='Skole scoring'!T$152,1,0)+IF('Slut 3.kl -Klasse'!AH30=5,5,0))</f>
        <v/>
      </c>
      <c r="U163" s="29" t="str">
        <f>IF('Slut 3.kl -Klasse'!AI30="","",IF('Slut 3.kl -Klasse'!AI30='Skole scoring'!U$152,1,0)+IF('Slut 3.kl -Klasse'!AI30=5,5,0))</f>
        <v/>
      </c>
      <c r="V163" s="29" t="str">
        <f>IF('Slut 3.kl -Klasse'!AJ30="","",IF('Slut 3.kl -Klasse'!AJ30='Skole scoring'!V$152,1,0)+IF('Slut 3.kl -Klasse'!AJ30=5,5,0))</f>
        <v/>
      </c>
      <c r="W163" s="29" t="str">
        <f>IF('Slut 3.kl -Klasse'!AK30="","",IF('Slut 3.kl -Klasse'!AK30='Skole scoring'!W$152,1,0)+IF('Slut 3.kl -Klasse'!AK30=5,5,0))</f>
        <v/>
      </c>
      <c r="X163" s="29" t="str">
        <f>IF('Slut 3.kl -Klasse'!AL30="","",IF('Slut 3.kl -Klasse'!AL30='Skole scoring'!X$152,1,0)+IF('Slut 3.kl -Klasse'!AL30=5,5,0))</f>
        <v/>
      </c>
      <c r="Y163" s="29" t="str">
        <f>IF('Slut 3.kl -Klasse'!AM30="","",IF('Slut 3.kl -Klasse'!AM30='Skole scoring'!Y$152,1,0)+IF('Slut 3.kl -Klasse'!AM30=5,5,0))</f>
        <v/>
      </c>
      <c r="Z163" s="29" t="str">
        <f>IF('Slut 3.kl -Klasse'!AN30="","",IF('Slut 3.kl -Klasse'!AN30='Skole scoring'!Z$152,1,0)+IF('Slut 3.kl -Klasse'!AN30=5,5,0))</f>
        <v/>
      </c>
      <c r="AA163" s="29" t="str">
        <f>IF('Slut 3.kl -Klasse'!AO30="","",IF('Slut 3.kl -Klasse'!AO30='Skole scoring'!AA$152,1,0)+IF('Slut 3.kl -Klasse'!AO30=5,5,0))</f>
        <v/>
      </c>
      <c r="AB163" s="29" t="str">
        <f>IF('Slut 3.kl -Klasse'!AP30="","",IF('Slut 3.kl -Klasse'!AP30='Skole scoring'!AB$152,1,0)+IF('Slut 3.kl -Klasse'!AP30=5,5,0))</f>
        <v/>
      </c>
      <c r="AC163" s="29" t="str">
        <f>IF('Slut 3.kl -Klasse'!AQ30="","",IF('Slut 3.kl -Klasse'!AQ30='Skole scoring'!AC$152,1,0)+IF('Slut 3.kl -Klasse'!AQ30=5,5,0))</f>
        <v/>
      </c>
      <c r="AD163" s="29" t="str">
        <f>IF('Slut 3.kl -Klasse'!AR30="","",IF('Slut 3.kl -Klasse'!AR30='Skole scoring'!AD$152,1,0)+IF('Slut 3.kl -Klasse'!AR30=5,5,0))</f>
        <v/>
      </c>
      <c r="AE163" s="29" t="str">
        <f>IF('Slut 3.kl -Klasse'!AS30="","",IF('Slut 3.kl -Klasse'!AS30='Skole scoring'!AE$152,1,0)+IF('Slut 3.kl -Klasse'!AS30=5,5,0))</f>
        <v/>
      </c>
      <c r="AF163" s="29" t="str">
        <f>IF('Slut 3.kl -Klasse'!AT30="","",IF('Slut 3.kl -Klasse'!AT30='Skole scoring'!AF$152,1,0)+IF('Slut 3.kl -Klasse'!AT30=5,5,0))</f>
        <v/>
      </c>
      <c r="AG163" s="29" t="str">
        <f>IF('Slut 3.kl -Klasse'!AU30="","",IF('Slut 3.kl -Klasse'!AU30='Skole scoring'!AG$152,1,0)+IF('Slut 3.kl -Klasse'!AU30=5,5,0))</f>
        <v/>
      </c>
      <c r="AH163" s="29" t="str">
        <f>IF('Slut 3.kl -Klasse'!AV30="","",IF('Slut 3.kl -Klasse'!AV30='Skole scoring'!AH$152,1,0)+IF('Slut 3.kl -Klasse'!AV30=5,5,0))</f>
        <v/>
      </c>
      <c r="AI163" s="29" t="str">
        <f>IF('Slut 3.kl -Klasse'!AW30="","",IF('Slut 3.kl -Klasse'!AW30='Skole scoring'!AI$152,1,0)+IF('Slut 3.kl -Klasse'!AW30=5,5,0))</f>
        <v/>
      </c>
      <c r="AJ163" s="29" t="str">
        <f>IF('Slut 3.kl -Klasse'!AX30="","",IF('Slut 3.kl -Klasse'!AX30='Skole scoring'!AJ$152,1,0)+IF('Slut 3.kl -Klasse'!AX30=5,5,0))</f>
        <v/>
      </c>
      <c r="AK163" s="29" t="str">
        <f>IF('Slut 3.kl -Klasse'!AY30="","",IF('Slut 3.kl -Klasse'!AY30='Skole scoring'!AK$152,1,0)+IF('Slut 3.kl -Klasse'!AY30=5,5,0))</f>
        <v/>
      </c>
      <c r="AL163" s="29" t="str">
        <f>IF('Slut 3.kl -Klasse'!AZ30="","",IF('Slut 3.kl -Klasse'!AZ30='Skole scoring'!AL$152,1,0)+IF('Slut 3.kl -Klasse'!AZ30=5,5,0))</f>
        <v/>
      </c>
      <c r="AM163" s="29" t="str">
        <f>IF('Slut 3.kl -Klasse'!BA30="","",IF('Slut 3.kl -Klasse'!BA30='Skole scoring'!AM$152,1,0)+IF('Slut 3.kl -Klasse'!BA30=5,5,0))</f>
        <v/>
      </c>
      <c r="AN163" s="29" t="str">
        <f>IF('Slut 3.kl -Klasse'!BB30="","",IF('Slut 3.kl -Klasse'!BB30='Skole scoring'!AN$152,1,0)+IF('Slut 3.kl -Klasse'!BB30=5,5,0))</f>
        <v/>
      </c>
      <c r="AO163" s="29" t="str">
        <f>IF('Slut 3.kl -Klasse'!BC30="","",IF('Slut 3.kl -Klasse'!BC30='Skole scoring'!AO$152,1,0)+IF('Slut 3.kl -Klasse'!BC30=5,5,0))</f>
        <v/>
      </c>
      <c r="AP163" s="29" t="str">
        <f>IF('Slut 3.kl -Klasse'!BD30="","",IF('Slut 3.kl -Klasse'!BD30='Skole scoring'!AP$152,1,0)+IF('Slut 3.kl -Klasse'!BD30=5,5,0))</f>
        <v/>
      </c>
      <c r="AQ163" s="29" t="str">
        <f>IF('Slut 3.kl -Klasse'!BE30="","",IF('Slut 3.kl -Klasse'!BE30='Skole scoring'!AQ$152,1,0)+IF('Slut 3.kl -Klasse'!BE30=5,5,0))</f>
        <v/>
      </c>
      <c r="AR163" s="29" t="str">
        <f>IF('Slut 3.kl -Klasse'!BF30="","",IF('Slut 3.kl -Klasse'!BF30='Skole scoring'!AR$152,1,0)+IF('Slut 3.kl -Klasse'!BF30=5,5,0))</f>
        <v/>
      </c>
      <c r="AS163" s="29" t="str">
        <f>IF('Slut 3.kl -Klasse'!BG30="","",IF('Slut 3.kl -Klasse'!BG30='Skole scoring'!AS$152,1,0)+IF('Slut 3.kl -Klasse'!BG30=5,5,0))</f>
        <v/>
      </c>
      <c r="AT163" s="29" t="str">
        <f>IF('Slut 3.kl -Klasse'!BH30="","",IF('Slut 3.kl -Klasse'!BH30='Skole scoring'!AT$152,1,0)+IF('Slut 3.kl -Klasse'!BH30=5,5,0))</f>
        <v/>
      </c>
      <c r="AU163" s="29" t="str">
        <f>IF('Slut 3.kl -Klasse'!BI30="","",IF('Slut 3.kl -Klasse'!BI30='Skole scoring'!AU$152,1,0)+IF('Slut 3.kl -Klasse'!BI30=5,5,0))</f>
        <v/>
      </c>
      <c r="AV163" s="29" t="str">
        <f>IF('Slut 3.kl -Klasse'!BJ30="","",IF('Slut 3.kl -Klasse'!BJ30='Skole scoring'!AV$152,1,0)+IF('Slut 3.kl -Klasse'!BJ30=5,5,0))</f>
        <v/>
      </c>
      <c r="AW163" s="29" t="str">
        <f>IF('Slut 3.kl -Klasse'!BK30="","",IF('Slut 3.kl -Klasse'!BK30='Skole scoring'!AW$152,1,0)+IF('Slut 3.kl -Klasse'!BK30=5,5,0))</f>
        <v/>
      </c>
      <c r="AX163" s="29" t="str">
        <f>IF('Slut 3.kl -Klasse'!BL30="","",IF('Slut 3.kl -Klasse'!BL30='Skole scoring'!AX$152,1,0)+IF('Slut 3.kl -Klasse'!BL30=5,5,0))</f>
        <v/>
      </c>
      <c r="AY163" s="29" t="str">
        <f>IF('Slut 3.kl -Klasse'!BM30="","",IF('Slut 3.kl -Klasse'!BM30='Skole scoring'!AY$152,1,0)+IF('Slut 3.kl -Klasse'!BM30=5,5,0))</f>
        <v/>
      </c>
      <c r="AZ163" s="29" t="str">
        <f>IF('Slut 3.kl -Klasse'!BN30="","",IF('Slut 3.kl -Klasse'!BN30='Skole scoring'!AZ$152,1,0)+IF('Slut 3.kl -Klasse'!BN30=5,5,0))</f>
        <v/>
      </c>
      <c r="BA163" s="29" t="str">
        <f>IF('Slut 3.kl -Klasse'!BO30="","",IF('Slut 3.kl -Klasse'!BO30='Skole scoring'!BA$152,1,0)+IF('Slut 3.kl -Klasse'!BO30=5,5,0))</f>
        <v/>
      </c>
      <c r="BB163" s="29" t="str">
        <f>IF('Slut 3.kl -Klasse'!BP30="","",IF('Slut 3.kl -Klasse'!BP30='Skole scoring'!BB$152,1,0)+IF('Slut 3.kl -Klasse'!BP30=5,5,0))</f>
        <v/>
      </c>
      <c r="BC163" s="29" t="str">
        <f>IF('Slut 3.kl -Klasse'!BQ30="","",IF('Slut 3.kl -Klasse'!BQ30='Skole scoring'!BC$152,1,0)+IF('Slut 3.kl -Klasse'!BQ30=5,5,0))</f>
        <v/>
      </c>
      <c r="BD163" s="29" t="str">
        <f>IF('Slut 3.kl -Klasse'!BR30="","",IF('Slut 3.kl -Klasse'!BR30='Skole scoring'!BD$152,1,0)+IF('Slut 3.kl -Klasse'!BR30=5,5,0))</f>
        <v/>
      </c>
      <c r="BE163" s="29" t="str">
        <f>IF('Slut 3.kl -Klasse'!BS30="","",IF('Slut 3.kl -Klasse'!BS30='Skole scoring'!BE$152,1,0)+IF('Slut 3.kl -Klasse'!BS30=5,5,0))</f>
        <v/>
      </c>
      <c r="BF163" s="29" t="str">
        <f>IF('Slut 3.kl -Klasse'!BT30="","",IF('Slut 3.kl -Klasse'!BT30='Skole scoring'!BF$152,1,0)+IF('Slut 3.kl -Klasse'!BT30=5,5,0))</f>
        <v/>
      </c>
      <c r="BG163" s="29" t="str">
        <f>IF('Slut 3.kl -Klasse'!BU30="","",IF('Slut 3.kl -Klasse'!BU30='Skole scoring'!BG$152,1,0)+IF('Slut 3.kl -Klasse'!BU30=5,5,0))</f>
        <v/>
      </c>
      <c r="BH163" s="29" t="str">
        <f>IF('Slut 3.kl -Klasse'!BV30="","",IF('Slut 3.kl -Klasse'!BV30='Skole scoring'!BH$152,1,0)+IF('Slut 3.kl -Klasse'!BV30=5,5,0))</f>
        <v/>
      </c>
      <c r="BI163" s="29" t="str">
        <f>IF('Slut 3.kl -Klasse'!BW30="","",IF('Slut 3.kl -Klasse'!BW30='Skole scoring'!BI$152,1,0)+IF('Slut 3.kl -Klasse'!BW30=5,5,0))</f>
        <v/>
      </c>
      <c r="BJ163" s="29" t="str">
        <f>IF('Slut 3.kl -Klasse'!BX30="","",IF('Slut 3.kl -Klasse'!BX30='Skole scoring'!BJ$152,1,0)+IF('Slut 3.kl -Klasse'!BX30=5,5,0))</f>
        <v/>
      </c>
      <c r="BK163" s="29" t="str">
        <f>IF('Slut 3.kl -Klasse'!BY30="","",IF('Slut 3.kl -Klasse'!BY30='Skole scoring'!BK$152,1,0)+IF('Slut 3.kl -Klasse'!BY30=5,5,0))</f>
        <v/>
      </c>
      <c r="BL163" s="29" t="str">
        <f>IF('Slut 3.kl -Klasse'!BZ30="","",IF('Slut 3.kl -Klasse'!BZ30='Skole scoring'!BL$152,1,0)+IF('Slut 3.kl -Klasse'!BZ30=5,5,0))</f>
        <v/>
      </c>
      <c r="BM163" s="29" t="str">
        <f>IF('Slut 3.kl -Klasse'!CA30="","",IF('Slut 3.kl -Klasse'!CA30='Skole scoring'!BM$152,1,0)+IF('Slut 3.kl -Klasse'!CA30=5,5,0))</f>
        <v/>
      </c>
      <c r="BN163" s="29" t="str">
        <f>IF('Slut 3.kl -Klasse'!CB30="","",IF('Slut 3.kl -Klasse'!CB30='Skole scoring'!BN$152,1,0)+IF('Slut 3.kl -Klasse'!CB30=5,5,0))</f>
        <v/>
      </c>
      <c r="BO163" s="29" t="str">
        <f>IF('Slut 3.kl -Klasse'!CC30="","",IF('Slut 3.kl -Klasse'!CC30='Skole scoring'!BO$152,1,0)+IF('Slut 3.kl -Klasse'!CC30=5,5,0))</f>
        <v/>
      </c>
      <c r="BP163" s="29" t="str">
        <f>IF('Slut 3.kl -Klasse'!CD30="","",IF('Slut 3.kl -Klasse'!CD30='Skole scoring'!BP$152,1,0)+IF('Slut 3.kl -Klasse'!CD30=5,5,0))</f>
        <v/>
      </c>
      <c r="BQ163" s="29" t="str">
        <f>IF('Slut 3.kl -Klasse'!CE30="","",IF('Slut 3.kl -Klasse'!CE30='Skole scoring'!BQ$152,1,0)+IF('Slut 3.kl -Klasse'!CE30=5,5,0))</f>
        <v/>
      </c>
      <c r="BR163" s="29" t="str">
        <f>IF('Slut 3.kl -Klasse'!CF30="","",IF('Slut 3.kl -Klasse'!CF30='Skole scoring'!BR$152,1,0)+IF('Slut 3.kl -Klasse'!CF30=5,5,0))</f>
        <v/>
      </c>
      <c r="BS163" s="29" t="str">
        <f>IF('Slut 3.kl -Klasse'!CG30="","",IF('Slut 3.kl -Klasse'!CG30='Skole scoring'!BS$152,1,0)+IF('Slut 3.kl -Klasse'!CG30=5,5,0))</f>
        <v/>
      </c>
      <c r="BT163" s="29" t="str">
        <f>IF('Slut 3.kl -Klasse'!CH30="","",IF('Slut 3.kl -Klasse'!CH30='Skole scoring'!BT$152,1,0)+IF('Slut 3.kl -Klasse'!CH30=5,5,0))</f>
        <v/>
      </c>
      <c r="BU163" s="29" t="str">
        <f>IF('Slut 3.kl -Klasse'!CI30="","",IF('Slut 3.kl -Klasse'!CI30='Skole scoring'!BU$152,1,0)+IF('Slut 3.kl -Klasse'!CI30=5,5,0))</f>
        <v/>
      </c>
      <c r="BV163" s="29" t="str">
        <f>IF('Slut 3.kl -Klasse'!CJ30="","",IF('Slut 3.kl -Klasse'!CJ30='Skole scoring'!BV$152,1,0)+IF('Slut 3.kl -Klasse'!CJ30=5,5,0))</f>
        <v/>
      </c>
      <c r="BW163" s="29" t="str">
        <f>IF('Slut 3.kl -Klasse'!CK30="","",IF('Slut 3.kl -Klasse'!CK30='Skole scoring'!BW$152,1,0)+IF('Slut 3.kl -Klasse'!CK30=5,5,0))</f>
        <v/>
      </c>
      <c r="BX163" s="29" t="str">
        <f>IF('Slut 3.kl -Klasse'!CL30="","",IF('Slut 3.kl -Klasse'!CL30='Skole scoring'!BX$152,1,0)+IF('Slut 3.kl -Klasse'!CL30=5,5,0))</f>
        <v/>
      </c>
      <c r="BY163" s="29" t="str">
        <f>IF('Slut 3.kl -Klasse'!CM30="","",IF('Slut 3.kl -Klasse'!CM30='Skole scoring'!BY$152,1,0)+IF('Slut 3.kl -Klasse'!CM30=5,5,0))</f>
        <v/>
      </c>
      <c r="BZ163" s="29" t="str">
        <f>IF('Slut 3.kl -Klasse'!CN30="","",IF('Slut 3.kl -Klasse'!CN30='Skole scoring'!BZ$152,1,0)+IF('Slut 3.kl -Klasse'!CN30=5,5,0))</f>
        <v/>
      </c>
      <c r="CA163" s="29" t="str">
        <f>IF('Slut 3.kl -Klasse'!CO30="","",IF('Slut 3.kl -Klasse'!CO30='Skole scoring'!CA$152,1,0)+IF('Slut 3.kl -Klasse'!CO30=5,5,0))</f>
        <v/>
      </c>
      <c r="CB163" s="29" t="str">
        <f>IF('Slut 3.kl -Klasse'!CP30="","",IF('Slut 3.kl -Klasse'!CP30='Skole scoring'!CB$152,1,0)+IF('Slut 3.kl -Klasse'!CP30=5,5,0))</f>
        <v/>
      </c>
      <c r="CC163" s="29" t="str">
        <f>IF('Slut 3.kl -Klasse'!CQ30="","",IF('Slut 3.kl -Klasse'!CQ30='Skole scoring'!CC$152,1,0)+IF('Slut 3.kl -Klasse'!CQ30=5,5,0))</f>
        <v/>
      </c>
      <c r="CD163" s="29" t="str">
        <f>IF('Slut 3.kl -Klasse'!CR30="","",IF('Slut 3.kl -Klasse'!CR30='Skole scoring'!CD$152,1,0)+IF('Slut 3.kl -Klasse'!CR30=5,5,0))</f>
        <v/>
      </c>
      <c r="CE163" s="29" t="str">
        <f>IF('Slut 3.kl -Klasse'!CS30="","",IF('Slut 3.kl -Klasse'!CS30='Skole scoring'!CE$152,1,0)+IF('Slut 3.kl -Klasse'!CS30=5,5,0))</f>
        <v/>
      </c>
      <c r="CF163" s="29" t="str">
        <f>IF('Slut 3.kl -Klasse'!CT30="","",IF('Slut 3.kl -Klasse'!CT30='Skole scoring'!CF$152,1,0)+IF('Slut 3.kl -Klasse'!CT30=5,5,0))</f>
        <v/>
      </c>
      <c r="CG163" s="29" t="str">
        <f>IF('Slut 3.kl -Klasse'!CU30="","",IF('Slut 3.kl -Klasse'!CU30='Skole scoring'!CG$152,1,0)+IF('Slut 3.kl -Klasse'!CU30=5,5,0))</f>
        <v/>
      </c>
      <c r="CH163" s="29" t="str">
        <f>IF('Slut 3.kl -Klasse'!CV30="","",IF('Slut 3.kl -Klasse'!CV30='Skole scoring'!CH$152,1,0)+IF('Slut 3.kl -Klasse'!CV30=5,5,0))</f>
        <v/>
      </c>
      <c r="CI163" s="29" t="str">
        <f>IF('Slut 3.kl -Klasse'!CW30="","",IF('Slut 3.kl -Klasse'!CW30='Skole scoring'!CI$152,1,0)+IF('Slut 3.kl -Klasse'!CW30=5,5,0))</f>
        <v/>
      </c>
      <c r="CJ163" s="29" t="str">
        <f>IF('Slut 3.kl -Klasse'!CX30="","",IF('Slut 3.kl -Klasse'!CX30='Skole scoring'!CJ$152,1,0)+IF('Slut 3.kl -Klasse'!CX30=5,5,0))</f>
        <v/>
      </c>
      <c r="CK163" s="29" t="str">
        <f>IF('Slut 3.kl -Klasse'!CY30="","",IF('Slut 3.kl -Klasse'!CY30='Skole scoring'!CK$152,1,0)+IF('Slut 3.kl -Klasse'!CY30=5,5,0))</f>
        <v/>
      </c>
      <c r="CL163" s="29" t="str">
        <f>IF('Slut 3.kl -Klasse'!CZ30="","",IF('Slut 3.kl -Klasse'!CZ30='Skole scoring'!CL$152,1,0)+IF('Slut 3.kl -Klasse'!CZ30=5,5,0))</f>
        <v/>
      </c>
      <c r="CM163" s="29" t="str">
        <f>IF('Slut 3.kl -Klasse'!DA30="","",IF('Slut 3.kl -Klasse'!DA30='Skole scoring'!CM$152,1,0)+IF('Slut 3.kl -Klasse'!DA30=5,5,0))</f>
        <v/>
      </c>
      <c r="CN163" s="29" t="str">
        <f>IF('Slut 3.kl -Klasse'!DB30="","",IF('Slut 3.kl -Klasse'!DB30='Skole scoring'!CN$152,1,0)+IF('Slut 3.kl -Klasse'!DB30=5,5,0))</f>
        <v/>
      </c>
      <c r="CO163" s="29" t="str">
        <f>IF('Slut 3.kl -Klasse'!DC30="","",IF('Slut 3.kl -Klasse'!DC30='Skole scoring'!CO$152,1,0)+IF('Slut 3.kl -Klasse'!DC30=5,5,0))</f>
        <v/>
      </c>
      <c r="CP163" s="29" t="str">
        <f>IF('Slut 3.kl -Klasse'!DD30="","",IF('Slut 3.kl -Klasse'!DD30='Skole scoring'!CP$152,1,0)+IF('Slut 3.kl -Klasse'!DD30=5,5,0))</f>
        <v/>
      </c>
      <c r="CQ163" s="29" t="str">
        <f>IF('Slut 3.kl -Klasse'!DE30="","",IF('Slut 3.kl -Klasse'!DE30='Skole scoring'!CQ$152,1,0)+IF('Slut 3.kl -Klasse'!DE30=5,5,0))</f>
        <v/>
      </c>
      <c r="CR163" s="29" t="str">
        <f>IF('Slut 3.kl -Klasse'!DF30="","",IF('Slut 3.kl -Klasse'!DF30='Skole scoring'!CR$152,1,0)+IF('Slut 3.kl -Klasse'!DF30=5,5,0))</f>
        <v/>
      </c>
      <c r="CS163" s="29" t="str">
        <f>IF('Slut 3.kl -Klasse'!DG30="","",IF('Slut 3.kl -Klasse'!DG30='Skole scoring'!CS$152,1,0)+IF('Slut 3.kl -Klasse'!DG30=5,5,0))</f>
        <v/>
      </c>
      <c r="CT163" s="29" t="str">
        <f>IF('Slut 3.kl -Klasse'!DH30="","",IF('Slut 3.kl -Klasse'!DH30='Skole scoring'!CT$152,1,0)+IF('Slut 3.kl -Klasse'!DH30=5,5,0))</f>
        <v/>
      </c>
      <c r="CU163" s="29" t="str">
        <f>IF('Slut 3.kl -Klasse'!DI30="","",IF('Slut 3.kl -Klasse'!DI30='Skole scoring'!CU$152,1,0)+IF('Slut 3.kl -Klasse'!DI30=5,5,0))</f>
        <v/>
      </c>
      <c r="CV163" s="29" t="str">
        <f>IF('Slut 3.kl -Klasse'!DJ30="","",IF('Slut 3.kl -Klasse'!DJ30='Skole scoring'!CV$152,1,0)+IF('Slut 3.kl -Klasse'!DJ30=5,5,0))</f>
        <v/>
      </c>
      <c r="CW163" s="29" t="str">
        <f>IF('Slut 3.kl -Klasse'!DK30="","",IF('Slut 3.kl -Klasse'!DK30='Skole scoring'!CW$152,1,0)+IF('Slut 3.kl -Klasse'!DK30=5,5,0))</f>
        <v/>
      </c>
      <c r="CX163" s="29" t="str">
        <f>IF('Slut 3.kl -Klasse'!DL30="","",IF('Slut 3.kl -Klasse'!DL30='Skole scoring'!CX$152,1,0)+IF('Slut 3.kl -Klasse'!DL30=5,5,0))</f>
        <v/>
      </c>
      <c r="CY163" s="29" t="str">
        <f>IF('Slut 3.kl -Klasse'!DM30="","",IF('Slut 3.kl -Klasse'!DM30='Skole scoring'!CY$152,1,0)+IF('Slut 3.kl -Klasse'!DM30=5,5,0))</f>
        <v/>
      </c>
      <c r="CZ163" s="29" t="str">
        <f>IF('Slut 3.kl -Klasse'!DN30="","",IF('Slut 3.kl -Klasse'!DN30='Skole scoring'!CZ$152,1,0)+IF('Slut 3.kl -Klasse'!DN30=5,5,0))</f>
        <v/>
      </c>
      <c r="DA163" s="29" t="str">
        <f>IF('Slut 3.kl -Klasse'!DO30="","",IF('Slut 3.kl -Klasse'!DO30='Skole scoring'!DA$152,1,0)+IF('Slut 3.kl -Klasse'!DO30=5,5,0))</f>
        <v/>
      </c>
      <c r="DB163" s="29" t="str">
        <f>IF('Slut 3.kl -Klasse'!DP30="","",IF('Slut 3.kl -Klasse'!DP30='Skole scoring'!DB$152,1,0)+IF('Slut 3.kl -Klasse'!DP30=5,5,0))</f>
        <v/>
      </c>
      <c r="DC163" s="29" t="str">
        <f>IF('Slut 3.kl -Klasse'!DQ30="","",IF('Slut 3.kl -Klasse'!DQ30='Skole scoring'!DC$152,1,0)+IF('Slut 3.kl -Klasse'!DQ30=5,5,0))</f>
        <v/>
      </c>
      <c r="DD163" s="29" t="str">
        <f>IF('Slut 3.kl -Klasse'!DR30="","",IF('Slut 3.kl -Klasse'!DR30='Skole scoring'!DD$152,1,0)+IF('Slut 3.kl -Klasse'!DR30=5,5,0))</f>
        <v/>
      </c>
      <c r="DE163" s="29" t="str">
        <f>IF('Slut 3.kl -Klasse'!DS30="","",IF('Slut 3.kl -Klasse'!DS30='Skole scoring'!DE$152,1,0)+IF('Slut 3.kl -Klasse'!DS30=5,5,0))</f>
        <v/>
      </c>
      <c r="DF163" s="29" t="str">
        <f>IF('Slut 3.kl -Klasse'!DT30="","",IF('Slut 3.kl -Klasse'!DT30='Skole scoring'!DF$152,1,0)+IF('Slut 3.kl -Klasse'!DT30=5,5,0))</f>
        <v/>
      </c>
      <c r="DG163" s="29" t="str">
        <f>IF('Slut 3.kl -Klasse'!DU30="","",IF('Slut 3.kl -Klasse'!DU30='Skole scoring'!DG$152,1,0)+IF('Slut 3.kl -Klasse'!DU30=5,5,0))</f>
        <v/>
      </c>
      <c r="DH163" s="29" t="str">
        <f>IF('Slut 3.kl -Klasse'!DV30="","",IF('Slut 3.kl -Klasse'!DV30='Skole scoring'!DH$152,1,0)+IF('Slut 3.kl -Klasse'!DV30=5,5,0))</f>
        <v/>
      </c>
      <c r="DI163" s="29" t="str">
        <f>IF('Slut 3.kl -Klasse'!DW30="","",IF('Slut 3.kl -Klasse'!DW30='Skole scoring'!DI$152,1,0)+IF('Slut 3.kl -Klasse'!DW30=5,5,0))</f>
        <v/>
      </c>
      <c r="DJ163" s="29" t="str">
        <f>IF('Slut 3.kl -Klasse'!DX30="","",IF('Slut 3.kl -Klasse'!DX30='Skole scoring'!DJ$152,1,0)+IF('Slut 3.kl -Klasse'!DX30=5,5,0))</f>
        <v/>
      </c>
      <c r="DK163" s="29" t="str">
        <f>IF('Slut 3.kl -Klasse'!DY30="","",IF('Slut 3.kl -Klasse'!DY30='Skole scoring'!DK$152,1,0)+IF('Slut 3.kl -Klasse'!DY30=5,5,0))</f>
        <v/>
      </c>
      <c r="DL163" s="29" t="str">
        <f>IF('Slut 3.kl -Klasse'!DZ30="","",IF('Slut 3.kl -Klasse'!DZ30='Skole scoring'!DL$152,1,0)+IF('Slut 3.kl -Klasse'!DZ30=5,5,0))</f>
        <v/>
      </c>
      <c r="DM163" s="29" t="str">
        <f>IF('Slut 3.kl -Klasse'!EA30="","",IF('Slut 3.kl -Klasse'!EA30='Skole scoring'!DM$152,1,0)+IF('Slut 3.kl -Klasse'!EA30=5,5,0))</f>
        <v/>
      </c>
      <c r="DN163" s="29" t="str">
        <f>IF('Slut 3.kl -Klasse'!EB30="","",IF('Slut 3.kl -Klasse'!EB30='Skole scoring'!DN$152,1,0)+IF('Slut 3.kl -Klasse'!EB30=5,5,0))</f>
        <v/>
      </c>
      <c r="DO163" s="29" t="str">
        <f>IF('Slut 3.kl -Klasse'!EC30="","",IF('Slut 3.kl -Klasse'!EC30='Skole scoring'!DO$152,1,0)+IF('Slut 3.kl -Klasse'!EC30=5,5,0))</f>
        <v/>
      </c>
      <c r="DP163" s="29" t="str">
        <f>IF('Slut 3.kl -Klasse'!ED30="","",IF('Slut 3.kl -Klasse'!ED30='Skole scoring'!DP$152,1,0)+IF('Slut 3.kl -Klasse'!ED30=5,5,0))</f>
        <v/>
      </c>
      <c r="DQ163" s="29" t="str">
        <f>IF('Slut 3.kl -Klasse'!EE30="","",IF('Slut 3.kl -Klasse'!EE30='Skole scoring'!DQ$152,1,0)+IF('Slut 3.kl -Klasse'!EE30=5,5,0))</f>
        <v/>
      </c>
      <c r="DR163" s="29" t="str">
        <f>IF('Slut 3.kl -Klasse'!EF30="","",IF('Slut 3.kl -Klasse'!EF30='Skole scoring'!DR$152,1,0)+IF('Slut 3.kl -Klasse'!EF30=5,5,0))</f>
        <v/>
      </c>
      <c r="DS163" s="29" t="str">
        <f>IF('Slut 3.kl -Klasse'!EG30="","",IF('Slut 3.kl -Klasse'!EG30='Skole scoring'!DS$152,1,0)+IF('Slut 3.kl -Klasse'!EG30=5,5,0))</f>
        <v/>
      </c>
      <c r="DT163" s="29" t="str">
        <f>IF('Slut 3.kl -Klasse'!EH30="","",IF('Slut 3.kl -Klasse'!EH30='Skole scoring'!DT$152,1,0)+IF('Slut 3.kl -Klasse'!EH30=5,5,0))</f>
        <v/>
      </c>
      <c r="DU163" s="29" t="str">
        <f>IF('Slut 3.kl -Klasse'!EI30="","",IF('Slut 3.kl -Klasse'!EI30='Skole scoring'!DU$152,1,0)+IF('Slut 3.kl -Klasse'!EI30=5,5,0))</f>
        <v/>
      </c>
      <c r="DV163" s="29" t="str">
        <f>IF('Slut 3.kl -Klasse'!EJ30="","",IF('Slut 3.kl -Klasse'!EJ30='Skole scoring'!DV$152,1,0)+IF('Slut 3.kl -Klasse'!EJ30=5,5,0))</f>
        <v/>
      </c>
      <c r="DW163" s="29" t="str">
        <f>IF('Slut 3.kl -Klasse'!EK30="","",IF('Slut 3.kl -Klasse'!EK30='Skole scoring'!DW$152,1,0)+IF('Slut 3.kl -Klasse'!EK30=5,5,0))</f>
        <v/>
      </c>
      <c r="DX163" s="29" t="str">
        <f>IF('Slut 3.kl -Klasse'!EL30="","",IF('Slut 3.kl -Klasse'!EL30='Skole scoring'!DX$152,1,0)+IF('Slut 3.kl -Klasse'!EL30=5,5,0))</f>
        <v/>
      </c>
      <c r="DY163" s="29" t="str">
        <f>IF('Slut 3.kl -Klasse'!EM30="","",IF('Slut 3.kl -Klasse'!EM30='Skole scoring'!DY$152,1,0)+IF('Slut 3.kl -Klasse'!EM30=5,5,0))</f>
        <v/>
      </c>
      <c r="DZ163" s="29" t="str">
        <f>IF('Slut 3.kl -Klasse'!EN30="","",IF('Slut 3.kl -Klasse'!EN30='Skole scoring'!DZ$152,1,0)+IF('Slut 3.kl -Klasse'!EN30=5,5,0))</f>
        <v/>
      </c>
      <c r="EA163" s="29" t="str">
        <f>IF('Slut 3.kl -Klasse'!EO30="","",IF('Slut 3.kl -Klasse'!EO30='Skole scoring'!EA$152,1,0)+IF('Slut 3.kl -Klasse'!EO30=5,5,0))</f>
        <v/>
      </c>
      <c r="EB163" s="29" t="str">
        <f>IF('Slut 3.kl -Klasse'!EP30="","",IF('Slut 3.kl -Klasse'!EP30='Skole scoring'!EB$152,1,0)+IF('Slut 3.kl -Klasse'!EP30=5,5,0))</f>
        <v/>
      </c>
      <c r="EC163" s="29" t="str">
        <f>IF('Slut 3.kl -Klasse'!EQ30="","",IF('Slut 3.kl -Klasse'!EQ30='Skole scoring'!EC$152,1,0)+IF('Slut 3.kl -Klasse'!EQ30=5,5,0))</f>
        <v/>
      </c>
      <c r="ED163" s="29" t="str">
        <f>IF('Slut 3.kl -Klasse'!ER30="","",IF('Slut 3.kl -Klasse'!ER30='Skole scoring'!ED$152,1,0)+IF('Slut 3.kl -Klasse'!ER30=5,5,0))</f>
        <v/>
      </c>
      <c r="EE163" s="29" t="str">
        <f>IF('Slut 3.kl -Klasse'!ES30="","",IF('Slut 3.kl -Klasse'!ES30='Skole scoring'!EE$152,1,0)+IF('Slut 3.kl -Klasse'!ES30=5,5,0))</f>
        <v/>
      </c>
      <c r="EF163" s="29" t="str">
        <f>IF('Slut 3.kl -Klasse'!ET30="","",IF('Slut 3.kl -Klasse'!ET30='Skole scoring'!EF$152,1,0)+IF('Slut 3.kl -Klasse'!ET30=5,5,0))</f>
        <v/>
      </c>
      <c r="EG163" s="29" t="str">
        <f>IF('Slut 3.kl -Klasse'!EU30="","",IF('Slut 3.kl -Klasse'!EU30='Skole scoring'!EG$152,1,0)+IF('Slut 3.kl -Klasse'!EU30=5,5,0))</f>
        <v/>
      </c>
      <c r="EH163" s="29" t="str">
        <f>IF('Slut 3.kl -Klasse'!EV30="","",IF('Slut 3.kl -Klasse'!EV30='Skole scoring'!EH$152,1,0)+IF('Slut 3.kl -Klasse'!EV30=5,5,0))</f>
        <v/>
      </c>
      <c r="EI163" s="29" t="str">
        <f>IF('Slut 3.kl -Klasse'!EW30="","",IF('Slut 3.kl -Klasse'!EW30='Skole scoring'!EI$152,1,0)+IF('Slut 3.kl -Klasse'!EW30=5,5,0))</f>
        <v/>
      </c>
      <c r="EJ163" s="29" t="str">
        <f>IF('Slut 3.kl -Klasse'!EX30="","",IF('Slut 3.kl -Klasse'!EX30='Skole scoring'!EJ$152,1,0)+IF('Slut 3.kl -Klasse'!EX30=5,5,0))</f>
        <v/>
      </c>
      <c r="EK163" s="29" t="str">
        <f>IF('Slut 3.kl -Klasse'!EY30="","",IF('Slut 3.kl -Klasse'!EY30='Skole scoring'!EK$152,1,0)+IF('Slut 3.kl -Klasse'!EY30=5,5,0))</f>
        <v/>
      </c>
      <c r="EL163" s="29" t="str">
        <f>IF('Slut 3.kl -Klasse'!EZ30="","",IF('Slut 3.kl -Klasse'!EZ30='Skole scoring'!EL$152,1,0)+IF('Slut 3.kl -Klasse'!EZ30=5,5,0))</f>
        <v/>
      </c>
      <c r="EM163" s="29" t="str">
        <f>IF('Slut 3.kl -Klasse'!FA30="","",IF('Slut 3.kl -Klasse'!FA30='Skole scoring'!EM$152,1,0)+IF('Slut 3.kl -Klasse'!FA30=5,5,0))</f>
        <v/>
      </c>
      <c r="EN163" s="29" t="str">
        <f>IF('Slut 3.kl -Klasse'!FB30="","",IF('Slut 3.kl -Klasse'!FB30='Skole scoring'!EN$152,1,0)+IF('Slut 3.kl -Klasse'!FB30=5,5,0))</f>
        <v/>
      </c>
      <c r="EO163" s="29" t="str">
        <f>IF('Slut 3.kl -Klasse'!FC30="","",IF('Slut 3.kl -Klasse'!FC30='Skole scoring'!EO$152,1,0)+IF('Slut 3.kl -Klasse'!FC30=5,5,0))</f>
        <v/>
      </c>
      <c r="EP163" s="29" t="str">
        <f>IF('Slut 3.kl -Klasse'!FD30="","",IF('Slut 3.kl -Klasse'!FD30='Skole scoring'!EP$152,1,0)+IF('Slut 3.kl -Klasse'!FD30=5,5,0))</f>
        <v/>
      </c>
      <c r="EQ163" s="29" t="str">
        <f>IF('Slut 3.kl -Klasse'!FE30="","",IF('Slut 3.kl -Klasse'!FE30='Skole scoring'!EQ$152,1,0)+IF('Slut 3.kl -Klasse'!FE30=5,5,0))</f>
        <v/>
      </c>
      <c r="ER163" s="29" t="str">
        <f>IF('Slut 3.kl -Klasse'!FF30="","",IF('Slut 3.kl -Klasse'!FF30='Skole scoring'!ER$152,1,0)+IF('Slut 3.kl -Klasse'!FF30=5,5,0))</f>
        <v/>
      </c>
      <c r="ES163" s="29" t="str">
        <f>IF('Slut 3.kl -Klasse'!FG30="","",IF('Slut 3.kl -Klasse'!FG30='Skole scoring'!ES$152,1,0)+IF('Slut 3.kl -Klasse'!FG30=5,5,0))</f>
        <v/>
      </c>
      <c r="ET163" s="29" t="str">
        <f>IF('Slut 3.kl -Klasse'!FH30="","",IF('Slut 3.kl -Klasse'!FH30='Skole scoring'!ET$152,1,0)+IF('Slut 3.kl -Klasse'!FH30=5,5,0))</f>
        <v/>
      </c>
      <c r="EU163" s="29" t="str">
        <f>IF('Slut 3.kl -Klasse'!FI30="","",IF('Slut 3.kl -Klasse'!FI30='Skole scoring'!EU$152,1,0)+IF('Slut 3.kl -Klasse'!FI30=5,5,0))</f>
        <v/>
      </c>
      <c r="EV163" s="29" t="str">
        <f>IF('Slut 3.kl -Klasse'!FJ30="","",IF('Slut 3.kl -Klasse'!FJ30='Skole scoring'!EV$152,1,0)+IF('Slut 3.kl -Klasse'!FJ30=5,5,0))</f>
        <v/>
      </c>
      <c r="EW163" s="29" t="str">
        <f>IF('Slut 3.kl -Klasse'!FK30="","",IF('Slut 3.kl -Klasse'!FK30='Skole scoring'!EW$152,1,0)+IF('Slut 3.kl -Klasse'!FK30=5,5,0))</f>
        <v/>
      </c>
      <c r="EX163" s="29" t="str">
        <f>IF('Slut 3.kl -Klasse'!FL30="","",IF('Slut 3.kl -Klasse'!FL30='Skole scoring'!EX$152,1,0)+IF('Slut 3.kl -Klasse'!FL30=5,5,0))</f>
        <v/>
      </c>
      <c r="EY163" s="29" t="str">
        <f>IF('Slut 3.kl -Klasse'!FM30="","",IF('Slut 3.kl -Klasse'!FM30='Skole scoring'!EY$152,1,0)+IF('Slut 3.kl -Klasse'!FM30=5,5,0))</f>
        <v/>
      </c>
      <c r="EZ163" s="29" t="str">
        <f>IF('Slut 3.kl -Klasse'!FN30="","",IF('Slut 3.kl -Klasse'!FN30='Skole scoring'!EZ$152,1,0)+IF('Slut 3.kl -Klasse'!FN30=5,5,0))</f>
        <v/>
      </c>
      <c r="FA163" s="29" t="str">
        <f>IF('Slut 3.kl -Klasse'!FO30="","",IF('Slut 3.kl -Klasse'!FO30='Skole scoring'!FA$152,1,0)+IF('Slut 3.kl -Klasse'!FO30=5,5,0))</f>
        <v/>
      </c>
      <c r="FB163" s="29" t="str">
        <f>IF('Slut 3.kl -Klasse'!FP30="","",IF('Slut 3.kl -Klasse'!FP30='Skole scoring'!FB$152,1,0)+IF('Slut 3.kl -Klasse'!FP30=5,5,0))</f>
        <v/>
      </c>
      <c r="FC163" s="29" t="str">
        <f>IF('Slut 3.kl -Klasse'!FQ30="","",IF('Slut 3.kl -Klasse'!FQ30='Skole scoring'!FC$152,1,0)+IF('Slut 3.kl -Klasse'!FQ30=5,5,0))</f>
        <v/>
      </c>
      <c r="FD163" s="29" t="str">
        <f>IF('Slut 3.kl -Klasse'!FR30="","",IF('Slut 3.kl -Klasse'!FR30='Skole scoring'!FD$152,1,0)+IF('Slut 3.kl -Klasse'!FR30=5,5,0))</f>
        <v/>
      </c>
      <c r="FE163" s="29" t="str">
        <f>IF('Slut 3.kl -Klasse'!FS30="","",IF('Slut 3.kl -Klasse'!FS30='Skole scoring'!FE$152,1,0)+IF('Slut 3.kl -Klasse'!FS30=5,5,0))</f>
        <v/>
      </c>
      <c r="FF163" s="29" t="str">
        <f>IF('Slut 3.kl -Klasse'!FT30="","",IF('Slut 3.kl -Klasse'!FT30='Skole scoring'!FF$152,1,0)+IF('Slut 3.kl -Klasse'!FT30=5,5,0))</f>
        <v/>
      </c>
      <c r="FG163" s="29" t="str">
        <f>IF('Slut 3.kl -Klasse'!FU30="","",IF('Slut 3.kl -Klasse'!FU30='Skole scoring'!FG$152,1,0)+IF('Slut 3.kl -Klasse'!FU30=5,5,0))</f>
        <v/>
      </c>
      <c r="FH163" s="29" t="str">
        <f>IF('Slut 3.kl -Klasse'!FV30="","",IF('Slut 3.kl -Klasse'!FV30='Skole scoring'!FH$152,1,0)+IF('Slut 3.kl -Klasse'!FV30=5,5,0))</f>
        <v/>
      </c>
      <c r="FI163" s="29" t="str">
        <f>IF('Slut 3.kl -Klasse'!FW30="","",IF('Slut 3.kl -Klasse'!FW30='Skole scoring'!FI$152,1,0)+IF('Slut 3.kl -Klasse'!FW30=5,5,0))</f>
        <v/>
      </c>
      <c r="FJ163" s="29" t="str">
        <f>IF('Slut 3.kl -Klasse'!FX30="","",IF('Slut 3.kl -Klasse'!FX30='Skole scoring'!FJ$152,1,0)+IF('Slut 3.kl -Klasse'!FX30=5,5,0))</f>
        <v/>
      </c>
      <c r="FK163" s="29" t="str">
        <f>IF('Slut 3.kl -Klasse'!FY30="","",IF('Slut 3.kl -Klasse'!FY30='Skole scoring'!FK$152,1,0)+IF('Slut 3.kl -Klasse'!FY30=5,5,0))</f>
        <v/>
      </c>
      <c r="FL163" s="29" t="str">
        <f>IF('Slut 3.kl -Klasse'!FZ30="","",IF('Slut 3.kl -Klasse'!FZ30='Skole scoring'!FL$152,1,0)+IF('Slut 3.kl -Klasse'!FZ30=5,5,0))</f>
        <v/>
      </c>
      <c r="FM163" s="29" t="str">
        <f>IF('Slut 3.kl -Klasse'!GA30="","",IF('Slut 3.kl -Klasse'!GA30='Skole scoring'!FM$152,1,0)+IF('Slut 3.kl -Klasse'!GA30=5,5,0))</f>
        <v/>
      </c>
      <c r="FN163" s="29">
        <f t="shared" si="5"/>
        <v>0</v>
      </c>
      <c r="FO163" s="29" t="str">
        <f>IF(ISBLANK('Slut 3.kl -Klasse'!B30),"NA",(((COUNTIF('Skole scoring'!B163:U163,1)-10.5)/5.6)+((COUNTIF('Skole scoring'!V163:DQ163,1)-28.9)/14.5)+((COUNTIF(DR163:FM163,1)-29.6)/13.9))/3)</f>
        <v>NA</v>
      </c>
    </row>
    <row r="164" spans="2:171" x14ac:dyDescent="0.35">
      <c r="B164" s="29" t="str">
        <f>IF('Slut 3.kl -Klasse'!P31="","",IF('Slut 3.kl -Klasse'!P31='Skole scoring'!B$152,1,0)+IF('Slut 3.kl -Klasse'!P31=5,5,0))</f>
        <v/>
      </c>
      <c r="C164" s="29" t="str">
        <f>IF('Slut 3.kl -Klasse'!Q31="","",IF('Slut 3.kl -Klasse'!Q31='Skole scoring'!C$152,1,0)+IF('Slut 3.kl -Klasse'!Q31=5,5,0))</f>
        <v/>
      </c>
      <c r="D164" s="29" t="str">
        <f>IF('Slut 3.kl -Klasse'!R31="","",IF('Slut 3.kl -Klasse'!R31='Skole scoring'!D$152,1,0)+IF('Slut 3.kl -Klasse'!R31=5,5,0))</f>
        <v/>
      </c>
      <c r="E164" s="29" t="str">
        <f>IF('Slut 3.kl -Klasse'!S31="","",IF('Slut 3.kl -Klasse'!S31='Skole scoring'!E$152,1,0)+IF('Slut 3.kl -Klasse'!S31=5,5,0))</f>
        <v/>
      </c>
      <c r="F164" s="29" t="str">
        <f>IF('Slut 3.kl -Klasse'!T31="","",IF('Slut 3.kl -Klasse'!T31='Skole scoring'!F$152,1,0)+IF('Slut 3.kl -Klasse'!T31=5,5,0))</f>
        <v/>
      </c>
      <c r="G164" s="29" t="str">
        <f>IF('Slut 3.kl -Klasse'!U31="","",IF('Slut 3.kl -Klasse'!U31='Skole scoring'!G$152,1,0)+IF('Slut 3.kl -Klasse'!U31=5,5,0))</f>
        <v/>
      </c>
      <c r="H164" s="29" t="str">
        <f>IF('Slut 3.kl -Klasse'!V31="","",IF('Slut 3.kl -Klasse'!V31='Skole scoring'!H$152,1,0)+IF('Slut 3.kl -Klasse'!V31=5,5,0))</f>
        <v/>
      </c>
      <c r="I164" s="29" t="str">
        <f>IF('Slut 3.kl -Klasse'!W31="","",IF('Slut 3.kl -Klasse'!W31='Skole scoring'!I$152,1,0)+IF('Slut 3.kl -Klasse'!W31=5,5,0))</f>
        <v/>
      </c>
      <c r="J164" s="29" t="str">
        <f>IF('Slut 3.kl -Klasse'!X31="","",IF('Slut 3.kl -Klasse'!X31='Skole scoring'!J$152,1,0)+IF('Slut 3.kl -Klasse'!X31=5,5,0))</f>
        <v/>
      </c>
      <c r="K164" s="29" t="str">
        <f>IF('Slut 3.kl -Klasse'!Y31="","",IF('Slut 3.kl -Klasse'!Y31='Skole scoring'!K$152,1,0)+IF('Slut 3.kl -Klasse'!Y31=5,5,0))</f>
        <v/>
      </c>
      <c r="L164" s="29" t="str">
        <f>IF('Slut 3.kl -Klasse'!Z31="","",IF('Slut 3.kl -Klasse'!Z31='Skole scoring'!L$152,1,0)+IF('Slut 3.kl -Klasse'!Z31=5,5,0))</f>
        <v/>
      </c>
      <c r="M164" s="29" t="str">
        <f>IF('Slut 3.kl -Klasse'!AA31="","",IF('Slut 3.kl -Klasse'!AA31='Skole scoring'!M$152,1,0)+IF('Slut 3.kl -Klasse'!AA31=5,5,0))</f>
        <v/>
      </c>
      <c r="N164" s="29" t="str">
        <f>IF('Slut 3.kl -Klasse'!AB31="","",IF('Slut 3.kl -Klasse'!AB31='Skole scoring'!N$152,1,0)+IF('Slut 3.kl -Klasse'!AB31=5,5,0))</f>
        <v/>
      </c>
      <c r="O164" s="29" t="str">
        <f>IF('Slut 3.kl -Klasse'!AC31="","",IF('Slut 3.kl -Klasse'!AC31='Skole scoring'!O$152,1,0)+IF('Slut 3.kl -Klasse'!AC31=5,5,0))</f>
        <v/>
      </c>
      <c r="P164" s="29" t="str">
        <f>IF('Slut 3.kl -Klasse'!AD31="","",IF('Slut 3.kl -Klasse'!AD31='Skole scoring'!P$152,1,0)+IF('Slut 3.kl -Klasse'!AD31=5,5,0))</f>
        <v/>
      </c>
      <c r="Q164" s="29" t="str">
        <f>IF('Slut 3.kl -Klasse'!AE31="","",IF('Slut 3.kl -Klasse'!AE31='Skole scoring'!Q$152,1,0)+IF('Slut 3.kl -Klasse'!AE31=5,5,0))</f>
        <v/>
      </c>
      <c r="R164" s="29" t="str">
        <f>IF('Slut 3.kl -Klasse'!AF31="","",IF('Slut 3.kl -Klasse'!AF31='Skole scoring'!R$152,1,0)+IF('Slut 3.kl -Klasse'!AF31=5,5,0))</f>
        <v/>
      </c>
      <c r="S164" s="29" t="str">
        <f>IF('Slut 3.kl -Klasse'!AG31="","",IF('Slut 3.kl -Klasse'!AG31='Skole scoring'!S$152,1,0)+IF('Slut 3.kl -Klasse'!AG31=5,5,0))</f>
        <v/>
      </c>
      <c r="T164" s="29" t="str">
        <f>IF('Slut 3.kl -Klasse'!AH31="","",IF('Slut 3.kl -Klasse'!AH31='Skole scoring'!T$152,1,0)+IF('Slut 3.kl -Klasse'!AH31=5,5,0))</f>
        <v/>
      </c>
      <c r="U164" s="29" t="str">
        <f>IF('Slut 3.kl -Klasse'!AI31="","",IF('Slut 3.kl -Klasse'!AI31='Skole scoring'!U$152,1,0)+IF('Slut 3.kl -Klasse'!AI31=5,5,0))</f>
        <v/>
      </c>
      <c r="V164" s="29" t="str">
        <f>IF('Slut 3.kl -Klasse'!AJ31="","",IF('Slut 3.kl -Klasse'!AJ31='Skole scoring'!V$152,1,0)+IF('Slut 3.kl -Klasse'!AJ31=5,5,0))</f>
        <v/>
      </c>
      <c r="W164" s="29" t="str">
        <f>IF('Slut 3.kl -Klasse'!AK31="","",IF('Slut 3.kl -Klasse'!AK31='Skole scoring'!W$152,1,0)+IF('Slut 3.kl -Klasse'!AK31=5,5,0))</f>
        <v/>
      </c>
      <c r="X164" s="29" t="str">
        <f>IF('Slut 3.kl -Klasse'!AL31="","",IF('Slut 3.kl -Klasse'!AL31='Skole scoring'!X$152,1,0)+IF('Slut 3.kl -Klasse'!AL31=5,5,0))</f>
        <v/>
      </c>
      <c r="Y164" s="29" t="str">
        <f>IF('Slut 3.kl -Klasse'!AM31="","",IF('Slut 3.kl -Klasse'!AM31='Skole scoring'!Y$152,1,0)+IF('Slut 3.kl -Klasse'!AM31=5,5,0))</f>
        <v/>
      </c>
      <c r="Z164" s="29" t="str">
        <f>IF('Slut 3.kl -Klasse'!AN31="","",IF('Slut 3.kl -Klasse'!AN31='Skole scoring'!Z$152,1,0)+IF('Slut 3.kl -Klasse'!AN31=5,5,0))</f>
        <v/>
      </c>
      <c r="AA164" s="29" t="str">
        <f>IF('Slut 3.kl -Klasse'!AO31="","",IF('Slut 3.kl -Klasse'!AO31='Skole scoring'!AA$152,1,0)+IF('Slut 3.kl -Klasse'!AO31=5,5,0))</f>
        <v/>
      </c>
      <c r="AB164" s="29" t="str">
        <f>IF('Slut 3.kl -Klasse'!AP31="","",IF('Slut 3.kl -Klasse'!AP31='Skole scoring'!AB$152,1,0)+IF('Slut 3.kl -Klasse'!AP31=5,5,0))</f>
        <v/>
      </c>
      <c r="AC164" s="29" t="str">
        <f>IF('Slut 3.kl -Klasse'!AQ31="","",IF('Slut 3.kl -Klasse'!AQ31='Skole scoring'!AC$152,1,0)+IF('Slut 3.kl -Klasse'!AQ31=5,5,0))</f>
        <v/>
      </c>
      <c r="AD164" s="29" t="str">
        <f>IF('Slut 3.kl -Klasse'!AR31="","",IF('Slut 3.kl -Klasse'!AR31='Skole scoring'!AD$152,1,0)+IF('Slut 3.kl -Klasse'!AR31=5,5,0))</f>
        <v/>
      </c>
      <c r="AE164" s="29" t="str">
        <f>IF('Slut 3.kl -Klasse'!AS31="","",IF('Slut 3.kl -Klasse'!AS31='Skole scoring'!AE$152,1,0)+IF('Slut 3.kl -Klasse'!AS31=5,5,0))</f>
        <v/>
      </c>
      <c r="AF164" s="29" t="str">
        <f>IF('Slut 3.kl -Klasse'!AT31="","",IF('Slut 3.kl -Klasse'!AT31='Skole scoring'!AF$152,1,0)+IF('Slut 3.kl -Klasse'!AT31=5,5,0))</f>
        <v/>
      </c>
      <c r="AG164" s="29" t="str">
        <f>IF('Slut 3.kl -Klasse'!AU31="","",IF('Slut 3.kl -Klasse'!AU31='Skole scoring'!AG$152,1,0)+IF('Slut 3.kl -Klasse'!AU31=5,5,0))</f>
        <v/>
      </c>
      <c r="AH164" s="29" t="str">
        <f>IF('Slut 3.kl -Klasse'!AV31="","",IF('Slut 3.kl -Klasse'!AV31='Skole scoring'!AH$152,1,0)+IF('Slut 3.kl -Klasse'!AV31=5,5,0))</f>
        <v/>
      </c>
      <c r="AI164" s="29" t="str">
        <f>IF('Slut 3.kl -Klasse'!AW31="","",IF('Slut 3.kl -Klasse'!AW31='Skole scoring'!AI$152,1,0)+IF('Slut 3.kl -Klasse'!AW31=5,5,0))</f>
        <v/>
      </c>
      <c r="AJ164" s="29" t="str">
        <f>IF('Slut 3.kl -Klasse'!AX31="","",IF('Slut 3.kl -Klasse'!AX31='Skole scoring'!AJ$152,1,0)+IF('Slut 3.kl -Klasse'!AX31=5,5,0))</f>
        <v/>
      </c>
      <c r="AK164" s="29" t="str">
        <f>IF('Slut 3.kl -Klasse'!AY31="","",IF('Slut 3.kl -Klasse'!AY31='Skole scoring'!AK$152,1,0)+IF('Slut 3.kl -Klasse'!AY31=5,5,0))</f>
        <v/>
      </c>
      <c r="AL164" s="29" t="str">
        <f>IF('Slut 3.kl -Klasse'!AZ31="","",IF('Slut 3.kl -Klasse'!AZ31='Skole scoring'!AL$152,1,0)+IF('Slut 3.kl -Klasse'!AZ31=5,5,0))</f>
        <v/>
      </c>
      <c r="AM164" s="29" t="str">
        <f>IF('Slut 3.kl -Klasse'!BA31="","",IF('Slut 3.kl -Klasse'!BA31='Skole scoring'!AM$152,1,0)+IF('Slut 3.kl -Klasse'!BA31=5,5,0))</f>
        <v/>
      </c>
      <c r="AN164" s="29" t="str">
        <f>IF('Slut 3.kl -Klasse'!BB31="","",IF('Slut 3.kl -Klasse'!BB31='Skole scoring'!AN$152,1,0)+IF('Slut 3.kl -Klasse'!BB31=5,5,0))</f>
        <v/>
      </c>
      <c r="AO164" s="29" t="str">
        <f>IF('Slut 3.kl -Klasse'!BC31="","",IF('Slut 3.kl -Klasse'!BC31='Skole scoring'!AO$152,1,0)+IF('Slut 3.kl -Klasse'!BC31=5,5,0))</f>
        <v/>
      </c>
      <c r="AP164" s="29" t="str">
        <f>IF('Slut 3.kl -Klasse'!BD31="","",IF('Slut 3.kl -Klasse'!BD31='Skole scoring'!AP$152,1,0)+IF('Slut 3.kl -Klasse'!BD31=5,5,0))</f>
        <v/>
      </c>
      <c r="AQ164" s="29" t="str">
        <f>IF('Slut 3.kl -Klasse'!BE31="","",IF('Slut 3.kl -Klasse'!BE31='Skole scoring'!AQ$152,1,0)+IF('Slut 3.kl -Klasse'!BE31=5,5,0))</f>
        <v/>
      </c>
      <c r="AR164" s="29" t="str">
        <f>IF('Slut 3.kl -Klasse'!BF31="","",IF('Slut 3.kl -Klasse'!BF31='Skole scoring'!AR$152,1,0)+IF('Slut 3.kl -Klasse'!BF31=5,5,0))</f>
        <v/>
      </c>
      <c r="AS164" s="29" t="str">
        <f>IF('Slut 3.kl -Klasse'!BG31="","",IF('Slut 3.kl -Klasse'!BG31='Skole scoring'!AS$152,1,0)+IF('Slut 3.kl -Klasse'!BG31=5,5,0))</f>
        <v/>
      </c>
      <c r="AT164" s="29" t="str">
        <f>IF('Slut 3.kl -Klasse'!BH31="","",IF('Slut 3.kl -Klasse'!BH31='Skole scoring'!AT$152,1,0)+IF('Slut 3.kl -Klasse'!BH31=5,5,0))</f>
        <v/>
      </c>
      <c r="AU164" s="29" t="str">
        <f>IF('Slut 3.kl -Klasse'!BI31="","",IF('Slut 3.kl -Klasse'!BI31='Skole scoring'!AU$152,1,0)+IF('Slut 3.kl -Klasse'!BI31=5,5,0))</f>
        <v/>
      </c>
      <c r="AV164" s="29" t="str">
        <f>IF('Slut 3.kl -Klasse'!BJ31="","",IF('Slut 3.kl -Klasse'!BJ31='Skole scoring'!AV$152,1,0)+IF('Slut 3.kl -Klasse'!BJ31=5,5,0))</f>
        <v/>
      </c>
      <c r="AW164" s="29" t="str">
        <f>IF('Slut 3.kl -Klasse'!BK31="","",IF('Slut 3.kl -Klasse'!BK31='Skole scoring'!AW$152,1,0)+IF('Slut 3.kl -Klasse'!BK31=5,5,0))</f>
        <v/>
      </c>
      <c r="AX164" s="29" t="str">
        <f>IF('Slut 3.kl -Klasse'!BL31="","",IF('Slut 3.kl -Klasse'!BL31='Skole scoring'!AX$152,1,0)+IF('Slut 3.kl -Klasse'!BL31=5,5,0))</f>
        <v/>
      </c>
      <c r="AY164" s="29" t="str">
        <f>IF('Slut 3.kl -Klasse'!BM31="","",IF('Slut 3.kl -Klasse'!BM31='Skole scoring'!AY$152,1,0)+IF('Slut 3.kl -Klasse'!BM31=5,5,0))</f>
        <v/>
      </c>
      <c r="AZ164" s="29" t="str">
        <f>IF('Slut 3.kl -Klasse'!BN31="","",IF('Slut 3.kl -Klasse'!BN31='Skole scoring'!AZ$152,1,0)+IF('Slut 3.kl -Klasse'!BN31=5,5,0))</f>
        <v/>
      </c>
      <c r="BA164" s="29" t="str">
        <f>IF('Slut 3.kl -Klasse'!BO31="","",IF('Slut 3.kl -Klasse'!BO31='Skole scoring'!BA$152,1,0)+IF('Slut 3.kl -Klasse'!BO31=5,5,0))</f>
        <v/>
      </c>
      <c r="BB164" s="29" t="str">
        <f>IF('Slut 3.kl -Klasse'!BP31="","",IF('Slut 3.kl -Klasse'!BP31='Skole scoring'!BB$152,1,0)+IF('Slut 3.kl -Klasse'!BP31=5,5,0))</f>
        <v/>
      </c>
      <c r="BC164" s="29" t="str">
        <f>IF('Slut 3.kl -Klasse'!BQ31="","",IF('Slut 3.kl -Klasse'!BQ31='Skole scoring'!BC$152,1,0)+IF('Slut 3.kl -Klasse'!BQ31=5,5,0))</f>
        <v/>
      </c>
      <c r="BD164" s="29" t="str">
        <f>IF('Slut 3.kl -Klasse'!BR31="","",IF('Slut 3.kl -Klasse'!BR31='Skole scoring'!BD$152,1,0)+IF('Slut 3.kl -Klasse'!BR31=5,5,0))</f>
        <v/>
      </c>
      <c r="BE164" s="29" t="str">
        <f>IF('Slut 3.kl -Klasse'!BS31="","",IF('Slut 3.kl -Klasse'!BS31='Skole scoring'!BE$152,1,0)+IF('Slut 3.kl -Klasse'!BS31=5,5,0))</f>
        <v/>
      </c>
      <c r="BF164" s="29" t="str">
        <f>IF('Slut 3.kl -Klasse'!BT31="","",IF('Slut 3.kl -Klasse'!BT31='Skole scoring'!BF$152,1,0)+IF('Slut 3.kl -Klasse'!BT31=5,5,0))</f>
        <v/>
      </c>
      <c r="BG164" s="29" t="str">
        <f>IF('Slut 3.kl -Klasse'!BU31="","",IF('Slut 3.kl -Klasse'!BU31='Skole scoring'!BG$152,1,0)+IF('Slut 3.kl -Klasse'!BU31=5,5,0))</f>
        <v/>
      </c>
      <c r="BH164" s="29" t="str">
        <f>IF('Slut 3.kl -Klasse'!BV31="","",IF('Slut 3.kl -Klasse'!BV31='Skole scoring'!BH$152,1,0)+IF('Slut 3.kl -Klasse'!BV31=5,5,0))</f>
        <v/>
      </c>
      <c r="BI164" s="29" t="str">
        <f>IF('Slut 3.kl -Klasse'!BW31="","",IF('Slut 3.kl -Klasse'!BW31='Skole scoring'!BI$152,1,0)+IF('Slut 3.kl -Klasse'!BW31=5,5,0))</f>
        <v/>
      </c>
      <c r="BJ164" s="29" t="str">
        <f>IF('Slut 3.kl -Klasse'!BX31="","",IF('Slut 3.kl -Klasse'!BX31='Skole scoring'!BJ$152,1,0)+IF('Slut 3.kl -Klasse'!BX31=5,5,0))</f>
        <v/>
      </c>
      <c r="BK164" s="29" t="str">
        <f>IF('Slut 3.kl -Klasse'!BY31="","",IF('Slut 3.kl -Klasse'!BY31='Skole scoring'!BK$152,1,0)+IF('Slut 3.kl -Klasse'!BY31=5,5,0))</f>
        <v/>
      </c>
      <c r="BL164" s="29" t="str">
        <f>IF('Slut 3.kl -Klasse'!BZ31="","",IF('Slut 3.kl -Klasse'!BZ31='Skole scoring'!BL$152,1,0)+IF('Slut 3.kl -Klasse'!BZ31=5,5,0))</f>
        <v/>
      </c>
      <c r="BM164" s="29" t="str">
        <f>IF('Slut 3.kl -Klasse'!CA31="","",IF('Slut 3.kl -Klasse'!CA31='Skole scoring'!BM$152,1,0)+IF('Slut 3.kl -Klasse'!CA31=5,5,0))</f>
        <v/>
      </c>
      <c r="BN164" s="29" t="str">
        <f>IF('Slut 3.kl -Klasse'!CB31="","",IF('Slut 3.kl -Klasse'!CB31='Skole scoring'!BN$152,1,0)+IF('Slut 3.kl -Klasse'!CB31=5,5,0))</f>
        <v/>
      </c>
      <c r="BO164" s="29" t="str">
        <f>IF('Slut 3.kl -Klasse'!CC31="","",IF('Slut 3.kl -Klasse'!CC31='Skole scoring'!BO$152,1,0)+IF('Slut 3.kl -Klasse'!CC31=5,5,0))</f>
        <v/>
      </c>
      <c r="BP164" s="29" t="str">
        <f>IF('Slut 3.kl -Klasse'!CD31="","",IF('Slut 3.kl -Klasse'!CD31='Skole scoring'!BP$152,1,0)+IF('Slut 3.kl -Klasse'!CD31=5,5,0))</f>
        <v/>
      </c>
      <c r="BQ164" s="29" t="str">
        <f>IF('Slut 3.kl -Klasse'!CE31="","",IF('Slut 3.kl -Klasse'!CE31='Skole scoring'!BQ$152,1,0)+IF('Slut 3.kl -Klasse'!CE31=5,5,0))</f>
        <v/>
      </c>
      <c r="BR164" s="29" t="str">
        <f>IF('Slut 3.kl -Klasse'!CF31="","",IF('Slut 3.kl -Klasse'!CF31='Skole scoring'!BR$152,1,0)+IF('Slut 3.kl -Klasse'!CF31=5,5,0))</f>
        <v/>
      </c>
      <c r="BS164" s="29" t="str">
        <f>IF('Slut 3.kl -Klasse'!CG31="","",IF('Slut 3.kl -Klasse'!CG31='Skole scoring'!BS$152,1,0)+IF('Slut 3.kl -Klasse'!CG31=5,5,0))</f>
        <v/>
      </c>
      <c r="BT164" s="29" t="str">
        <f>IF('Slut 3.kl -Klasse'!CH31="","",IF('Slut 3.kl -Klasse'!CH31='Skole scoring'!BT$152,1,0)+IF('Slut 3.kl -Klasse'!CH31=5,5,0))</f>
        <v/>
      </c>
      <c r="BU164" s="29" t="str">
        <f>IF('Slut 3.kl -Klasse'!CI31="","",IF('Slut 3.kl -Klasse'!CI31='Skole scoring'!BU$152,1,0)+IF('Slut 3.kl -Klasse'!CI31=5,5,0))</f>
        <v/>
      </c>
      <c r="BV164" s="29" t="str">
        <f>IF('Slut 3.kl -Klasse'!CJ31="","",IF('Slut 3.kl -Klasse'!CJ31='Skole scoring'!BV$152,1,0)+IF('Slut 3.kl -Klasse'!CJ31=5,5,0))</f>
        <v/>
      </c>
      <c r="BW164" s="29" t="str">
        <f>IF('Slut 3.kl -Klasse'!CK31="","",IF('Slut 3.kl -Klasse'!CK31='Skole scoring'!BW$152,1,0)+IF('Slut 3.kl -Klasse'!CK31=5,5,0))</f>
        <v/>
      </c>
      <c r="BX164" s="29" t="str">
        <f>IF('Slut 3.kl -Klasse'!CL31="","",IF('Slut 3.kl -Klasse'!CL31='Skole scoring'!BX$152,1,0)+IF('Slut 3.kl -Klasse'!CL31=5,5,0))</f>
        <v/>
      </c>
      <c r="BY164" s="29" t="str">
        <f>IF('Slut 3.kl -Klasse'!CM31="","",IF('Slut 3.kl -Klasse'!CM31='Skole scoring'!BY$152,1,0)+IF('Slut 3.kl -Klasse'!CM31=5,5,0))</f>
        <v/>
      </c>
      <c r="BZ164" s="29" t="str">
        <f>IF('Slut 3.kl -Klasse'!CN31="","",IF('Slut 3.kl -Klasse'!CN31='Skole scoring'!BZ$152,1,0)+IF('Slut 3.kl -Klasse'!CN31=5,5,0))</f>
        <v/>
      </c>
      <c r="CA164" s="29" t="str">
        <f>IF('Slut 3.kl -Klasse'!CO31="","",IF('Slut 3.kl -Klasse'!CO31='Skole scoring'!CA$152,1,0)+IF('Slut 3.kl -Klasse'!CO31=5,5,0))</f>
        <v/>
      </c>
      <c r="CB164" s="29" t="str">
        <f>IF('Slut 3.kl -Klasse'!CP31="","",IF('Slut 3.kl -Klasse'!CP31='Skole scoring'!CB$152,1,0)+IF('Slut 3.kl -Klasse'!CP31=5,5,0))</f>
        <v/>
      </c>
      <c r="CC164" s="29" t="str">
        <f>IF('Slut 3.kl -Klasse'!CQ31="","",IF('Slut 3.kl -Klasse'!CQ31='Skole scoring'!CC$152,1,0)+IF('Slut 3.kl -Klasse'!CQ31=5,5,0))</f>
        <v/>
      </c>
      <c r="CD164" s="29" t="str">
        <f>IF('Slut 3.kl -Klasse'!CR31="","",IF('Slut 3.kl -Klasse'!CR31='Skole scoring'!CD$152,1,0)+IF('Slut 3.kl -Klasse'!CR31=5,5,0))</f>
        <v/>
      </c>
      <c r="CE164" s="29" t="str">
        <f>IF('Slut 3.kl -Klasse'!CS31="","",IF('Slut 3.kl -Klasse'!CS31='Skole scoring'!CE$152,1,0)+IF('Slut 3.kl -Klasse'!CS31=5,5,0))</f>
        <v/>
      </c>
      <c r="CF164" s="29" t="str">
        <f>IF('Slut 3.kl -Klasse'!CT31="","",IF('Slut 3.kl -Klasse'!CT31='Skole scoring'!CF$152,1,0)+IF('Slut 3.kl -Klasse'!CT31=5,5,0))</f>
        <v/>
      </c>
      <c r="CG164" s="29" t="str">
        <f>IF('Slut 3.kl -Klasse'!CU31="","",IF('Slut 3.kl -Klasse'!CU31='Skole scoring'!CG$152,1,0)+IF('Slut 3.kl -Klasse'!CU31=5,5,0))</f>
        <v/>
      </c>
      <c r="CH164" s="29" t="str">
        <f>IF('Slut 3.kl -Klasse'!CV31="","",IF('Slut 3.kl -Klasse'!CV31='Skole scoring'!CH$152,1,0)+IF('Slut 3.kl -Klasse'!CV31=5,5,0))</f>
        <v/>
      </c>
      <c r="CI164" s="29" t="str">
        <f>IF('Slut 3.kl -Klasse'!CW31="","",IF('Slut 3.kl -Klasse'!CW31='Skole scoring'!CI$152,1,0)+IF('Slut 3.kl -Klasse'!CW31=5,5,0))</f>
        <v/>
      </c>
      <c r="CJ164" s="29" t="str">
        <f>IF('Slut 3.kl -Klasse'!CX31="","",IF('Slut 3.kl -Klasse'!CX31='Skole scoring'!CJ$152,1,0)+IF('Slut 3.kl -Klasse'!CX31=5,5,0))</f>
        <v/>
      </c>
      <c r="CK164" s="29" t="str">
        <f>IF('Slut 3.kl -Klasse'!CY31="","",IF('Slut 3.kl -Klasse'!CY31='Skole scoring'!CK$152,1,0)+IF('Slut 3.kl -Klasse'!CY31=5,5,0))</f>
        <v/>
      </c>
      <c r="CL164" s="29" t="str">
        <f>IF('Slut 3.kl -Klasse'!CZ31="","",IF('Slut 3.kl -Klasse'!CZ31='Skole scoring'!CL$152,1,0)+IF('Slut 3.kl -Klasse'!CZ31=5,5,0))</f>
        <v/>
      </c>
      <c r="CM164" s="29" t="str">
        <f>IF('Slut 3.kl -Klasse'!DA31="","",IF('Slut 3.kl -Klasse'!DA31='Skole scoring'!CM$152,1,0)+IF('Slut 3.kl -Klasse'!DA31=5,5,0))</f>
        <v/>
      </c>
      <c r="CN164" s="29" t="str">
        <f>IF('Slut 3.kl -Klasse'!DB31="","",IF('Slut 3.kl -Klasse'!DB31='Skole scoring'!CN$152,1,0)+IF('Slut 3.kl -Klasse'!DB31=5,5,0))</f>
        <v/>
      </c>
      <c r="CO164" s="29" t="str">
        <f>IF('Slut 3.kl -Klasse'!DC31="","",IF('Slut 3.kl -Klasse'!DC31='Skole scoring'!CO$152,1,0)+IF('Slut 3.kl -Klasse'!DC31=5,5,0))</f>
        <v/>
      </c>
      <c r="CP164" s="29" t="str">
        <f>IF('Slut 3.kl -Klasse'!DD31="","",IF('Slut 3.kl -Klasse'!DD31='Skole scoring'!CP$152,1,0)+IF('Slut 3.kl -Klasse'!DD31=5,5,0))</f>
        <v/>
      </c>
      <c r="CQ164" s="29" t="str">
        <f>IF('Slut 3.kl -Klasse'!DE31="","",IF('Slut 3.kl -Klasse'!DE31='Skole scoring'!CQ$152,1,0)+IF('Slut 3.kl -Klasse'!DE31=5,5,0))</f>
        <v/>
      </c>
      <c r="CR164" s="29" t="str">
        <f>IF('Slut 3.kl -Klasse'!DF31="","",IF('Slut 3.kl -Klasse'!DF31='Skole scoring'!CR$152,1,0)+IF('Slut 3.kl -Klasse'!DF31=5,5,0))</f>
        <v/>
      </c>
      <c r="CS164" s="29" t="str">
        <f>IF('Slut 3.kl -Klasse'!DG31="","",IF('Slut 3.kl -Klasse'!DG31='Skole scoring'!CS$152,1,0)+IF('Slut 3.kl -Klasse'!DG31=5,5,0))</f>
        <v/>
      </c>
      <c r="CT164" s="29" t="str">
        <f>IF('Slut 3.kl -Klasse'!DH31="","",IF('Slut 3.kl -Klasse'!DH31='Skole scoring'!CT$152,1,0)+IF('Slut 3.kl -Klasse'!DH31=5,5,0))</f>
        <v/>
      </c>
      <c r="CU164" s="29" t="str">
        <f>IF('Slut 3.kl -Klasse'!DI31="","",IF('Slut 3.kl -Klasse'!DI31='Skole scoring'!CU$152,1,0)+IF('Slut 3.kl -Klasse'!DI31=5,5,0))</f>
        <v/>
      </c>
      <c r="CV164" s="29" t="str">
        <f>IF('Slut 3.kl -Klasse'!DJ31="","",IF('Slut 3.kl -Klasse'!DJ31='Skole scoring'!CV$152,1,0)+IF('Slut 3.kl -Klasse'!DJ31=5,5,0))</f>
        <v/>
      </c>
      <c r="CW164" s="29" t="str">
        <f>IF('Slut 3.kl -Klasse'!DK31="","",IF('Slut 3.kl -Klasse'!DK31='Skole scoring'!CW$152,1,0)+IF('Slut 3.kl -Klasse'!DK31=5,5,0))</f>
        <v/>
      </c>
      <c r="CX164" s="29" t="str">
        <f>IF('Slut 3.kl -Klasse'!DL31="","",IF('Slut 3.kl -Klasse'!DL31='Skole scoring'!CX$152,1,0)+IF('Slut 3.kl -Klasse'!DL31=5,5,0))</f>
        <v/>
      </c>
      <c r="CY164" s="29" t="str">
        <f>IF('Slut 3.kl -Klasse'!DM31="","",IF('Slut 3.kl -Klasse'!DM31='Skole scoring'!CY$152,1,0)+IF('Slut 3.kl -Klasse'!DM31=5,5,0))</f>
        <v/>
      </c>
      <c r="CZ164" s="29" t="str">
        <f>IF('Slut 3.kl -Klasse'!DN31="","",IF('Slut 3.kl -Klasse'!DN31='Skole scoring'!CZ$152,1,0)+IF('Slut 3.kl -Klasse'!DN31=5,5,0))</f>
        <v/>
      </c>
      <c r="DA164" s="29" t="str">
        <f>IF('Slut 3.kl -Klasse'!DO31="","",IF('Slut 3.kl -Klasse'!DO31='Skole scoring'!DA$152,1,0)+IF('Slut 3.kl -Klasse'!DO31=5,5,0))</f>
        <v/>
      </c>
      <c r="DB164" s="29" t="str">
        <f>IF('Slut 3.kl -Klasse'!DP31="","",IF('Slut 3.kl -Klasse'!DP31='Skole scoring'!DB$152,1,0)+IF('Slut 3.kl -Klasse'!DP31=5,5,0))</f>
        <v/>
      </c>
      <c r="DC164" s="29" t="str">
        <f>IF('Slut 3.kl -Klasse'!DQ31="","",IF('Slut 3.kl -Klasse'!DQ31='Skole scoring'!DC$152,1,0)+IF('Slut 3.kl -Klasse'!DQ31=5,5,0))</f>
        <v/>
      </c>
      <c r="DD164" s="29" t="str">
        <f>IF('Slut 3.kl -Klasse'!DR31="","",IF('Slut 3.kl -Klasse'!DR31='Skole scoring'!DD$152,1,0)+IF('Slut 3.kl -Klasse'!DR31=5,5,0))</f>
        <v/>
      </c>
      <c r="DE164" s="29" t="str">
        <f>IF('Slut 3.kl -Klasse'!DS31="","",IF('Slut 3.kl -Klasse'!DS31='Skole scoring'!DE$152,1,0)+IF('Slut 3.kl -Klasse'!DS31=5,5,0))</f>
        <v/>
      </c>
      <c r="DF164" s="29" t="str">
        <f>IF('Slut 3.kl -Klasse'!DT31="","",IF('Slut 3.kl -Klasse'!DT31='Skole scoring'!DF$152,1,0)+IF('Slut 3.kl -Klasse'!DT31=5,5,0))</f>
        <v/>
      </c>
      <c r="DG164" s="29" t="str">
        <f>IF('Slut 3.kl -Klasse'!DU31="","",IF('Slut 3.kl -Klasse'!DU31='Skole scoring'!DG$152,1,0)+IF('Slut 3.kl -Klasse'!DU31=5,5,0))</f>
        <v/>
      </c>
      <c r="DH164" s="29" t="str">
        <f>IF('Slut 3.kl -Klasse'!DV31="","",IF('Slut 3.kl -Klasse'!DV31='Skole scoring'!DH$152,1,0)+IF('Slut 3.kl -Klasse'!DV31=5,5,0))</f>
        <v/>
      </c>
      <c r="DI164" s="29" t="str">
        <f>IF('Slut 3.kl -Klasse'!DW31="","",IF('Slut 3.kl -Klasse'!DW31='Skole scoring'!DI$152,1,0)+IF('Slut 3.kl -Klasse'!DW31=5,5,0))</f>
        <v/>
      </c>
      <c r="DJ164" s="29" t="str">
        <f>IF('Slut 3.kl -Klasse'!DX31="","",IF('Slut 3.kl -Klasse'!DX31='Skole scoring'!DJ$152,1,0)+IF('Slut 3.kl -Klasse'!DX31=5,5,0))</f>
        <v/>
      </c>
      <c r="DK164" s="29" t="str">
        <f>IF('Slut 3.kl -Klasse'!DY31="","",IF('Slut 3.kl -Klasse'!DY31='Skole scoring'!DK$152,1,0)+IF('Slut 3.kl -Klasse'!DY31=5,5,0))</f>
        <v/>
      </c>
      <c r="DL164" s="29" t="str">
        <f>IF('Slut 3.kl -Klasse'!DZ31="","",IF('Slut 3.kl -Klasse'!DZ31='Skole scoring'!DL$152,1,0)+IF('Slut 3.kl -Klasse'!DZ31=5,5,0))</f>
        <v/>
      </c>
      <c r="DM164" s="29" t="str">
        <f>IF('Slut 3.kl -Klasse'!EA31="","",IF('Slut 3.kl -Klasse'!EA31='Skole scoring'!DM$152,1,0)+IF('Slut 3.kl -Klasse'!EA31=5,5,0))</f>
        <v/>
      </c>
      <c r="DN164" s="29" t="str">
        <f>IF('Slut 3.kl -Klasse'!EB31="","",IF('Slut 3.kl -Klasse'!EB31='Skole scoring'!DN$152,1,0)+IF('Slut 3.kl -Klasse'!EB31=5,5,0))</f>
        <v/>
      </c>
      <c r="DO164" s="29" t="str">
        <f>IF('Slut 3.kl -Klasse'!EC31="","",IF('Slut 3.kl -Klasse'!EC31='Skole scoring'!DO$152,1,0)+IF('Slut 3.kl -Klasse'!EC31=5,5,0))</f>
        <v/>
      </c>
      <c r="DP164" s="29" t="str">
        <f>IF('Slut 3.kl -Klasse'!ED31="","",IF('Slut 3.kl -Klasse'!ED31='Skole scoring'!DP$152,1,0)+IF('Slut 3.kl -Klasse'!ED31=5,5,0))</f>
        <v/>
      </c>
      <c r="DQ164" s="29" t="str">
        <f>IF('Slut 3.kl -Klasse'!EE31="","",IF('Slut 3.kl -Klasse'!EE31='Skole scoring'!DQ$152,1,0)+IF('Slut 3.kl -Klasse'!EE31=5,5,0))</f>
        <v/>
      </c>
      <c r="DR164" s="29" t="str">
        <f>IF('Slut 3.kl -Klasse'!EF31="","",IF('Slut 3.kl -Klasse'!EF31='Skole scoring'!DR$152,1,0)+IF('Slut 3.kl -Klasse'!EF31=5,5,0))</f>
        <v/>
      </c>
      <c r="DS164" s="29" t="str">
        <f>IF('Slut 3.kl -Klasse'!EG31="","",IF('Slut 3.kl -Klasse'!EG31='Skole scoring'!DS$152,1,0)+IF('Slut 3.kl -Klasse'!EG31=5,5,0))</f>
        <v/>
      </c>
      <c r="DT164" s="29" t="str">
        <f>IF('Slut 3.kl -Klasse'!EH31="","",IF('Slut 3.kl -Klasse'!EH31='Skole scoring'!DT$152,1,0)+IF('Slut 3.kl -Klasse'!EH31=5,5,0))</f>
        <v/>
      </c>
      <c r="DU164" s="29" t="str">
        <f>IF('Slut 3.kl -Klasse'!EI31="","",IF('Slut 3.kl -Klasse'!EI31='Skole scoring'!DU$152,1,0)+IF('Slut 3.kl -Klasse'!EI31=5,5,0))</f>
        <v/>
      </c>
      <c r="DV164" s="29" t="str">
        <f>IF('Slut 3.kl -Klasse'!EJ31="","",IF('Slut 3.kl -Klasse'!EJ31='Skole scoring'!DV$152,1,0)+IF('Slut 3.kl -Klasse'!EJ31=5,5,0))</f>
        <v/>
      </c>
      <c r="DW164" s="29" t="str">
        <f>IF('Slut 3.kl -Klasse'!EK31="","",IF('Slut 3.kl -Klasse'!EK31='Skole scoring'!DW$152,1,0)+IF('Slut 3.kl -Klasse'!EK31=5,5,0))</f>
        <v/>
      </c>
      <c r="DX164" s="29" t="str">
        <f>IF('Slut 3.kl -Klasse'!EL31="","",IF('Slut 3.kl -Klasse'!EL31='Skole scoring'!DX$152,1,0)+IF('Slut 3.kl -Klasse'!EL31=5,5,0))</f>
        <v/>
      </c>
      <c r="DY164" s="29" t="str">
        <f>IF('Slut 3.kl -Klasse'!EM31="","",IF('Slut 3.kl -Klasse'!EM31='Skole scoring'!DY$152,1,0)+IF('Slut 3.kl -Klasse'!EM31=5,5,0))</f>
        <v/>
      </c>
      <c r="DZ164" s="29" t="str">
        <f>IF('Slut 3.kl -Klasse'!EN31="","",IF('Slut 3.kl -Klasse'!EN31='Skole scoring'!DZ$152,1,0)+IF('Slut 3.kl -Klasse'!EN31=5,5,0))</f>
        <v/>
      </c>
      <c r="EA164" s="29" t="str">
        <f>IF('Slut 3.kl -Klasse'!EO31="","",IF('Slut 3.kl -Klasse'!EO31='Skole scoring'!EA$152,1,0)+IF('Slut 3.kl -Klasse'!EO31=5,5,0))</f>
        <v/>
      </c>
      <c r="EB164" s="29" t="str">
        <f>IF('Slut 3.kl -Klasse'!EP31="","",IF('Slut 3.kl -Klasse'!EP31='Skole scoring'!EB$152,1,0)+IF('Slut 3.kl -Klasse'!EP31=5,5,0))</f>
        <v/>
      </c>
      <c r="EC164" s="29" t="str">
        <f>IF('Slut 3.kl -Klasse'!EQ31="","",IF('Slut 3.kl -Klasse'!EQ31='Skole scoring'!EC$152,1,0)+IF('Slut 3.kl -Klasse'!EQ31=5,5,0))</f>
        <v/>
      </c>
      <c r="ED164" s="29" t="str">
        <f>IF('Slut 3.kl -Klasse'!ER31="","",IF('Slut 3.kl -Klasse'!ER31='Skole scoring'!ED$152,1,0)+IF('Slut 3.kl -Klasse'!ER31=5,5,0))</f>
        <v/>
      </c>
      <c r="EE164" s="29" t="str">
        <f>IF('Slut 3.kl -Klasse'!ES31="","",IF('Slut 3.kl -Klasse'!ES31='Skole scoring'!EE$152,1,0)+IF('Slut 3.kl -Klasse'!ES31=5,5,0))</f>
        <v/>
      </c>
      <c r="EF164" s="29" t="str">
        <f>IF('Slut 3.kl -Klasse'!ET31="","",IF('Slut 3.kl -Klasse'!ET31='Skole scoring'!EF$152,1,0)+IF('Slut 3.kl -Klasse'!ET31=5,5,0))</f>
        <v/>
      </c>
      <c r="EG164" s="29" t="str">
        <f>IF('Slut 3.kl -Klasse'!EU31="","",IF('Slut 3.kl -Klasse'!EU31='Skole scoring'!EG$152,1,0)+IF('Slut 3.kl -Klasse'!EU31=5,5,0))</f>
        <v/>
      </c>
      <c r="EH164" s="29" t="str">
        <f>IF('Slut 3.kl -Klasse'!EV31="","",IF('Slut 3.kl -Klasse'!EV31='Skole scoring'!EH$152,1,0)+IF('Slut 3.kl -Klasse'!EV31=5,5,0))</f>
        <v/>
      </c>
      <c r="EI164" s="29" t="str">
        <f>IF('Slut 3.kl -Klasse'!EW31="","",IF('Slut 3.kl -Klasse'!EW31='Skole scoring'!EI$152,1,0)+IF('Slut 3.kl -Klasse'!EW31=5,5,0))</f>
        <v/>
      </c>
      <c r="EJ164" s="29" t="str">
        <f>IF('Slut 3.kl -Klasse'!EX31="","",IF('Slut 3.kl -Klasse'!EX31='Skole scoring'!EJ$152,1,0)+IF('Slut 3.kl -Klasse'!EX31=5,5,0))</f>
        <v/>
      </c>
      <c r="EK164" s="29" t="str">
        <f>IF('Slut 3.kl -Klasse'!EY31="","",IF('Slut 3.kl -Klasse'!EY31='Skole scoring'!EK$152,1,0)+IF('Slut 3.kl -Klasse'!EY31=5,5,0))</f>
        <v/>
      </c>
      <c r="EL164" s="29" t="str">
        <f>IF('Slut 3.kl -Klasse'!EZ31="","",IF('Slut 3.kl -Klasse'!EZ31='Skole scoring'!EL$152,1,0)+IF('Slut 3.kl -Klasse'!EZ31=5,5,0))</f>
        <v/>
      </c>
      <c r="EM164" s="29" t="str">
        <f>IF('Slut 3.kl -Klasse'!FA31="","",IF('Slut 3.kl -Klasse'!FA31='Skole scoring'!EM$152,1,0)+IF('Slut 3.kl -Klasse'!FA31=5,5,0))</f>
        <v/>
      </c>
      <c r="EN164" s="29" t="str">
        <f>IF('Slut 3.kl -Klasse'!FB31="","",IF('Slut 3.kl -Klasse'!FB31='Skole scoring'!EN$152,1,0)+IF('Slut 3.kl -Klasse'!FB31=5,5,0))</f>
        <v/>
      </c>
      <c r="EO164" s="29" t="str">
        <f>IF('Slut 3.kl -Klasse'!FC31="","",IF('Slut 3.kl -Klasse'!FC31='Skole scoring'!EO$152,1,0)+IF('Slut 3.kl -Klasse'!FC31=5,5,0))</f>
        <v/>
      </c>
      <c r="EP164" s="29" t="str">
        <f>IF('Slut 3.kl -Klasse'!FD31="","",IF('Slut 3.kl -Klasse'!FD31='Skole scoring'!EP$152,1,0)+IF('Slut 3.kl -Klasse'!FD31=5,5,0))</f>
        <v/>
      </c>
      <c r="EQ164" s="29" t="str">
        <f>IF('Slut 3.kl -Klasse'!FE31="","",IF('Slut 3.kl -Klasse'!FE31='Skole scoring'!EQ$152,1,0)+IF('Slut 3.kl -Klasse'!FE31=5,5,0))</f>
        <v/>
      </c>
      <c r="ER164" s="29" t="str">
        <f>IF('Slut 3.kl -Klasse'!FF31="","",IF('Slut 3.kl -Klasse'!FF31='Skole scoring'!ER$152,1,0)+IF('Slut 3.kl -Klasse'!FF31=5,5,0))</f>
        <v/>
      </c>
      <c r="ES164" s="29" t="str">
        <f>IF('Slut 3.kl -Klasse'!FG31="","",IF('Slut 3.kl -Klasse'!FG31='Skole scoring'!ES$152,1,0)+IF('Slut 3.kl -Klasse'!FG31=5,5,0))</f>
        <v/>
      </c>
      <c r="ET164" s="29" t="str">
        <f>IF('Slut 3.kl -Klasse'!FH31="","",IF('Slut 3.kl -Klasse'!FH31='Skole scoring'!ET$152,1,0)+IF('Slut 3.kl -Klasse'!FH31=5,5,0))</f>
        <v/>
      </c>
      <c r="EU164" s="29" t="str">
        <f>IF('Slut 3.kl -Klasse'!FI31="","",IF('Slut 3.kl -Klasse'!FI31='Skole scoring'!EU$152,1,0)+IF('Slut 3.kl -Klasse'!FI31=5,5,0))</f>
        <v/>
      </c>
      <c r="EV164" s="29" t="str">
        <f>IF('Slut 3.kl -Klasse'!FJ31="","",IF('Slut 3.kl -Klasse'!FJ31='Skole scoring'!EV$152,1,0)+IF('Slut 3.kl -Klasse'!FJ31=5,5,0))</f>
        <v/>
      </c>
      <c r="EW164" s="29" t="str">
        <f>IF('Slut 3.kl -Klasse'!FK31="","",IF('Slut 3.kl -Klasse'!FK31='Skole scoring'!EW$152,1,0)+IF('Slut 3.kl -Klasse'!FK31=5,5,0))</f>
        <v/>
      </c>
      <c r="EX164" s="29" t="str">
        <f>IF('Slut 3.kl -Klasse'!FL31="","",IF('Slut 3.kl -Klasse'!FL31='Skole scoring'!EX$152,1,0)+IF('Slut 3.kl -Klasse'!FL31=5,5,0))</f>
        <v/>
      </c>
      <c r="EY164" s="29" t="str">
        <f>IF('Slut 3.kl -Klasse'!FM31="","",IF('Slut 3.kl -Klasse'!FM31='Skole scoring'!EY$152,1,0)+IF('Slut 3.kl -Klasse'!FM31=5,5,0))</f>
        <v/>
      </c>
      <c r="EZ164" s="29" t="str">
        <f>IF('Slut 3.kl -Klasse'!FN31="","",IF('Slut 3.kl -Klasse'!FN31='Skole scoring'!EZ$152,1,0)+IF('Slut 3.kl -Klasse'!FN31=5,5,0))</f>
        <v/>
      </c>
      <c r="FA164" s="29" t="str">
        <f>IF('Slut 3.kl -Klasse'!FO31="","",IF('Slut 3.kl -Klasse'!FO31='Skole scoring'!FA$152,1,0)+IF('Slut 3.kl -Klasse'!FO31=5,5,0))</f>
        <v/>
      </c>
      <c r="FB164" s="29" t="str">
        <f>IF('Slut 3.kl -Klasse'!FP31="","",IF('Slut 3.kl -Klasse'!FP31='Skole scoring'!FB$152,1,0)+IF('Slut 3.kl -Klasse'!FP31=5,5,0))</f>
        <v/>
      </c>
      <c r="FC164" s="29" t="str">
        <f>IF('Slut 3.kl -Klasse'!FQ31="","",IF('Slut 3.kl -Klasse'!FQ31='Skole scoring'!FC$152,1,0)+IF('Slut 3.kl -Klasse'!FQ31=5,5,0))</f>
        <v/>
      </c>
      <c r="FD164" s="29" t="str">
        <f>IF('Slut 3.kl -Klasse'!FR31="","",IF('Slut 3.kl -Klasse'!FR31='Skole scoring'!FD$152,1,0)+IF('Slut 3.kl -Klasse'!FR31=5,5,0))</f>
        <v/>
      </c>
      <c r="FE164" s="29" t="str">
        <f>IF('Slut 3.kl -Klasse'!FS31="","",IF('Slut 3.kl -Klasse'!FS31='Skole scoring'!FE$152,1,0)+IF('Slut 3.kl -Klasse'!FS31=5,5,0))</f>
        <v/>
      </c>
      <c r="FF164" s="29" t="str">
        <f>IF('Slut 3.kl -Klasse'!FT31="","",IF('Slut 3.kl -Klasse'!FT31='Skole scoring'!FF$152,1,0)+IF('Slut 3.kl -Klasse'!FT31=5,5,0))</f>
        <v/>
      </c>
      <c r="FG164" s="29" t="str">
        <f>IF('Slut 3.kl -Klasse'!FU31="","",IF('Slut 3.kl -Klasse'!FU31='Skole scoring'!FG$152,1,0)+IF('Slut 3.kl -Klasse'!FU31=5,5,0))</f>
        <v/>
      </c>
      <c r="FH164" s="29" t="str">
        <f>IF('Slut 3.kl -Klasse'!FV31="","",IF('Slut 3.kl -Klasse'!FV31='Skole scoring'!FH$152,1,0)+IF('Slut 3.kl -Klasse'!FV31=5,5,0))</f>
        <v/>
      </c>
      <c r="FI164" s="29" t="str">
        <f>IF('Slut 3.kl -Klasse'!FW31="","",IF('Slut 3.kl -Klasse'!FW31='Skole scoring'!FI$152,1,0)+IF('Slut 3.kl -Klasse'!FW31=5,5,0))</f>
        <v/>
      </c>
      <c r="FJ164" s="29" t="str">
        <f>IF('Slut 3.kl -Klasse'!FX31="","",IF('Slut 3.kl -Klasse'!FX31='Skole scoring'!FJ$152,1,0)+IF('Slut 3.kl -Klasse'!FX31=5,5,0))</f>
        <v/>
      </c>
      <c r="FK164" s="29" t="str">
        <f>IF('Slut 3.kl -Klasse'!FY31="","",IF('Slut 3.kl -Klasse'!FY31='Skole scoring'!FK$152,1,0)+IF('Slut 3.kl -Klasse'!FY31=5,5,0))</f>
        <v/>
      </c>
      <c r="FL164" s="29" t="str">
        <f>IF('Slut 3.kl -Klasse'!FZ31="","",IF('Slut 3.kl -Klasse'!FZ31='Skole scoring'!FL$152,1,0)+IF('Slut 3.kl -Klasse'!FZ31=5,5,0))</f>
        <v/>
      </c>
      <c r="FM164" s="29" t="str">
        <f>IF('Slut 3.kl -Klasse'!GA31="","",IF('Slut 3.kl -Klasse'!GA31='Skole scoring'!FM$152,1,0)+IF('Slut 3.kl -Klasse'!GA31=5,5,0))</f>
        <v/>
      </c>
      <c r="FN164" s="29">
        <f t="shared" si="5"/>
        <v>0</v>
      </c>
      <c r="FO164" s="29" t="str">
        <f>IF(ISBLANK('Slut 3.kl -Klasse'!B31),"NA",(((COUNTIF('Skole scoring'!B164:U164,1)-10.5)/5.6)+((COUNTIF('Skole scoring'!V164:DQ164,1)-28.9)/14.5)+((COUNTIF(DR164:FM164,1)-29.6)/13.9))/3)</f>
        <v>NA</v>
      </c>
    </row>
    <row r="165" spans="2:171" x14ac:dyDescent="0.35">
      <c r="B165" s="29" t="str">
        <f>IF('Slut 3.kl -Klasse'!P32="","",IF('Slut 3.kl -Klasse'!P32='Skole scoring'!B$152,1,0)+IF('Slut 3.kl -Klasse'!P32=5,5,0))</f>
        <v/>
      </c>
      <c r="C165" s="29" t="str">
        <f>IF('Slut 3.kl -Klasse'!Q32="","",IF('Slut 3.kl -Klasse'!Q32='Skole scoring'!C$152,1,0)+IF('Slut 3.kl -Klasse'!Q32=5,5,0))</f>
        <v/>
      </c>
      <c r="D165" s="29" t="str">
        <f>IF('Slut 3.kl -Klasse'!R32="","",IF('Slut 3.kl -Klasse'!R32='Skole scoring'!D$152,1,0)+IF('Slut 3.kl -Klasse'!R32=5,5,0))</f>
        <v/>
      </c>
      <c r="E165" s="29" t="str">
        <f>IF('Slut 3.kl -Klasse'!S32="","",IF('Slut 3.kl -Klasse'!S32='Skole scoring'!E$152,1,0)+IF('Slut 3.kl -Klasse'!S32=5,5,0))</f>
        <v/>
      </c>
      <c r="F165" s="29" t="str">
        <f>IF('Slut 3.kl -Klasse'!T32="","",IF('Slut 3.kl -Klasse'!T32='Skole scoring'!F$152,1,0)+IF('Slut 3.kl -Klasse'!T32=5,5,0))</f>
        <v/>
      </c>
      <c r="G165" s="29" t="str">
        <f>IF('Slut 3.kl -Klasse'!U32="","",IF('Slut 3.kl -Klasse'!U32='Skole scoring'!G$152,1,0)+IF('Slut 3.kl -Klasse'!U32=5,5,0))</f>
        <v/>
      </c>
      <c r="H165" s="29" t="str">
        <f>IF('Slut 3.kl -Klasse'!V32="","",IF('Slut 3.kl -Klasse'!V32='Skole scoring'!H$152,1,0)+IF('Slut 3.kl -Klasse'!V32=5,5,0))</f>
        <v/>
      </c>
      <c r="I165" s="29" t="str">
        <f>IF('Slut 3.kl -Klasse'!W32="","",IF('Slut 3.kl -Klasse'!W32='Skole scoring'!I$152,1,0)+IF('Slut 3.kl -Klasse'!W32=5,5,0))</f>
        <v/>
      </c>
      <c r="J165" s="29" t="str">
        <f>IF('Slut 3.kl -Klasse'!X32="","",IF('Slut 3.kl -Klasse'!X32='Skole scoring'!J$152,1,0)+IF('Slut 3.kl -Klasse'!X32=5,5,0))</f>
        <v/>
      </c>
      <c r="K165" s="29" t="str">
        <f>IF('Slut 3.kl -Klasse'!Y32="","",IF('Slut 3.kl -Klasse'!Y32='Skole scoring'!K$152,1,0)+IF('Slut 3.kl -Klasse'!Y32=5,5,0))</f>
        <v/>
      </c>
      <c r="L165" s="29" t="str">
        <f>IF('Slut 3.kl -Klasse'!Z32="","",IF('Slut 3.kl -Klasse'!Z32='Skole scoring'!L$152,1,0)+IF('Slut 3.kl -Klasse'!Z32=5,5,0))</f>
        <v/>
      </c>
      <c r="M165" s="29" t="str">
        <f>IF('Slut 3.kl -Klasse'!AA32="","",IF('Slut 3.kl -Klasse'!AA32='Skole scoring'!M$152,1,0)+IF('Slut 3.kl -Klasse'!AA32=5,5,0))</f>
        <v/>
      </c>
      <c r="N165" s="29" t="str">
        <f>IF('Slut 3.kl -Klasse'!AB32="","",IF('Slut 3.kl -Klasse'!AB32='Skole scoring'!N$152,1,0)+IF('Slut 3.kl -Klasse'!AB32=5,5,0))</f>
        <v/>
      </c>
      <c r="O165" s="29" t="str">
        <f>IF('Slut 3.kl -Klasse'!AC32="","",IF('Slut 3.kl -Klasse'!AC32='Skole scoring'!O$152,1,0)+IF('Slut 3.kl -Klasse'!AC32=5,5,0))</f>
        <v/>
      </c>
      <c r="P165" s="29" t="str">
        <f>IF('Slut 3.kl -Klasse'!AD32="","",IF('Slut 3.kl -Klasse'!AD32='Skole scoring'!P$152,1,0)+IF('Slut 3.kl -Klasse'!AD32=5,5,0))</f>
        <v/>
      </c>
      <c r="Q165" s="29" t="str">
        <f>IF('Slut 3.kl -Klasse'!AE32="","",IF('Slut 3.kl -Klasse'!AE32='Skole scoring'!Q$152,1,0)+IF('Slut 3.kl -Klasse'!AE32=5,5,0))</f>
        <v/>
      </c>
      <c r="R165" s="29" t="str">
        <f>IF('Slut 3.kl -Klasse'!AF32="","",IF('Slut 3.kl -Klasse'!AF32='Skole scoring'!R$152,1,0)+IF('Slut 3.kl -Klasse'!AF32=5,5,0))</f>
        <v/>
      </c>
      <c r="S165" s="29" t="str">
        <f>IF('Slut 3.kl -Klasse'!AG32="","",IF('Slut 3.kl -Klasse'!AG32='Skole scoring'!S$152,1,0)+IF('Slut 3.kl -Klasse'!AG32=5,5,0))</f>
        <v/>
      </c>
      <c r="T165" s="29" t="str">
        <f>IF('Slut 3.kl -Klasse'!AH32="","",IF('Slut 3.kl -Klasse'!AH32='Skole scoring'!T$152,1,0)+IF('Slut 3.kl -Klasse'!AH32=5,5,0))</f>
        <v/>
      </c>
      <c r="U165" s="29" t="str">
        <f>IF('Slut 3.kl -Klasse'!AI32="","",IF('Slut 3.kl -Klasse'!AI32='Skole scoring'!U$152,1,0)+IF('Slut 3.kl -Klasse'!AI32=5,5,0))</f>
        <v/>
      </c>
      <c r="V165" s="29" t="str">
        <f>IF('Slut 3.kl -Klasse'!AJ32="","",IF('Slut 3.kl -Klasse'!AJ32='Skole scoring'!V$152,1,0)+IF('Slut 3.kl -Klasse'!AJ32=5,5,0))</f>
        <v/>
      </c>
      <c r="W165" s="29" t="str">
        <f>IF('Slut 3.kl -Klasse'!AK32="","",IF('Slut 3.kl -Klasse'!AK32='Skole scoring'!W$152,1,0)+IF('Slut 3.kl -Klasse'!AK32=5,5,0))</f>
        <v/>
      </c>
      <c r="X165" s="29" t="str">
        <f>IF('Slut 3.kl -Klasse'!AL32="","",IF('Slut 3.kl -Klasse'!AL32='Skole scoring'!X$152,1,0)+IF('Slut 3.kl -Klasse'!AL32=5,5,0))</f>
        <v/>
      </c>
      <c r="Y165" s="29" t="str">
        <f>IF('Slut 3.kl -Klasse'!AM32="","",IF('Slut 3.kl -Klasse'!AM32='Skole scoring'!Y$152,1,0)+IF('Slut 3.kl -Klasse'!AM32=5,5,0))</f>
        <v/>
      </c>
      <c r="Z165" s="29" t="str">
        <f>IF('Slut 3.kl -Klasse'!AN32="","",IF('Slut 3.kl -Klasse'!AN32='Skole scoring'!Z$152,1,0)+IF('Slut 3.kl -Klasse'!AN32=5,5,0))</f>
        <v/>
      </c>
      <c r="AA165" s="29" t="str">
        <f>IF('Slut 3.kl -Klasse'!AO32="","",IF('Slut 3.kl -Klasse'!AO32='Skole scoring'!AA$152,1,0)+IF('Slut 3.kl -Klasse'!AO32=5,5,0))</f>
        <v/>
      </c>
      <c r="AB165" s="29" t="str">
        <f>IF('Slut 3.kl -Klasse'!AP32="","",IF('Slut 3.kl -Klasse'!AP32='Skole scoring'!AB$152,1,0)+IF('Slut 3.kl -Klasse'!AP32=5,5,0))</f>
        <v/>
      </c>
      <c r="AC165" s="29" t="str">
        <f>IF('Slut 3.kl -Klasse'!AQ32="","",IF('Slut 3.kl -Klasse'!AQ32='Skole scoring'!AC$152,1,0)+IF('Slut 3.kl -Klasse'!AQ32=5,5,0))</f>
        <v/>
      </c>
      <c r="AD165" s="29" t="str">
        <f>IF('Slut 3.kl -Klasse'!AR32="","",IF('Slut 3.kl -Klasse'!AR32='Skole scoring'!AD$152,1,0)+IF('Slut 3.kl -Klasse'!AR32=5,5,0))</f>
        <v/>
      </c>
      <c r="AE165" s="29" t="str">
        <f>IF('Slut 3.kl -Klasse'!AS32="","",IF('Slut 3.kl -Klasse'!AS32='Skole scoring'!AE$152,1,0)+IF('Slut 3.kl -Klasse'!AS32=5,5,0))</f>
        <v/>
      </c>
      <c r="AF165" s="29" t="str">
        <f>IF('Slut 3.kl -Klasse'!AT32="","",IF('Slut 3.kl -Klasse'!AT32='Skole scoring'!AF$152,1,0)+IF('Slut 3.kl -Klasse'!AT32=5,5,0))</f>
        <v/>
      </c>
      <c r="AG165" s="29" t="str">
        <f>IF('Slut 3.kl -Klasse'!AU32="","",IF('Slut 3.kl -Klasse'!AU32='Skole scoring'!AG$152,1,0)+IF('Slut 3.kl -Klasse'!AU32=5,5,0))</f>
        <v/>
      </c>
      <c r="AH165" s="29" t="str">
        <f>IF('Slut 3.kl -Klasse'!AV32="","",IF('Slut 3.kl -Klasse'!AV32='Skole scoring'!AH$152,1,0)+IF('Slut 3.kl -Klasse'!AV32=5,5,0))</f>
        <v/>
      </c>
      <c r="AI165" s="29" t="str">
        <f>IF('Slut 3.kl -Klasse'!AW32="","",IF('Slut 3.kl -Klasse'!AW32='Skole scoring'!AI$152,1,0)+IF('Slut 3.kl -Klasse'!AW32=5,5,0))</f>
        <v/>
      </c>
      <c r="AJ165" s="29" t="str">
        <f>IF('Slut 3.kl -Klasse'!AX32="","",IF('Slut 3.kl -Klasse'!AX32='Skole scoring'!AJ$152,1,0)+IF('Slut 3.kl -Klasse'!AX32=5,5,0))</f>
        <v/>
      </c>
      <c r="AK165" s="29" t="str">
        <f>IF('Slut 3.kl -Klasse'!AY32="","",IF('Slut 3.kl -Klasse'!AY32='Skole scoring'!AK$152,1,0)+IF('Slut 3.kl -Klasse'!AY32=5,5,0))</f>
        <v/>
      </c>
      <c r="AL165" s="29" t="str">
        <f>IF('Slut 3.kl -Klasse'!AZ32="","",IF('Slut 3.kl -Klasse'!AZ32='Skole scoring'!AL$152,1,0)+IF('Slut 3.kl -Klasse'!AZ32=5,5,0))</f>
        <v/>
      </c>
      <c r="AM165" s="29" t="str">
        <f>IF('Slut 3.kl -Klasse'!BA32="","",IF('Slut 3.kl -Klasse'!BA32='Skole scoring'!AM$152,1,0)+IF('Slut 3.kl -Klasse'!BA32=5,5,0))</f>
        <v/>
      </c>
      <c r="AN165" s="29" t="str">
        <f>IF('Slut 3.kl -Klasse'!BB32="","",IF('Slut 3.kl -Klasse'!BB32='Skole scoring'!AN$152,1,0)+IF('Slut 3.kl -Klasse'!BB32=5,5,0))</f>
        <v/>
      </c>
      <c r="AO165" s="29" t="str">
        <f>IF('Slut 3.kl -Klasse'!BC32="","",IF('Slut 3.kl -Klasse'!BC32='Skole scoring'!AO$152,1,0)+IF('Slut 3.kl -Klasse'!BC32=5,5,0))</f>
        <v/>
      </c>
      <c r="AP165" s="29" t="str">
        <f>IF('Slut 3.kl -Klasse'!BD32="","",IF('Slut 3.kl -Klasse'!BD32='Skole scoring'!AP$152,1,0)+IF('Slut 3.kl -Klasse'!BD32=5,5,0))</f>
        <v/>
      </c>
      <c r="AQ165" s="29" t="str">
        <f>IF('Slut 3.kl -Klasse'!BE32="","",IF('Slut 3.kl -Klasse'!BE32='Skole scoring'!AQ$152,1,0)+IF('Slut 3.kl -Klasse'!BE32=5,5,0))</f>
        <v/>
      </c>
      <c r="AR165" s="29" t="str">
        <f>IF('Slut 3.kl -Klasse'!BF32="","",IF('Slut 3.kl -Klasse'!BF32='Skole scoring'!AR$152,1,0)+IF('Slut 3.kl -Klasse'!BF32=5,5,0))</f>
        <v/>
      </c>
      <c r="AS165" s="29" t="str">
        <f>IF('Slut 3.kl -Klasse'!BG32="","",IF('Slut 3.kl -Klasse'!BG32='Skole scoring'!AS$152,1,0)+IF('Slut 3.kl -Klasse'!BG32=5,5,0))</f>
        <v/>
      </c>
      <c r="AT165" s="29" t="str">
        <f>IF('Slut 3.kl -Klasse'!BH32="","",IF('Slut 3.kl -Klasse'!BH32='Skole scoring'!AT$152,1,0)+IF('Slut 3.kl -Klasse'!BH32=5,5,0))</f>
        <v/>
      </c>
      <c r="AU165" s="29" t="str">
        <f>IF('Slut 3.kl -Klasse'!BI32="","",IF('Slut 3.kl -Klasse'!BI32='Skole scoring'!AU$152,1,0)+IF('Slut 3.kl -Klasse'!BI32=5,5,0))</f>
        <v/>
      </c>
      <c r="AV165" s="29" t="str">
        <f>IF('Slut 3.kl -Klasse'!BJ32="","",IF('Slut 3.kl -Klasse'!BJ32='Skole scoring'!AV$152,1,0)+IF('Slut 3.kl -Klasse'!BJ32=5,5,0))</f>
        <v/>
      </c>
      <c r="AW165" s="29" t="str">
        <f>IF('Slut 3.kl -Klasse'!BK32="","",IF('Slut 3.kl -Klasse'!BK32='Skole scoring'!AW$152,1,0)+IF('Slut 3.kl -Klasse'!BK32=5,5,0))</f>
        <v/>
      </c>
      <c r="AX165" s="29" t="str">
        <f>IF('Slut 3.kl -Klasse'!BL32="","",IF('Slut 3.kl -Klasse'!BL32='Skole scoring'!AX$152,1,0)+IF('Slut 3.kl -Klasse'!BL32=5,5,0))</f>
        <v/>
      </c>
      <c r="AY165" s="29" t="str">
        <f>IF('Slut 3.kl -Klasse'!BM32="","",IF('Slut 3.kl -Klasse'!BM32='Skole scoring'!AY$152,1,0)+IF('Slut 3.kl -Klasse'!BM32=5,5,0))</f>
        <v/>
      </c>
      <c r="AZ165" s="29" t="str">
        <f>IF('Slut 3.kl -Klasse'!BN32="","",IF('Slut 3.kl -Klasse'!BN32='Skole scoring'!AZ$152,1,0)+IF('Slut 3.kl -Klasse'!BN32=5,5,0))</f>
        <v/>
      </c>
      <c r="BA165" s="29" t="str">
        <f>IF('Slut 3.kl -Klasse'!BO32="","",IF('Slut 3.kl -Klasse'!BO32='Skole scoring'!BA$152,1,0)+IF('Slut 3.kl -Klasse'!BO32=5,5,0))</f>
        <v/>
      </c>
      <c r="BB165" s="29" t="str">
        <f>IF('Slut 3.kl -Klasse'!BP32="","",IF('Slut 3.kl -Klasse'!BP32='Skole scoring'!BB$152,1,0)+IF('Slut 3.kl -Klasse'!BP32=5,5,0))</f>
        <v/>
      </c>
      <c r="BC165" s="29" t="str">
        <f>IF('Slut 3.kl -Klasse'!BQ32="","",IF('Slut 3.kl -Klasse'!BQ32='Skole scoring'!BC$152,1,0)+IF('Slut 3.kl -Klasse'!BQ32=5,5,0))</f>
        <v/>
      </c>
      <c r="BD165" s="29" t="str">
        <f>IF('Slut 3.kl -Klasse'!BR32="","",IF('Slut 3.kl -Klasse'!BR32='Skole scoring'!BD$152,1,0)+IF('Slut 3.kl -Klasse'!BR32=5,5,0))</f>
        <v/>
      </c>
      <c r="BE165" s="29" t="str">
        <f>IF('Slut 3.kl -Klasse'!BS32="","",IF('Slut 3.kl -Klasse'!BS32='Skole scoring'!BE$152,1,0)+IF('Slut 3.kl -Klasse'!BS32=5,5,0))</f>
        <v/>
      </c>
      <c r="BF165" s="29" t="str">
        <f>IF('Slut 3.kl -Klasse'!BT32="","",IF('Slut 3.kl -Klasse'!BT32='Skole scoring'!BF$152,1,0)+IF('Slut 3.kl -Klasse'!BT32=5,5,0))</f>
        <v/>
      </c>
      <c r="BG165" s="29" t="str">
        <f>IF('Slut 3.kl -Klasse'!BU32="","",IF('Slut 3.kl -Klasse'!BU32='Skole scoring'!BG$152,1,0)+IF('Slut 3.kl -Klasse'!BU32=5,5,0))</f>
        <v/>
      </c>
      <c r="BH165" s="29" t="str">
        <f>IF('Slut 3.kl -Klasse'!BV32="","",IF('Slut 3.kl -Klasse'!BV32='Skole scoring'!BH$152,1,0)+IF('Slut 3.kl -Klasse'!BV32=5,5,0))</f>
        <v/>
      </c>
      <c r="BI165" s="29" t="str">
        <f>IF('Slut 3.kl -Klasse'!BW32="","",IF('Slut 3.kl -Klasse'!BW32='Skole scoring'!BI$152,1,0)+IF('Slut 3.kl -Klasse'!BW32=5,5,0))</f>
        <v/>
      </c>
      <c r="BJ165" s="29" t="str">
        <f>IF('Slut 3.kl -Klasse'!BX32="","",IF('Slut 3.kl -Klasse'!BX32='Skole scoring'!BJ$152,1,0)+IF('Slut 3.kl -Klasse'!BX32=5,5,0))</f>
        <v/>
      </c>
      <c r="BK165" s="29" t="str">
        <f>IF('Slut 3.kl -Klasse'!BY32="","",IF('Slut 3.kl -Klasse'!BY32='Skole scoring'!BK$152,1,0)+IF('Slut 3.kl -Klasse'!BY32=5,5,0))</f>
        <v/>
      </c>
      <c r="BL165" s="29" t="str">
        <f>IF('Slut 3.kl -Klasse'!BZ32="","",IF('Slut 3.kl -Klasse'!BZ32='Skole scoring'!BL$152,1,0)+IF('Slut 3.kl -Klasse'!BZ32=5,5,0))</f>
        <v/>
      </c>
      <c r="BM165" s="29" t="str">
        <f>IF('Slut 3.kl -Klasse'!CA32="","",IF('Slut 3.kl -Klasse'!CA32='Skole scoring'!BM$152,1,0)+IF('Slut 3.kl -Klasse'!CA32=5,5,0))</f>
        <v/>
      </c>
      <c r="BN165" s="29" t="str">
        <f>IF('Slut 3.kl -Klasse'!CB32="","",IF('Slut 3.kl -Klasse'!CB32='Skole scoring'!BN$152,1,0)+IF('Slut 3.kl -Klasse'!CB32=5,5,0))</f>
        <v/>
      </c>
      <c r="BO165" s="29" t="str">
        <f>IF('Slut 3.kl -Klasse'!CC32="","",IF('Slut 3.kl -Klasse'!CC32='Skole scoring'!BO$152,1,0)+IF('Slut 3.kl -Klasse'!CC32=5,5,0))</f>
        <v/>
      </c>
      <c r="BP165" s="29" t="str">
        <f>IF('Slut 3.kl -Klasse'!CD32="","",IF('Slut 3.kl -Klasse'!CD32='Skole scoring'!BP$152,1,0)+IF('Slut 3.kl -Klasse'!CD32=5,5,0))</f>
        <v/>
      </c>
      <c r="BQ165" s="29" t="str">
        <f>IF('Slut 3.kl -Klasse'!CE32="","",IF('Slut 3.kl -Klasse'!CE32='Skole scoring'!BQ$152,1,0)+IF('Slut 3.kl -Klasse'!CE32=5,5,0))</f>
        <v/>
      </c>
      <c r="BR165" s="29" t="str">
        <f>IF('Slut 3.kl -Klasse'!CF32="","",IF('Slut 3.kl -Klasse'!CF32='Skole scoring'!BR$152,1,0)+IF('Slut 3.kl -Klasse'!CF32=5,5,0))</f>
        <v/>
      </c>
      <c r="BS165" s="29" t="str">
        <f>IF('Slut 3.kl -Klasse'!CG32="","",IF('Slut 3.kl -Klasse'!CG32='Skole scoring'!BS$152,1,0)+IF('Slut 3.kl -Klasse'!CG32=5,5,0))</f>
        <v/>
      </c>
      <c r="BT165" s="29" t="str">
        <f>IF('Slut 3.kl -Klasse'!CH32="","",IF('Slut 3.kl -Klasse'!CH32='Skole scoring'!BT$152,1,0)+IF('Slut 3.kl -Klasse'!CH32=5,5,0))</f>
        <v/>
      </c>
      <c r="BU165" s="29" t="str">
        <f>IF('Slut 3.kl -Klasse'!CI32="","",IF('Slut 3.kl -Klasse'!CI32='Skole scoring'!BU$152,1,0)+IF('Slut 3.kl -Klasse'!CI32=5,5,0))</f>
        <v/>
      </c>
      <c r="BV165" s="29" t="str">
        <f>IF('Slut 3.kl -Klasse'!CJ32="","",IF('Slut 3.kl -Klasse'!CJ32='Skole scoring'!BV$152,1,0)+IF('Slut 3.kl -Klasse'!CJ32=5,5,0))</f>
        <v/>
      </c>
      <c r="BW165" s="29" t="str">
        <f>IF('Slut 3.kl -Klasse'!CK32="","",IF('Slut 3.kl -Klasse'!CK32='Skole scoring'!BW$152,1,0)+IF('Slut 3.kl -Klasse'!CK32=5,5,0))</f>
        <v/>
      </c>
      <c r="BX165" s="29" t="str">
        <f>IF('Slut 3.kl -Klasse'!CL32="","",IF('Slut 3.kl -Klasse'!CL32='Skole scoring'!BX$152,1,0)+IF('Slut 3.kl -Klasse'!CL32=5,5,0))</f>
        <v/>
      </c>
      <c r="BY165" s="29" t="str">
        <f>IF('Slut 3.kl -Klasse'!CM32="","",IF('Slut 3.kl -Klasse'!CM32='Skole scoring'!BY$152,1,0)+IF('Slut 3.kl -Klasse'!CM32=5,5,0))</f>
        <v/>
      </c>
      <c r="BZ165" s="29" t="str">
        <f>IF('Slut 3.kl -Klasse'!CN32="","",IF('Slut 3.kl -Klasse'!CN32='Skole scoring'!BZ$152,1,0)+IF('Slut 3.kl -Klasse'!CN32=5,5,0))</f>
        <v/>
      </c>
      <c r="CA165" s="29" t="str">
        <f>IF('Slut 3.kl -Klasse'!CO32="","",IF('Slut 3.kl -Klasse'!CO32='Skole scoring'!CA$152,1,0)+IF('Slut 3.kl -Klasse'!CO32=5,5,0))</f>
        <v/>
      </c>
      <c r="CB165" s="29" t="str">
        <f>IF('Slut 3.kl -Klasse'!CP32="","",IF('Slut 3.kl -Klasse'!CP32='Skole scoring'!CB$152,1,0)+IF('Slut 3.kl -Klasse'!CP32=5,5,0))</f>
        <v/>
      </c>
      <c r="CC165" s="29" t="str">
        <f>IF('Slut 3.kl -Klasse'!CQ32="","",IF('Slut 3.kl -Klasse'!CQ32='Skole scoring'!CC$152,1,0)+IF('Slut 3.kl -Klasse'!CQ32=5,5,0))</f>
        <v/>
      </c>
      <c r="CD165" s="29" t="str">
        <f>IF('Slut 3.kl -Klasse'!CR32="","",IF('Slut 3.kl -Klasse'!CR32='Skole scoring'!CD$152,1,0)+IF('Slut 3.kl -Klasse'!CR32=5,5,0))</f>
        <v/>
      </c>
      <c r="CE165" s="29" t="str">
        <f>IF('Slut 3.kl -Klasse'!CS32="","",IF('Slut 3.kl -Klasse'!CS32='Skole scoring'!CE$152,1,0)+IF('Slut 3.kl -Klasse'!CS32=5,5,0))</f>
        <v/>
      </c>
      <c r="CF165" s="29" t="str">
        <f>IF('Slut 3.kl -Klasse'!CT32="","",IF('Slut 3.kl -Klasse'!CT32='Skole scoring'!CF$152,1,0)+IF('Slut 3.kl -Klasse'!CT32=5,5,0))</f>
        <v/>
      </c>
      <c r="CG165" s="29" t="str">
        <f>IF('Slut 3.kl -Klasse'!CU32="","",IF('Slut 3.kl -Klasse'!CU32='Skole scoring'!CG$152,1,0)+IF('Slut 3.kl -Klasse'!CU32=5,5,0))</f>
        <v/>
      </c>
      <c r="CH165" s="29" t="str">
        <f>IF('Slut 3.kl -Klasse'!CV32="","",IF('Slut 3.kl -Klasse'!CV32='Skole scoring'!CH$152,1,0)+IF('Slut 3.kl -Klasse'!CV32=5,5,0))</f>
        <v/>
      </c>
      <c r="CI165" s="29" t="str">
        <f>IF('Slut 3.kl -Klasse'!CW32="","",IF('Slut 3.kl -Klasse'!CW32='Skole scoring'!CI$152,1,0)+IF('Slut 3.kl -Klasse'!CW32=5,5,0))</f>
        <v/>
      </c>
      <c r="CJ165" s="29" t="str">
        <f>IF('Slut 3.kl -Klasse'!CX32="","",IF('Slut 3.kl -Klasse'!CX32='Skole scoring'!CJ$152,1,0)+IF('Slut 3.kl -Klasse'!CX32=5,5,0))</f>
        <v/>
      </c>
      <c r="CK165" s="29" t="str">
        <f>IF('Slut 3.kl -Klasse'!CY32="","",IF('Slut 3.kl -Klasse'!CY32='Skole scoring'!CK$152,1,0)+IF('Slut 3.kl -Klasse'!CY32=5,5,0))</f>
        <v/>
      </c>
      <c r="CL165" s="29" t="str">
        <f>IF('Slut 3.kl -Klasse'!CZ32="","",IF('Slut 3.kl -Klasse'!CZ32='Skole scoring'!CL$152,1,0)+IF('Slut 3.kl -Klasse'!CZ32=5,5,0))</f>
        <v/>
      </c>
      <c r="CM165" s="29" t="str">
        <f>IF('Slut 3.kl -Klasse'!DA32="","",IF('Slut 3.kl -Klasse'!DA32='Skole scoring'!CM$152,1,0)+IF('Slut 3.kl -Klasse'!DA32=5,5,0))</f>
        <v/>
      </c>
      <c r="CN165" s="29" t="str">
        <f>IF('Slut 3.kl -Klasse'!DB32="","",IF('Slut 3.kl -Klasse'!DB32='Skole scoring'!CN$152,1,0)+IF('Slut 3.kl -Klasse'!DB32=5,5,0))</f>
        <v/>
      </c>
      <c r="CO165" s="29" t="str">
        <f>IF('Slut 3.kl -Klasse'!DC32="","",IF('Slut 3.kl -Klasse'!DC32='Skole scoring'!CO$152,1,0)+IF('Slut 3.kl -Klasse'!DC32=5,5,0))</f>
        <v/>
      </c>
      <c r="CP165" s="29" t="str">
        <f>IF('Slut 3.kl -Klasse'!DD32="","",IF('Slut 3.kl -Klasse'!DD32='Skole scoring'!CP$152,1,0)+IF('Slut 3.kl -Klasse'!DD32=5,5,0))</f>
        <v/>
      </c>
      <c r="CQ165" s="29" t="str">
        <f>IF('Slut 3.kl -Klasse'!DE32="","",IF('Slut 3.kl -Klasse'!DE32='Skole scoring'!CQ$152,1,0)+IF('Slut 3.kl -Klasse'!DE32=5,5,0))</f>
        <v/>
      </c>
      <c r="CR165" s="29" t="str">
        <f>IF('Slut 3.kl -Klasse'!DF32="","",IF('Slut 3.kl -Klasse'!DF32='Skole scoring'!CR$152,1,0)+IF('Slut 3.kl -Klasse'!DF32=5,5,0))</f>
        <v/>
      </c>
      <c r="CS165" s="29" t="str">
        <f>IF('Slut 3.kl -Klasse'!DG32="","",IF('Slut 3.kl -Klasse'!DG32='Skole scoring'!CS$152,1,0)+IF('Slut 3.kl -Klasse'!DG32=5,5,0))</f>
        <v/>
      </c>
      <c r="CT165" s="29" t="str">
        <f>IF('Slut 3.kl -Klasse'!DH32="","",IF('Slut 3.kl -Klasse'!DH32='Skole scoring'!CT$152,1,0)+IF('Slut 3.kl -Klasse'!DH32=5,5,0))</f>
        <v/>
      </c>
      <c r="CU165" s="29" t="str">
        <f>IF('Slut 3.kl -Klasse'!DI32="","",IF('Slut 3.kl -Klasse'!DI32='Skole scoring'!CU$152,1,0)+IF('Slut 3.kl -Klasse'!DI32=5,5,0))</f>
        <v/>
      </c>
      <c r="CV165" s="29" t="str">
        <f>IF('Slut 3.kl -Klasse'!DJ32="","",IF('Slut 3.kl -Klasse'!DJ32='Skole scoring'!CV$152,1,0)+IF('Slut 3.kl -Klasse'!DJ32=5,5,0))</f>
        <v/>
      </c>
      <c r="CW165" s="29" t="str">
        <f>IF('Slut 3.kl -Klasse'!DK32="","",IF('Slut 3.kl -Klasse'!DK32='Skole scoring'!CW$152,1,0)+IF('Slut 3.kl -Klasse'!DK32=5,5,0))</f>
        <v/>
      </c>
      <c r="CX165" s="29" t="str">
        <f>IF('Slut 3.kl -Klasse'!DL32="","",IF('Slut 3.kl -Klasse'!DL32='Skole scoring'!CX$152,1,0)+IF('Slut 3.kl -Klasse'!DL32=5,5,0))</f>
        <v/>
      </c>
      <c r="CY165" s="29" t="str">
        <f>IF('Slut 3.kl -Klasse'!DM32="","",IF('Slut 3.kl -Klasse'!DM32='Skole scoring'!CY$152,1,0)+IF('Slut 3.kl -Klasse'!DM32=5,5,0))</f>
        <v/>
      </c>
      <c r="CZ165" s="29" t="str">
        <f>IF('Slut 3.kl -Klasse'!DN32="","",IF('Slut 3.kl -Klasse'!DN32='Skole scoring'!CZ$152,1,0)+IF('Slut 3.kl -Klasse'!DN32=5,5,0))</f>
        <v/>
      </c>
      <c r="DA165" s="29" t="str">
        <f>IF('Slut 3.kl -Klasse'!DO32="","",IF('Slut 3.kl -Klasse'!DO32='Skole scoring'!DA$152,1,0)+IF('Slut 3.kl -Klasse'!DO32=5,5,0))</f>
        <v/>
      </c>
      <c r="DB165" s="29" t="str">
        <f>IF('Slut 3.kl -Klasse'!DP32="","",IF('Slut 3.kl -Klasse'!DP32='Skole scoring'!DB$152,1,0)+IF('Slut 3.kl -Klasse'!DP32=5,5,0))</f>
        <v/>
      </c>
      <c r="DC165" s="29" t="str">
        <f>IF('Slut 3.kl -Klasse'!DQ32="","",IF('Slut 3.kl -Klasse'!DQ32='Skole scoring'!DC$152,1,0)+IF('Slut 3.kl -Klasse'!DQ32=5,5,0))</f>
        <v/>
      </c>
      <c r="DD165" s="29" t="str">
        <f>IF('Slut 3.kl -Klasse'!DR32="","",IF('Slut 3.kl -Klasse'!DR32='Skole scoring'!DD$152,1,0)+IF('Slut 3.kl -Klasse'!DR32=5,5,0))</f>
        <v/>
      </c>
      <c r="DE165" s="29" t="str">
        <f>IF('Slut 3.kl -Klasse'!DS32="","",IF('Slut 3.kl -Klasse'!DS32='Skole scoring'!DE$152,1,0)+IF('Slut 3.kl -Klasse'!DS32=5,5,0))</f>
        <v/>
      </c>
      <c r="DF165" s="29" t="str">
        <f>IF('Slut 3.kl -Klasse'!DT32="","",IF('Slut 3.kl -Klasse'!DT32='Skole scoring'!DF$152,1,0)+IF('Slut 3.kl -Klasse'!DT32=5,5,0))</f>
        <v/>
      </c>
      <c r="DG165" s="29" t="str">
        <f>IF('Slut 3.kl -Klasse'!DU32="","",IF('Slut 3.kl -Klasse'!DU32='Skole scoring'!DG$152,1,0)+IF('Slut 3.kl -Klasse'!DU32=5,5,0))</f>
        <v/>
      </c>
      <c r="DH165" s="29" t="str">
        <f>IF('Slut 3.kl -Klasse'!DV32="","",IF('Slut 3.kl -Klasse'!DV32='Skole scoring'!DH$152,1,0)+IF('Slut 3.kl -Klasse'!DV32=5,5,0))</f>
        <v/>
      </c>
      <c r="DI165" s="29" t="str">
        <f>IF('Slut 3.kl -Klasse'!DW32="","",IF('Slut 3.kl -Klasse'!DW32='Skole scoring'!DI$152,1,0)+IF('Slut 3.kl -Klasse'!DW32=5,5,0))</f>
        <v/>
      </c>
      <c r="DJ165" s="29" t="str">
        <f>IF('Slut 3.kl -Klasse'!DX32="","",IF('Slut 3.kl -Klasse'!DX32='Skole scoring'!DJ$152,1,0)+IF('Slut 3.kl -Klasse'!DX32=5,5,0))</f>
        <v/>
      </c>
      <c r="DK165" s="29" t="str">
        <f>IF('Slut 3.kl -Klasse'!DY32="","",IF('Slut 3.kl -Klasse'!DY32='Skole scoring'!DK$152,1,0)+IF('Slut 3.kl -Klasse'!DY32=5,5,0))</f>
        <v/>
      </c>
      <c r="DL165" s="29" t="str">
        <f>IF('Slut 3.kl -Klasse'!DZ32="","",IF('Slut 3.kl -Klasse'!DZ32='Skole scoring'!DL$152,1,0)+IF('Slut 3.kl -Klasse'!DZ32=5,5,0))</f>
        <v/>
      </c>
      <c r="DM165" s="29" t="str">
        <f>IF('Slut 3.kl -Klasse'!EA32="","",IF('Slut 3.kl -Klasse'!EA32='Skole scoring'!DM$152,1,0)+IF('Slut 3.kl -Klasse'!EA32=5,5,0))</f>
        <v/>
      </c>
      <c r="DN165" s="29" t="str">
        <f>IF('Slut 3.kl -Klasse'!EB32="","",IF('Slut 3.kl -Klasse'!EB32='Skole scoring'!DN$152,1,0)+IF('Slut 3.kl -Klasse'!EB32=5,5,0))</f>
        <v/>
      </c>
      <c r="DO165" s="29" t="str">
        <f>IF('Slut 3.kl -Klasse'!EC32="","",IF('Slut 3.kl -Klasse'!EC32='Skole scoring'!DO$152,1,0)+IF('Slut 3.kl -Klasse'!EC32=5,5,0))</f>
        <v/>
      </c>
      <c r="DP165" s="29" t="str">
        <f>IF('Slut 3.kl -Klasse'!ED32="","",IF('Slut 3.kl -Klasse'!ED32='Skole scoring'!DP$152,1,0)+IF('Slut 3.kl -Klasse'!ED32=5,5,0))</f>
        <v/>
      </c>
      <c r="DQ165" s="29" t="str">
        <f>IF('Slut 3.kl -Klasse'!EE32="","",IF('Slut 3.kl -Klasse'!EE32='Skole scoring'!DQ$152,1,0)+IF('Slut 3.kl -Klasse'!EE32=5,5,0))</f>
        <v/>
      </c>
      <c r="DR165" s="29" t="str">
        <f>IF('Slut 3.kl -Klasse'!EF32="","",IF('Slut 3.kl -Klasse'!EF32='Skole scoring'!DR$152,1,0)+IF('Slut 3.kl -Klasse'!EF32=5,5,0))</f>
        <v/>
      </c>
      <c r="DS165" s="29" t="str">
        <f>IF('Slut 3.kl -Klasse'!EG32="","",IF('Slut 3.kl -Klasse'!EG32='Skole scoring'!DS$152,1,0)+IF('Slut 3.kl -Klasse'!EG32=5,5,0))</f>
        <v/>
      </c>
      <c r="DT165" s="29" t="str">
        <f>IF('Slut 3.kl -Klasse'!EH32="","",IF('Slut 3.kl -Klasse'!EH32='Skole scoring'!DT$152,1,0)+IF('Slut 3.kl -Klasse'!EH32=5,5,0))</f>
        <v/>
      </c>
      <c r="DU165" s="29" t="str">
        <f>IF('Slut 3.kl -Klasse'!EI32="","",IF('Slut 3.kl -Klasse'!EI32='Skole scoring'!DU$152,1,0)+IF('Slut 3.kl -Klasse'!EI32=5,5,0))</f>
        <v/>
      </c>
      <c r="DV165" s="29" t="str">
        <f>IF('Slut 3.kl -Klasse'!EJ32="","",IF('Slut 3.kl -Klasse'!EJ32='Skole scoring'!DV$152,1,0)+IF('Slut 3.kl -Klasse'!EJ32=5,5,0))</f>
        <v/>
      </c>
      <c r="DW165" s="29" t="str">
        <f>IF('Slut 3.kl -Klasse'!EK32="","",IF('Slut 3.kl -Klasse'!EK32='Skole scoring'!DW$152,1,0)+IF('Slut 3.kl -Klasse'!EK32=5,5,0))</f>
        <v/>
      </c>
      <c r="DX165" s="29" t="str">
        <f>IF('Slut 3.kl -Klasse'!EL32="","",IF('Slut 3.kl -Klasse'!EL32='Skole scoring'!DX$152,1,0)+IF('Slut 3.kl -Klasse'!EL32=5,5,0))</f>
        <v/>
      </c>
      <c r="DY165" s="29" t="str">
        <f>IF('Slut 3.kl -Klasse'!EM32="","",IF('Slut 3.kl -Klasse'!EM32='Skole scoring'!DY$152,1,0)+IF('Slut 3.kl -Klasse'!EM32=5,5,0))</f>
        <v/>
      </c>
      <c r="DZ165" s="29" t="str">
        <f>IF('Slut 3.kl -Klasse'!EN32="","",IF('Slut 3.kl -Klasse'!EN32='Skole scoring'!DZ$152,1,0)+IF('Slut 3.kl -Klasse'!EN32=5,5,0))</f>
        <v/>
      </c>
      <c r="EA165" s="29" t="str">
        <f>IF('Slut 3.kl -Klasse'!EO32="","",IF('Slut 3.kl -Klasse'!EO32='Skole scoring'!EA$152,1,0)+IF('Slut 3.kl -Klasse'!EO32=5,5,0))</f>
        <v/>
      </c>
      <c r="EB165" s="29" t="str">
        <f>IF('Slut 3.kl -Klasse'!EP32="","",IF('Slut 3.kl -Klasse'!EP32='Skole scoring'!EB$152,1,0)+IF('Slut 3.kl -Klasse'!EP32=5,5,0))</f>
        <v/>
      </c>
      <c r="EC165" s="29" t="str">
        <f>IF('Slut 3.kl -Klasse'!EQ32="","",IF('Slut 3.kl -Klasse'!EQ32='Skole scoring'!EC$152,1,0)+IF('Slut 3.kl -Klasse'!EQ32=5,5,0))</f>
        <v/>
      </c>
      <c r="ED165" s="29" t="str">
        <f>IF('Slut 3.kl -Klasse'!ER32="","",IF('Slut 3.kl -Klasse'!ER32='Skole scoring'!ED$152,1,0)+IF('Slut 3.kl -Klasse'!ER32=5,5,0))</f>
        <v/>
      </c>
      <c r="EE165" s="29" t="str">
        <f>IF('Slut 3.kl -Klasse'!ES32="","",IF('Slut 3.kl -Klasse'!ES32='Skole scoring'!EE$152,1,0)+IF('Slut 3.kl -Klasse'!ES32=5,5,0))</f>
        <v/>
      </c>
      <c r="EF165" s="29" t="str">
        <f>IF('Slut 3.kl -Klasse'!ET32="","",IF('Slut 3.kl -Klasse'!ET32='Skole scoring'!EF$152,1,0)+IF('Slut 3.kl -Klasse'!ET32=5,5,0))</f>
        <v/>
      </c>
      <c r="EG165" s="29" t="str">
        <f>IF('Slut 3.kl -Klasse'!EU32="","",IF('Slut 3.kl -Klasse'!EU32='Skole scoring'!EG$152,1,0)+IF('Slut 3.kl -Klasse'!EU32=5,5,0))</f>
        <v/>
      </c>
      <c r="EH165" s="29" t="str">
        <f>IF('Slut 3.kl -Klasse'!EV32="","",IF('Slut 3.kl -Klasse'!EV32='Skole scoring'!EH$152,1,0)+IF('Slut 3.kl -Klasse'!EV32=5,5,0))</f>
        <v/>
      </c>
      <c r="EI165" s="29" t="str">
        <f>IF('Slut 3.kl -Klasse'!EW32="","",IF('Slut 3.kl -Klasse'!EW32='Skole scoring'!EI$152,1,0)+IF('Slut 3.kl -Klasse'!EW32=5,5,0))</f>
        <v/>
      </c>
      <c r="EJ165" s="29" t="str">
        <f>IF('Slut 3.kl -Klasse'!EX32="","",IF('Slut 3.kl -Klasse'!EX32='Skole scoring'!EJ$152,1,0)+IF('Slut 3.kl -Klasse'!EX32=5,5,0))</f>
        <v/>
      </c>
      <c r="EK165" s="29" t="str">
        <f>IF('Slut 3.kl -Klasse'!EY32="","",IF('Slut 3.kl -Klasse'!EY32='Skole scoring'!EK$152,1,0)+IF('Slut 3.kl -Klasse'!EY32=5,5,0))</f>
        <v/>
      </c>
      <c r="EL165" s="29" t="str">
        <f>IF('Slut 3.kl -Klasse'!EZ32="","",IF('Slut 3.kl -Klasse'!EZ32='Skole scoring'!EL$152,1,0)+IF('Slut 3.kl -Klasse'!EZ32=5,5,0))</f>
        <v/>
      </c>
      <c r="EM165" s="29" t="str">
        <f>IF('Slut 3.kl -Klasse'!FA32="","",IF('Slut 3.kl -Klasse'!FA32='Skole scoring'!EM$152,1,0)+IF('Slut 3.kl -Klasse'!FA32=5,5,0))</f>
        <v/>
      </c>
      <c r="EN165" s="29" t="str">
        <f>IF('Slut 3.kl -Klasse'!FB32="","",IF('Slut 3.kl -Klasse'!FB32='Skole scoring'!EN$152,1,0)+IF('Slut 3.kl -Klasse'!FB32=5,5,0))</f>
        <v/>
      </c>
      <c r="EO165" s="29" t="str">
        <f>IF('Slut 3.kl -Klasse'!FC32="","",IF('Slut 3.kl -Klasse'!FC32='Skole scoring'!EO$152,1,0)+IF('Slut 3.kl -Klasse'!FC32=5,5,0))</f>
        <v/>
      </c>
      <c r="EP165" s="29" t="str">
        <f>IF('Slut 3.kl -Klasse'!FD32="","",IF('Slut 3.kl -Klasse'!FD32='Skole scoring'!EP$152,1,0)+IF('Slut 3.kl -Klasse'!FD32=5,5,0))</f>
        <v/>
      </c>
      <c r="EQ165" s="29" t="str">
        <f>IF('Slut 3.kl -Klasse'!FE32="","",IF('Slut 3.kl -Klasse'!FE32='Skole scoring'!EQ$152,1,0)+IF('Slut 3.kl -Klasse'!FE32=5,5,0))</f>
        <v/>
      </c>
      <c r="ER165" s="29" t="str">
        <f>IF('Slut 3.kl -Klasse'!FF32="","",IF('Slut 3.kl -Klasse'!FF32='Skole scoring'!ER$152,1,0)+IF('Slut 3.kl -Klasse'!FF32=5,5,0))</f>
        <v/>
      </c>
      <c r="ES165" s="29" t="str">
        <f>IF('Slut 3.kl -Klasse'!FG32="","",IF('Slut 3.kl -Klasse'!FG32='Skole scoring'!ES$152,1,0)+IF('Slut 3.kl -Klasse'!FG32=5,5,0))</f>
        <v/>
      </c>
      <c r="ET165" s="29" t="str">
        <f>IF('Slut 3.kl -Klasse'!FH32="","",IF('Slut 3.kl -Klasse'!FH32='Skole scoring'!ET$152,1,0)+IF('Slut 3.kl -Klasse'!FH32=5,5,0))</f>
        <v/>
      </c>
      <c r="EU165" s="29" t="str">
        <f>IF('Slut 3.kl -Klasse'!FI32="","",IF('Slut 3.kl -Klasse'!FI32='Skole scoring'!EU$152,1,0)+IF('Slut 3.kl -Klasse'!FI32=5,5,0))</f>
        <v/>
      </c>
      <c r="EV165" s="29" t="str">
        <f>IF('Slut 3.kl -Klasse'!FJ32="","",IF('Slut 3.kl -Klasse'!FJ32='Skole scoring'!EV$152,1,0)+IF('Slut 3.kl -Klasse'!FJ32=5,5,0))</f>
        <v/>
      </c>
      <c r="EW165" s="29" t="str">
        <f>IF('Slut 3.kl -Klasse'!FK32="","",IF('Slut 3.kl -Klasse'!FK32='Skole scoring'!EW$152,1,0)+IF('Slut 3.kl -Klasse'!FK32=5,5,0))</f>
        <v/>
      </c>
      <c r="EX165" s="29" t="str">
        <f>IF('Slut 3.kl -Klasse'!FL32="","",IF('Slut 3.kl -Klasse'!FL32='Skole scoring'!EX$152,1,0)+IF('Slut 3.kl -Klasse'!FL32=5,5,0))</f>
        <v/>
      </c>
      <c r="EY165" s="29" t="str">
        <f>IF('Slut 3.kl -Klasse'!FM32="","",IF('Slut 3.kl -Klasse'!FM32='Skole scoring'!EY$152,1,0)+IF('Slut 3.kl -Klasse'!FM32=5,5,0))</f>
        <v/>
      </c>
      <c r="EZ165" s="29" t="str">
        <f>IF('Slut 3.kl -Klasse'!FN32="","",IF('Slut 3.kl -Klasse'!FN32='Skole scoring'!EZ$152,1,0)+IF('Slut 3.kl -Klasse'!FN32=5,5,0))</f>
        <v/>
      </c>
      <c r="FA165" s="29" t="str">
        <f>IF('Slut 3.kl -Klasse'!FO32="","",IF('Slut 3.kl -Klasse'!FO32='Skole scoring'!FA$152,1,0)+IF('Slut 3.kl -Klasse'!FO32=5,5,0))</f>
        <v/>
      </c>
      <c r="FB165" s="29" t="str">
        <f>IF('Slut 3.kl -Klasse'!FP32="","",IF('Slut 3.kl -Klasse'!FP32='Skole scoring'!FB$152,1,0)+IF('Slut 3.kl -Klasse'!FP32=5,5,0))</f>
        <v/>
      </c>
      <c r="FC165" s="29" t="str">
        <f>IF('Slut 3.kl -Klasse'!FQ32="","",IF('Slut 3.kl -Klasse'!FQ32='Skole scoring'!FC$152,1,0)+IF('Slut 3.kl -Klasse'!FQ32=5,5,0))</f>
        <v/>
      </c>
      <c r="FD165" s="29" t="str">
        <f>IF('Slut 3.kl -Klasse'!FR32="","",IF('Slut 3.kl -Klasse'!FR32='Skole scoring'!FD$152,1,0)+IF('Slut 3.kl -Klasse'!FR32=5,5,0))</f>
        <v/>
      </c>
      <c r="FE165" s="29" t="str">
        <f>IF('Slut 3.kl -Klasse'!FS32="","",IF('Slut 3.kl -Klasse'!FS32='Skole scoring'!FE$152,1,0)+IF('Slut 3.kl -Klasse'!FS32=5,5,0))</f>
        <v/>
      </c>
      <c r="FF165" s="29" t="str">
        <f>IF('Slut 3.kl -Klasse'!FT32="","",IF('Slut 3.kl -Klasse'!FT32='Skole scoring'!FF$152,1,0)+IF('Slut 3.kl -Klasse'!FT32=5,5,0))</f>
        <v/>
      </c>
      <c r="FG165" s="29" t="str">
        <f>IF('Slut 3.kl -Klasse'!FU32="","",IF('Slut 3.kl -Klasse'!FU32='Skole scoring'!FG$152,1,0)+IF('Slut 3.kl -Klasse'!FU32=5,5,0))</f>
        <v/>
      </c>
      <c r="FH165" s="29" t="str">
        <f>IF('Slut 3.kl -Klasse'!FV32="","",IF('Slut 3.kl -Klasse'!FV32='Skole scoring'!FH$152,1,0)+IF('Slut 3.kl -Klasse'!FV32=5,5,0))</f>
        <v/>
      </c>
      <c r="FI165" s="29" t="str">
        <f>IF('Slut 3.kl -Klasse'!FW32="","",IF('Slut 3.kl -Klasse'!FW32='Skole scoring'!FI$152,1,0)+IF('Slut 3.kl -Klasse'!FW32=5,5,0))</f>
        <v/>
      </c>
      <c r="FJ165" s="29" t="str">
        <f>IF('Slut 3.kl -Klasse'!FX32="","",IF('Slut 3.kl -Klasse'!FX32='Skole scoring'!FJ$152,1,0)+IF('Slut 3.kl -Klasse'!FX32=5,5,0))</f>
        <v/>
      </c>
      <c r="FK165" s="29" t="str">
        <f>IF('Slut 3.kl -Klasse'!FY32="","",IF('Slut 3.kl -Klasse'!FY32='Skole scoring'!FK$152,1,0)+IF('Slut 3.kl -Klasse'!FY32=5,5,0))</f>
        <v/>
      </c>
      <c r="FL165" s="29" t="str">
        <f>IF('Slut 3.kl -Klasse'!FZ32="","",IF('Slut 3.kl -Klasse'!FZ32='Skole scoring'!FL$152,1,0)+IF('Slut 3.kl -Klasse'!FZ32=5,5,0))</f>
        <v/>
      </c>
      <c r="FM165" s="29" t="str">
        <f>IF('Slut 3.kl -Klasse'!GA32="","",IF('Slut 3.kl -Klasse'!GA32='Skole scoring'!FM$152,1,0)+IF('Slut 3.kl -Klasse'!GA32=5,5,0))</f>
        <v/>
      </c>
      <c r="FN165" s="29">
        <f t="shared" si="5"/>
        <v>0</v>
      </c>
      <c r="FO165" s="29" t="str">
        <f>IF(ISBLANK('Slut 3.kl -Klasse'!B32),"NA",(((COUNTIF('Skole scoring'!B165:U165,1)-10.5)/5.6)+((COUNTIF('Skole scoring'!V165:DQ165,1)-28.9)/14.5)+((COUNTIF(DR165:FM165,1)-29.6)/13.9))/3)</f>
        <v>NA</v>
      </c>
    </row>
    <row r="166" spans="2:171" x14ac:dyDescent="0.35">
      <c r="B166" s="29" t="str">
        <f>IF('Slut 3.kl -Klasse'!P33="","",IF('Slut 3.kl -Klasse'!P33='Skole scoring'!B$152,1,0)+IF('Slut 3.kl -Klasse'!P33=5,5,0))</f>
        <v/>
      </c>
      <c r="C166" s="29" t="str">
        <f>IF('Slut 3.kl -Klasse'!Q33="","",IF('Slut 3.kl -Klasse'!Q33='Skole scoring'!C$152,1,0)+IF('Slut 3.kl -Klasse'!Q33=5,5,0))</f>
        <v/>
      </c>
      <c r="D166" s="29" t="str">
        <f>IF('Slut 3.kl -Klasse'!R33="","",IF('Slut 3.kl -Klasse'!R33='Skole scoring'!D$152,1,0)+IF('Slut 3.kl -Klasse'!R33=5,5,0))</f>
        <v/>
      </c>
      <c r="E166" s="29" t="str">
        <f>IF('Slut 3.kl -Klasse'!S33="","",IF('Slut 3.kl -Klasse'!S33='Skole scoring'!E$152,1,0)+IF('Slut 3.kl -Klasse'!S33=5,5,0))</f>
        <v/>
      </c>
      <c r="F166" s="29" t="str">
        <f>IF('Slut 3.kl -Klasse'!T33="","",IF('Slut 3.kl -Klasse'!T33='Skole scoring'!F$152,1,0)+IF('Slut 3.kl -Klasse'!T33=5,5,0))</f>
        <v/>
      </c>
      <c r="G166" s="29" t="str">
        <f>IF('Slut 3.kl -Klasse'!U33="","",IF('Slut 3.kl -Klasse'!U33='Skole scoring'!G$152,1,0)+IF('Slut 3.kl -Klasse'!U33=5,5,0))</f>
        <v/>
      </c>
      <c r="H166" s="29" t="str">
        <f>IF('Slut 3.kl -Klasse'!V33="","",IF('Slut 3.kl -Klasse'!V33='Skole scoring'!H$152,1,0)+IF('Slut 3.kl -Klasse'!V33=5,5,0))</f>
        <v/>
      </c>
      <c r="I166" s="29" t="str">
        <f>IF('Slut 3.kl -Klasse'!W33="","",IF('Slut 3.kl -Klasse'!W33='Skole scoring'!I$152,1,0)+IF('Slut 3.kl -Klasse'!W33=5,5,0))</f>
        <v/>
      </c>
      <c r="J166" s="29" t="str">
        <f>IF('Slut 3.kl -Klasse'!X33="","",IF('Slut 3.kl -Klasse'!X33='Skole scoring'!J$152,1,0)+IF('Slut 3.kl -Klasse'!X33=5,5,0))</f>
        <v/>
      </c>
      <c r="K166" s="29" t="str">
        <f>IF('Slut 3.kl -Klasse'!Y33="","",IF('Slut 3.kl -Klasse'!Y33='Skole scoring'!K$152,1,0)+IF('Slut 3.kl -Klasse'!Y33=5,5,0))</f>
        <v/>
      </c>
      <c r="L166" s="29" t="str">
        <f>IF('Slut 3.kl -Klasse'!Z33="","",IF('Slut 3.kl -Klasse'!Z33='Skole scoring'!L$152,1,0)+IF('Slut 3.kl -Klasse'!Z33=5,5,0))</f>
        <v/>
      </c>
      <c r="M166" s="29" t="str">
        <f>IF('Slut 3.kl -Klasse'!AA33="","",IF('Slut 3.kl -Klasse'!AA33='Skole scoring'!M$152,1,0)+IF('Slut 3.kl -Klasse'!AA33=5,5,0))</f>
        <v/>
      </c>
      <c r="N166" s="29" t="str">
        <f>IF('Slut 3.kl -Klasse'!AB33="","",IF('Slut 3.kl -Klasse'!AB33='Skole scoring'!N$152,1,0)+IF('Slut 3.kl -Klasse'!AB33=5,5,0))</f>
        <v/>
      </c>
      <c r="O166" s="29" t="str">
        <f>IF('Slut 3.kl -Klasse'!AC33="","",IF('Slut 3.kl -Klasse'!AC33='Skole scoring'!O$152,1,0)+IF('Slut 3.kl -Klasse'!AC33=5,5,0))</f>
        <v/>
      </c>
      <c r="P166" s="29" t="str">
        <f>IF('Slut 3.kl -Klasse'!AD33="","",IF('Slut 3.kl -Klasse'!AD33='Skole scoring'!P$152,1,0)+IF('Slut 3.kl -Klasse'!AD33=5,5,0))</f>
        <v/>
      </c>
      <c r="Q166" s="29" t="str">
        <f>IF('Slut 3.kl -Klasse'!AE33="","",IF('Slut 3.kl -Klasse'!AE33='Skole scoring'!Q$152,1,0)+IF('Slut 3.kl -Klasse'!AE33=5,5,0))</f>
        <v/>
      </c>
      <c r="R166" s="29" t="str">
        <f>IF('Slut 3.kl -Klasse'!AF33="","",IF('Slut 3.kl -Klasse'!AF33='Skole scoring'!R$152,1,0)+IF('Slut 3.kl -Klasse'!AF33=5,5,0))</f>
        <v/>
      </c>
      <c r="S166" s="29" t="str">
        <f>IF('Slut 3.kl -Klasse'!AG33="","",IF('Slut 3.kl -Klasse'!AG33='Skole scoring'!S$152,1,0)+IF('Slut 3.kl -Klasse'!AG33=5,5,0))</f>
        <v/>
      </c>
      <c r="T166" s="29" t="str">
        <f>IF('Slut 3.kl -Klasse'!AH33="","",IF('Slut 3.kl -Klasse'!AH33='Skole scoring'!T$152,1,0)+IF('Slut 3.kl -Klasse'!AH33=5,5,0))</f>
        <v/>
      </c>
      <c r="U166" s="29" t="str">
        <f>IF('Slut 3.kl -Klasse'!AI33="","",IF('Slut 3.kl -Klasse'!AI33='Skole scoring'!U$152,1,0)+IF('Slut 3.kl -Klasse'!AI33=5,5,0))</f>
        <v/>
      </c>
      <c r="V166" s="29" t="str">
        <f>IF('Slut 3.kl -Klasse'!AJ33="","",IF('Slut 3.kl -Klasse'!AJ33='Skole scoring'!V$152,1,0)+IF('Slut 3.kl -Klasse'!AJ33=5,5,0))</f>
        <v/>
      </c>
      <c r="W166" s="29" t="str">
        <f>IF('Slut 3.kl -Klasse'!AK33="","",IF('Slut 3.kl -Klasse'!AK33='Skole scoring'!W$152,1,0)+IF('Slut 3.kl -Klasse'!AK33=5,5,0))</f>
        <v/>
      </c>
      <c r="X166" s="29" t="str">
        <f>IF('Slut 3.kl -Klasse'!AL33="","",IF('Slut 3.kl -Klasse'!AL33='Skole scoring'!X$152,1,0)+IF('Slut 3.kl -Klasse'!AL33=5,5,0))</f>
        <v/>
      </c>
      <c r="Y166" s="29" t="str">
        <f>IF('Slut 3.kl -Klasse'!AM33="","",IF('Slut 3.kl -Klasse'!AM33='Skole scoring'!Y$152,1,0)+IF('Slut 3.kl -Klasse'!AM33=5,5,0))</f>
        <v/>
      </c>
      <c r="Z166" s="29" t="str">
        <f>IF('Slut 3.kl -Klasse'!AN33="","",IF('Slut 3.kl -Klasse'!AN33='Skole scoring'!Z$152,1,0)+IF('Slut 3.kl -Klasse'!AN33=5,5,0))</f>
        <v/>
      </c>
      <c r="AA166" s="29" t="str">
        <f>IF('Slut 3.kl -Klasse'!AO33="","",IF('Slut 3.kl -Klasse'!AO33='Skole scoring'!AA$152,1,0)+IF('Slut 3.kl -Klasse'!AO33=5,5,0))</f>
        <v/>
      </c>
      <c r="AB166" s="29" t="str">
        <f>IF('Slut 3.kl -Klasse'!AP33="","",IF('Slut 3.kl -Klasse'!AP33='Skole scoring'!AB$152,1,0)+IF('Slut 3.kl -Klasse'!AP33=5,5,0))</f>
        <v/>
      </c>
      <c r="AC166" s="29" t="str">
        <f>IF('Slut 3.kl -Klasse'!AQ33="","",IF('Slut 3.kl -Klasse'!AQ33='Skole scoring'!AC$152,1,0)+IF('Slut 3.kl -Klasse'!AQ33=5,5,0))</f>
        <v/>
      </c>
      <c r="AD166" s="29" t="str">
        <f>IF('Slut 3.kl -Klasse'!AR33="","",IF('Slut 3.kl -Klasse'!AR33='Skole scoring'!AD$152,1,0)+IF('Slut 3.kl -Klasse'!AR33=5,5,0))</f>
        <v/>
      </c>
      <c r="AE166" s="29" t="str">
        <f>IF('Slut 3.kl -Klasse'!AS33="","",IF('Slut 3.kl -Klasse'!AS33='Skole scoring'!AE$152,1,0)+IF('Slut 3.kl -Klasse'!AS33=5,5,0))</f>
        <v/>
      </c>
      <c r="AF166" s="29" t="str">
        <f>IF('Slut 3.kl -Klasse'!AT33="","",IF('Slut 3.kl -Klasse'!AT33='Skole scoring'!AF$152,1,0)+IF('Slut 3.kl -Klasse'!AT33=5,5,0))</f>
        <v/>
      </c>
      <c r="AG166" s="29" t="str">
        <f>IF('Slut 3.kl -Klasse'!AU33="","",IF('Slut 3.kl -Klasse'!AU33='Skole scoring'!AG$152,1,0)+IF('Slut 3.kl -Klasse'!AU33=5,5,0))</f>
        <v/>
      </c>
      <c r="AH166" s="29" t="str">
        <f>IF('Slut 3.kl -Klasse'!AV33="","",IF('Slut 3.kl -Klasse'!AV33='Skole scoring'!AH$152,1,0)+IF('Slut 3.kl -Klasse'!AV33=5,5,0))</f>
        <v/>
      </c>
      <c r="AI166" s="29" t="str">
        <f>IF('Slut 3.kl -Klasse'!AW33="","",IF('Slut 3.kl -Klasse'!AW33='Skole scoring'!AI$152,1,0)+IF('Slut 3.kl -Klasse'!AW33=5,5,0))</f>
        <v/>
      </c>
      <c r="AJ166" s="29" t="str">
        <f>IF('Slut 3.kl -Klasse'!AX33="","",IF('Slut 3.kl -Klasse'!AX33='Skole scoring'!AJ$152,1,0)+IF('Slut 3.kl -Klasse'!AX33=5,5,0))</f>
        <v/>
      </c>
      <c r="AK166" s="29" t="str">
        <f>IF('Slut 3.kl -Klasse'!AY33="","",IF('Slut 3.kl -Klasse'!AY33='Skole scoring'!AK$152,1,0)+IF('Slut 3.kl -Klasse'!AY33=5,5,0))</f>
        <v/>
      </c>
      <c r="AL166" s="29" t="str">
        <f>IF('Slut 3.kl -Klasse'!AZ33="","",IF('Slut 3.kl -Klasse'!AZ33='Skole scoring'!AL$152,1,0)+IF('Slut 3.kl -Klasse'!AZ33=5,5,0))</f>
        <v/>
      </c>
      <c r="AM166" s="29" t="str">
        <f>IF('Slut 3.kl -Klasse'!BA33="","",IF('Slut 3.kl -Klasse'!BA33='Skole scoring'!AM$152,1,0)+IF('Slut 3.kl -Klasse'!BA33=5,5,0))</f>
        <v/>
      </c>
      <c r="AN166" s="29" t="str">
        <f>IF('Slut 3.kl -Klasse'!BB33="","",IF('Slut 3.kl -Klasse'!BB33='Skole scoring'!AN$152,1,0)+IF('Slut 3.kl -Klasse'!BB33=5,5,0))</f>
        <v/>
      </c>
      <c r="AO166" s="29" t="str">
        <f>IF('Slut 3.kl -Klasse'!BC33="","",IF('Slut 3.kl -Klasse'!BC33='Skole scoring'!AO$152,1,0)+IF('Slut 3.kl -Klasse'!BC33=5,5,0))</f>
        <v/>
      </c>
      <c r="AP166" s="29" t="str">
        <f>IF('Slut 3.kl -Klasse'!BD33="","",IF('Slut 3.kl -Klasse'!BD33='Skole scoring'!AP$152,1,0)+IF('Slut 3.kl -Klasse'!BD33=5,5,0))</f>
        <v/>
      </c>
      <c r="AQ166" s="29" t="str">
        <f>IF('Slut 3.kl -Klasse'!BE33="","",IF('Slut 3.kl -Klasse'!BE33='Skole scoring'!AQ$152,1,0)+IF('Slut 3.kl -Klasse'!BE33=5,5,0))</f>
        <v/>
      </c>
      <c r="AR166" s="29" t="str">
        <f>IF('Slut 3.kl -Klasse'!BF33="","",IF('Slut 3.kl -Klasse'!BF33='Skole scoring'!AR$152,1,0)+IF('Slut 3.kl -Klasse'!BF33=5,5,0))</f>
        <v/>
      </c>
      <c r="AS166" s="29" t="str">
        <f>IF('Slut 3.kl -Klasse'!BG33="","",IF('Slut 3.kl -Klasse'!BG33='Skole scoring'!AS$152,1,0)+IF('Slut 3.kl -Klasse'!BG33=5,5,0))</f>
        <v/>
      </c>
      <c r="AT166" s="29" t="str">
        <f>IF('Slut 3.kl -Klasse'!BH33="","",IF('Slut 3.kl -Klasse'!BH33='Skole scoring'!AT$152,1,0)+IF('Slut 3.kl -Klasse'!BH33=5,5,0))</f>
        <v/>
      </c>
      <c r="AU166" s="29" t="str">
        <f>IF('Slut 3.kl -Klasse'!BI33="","",IF('Slut 3.kl -Klasse'!BI33='Skole scoring'!AU$152,1,0)+IF('Slut 3.kl -Klasse'!BI33=5,5,0))</f>
        <v/>
      </c>
      <c r="AV166" s="29" t="str">
        <f>IF('Slut 3.kl -Klasse'!BJ33="","",IF('Slut 3.kl -Klasse'!BJ33='Skole scoring'!AV$152,1,0)+IF('Slut 3.kl -Klasse'!BJ33=5,5,0))</f>
        <v/>
      </c>
      <c r="AW166" s="29" t="str">
        <f>IF('Slut 3.kl -Klasse'!BK33="","",IF('Slut 3.kl -Klasse'!BK33='Skole scoring'!AW$152,1,0)+IF('Slut 3.kl -Klasse'!BK33=5,5,0))</f>
        <v/>
      </c>
      <c r="AX166" s="29" t="str">
        <f>IF('Slut 3.kl -Klasse'!BL33="","",IF('Slut 3.kl -Klasse'!BL33='Skole scoring'!AX$152,1,0)+IF('Slut 3.kl -Klasse'!BL33=5,5,0))</f>
        <v/>
      </c>
      <c r="AY166" s="29" t="str">
        <f>IF('Slut 3.kl -Klasse'!BM33="","",IF('Slut 3.kl -Klasse'!BM33='Skole scoring'!AY$152,1,0)+IF('Slut 3.kl -Klasse'!BM33=5,5,0))</f>
        <v/>
      </c>
      <c r="AZ166" s="29" t="str">
        <f>IF('Slut 3.kl -Klasse'!BN33="","",IF('Slut 3.kl -Klasse'!BN33='Skole scoring'!AZ$152,1,0)+IF('Slut 3.kl -Klasse'!BN33=5,5,0))</f>
        <v/>
      </c>
      <c r="BA166" s="29" t="str">
        <f>IF('Slut 3.kl -Klasse'!BO33="","",IF('Slut 3.kl -Klasse'!BO33='Skole scoring'!BA$152,1,0)+IF('Slut 3.kl -Klasse'!BO33=5,5,0))</f>
        <v/>
      </c>
      <c r="BB166" s="29" t="str">
        <f>IF('Slut 3.kl -Klasse'!BP33="","",IF('Slut 3.kl -Klasse'!BP33='Skole scoring'!BB$152,1,0)+IF('Slut 3.kl -Klasse'!BP33=5,5,0))</f>
        <v/>
      </c>
      <c r="BC166" s="29" t="str">
        <f>IF('Slut 3.kl -Klasse'!BQ33="","",IF('Slut 3.kl -Klasse'!BQ33='Skole scoring'!BC$152,1,0)+IF('Slut 3.kl -Klasse'!BQ33=5,5,0))</f>
        <v/>
      </c>
      <c r="BD166" s="29" t="str">
        <f>IF('Slut 3.kl -Klasse'!BR33="","",IF('Slut 3.kl -Klasse'!BR33='Skole scoring'!BD$152,1,0)+IF('Slut 3.kl -Klasse'!BR33=5,5,0))</f>
        <v/>
      </c>
      <c r="BE166" s="29" t="str">
        <f>IF('Slut 3.kl -Klasse'!BS33="","",IF('Slut 3.kl -Klasse'!BS33='Skole scoring'!BE$152,1,0)+IF('Slut 3.kl -Klasse'!BS33=5,5,0))</f>
        <v/>
      </c>
      <c r="BF166" s="29" t="str">
        <f>IF('Slut 3.kl -Klasse'!BT33="","",IF('Slut 3.kl -Klasse'!BT33='Skole scoring'!BF$152,1,0)+IF('Slut 3.kl -Klasse'!BT33=5,5,0))</f>
        <v/>
      </c>
      <c r="BG166" s="29" t="str">
        <f>IF('Slut 3.kl -Klasse'!BU33="","",IF('Slut 3.kl -Klasse'!BU33='Skole scoring'!BG$152,1,0)+IF('Slut 3.kl -Klasse'!BU33=5,5,0))</f>
        <v/>
      </c>
      <c r="BH166" s="29" t="str">
        <f>IF('Slut 3.kl -Klasse'!BV33="","",IF('Slut 3.kl -Klasse'!BV33='Skole scoring'!BH$152,1,0)+IF('Slut 3.kl -Klasse'!BV33=5,5,0))</f>
        <v/>
      </c>
      <c r="BI166" s="29" t="str">
        <f>IF('Slut 3.kl -Klasse'!BW33="","",IF('Slut 3.kl -Klasse'!BW33='Skole scoring'!BI$152,1,0)+IF('Slut 3.kl -Klasse'!BW33=5,5,0))</f>
        <v/>
      </c>
      <c r="BJ166" s="29" t="str">
        <f>IF('Slut 3.kl -Klasse'!BX33="","",IF('Slut 3.kl -Klasse'!BX33='Skole scoring'!BJ$152,1,0)+IF('Slut 3.kl -Klasse'!BX33=5,5,0))</f>
        <v/>
      </c>
      <c r="BK166" s="29" t="str">
        <f>IF('Slut 3.kl -Klasse'!BY33="","",IF('Slut 3.kl -Klasse'!BY33='Skole scoring'!BK$152,1,0)+IF('Slut 3.kl -Klasse'!BY33=5,5,0))</f>
        <v/>
      </c>
      <c r="BL166" s="29" t="str">
        <f>IF('Slut 3.kl -Klasse'!BZ33="","",IF('Slut 3.kl -Klasse'!BZ33='Skole scoring'!BL$152,1,0)+IF('Slut 3.kl -Klasse'!BZ33=5,5,0))</f>
        <v/>
      </c>
      <c r="BM166" s="29" t="str">
        <f>IF('Slut 3.kl -Klasse'!CA33="","",IF('Slut 3.kl -Klasse'!CA33='Skole scoring'!BM$152,1,0)+IF('Slut 3.kl -Klasse'!CA33=5,5,0))</f>
        <v/>
      </c>
      <c r="BN166" s="29" t="str">
        <f>IF('Slut 3.kl -Klasse'!CB33="","",IF('Slut 3.kl -Klasse'!CB33='Skole scoring'!BN$152,1,0)+IF('Slut 3.kl -Klasse'!CB33=5,5,0))</f>
        <v/>
      </c>
      <c r="BO166" s="29" t="str">
        <f>IF('Slut 3.kl -Klasse'!CC33="","",IF('Slut 3.kl -Klasse'!CC33='Skole scoring'!BO$152,1,0)+IF('Slut 3.kl -Klasse'!CC33=5,5,0))</f>
        <v/>
      </c>
      <c r="BP166" s="29" t="str">
        <f>IF('Slut 3.kl -Klasse'!CD33="","",IF('Slut 3.kl -Klasse'!CD33='Skole scoring'!BP$152,1,0)+IF('Slut 3.kl -Klasse'!CD33=5,5,0))</f>
        <v/>
      </c>
      <c r="BQ166" s="29" t="str">
        <f>IF('Slut 3.kl -Klasse'!CE33="","",IF('Slut 3.kl -Klasse'!CE33='Skole scoring'!BQ$152,1,0)+IF('Slut 3.kl -Klasse'!CE33=5,5,0))</f>
        <v/>
      </c>
      <c r="BR166" s="29" t="str">
        <f>IF('Slut 3.kl -Klasse'!CF33="","",IF('Slut 3.kl -Klasse'!CF33='Skole scoring'!BR$152,1,0)+IF('Slut 3.kl -Klasse'!CF33=5,5,0))</f>
        <v/>
      </c>
      <c r="BS166" s="29" t="str">
        <f>IF('Slut 3.kl -Klasse'!CG33="","",IF('Slut 3.kl -Klasse'!CG33='Skole scoring'!BS$152,1,0)+IF('Slut 3.kl -Klasse'!CG33=5,5,0))</f>
        <v/>
      </c>
      <c r="BT166" s="29" t="str">
        <f>IF('Slut 3.kl -Klasse'!CH33="","",IF('Slut 3.kl -Klasse'!CH33='Skole scoring'!BT$152,1,0)+IF('Slut 3.kl -Klasse'!CH33=5,5,0))</f>
        <v/>
      </c>
      <c r="BU166" s="29" t="str">
        <f>IF('Slut 3.kl -Klasse'!CI33="","",IF('Slut 3.kl -Klasse'!CI33='Skole scoring'!BU$152,1,0)+IF('Slut 3.kl -Klasse'!CI33=5,5,0))</f>
        <v/>
      </c>
      <c r="BV166" s="29" t="str">
        <f>IF('Slut 3.kl -Klasse'!CJ33="","",IF('Slut 3.kl -Klasse'!CJ33='Skole scoring'!BV$152,1,0)+IF('Slut 3.kl -Klasse'!CJ33=5,5,0))</f>
        <v/>
      </c>
      <c r="BW166" s="29" t="str">
        <f>IF('Slut 3.kl -Klasse'!CK33="","",IF('Slut 3.kl -Klasse'!CK33='Skole scoring'!BW$152,1,0)+IF('Slut 3.kl -Klasse'!CK33=5,5,0))</f>
        <v/>
      </c>
      <c r="BX166" s="29" t="str">
        <f>IF('Slut 3.kl -Klasse'!CL33="","",IF('Slut 3.kl -Klasse'!CL33='Skole scoring'!BX$152,1,0)+IF('Slut 3.kl -Klasse'!CL33=5,5,0))</f>
        <v/>
      </c>
      <c r="BY166" s="29" t="str">
        <f>IF('Slut 3.kl -Klasse'!CM33="","",IF('Slut 3.kl -Klasse'!CM33='Skole scoring'!BY$152,1,0)+IF('Slut 3.kl -Klasse'!CM33=5,5,0))</f>
        <v/>
      </c>
      <c r="BZ166" s="29" t="str">
        <f>IF('Slut 3.kl -Klasse'!CN33="","",IF('Slut 3.kl -Klasse'!CN33='Skole scoring'!BZ$152,1,0)+IF('Slut 3.kl -Klasse'!CN33=5,5,0))</f>
        <v/>
      </c>
      <c r="CA166" s="29" t="str">
        <f>IF('Slut 3.kl -Klasse'!CO33="","",IF('Slut 3.kl -Klasse'!CO33='Skole scoring'!CA$152,1,0)+IF('Slut 3.kl -Klasse'!CO33=5,5,0))</f>
        <v/>
      </c>
      <c r="CB166" s="29" t="str">
        <f>IF('Slut 3.kl -Klasse'!CP33="","",IF('Slut 3.kl -Klasse'!CP33='Skole scoring'!CB$152,1,0)+IF('Slut 3.kl -Klasse'!CP33=5,5,0))</f>
        <v/>
      </c>
      <c r="CC166" s="29" t="str">
        <f>IF('Slut 3.kl -Klasse'!CQ33="","",IF('Slut 3.kl -Klasse'!CQ33='Skole scoring'!CC$152,1,0)+IF('Slut 3.kl -Klasse'!CQ33=5,5,0))</f>
        <v/>
      </c>
      <c r="CD166" s="29" t="str">
        <f>IF('Slut 3.kl -Klasse'!CR33="","",IF('Slut 3.kl -Klasse'!CR33='Skole scoring'!CD$152,1,0)+IF('Slut 3.kl -Klasse'!CR33=5,5,0))</f>
        <v/>
      </c>
      <c r="CE166" s="29" t="str">
        <f>IF('Slut 3.kl -Klasse'!CS33="","",IF('Slut 3.kl -Klasse'!CS33='Skole scoring'!CE$152,1,0)+IF('Slut 3.kl -Klasse'!CS33=5,5,0))</f>
        <v/>
      </c>
      <c r="CF166" s="29" t="str">
        <f>IF('Slut 3.kl -Klasse'!CT33="","",IF('Slut 3.kl -Klasse'!CT33='Skole scoring'!CF$152,1,0)+IF('Slut 3.kl -Klasse'!CT33=5,5,0))</f>
        <v/>
      </c>
      <c r="CG166" s="29" t="str">
        <f>IF('Slut 3.kl -Klasse'!CU33="","",IF('Slut 3.kl -Klasse'!CU33='Skole scoring'!CG$152,1,0)+IF('Slut 3.kl -Klasse'!CU33=5,5,0))</f>
        <v/>
      </c>
      <c r="CH166" s="29" t="str">
        <f>IF('Slut 3.kl -Klasse'!CV33="","",IF('Slut 3.kl -Klasse'!CV33='Skole scoring'!CH$152,1,0)+IF('Slut 3.kl -Klasse'!CV33=5,5,0))</f>
        <v/>
      </c>
      <c r="CI166" s="29" t="str">
        <f>IF('Slut 3.kl -Klasse'!CW33="","",IF('Slut 3.kl -Klasse'!CW33='Skole scoring'!CI$152,1,0)+IF('Slut 3.kl -Klasse'!CW33=5,5,0))</f>
        <v/>
      </c>
      <c r="CJ166" s="29" t="str">
        <f>IF('Slut 3.kl -Klasse'!CX33="","",IF('Slut 3.kl -Klasse'!CX33='Skole scoring'!CJ$152,1,0)+IF('Slut 3.kl -Klasse'!CX33=5,5,0))</f>
        <v/>
      </c>
      <c r="CK166" s="29" t="str">
        <f>IF('Slut 3.kl -Klasse'!CY33="","",IF('Slut 3.kl -Klasse'!CY33='Skole scoring'!CK$152,1,0)+IF('Slut 3.kl -Klasse'!CY33=5,5,0))</f>
        <v/>
      </c>
      <c r="CL166" s="29" t="str">
        <f>IF('Slut 3.kl -Klasse'!CZ33="","",IF('Slut 3.kl -Klasse'!CZ33='Skole scoring'!CL$152,1,0)+IF('Slut 3.kl -Klasse'!CZ33=5,5,0))</f>
        <v/>
      </c>
      <c r="CM166" s="29" t="str">
        <f>IF('Slut 3.kl -Klasse'!DA33="","",IF('Slut 3.kl -Klasse'!DA33='Skole scoring'!CM$152,1,0)+IF('Slut 3.kl -Klasse'!DA33=5,5,0))</f>
        <v/>
      </c>
      <c r="CN166" s="29" t="str">
        <f>IF('Slut 3.kl -Klasse'!DB33="","",IF('Slut 3.kl -Klasse'!DB33='Skole scoring'!CN$152,1,0)+IF('Slut 3.kl -Klasse'!DB33=5,5,0))</f>
        <v/>
      </c>
      <c r="CO166" s="29" t="str">
        <f>IF('Slut 3.kl -Klasse'!DC33="","",IF('Slut 3.kl -Klasse'!DC33='Skole scoring'!CO$152,1,0)+IF('Slut 3.kl -Klasse'!DC33=5,5,0))</f>
        <v/>
      </c>
      <c r="CP166" s="29" t="str">
        <f>IF('Slut 3.kl -Klasse'!DD33="","",IF('Slut 3.kl -Klasse'!DD33='Skole scoring'!CP$152,1,0)+IF('Slut 3.kl -Klasse'!DD33=5,5,0))</f>
        <v/>
      </c>
      <c r="CQ166" s="29" t="str">
        <f>IF('Slut 3.kl -Klasse'!DE33="","",IF('Slut 3.kl -Klasse'!DE33='Skole scoring'!CQ$152,1,0)+IF('Slut 3.kl -Klasse'!DE33=5,5,0))</f>
        <v/>
      </c>
      <c r="CR166" s="29" t="str">
        <f>IF('Slut 3.kl -Klasse'!DF33="","",IF('Slut 3.kl -Klasse'!DF33='Skole scoring'!CR$152,1,0)+IF('Slut 3.kl -Klasse'!DF33=5,5,0))</f>
        <v/>
      </c>
      <c r="CS166" s="29" t="str">
        <f>IF('Slut 3.kl -Klasse'!DG33="","",IF('Slut 3.kl -Klasse'!DG33='Skole scoring'!CS$152,1,0)+IF('Slut 3.kl -Klasse'!DG33=5,5,0))</f>
        <v/>
      </c>
      <c r="CT166" s="29" t="str">
        <f>IF('Slut 3.kl -Klasse'!DH33="","",IF('Slut 3.kl -Klasse'!DH33='Skole scoring'!CT$152,1,0)+IF('Slut 3.kl -Klasse'!DH33=5,5,0))</f>
        <v/>
      </c>
      <c r="CU166" s="29" t="str">
        <f>IF('Slut 3.kl -Klasse'!DI33="","",IF('Slut 3.kl -Klasse'!DI33='Skole scoring'!CU$152,1,0)+IF('Slut 3.kl -Klasse'!DI33=5,5,0))</f>
        <v/>
      </c>
      <c r="CV166" s="29" t="str">
        <f>IF('Slut 3.kl -Klasse'!DJ33="","",IF('Slut 3.kl -Klasse'!DJ33='Skole scoring'!CV$152,1,0)+IF('Slut 3.kl -Klasse'!DJ33=5,5,0))</f>
        <v/>
      </c>
      <c r="CW166" s="29" t="str">
        <f>IF('Slut 3.kl -Klasse'!DK33="","",IF('Slut 3.kl -Klasse'!DK33='Skole scoring'!CW$152,1,0)+IF('Slut 3.kl -Klasse'!DK33=5,5,0))</f>
        <v/>
      </c>
      <c r="CX166" s="29" t="str">
        <f>IF('Slut 3.kl -Klasse'!DL33="","",IF('Slut 3.kl -Klasse'!DL33='Skole scoring'!CX$152,1,0)+IF('Slut 3.kl -Klasse'!DL33=5,5,0))</f>
        <v/>
      </c>
      <c r="CY166" s="29" t="str">
        <f>IF('Slut 3.kl -Klasse'!DM33="","",IF('Slut 3.kl -Klasse'!DM33='Skole scoring'!CY$152,1,0)+IF('Slut 3.kl -Klasse'!DM33=5,5,0))</f>
        <v/>
      </c>
      <c r="CZ166" s="29" t="str">
        <f>IF('Slut 3.kl -Klasse'!DN33="","",IF('Slut 3.kl -Klasse'!DN33='Skole scoring'!CZ$152,1,0)+IF('Slut 3.kl -Klasse'!DN33=5,5,0))</f>
        <v/>
      </c>
      <c r="DA166" s="29" t="str">
        <f>IF('Slut 3.kl -Klasse'!DO33="","",IF('Slut 3.kl -Klasse'!DO33='Skole scoring'!DA$152,1,0)+IF('Slut 3.kl -Klasse'!DO33=5,5,0))</f>
        <v/>
      </c>
      <c r="DB166" s="29" t="str">
        <f>IF('Slut 3.kl -Klasse'!DP33="","",IF('Slut 3.kl -Klasse'!DP33='Skole scoring'!DB$152,1,0)+IF('Slut 3.kl -Klasse'!DP33=5,5,0))</f>
        <v/>
      </c>
      <c r="DC166" s="29" t="str">
        <f>IF('Slut 3.kl -Klasse'!DQ33="","",IF('Slut 3.kl -Klasse'!DQ33='Skole scoring'!DC$152,1,0)+IF('Slut 3.kl -Klasse'!DQ33=5,5,0))</f>
        <v/>
      </c>
      <c r="DD166" s="29" t="str">
        <f>IF('Slut 3.kl -Klasse'!DR33="","",IF('Slut 3.kl -Klasse'!DR33='Skole scoring'!DD$152,1,0)+IF('Slut 3.kl -Klasse'!DR33=5,5,0))</f>
        <v/>
      </c>
      <c r="DE166" s="29" t="str">
        <f>IF('Slut 3.kl -Klasse'!DS33="","",IF('Slut 3.kl -Klasse'!DS33='Skole scoring'!DE$152,1,0)+IF('Slut 3.kl -Klasse'!DS33=5,5,0))</f>
        <v/>
      </c>
      <c r="DF166" s="29" t="str">
        <f>IF('Slut 3.kl -Klasse'!DT33="","",IF('Slut 3.kl -Klasse'!DT33='Skole scoring'!DF$152,1,0)+IF('Slut 3.kl -Klasse'!DT33=5,5,0))</f>
        <v/>
      </c>
      <c r="DG166" s="29" t="str">
        <f>IF('Slut 3.kl -Klasse'!DU33="","",IF('Slut 3.kl -Klasse'!DU33='Skole scoring'!DG$152,1,0)+IF('Slut 3.kl -Klasse'!DU33=5,5,0))</f>
        <v/>
      </c>
      <c r="DH166" s="29" t="str">
        <f>IF('Slut 3.kl -Klasse'!DV33="","",IF('Slut 3.kl -Klasse'!DV33='Skole scoring'!DH$152,1,0)+IF('Slut 3.kl -Klasse'!DV33=5,5,0))</f>
        <v/>
      </c>
      <c r="DI166" s="29" t="str">
        <f>IF('Slut 3.kl -Klasse'!DW33="","",IF('Slut 3.kl -Klasse'!DW33='Skole scoring'!DI$152,1,0)+IF('Slut 3.kl -Klasse'!DW33=5,5,0))</f>
        <v/>
      </c>
      <c r="DJ166" s="29" t="str">
        <f>IF('Slut 3.kl -Klasse'!DX33="","",IF('Slut 3.kl -Klasse'!DX33='Skole scoring'!DJ$152,1,0)+IF('Slut 3.kl -Klasse'!DX33=5,5,0))</f>
        <v/>
      </c>
      <c r="DK166" s="29" t="str">
        <f>IF('Slut 3.kl -Klasse'!DY33="","",IF('Slut 3.kl -Klasse'!DY33='Skole scoring'!DK$152,1,0)+IF('Slut 3.kl -Klasse'!DY33=5,5,0))</f>
        <v/>
      </c>
      <c r="DL166" s="29" t="str">
        <f>IF('Slut 3.kl -Klasse'!DZ33="","",IF('Slut 3.kl -Klasse'!DZ33='Skole scoring'!DL$152,1,0)+IF('Slut 3.kl -Klasse'!DZ33=5,5,0))</f>
        <v/>
      </c>
      <c r="DM166" s="29" t="str">
        <f>IF('Slut 3.kl -Klasse'!EA33="","",IF('Slut 3.kl -Klasse'!EA33='Skole scoring'!DM$152,1,0)+IF('Slut 3.kl -Klasse'!EA33=5,5,0))</f>
        <v/>
      </c>
      <c r="DN166" s="29" t="str">
        <f>IF('Slut 3.kl -Klasse'!EB33="","",IF('Slut 3.kl -Klasse'!EB33='Skole scoring'!DN$152,1,0)+IF('Slut 3.kl -Klasse'!EB33=5,5,0))</f>
        <v/>
      </c>
      <c r="DO166" s="29" t="str">
        <f>IF('Slut 3.kl -Klasse'!EC33="","",IF('Slut 3.kl -Klasse'!EC33='Skole scoring'!DO$152,1,0)+IF('Slut 3.kl -Klasse'!EC33=5,5,0))</f>
        <v/>
      </c>
      <c r="DP166" s="29" t="str">
        <f>IF('Slut 3.kl -Klasse'!ED33="","",IF('Slut 3.kl -Klasse'!ED33='Skole scoring'!DP$152,1,0)+IF('Slut 3.kl -Klasse'!ED33=5,5,0))</f>
        <v/>
      </c>
      <c r="DQ166" s="29" t="str">
        <f>IF('Slut 3.kl -Klasse'!EE33="","",IF('Slut 3.kl -Klasse'!EE33='Skole scoring'!DQ$152,1,0)+IF('Slut 3.kl -Klasse'!EE33=5,5,0))</f>
        <v/>
      </c>
      <c r="DR166" s="29" t="str">
        <f>IF('Slut 3.kl -Klasse'!EF33="","",IF('Slut 3.kl -Klasse'!EF33='Skole scoring'!DR$152,1,0)+IF('Slut 3.kl -Klasse'!EF33=5,5,0))</f>
        <v/>
      </c>
      <c r="DS166" s="29" t="str">
        <f>IF('Slut 3.kl -Klasse'!EG33="","",IF('Slut 3.kl -Klasse'!EG33='Skole scoring'!DS$152,1,0)+IF('Slut 3.kl -Klasse'!EG33=5,5,0))</f>
        <v/>
      </c>
      <c r="DT166" s="29" t="str">
        <f>IF('Slut 3.kl -Klasse'!EH33="","",IF('Slut 3.kl -Klasse'!EH33='Skole scoring'!DT$152,1,0)+IF('Slut 3.kl -Klasse'!EH33=5,5,0))</f>
        <v/>
      </c>
      <c r="DU166" s="29" t="str">
        <f>IF('Slut 3.kl -Klasse'!EI33="","",IF('Slut 3.kl -Klasse'!EI33='Skole scoring'!DU$152,1,0)+IF('Slut 3.kl -Klasse'!EI33=5,5,0))</f>
        <v/>
      </c>
      <c r="DV166" s="29" t="str">
        <f>IF('Slut 3.kl -Klasse'!EJ33="","",IF('Slut 3.kl -Klasse'!EJ33='Skole scoring'!DV$152,1,0)+IF('Slut 3.kl -Klasse'!EJ33=5,5,0))</f>
        <v/>
      </c>
      <c r="DW166" s="29" t="str">
        <f>IF('Slut 3.kl -Klasse'!EK33="","",IF('Slut 3.kl -Klasse'!EK33='Skole scoring'!DW$152,1,0)+IF('Slut 3.kl -Klasse'!EK33=5,5,0))</f>
        <v/>
      </c>
      <c r="DX166" s="29" t="str">
        <f>IF('Slut 3.kl -Klasse'!EL33="","",IF('Slut 3.kl -Klasse'!EL33='Skole scoring'!DX$152,1,0)+IF('Slut 3.kl -Klasse'!EL33=5,5,0))</f>
        <v/>
      </c>
      <c r="DY166" s="29" t="str">
        <f>IF('Slut 3.kl -Klasse'!EM33="","",IF('Slut 3.kl -Klasse'!EM33='Skole scoring'!DY$152,1,0)+IF('Slut 3.kl -Klasse'!EM33=5,5,0))</f>
        <v/>
      </c>
      <c r="DZ166" s="29" t="str">
        <f>IF('Slut 3.kl -Klasse'!EN33="","",IF('Slut 3.kl -Klasse'!EN33='Skole scoring'!DZ$152,1,0)+IF('Slut 3.kl -Klasse'!EN33=5,5,0))</f>
        <v/>
      </c>
      <c r="EA166" s="29" t="str">
        <f>IF('Slut 3.kl -Klasse'!EO33="","",IF('Slut 3.kl -Klasse'!EO33='Skole scoring'!EA$152,1,0)+IF('Slut 3.kl -Klasse'!EO33=5,5,0))</f>
        <v/>
      </c>
      <c r="EB166" s="29" t="str">
        <f>IF('Slut 3.kl -Klasse'!EP33="","",IF('Slut 3.kl -Klasse'!EP33='Skole scoring'!EB$152,1,0)+IF('Slut 3.kl -Klasse'!EP33=5,5,0))</f>
        <v/>
      </c>
      <c r="EC166" s="29" t="str">
        <f>IF('Slut 3.kl -Klasse'!EQ33="","",IF('Slut 3.kl -Klasse'!EQ33='Skole scoring'!EC$152,1,0)+IF('Slut 3.kl -Klasse'!EQ33=5,5,0))</f>
        <v/>
      </c>
      <c r="ED166" s="29" t="str">
        <f>IF('Slut 3.kl -Klasse'!ER33="","",IF('Slut 3.kl -Klasse'!ER33='Skole scoring'!ED$152,1,0)+IF('Slut 3.kl -Klasse'!ER33=5,5,0))</f>
        <v/>
      </c>
      <c r="EE166" s="29" t="str">
        <f>IF('Slut 3.kl -Klasse'!ES33="","",IF('Slut 3.kl -Klasse'!ES33='Skole scoring'!EE$152,1,0)+IF('Slut 3.kl -Klasse'!ES33=5,5,0))</f>
        <v/>
      </c>
      <c r="EF166" s="29" t="str">
        <f>IF('Slut 3.kl -Klasse'!ET33="","",IF('Slut 3.kl -Klasse'!ET33='Skole scoring'!EF$152,1,0)+IF('Slut 3.kl -Klasse'!ET33=5,5,0))</f>
        <v/>
      </c>
      <c r="EG166" s="29" t="str">
        <f>IF('Slut 3.kl -Klasse'!EU33="","",IF('Slut 3.kl -Klasse'!EU33='Skole scoring'!EG$152,1,0)+IF('Slut 3.kl -Klasse'!EU33=5,5,0))</f>
        <v/>
      </c>
      <c r="EH166" s="29" t="str">
        <f>IF('Slut 3.kl -Klasse'!EV33="","",IF('Slut 3.kl -Klasse'!EV33='Skole scoring'!EH$152,1,0)+IF('Slut 3.kl -Klasse'!EV33=5,5,0))</f>
        <v/>
      </c>
      <c r="EI166" s="29" t="str">
        <f>IF('Slut 3.kl -Klasse'!EW33="","",IF('Slut 3.kl -Klasse'!EW33='Skole scoring'!EI$152,1,0)+IF('Slut 3.kl -Klasse'!EW33=5,5,0))</f>
        <v/>
      </c>
      <c r="EJ166" s="29" t="str">
        <f>IF('Slut 3.kl -Klasse'!EX33="","",IF('Slut 3.kl -Klasse'!EX33='Skole scoring'!EJ$152,1,0)+IF('Slut 3.kl -Klasse'!EX33=5,5,0))</f>
        <v/>
      </c>
      <c r="EK166" s="29" t="str">
        <f>IF('Slut 3.kl -Klasse'!EY33="","",IF('Slut 3.kl -Klasse'!EY33='Skole scoring'!EK$152,1,0)+IF('Slut 3.kl -Klasse'!EY33=5,5,0))</f>
        <v/>
      </c>
      <c r="EL166" s="29" t="str">
        <f>IF('Slut 3.kl -Klasse'!EZ33="","",IF('Slut 3.kl -Klasse'!EZ33='Skole scoring'!EL$152,1,0)+IF('Slut 3.kl -Klasse'!EZ33=5,5,0))</f>
        <v/>
      </c>
      <c r="EM166" s="29" t="str">
        <f>IF('Slut 3.kl -Klasse'!FA33="","",IF('Slut 3.kl -Klasse'!FA33='Skole scoring'!EM$152,1,0)+IF('Slut 3.kl -Klasse'!FA33=5,5,0))</f>
        <v/>
      </c>
      <c r="EN166" s="29" t="str">
        <f>IF('Slut 3.kl -Klasse'!FB33="","",IF('Slut 3.kl -Klasse'!FB33='Skole scoring'!EN$152,1,0)+IF('Slut 3.kl -Klasse'!FB33=5,5,0))</f>
        <v/>
      </c>
      <c r="EO166" s="29" t="str">
        <f>IF('Slut 3.kl -Klasse'!FC33="","",IF('Slut 3.kl -Klasse'!FC33='Skole scoring'!EO$152,1,0)+IF('Slut 3.kl -Klasse'!FC33=5,5,0))</f>
        <v/>
      </c>
      <c r="EP166" s="29" t="str">
        <f>IF('Slut 3.kl -Klasse'!FD33="","",IF('Slut 3.kl -Klasse'!FD33='Skole scoring'!EP$152,1,0)+IF('Slut 3.kl -Klasse'!FD33=5,5,0))</f>
        <v/>
      </c>
      <c r="EQ166" s="29" t="str">
        <f>IF('Slut 3.kl -Klasse'!FE33="","",IF('Slut 3.kl -Klasse'!FE33='Skole scoring'!EQ$152,1,0)+IF('Slut 3.kl -Klasse'!FE33=5,5,0))</f>
        <v/>
      </c>
      <c r="ER166" s="29" t="str">
        <f>IF('Slut 3.kl -Klasse'!FF33="","",IF('Slut 3.kl -Klasse'!FF33='Skole scoring'!ER$152,1,0)+IF('Slut 3.kl -Klasse'!FF33=5,5,0))</f>
        <v/>
      </c>
      <c r="ES166" s="29" t="str">
        <f>IF('Slut 3.kl -Klasse'!FG33="","",IF('Slut 3.kl -Klasse'!FG33='Skole scoring'!ES$152,1,0)+IF('Slut 3.kl -Klasse'!FG33=5,5,0))</f>
        <v/>
      </c>
      <c r="ET166" s="29" t="str">
        <f>IF('Slut 3.kl -Klasse'!FH33="","",IF('Slut 3.kl -Klasse'!FH33='Skole scoring'!ET$152,1,0)+IF('Slut 3.kl -Klasse'!FH33=5,5,0))</f>
        <v/>
      </c>
      <c r="EU166" s="29" t="str">
        <f>IF('Slut 3.kl -Klasse'!FI33="","",IF('Slut 3.kl -Klasse'!FI33='Skole scoring'!EU$152,1,0)+IF('Slut 3.kl -Klasse'!FI33=5,5,0))</f>
        <v/>
      </c>
      <c r="EV166" s="29" t="str">
        <f>IF('Slut 3.kl -Klasse'!FJ33="","",IF('Slut 3.kl -Klasse'!FJ33='Skole scoring'!EV$152,1,0)+IF('Slut 3.kl -Klasse'!FJ33=5,5,0))</f>
        <v/>
      </c>
      <c r="EW166" s="29" t="str">
        <f>IF('Slut 3.kl -Klasse'!FK33="","",IF('Slut 3.kl -Klasse'!FK33='Skole scoring'!EW$152,1,0)+IF('Slut 3.kl -Klasse'!FK33=5,5,0))</f>
        <v/>
      </c>
      <c r="EX166" s="29" t="str">
        <f>IF('Slut 3.kl -Klasse'!FL33="","",IF('Slut 3.kl -Klasse'!FL33='Skole scoring'!EX$152,1,0)+IF('Slut 3.kl -Klasse'!FL33=5,5,0))</f>
        <v/>
      </c>
      <c r="EY166" s="29" t="str">
        <f>IF('Slut 3.kl -Klasse'!FM33="","",IF('Slut 3.kl -Klasse'!FM33='Skole scoring'!EY$152,1,0)+IF('Slut 3.kl -Klasse'!FM33=5,5,0))</f>
        <v/>
      </c>
      <c r="EZ166" s="29" t="str">
        <f>IF('Slut 3.kl -Klasse'!FN33="","",IF('Slut 3.kl -Klasse'!FN33='Skole scoring'!EZ$152,1,0)+IF('Slut 3.kl -Klasse'!FN33=5,5,0))</f>
        <v/>
      </c>
      <c r="FA166" s="29" t="str">
        <f>IF('Slut 3.kl -Klasse'!FO33="","",IF('Slut 3.kl -Klasse'!FO33='Skole scoring'!FA$152,1,0)+IF('Slut 3.kl -Klasse'!FO33=5,5,0))</f>
        <v/>
      </c>
      <c r="FB166" s="29" t="str">
        <f>IF('Slut 3.kl -Klasse'!FP33="","",IF('Slut 3.kl -Klasse'!FP33='Skole scoring'!FB$152,1,0)+IF('Slut 3.kl -Klasse'!FP33=5,5,0))</f>
        <v/>
      </c>
      <c r="FC166" s="29" t="str">
        <f>IF('Slut 3.kl -Klasse'!FQ33="","",IF('Slut 3.kl -Klasse'!FQ33='Skole scoring'!FC$152,1,0)+IF('Slut 3.kl -Klasse'!FQ33=5,5,0))</f>
        <v/>
      </c>
      <c r="FD166" s="29" t="str">
        <f>IF('Slut 3.kl -Klasse'!FR33="","",IF('Slut 3.kl -Klasse'!FR33='Skole scoring'!FD$152,1,0)+IF('Slut 3.kl -Klasse'!FR33=5,5,0))</f>
        <v/>
      </c>
      <c r="FE166" s="29" t="str">
        <f>IF('Slut 3.kl -Klasse'!FS33="","",IF('Slut 3.kl -Klasse'!FS33='Skole scoring'!FE$152,1,0)+IF('Slut 3.kl -Klasse'!FS33=5,5,0))</f>
        <v/>
      </c>
      <c r="FF166" s="29" t="str">
        <f>IF('Slut 3.kl -Klasse'!FT33="","",IF('Slut 3.kl -Klasse'!FT33='Skole scoring'!FF$152,1,0)+IF('Slut 3.kl -Klasse'!FT33=5,5,0))</f>
        <v/>
      </c>
      <c r="FG166" s="29" t="str">
        <f>IF('Slut 3.kl -Klasse'!FU33="","",IF('Slut 3.kl -Klasse'!FU33='Skole scoring'!FG$152,1,0)+IF('Slut 3.kl -Klasse'!FU33=5,5,0))</f>
        <v/>
      </c>
      <c r="FH166" s="29" t="str">
        <f>IF('Slut 3.kl -Klasse'!FV33="","",IF('Slut 3.kl -Klasse'!FV33='Skole scoring'!FH$152,1,0)+IF('Slut 3.kl -Klasse'!FV33=5,5,0))</f>
        <v/>
      </c>
      <c r="FI166" s="29" t="str">
        <f>IF('Slut 3.kl -Klasse'!FW33="","",IF('Slut 3.kl -Klasse'!FW33='Skole scoring'!FI$152,1,0)+IF('Slut 3.kl -Klasse'!FW33=5,5,0))</f>
        <v/>
      </c>
      <c r="FJ166" s="29" t="str">
        <f>IF('Slut 3.kl -Klasse'!FX33="","",IF('Slut 3.kl -Klasse'!FX33='Skole scoring'!FJ$152,1,0)+IF('Slut 3.kl -Klasse'!FX33=5,5,0))</f>
        <v/>
      </c>
      <c r="FK166" s="29" t="str">
        <f>IF('Slut 3.kl -Klasse'!FY33="","",IF('Slut 3.kl -Klasse'!FY33='Skole scoring'!FK$152,1,0)+IF('Slut 3.kl -Klasse'!FY33=5,5,0))</f>
        <v/>
      </c>
      <c r="FL166" s="29" t="str">
        <f>IF('Slut 3.kl -Klasse'!FZ33="","",IF('Slut 3.kl -Klasse'!FZ33='Skole scoring'!FL$152,1,0)+IF('Slut 3.kl -Klasse'!FZ33=5,5,0))</f>
        <v/>
      </c>
      <c r="FM166" s="29" t="str">
        <f>IF('Slut 3.kl -Klasse'!GA33="","",IF('Slut 3.kl -Klasse'!GA33='Skole scoring'!FM$152,1,0)+IF('Slut 3.kl -Klasse'!GA33=5,5,0))</f>
        <v/>
      </c>
      <c r="FN166" s="29">
        <f t="shared" si="5"/>
        <v>0</v>
      </c>
      <c r="FO166" s="29" t="str">
        <f>IF(ISBLANK('Slut 3.kl -Klasse'!B33),"NA",(((COUNTIF('Skole scoring'!B166:U166,1)-10.5)/5.6)+((COUNTIF('Skole scoring'!V166:DQ166,1)-28.9)/14.5)+((COUNTIF(DR166:FM166,1)-29.6)/13.9))/3)</f>
        <v>NA</v>
      </c>
    </row>
    <row r="167" spans="2:171" x14ac:dyDescent="0.35">
      <c r="B167" s="29" t="str">
        <f>IF('Slut 3.kl -Klasse'!P34="","",IF('Slut 3.kl -Klasse'!P34='Skole scoring'!B$152,1,0)+IF('Slut 3.kl -Klasse'!P34=5,5,0))</f>
        <v/>
      </c>
      <c r="C167" s="29" t="str">
        <f>IF('Slut 3.kl -Klasse'!Q34="","",IF('Slut 3.kl -Klasse'!Q34='Skole scoring'!C$152,1,0)+IF('Slut 3.kl -Klasse'!Q34=5,5,0))</f>
        <v/>
      </c>
      <c r="D167" s="29" t="str">
        <f>IF('Slut 3.kl -Klasse'!R34="","",IF('Slut 3.kl -Klasse'!R34='Skole scoring'!D$152,1,0)+IF('Slut 3.kl -Klasse'!R34=5,5,0))</f>
        <v/>
      </c>
      <c r="E167" s="29" t="str">
        <f>IF('Slut 3.kl -Klasse'!S34="","",IF('Slut 3.kl -Klasse'!S34='Skole scoring'!E$152,1,0)+IF('Slut 3.kl -Klasse'!S34=5,5,0))</f>
        <v/>
      </c>
      <c r="F167" s="29" t="str">
        <f>IF('Slut 3.kl -Klasse'!T34="","",IF('Slut 3.kl -Klasse'!T34='Skole scoring'!F$152,1,0)+IF('Slut 3.kl -Klasse'!T34=5,5,0))</f>
        <v/>
      </c>
      <c r="G167" s="29" t="str">
        <f>IF('Slut 3.kl -Klasse'!U34="","",IF('Slut 3.kl -Klasse'!U34='Skole scoring'!G$152,1,0)+IF('Slut 3.kl -Klasse'!U34=5,5,0))</f>
        <v/>
      </c>
      <c r="H167" s="29" t="str">
        <f>IF('Slut 3.kl -Klasse'!V34="","",IF('Slut 3.kl -Klasse'!V34='Skole scoring'!H$152,1,0)+IF('Slut 3.kl -Klasse'!V34=5,5,0))</f>
        <v/>
      </c>
      <c r="I167" s="29" t="str">
        <f>IF('Slut 3.kl -Klasse'!W34="","",IF('Slut 3.kl -Klasse'!W34='Skole scoring'!I$152,1,0)+IF('Slut 3.kl -Klasse'!W34=5,5,0))</f>
        <v/>
      </c>
      <c r="J167" s="29" t="str">
        <f>IF('Slut 3.kl -Klasse'!X34="","",IF('Slut 3.kl -Klasse'!X34='Skole scoring'!J$152,1,0)+IF('Slut 3.kl -Klasse'!X34=5,5,0))</f>
        <v/>
      </c>
      <c r="K167" s="29" t="str">
        <f>IF('Slut 3.kl -Klasse'!Y34="","",IF('Slut 3.kl -Klasse'!Y34='Skole scoring'!K$152,1,0)+IF('Slut 3.kl -Klasse'!Y34=5,5,0))</f>
        <v/>
      </c>
      <c r="L167" s="29" t="str">
        <f>IF('Slut 3.kl -Klasse'!Z34="","",IF('Slut 3.kl -Klasse'!Z34='Skole scoring'!L$152,1,0)+IF('Slut 3.kl -Klasse'!Z34=5,5,0))</f>
        <v/>
      </c>
      <c r="M167" s="29" t="str">
        <f>IF('Slut 3.kl -Klasse'!AA34="","",IF('Slut 3.kl -Klasse'!AA34='Skole scoring'!M$152,1,0)+IF('Slut 3.kl -Klasse'!AA34=5,5,0))</f>
        <v/>
      </c>
      <c r="N167" s="29" t="str">
        <f>IF('Slut 3.kl -Klasse'!AB34="","",IF('Slut 3.kl -Klasse'!AB34='Skole scoring'!N$152,1,0)+IF('Slut 3.kl -Klasse'!AB34=5,5,0))</f>
        <v/>
      </c>
      <c r="O167" s="29" t="str">
        <f>IF('Slut 3.kl -Klasse'!AC34="","",IF('Slut 3.kl -Klasse'!AC34='Skole scoring'!O$152,1,0)+IF('Slut 3.kl -Klasse'!AC34=5,5,0))</f>
        <v/>
      </c>
      <c r="P167" s="29" t="str">
        <f>IF('Slut 3.kl -Klasse'!AD34="","",IF('Slut 3.kl -Klasse'!AD34='Skole scoring'!P$152,1,0)+IF('Slut 3.kl -Klasse'!AD34=5,5,0))</f>
        <v/>
      </c>
      <c r="Q167" s="29" t="str">
        <f>IF('Slut 3.kl -Klasse'!AE34="","",IF('Slut 3.kl -Klasse'!AE34='Skole scoring'!Q$152,1,0)+IF('Slut 3.kl -Klasse'!AE34=5,5,0))</f>
        <v/>
      </c>
      <c r="R167" s="29" t="str">
        <f>IF('Slut 3.kl -Klasse'!AF34="","",IF('Slut 3.kl -Klasse'!AF34='Skole scoring'!R$152,1,0)+IF('Slut 3.kl -Klasse'!AF34=5,5,0))</f>
        <v/>
      </c>
      <c r="S167" s="29" t="str">
        <f>IF('Slut 3.kl -Klasse'!AG34="","",IF('Slut 3.kl -Klasse'!AG34='Skole scoring'!S$152,1,0)+IF('Slut 3.kl -Klasse'!AG34=5,5,0))</f>
        <v/>
      </c>
      <c r="T167" s="29" t="str">
        <f>IF('Slut 3.kl -Klasse'!AH34="","",IF('Slut 3.kl -Klasse'!AH34='Skole scoring'!T$152,1,0)+IF('Slut 3.kl -Klasse'!AH34=5,5,0))</f>
        <v/>
      </c>
      <c r="U167" s="29" t="str">
        <f>IF('Slut 3.kl -Klasse'!AI34="","",IF('Slut 3.kl -Klasse'!AI34='Skole scoring'!U$152,1,0)+IF('Slut 3.kl -Klasse'!AI34=5,5,0))</f>
        <v/>
      </c>
      <c r="V167" s="29" t="str">
        <f>IF('Slut 3.kl -Klasse'!AJ34="","",IF('Slut 3.kl -Klasse'!AJ34='Skole scoring'!V$152,1,0)+IF('Slut 3.kl -Klasse'!AJ34=5,5,0))</f>
        <v/>
      </c>
      <c r="W167" s="29" t="str">
        <f>IF('Slut 3.kl -Klasse'!AK34="","",IF('Slut 3.kl -Klasse'!AK34='Skole scoring'!W$152,1,0)+IF('Slut 3.kl -Klasse'!AK34=5,5,0))</f>
        <v/>
      </c>
      <c r="X167" s="29" t="str">
        <f>IF('Slut 3.kl -Klasse'!AL34="","",IF('Slut 3.kl -Klasse'!AL34='Skole scoring'!X$152,1,0)+IF('Slut 3.kl -Klasse'!AL34=5,5,0))</f>
        <v/>
      </c>
      <c r="Y167" s="29" t="str">
        <f>IF('Slut 3.kl -Klasse'!AM34="","",IF('Slut 3.kl -Klasse'!AM34='Skole scoring'!Y$152,1,0)+IF('Slut 3.kl -Klasse'!AM34=5,5,0))</f>
        <v/>
      </c>
      <c r="Z167" s="29" t="str">
        <f>IF('Slut 3.kl -Klasse'!AN34="","",IF('Slut 3.kl -Klasse'!AN34='Skole scoring'!Z$152,1,0)+IF('Slut 3.kl -Klasse'!AN34=5,5,0))</f>
        <v/>
      </c>
      <c r="AA167" s="29" t="str">
        <f>IF('Slut 3.kl -Klasse'!AO34="","",IF('Slut 3.kl -Klasse'!AO34='Skole scoring'!AA$152,1,0)+IF('Slut 3.kl -Klasse'!AO34=5,5,0))</f>
        <v/>
      </c>
      <c r="AB167" s="29" t="str">
        <f>IF('Slut 3.kl -Klasse'!AP34="","",IF('Slut 3.kl -Klasse'!AP34='Skole scoring'!AB$152,1,0)+IF('Slut 3.kl -Klasse'!AP34=5,5,0))</f>
        <v/>
      </c>
      <c r="AC167" s="29" t="str">
        <f>IF('Slut 3.kl -Klasse'!AQ34="","",IF('Slut 3.kl -Klasse'!AQ34='Skole scoring'!AC$152,1,0)+IF('Slut 3.kl -Klasse'!AQ34=5,5,0))</f>
        <v/>
      </c>
      <c r="AD167" s="29" t="str">
        <f>IF('Slut 3.kl -Klasse'!AR34="","",IF('Slut 3.kl -Klasse'!AR34='Skole scoring'!AD$152,1,0)+IF('Slut 3.kl -Klasse'!AR34=5,5,0))</f>
        <v/>
      </c>
      <c r="AE167" s="29" t="str">
        <f>IF('Slut 3.kl -Klasse'!AS34="","",IF('Slut 3.kl -Klasse'!AS34='Skole scoring'!AE$152,1,0)+IF('Slut 3.kl -Klasse'!AS34=5,5,0))</f>
        <v/>
      </c>
      <c r="AF167" s="29" t="str">
        <f>IF('Slut 3.kl -Klasse'!AT34="","",IF('Slut 3.kl -Klasse'!AT34='Skole scoring'!AF$152,1,0)+IF('Slut 3.kl -Klasse'!AT34=5,5,0))</f>
        <v/>
      </c>
      <c r="AG167" s="29" t="str">
        <f>IF('Slut 3.kl -Klasse'!AU34="","",IF('Slut 3.kl -Klasse'!AU34='Skole scoring'!AG$152,1,0)+IF('Slut 3.kl -Klasse'!AU34=5,5,0))</f>
        <v/>
      </c>
      <c r="AH167" s="29" t="str">
        <f>IF('Slut 3.kl -Klasse'!AV34="","",IF('Slut 3.kl -Klasse'!AV34='Skole scoring'!AH$152,1,0)+IF('Slut 3.kl -Klasse'!AV34=5,5,0))</f>
        <v/>
      </c>
      <c r="AI167" s="29" t="str">
        <f>IF('Slut 3.kl -Klasse'!AW34="","",IF('Slut 3.kl -Klasse'!AW34='Skole scoring'!AI$152,1,0)+IF('Slut 3.kl -Klasse'!AW34=5,5,0))</f>
        <v/>
      </c>
      <c r="AJ167" s="29" t="str">
        <f>IF('Slut 3.kl -Klasse'!AX34="","",IF('Slut 3.kl -Klasse'!AX34='Skole scoring'!AJ$152,1,0)+IF('Slut 3.kl -Klasse'!AX34=5,5,0))</f>
        <v/>
      </c>
      <c r="AK167" s="29" t="str">
        <f>IF('Slut 3.kl -Klasse'!AY34="","",IF('Slut 3.kl -Klasse'!AY34='Skole scoring'!AK$152,1,0)+IF('Slut 3.kl -Klasse'!AY34=5,5,0))</f>
        <v/>
      </c>
      <c r="AL167" s="29" t="str">
        <f>IF('Slut 3.kl -Klasse'!AZ34="","",IF('Slut 3.kl -Klasse'!AZ34='Skole scoring'!AL$152,1,0)+IF('Slut 3.kl -Klasse'!AZ34=5,5,0))</f>
        <v/>
      </c>
      <c r="AM167" s="29" t="str">
        <f>IF('Slut 3.kl -Klasse'!BA34="","",IF('Slut 3.kl -Klasse'!BA34='Skole scoring'!AM$152,1,0)+IF('Slut 3.kl -Klasse'!BA34=5,5,0))</f>
        <v/>
      </c>
      <c r="AN167" s="29" t="str">
        <f>IF('Slut 3.kl -Klasse'!BB34="","",IF('Slut 3.kl -Klasse'!BB34='Skole scoring'!AN$152,1,0)+IF('Slut 3.kl -Klasse'!BB34=5,5,0))</f>
        <v/>
      </c>
      <c r="AO167" s="29" t="str">
        <f>IF('Slut 3.kl -Klasse'!BC34="","",IF('Slut 3.kl -Klasse'!BC34='Skole scoring'!AO$152,1,0)+IF('Slut 3.kl -Klasse'!BC34=5,5,0))</f>
        <v/>
      </c>
      <c r="AP167" s="29" t="str">
        <f>IF('Slut 3.kl -Klasse'!BD34="","",IF('Slut 3.kl -Klasse'!BD34='Skole scoring'!AP$152,1,0)+IF('Slut 3.kl -Klasse'!BD34=5,5,0))</f>
        <v/>
      </c>
      <c r="AQ167" s="29" t="str">
        <f>IF('Slut 3.kl -Klasse'!BE34="","",IF('Slut 3.kl -Klasse'!BE34='Skole scoring'!AQ$152,1,0)+IF('Slut 3.kl -Klasse'!BE34=5,5,0))</f>
        <v/>
      </c>
      <c r="AR167" s="29" t="str">
        <f>IF('Slut 3.kl -Klasse'!BF34="","",IF('Slut 3.kl -Klasse'!BF34='Skole scoring'!AR$152,1,0)+IF('Slut 3.kl -Klasse'!BF34=5,5,0))</f>
        <v/>
      </c>
      <c r="AS167" s="29" t="str">
        <f>IF('Slut 3.kl -Klasse'!BG34="","",IF('Slut 3.kl -Klasse'!BG34='Skole scoring'!AS$152,1,0)+IF('Slut 3.kl -Klasse'!BG34=5,5,0))</f>
        <v/>
      </c>
      <c r="AT167" s="29" t="str">
        <f>IF('Slut 3.kl -Klasse'!BH34="","",IF('Slut 3.kl -Klasse'!BH34='Skole scoring'!AT$152,1,0)+IF('Slut 3.kl -Klasse'!BH34=5,5,0))</f>
        <v/>
      </c>
      <c r="AU167" s="29" t="str">
        <f>IF('Slut 3.kl -Klasse'!BI34="","",IF('Slut 3.kl -Klasse'!BI34='Skole scoring'!AU$152,1,0)+IF('Slut 3.kl -Klasse'!BI34=5,5,0))</f>
        <v/>
      </c>
      <c r="AV167" s="29" t="str">
        <f>IF('Slut 3.kl -Klasse'!BJ34="","",IF('Slut 3.kl -Klasse'!BJ34='Skole scoring'!AV$152,1,0)+IF('Slut 3.kl -Klasse'!BJ34=5,5,0))</f>
        <v/>
      </c>
      <c r="AW167" s="29" t="str">
        <f>IF('Slut 3.kl -Klasse'!BK34="","",IF('Slut 3.kl -Klasse'!BK34='Skole scoring'!AW$152,1,0)+IF('Slut 3.kl -Klasse'!BK34=5,5,0))</f>
        <v/>
      </c>
      <c r="AX167" s="29" t="str">
        <f>IF('Slut 3.kl -Klasse'!BL34="","",IF('Slut 3.kl -Klasse'!BL34='Skole scoring'!AX$152,1,0)+IF('Slut 3.kl -Klasse'!BL34=5,5,0))</f>
        <v/>
      </c>
      <c r="AY167" s="29" t="str">
        <f>IF('Slut 3.kl -Klasse'!BM34="","",IF('Slut 3.kl -Klasse'!BM34='Skole scoring'!AY$152,1,0)+IF('Slut 3.kl -Klasse'!BM34=5,5,0))</f>
        <v/>
      </c>
      <c r="AZ167" s="29" t="str">
        <f>IF('Slut 3.kl -Klasse'!BN34="","",IF('Slut 3.kl -Klasse'!BN34='Skole scoring'!AZ$152,1,0)+IF('Slut 3.kl -Klasse'!BN34=5,5,0))</f>
        <v/>
      </c>
      <c r="BA167" s="29" t="str">
        <f>IF('Slut 3.kl -Klasse'!BO34="","",IF('Slut 3.kl -Klasse'!BO34='Skole scoring'!BA$152,1,0)+IF('Slut 3.kl -Klasse'!BO34=5,5,0))</f>
        <v/>
      </c>
      <c r="BB167" s="29" t="str">
        <f>IF('Slut 3.kl -Klasse'!BP34="","",IF('Slut 3.kl -Klasse'!BP34='Skole scoring'!BB$152,1,0)+IF('Slut 3.kl -Klasse'!BP34=5,5,0))</f>
        <v/>
      </c>
      <c r="BC167" s="29" t="str">
        <f>IF('Slut 3.kl -Klasse'!BQ34="","",IF('Slut 3.kl -Klasse'!BQ34='Skole scoring'!BC$152,1,0)+IF('Slut 3.kl -Klasse'!BQ34=5,5,0))</f>
        <v/>
      </c>
      <c r="BD167" s="29" t="str">
        <f>IF('Slut 3.kl -Klasse'!BR34="","",IF('Slut 3.kl -Klasse'!BR34='Skole scoring'!BD$152,1,0)+IF('Slut 3.kl -Klasse'!BR34=5,5,0))</f>
        <v/>
      </c>
      <c r="BE167" s="29" t="str">
        <f>IF('Slut 3.kl -Klasse'!BS34="","",IF('Slut 3.kl -Klasse'!BS34='Skole scoring'!BE$152,1,0)+IF('Slut 3.kl -Klasse'!BS34=5,5,0))</f>
        <v/>
      </c>
      <c r="BF167" s="29" t="str">
        <f>IF('Slut 3.kl -Klasse'!BT34="","",IF('Slut 3.kl -Klasse'!BT34='Skole scoring'!BF$152,1,0)+IF('Slut 3.kl -Klasse'!BT34=5,5,0))</f>
        <v/>
      </c>
      <c r="BG167" s="29" t="str">
        <f>IF('Slut 3.kl -Klasse'!BU34="","",IF('Slut 3.kl -Klasse'!BU34='Skole scoring'!BG$152,1,0)+IF('Slut 3.kl -Klasse'!BU34=5,5,0))</f>
        <v/>
      </c>
      <c r="BH167" s="29" t="str">
        <f>IF('Slut 3.kl -Klasse'!BV34="","",IF('Slut 3.kl -Klasse'!BV34='Skole scoring'!BH$152,1,0)+IF('Slut 3.kl -Klasse'!BV34=5,5,0))</f>
        <v/>
      </c>
      <c r="BI167" s="29" t="str">
        <f>IF('Slut 3.kl -Klasse'!BW34="","",IF('Slut 3.kl -Klasse'!BW34='Skole scoring'!BI$152,1,0)+IF('Slut 3.kl -Klasse'!BW34=5,5,0))</f>
        <v/>
      </c>
      <c r="BJ167" s="29" t="str">
        <f>IF('Slut 3.kl -Klasse'!BX34="","",IF('Slut 3.kl -Klasse'!BX34='Skole scoring'!BJ$152,1,0)+IF('Slut 3.kl -Klasse'!BX34=5,5,0))</f>
        <v/>
      </c>
      <c r="BK167" s="29" t="str">
        <f>IF('Slut 3.kl -Klasse'!BY34="","",IF('Slut 3.kl -Klasse'!BY34='Skole scoring'!BK$152,1,0)+IF('Slut 3.kl -Klasse'!BY34=5,5,0))</f>
        <v/>
      </c>
      <c r="BL167" s="29" t="str">
        <f>IF('Slut 3.kl -Klasse'!BZ34="","",IF('Slut 3.kl -Klasse'!BZ34='Skole scoring'!BL$152,1,0)+IF('Slut 3.kl -Klasse'!BZ34=5,5,0))</f>
        <v/>
      </c>
      <c r="BM167" s="29" t="str">
        <f>IF('Slut 3.kl -Klasse'!CA34="","",IF('Slut 3.kl -Klasse'!CA34='Skole scoring'!BM$152,1,0)+IF('Slut 3.kl -Klasse'!CA34=5,5,0))</f>
        <v/>
      </c>
      <c r="BN167" s="29" t="str">
        <f>IF('Slut 3.kl -Klasse'!CB34="","",IF('Slut 3.kl -Klasse'!CB34='Skole scoring'!BN$152,1,0)+IF('Slut 3.kl -Klasse'!CB34=5,5,0))</f>
        <v/>
      </c>
      <c r="BO167" s="29" t="str">
        <f>IF('Slut 3.kl -Klasse'!CC34="","",IF('Slut 3.kl -Klasse'!CC34='Skole scoring'!BO$152,1,0)+IF('Slut 3.kl -Klasse'!CC34=5,5,0))</f>
        <v/>
      </c>
      <c r="BP167" s="29" t="str">
        <f>IF('Slut 3.kl -Klasse'!CD34="","",IF('Slut 3.kl -Klasse'!CD34='Skole scoring'!BP$152,1,0)+IF('Slut 3.kl -Klasse'!CD34=5,5,0))</f>
        <v/>
      </c>
      <c r="BQ167" s="29" t="str">
        <f>IF('Slut 3.kl -Klasse'!CE34="","",IF('Slut 3.kl -Klasse'!CE34='Skole scoring'!BQ$152,1,0)+IF('Slut 3.kl -Klasse'!CE34=5,5,0))</f>
        <v/>
      </c>
      <c r="BR167" s="29" t="str">
        <f>IF('Slut 3.kl -Klasse'!CF34="","",IF('Slut 3.kl -Klasse'!CF34='Skole scoring'!BR$152,1,0)+IF('Slut 3.kl -Klasse'!CF34=5,5,0))</f>
        <v/>
      </c>
      <c r="BS167" s="29" t="str">
        <f>IF('Slut 3.kl -Klasse'!CG34="","",IF('Slut 3.kl -Klasse'!CG34='Skole scoring'!BS$152,1,0)+IF('Slut 3.kl -Klasse'!CG34=5,5,0))</f>
        <v/>
      </c>
      <c r="BT167" s="29" t="str">
        <f>IF('Slut 3.kl -Klasse'!CH34="","",IF('Slut 3.kl -Klasse'!CH34='Skole scoring'!BT$152,1,0)+IF('Slut 3.kl -Klasse'!CH34=5,5,0))</f>
        <v/>
      </c>
      <c r="BU167" s="29" t="str">
        <f>IF('Slut 3.kl -Klasse'!CI34="","",IF('Slut 3.kl -Klasse'!CI34='Skole scoring'!BU$152,1,0)+IF('Slut 3.kl -Klasse'!CI34=5,5,0))</f>
        <v/>
      </c>
      <c r="BV167" s="29" t="str">
        <f>IF('Slut 3.kl -Klasse'!CJ34="","",IF('Slut 3.kl -Klasse'!CJ34='Skole scoring'!BV$152,1,0)+IF('Slut 3.kl -Klasse'!CJ34=5,5,0))</f>
        <v/>
      </c>
      <c r="BW167" s="29" t="str">
        <f>IF('Slut 3.kl -Klasse'!CK34="","",IF('Slut 3.kl -Klasse'!CK34='Skole scoring'!BW$152,1,0)+IF('Slut 3.kl -Klasse'!CK34=5,5,0))</f>
        <v/>
      </c>
      <c r="BX167" s="29" t="str">
        <f>IF('Slut 3.kl -Klasse'!CL34="","",IF('Slut 3.kl -Klasse'!CL34='Skole scoring'!BX$152,1,0)+IF('Slut 3.kl -Klasse'!CL34=5,5,0))</f>
        <v/>
      </c>
      <c r="BY167" s="29" t="str">
        <f>IF('Slut 3.kl -Klasse'!CM34="","",IF('Slut 3.kl -Klasse'!CM34='Skole scoring'!BY$152,1,0)+IF('Slut 3.kl -Klasse'!CM34=5,5,0))</f>
        <v/>
      </c>
      <c r="BZ167" s="29" t="str">
        <f>IF('Slut 3.kl -Klasse'!CN34="","",IF('Slut 3.kl -Klasse'!CN34='Skole scoring'!BZ$152,1,0)+IF('Slut 3.kl -Klasse'!CN34=5,5,0))</f>
        <v/>
      </c>
      <c r="CA167" s="29" t="str">
        <f>IF('Slut 3.kl -Klasse'!CO34="","",IF('Slut 3.kl -Klasse'!CO34='Skole scoring'!CA$152,1,0)+IF('Slut 3.kl -Klasse'!CO34=5,5,0))</f>
        <v/>
      </c>
      <c r="CB167" s="29" t="str">
        <f>IF('Slut 3.kl -Klasse'!CP34="","",IF('Slut 3.kl -Klasse'!CP34='Skole scoring'!CB$152,1,0)+IF('Slut 3.kl -Klasse'!CP34=5,5,0))</f>
        <v/>
      </c>
      <c r="CC167" s="29" t="str">
        <f>IF('Slut 3.kl -Klasse'!CQ34="","",IF('Slut 3.kl -Klasse'!CQ34='Skole scoring'!CC$152,1,0)+IF('Slut 3.kl -Klasse'!CQ34=5,5,0))</f>
        <v/>
      </c>
      <c r="CD167" s="29" t="str">
        <f>IF('Slut 3.kl -Klasse'!CR34="","",IF('Slut 3.kl -Klasse'!CR34='Skole scoring'!CD$152,1,0)+IF('Slut 3.kl -Klasse'!CR34=5,5,0))</f>
        <v/>
      </c>
      <c r="CE167" s="29" t="str">
        <f>IF('Slut 3.kl -Klasse'!CS34="","",IF('Slut 3.kl -Klasse'!CS34='Skole scoring'!CE$152,1,0)+IF('Slut 3.kl -Klasse'!CS34=5,5,0))</f>
        <v/>
      </c>
      <c r="CF167" s="29" t="str">
        <f>IF('Slut 3.kl -Klasse'!CT34="","",IF('Slut 3.kl -Klasse'!CT34='Skole scoring'!CF$152,1,0)+IF('Slut 3.kl -Klasse'!CT34=5,5,0))</f>
        <v/>
      </c>
      <c r="CG167" s="29" t="str">
        <f>IF('Slut 3.kl -Klasse'!CU34="","",IF('Slut 3.kl -Klasse'!CU34='Skole scoring'!CG$152,1,0)+IF('Slut 3.kl -Klasse'!CU34=5,5,0))</f>
        <v/>
      </c>
      <c r="CH167" s="29" t="str">
        <f>IF('Slut 3.kl -Klasse'!CV34="","",IF('Slut 3.kl -Klasse'!CV34='Skole scoring'!CH$152,1,0)+IF('Slut 3.kl -Klasse'!CV34=5,5,0))</f>
        <v/>
      </c>
      <c r="CI167" s="29" t="str">
        <f>IF('Slut 3.kl -Klasse'!CW34="","",IF('Slut 3.kl -Klasse'!CW34='Skole scoring'!CI$152,1,0)+IF('Slut 3.kl -Klasse'!CW34=5,5,0))</f>
        <v/>
      </c>
      <c r="CJ167" s="29" t="str">
        <f>IF('Slut 3.kl -Klasse'!CX34="","",IF('Slut 3.kl -Klasse'!CX34='Skole scoring'!CJ$152,1,0)+IF('Slut 3.kl -Klasse'!CX34=5,5,0))</f>
        <v/>
      </c>
      <c r="CK167" s="29" t="str">
        <f>IF('Slut 3.kl -Klasse'!CY34="","",IF('Slut 3.kl -Klasse'!CY34='Skole scoring'!CK$152,1,0)+IF('Slut 3.kl -Klasse'!CY34=5,5,0))</f>
        <v/>
      </c>
      <c r="CL167" s="29" t="str">
        <f>IF('Slut 3.kl -Klasse'!CZ34="","",IF('Slut 3.kl -Klasse'!CZ34='Skole scoring'!CL$152,1,0)+IF('Slut 3.kl -Klasse'!CZ34=5,5,0))</f>
        <v/>
      </c>
      <c r="CM167" s="29" t="str">
        <f>IF('Slut 3.kl -Klasse'!DA34="","",IF('Slut 3.kl -Klasse'!DA34='Skole scoring'!CM$152,1,0)+IF('Slut 3.kl -Klasse'!DA34=5,5,0))</f>
        <v/>
      </c>
      <c r="CN167" s="29" t="str">
        <f>IF('Slut 3.kl -Klasse'!DB34="","",IF('Slut 3.kl -Klasse'!DB34='Skole scoring'!CN$152,1,0)+IF('Slut 3.kl -Klasse'!DB34=5,5,0))</f>
        <v/>
      </c>
      <c r="CO167" s="29" t="str">
        <f>IF('Slut 3.kl -Klasse'!DC34="","",IF('Slut 3.kl -Klasse'!DC34='Skole scoring'!CO$152,1,0)+IF('Slut 3.kl -Klasse'!DC34=5,5,0))</f>
        <v/>
      </c>
      <c r="CP167" s="29" t="str">
        <f>IF('Slut 3.kl -Klasse'!DD34="","",IF('Slut 3.kl -Klasse'!DD34='Skole scoring'!CP$152,1,0)+IF('Slut 3.kl -Klasse'!DD34=5,5,0))</f>
        <v/>
      </c>
      <c r="CQ167" s="29" t="str">
        <f>IF('Slut 3.kl -Klasse'!DE34="","",IF('Slut 3.kl -Klasse'!DE34='Skole scoring'!CQ$152,1,0)+IF('Slut 3.kl -Klasse'!DE34=5,5,0))</f>
        <v/>
      </c>
      <c r="CR167" s="29" t="str">
        <f>IF('Slut 3.kl -Klasse'!DF34="","",IF('Slut 3.kl -Klasse'!DF34='Skole scoring'!CR$152,1,0)+IF('Slut 3.kl -Klasse'!DF34=5,5,0))</f>
        <v/>
      </c>
      <c r="CS167" s="29" t="str">
        <f>IF('Slut 3.kl -Klasse'!DG34="","",IF('Slut 3.kl -Klasse'!DG34='Skole scoring'!CS$152,1,0)+IF('Slut 3.kl -Klasse'!DG34=5,5,0))</f>
        <v/>
      </c>
      <c r="CT167" s="29" t="str">
        <f>IF('Slut 3.kl -Klasse'!DH34="","",IF('Slut 3.kl -Klasse'!DH34='Skole scoring'!CT$152,1,0)+IF('Slut 3.kl -Klasse'!DH34=5,5,0))</f>
        <v/>
      </c>
      <c r="CU167" s="29" t="str">
        <f>IF('Slut 3.kl -Klasse'!DI34="","",IF('Slut 3.kl -Klasse'!DI34='Skole scoring'!CU$152,1,0)+IF('Slut 3.kl -Klasse'!DI34=5,5,0))</f>
        <v/>
      </c>
      <c r="CV167" s="29" t="str">
        <f>IF('Slut 3.kl -Klasse'!DJ34="","",IF('Slut 3.kl -Klasse'!DJ34='Skole scoring'!CV$152,1,0)+IF('Slut 3.kl -Klasse'!DJ34=5,5,0))</f>
        <v/>
      </c>
      <c r="CW167" s="29" t="str">
        <f>IF('Slut 3.kl -Klasse'!DK34="","",IF('Slut 3.kl -Klasse'!DK34='Skole scoring'!CW$152,1,0)+IF('Slut 3.kl -Klasse'!DK34=5,5,0))</f>
        <v/>
      </c>
      <c r="CX167" s="29" t="str">
        <f>IF('Slut 3.kl -Klasse'!DL34="","",IF('Slut 3.kl -Klasse'!DL34='Skole scoring'!CX$152,1,0)+IF('Slut 3.kl -Klasse'!DL34=5,5,0))</f>
        <v/>
      </c>
      <c r="CY167" s="29" t="str">
        <f>IF('Slut 3.kl -Klasse'!DM34="","",IF('Slut 3.kl -Klasse'!DM34='Skole scoring'!CY$152,1,0)+IF('Slut 3.kl -Klasse'!DM34=5,5,0))</f>
        <v/>
      </c>
      <c r="CZ167" s="29" t="str">
        <f>IF('Slut 3.kl -Klasse'!DN34="","",IF('Slut 3.kl -Klasse'!DN34='Skole scoring'!CZ$152,1,0)+IF('Slut 3.kl -Klasse'!DN34=5,5,0))</f>
        <v/>
      </c>
      <c r="DA167" s="29" t="str">
        <f>IF('Slut 3.kl -Klasse'!DO34="","",IF('Slut 3.kl -Klasse'!DO34='Skole scoring'!DA$152,1,0)+IF('Slut 3.kl -Klasse'!DO34=5,5,0))</f>
        <v/>
      </c>
      <c r="DB167" s="29" t="str">
        <f>IF('Slut 3.kl -Klasse'!DP34="","",IF('Slut 3.kl -Klasse'!DP34='Skole scoring'!DB$152,1,0)+IF('Slut 3.kl -Klasse'!DP34=5,5,0))</f>
        <v/>
      </c>
      <c r="DC167" s="29" t="str">
        <f>IF('Slut 3.kl -Klasse'!DQ34="","",IF('Slut 3.kl -Klasse'!DQ34='Skole scoring'!DC$152,1,0)+IF('Slut 3.kl -Klasse'!DQ34=5,5,0))</f>
        <v/>
      </c>
      <c r="DD167" s="29" t="str">
        <f>IF('Slut 3.kl -Klasse'!DR34="","",IF('Slut 3.kl -Klasse'!DR34='Skole scoring'!DD$152,1,0)+IF('Slut 3.kl -Klasse'!DR34=5,5,0))</f>
        <v/>
      </c>
      <c r="DE167" s="29" t="str">
        <f>IF('Slut 3.kl -Klasse'!DS34="","",IF('Slut 3.kl -Klasse'!DS34='Skole scoring'!DE$152,1,0)+IF('Slut 3.kl -Klasse'!DS34=5,5,0))</f>
        <v/>
      </c>
      <c r="DF167" s="29" t="str">
        <f>IF('Slut 3.kl -Klasse'!DT34="","",IF('Slut 3.kl -Klasse'!DT34='Skole scoring'!DF$152,1,0)+IF('Slut 3.kl -Klasse'!DT34=5,5,0))</f>
        <v/>
      </c>
      <c r="DG167" s="29" t="str">
        <f>IF('Slut 3.kl -Klasse'!DU34="","",IF('Slut 3.kl -Klasse'!DU34='Skole scoring'!DG$152,1,0)+IF('Slut 3.kl -Klasse'!DU34=5,5,0))</f>
        <v/>
      </c>
      <c r="DH167" s="29" t="str">
        <f>IF('Slut 3.kl -Klasse'!DV34="","",IF('Slut 3.kl -Klasse'!DV34='Skole scoring'!DH$152,1,0)+IF('Slut 3.kl -Klasse'!DV34=5,5,0))</f>
        <v/>
      </c>
      <c r="DI167" s="29" t="str">
        <f>IF('Slut 3.kl -Klasse'!DW34="","",IF('Slut 3.kl -Klasse'!DW34='Skole scoring'!DI$152,1,0)+IF('Slut 3.kl -Klasse'!DW34=5,5,0))</f>
        <v/>
      </c>
      <c r="DJ167" s="29" t="str">
        <f>IF('Slut 3.kl -Klasse'!DX34="","",IF('Slut 3.kl -Klasse'!DX34='Skole scoring'!DJ$152,1,0)+IF('Slut 3.kl -Klasse'!DX34=5,5,0))</f>
        <v/>
      </c>
      <c r="DK167" s="29" t="str">
        <f>IF('Slut 3.kl -Klasse'!DY34="","",IF('Slut 3.kl -Klasse'!DY34='Skole scoring'!DK$152,1,0)+IF('Slut 3.kl -Klasse'!DY34=5,5,0))</f>
        <v/>
      </c>
      <c r="DL167" s="29" t="str">
        <f>IF('Slut 3.kl -Klasse'!DZ34="","",IF('Slut 3.kl -Klasse'!DZ34='Skole scoring'!DL$152,1,0)+IF('Slut 3.kl -Klasse'!DZ34=5,5,0))</f>
        <v/>
      </c>
      <c r="DM167" s="29" t="str">
        <f>IF('Slut 3.kl -Klasse'!EA34="","",IF('Slut 3.kl -Klasse'!EA34='Skole scoring'!DM$152,1,0)+IF('Slut 3.kl -Klasse'!EA34=5,5,0))</f>
        <v/>
      </c>
      <c r="DN167" s="29" t="str">
        <f>IF('Slut 3.kl -Klasse'!EB34="","",IF('Slut 3.kl -Klasse'!EB34='Skole scoring'!DN$152,1,0)+IF('Slut 3.kl -Klasse'!EB34=5,5,0))</f>
        <v/>
      </c>
      <c r="DO167" s="29" t="str">
        <f>IF('Slut 3.kl -Klasse'!EC34="","",IF('Slut 3.kl -Klasse'!EC34='Skole scoring'!DO$152,1,0)+IF('Slut 3.kl -Klasse'!EC34=5,5,0))</f>
        <v/>
      </c>
      <c r="DP167" s="29" t="str">
        <f>IF('Slut 3.kl -Klasse'!ED34="","",IF('Slut 3.kl -Klasse'!ED34='Skole scoring'!DP$152,1,0)+IF('Slut 3.kl -Klasse'!ED34=5,5,0))</f>
        <v/>
      </c>
      <c r="DQ167" s="29" t="str">
        <f>IF('Slut 3.kl -Klasse'!EE34="","",IF('Slut 3.kl -Klasse'!EE34='Skole scoring'!DQ$152,1,0)+IF('Slut 3.kl -Klasse'!EE34=5,5,0))</f>
        <v/>
      </c>
      <c r="DR167" s="29" t="str">
        <f>IF('Slut 3.kl -Klasse'!EF34="","",IF('Slut 3.kl -Klasse'!EF34='Skole scoring'!DR$152,1,0)+IF('Slut 3.kl -Klasse'!EF34=5,5,0))</f>
        <v/>
      </c>
      <c r="DS167" s="29" t="str">
        <f>IF('Slut 3.kl -Klasse'!EG34="","",IF('Slut 3.kl -Klasse'!EG34='Skole scoring'!DS$152,1,0)+IF('Slut 3.kl -Klasse'!EG34=5,5,0))</f>
        <v/>
      </c>
      <c r="DT167" s="29" t="str">
        <f>IF('Slut 3.kl -Klasse'!EH34="","",IF('Slut 3.kl -Klasse'!EH34='Skole scoring'!DT$152,1,0)+IF('Slut 3.kl -Klasse'!EH34=5,5,0))</f>
        <v/>
      </c>
      <c r="DU167" s="29" t="str">
        <f>IF('Slut 3.kl -Klasse'!EI34="","",IF('Slut 3.kl -Klasse'!EI34='Skole scoring'!DU$152,1,0)+IF('Slut 3.kl -Klasse'!EI34=5,5,0))</f>
        <v/>
      </c>
      <c r="DV167" s="29" t="str">
        <f>IF('Slut 3.kl -Klasse'!EJ34="","",IF('Slut 3.kl -Klasse'!EJ34='Skole scoring'!DV$152,1,0)+IF('Slut 3.kl -Klasse'!EJ34=5,5,0))</f>
        <v/>
      </c>
      <c r="DW167" s="29" t="str">
        <f>IF('Slut 3.kl -Klasse'!EK34="","",IF('Slut 3.kl -Klasse'!EK34='Skole scoring'!DW$152,1,0)+IF('Slut 3.kl -Klasse'!EK34=5,5,0))</f>
        <v/>
      </c>
      <c r="DX167" s="29" t="str">
        <f>IF('Slut 3.kl -Klasse'!EL34="","",IF('Slut 3.kl -Klasse'!EL34='Skole scoring'!DX$152,1,0)+IF('Slut 3.kl -Klasse'!EL34=5,5,0))</f>
        <v/>
      </c>
      <c r="DY167" s="29" t="str">
        <f>IF('Slut 3.kl -Klasse'!EM34="","",IF('Slut 3.kl -Klasse'!EM34='Skole scoring'!DY$152,1,0)+IF('Slut 3.kl -Klasse'!EM34=5,5,0))</f>
        <v/>
      </c>
      <c r="DZ167" s="29" t="str">
        <f>IF('Slut 3.kl -Klasse'!EN34="","",IF('Slut 3.kl -Klasse'!EN34='Skole scoring'!DZ$152,1,0)+IF('Slut 3.kl -Klasse'!EN34=5,5,0))</f>
        <v/>
      </c>
      <c r="EA167" s="29" t="str">
        <f>IF('Slut 3.kl -Klasse'!EO34="","",IF('Slut 3.kl -Klasse'!EO34='Skole scoring'!EA$152,1,0)+IF('Slut 3.kl -Klasse'!EO34=5,5,0))</f>
        <v/>
      </c>
      <c r="EB167" s="29" t="str">
        <f>IF('Slut 3.kl -Klasse'!EP34="","",IF('Slut 3.kl -Klasse'!EP34='Skole scoring'!EB$152,1,0)+IF('Slut 3.kl -Klasse'!EP34=5,5,0))</f>
        <v/>
      </c>
      <c r="EC167" s="29" t="str">
        <f>IF('Slut 3.kl -Klasse'!EQ34="","",IF('Slut 3.kl -Klasse'!EQ34='Skole scoring'!EC$152,1,0)+IF('Slut 3.kl -Klasse'!EQ34=5,5,0))</f>
        <v/>
      </c>
      <c r="ED167" s="29" t="str">
        <f>IF('Slut 3.kl -Klasse'!ER34="","",IF('Slut 3.kl -Klasse'!ER34='Skole scoring'!ED$152,1,0)+IF('Slut 3.kl -Klasse'!ER34=5,5,0))</f>
        <v/>
      </c>
      <c r="EE167" s="29" t="str">
        <f>IF('Slut 3.kl -Klasse'!ES34="","",IF('Slut 3.kl -Klasse'!ES34='Skole scoring'!EE$152,1,0)+IF('Slut 3.kl -Klasse'!ES34=5,5,0))</f>
        <v/>
      </c>
      <c r="EF167" s="29" t="str">
        <f>IF('Slut 3.kl -Klasse'!ET34="","",IF('Slut 3.kl -Klasse'!ET34='Skole scoring'!EF$152,1,0)+IF('Slut 3.kl -Klasse'!ET34=5,5,0))</f>
        <v/>
      </c>
      <c r="EG167" s="29" t="str">
        <f>IF('Slut 3.kl -Klasse'!EU34="","",IF('Slut 3.kl -Klasse'!EU34='Skole scoring'!EG$152,1,0)+IF('Slut 3.kl -Klasse'!EU34=5,5,0))</f>
        <v/>
      </c>
      <c r="EH167" s="29" t="str">
        <f>IF('Slut 3.kl -Klasse'!EV34="","",IF('Slut 3.kl -Klasse'!EV34='Skole scoring'!EH$152,1,0)+IF('Slut 3.kl -Klasse'!EV34=5,5,0))</f>
        <v/>
      </c>
      <c r="EI167" s="29" t="str">
        <f>IF('Slut 3.kl -Klasse'!EW34="","",IF('Slut 3.kl -Klasse'!EW34='Skole scoring'!EI$152,1,0)+IF('Slut 3.kl -Klasse'!EW34=5,5,0))</f>
        <v/>
      </c>
      <c r="EJ167" s="29" t="str">
        <f>IF('Slut 3.kl -Klasse'!EX34="","",IF('Slut 3.kl -Klasse'!EX34='Skole scoring'!EJ$152,1,0)+IF('Slut 3.kl -Klasse'!EX34=5,5,0))</f>
        <v/>
      </c>
      <c r="EK167" s="29" t="str">
        <f>IF('Slut 3.kl -Klasse'!EY34="","",IF('Slut 3.kl -Klasse'!EY34='Skole scoring'!EK$152,1,0)+IF('Slut 3.kl -Klasse'!EY34=5,5,0))</f>
        <v/>
      </c>
      <c r="EL167" s="29" t="str">
        <f>IF('Slut 3.kl -Klasse'!EZ34="","",IF('Slut 3.kl -Klasse'!EZ34='Skole scoring'!EL$152,1,0)+IF('Slut 3.kl -Klasse'!EZ34=5,5,0))</f>
        <v/>
      </c>
      <c r="EM167" s="29" t="str">
        <f>IF('Slut 3.kl -Klasse'!FA34="","",IF('Slut 3.kl -Klasse'!FA34='Skole scoring'!EM$152,1,0)+IF('Slut 3.kl -Klasse'!FA34=5,5,0))</f>
        <v/>
      </c>
      <c r="EN167" s="29" t="str">
        <f>IF('Slut 3.kl -Klasse'!FB34="","",IF('Slut 3.kl -Klasse'!FB34='Skole scoring'!EN$152,1,0)+IF('Slut 3.kl -Klasse'!FB34=5,5,0))</f>
        <v/>
      </c>
      <c r="EO167" s="29" t="str">
        <f>IF('Slut 3.kl -Klasse'!FC34="","",IF('Slut 3.kl -Klasse'!FC34='Skole scoring'!EO$152,1,0)+IF('Slut 3.kl -Klasse'!FC34=5,5,0))</f>
        <v/>
      </c>
      <c r="EP167" s="29" t="str">
        <f>IF('Slut 3.kl -Klasse'!FD34="","",IF('Slut 3.kl -Klasse'!FD34='Skole scoring'!EP$152,1,0)+IF('Slut 3.kl -Klasse'!FD34=5,5,0))</f>
        <v/>
      </c>
      <c r="EQ167" s="29" t="str">
        <f>IF('Slut 3.kl -Klasse'!FE34="","",IF('Slut 3.kl -Klasse'!FE34='Skole scoring'!EQ$152,1,0)+IF('Slut 3.kl -Klasse'!FE34=5,5,0))</f>
        <v/>
      </c>
      <c r="ER167" s="29" t="str">
        <f>IF('Slut 3.kl -Klasse'!FF34="","",IF('Slut 3.kl -Klasse'!FF34='Skole scoring'!ER$152,1,0)+IF('Slut 3.kl -Klasse'!FF34=5,5,0))</f>
        <v/>
      </c>
      <c r="ES167" s="29" t="str">
        <f>IF('Slut 3.kl -Klasse'!FG34="","",IF('Slut 3.kl -Klasse'!FG34='Skole scoring'!ES$152,1,0)+IF('Slut 3.kl -Klasse'!FG34=5,5,0))</f>
        <v/>
      </c>
      <c r="ET167" s="29" t="str">
        <f>IF('Slut 3.kl -Klasse'!FH34="","",IF('Slut 3.kl -Klasse'!FH34='Skole scoring'!ET$152,1,0)+IF('Slut 3.kl -Klasse'!FH34=5,5,0))</f>
        <v/>
      </c>
      <c r="EU167" s="29" t="str">
        <f>IF('Slut 3.kl -Klasse'!FI34="","",IF('Slut 3.kl -Klasse'!FI34='Skole scoring'!EU$152,1,0)+IF('Slut 3.kl -Klasse'!FI34=5,5,0))</f>
        <v/>
      </c>
      <c r="EV167" s="29" t="str">
        <f>IF('Slut 3.kl -Klasse'!FJ34="","",IF('Slut 3.kl -Klasse'!FJ34='Skole scoring'!EV$152,1,0)+IF('Slut 3.kl -Klasse'!FJ34=5,5,0))</f>
        <v/>
      </c>
      <c r="EW167" s="29" t="str">
        <f>IF('Slut 3.kl -Klasse'!FK34="","",IF('Slut 3.kl -Klasse'!FK34='Skole scoring'!EW$152,1,0)+IF('Slut 3.kl -Klasse'!FK34=5,5,0))</f>
        <v/>
      </c>
      <c r="EX167" s="29" t="str">
        <f>IF('Slut 3.kl -Klasse'!FL34="","",IF('Slut 3.kl -Klasse'!FL34='Skole scoring'!EX$152,1,0)+IF('Slut 3.kl -Klasse'!FL34=5,5,0))</f>
        <v/>
      </c>
      <c r="EY167" s="29" t="str">
        <f>IF('Slut 3.kl -Klasse'!FM34="","",IF('Slut 3.kl -Klasse'!FM34='Skole scoring'!EY$152,1,0)+IF('Slut 3.kl -Klasse'!FM34=5,5,0))</f>
        <v/>
      </c>
      <c r="EZ167" s="29" t="str">
        <f>IF('Slut 3.kl -Klasse'!FN34="","",IF('Slut 3.kl -Klasse'!FN34='Skole scoring'!EZ$152,1,0)+IF('Slut 3.kl -Klasse'!FN34=5,5,0))</f>
        <v/>
      </c>
      <c r="FA167" s="29" t="str">
        <f>IF('Slut 3.kl -Klasse'!FO34="","",IF('Slut 3.kl -Klasse'!FO34='Skole scoring'!FA$152,1,0)+IF('Slut 3.kl -Klasse'!FO34=5,5,0))</f>
        <v/>
      </c>
      <c r="FB167" s="29" t="str">
        <f>IF('Slut 3.kl -Klasse'!FP34="","",IF('Slut 3.kl -Klasse'!FP34='Skole scoring'!FB$152,1,0)+IF('Slut 3.kl -Klasse'!FP34=5,5,0))</f>
        <v/>
      </c>
      <c r="FC167" s="29" t="str">
        <f>IF('Slut 3.kl -Klasse'!FQ34="","",IF('Slut 3.kl -Klasse'!FQ34='Skole scoring'!FC$152,1,0)+IF('Slut 3.kl -Klasse'!FQ34=5,5,0))</f>
        <v/>
      </c>
      <c r="FD167" s="29" t="str">
        <f>IF('Slut 3.kl -Klasse'!FR34="","",IF('Slut 3.kl -Klasse'!FR34='Skole scoring'!FD$152,1,0)+IF('Slut 3.kl -Klasse'!FR34=5,5,0))</f>
        <v/>
      </c>
      <c r="FE167" s="29" t="str">
        <f>IF('Slut 3.kl -Klasse'!FS34="","",IF('Slut 3.kl -Klasse'!FS34='Skole scoring'!FE$152,1,0)+IF('Slut 3.kl -Klasse'!FS34=5,5,0))</f>
        <v/>
      </c>
      <c r="FF167" s="29" t="str">
        <f>IF('Slut 3.kl -Klasse'!FT34="","",IF('Slut 3.kl -Klasse'!FT34='Skole scoring'!FF$152,1,0)+IF('Slut 3.kl -Klasse'!FT34=5,5,0))</f>
        <v/>
      </c>
      <c r="FG167" s="29" t="str">
        <f>IF('Slut 3.kl -Klasse'!FU34="","",IF('Slut 3.kl -Klasse'!FU34='Skole scoring'!FG$152,1,0)+IF('Slut 3.kl -Klasse'!FU34=5,5,0))</f>
        <v/>
      </c>
      <c r="FH167" s="29" t="str">
        <f>IF('Slut 3.kl -Klasse'!FV34="","",IF('Slut 3.kl -Klasse'!FV34='Skole scoring'!FH$152,1,0)+IF('Slut 3.kl -Klasse'!FV34=5,5,0))</f>
        <v/>
      </c>
      <c r="FI167" s="29" t="str">
        <f>IF('Slut 3.kl -Klasse'!FW34="","",IF('Slut 3.kl -Klasse'!FW34='Skole scoring'!FI$152,1,0)+IF('Slut 3.kl -Klasse'!FW34=5,5,0))</f>
        <v/>
      </c>
      <c r="FJ167" s="29" t="str">
        <f>IF('Slut 3.kl -Klasse'!FX34="","",IF('Slut 3.kl -Klasse'!FX34='Skole scoring'!FJ$152,1,0)+IF('Slut 3.kl -Klasse'!FX34=5,5,0))</f>
        <v/>
      </c>
      <c r="FK167" s="29" t="str">
        <f>IF('Slut 3.kl -Klasse'!FY34="","",IF('Slut 3.kl -Klasse'!FY34='Skole scoring'!FK$152,1,0)+IF('Slut 3.kl -Klasse'!FY34=5,5,0))</f>
        <v/>
      </c>
      <c r="FL167" s="29" t="str">
        <f>IF('Slut 3.kl -Klasse'!FZ34="","",IF('Slut 3.kl -Klasse'!FZ34='Skole scoring'!FL$152,1,0)+IF('Slut 3.kl -Klasse'!FZ34=5,5,0))</f>
        <v/>
      </c>
      <c r="FM167" s="29" t="str">
        <f>IF('Slut 3.kl -Klasse'!GA34="","",IF('Slut 3.kl -Klasse'!GA34='Skole scoring'!FM$152,1,0)+IF('Slut 3.kl -Klasse'!GA34=5,5,0))</f>
        <v/>
      </c>
      <c r="FN167" s="29">
        <f t="shared" si="5"/>
        <v>0</v>
      </c>
      <c r="FO167" s="29" t="str">
        <f>IF(ISBLANK('Slut 3.kl -Klasse'!B34),"NA",(((COUNTIF('Skole scoring'!B167:U167,1)-10.5)/5.6)+((COUNTIF('Skole scoring'!V167:DQ167,1)-28.9)/14.5)+((COUNTIF(DR167:FM167,1)-29.6)/13.9))/3)</f>
        <v>NA</v>
      </c>
    </row>
    <row r="168" spans="2:171" x14ac:dyDescent="0.35">
      <c r="B168" s="29" t="str">
        <f>IF('Slut 3.kl -Klasse'!P35="","",IF('Slut 3.kl -Klasse'!P35='Skole scoring'!B$152,1,0)+IF('Slut 3.kl -Klasse'!P35=5,5,0))</f>
        <v/>
      </c>
      <c r="C168" s="29" t="str">
        <f>IF('Slut 3.kl -Klasse'!Q35="","",IF('Slut 3.kl -Klasse'!Q35='Skole scoring'!C$152,1,0)+IF('Slut 3.kl -Klasse'!Q35=5,5,0))</f>
        <v/>
      </c>
      <c r="D168" s="29" t="str">
        <f>IF('Slut 3.kl -Klasse'!R35="","",IF('Slut 3.kl -Klasse'!R35='Skole scoring'!D$152,1,0)+IF('Slut 3.kl -Klasse'!R35=5,5,0))</f>
        <v/>
      </c>
      <c r="E168" s="29" t="str">
        <f>IF('Slut 3.kl -Klasse'!S35="","",IF('Slut 3.kl -Klasse'!S35='Skole scoring'!E$152,1,0)+IF('Slut 3.kl -Klasse'!S35=5,5,0))</f>
        <v/>
      </c>
      <c r="F168" s="29" t="str">
        <f>IF('Slut 3.kl -Klasse'!T35="","",IF('Slut 3.kl -Klasse'!T35='Skole scoring'!F$152,1,0)+IF('Slut 3.kl -Klasse'!T35=5,5,0))</f>
        <v/>
      </c>
      <c r="G168" s="29" t="str">
        <f>IF('Slut 3.kl -Klasse'!U35="","",IF('Slut 3.kl -Klasse'!U35='Skole scoring'!G$152,1,0)+IF('Slut 3.kl -Klasse'!U35=5,5,0))</f>
        <v/>
      </c>
      <c r="H168" s="29" t="str">
        <f>IF('Slut 3.kl -Klasse'!V35="","",IF('Slut 3.kl -Klasse'!V35='Skole scoring'!H$152,1,0)+IF('Slut 3.kl -Klasse'!V35=5,5,0))</f>
        <v/>
      </c>
      <c r="I168" s="29" t="str">
        <f>IF('Slut 3.kl -Klasse'!W35="","",IF('Slut 3.kl -Klasse'!W35='Skole scoring'!I$152,1,0)+IF('Slut 3.kl -Klasse'!W35=5,5,0))</f>
        <v/>
      </c>
      <c r="J168" s="29" t="str">
        <f>IF('Slut 3.kl -Klasse'!X35="","",IF('Slut 3.kl -Klasse'!X35='Skole scoring'!J$152,1,0)+IF('Slut 3.kl -Klasse'!X35=5,5,0))</f>
        <v/>
      </c>
      <c r="K168" s="29" t="str">
        <f>IF('Slut 3.kl -Klasse'!Y35="","",IF('Slut 3.kl -Klasse'!Y35='Skole scoring'!K$152,1,0)+IF('Slut 3.kl -Klasse'!Y35=5,5,0))</f>
        <v/>
      </c>
      <c r="L168" s="29" t="str">
        <f>IF('Slut 3.kl -Klasse'!Z35="","",IF('Slut 3.kl -Klasse'!Z35='Skole scoring'!L$152,1,0)+IF('Slut 3.kl -Klasse'!Z35=5,5,0))</f>
        <v/>
      </c>
      <c r="M168" s="29" t="str">
        <f>IF('Slut 3.kl -Klasse'!AA35="","",IF('Slut 3.kl -Klasse'!AA35='Skole scoring'!M$152,1,0)+IF('Slut 3.kl -Klasse'!AA35=5,5,0))</f>
        <v/>
      </c>
      <c r="N168" s="29" t="str">
        <f>IF('Slut 3.kl -Klasse'!AB35="","",IF('Slut 3.kl -Klasse'!AB35='Skole scoring'!N$152,1,0)+IF('Slut 3.kl -Klasse'!AB35=5,5,0))</f>
        <v/>
      </c>
      <c r="O168" s="29" t="str">
        <f>IF('Slut 3.kl -Klasse'!AC35="","",IF('Slut 3.kl -Klasse'!AC35='Skole scoring'!O$152,1,0)+IF('Slut 3.kl -Klasse'!AC35=5,5,0))</f>
        <v/>
      </c>
      <c r="P168" s="29" t="str">
        <f>IF('Slut 3.kl -Klasse'!AD35="","",IF('Slut 3.kl -Klasse'!AD35='Skole scoring'!P$152,1,0)+IF('Slut 3.kl -Klasse'!AD35=5,5,0))</f>
        <v/>
      </c>
      <c r="Q168" s="29" t="str">
        <f>IF('Slut 3.kl -Klasse'!AE35="","",IF('Slut 3.kl -Klasse'!AE35='Skole scoring'!Q$152,1,0)+IF('Slut 3.kl -Klasse'!AE35=5,5,0))</f>
        <v/>
      </c>
      <c r="R168" s="29" t="str">
        <f>IF('Slut 3.kl -Klasse'!AF35="","",IF('Slut 3.kl -Klasse'!AF35='Skole scoring'!R$152,1,0)+IF('Slut 3.kl -Klasse'!AF35=5,5,0))</f>
        <v/>
      </c>
      <c r="S168" s="29" t="str">
        <f>IF('Slut 3.kl -Klasse'!AG35="","",IF('Slut 3.kl -Klasse'!AG35='Skole scoring'!S$152,1,0)+IF('Slut 3.kl -Klasse'!AG35=5,5,0))</f>
        <v/>
      </c>
      <c r="T168" s="29" t="str">
        <f>IF('Slut 3.kl -Klasse'!AH35="","",IF('Slut 3.kl -Klasse'!AH35='Skole scoring'!T$152,1,0)+IF('Slut 3.kl -Klasse'!AH35=5,5,0))</f>
        <v/>
      </c>
      <c r="U168" s="29" t="str">
        <f>IF('Slut 3.kl -Klasse'!AI35="","",IF('Slut 3.kl -Klasse'!AI35='Skole scoring'!U$152,1,0)+IF('Slut 3.kl -Klasse'!AI35=5,5,0))</f>
        <v/>
      </c>
      <c r="V168" s="29" t="str">
        <f>IF('Slut 3.kl -Klasse'!AJ35="","",IF('Slut 3.kl -Klasse'!AJ35='Skole scoring'!V$152,1,0)+IF('Slut 3.kl -Klasse'!AJ35=5,5,0))</f>
        <v/>
      </c>
      <c r="W168" s="29" t="str">
        <f>IF('Slut 3.kl -Klasse'!AK35="","",IF('Slut 3.kl -Klasse'!AK35='Skole scoring'!W$152,1,0)+IF('Slut 3.kl -Klasse'!AK35=5,5,0))</f>
        <v/>
      </c>
      <c r="X168" s="29" t="str">
        <f>IF('Slut 3.kl -Klasse'!AL35="","",IF('Slut 3.kl -Klasse'!AL35='Skole scoring'!X$152,1,0)+IF('Slut 3.kl -Klasse'!AL35=5,5,0))</f>
        <v/>
      </c>
      <c r="Y168" s="29" t="str">
        <f>IF('Slut 3.kl -Klasse'!AM35="","",IF('Slut 3.kl -Klasse'!AM35='Skole scoring'!Y$152,1,0)+IF('Slut 3.kl -Klasse'!AM35=5,5,0))</f>
        <v/>
      </c>
      <c r="Z168" s="29" t="str">
        <f>IF('Slut 3.kl -Klasse'!AN35="","",IF('Slut 3.kl -Klasse'!AN35='Skole scoring'!Z$152,1,0)+IF('Slut 3.kl -Klasse'!AN35=5,5,0))</f>
        <v/>
      </c>
      <c r="AA168" s="29" t="str">
        <f>IF('Slut 3.kl -Klasse'!AO35="","",IF('Slut 3.kl -Klasse'!AO35='Skole scoring'!AA$152,1,0)+IF('Slut 3.kl -Klasse'!AO35=5,5,0))</f>
        <v/>
      </c>
      <c r="AB168" s="29" t="str">
        <f>IF('Slut 3.kl -Klasse'!AP35="","",IF('Slut 3.kl -Klasse'!AP35='Skole scoring'!AB$152,1,0)+IF('Slut 3.kl -Klasse'!AP35=5,5,0))</f>
        <v/>
      </c>
      <c r="AC168" s="29" t="str">
        <f>IF('Slut 3.kl -Klasse'!AQ35="","",IF('Slut 3.kl -Klasse'!AQ35='Skole scoring'!AC$152,1,0)+IF('Slut 3.kl -Klasse'!AQ35=5,5,0))</f>
        <v/>
      </c>
      <c r="AD168" s="29" t="str">
        <f>IF('Slut 3.kl -Klasse'!AR35="","",IF('Slut 3.kl -Klasse'!AR35='Skole scoring'!AD$152,1,0)+IF('Slut 3.kl -Klasse'!AR35=5,5,0))</f>
        <v/>
      </c>
      <c r="AE168" s="29" t="str">
        <f>IF('Slut 3.kl -Klasse'!AS35="","",IF('Slut 3.kl -Klasse'!AS35='Skole scoring'!AE$152,1,0)+IF('Slut 3.kl -Klasse'!AS35=5,5,0))</f>
        <v/>
      </c>
      <c r="AF168" s="29" t="str">
        <f>IF('Slut 3.kl -Klasse'!AT35="","",IF('Slut 3.kl -Klasse'!AT35='Skole scoring'!AF$152,1,0)+IF('Slut 3.kl -Klasse'!AT35=5,5,0))</f>
        <v/>
      </c>
      <c r="AG168" s="29" t="str">
        <f>IF('Slut 3.kl -Klasse'!AU35="","",IF('Slut 3.kl -Klasse'!AU35='Skole scoring'!AG$152,1,0)+IF('Slut 3.kl -Klasse'!AU35=5,5,0))</f>
        <v/>
      </c>
      <c r="AH168" s="29" t="str">
        <f>IF('Slut 3.kl -Klasse'!AV35="","",IF('Slut 3.kl -Klasse'!AV35='Skole scoring'!AH$152,1,0)+IF('Slut 3.kl -Klasse'!AV35=5,5,0))</f>
        <v/>
      </c>
      <c r="AI168" s="29" t="str">
        <f>IF('Slut 3.kl -Klasse'!AW35="","",IF('Slut 3.kl -Klasse'!AW35='Skole scoring'!AI$152,1,0)+IF('Slut 3.kl -Klasse'!AW35=5,5,0))</f>
        <v/>
      </c>
      <c r="AJ168" s="29" t="str">
        <f>IF('Slut 3.kl -Klasse'!AX35="","",IF('Slut 3.kl -Klasse'!AX35='Skole scoring'!AJ$152,1,0)+IF('Slut 3.kl -Klasse'!AX35=5,5,0))</f>
        <v/>
      </c>
      <c r="AK168" s="29" t="str">
        <f>IF('Slut 3.kl -Klasse'!AY35="","",IF('Slut 3.kl -Klasse'!AY35='Skole scoring'!AK$152,1,0)+IF('Slut 3.kl -Klasse'!AY35=5,5,0))</f>
        <v/>
      </c>
      <c r="AL168" s="29" t="str">
        <f>IF('Slut 3.kl -Klasse'!AZ35="","",IF('Slut 3.kl -Klasse'!AZ35='Skole scoring'!AL$152,1,0)+IF('Slut 3.kl -Klasse'!AZ35=5,5,0))</f>
        <v/>
      </c>
      <c r="AM168" s="29" t="str">
        <f>IF('Slut 3.kl -Klasse'!BA35="","",IF('Slut 3.kl -Klasse'!BA35='Skole scoring'!AM$152,1,0)+IF('Slut 3.kl -Klasse'!BA35=5,5,0))</f>
        <v/>
      </c>
      <c r="AN168" s="29" t="str">
        <f>IF('Slut 3.kl -Klasse'!BB35="","",IF('Slut 3.kl -Klasse'!BB35='Skole scoring'!AN$152,1,0)+IF('Slut 3.kl -Klasse'!BB35=5,5,0))</f>
        <v/>
      </c>
      <c r="AO168" s="29" t="str">
        <f>IF('Slut 3.kl -Klasse'!BC35="","",IF('Slut 3.kl -Klasse'!BC35='Skole scoring'!AO$152,1,0)+IF('Slut 3.kl -Klasse'!BC35=5,5,0))</f>
        <v/>
      </c>
      <c r="AP168" s="29" t="str">
        <f>IF('Slut 3.kl -Klasse'!BD35="","",IF('Slut 3.kl -Klasse'!BD35='Skole scoring'!AP$152,1,0)+IF('Slut 3.kl -Klasse'!BD35=5,5,0))</f>
        <v/>
      </c>
      <c r="AQ168" s="29" t="str">
        <f>IF('Slut 3.kl -Klasse'!BE35="","",IF('Slut 3.kl -Klasse'!BE35='Skole scoring'!AQ$152,1,0)+IF('Slut 3.kl -Klasse'!BE35=5,5,0))</f>
        <v/>
      </c>
      <c r="AR168" s="29" t="str">
        <f>IF('Slut 3.kl -Klasse'!BF35="","",IF('Slut 3.kl -Klasse'!BF35='Skole scoring'!AR$152,1,0)+IF('Slut 3.kl -Klasse'!BF35=5,5,0))</f>
        <v/>
      </c>
      <c r="AS168" s="29" t="str">
        <f>IF('Slut 3.kl -Klasse'!BG35="","",IF('Slut 3.kl -Klasse'!BG35='Skole scoring'!AS$152,1,0)+IF('Slut 3.kl -Klasse'!BG35=5,5,0))</f>
        <v/>
      </c>
      <c r="AT168" s="29" t="str">
        <f>IF('Slut 3.kl -Klasse'!BH35="","",IF('Slut 3.kl -Klasse'!BH35='Skole scoring'!AT$152,1,0)+IF('Slut 3.kl -Klasse'!BH35=5,5,0))</f>
        <v/>
      </c>
      <c r="AU168" s="29" t="str">
        <f>IF('Slut 3.kl -Klasse'!BI35="","",IF('Slut 3.kl -Klasse'!BI35='Skole scoring'!AU$152,1,0)+IF('Slut 3.kl -Klasse'!BI35=5,5,0))</f>
        <v/>
      </c>
      <c r="AV168" s="29" t="str">
        <f>IF('Slut 3.kl -Klasse'!BJ35="","",IF('Slut 3.kl -Klasse'!BJ35='Skole scoring'!AV$152,1,0)+IF('Slut 3.kl -Klasse'!BJ35=5,5,0))</f>
        <v/>
      </c>
      <c r="AW168" s="29" t="str">
        <f>IF('Slut 3.kl -Klasse'!BK35="","",IF('Slut 3.kl -Klasse'!BK35='Skole scoring'!AW$152,1,0)+IF('Slut 3.kl -Klasse'!BK35=5,5,0))</f>
        <v/>
      </c>
      <c r="AX168" s="29" t="str">
        <f>IF('Slut 3.kl -Klasse'!BL35="","",IF('Slut 3.kl -Klasse'!BL35='Skole scoring'!AX$152,1,0)+IF('Slut 3.kl -Klasse'!BL35=5,5,0))</f>
        <v/>
      </c>
      <c r="AY168" s="29" t="str">
        <f>IF('Slut 3.kl -Klasse'!BM35="","",IF('Slut 3.kl -Klasse'!BM35='Skole scoring'!AY$152,1,0)+IF('Slut 3.kl -Klasse'!BM35=5,5,0))</f>
        <v/>
      </c>
      <c r="AZ168" s="29" t="str">
        <f>IF('Slut 3.kl -Klasse'!BN35="","",IF('Slut 3.kl -Klasse'!BN35='Skole scoring'!AZ$152,1,0)+IF('Slut 3.kl -Klasse'!BN35=5,5,0))</f>
        <v/>
      </c>
      <c r="BA168" s="29" t="str">
        <f>IF('Slut 3.kl -Klasse'!BO35="","",IF('Slut 3.kl -Klasse'!BO35='Skole scoring'!BA$152,1,0)+IF('Slut 3.kl -Klasse'!BO35=5,5,0))</f>
        <v/>
      </c>
      <c r="BB168" s="29" t="str">
        <f>IF('Slut 3.kl -Klasse'!BP35="","",IF('Slut 3.kl -Klasse'!BP35='Skole scoring'!BB$152,1,0)+IF('Slut 3.kl -Klasse'!BP35=5,5,0))</f>
        <v/>
      </c>
      <c r="BC168" s="29" t="str">
        <f>IF('Slut 3.kl -Klasse'!BQ35="","",IF('Slut 3.kl -Klasse'!BQ35='Skole scoring'!BC$152,1,0)+IF('Slut 3.kl -Klasse'!BQ35=5,5,0))</f>
        <v/>
      </c>
      <c r="BD168" s="29" t="str">
        <f>IF('Slut 3.kl -Klasse'!BR35="","",IF('Slut 3.kl -Klasse'!BR35='Skole scoring'!BD$152,1,0)+IF('Slut 3.kl -Klasse'!BR35=5,5,0))</f>
        <v/>
      </c>
      <c r="BE168" s="29" t="str">
        <f>IF('Slut 3.kl -Klasse'!BS35="","",IF('Slut 3.kl -Klasse'!BS35='Skole scoring'!BE$152,1,0)+IF('Slut 3.kl -Klasse'!BS35=5,5,0))</f>
        <v/>
      </c>
      <c r="BF168" s="29" t="str">
        <f>IF('Slut 3.kl -Klasse'!BT35="","",IF('Slut 3.kl -Klasse'!BT35='Skole scoring'!BF$152,1,0)+IF('Slut 3.kl -Klasse'!BT35=5,5,0))</f>
        <v/>
      </c>
      <c r="BG168" s="29" t="str">
        <f>IF('Slut 3.kl -Klasse'!BU35="","",IF('Slut 3.kl -Klasse'!BU35='Skole scoring'!BG$152,1,0)+IF('Slut 3.kl -Klasse'!BU35=5,5,0))</f>
        <v/>
      </c>
      <c r="BH168" s="29" t="str">
        <f>IF('Slut 3.kl -Klasse'!BV35="","",IF('Slut 3.kl -Klasse'!BV35='Skole scoring'!BH$152,1,0)+IF('Slut 3.kl -Klasse'!BV35=5,5,0))</f>
        <v/>
      </c>
      <c r="BI168" s="29" t="str">
        <f>IF('Slut 3.kl -Klasse'!BW35="","",IF('Slut 3.kl -Klasse'!BW35='Skole scoring'!BI$152,1,0)+IF('Slut 3.kl -Klasse'!BW35=5,5,0))</f>
        <v/>
      </c>
      <c r="BJ168" s="29" t="str">
        <f>IF('Slut 3.kl -Klasse'!BX35="","",IF('Slut 3.kl -Klasse'!BX35='Skole scoring'!BJ$152,1,0)+IF('Slut 3.kl -Klasse'!BX35=5,5,0))</f>
        <v/>
      </c>
      <c r="BK168" s="29" t="str">
        <f>IF('Slut 3.kl -Klasse'!BY35="","",IF('Slut 3.kl -Klasse'!BY35='Skole scoring'!BK$152,1,0)+IF('Slut 3.kl -Klasse'!BY35=5,5,0))</f>
        <v/>
      </c>
      <c r="BL168" s="29" t="str">
        <f>IF('Slut 3.kl -Klasse'!BZ35="","",IF('Slut 3.kl -Klasse'!BZ35='Skole scoring'!BL$152,1,0)+IF('Slut 3.kl -Klasse'!BZ35=5,5,0))</f>
        <v/>
      </c>
      <c r="BM168" s="29" t="str">
        <f>IF('Slut 3.kl -Klasse'!CA35="","",IF('Slut 3.kl -Klasse'!CA35='Skole scoring'!BM$152,1,0)+IF('Slut 3.kl -Klasse'!CA35=5,5,0))</f>
        <v/>
      </c>
      <c r="BN168" s="29" t="str">
        <f>IF('Slut 3.kl -Klasse'!CB35="","",IF('Slut 3.kl -Klasse'!CB35='Skole scoring'!BN$152,1,0)+IF('Slut 3.kl -Klasse'!CB35=5,5,0))</f>
        <v/>
      </c>
      <c r="BO168" s="29" t="str">
        <f>IF('Slut 3.kl -Klasse'!CC35="","",IF('Slut 3.kl -Klasse'!CC35='Skole scoring'!BO$152,1,0)+IF('Slut 3.kl -Klasse'!CC35=5,5,0))</f>
        <v/>
      </c>
      <c r="BP168" s="29" t="str">
        <f>IF('Slut 3.kl -Klasse'!CD35="","",IF('Slut 3.kl -Klasse'!CD35='Skole scoring'!BP$152,1,0)+IF('Slut 3.kl -Klasse'!CD35=5,5,0))</f>
        <v/>
      </c>
      <c r="BQ168" s="29" t="str">
        <f>IF('Slut 3.kl -Klasse'!CE35="","",IF('Slut 3.kl -Klasse'!CE35='Skole scoring'!BQ$152,1,0)+IF('Slut 3.kl -Klasse'!CE35=5,5,0))</f>
        <v/>
      </c>
      <c r="BR168" s="29" t="str">
        <f>IF('Slut 3.kl -Klasse'!CF35="","",IF('Slut 3.kl -Klasse'!CF35='Skole scoring'!BR$152,1,0)+IF('Slut 3.kl -Klasse'!CF35=5,5,0))</f>
        <v/>
      </c>
      <c r="BS168" s="29" t="str">
        <f>IF('Slut 3.kl -Klasse'!CG35="","",IF('Slut 3.kl -Klasse'!CG35='Skole scoring'!BS$152,1,0)+IF('Slut 3.kl -Klasse'!CG35=5,5,0))</f>
        <v/>
      </c>
      <c r="BT168" s="29" t="str">
        <f>IF('Slut 3.kl -Klasse'!CH35="","",IF('Slut 3.kl -Klasse'!CH35='Skole scoring'!BT$152,1,0)+IF('Slut 3.kl -Klasse'!CH35=5,5,0))</f>
        <v/>
      </c>
      <c r="BU168" s="29" t="str">
        <f>IF('Slut 3.kl -Klasse'!CI35="","",IF('Slut 3.kl -Klasse'!CI35='Skole scoring'!BU$152,1,0)+IF('Slut 3.kl -Klasse'!CI35=5,5,0))</f>
        <v/>
      </c>
      <c r="BV168" s="29" t="str">
        <f>IF('Slut 3.kl -Klasse'!CJ35="","",IF('Slut 3.kl -Klasse'!CJ35='Skole scoring'!BV$152,1,0)+IF('Slut 3.kl -Klasse'!CJ35=5,5,0))</f>
        <v/>
      </c>
      <c r="BW168" s="29" t="str">
        <f>IF('Slut 3.kl -Klasse'!CK35="","",IF('Slut 3.kl -Klasse'!CK35='Skole scoring'!BW$152,1,0)+IF('Slut 3.kl -Klasse'!CK35=5,5,0))</f>
        <v/>
      </c>
      <c r="BX168" s="29" t="str">
        <f>IF('Slut 3.kl -Klasse'!CL35="","",IF('Slut 3.kl -Klasse'!CL35='Skole scoring'!BX$152,1,0)+IF('Slut 3.kl -Klasse'!CL35=5,5,0))</f>
        <v/>
      </c>
      <c r="BY168" s="29" t="str">
        <f>IF('Slut 3.kl -Klasse'!CM35="","",IF('Slut 3.kl -Klasse'!CM35='Skole scoring'!BY$152,1,0)+IF('Slut 3.kl -Klasse'!CM35=5,5,0))</f>
        <v/>
      </c>
      <c r="BZ168" s="29" t="str">
        <f>IF('Slut 3.kl -Klasse'!CN35="","",IF('Slut 3.kl -Klasse'!CN35='Skole scoring'!BZ$152,1,0)+IF('Slut 3.kl -Klasse'!CN35=5,5,0))</f>
        <v/>
      </c>
      <c r="CA168" s="29" t="str">
        <f>IF('Slut 3.kl -Klasse'!CO35="","",IF('Slut 3.kl -Klasse'!CO35='Skole scoring'!CA$152,1,0)+IF('Slut 3.kl -Klasse'!CO35=5,5,0))</f>
        <v/>
      </c>
      <c r="CB168" s="29" t="str">
        <f>IF('Slut 3.kl -Klasse'!CP35="","",IF('Slut 3.kl -Klasse'!CP35='Skole scoring'!CB$152,1,0)+IF('Slut 3.kl -Klasse'!CP35=5,5,0))</f>
        <v/>
      </c>
      <c r="CC168" s="29" t="str">
        <f>IF('Slut 3.kl -Klasse'!CQ35="","",IF('Slut 3.kl -Klasse'!CQ35='Skole scoring'!CC$152,1,0)+IF('Slut 3.kl -Klasse'!CQ35=5,5,0))</f>
        <v/>
      </c>
      <c r="CD168" s="29" t="str">
        <f>IF('Slut 3.kl -Klasse'!CR35="","",IF('Slut 3.kl -Klasse'!CR35='Skole scoring'!CD$152,1,0)+IF('Slut 3.kl -Klasse'!CR35=5,5,0))</f>
        <v/>
      </c>
      <c r="CE168" s="29" t="str">
        <f>IF('Slut 3.kl -Klasse'!CS35="","",IF('Slut 3.kl -Klasse'!CS35='Skole scoring'!CE$152,1,0)+IF('Slut 3.kl -Klasse'!CS35=5,5,0))</f>
        <v/>
      </c>
      <c r="CF168" s="29" t="str">
        <f>IF('Slut 3.kl -Klasse'!CT35="","",IF('Slut 3.kl -Klasse'!CT35='Skole scoring'!CF$152,1,0)+IF('Slut 3.kl -Klasse'!CT35=5,5,0))</f>
        <v/>
      </c>
      <c r="CG168" s="29" t="str">
        <f>IF('Slut 3.kl -Klasse'!CU35="","",IF('Slut 3.kl -Klasse'!CU35='Skole scoring'!CG$152,1,0)+IF('Slut 3.kl -Klasse'!CU35=5,5,0))</f>
        <v/>
      </c>
      <c r="CH168" s="29" t="str">
        <f>IF('Slut 3.kl -Klasse'!CV35="","",IF('Slut 3.kl -Klasse'!CV35='Skole scoring'!CH$152,1,0)+IF('Slut 3.kl -Klasse'!CV35=5,5,0))</f>
        <v/>
      </c>
      <c r="CI168" s="29" t="str">
        <f>IF('Slut 3.kl -Klasse'!CW35="","",IF('Slut 3.kl -Klasse'!CW35='Skole scoring'!CI$152,1,0)+IF('Slut 3.kl -Klasse'!CW35=5,5,0))</f>
        <v/>
      </c>
      <c r="CJ168" s="29" t="str">
        <f>IF('Slut 3.kl -Klasse'!CX35="","",IF('Slut 3.kl -Klasse'!CX35='Skole scoring'!CJ$152,1,0)+IF('Slut 3.kl -Klasse'!CX35=5,5,0))</f>
        <v/>
      </c>
      <c r="CK168" s="29" t="str">
        <f>IF('Slut 3.kl -Klasse'!CY35="","",IF('Slut 3.kl -Klasse'!CY35='Skole scoring'!CK$152,1,0)+IF('Slut 3.kl -Klasse'!CY35=5,5,0))</f>
        <v/>
      </c>
      <c r="CL168" s="29" t="str">
        <f>IF('Slut 3.kl -Klasse'!CZ35="","",IF('Slut 3.kl -Klasse'!CZ35='Skole scoring'!CL$152,1,0)+IF('Slut 3.kl -Klasse'!CZ35=5,5,0))</f>
        <v/>
      </c>
      <c r="CM168" s="29" t="str">
        <f>IF('Slut 3.kl -Klasse'!DA35="","",IF('Slut 3.kl -Klasse'!DA35='Skole scoring'!CM$152,1,0)+IF('Slut 3.kl -Klasse'!DA35=5,5,0))</f>
        <v/>
      </c>
      <c r="CN168" s="29" t="str">
        <f>IF('Slut 3.kl -Klasse'!DB35="","",IF('Slut 3.kl -Klasse'!DB35='Skole scoring'!CN$152,1,0)+IF('Slut 3.kl -Klasse'!DB35=5,5,0))</f>
        <v/>
      </c>
      <c r="CO168" s="29" t="str">
        <f>IF('Slut 3.kl -Klasse'!DC35="","",IF('Slut 3.kl -Klasse'!DC35='Skole scoring'!CO$152,1,0)+IF('Slut 3.kl -Klasse'!DC35=5,5,0))</f>
        <v/>
      </c>
      <c r="CP168" s="29" t="str">
        <f>IF('Slut 3.kl -Klasse'!DD35="","",IF('Slut 3.kl -Klasse'!DD35='Skole scoring'!CP$152,1,0)+IF('Slut 3.kl -Klasse'!DD35=5,5,0))</f>
        <v/>
      </c>
      <c r="CQ168" s="29" t="str">
        <f>IF('Slut 3.kl -Klasse'!DE35="","",IF('Slut 3.kl -Klasse'!DE35='Skole scoring'!CQ$152,1,0)+IF('Slut 3.kl -Klasse'!DE35=5,5,0))</f>
        <v/>
      </c>
      <c r="CR168" s="29" t="str">
        <f>IF('Slut 3.kl -Klasse'!DF35="","",IF('Slut 3.kl -Klasse'!DF35='Skole scoring'!CR$152,1,0)+IF('Slut 3.kl -Klasse'!DF35=5,5,0))</f>
        <v/>
      </c>
      <c r="CS168" s="29" t="str">
        <f>IF('Slut 3.kl -Klasse'!DG35="","",IF('Slut 3.kl -Klasse'!DG35='Skole scoring'!CS$152,1,0)+IF('Slut 3.kl -Klasse'!DG35=5,5,0))</f>
        <v/>
      </c>
      <c r="CT168" s="29" t="str">
        <f>IF('Slut 3.kl -Klasse'!DH35="","",IF('Slut 3.kl -Klasse'!DH35='Skole scoring'!CT$152,1,0)+IF('Slut 3.kl -Klasse'!DH35=5,5,0))</f>
        <v/>
      </c>
      <c r="CU168" s="29" t="str">
        <f>IF('Slut 3.kl -Klasse'!DI35="","",IF('Slut 3.kl -Klasse'!DI35='Skole scoring'!CU$152,1,0)+IF('Slut 3.kl -Klasse'!DI35=5,5,0))</f>
        <v/>
      </c>
      <c r="CV168" s="29" t="str">
        <f>IF('Slut 3.kl -Klasse'!DJ35="","",IF('Slut 3.kl -Klasse'!DJ35='Skole scoring'!CV$152,1,0)+IF('Slut 3.kl -Klasse'!DJ35=5,5,0))</f>
        <v/>
      </c>
      <c r="CW168" s="29" t="str">
        <f>IF('Slut 3.kl -Klasse'!DK35="","",IF('Slut 3.kl -Klasse'!DK35='Skole scoring'!CW$152,1,0)+IF('Slut 3.kl -Klasse'!DK35=5,5,0))</f>
        <v/>
      </c>
      <c r="CX168" s="29" t="str">
        <f>IF('Slut 3.kl -Klasse'!DL35="","",IF('Slut 3.kl -Klasse'!DL35='Skole scoring'!CX$152,1,0)+IF('Slut 3.kl -Klasse'!DL35=5,5,0))</f>
        <v/>
      </c>
      <c r="CY168" s="29" t="str">
        <f>IF('Slut 3.kl -Klasse'!DM35="","",IF('Slut 3.kl -Klasse'!DM35='Skole scoring'!CY$152,1,0)+IF('Slut 3.kl -Klasse'!DM35=5,5,0))</f>
        <v/>
      </c>
      <c r="CZ168" s="29" t="str">
        <f>IF('Slut 3.kl -Klasse'!DN35="","",IF('Slut 3.kl -Klasse'!DN35='Skole scoring'!CZ$152,1,0)+IF('Slut 3.kl -Klasse'!DN35=5,5,0))</f>
        <v/>
      </c>
      <c r="DA168" s="29" t="str">
        <f>IF('Slut 3.kl -Klasse'!DO35="","",IF('Slut 3.kl -Klasse'!DO35='Skole scoring'!DA$152,1,0)+IF('Slut 3.kl -Klasse'!DO35=5,5,0))</f>
        <v/>
      </c>
      <c r="DB168" s="29" t="str">
        <f>IF('Slut 3.kl -Klasse'!DP35="","",IF('Slut 3.kl -Klasse'!DP35='Skole scoring'!DB$152,1,0)+IF('Slut 3.kl -Klasse'!DP35=5,5,0))</f>
        <v/>
      </c>
      <c r="DC168" s="29" t="str">
        <f>IF('Slut 3.kl -Klasse'!DQ35="","",IF('Slut 3.kl -Klasse'!DQ35='Skole scoring'!DC$152,1,0)+IF('Slut 3.kl -Klasse'!DQ35=5,5,0))</f>
        <v/>
      </c>
      <c r="DD168" s="29" t="str">
        <f>IF('Slut 3.kl -Klasse'!DR35="","",IF('Slut 3.kl -Klasse'!DR35='Skole scoring'!DD$152,1,0)+IF('Slut 3.kl -Klasse'!DR35=5,5,0))</f>
        <v/>
      </c>
      <c r="DE168" s="29" t="str">
        <f>IF('Slut 3.kl -Klasse'!DS35="","",IF('Slut 3.kl -Klasse'!DS35='Skole scoring'!DE$152,1,0)+IF('Slut 3.kl -Klasse'!DS35=5,5,0))</f>
        <v/>
      </c>
      <c r="DF168" s="29" t="str">
        <f>IF('Slut 3.kl -Klasse'!DT35="","",IF('Slut 3.kl -Klasse'!DT35='Skole scoring'!DF$152,1,0)+IF('Slut 3.kl -Klasse'!DT35=5,5,0))</f>
        <v/>
      </c>
      <c r="DG168" s="29" t="str">
        <f>IF('Slut 3.kl -Klasse'!DU35="","",IF('Slut 3.kl -Klasse'!DU35='Skole scoring'!DG$152,1,0)+IF('Slut 3.kl -Klasse'!DU35=5,5,0))</f>
        <v/>
      </c>
      <c r="DH168" s="29" t="str">
        <f>IF('Slut 3.kl -Klasse'!DV35="","",IF('Slut 3.kl -Klasse'!DV35='Skole scoring'!DH$152,1,0)+IF('Slut 3.kl -Klasse'!DV35=5,5,0))</f>
        <v/>
      </c>
      <c r="DI168" s="29" t="str">
        <f>IF('Slut 3.kl -Klasse'!DW35="","",IF('Slut 3.kl -Klasse'!DW35='Skole scoring'!DI$152,1,0)+IF('Slut 3.kl -Klasse'!DW35=5,5,0))</f>
        <v/>
      </c>
      <c r="DJ168" s="29" t="str">
        <f>IF('Slut 3.kl -Klasse'!DX35="","",IF('Slut 3.kl -Klasse'!DX35='Skole scoring'!DJ$152,1,0)+IF('Slut 3.kl -Klasse'!DX35=5,5,0))</f>
        <v/>
      </c>
      <c r="DK168" s="29" t="str">
        <f>IF('Slut 3.kl -Klasse'!DY35="","",IF('Slut 3.kl -Klasse'!DY35='Skole scoring'!DK$152,1,0)+IF('Slut 3.kl -Klasse'!DY35=5,5,0))</f>
        <v/>
      </c>
      <c r="DL168" s="29" t="str">
        <f>IF('Slut 3.kl -Klasse'!DZ35="","",IF('Slut 3.kl -Klasse'!DZ35='Skole scoring'!DL$152,1,0)+IF('Slut 3.kl -Klasse'!DZ35=5,5,0))</f>
        <v/>
      </c>
      <c r="DM168" s="29" t="str">
        <f>IF('Slut 3.kl -Klasse'!EA35="","",IF('Slut 3.kl -Klasse'!EA35='Skole scoring'!DM$152,1,0)+IF('Slut 3.kl -Klasse'!EA35=5,5,0))</f>
        <v/>
      </c>
      <c r="DN168" s="29" t="str">
        <f>IF('Slut 3.kl -Klasse'!EB35="","",IF('Slut 3.kl -Klasse'!EB35='Skole scoring'!DN$152,1,0)+IF('Slut 3.kl -Klasse'!EB35=5,5,0))</f>
        <v/>
      </c>
      <c r="DO168" s="29" t="str">
        <f>IF('Slut 3.kl -Klasse'!EC35="","",IF('Slut 3.kl -Klasse'!EC35='Skole scoring'!DO$152,1,0)+IF('Slut 3.kl -Klasse'!EC35=5,5,0))</f>
        <v/>
      </c>
      <c r="DP168" s="29" t="str">
        <f>IF('Slut 3.kl -Klasse'!ED35="","",IF('Slut 3.kl -Klasse'!ED35='Skole scoring'!DP$152,1,0)+IF('Slut 3.kl -Klasse'!ED35=5,5,0))</f>
        <v/>
      </c>
      <c r="DQ168" s="29" t="str">
        <f>IF('Slut 3.kl -Klasse'!EE35="","",IF('Slut 3.kl -Klasse'!EE35='Skole scoring'!DQ$152,1,0)+IF('Slut 3.kl -Klasse'!EE35=5,5,0))</f>
        <v/>
      </c>
      <c r="DR168" s="29" t="str">
        <f>IF('Slut 3.kl -Klasse'!EF35="","",IF('Slut 3.kl -Klasse'!EF35='Skole scoring'!DR$152,1,0)+IF('Slut 3.kl -Klasse'!EF35=5,5,0))</f>
        <v/>
      </c>
      <c r="DS168" s="29" t="str">
        <f>IF('Slut 3.kl -Klasse'!EG35="","",IF('Slut 3.kl -Klasse'!EG35='Skole scoring'!DS$152,1,0)+IF('Slut 3.kl -Klasse'!EG35=5,5,0))</f>
        <v/>
      </c>
      <c r="DT168" s="29" t="str">
        <f>IF('Slut 3.kl -Klasse'!EH35="","",IF('Slut 3.kl -Klasse'!EH35='Skole scoring'!DT$152,1,0)+IF('Slut 3.kl -Klasse'!EH35=5,5,0))</f>
        <v/>
      </c>
      <c r="DU168" s="29" t="str">
        <f>IF('Slut 3.kl -Klasse'!EI35="","",IF('Slut 3.kl -Klasse'!EI35='Skole scoring'!DU$152,1,0)+IF('Slut 3.kl -Klasse'!EI35=5,5,0))</f>
        <v/>
      </c>
      <c r="DV168" s="29" t="str">
        <f>IF('Slut 3.kl -Klasse'!EJ35="","",IF('Slut 3.kl -Klasse'!EJ35='Skole scoring'!DV$152,1,0)+IF('Slut 3.kl -Klasse'!EJ35=5,5,0))</f>
        <v/>
      </c>
      <c r="DW168" s="29" t="str">
        <f>IF('Slut 3.kl -Klasse'!EK35="","",IF('Slut 3.kl -Klasse'!EK35='Skole scoring'!DW$152,1,0)+IF('Slut 3.kl -Klasse'!EK35=5,5,0))</f>
        <v/>
      </c>
      <c r="DX168" s="29" t="str">
        <f>IF('Slut 3.kl -Klasse'!EL35="","",IF('Slut 3.kl -Klasse'!EL35='Skole scoring'!DX$152,1,0)+IF('Slut 3.kl -Klasse'!EL35=5,5,0))</f>
        <v/>
      </c>
      <c r="DY168" s="29" t="str">
        <f>IF('Slut 3.kl -Klasse'!EM35="","",IF('Slut 3.kl -Klasse'!EM35='Skole scoring'!DY$152,1,0)+IF('Slut 3.kl -Klasse'!EM35=5,5,0))</f>
        <v/>
      </c>
      <c r="DZ168" s="29" t="str">
        <f>IF('Slut 3.kl -Klasse'!EN35="","",IF('Slut 3.kl -Klasse'!EN35='Skole scoring'!DZ$152,1,0)+IF('Slut 3.kl -Klasse'!EN35=5,5,0))</f>
        <v/>
      </c>
      <c r="EA168" s="29" t="str">
        <f>IF('Slut 3.kl -Klasse'!EO35="","",IF('Slut 3.kl -Klasse'!EO35='Skole scoring'!EA$152,1,0)+IF('Slut 3.kl -Klasse'!EO35=5,5,0))</f>
        <v/>
      </c>
      <c r="EB168" s="29" t="str">
        <f>IF('Slut 3.kl -Klasse'!EP35="","",IF('Slut 3.kl -Klasse'!EP35='Skole scoring'!EB$152,1,0)+IF('Slut 3.kl -Klasse'!EP35=5,5,0))</f>
        <v/>
      </c>
      <c r="EC168" s="29" t="str">
        <f>IF('Slut 3.kl -Klasse'!EQ35="","",IF('Slut 3.kl -Klasse'!EQ35='Skole scoring'!EC$152,1,0)+IF('Slut 3.kl -Klasse'!EQ35=5,5,0))</f>
        <v/>
      </c>
      <c r="ED168" s="29" t="str">
        <f>IF('Slut 3.kl -Klasse'!ER35="","",IF('Slut 3.kl -Klasse'!ER35='Skole scoring'!ED$152,1,0)+IF('Slut 3.kl -Klasse'!ER35=5,5,0))</f>
        <v/>
      </c>
      <c r="EE168" s="29" t="str">
        <f>IF('Slut 3.kl -Klasse'!ES35="","",IF('Slut 3.kl -Klasse'!ES35='Skole scoring'!EE$152,1,0)+IF('Slut 3.kl -Klasse'!ES35=5,5,0))</f>
        <v/>
      </c>
      <c r="EF168" s="29" t="str">
        <f>IF('Slut 3.kl -Klasse'!ET35="","",IF('Slut 3.kl -Klasse'!ET35='Skole scoring'!EF$152,1,0)+IF('Slut 3.kl -Klasse'!ET35=5,5,0))</f>
        <v/>
      </c>
      <c r="EG168" s="29" t="str">
        <f>IF('Slut 3.kl -Klasse'!EU35="","",IF('Slut 3.kl -Klasse'!EU35='Skole scoring'!EG$152,1,0)+IF('Slut 3.kl -Klasse'!EU35=5,5,0))</f>
        <v/>
      </c>
      <c r="EH168" s="29" t="str">
        <f>IF('Slut 3.kl -Klasse'!EV35="","",IF('Slut 3.kl -Klasse'!EV35='Skole scoring'!EH$152,1,0)+IF('Slut 3.kl -Klasse'!EV35=5,5,0))</f>
        <v/>
      </c>
      <c r="EI168" s="29" t="str">
        <f>IF('Slut 3.kl -Klasse'!EW35="","",IF('Slut 3.kl -Klasse'!EW35='Skole scoring'!EI$152,1,0)+IF('Slut 3.kl -Klasse'!EW35=5,5,0))</f>
        <v/>
      </c>
      <c r="EJ168" s="29" t="str">
        <f>IF('Slut 3.kl -Klasse'!EX35="","",IF('Slut 3.kl -Klasse'!EX35='Skole scoring'!EJ$152,1,0)+IF('Slut 3.kl -Klasse'!EX35=5,5,0))</f>
        <v/>
      </c>
      <c r="EK168" s="29" t="str">
        <f>IF('Slut 3.kl -Klasse'!EY35="","",IF('Slut 3.kl -Klasse'!EY35='Skole scoring'!EK$152,1,0)+IF('Slut 3.kl -Klasse'!EY35=5,5,0))</f>
        <v/>
      </c>
      <c r="EL168" s="29" t="str">
        <f>IF('Slut 3.kl -Klasse'!EZ35="","",IF('Slut 3.kl -Klasse'!EZ35='Skole scoring'!EL$152,1,0)+IF('Slut 3.kl -Klasse'!EZ35=5,5,0))</f>
        <v/>
      </c>
      <c r="EM168" s="29" t="str">
        <f>IF('Slut 3.kl -Klasse'!FA35="","",IF('Slut 3.kl -Klasse'!FA35='Skole scoring'!EM$152,1,0)+IF('Slut 3.kl -Klasse'!FA35=5,5,0))</f>
        <v/>
      </c>
      <c r="EN168" s="29" t="str">
        <f>IF('Slut 3.kl -Klasse'!FB35="","",IF('Slut 3.kl -Klasse'!FB35='Skole scoring'!EN$152,1,0)+IF('Slut 3.kl -Klasse'!FB35=5,5,0))</f>
        <v/>
      </c>
      <c r="EO168" s="29" t="str">
        <f>IF('Slut 3.kl -Klasse'!FC35="","",IF('Slut 3.kl -Klasse'!FC35='Skole scoring'!EO$152,1,0)+IF('Slut 3.kl -Klasse'!FC35=5,5,0))</f>
        <v/>
      </c>
      <c r="EP168" s="29" t="str">
        <f>IF('Slut 3.kl -Klasse'!FD35="","",IF('Slut 3.kl -Klasse'!FD35='Skole scoring'!EP$152,1,0)+IF('Slut 3.kl -Klasse'!FD35=5,5,0))</f>
        <v/>
      </c>
      <c r="EQ168" s="29" t="str">
        <f>IF('Slut 3.kl -Klasse'!FE35="","",IF('Slut 3.kl -Klasse'!FE35='Skole scoring'!EQ$152,1,0)+IF('Slut 3.kl -Klasse'!FE35=5,5,0))</f>
        <v/>
      </c>
      <c r="ER168" s="29" t="str">
        <f>IF('Slut 3.kl -Klasse'!FF35="","",IF('Slut 3.kl -Klasse'!FF35='Skole scoring'!ER$152,1,0)+IF('Slut 3.kl -Klasse'!FF35=5,5,0))</f>
        <v/>
      </c>
      <c r="ES168" s="29" t="str">
        <f>IF('Slut 3.kl -Klasse'!FG35="","",IF('Slut 3.kl -Klasse'!FG35='Skole scoring'!ES$152,1,0)+IF('Slut 3.kl -Klasse'!FG35=5,5,0))</f>
        <v/>
      </c>
      <c r="ET168" s="29" t="str">
        <f>IF('Slut 3.kl -Klasse'!FH35="","",IF('Slut 3.kl -Klasse'!FH35='Skole scoring'!ET$152,1,0)+IF('Slut 3.kl -Klasse'!FH35=5,5,0))</f>
        <v/>
      </c>
      <c r="EU168" s="29" t="str">
        <f>IF('Slut 3.kl -Klasse'!FI35="","",IF('Slut 3.kl -Klasse'!FI35='Skole scoring'!EU$152,1,0)+IF('Slut 3.kl -Klasse'!FI35=5,5,0))</f>
        <v/>
      </c>
      <c r="EV168" s="29" t="str">
        <f>IF('Slut 3.kl -Klasse'!FJ35="","",IF('Slut 3.kl -Klasse'!FJ35='Skole scoring'!EV$152,1,0)+IF('Slut 3.kl -Klasse'!FJ35=5,5,0))</f>
        <v/>
      </c>
      <c r="EW168" s="29" t="str">
        <f>IF('Slut 3.kl -Klasse'!FK35="","",IF('Slut 3.kl -Klasse'!FK35='Skole scoring'!EW$152,1,0)+IF('Slut 3.kl -Klasse'!FK35=5,5,0))</f>
        <v/>
      </c>
      <c r="EX168" s="29" t="str">
        <f>IF('Slut 3.kl -Klasse'!FL35="","",IF('Slut 3.kl -Klasse'!FL35='Skole scoring'!EX$152,1,0)+IF('Slut 3.kl -Klasse'!FL35=5,5,0))</f>
        <v/>
      </c>
      <c r="EY168" s="29" t="str">
        <f>IF('Slut 3.kl -Klasse'!FM35="","",IF('Slut 3.kl -Klasse'!FM35='Skole scoring'!EY$152,1,0)+IF('Slut 3.kl -Klasse'!FM35=5,5,0))</f>
        <v/>
      </c>
      <c r="EZ168" s="29" t="str">
        <f>IF('Slut 3.kl -Klasse'!FN35="","",IF('Slut 3.kl -Klasse'!FN35='Skole scoring'!EZ$152,1,0)+IF('Slut 3.kl -Klasse'!FN35=5,5,0))</f>
        <v/>
      </c>
      <c r="FA168" s="29" t="str">
        <f>IF('Slut 3.kl -Klasse'!FO35="","",IF('Slut 3.kl -Klasse'!FO35='Skole scoring'!FA$152,1,0)+IF('Slut 3.kl -Klasse'!FO35=5,5,0))</f>
        <v/>
      </c>
      <c r="FB168" s="29" t="str">
        <f>IF('Slut 3.kl -Klasse'!FP35="","",IF('Slut 3.kl -Klasse'!FP35='Skole scoring'!FB$152,1,0)+IF('Slut 3.kl -Klasse'!FP35=5,5,0))</f>
        <v/>
      </c>
      <c r="FC168" s="29" t="str">
        <f>IF('Slut 3.kl -Klasse'!FQ35="","",IF('Slut 3.kl -Klasse'!FQ35='Skole scoring'!FC$152,1,0)+IF('Slut 3.kl -Klasse'!FQ35=5,5,0))</f>
        <v/>
      </c>
      <c r="FD168" s="29" t="str">
        <f>IF('Slut 3.kl -Klasse'!FR35="","",IF('Slut 3.kl -Klasse'!FR35='Skole scoring'!FD$152,1,0)+IF('Slut 3.kl -Klasse'!FR35=5,5,0))</f>
        <v/>
      </c>
      <c r="FE168" s="29" t="str">
        <f>IF('Slut 3.kl -Klasse'!FS35="","",IF('Slut 3.kl -Klasse'!FS35='Skole scoring'!FE$152,1,0)+IF('Slut 3.kl -Klasse'!FS35=5,5,0))</f>
        <v/>
      </c>
      <c r="FF168" s="29" t="str">
        <f>IF('Slut 3.kl -Klasse'!FT35="","",IF('Slut 3.kl -Klasse'!FT35='Skole scoring'!FF$152,1,0)+IF('Slut 3.kl -Klasse'!FT35=5,5,0))</f>
        <v/>
      </c>
      <c r="FG168" s="29" t="str">
        <f>IF('Slut 3.kl -Klasse'!FU35="","",IF('Slut 3.kl -Klasse'!FU35='Skole scoring'!FG$152,1,0)+IF('Slut 3.kl -Klasse'!FU35=5,5,0))</f>
        <v/>
      </c>
      <c r="FH168" s="29" t="str">
        <f>IF('Slut 3.kl -Klasse'!FV35="","",IF('Slut 3.kl -Klasse'!FV35='Skole scoring'!FH$152,1,0)+IF('Slut 3.kl -Klasse'!FV35=5,5,0))</f>
        <v/>
      </c>
      <c r="FI168" s="29" t="str">
        <f>IF('Slut 3.kl -Klasse'!FW35="","",IF('Slut 3.kl -Klasse'!FW35='Skole scoring'!FI$152,1,0)+IF('Slut 3.kl -Klasse'!FW35=5,5,0))</f>
        <v/>
      </c>
      <c r="FJ168" s="29" t="str">
        <f>IF('Slut 3.kl -Klasse'!FX35="","",IF('Slut 3.kl -Klasse'!FX35='Skole scoring'!FJ$152,1,0)+IF('Slut 3.kl -Klasse'!FX35=5,5,0))</f>
        <v/>
      </c>
      <c r="FK168" s="29" t="str">
        <f>IF('Slut 3.kl -Klasse'!FY35="","",IF('Slut 3.kl -Klasse'!FY35='Skole scoring'!FK$152,1,0)+IF('Slut 3.kl -Klasse'!FY35=5,5,0))</f>
        <v/>
      </c>
      <c r="FL168" s="29" t="str">
        <f>IF('Slut 3.kl -Klasse'!FZ35="","",IF('Slut 3.kl -Klasse'!FZ35='Skole scoring'!FL$152,1,0)+IF('Slut 3.kl -Klasse'!FZ35=5,5,0))</f>
        <v/>
      </c>
      <c r="FM168" s="29" t="str">
        <f>IF('Slut 3.kl -Klasse'!GA35="","",IF('Slut 3.kl -Klasse'!GA35='Skole scoring'!FM$152,1,0)+IF('Slut 3.kl -Klasse'!GA35=5,5,0))</f>
        <v/>
      </c>
      <c r="FN168" s="29">
        <f t="shared" si="5"/>
        <v>0</v>
      </c>
      <c r="FO168" s="29" t="str">
        <f>IF(ISBLANK('Slut 3.kl -Klasse'!B35),"NA",(((COUNTIF('Skole scoring'!B168:U168,1)-10.5)/5.6)+((COUNTIF('Skole scoring'!V168:DQ168,1)-28.9)/14.5)+((COUNTIF(DR168:FM168,1)-29.6)/13.9))/3)</f>
        <v>NA</v>
      </c>
    </row>
    <row r="169" spans="2:171" x14ac:dyDescent="0.35">
      <c r="B169" s="29" t="str">
        <f>IF('Slut 3.kl -Klasse'!P36="","",IF('Slut 3.kl -Klasse'!P36='Skole scoring'!B$152,1,0)+IF('Slut 3.kl -Klasse'!P36=5,5,0))</f>
        <v/>
      </c>
      <c r="C169" s="29" t="str">
        <f>IF('Slut 3.kl -Klasse'!Q36="","",IF('Slut 3.kl -Klasse'!Q36='Skole scoring'!C$152,1,0)+IF('Slut 3.kl -Klasse'!Q36=5,5,0))</f>
        <v/>
      </c>
      <c r="D169" s="29" t="str">
        <f>IF('Slut 3.kl -Klasse'!R36="","",IF('Slut 3.kl -Klasse'!R36='Skole scoring'!D$152,1,0)+IF('Slut 3.kl -Klasse'!R36=5,5,0))</f>
        <v/>
      </c>
      <c r="E169" s="29" t="str">
        <f>IF('Slut 3.kl -Klasse'!S36="","",IF('Slut 3.kl -Klasse'!S36='Skole scoring'!E$152,1,0)+IF('Slut 3.kl -Klasse'!S36=5,5,0))</f>
        <v/>
      </c>
      <c r="F169" s="29" t="str">
        <f>IF('Slut 3.kl -Klasse'!T36="","",IF('Slut 3.kl -Klasse'!T36='Skole scoring'!F$152,1,0)+IF('Slut 3.kl -Klasse'!T36=5,5,0))</f>
        <v/>
      </c>
      <c r="G169" s="29" t="str">
        <f>IF('Slut 3.kl -Klasse'!U36="","",IF('Slut 3.kl -Klasse'!U36='Skole scoring'!G$152,1,0)+IF('Slut 3.kl -Klasse'!U36=5,5,0))</f>
        <v/>
      </c>
      <c r="H169" s="29" t="str">
        <f>IF('Slut 3.kl -Klasse'!V36="","",IF('Slut 3.kl -Klasse'!V36='Skole scoring'!H$152,1,0)+IF('Slut 3.kl -Klasse'!V36=5,5,0))</f>
        <v/>
      </c>
      <c r="I169" s="29" t="str">
        <f>IF('Slut 3.kl -Klasse'!W36="","",IF('Slut 3.kl -Klasse'!W36='Skole scoring'!I$152,1,0)+IF('Slut 3.kl -Klasse'!W36=5,5,0))</f>
        <v/>
      </c>
      <c r="J169" s="29" t="str">
        <f>IF('Slut 3.kl -Klasse'!X36="","",IF('Slut 3.kl -Klasse'!X36='Skole scoring'!J$152,1,0)+IF('Slut 3.kl -Klasse'!X36=5,5,0))</f>
        <v/>
      </c>
      <c r="K169" s="29" t="str">
        <f>IF('Slut 3.kl -Klasse'!Y36="","",IF('Slut 3.kl -Klasse'!Y36='Skole scoring'!K$152,1,0)+IF('Slut 3.kl -Klasse'!Y36=5,5,0))</f>
        <v/>
      </c>
      <c r="L169" s="29" t="str">
        <f>IF('Slut 3.kl -Klasse'!Z36="","",IF('Slut 3.kl -Klasse'!Z36='Skole scoring'!L$152,1,0)+IF('Slut 3.kl -Klasse'!Z36=5,5,0))</f>
        <v/>
      </c>
      <c r="M169" s="29" t="str">
        <f>IF('Slut 3.kl -Klasse'!AA36="","",IF('Slut 3.kl -Klasse'!AA36='Skole scoring'!M$152,1,0)+IF('Slut 3.kl -Klasse'!AA36=5,5,0))</f>
        <v/>
      </c>
      <c r="N169" s="29" t="str">
        <f>IF('Slut 3.kl -Klasse'!AB36="","",IF('Slut 3.kl -Klasse'!AB36='Skole scoring'!N$152,1,0)+IF('Slut 3.kl -Klasse'!AB36=5,5,0))</f>
        <v/>
      </c>
      <c r="O169" s="29" t="str">
        <f>IF('Slut 3.kl -Klasse'!AC36="","",IF('Slut 3.kl -Klasse'!AC36='Skole scoring'!O$152,1,0)+IF('Slut 3.kl -Klasse'!AC36=5,5,0))</f>
        <v/>
      </c>
      <c r="P169" s="29" t="str">
        <f>IF('Slut 3.kl -Klasse'!AD36="","",IF('Slut 3.kl -Klasse'!AD36='Skole scoring'!P$152,1,0)+IF('Slut 3.kl -Klasse'!AD36=5,5,0))</f>
        <v/>
      </c>
      <c r="Q169" s="29" t="str">
        <f>IF('Slut 3.kl -Klasse'!AE36="","",IF('Slut 3.kl -Klasse'!AE36='Skole scoring'!Q$152,1,0)+IF('Slut 3.kl -Klasse'!AE36=5,5,0))</f>
        <v/>
      </c>
      <c r="R169" s="29" t="str">
        <f>IF('Slut 3.kl -Klasse'!AF36="","",IF('Slut 3.kl -Klasse'!AF36='Skole scoring'!R$152,1,0)+IF('Slut 3.kl -Klasse'!AF36=5,5,0))</f>
        <v/>
      </c>
      <c r="S169" s="29" t="str">
        <f>IF('Slut 3.kl -Klasse'!AG36="","",IF('Slut 3.kl -Klasse'!AG36='Skole scoring'!S$152,1,0)+IF('Slut 3.kl -Klasse'!AG36=5,5,0))</f>
        <v/>
      </c>
      <c r="T169" s="29" t="str">
        <f>IF('Slut 3.kl -Klasse'!AH36="","",IF('Slut 3.kl -Klasse'!AH36='Skole scoring'!T$152,1,0)+IF('Slut 3.kl -Klasse'!AH36=5,5,0))</f>
        <v/>
      </c>
      <c r="U169" s="29" t="str">
        <f>IF('Slut 3.kl -Klasse'!AI36="","",IF('Slut 3.kl -Klasse'!AI36='Skole scoring'!U$152,1,0)+IF('Slut 3.kl -Klasse'!AI36=5,5,0))</f>
        <v/>
      </c>
      <c r="V169" s="29" t="str">
        <f>IF('Slut 3.kl -Klasse'!AJ36="","",IF('Slut 3.kl -Klasse'!AJ36='Skole scoring'!V$152,1,0)+IF('Slut 3.kl -Klasse'!AJ36=5,5,0))</f>
        <v/>
      </c>
      <c r="W169" s="29" t="str">
        <f>IF('Slut 3.kl -Klasse'!AK36="","",IF('Slut 3.kl -Klasse'!AK36='Skole scoring'!W$152,1,0)+IF('Slut 3.kl -Klasse'!AK36=5,5,0))</f>
        <v/>
      </c>
      <c r="X169" s="29" t="str">
        <f>IF('Slut 3.kl -Klasse'!AL36="","",IF('Slut 3.kl -Klasse'!AL36='Skole scoring'!X$152,1,0)+IF('Slut 3.kl -Klasse'!AL36=5,5,0))</f>
        <v/>
      </c>
      <c r="Y169" s="29" t="str">
        <f>IF('Slut 3.kl -Klasse'!AM36="","",IF('Slut 3.kl -Klasse'!AM36='Skole scoring'!Y$152,1,0)+IF('Slut 3.kl -Klasse'!AM36=5,5,0))</f>
        <v/>
      </c>
      <c r="Z169" s="29" t="str">
        <f>IF('Slut 3.kl -Klasse'!AN36="","",IF('Slut 3.kl -Klasse'!AN36='Skole scoring'!Z$152,1,0)+IF('Slut 3.kl -Klasse'!AN36=5,5,0))</f>
        <v/>
      </c>
      <c r="AA169" s="29" t="str">
        <f>IF('Slut 3.kl -Klasse'!AO36="","",IF('Slut 3.kl -Klasse'!AO36='Skole scoring'!AA$152,1,0)+IF('Slut 3.kl -Klasse'!AO36=5,5,0))</f>
        <v/>
      </c>
      <c r="AB169" s="29" t="str">
        <f>IF('Slut 3.kl -Klasse'!AP36="","",IF('Slut 3.kl -Klasse'!AP36='Skole scoring'!AB$152,1,0)+IF('Slut 3.kl -Klasse'!AP36=5,5,0))</f>
        <v/>
      </c>
      <c r="AC169" s="29" t="str">
        <f>IF('Slut 3.kl -Klasse'!AQ36="","",IF('Slut 3.kl -Klasse'!AQ36='Skole scoring'!AC$152,1,0)+IF('Slut 3.kl -Klasse'!AQ36=5,5,0))</f>
        <v/>
      </c>
      <c r="AD169" s="29" t="str">
        <f>IF('Slut 3.kl -Klasse'!AR36="","",IF('Slut 3.kl -Klasse'!AR36='Skole scoring'!AD$152,1,0)+IF('Slut 3.kl -Klasse'!AR36=5,5,0))</f>
        <v/>
      </c>
      <c r="AE169" s="29" t="str">
        <f>IF('Slut 3.kl -Klasse'!AS36="","",IF('Slut 3.kl -Klasse'!AS36='Skole scoring'!AE$152,1,0)+IF('Slut 3.kl -Klasse'!AS36=5,5,0))</f>
        <v/>
      </c>
      <c r="AF169" s="29" t="str">
        <f>IF('Slut 3.kl -Klasse'!AT36="","",IF('Slut 3.kl -Klasse'!AT36='Skole scoring'!AF$152,1,0)+IF('Slut 3.kl -Klasse'!AT36=5,5,0))</f>
        <v/>
      </c>
      <c r="AG169" s="29" t="str">
        <f>IF('Slut 3.kl -Klasse'!AU36="","",IF('Slut 3.kl -Klasse'!AU36='Skole scoring'!AG$152,1,0)+IF('Slut 3.kl -Klasse'!AU36=5,5,0))</f>
        <v/>
      </c>
      <c r="AH169" s="29" t="str">
        <f>IF('Slut 3.kl -Klasse'!AV36="","",IF('Slut 3.kl -Klasse'!AV36='Skole scoring'!AH$152,1,0)+IF('Slut 3.kl -Klasse'!AV36=5,5,0))</f>
        <v/>
      </c>
      <c r="AI169" s="29" t="str">
        <f>IF('Slut 3.kl -Klasse'!AW36="","",IF('Slut 3.kl -Klasse'!AW36='Skole scoring'!AI$152,1,0)+IF('Slut 3.kl -Klasse'!AW36=5,5,0))</f>
        <v/>
      </c>
      <c r="AJ169" s="29" t="str">
        <f>IF('Slut 3.kl -Klasse'!AX36="","",IF('Slut 3.kl -Klasse'!AX36='Skole scoring'!AJ$152,1,0)+IF('Slut 3.kl -Klasse'!AX36=5,5,0))</f>
        <v/>
      </c>
      <c r="AK169" s="29" t="str">
        <f>IF('Slut 3.kl -Klasse'!AY36="","",IF('Slut 3.kl -Klasse'!AY36='Skole scoring'!AK$152,1,0)+IF('Slut 3.kl -Klasse'!AY36=5,5,0))</f>
        <v/>
      </c>
      <c r="AL169" s="29" t="str">
        <f>IF('Slut 3.kl -Klasse'!AZ36="","",IF('Slut 3.kl -Klasse'!AZ36='Skole scoring'!AL$152,1,0)+IF('Slut 3.kl -Klasse'!AZ36=5,5,0))</f>
        <v/>
      </c>
      <c r="AM169" s="29" t="str">
        <f>IF('Slut 3.kl -Klasse'!BA36="","",IF('Slut 3.kl -Klasse'!BA36='Skole scoring'!AM$152,1,0)+IF('Slut 3.kl -Klasse'!BA36=5,5,0))</f>
        <v/>
      </c>
      <c r="AN169" s="29" t="str">
        <f>IF('Slut 3.kl -Klasse'!BB36="","",IF('Slut 3.kl -Klasse'!BB36='Skole scoring'!AN$152,1,0)+IF('Slut 3.kl -Klasse'!BB36=5,5,0))</f>
        <v/>
      </c>
      <c r="AO169" s="29" t="str">
        <f>IF('Slut 3.kl -Klasse'!BC36="","",IF('Slut 3.kl -Klasse'!BC36='Skole scoring'!AO$152,1,0)+IF('Slut 3.kl -Klasse'!BC36=5,5,0))</f>
        <v/>
      </c>
      <c r="AP169" s="29" t="str">
        <f>IF('Slut 3.kl -Klasse'!BD36="","",IF('Slut 3.kl -Klasse'!BD36='Skole scoring'!AP$152,1,0)+IF('Slut 3.kl -Klasse'!BD36=5,5,0))</f>
        <v/>
      </c>
      <c r="AQ169" s="29" t="str">
        <f>IF('Slut 3.kl -Klasse'!BE36="","",IF('Slut 3.kl -Klasse'!BE36='Skole scoring'!AQ$152,1,0)+IF('Slut 3.kl -Klasse'!BE36=5,5,0))</f>
        <v/>
      </c>
      <c r="AR169" s="29" t="str">
        <f>IF('Slut 3.kl -Klasse'!BF36="","",IF('Slut 3.kl -Klasse'!BF36='Skole scoring'!AR$152,1,0)+IF('Slut 3.kl -Klasse'!BF36=5,5,0))</f>
        <v/>
      </c>
      <c r="AS169" s="29" t="str">
        <f>IF('Slut 3.kl -Klasse'!BG36="","",IF('Slut 3.kl -Klasse'!BG36='Skole scoring'!AS$152,1,0)+IF('Slut 3.kl -Klasse'!BG36=5,5,0))</f>
        <v/>
      </c>
      <c r="AT169" s="29" t="str">
        <f>IF('Slut 3.kl -Klasse'!BH36="","",IF('Slut 3.kl -Klasse'!BH36='Skole scoring'!AT$152,1,0)+IF('Slut 3.kl -Klasse'!BH36=5,5,0))</f>
        <v/>
      </c>
      <c r="AU169" s="29" t="str">
        <f>IF('Slut 3.kl -Klasse'!BI36="","",IF('Slut 3.kl -Klasse'!BI36='Skole scoring'!AU$152,1,0)+IF('Slut 3.kl -Klasse'!BI36=5,5,0))</f>
        <v/>
      </c>
      <c r="AV169" s="29" t="str">
        <f>IF('Slut 3.kl -Klasse'!BJ36="","",IF('Slut 3.kl -Klasse'!BJ36='Skole scoring'!AV$152,1,0)+IF('Slut 3.kl -Klasse'!BJ36=5,5,0))</f>
        <v/>
      </c>
      <c r="AW169" s="29" t="str">
        <f>IF('Slut 3.kl -Klasse'!BK36="","",IF('Slut 3.kl -Klasse'!BK36='Skole scoring'!AW$152,1,0)+IF('Slut 3.kl -Klasse'!BK36=5,5,0))</f>
        <v/>
      </c>
      <c r="AX169" s="29" t="str">
        <f>IF('Slut 3.kl -Klasse'!BL36="","",IF('Slut 3.kl -Klasse'!BL36='Skole scoring'!AX$152,1,0)+IF('Slut 3.kl -Klasse'!BL36=5,5,0))</f>
        <v/>
      </c>
      <c r="AY169" s="29" t="str">
        <f>IF('Slut 3.kl -Klasse'!BM36="","",IF('Slut 3.kl -Klasse'!BM36='Skole scoring'!AY$152,1,0)+IF('Slut 3.kl -Klasse'!BM36=5,5,0))</f>
        <v/>
      </c>
      <c r="AZ169" s="29" t="str">
        <f>IF('Slut 3.kl -Klasse'!BN36="","",IF('Slut 3.kl -Klasse'!BN36='Skole scoring'!AZ$152,1,0)+IF('Slut 3.kl -Klasse'!BN36=5,5,0))</f>
        <v/>
      </c>
      <c r="BA169" s="29" t="str">
        <f>IF('Slut 3.kl -Klasse'!BO36="","",IF('Slut 3.kl -Klasse'!BO36='Skole scoring'!BA$152,1,0)+IF('Slut 3.kl -Klasse'!BO36=5,5,0))</f>
        <v/>
      </c>
      <c r="BB169" s="29" t="str">
        <f>IF('Slut 3.kl -Klasse'!BP36="","",IF('Slut 3.kl -Klasse'!BP36='Skole scoring'!BB$152,1,0)+IF('Slut 3.kl -Klasse'!BP36=5,5,0))</f>
        <v/>
      </c>
      <c r="BC169" s="29" t="str">
        <f>IF('Slut 3.kl -Klasse'!BQ36="","",IF('Slut 3.kl -Klasse'!BQ36='Skole scoring'!BC$152,1,0)+IF('Slut 3.kl -Klasse'!BQ36=5,5,0))</f>
        <v/>
      </c>
      <c r="BD169" s="29" t="str">
        <f>IF('Slut 3.kl -Klasse'!BR36="","",IF('Slut 3.kl -Klasse'!BR36='Skole scoring'!BD$152,1,0)+IF('Slut 3.kl -Klasse'!BR36=5,5,0))</f>
        <v/>
      </c>
      <c r="BE169" s="29" t="str">
        <f>IF('Slut 3.kl -Klasse'!BS36="","",IF('Slut 3.kl -Klasse'!BS36='Skole scoring'!BE$152,1,0)+IF('Slut 3.kl -Klasse'!BS36=5,5,0))</f>
        <v/>
      </c>
      <c r="BF169" s="29" t="str">
        <f>IF('Slut 3.kl -Klasse'!BT36="","",IF('Slut 3.kl -Klasse'!BT36='Skole scoring'!BF$152,1,0)+IF('Slut 3.kl -Klasse'!BT36=5,5,0))</f>
        <v/>
      </c>
      <c r="BG169" s="29" t="str">
        <f>IF('Slut 3.kl -Klasse'!BU36="","",IF('Slut 3.kl -Klasse'!BU36='Skole scoring'!BG$152,1,0)+IF('Slut 3.kl -Klasse'!BU36=5,5,0))</f>
        <v/>
      </c>
      <c r="BH169" s="29" t="str">
        <f>IF('Slut 3.kl -Klasse'!BV36="","",IF('Slut 3.kl -Klasse'!BV36='Skole scoring'!BH$152,1,0)+IF('Slut 3.kl -Klasse'!BV36=5,5,0))</f>
        <v/>
      </c>
      <c r="BI169" s="29" t="str">
        <f>IF('Slut 3.kl -Klasse'!BW36="","",IF('Slut 3.kl -Klasse'!BW36='Skole scoring'!BI$152,1,0)+IF('Slut 3.kl -Klasse'!BW36=5,5,0))</f>
        <v/>
      </c>
      <c r="BJ169" s="29" t="str">
        <f>IF('Slut 3.kl -Klasse'!BX36="","",IF('Slut 3.kl -Klasse'!BX36='Skole scoring'!BJ$152,1,0)+IF('Slut 3.kl -Klasse'!BX36=5,5,0))</f>
        <v/>
      </c>
      <c r="BK169" s="29" t="str">
        <f>IF('Slut 3.kl -Klasse'!BY36="","",IF('Slut 3.kl -Klasse'!BY36='Skole scoring'!BK$152,1,0)+IF('Slut 3.kl -Klasse'!BY36=5,5,0))</f>
        <v/>
      </c>
      <c r="BL169" s="29" t="str">
        <f>IF('Slut 3.kl -Klasse'!BZ36="","",IF('Slut 3.kl -Klasse'!BZ36='Skole scoring'!BL$152,1,0)+IF('Slut 3.kl -Klasse'!BZ36=5,5,0))</f>
        <v/>
      </c>
      <c r="BM169" s="29" t="str">
        <f>IF('Slut 3.kl -Klasse'!CA36="","",IF('Slut 3.kl -Klasse'!CA36='Skole scoring'!BM$152,1,0)+IF('Slut 3.kl -Klasse'!CA36=5,5,0))</f>
        <v/>
      </c>
      <c r="BN169" s="29" t="str">
        <f>IF('Slut 3.kl -Klasse'!CB36="","",IF('Slut 3.kl -Klasse'!CB36='Skole scoring'!BN$152,1,0)+IF('Slut 3.kl -Klasse'!CB36=5,5,0))</f>
        <v/>
      </c>
      <c r="BO169" s="29" t="str">
        <f>IF('Slut 3.kl -Klasse'!CC36="","",IF('Slut 3.kl -Klasse'!CC36='Skole scoring'!BO$152,1,0)+IF('Slut 3.kl -Klasse'!CC36=5,5,0))</f>
        <v/>
      </c>
      <c r="BP169" s="29" t="str">
        <f>IF('Slut 3.kl -Klasse'!CD36="","",IF('Slut 3.kl -Klasse'!CD36='Skole scoring'!BP$152,1,0)+IF('Slut 3.kl -Klasse'!CD36=5,5,0))</f>
        <v/>
      </c>
      <c r="BQ169" s="29" t="str">
        <f>IF('Slut 3.kl -Klasse'!CE36="","",IF('Slut 3.kl -Klasse'!CE36='Skole scoring'!BQ$152,1,0)+IF('Slut 3.kl -Klasse'!CE36=5,5,0))</f>
        <v/>
      </c>
      <c r="BR169" s="29" t="str">
        <f>IF('Slut 3.kl -Klasse'!CF36="","",IF('Slut 3.kl -Klasse'!CF36='Skole scoring'!BR$152,1,0)+IF('Slut 3.kl -Klasse'!CF36=5,5,0))</f>
        <v/>
      </c>
      <c r="BS169" s="29" t="str">
        <f>IF('Slut 3.kl -Klasse'!CG36="","",IF('Slut 3.kl -Klasse'!CG36='Skole scoring'!BS$152,1,0)+IF('Slut 3.kl -Klasse'!CG36=5,5,0))</f>
        <v/>
      </c>
      <c r="BT169" s="29" t="str">
        <f>IF('Slut 3.kl -Klasse'!CH36="","",IF('Slut 3.kl -Klasse'!CH36='Skole scoring'!BT$152,1,0)+IF('Slut 3.kl -Klasse'!CH36=5,5,0))</f>
        <v/>
      </c>
      <c r="BU169" s="29" t="str">
        <f>IF('Slut 3.kl -Klasse'!CI36="","",IF('Slut 3.kl -Klasse'!CI36='Skole scoring'!BU$152,1,0)+IF('Slut 3.kl -Klasse'!CI36=5,5,0))</f>
        <v/>
      </c>
      <c r="BV169" s="29" t="str">
        <f>IF('Slut 3.kl -Klasse'!CJ36="","",IF('Slut 3.kl -Klasse'!CJ36='Skole scoring'!BV$152,1,0)+IF('Slut 3.kl -Klasse'!CJ36=5,5,0))</f>
        <v/>
      </c>
      <c r="BW169" s="29" t="str">
        <f>IF('Slut 3.kl -Klasse'!CK36="","",IF('Slut 3.kl -Klasse'!CK36='Skole scoring'!BW$152,1,0)+IF('Slut 3.kl -Klasse'!CK36=5,5,0))</f>
        <v/>
      </c>
      <c r="BX169" s="29" t="str">
        <f>IF('Slut 3.kl -Klasse'!CL36="","",IF('Slut 3.kl -Klasse'!CL36='Skole scoring'!BX$152,1,0)+IF('Slut 3.kl -Klasse'!CL36=5,5,0))</f>
        <v/>
      </c>
      <c r="BY169" s="29" t="str">
        <f>IF('Slut 3.kl -Klasse'!CM36="","",IF('Slut 3.kl -Klasse'!CM36='Skole scoring'!BY$152,1,0)+IF('Slut 3.kl -Klasse'!CM36=5,5,0))</f>
        <v/>
      </c>
      <c r="BZ169" s="29" t="str">
        <f>IF('Slut 3.kl -Klasse'!CN36="","",IF('Slut 3.kl -Klasse'!CN36='Skole scoring'!BZ$152,1,0)+IF('Slut 3.kl -Klasse'!CN36=5,5,0))</f>
        <v/>
      </c>
      <c r="CA169" s="29" t="str">
        <f>IF('Slut 3.kl -Klasse'!CO36="","",IF('Slut 3.kl -Klasse'!CO36='Skole scoring'!CA$152,1,0)+IF('Slut 3.kl -Klasse'!CO36=5,5,0))</f>
        <v/>
      </c>
      <c r="CB169" s="29" t="str">
        <f>IF('Slut 3.kl -Klasse'!CP36="","",IF('Slut 3.kl -Klasse'!CP36='Skole scoring'!CB$152,1,0)+IF('Slut 3.kl -Klasse'!CP36=5,5,0))</f>
        <v/>
      </c>
      <c r="CC169" s="29" t="str">
        <f>IF('Slut 3.kl -Klasse'!CQ36="","",IF('Slut 3.kl -Klasse'!CQ36='Skole scoring'!CC$152,1,0)+IF('Slut 3.kl -Klasse'!CQ36=5,5,0))</f>
        <v/>
      </c>
      <c r="CD169" s="29" t="str">
        <f>IF('Slut 3.kl -Klasse'!CR36="","",IF('Slut 3.kl -Klasse'!CR36='Skole scoring'!CD$152,1,0)+IF('Slut 3.kl -Klasse'!CR36=5,5,0))</f>
        <v/>
      </c>
      <c r="CE169" s="29" t="str">
        <f>IF('Slut 3.kl -Klasse'!CS36="","",IF('Slut 3.kl -Klasse'!CS36='Skole scoring'!CE$152,1,0)+IF('Slut 3.kl -Klasse'!CS36=5,5,0))</f>
        <v/>
      </c>
      <c r="CF169" s="29" t="str">
        <f>IF('Slut 3.kl -Klasse'!CT36="","",IF('Slut 3.kl -Klasse'!CT36='Skole scoring'!CF$152,1,0)+IF('Slut 3.kl -Klasse'!CT36=5,5,0))</f>
        <v/>
      </c>
      <c r="CG169" s="29" t="str">
        <f>IF('Slut 3.kl -Klasse'!CU36="","",IF('Slut 3.kl -Klasse'!CU36='Skole scoring'!CG$152,1,0)+IF('Slut 3.kl -Klasse'!CU36=5,5,0))</f>
        <v/>
      </c>
      <c r="CH169" s="29" t="str">
        <f>IF('Slut 3.kl -Klasse'!CV36="","",IF('Slut 3.kl -Klasse'!CV36='Skole scoring'!CH$152,1,0)+IF('Slut 3.kl -Klasse'!CV36=5,5,0))</f>
        <v/>
      </c>
      <c r="CI169" s="29" t="str">
        <f>IF('Slut 3.kl -Klasse'!CW36="","",IF('Slut 3.kl -Klasse'!CW36='Skole scoring'!CI$152,1,0)+IF('Slut 3.kl -Klasse'!CW36=5,5,0))</f>
        <v/>
      </c>
      <c r="CJ169" s="29" t="str">
        <f>IF('Slut 3.kl -Klasse'!CX36="","",IF('Slut 3.kl -Klasse'!CX36='Skole scoring'!CJ$152,1,0)+IF('Slut 3.kl -Klasse'!CX36=5,5,0))</f>
        <v/>
      </c>
      <c r="CK169" s="29" t="str">
        <f>IF('Slut 3.kl -Klasse'!CY36="","",IF('Slut 3.kl -Klasse'!CY36='Skole scoring'!CK$152,1,0)+IF('Slut 3.kl -Klasse'!CY36=5,5,0))</f>
        <v/>
      </c>
      <c r="CL169" s="29" t="str">
        <f>IF('Slut 3.kl -Klasse'!CZ36="","",IF('Slut 3.kl -Klasse'!CZ36='Skole scoring'!CL$152,1,0)+IF('Slut 3.kl -Klasse'!CZ36=5,5,0))</f>
        <v/>
      </c>
      <c r="CM169" s="29" t="str">
        <f>IF('Slut 3.kl -Klasse'!DA36="","",IF('Slut 3.kl -Klasse'!DA36='Skole scoring'!CM$152,1,0)+IF('Slut 3.kl -Klasse'!DA36=5,5,0))</f>
        <v/>
      </c>
      <c r="CN169" s="29" t="str">
        <f>IF('Slut 3.kl -Klasse'!DB36="","",IF('Slut 3.kl -Klasse'!DB36='Skole scoring'!CN$152,1,0)+IF('Slut 3.kl -Klasse'!DB36=5,5,0))</f>
        <v/>
      </c>
      <c r="CO169" s="29" t="str">
        <f>IF('Slut 3.kl -Klasse'!DC36="","",IF('Slut 3.kl -Klasse'!DC36='Skole scoring'!CO$152,1,0)+IF('Slut 3.kl -Klasse'!DC36=5,5,0))</f>
        <v/>
      </c>
      <c r="CP169" s="29" t="str">
        <f>IF('Slut 3.kl -Klasse'!DD36="","",IF('Slut 3.kl -Klasse'!DD36='Skole scoring'!CP$152,1,0)+IF('Slut 3.kl -Klasse'!DD36=5,5,0))</f>
        <v/>
      </c>
      <c r="CQ169" s="29" t="str">
        <f>IF('Slut 3.kl -Klasse'!DE36="","",IF('Slut 3.kl -Klasse'!DE36='Skole scoring'!CQ$152,1,0)+IF('Slut 3.kl -Klasse'!DE36=5,5,0))</f>
        <v/>
      </c>
      <c r="CR169" s="29" t="str">
        <f>IF('Slut 3.kl -Klasse'!DF36="","",IF('Slut 3.kl -Klasse'!DF36='Skole scoring'!CR$152,1,0)+IF('Slut 3.kl -Klasse'!DF36=5,5,0))</f>
        <v/>
      </c>
      <c r="CS169" s="29" t="str">
        <f>IF('Slut 3.kl -Klasse'!DG36="","",IF('Slut 3.kl -Klasse'!DG36='Skole scoring'!CS$152,1,0)+IF('Slut 3.kl -Klasse'!DG36=5,5,0))</f>
        <v/>
      </c>
      <c r="CT169" s="29" t="str">
        <f>IF('Slut 3.kl -Klasse'!DH36="","",IF('Slut 3.kl -Klasse'!DH36='Skole scoring'!CT$152,1,0)+IF('Slut 3.kl -Klasse'!DH36=5,5,0))</f>
        <v/>
      </c>
      <c r="CU169" s="29" t="str">
        <f>IF('Slut 3.kl -Klasse'!DI36="","",IF('Slut 3.kl -Klasse'!DI36='Skole scoring'!CU$152,1,0)+IF('Slut 3.kl -Klasse'!DI36=5,5,0))</f>
        <v/>
      </c>
      <c r="CV169" s="29" t="str">
        <f>IF('Slut 3.kl -Klasse'!DJ36="","",IF('Slut 3.kl -Klasse'!DJ36='Skole scoring'!CV$152,1,0)+IF('Slut 3.kl -Klasse'!DJ36=5,5,0))</f>
        <v/>
      </c>
      <c r="CW169" s="29" t="str">
        <f>IF('Slut 3.kl -Klasse'!DK36="","",IF('Slut 3.kl -Klasse'!DK36='Skole scoring'!CW$152,1,0)+IF('Slut 3.kl -Klasse'!DK36=5,5,0))</f>
        <v/>
      </c>
      <c r="CX169" s="29" t="str">
        <f>IF('Slut 3.kl -Klasse'!DL36="","",IF('Slut 3.kl -Klasse'!DL36='Skole scoring'!CX$152,1,0)+IF('Slut 3.kl -Klasse'!DL36=5,5,0))</f>
        <v/>
      </c>
      <c r="CY169" s="29" t="str">
        <f>IF('Slut 3.kl -Klasse'!DM36="","",IF('Slut 3.kl -Klasse'!DM36='Skole scoring'!CY$152,1,0)+IF('Slut 3.kl -Klasse'!DM36=5,5,0))</f>
        <v/>
      </c>
      <c r="CZ169" s="29" t="str">
        <f>IF('Slut 3.kl -Klasse'!DN36="","",IF('Slut 3.kl -Klasse'!DN36='Skole scoring'!CZ$152,1,0)+IF('Slut 3.kl -Klasse'!DN36=5,5,0))</f>
        <v/>
      </c>
      <c r="DA169" s="29" t="str">
        <f>IF('Slut 3.kl -Klasse'!DO36="","",IF('Slut 3.kl -Klasse'!DO36='Skole scoring'!DA$152,1,0)+IF('Slut 3.kl -Klasse'!DO36=5,5,0))</f>
        <v/>
      </c>
      <c r="DB169" s="29" t="str">
        <f>IF('Slut 3.kl -Klasse'!DP36="","",IF('Slut 3.kl -Klasse'!DP36='Skole scoring'!DB$152,1,0)+IF('Slut 3.kl -Klasse'!DP36=5,5,0))</f>
        <v/>
      </c>
      <c r="DC169" s="29" t="str">
        <f>IF('Slut 3.kl -Klasse'!DQ36="","",IF('Slut 3.kl -Klasse'!DQ36='Skole scoring'!DC$152,1,0)+IF('Slut 3.kl -Klasse'!DQ36=5,5,0))</f>
        <v/>
      </c>
      <c r="DD169" s="29" t="str">
        <f>IF('Slut 3.kl -Klasse'!DR36="","",IF('Slut 3.kl -Klasse'!DR36='Skole scoring'!DD$152,1,0)+IF('Slut 3.kl -Klasse'!DR36=5,5,0))</f>
        <v/>
      </c>
      <c r="DE169" s="29" t="str">
        <f>IF('Slut 3.kl -Klasse'!DS36="","",IF('Slut 3.kl -Klasse'!DS36='Skole scoring'!DE$152,1,0)+IF('Slut 3.kl -Klasse'!DS36=5,5,0))</f>
        <v/>
      </c>
      <c r="DF169" s="29" t="str">
        <f>IF('Slut 3.kl -Klasse'!DT36="","",IF('Slut 3.kl -Klasse'!DT36='Skole scoring'!DF$152,1,0)+IF('Slut 3.kl -Klasse'!DT36=5,5,0))</f>
        <v/>
      </c>
      <c r="DG169" s="29" t="str">
        <f>IF('Slut 3.kl -Klasse'!DU36="","",IF('Slut 3.kl -Klasse'!DU36='Skole scoring'!DG$152,1,0)+IF('Slut 3.kl -Klasse'!DU36=5,5,0))</f>
        <v/>
      </c>
      <c r="DH169" s="29" t="str">
        <f>IF('Slut 3.kl -Klasse'!DV36="","",IF('Slut 3.kl -Klasse'!DV36='Skole scoring'!DH$152,1,0)+IF('Slut 3.kl -Klasse'!DV36=5,5,0))</f>
        <v/>
      </c>
      <c r="DI169" s="29" t="str">
        <f>IF('Slut 3.kl -Klasse'!DW36="","",IF('Slut 3.kl -Klasse'!DW36='Skole scoring'!DI$152,1,0)+IF('Slut 3.kl -Klasse'!DW36=5,5,0))</f>
        <v/>
      </c>
      <c r="DJ169" s="29" t="str">
        <f>IF('Slut 3.kl -Klasse'!DX36="","",IF('Slut 3.kl -Klasse'!DX36='Skole scoring'!DJ$152,1,0)+IF('Slut 3.kl -Klasse'!DX36=5,5,0))</f>
        <v/>
      </c>
      <c r="DK169" s="29" t="str">
        <f>IF('Slut 3.kl -Klasse'!DY36="","",IF('Slut 3.kl -Klasse'!DY36='Skole scoring'!DK$152,1,0)+IF('Slut 3.kl -Klasse'!DY36=5,5,0))</f>
        <v/>
      </c>
      <c r="DL169" s="29" t="str">
        <f>IF('Slut 3.kl -Klasse'!DZ36="","",IF('Slut 3.kl -Klasse'!DZ36='Skole scoring'!DL$152,1,0)+IF('Slut 3.kl -Klasse'!DZ36=5,5,0))</f>
        <v/>
      </c>
      <c r="DM169" s="29" t="str">
        <f>IF('Slut 3.kl -Klasse'!EA36="","",IF('Slut 3.kl -Klasse'!EA36='Skole scoring'!DM$152,1,0)+IF('Slut 3.kl -Klasse'!EA36=5,5,0))</f>
        <v/>
      </c>
      <c r="DN169" s="29" t="str">
        <f>IF('Slut 3.kl -Klasse'!EB36="","",IF('Slut 3.kl -Klasse'!EB36='Skole scoring'!DN$152,1,0)+IF('Slut 3.kl -Klasse'!EB36=5,5,0))</f>
        <v/>
      </c>
      <c r="DO169" s="29" t="str">
        <f>IF('Slut 3.kl -Klasse'!EC36="","",IF('Slut 3.kl -Klasse'!EC36='Skole scoring'!DO$152,1,0)+IF('Slut 3.kl -Klasse'!EC36=5,5,0))</f>
        <v/>
      </c>
      <c r="DP169" s="29" t="str">
        <f>IF('Slut 3.kl -Klasse'!ED36="","",IF('Slut 3.kl -Klasse'!ED36='Skole scoring'!DP$152,1,0)+IF('Slut 3.kl -Klasse'!ED36=5,5,0))</f>
        <v/>
      </c>
      <c r="DQ169" s="29" t="str">
        <f>IF('Slut 3.kl -Klasse'!EE36="","",IF('Slut 3.kl -Klasse'!EE36='Skole scoring'!DQ$152,1,0)+IF('Slut 3.kl -Klasse'!EE36=5,5,0))</f>
        <v/>
      </c>
      <c r="DR169" s="29" t="str">
        <f>IF('Slut 3.kl -Klasse'!EF36="","",IF('Slut 3.kl -Klasse'!EF36='Skole scoring'!DR$152,1,0)+IF('Slut 3.kl -Klasse'!EF36=5,5,0))</f>
        <v/>
      </c>
      <c r="DS169" s="29" t="str">
        <f>IF('Slut 3.kl -Klasse'!EG36="","",IF('Slut 3.kl -Klasse'!EG36='Skole scoring'!DS$152,1,0)+IF('Slut 3.kl -Klasse'!EG36=5,5,0))</f>
        <v/>
      </c>
      <c r="DT169" s="29" t="str">
        <f>IF('Slut 3.kl -Klasse'!EH36="","",IF('Slut 3.kl -Klasse'!EH36='Skole scoring'!DT$152,1,0)+IF('Slut 3.kl -Klasse'!EH36=5,5,0))</f>
        <v/>
      </c>
      <c r="DU169" s="29" t="str">
        <f>IF('Slut 3.kl -Klasse'!EI36="","",IF('Slut 3.kl -Klasse'!EI36='Skole scoring'!DU$152,1,0)+IF('Slut 3.kl -Klasse'!EI36=5,5,0))</f>
        <v/>
      </c>
      <c r="DV169" s="29" t="str">
        <f>IF('Slut 3.kl -Klasse'!EJ36="","",IF('Slut 3.kl -Klasse'!EJ36='Skole scoring'!DV$152,1,0)+IF('Slut 3.kl -Klasse'!EJ36=5,5,0))</f>
        <v/>
      </c>
      <c r="DW169" s="29" t="str">
        <f>IF('Slut 3.kl -Klasse'!EK36="","",IF('Slut 3.kl -Klasse'!EK36='Skole scoring'!DW$152,1,0)+IF('Slut 3.kl -Klasse'!EK36=5,5,0))</f>
        <v/>
      </c>
      <c r="DX169" s="29" t="str">
        <f>IF('Slut 3.kl -Klasse'!EL36="","",IF('Slut 3.kl -Klasse'!EL36='Skole scoring'!DX$152,1,0)+IF('Slut 3.kl -Klasse'!EL36=5,5,0))</f>
        <v/>
      </c>
      <c r="DY169" s="29" t="str">
        <f>IF('Slut 3.kl -Klasse'!EM36="","",IF('Slut 3.kl -Klasse'!EM36='Skole scoring'!DY$152,1,0)+IF('Slut 3.kl -Klasse'!EM36=5,5,0))</f>
        <v/>
      </c>
      <c r="DZ169" s="29" t="str">
        <f>IF('Slut 3.kl -Klasse'!EN36="","",IF('Slut 3.kl -Klasse'!EN36='Skole scoring'!DZ$152,1,0)+IF('Slut 3.kl -Klasse'!EN36=5,5,0))</f>
        <v/>
      </c>
      <c r="EA169" s="29" t="str">
        <f>IF('Slut 3.kl -Klasse'!EO36="","",IF('Slut 3.kl -Klasse'!EO36='Skole scoring'!EA$152,1,0)+IF('Slut 3.kl -Klasse'!EO36=5,5,0))</f>
        <v/>
      </c>
      <c r="EB169" s="29" t="str">
        <f>IF('Slut 3.kl -Klasse'!EP36="","",IF('Slut 3.kl -Klasse'!EP36='Skole scoring'!EB$152,1,0)+IF('Slut 3.kl -Klasse'!EP36=5,5,0))</f>
        <v/>
      </c>
      <c r="EC169" s="29" t="str">
        <f>IF('Slut 3.kl -Klasse'!EQ36="","",IF('Slut 3.kl -Klasse'!EQ36='Skole scoring'!EC$152,1,0)+IF('Slut 3.kl -Klasse'!EQ36=5,5,0))</f>
        <v/>
      </c>
      <c r="ED169" s="29" t="str">
        <f>IF('Slut 3.kl -Klasse'!ER36="","",IF('Slut 3.kl -Klasse'!ER36='Skole scoring'!ED$152,1,0)+IF('Slut 3.kl -Klasse'!ER36=5,5,0))</f>
        <v/>
      </c>
      <c r="EE169" s="29" t="str">
        <f>IF('Slut 3.kl -Klasse'!ES36="","",IF('Slut 3.kl -Klasse'!ES36='Skole scoring'!EE$152,1,0)+IF('Slut 3.kl -Klasse'!ES36=5,5,0))</f>
        <v/>
      </c>
      <c r="EF169" s="29" t="str">
        <f>IF('Slut 3.kl -Klasse'!ET36="","",IF('Slut 3.kl -Klasse'!ET36='Skole scoring'!EF$152,1,0)+IF('Slut 3.kl -Klasse'!ET36=5,5,0))</f>
        <v/>
      </c>
      <c r="EG169" s="29" t="str">
        <f>IF('Slut 3.kl -Klasse'!EU36="","",IF('Slut 3.kl -Klasse'!EU36='Skole scoring'!EG$152,1,0)+IF('Slut 3.kl -Klasse'!EU36=5,5,0))</f>
        <v/>
      </c>
      <c r="EH169" s="29" t="str">
        <f>IF('Slut 3.kl -Klasse'!EV36="","",IF('Slut 3.kl -Klasse'!EV36='Skole scoring'!EH$152,1,0)+IF('Slut 3.kl -Klasse'!EV36=5,5,0))</f>
        <v/>
      </c>
      <c r="EI169" s="29" t="str">
        <f>IF('Slut 3.kl -Klasse'!EW36="","",IF('Slut 3.kl -Klasse'!EW36='Skole scoring'!EI$152,1,0)+IF('Slut 3.kl -Klasse'!EW36=5,5,0))</f>
        <v/>
      </c>
      <c r="EJ169" s="29" t="str">
        <f>IF('Slut 3.kl -Klasse'!EX36="","",IF('Slut 3.kl -Klasse'!EX36='Skole scoring'!EJ$152,1,0)+IF('Slut 3.kl -Klasse'!EX36=5,5,0))</f>
        <v/>
      </c>
      <c r="EK169" s="29" t="str">
        <f>IF('Slut 3.kl -Klasse'!EY36="","",IF('Slut 3.kl -Klasse'!EY36='Skole scoring'!EK$152,1,0)+IF('Slut 3.kl -Klasse'!EY36=5,5,0))</f>
        <v/>
      </c>
      <c r="EL169" s="29" t="str">
        <f>IF('Slut 3.kl -Klasse'!EZ36="","",IF('Slut 3.kl -Klasse'!EZ36='Skole scoring'!EL$152,1,0)+IF('Slut 3.kl -Klasse'!EZ36=5,5,0))</f>
        <v/>
      </c>
      <c r="EM169" s="29" t="str">
        <f>IF('Slut 3.kl -Klasse'!FA36="","",IF('Slut 3.kl -Klasse'!FA36='Skole scoring'!EM$152,1,0)+IF('Slut 3.kl -Klasse'!FA36=5,5,0))</f>
        <v/>
      </c>
      <c r="EN169" s="29" t="str">
        <f>IF('Slut 3.kl -Klasse'!FB36="","",IF('Slut 3.kl -Klasse'!FB36='Skole scoring'!EN$152,1,0)+IF('Slut 3.kl -Klasse'!FB36=5,5,0))</f>
        <v/>
      </c>
      <c r="EO169" s="29" t="str">
        <f>IF('Slut 3.kl -Klasse'!FC36="","",IF('Slut 3.kl -Klasse'!FC36='Skole scoring'!EO$152,1,0)+IF('Slut 3.kl -Klasse'!FC36=5,5,0))</f>
        <v/>
      </c>
      <c r="EP169" s="29" t="str">
        <f>IF('Slut 3.kl -Klasse'!FD36="","",IF('Slut 3.kl -Klasse'!FD36='Skole scoring'!EP$152,1,0)+IF('Slut 3.kl -Klasse'!FD36=5,5,0))</f>
        <v/>
      </c>
      <c r="EQ169" s="29" t="str">
        <f>IF('Slut 3.kl -Klasse'!FE36="","",IF('Slut 3.kl -Klasse'!FE36='Skole scoring'!EQ$152,1,0)+IF('Slut 3.kl -Klasse'!FE36=5,5,0))</f>
        <v/>
      </c>
      <c r="ER169" s="29" t="str">
        <f>IF('Slut 3.kl -Klasse'!FF36="","",IF('Slut 3.kl -Klasse'!FF36='Skole scoring'!ER$152,1,0)+IF('Slut 3.kl -Klasse'!FF36=5,5,0))</f>
        <v/>
      </c>
      <c r="ES169" s="29" t="str">
        <f>IF('Slut 3.kl -Klasse'!FG36="","",IF('Slut 3.kl -Klasse'!FG36='Skole scoring'!ES$152,1,0)+IF('Slut 3.kl -Klasse'!FG36=5,5,0))</f>
        <v/>
      </c>
      <c r="ET169" s="29" t="str">
        <f>IF('Slut 3.kl -Klasse'!FH36="","",IF('Slut 3.kl -Klasse'!FH36='Skole scoring'!ET$152,1,0)+IF('Slut 3.kl -Klasse'!FH36=5,5,0))</f>
        <v/>
      </c>
      <c r="EU169" s="29" t="str">
        <f>IF('Slut 3.kl -Klasse'!FI36="","",IF('Slut 3.kl -Klasse'!FI36='Skole scoring'!EU$152,1,0)+IF('Slut 3.kl -Klasse'!FI36=5,5,0))</f>
        <v/>
      </c>
      <c r="EV169" s="29" t="str">
        <f>IF('Slut 3.kl -Klasse'!FJ36="","",IF('Slut 3.kl -Klasse'!FJ36='Skole scoring'!EV$152,1,0)+IF('Slut 3.kl -Klasse'!FJ36=5,5,0))</f>
        <v/>
      </c>
      <c r="EW169" s="29" t="str">
        <f>IF('Slut 3.kl -Klasse'!FK36="","",IF('Slut 3.kl -Klasse'!FK36='Skole scoring'!EW$152,1,0)+IF('Slut 3.kl -Klasse'!FK36=5,5,0))</f>
        <v/>
      </c>
      <c r="EX169" s="29" t="str">
        <f>IF('Slut 3.kl -Klasse'!FL36="","",IF('Slut 3.kl -Klasse'!FL36='Skole scoring'!EX$152,1,0)+IF('Slut 3.kl -Klasse'!FL36=5,5,0))</f>
        <v/>
      </c>
      <c r="EY169" s="29" t="str">
        <f>IF('Slut 3.kl -Klasse'!FM36="","",IF('Slut 3.kl -Klasse'!FM36='Skole scoring'!EY$152,1,0)+IF('Slut 3.kl -Klasse'!FM36=5,5,0))</f>
        <v/>
      </c>
      <c r="EZ169" s="29" t="str">
        <f>IF('Slut 3.kl -Klasse'!FN36="","",IF('Slut 3.kl -Klasse'!FN36='Skole scoring'!EZ$152,1,0)+IF('Slut 3.kl -Klasse'!FN36=5,5,0))</f>
        <v/>
      </c>
      <c r="FA169" s="29" t="str">
        <f>IF('Slut 3.kl -Klasse'!FO36="","",IF('Slut 3.kl -Klasse'!FO36='Skole scoring'!FA$152,1,0)+IF('Slut 3.kl -Klasse'!FO36=5,5,0))</f>
        <v/>
      </c>
      <c r="FB169" s="29" t="str">
        <f>IF('Slut 3.kl -Klasse'!FP36="","",IF('Slut 3.kl -Klasse'!FP36='Skole scoring'!FB$152,1,0)+IF('Slut 3.kl -Klasse'!FP36=5,5,0))</f>
        <v/>
      </c>
      <c r="FC169" s="29" t="str">
        <f>IF('Slut 3.kl -Klasse'!FQ36="","",IF('Slut 3.kl -Klasse'!FQ36='Skole scoring'!FC$152,1,0)+IF('Slut 3.kl -Klasse'!FQ36=5,5,0))</f>
        <v/>
      </c>
      <c r="FD169" s="29" t="str">
        <f>IF('Slut 3.kl -Klasse'!FR36="","",IF('Slut 3.kl -Klasse'!FR36='Skole scoring'!FD$152,1,0)+IF('Slut 3.kl -Klasse'!FR36=5,5,0))</f>
        <v/>
      </c>
      <c r="FE169" s="29" t="str">
        <f>IF('Slut 3.kl -Klasse'!FS36="","",IF('Slut 3.kl -Klasse'!FS36='Skole scoring'!FE$152,1,0)+IF('Slut 3.kl -Klasse'!FS36=5,5,0))</f>
        <v/>
      </c>
      <c r="FF169" s="29" t="str">
        <f>IF('Slut 3.kl -Klasse'!FT36="","",IF('Slut 3.kl -Klasse'!FT36='Skole scoring'!FF$152,1,0)+IF('Slut 3.kl -Klasse'!FT36=5,5,0))</f>
        <v/>
      </c>
      <c r="FG169" s="29" t="str">
        <f>IF('Slut 3.kl -Klasse'!FU36="","",IF('Slut 3.kl -Klasse'!FU36='Skole scoring'!FG$152,1,0)+IF('Slut 3.kl -Klasse'!FU36=5,5,0))</f>
        <v/>
      </c>
      <c r="FH169" s="29" t="str">
        <f>IF('Slut 3.kl -Klasse'!FV36="","",IF('Slut 3.kl -Klasse'!FV36='Skole scoring'!FH$152,1,0)+IF('Slut 3.kl -Klasse'!FV36=5,5,0))</f>
        <v/>
      </c>
      <c r="FI169" s="29" t="str">
        <f>IF('Slut 3.kl -Klasse'!FW36="","",IF('Slut 3.kl -Klasse'!FW36='Skole scoring'!FI$152,1,0)+IF('Slut 3.kl -Klasse'!FW36=5,5,0))</f>
        <v/>
      </c>
      <c r="FJ169" s="29" t="str">
        <f>IF('Slut 3.kl -Klasse'!FX36="","",IF('Slut 3.kl -Klasse'!FX36='Skole scoring'!FJ$152,1,0)+IF('Slut 3.kl -Klasse'!FX36=5,5,0))</f>
        <v/>
      </c>
      <c r="FK169" s="29" t="str">
        <f>IF('Slut 3.kl -Klasse'!FY36="","",IF('Slut 3.kl -Klasse'!FY36='Skole scoring'!FK$152,1,0)+IF('Slut 3.kl -Klasse'!FY36=5,5,0))</f>
        <v/>
      </c>
      <c r="FL169" s="29" t="str">
        <f>IF('Slut 3.kl -Klasse'!FZ36="","",IF('Slut 3.kl -Klasse'!FZ36='Skole scoring'!FL$152,1,0)+IF('Slut 3.kl -Klasse'!FZ36=5,5,0))</f>
        <v/>
      </c>
      <c r="FM169" s="29" t="str">
        <f>IF('Slut 3.kl -Klasse'!GA36="","",IF('Slut 3.kl -Klasse'!GA36='Skole scoring'!FM$152,1,0)+IF('Slut 3.kl -Klasse'!GA36=5,5,0))</f>
        <v/>
      </c>
      <c r="FN169" s="29">
        <f t="shared" si="5"/>
        <v>0</v>
      </c>
      <c r="FO169" s="29" t="str">
        <f>IF(ISBLANK('Slut 3.kl -Klasse'!B36),"NA",(((COUNTIF('Skole scoring'!B169:U169,1)-10.5)/5.6)+((COUNTIF('Skole scoring'!V169:DQ169,1)-28.9)/14.5)+((COUNTIF(DR169:FM169,1)-29.6)/13.9))/3)</f>
        <v>NA</v>
      </c>
    </row>
    <row r="170" spans="2:171" x14ac:dyDescent="0.35">
      <c r="B170" s="29" t="str">
        <f>IF('Slut 3.kl -Klasse'!P37="","",IF('Slut 3.kl -Klasse'!P37='Skole scoring'!B$152,1,0)+IF('Slut 3.kl -Klasse'!P37=5,5,0))</f>
        <v/>
      </c>
      <c r="C170" s="29" t="str">
        <f>IF('Slut 3.kl -Klasse'!Q37="","",IF('Slut 3.kl -Klasse'!Q37='Skole scoring'!C$152,1,0)+IF('Slut 3.kl -Klasse'!Q37=5,5,0))</f>
        <v/>
      </c>
      <c r="D170" s="29" t="str">
        <f>IF('Slut 3.kl -Klasse'!R37="","",IF('Slut 3.kl -Klasse'!R37='Skole scoring'!D$152,1,0)+IF('Slut 3.kl -Klasse'!R37=5,5,0))</f>
        <v/>
      </c>
      <c r="E170" s="29" t="str">
        <f>IF('Slut 3.kl -Klasse'!S37="","",IF('Slut 3.kl -Klasse'!S37='Skole scoring'!E$152,1,0)+IF('Slut 3.kl -Klasse'!S37=5,5,0))</f>
        <v/>
      </c>
      <c r="F170" s="29" t="str">
        <f>IF('Slut 3.kl -Klasse'!T37="","",IF('Slut 3.kl -Klasse'!T37='Skole scoring'!F$152,1,0)+IF('Slut 3.kl -Klasse'!T37=5,5,0))</f>
        <v/>
      </c>
      <c r="G170" s="29" t="str">
        <f>IF('Slut 3.kl -Klasse'!U37="","",IF('Slut 3.kl -Klasse'!U37='Skole scoring'!G$152,1,0)+IF('Slut 3.kl -Klasse'!U37=5,5,0))</f>
        <v/>
      </c>
      <c r="H170" s="29" t="str">
        <f>IF('Slut 3.kl -Klasse'!V37="","",IF('Slut 3.kl -Klasse'!V37='Skole scoring'!H$152,1,0)+IF('Slut 3.kl -Klasse'!V37=5,5,0))</f>
        <v/>
      </c>
      <c r="I170" s="29" t="str">
        <f>IF('Slut 3.kl -Klasse'!W37="","",IF('Slut 3.kl -Klasse'!W37='Skole scoring'!I$152,1,0)+IF('Slut 3.kl -Klasse'!W37=5,5,0))</f>
        <v/>
      </c>
      <c r="J170" s="29" t="str">
        <f>IF('Slut 3.kl -Klasse'!X37="","",IF('Slut 3.kl -Klasse'!X37='Skole scoring'!J$152,1,0)+IF('Slut 3.kl -Klasse'!X37=5,5,0))</f>
        <v/>
      </c>
      <c r="K170" s="29" t="str">
        <f>IF('Slut 3.kl -Klasse'!Y37="","",IF('Slut 3.kl -Klasse'!Y37='Skole scoring'!K$152,1,0)+IF('Slut 3.kl -Klasse'!Y37=5,5,0))</f>
        <v/>
      </c>
      <c r="L170" s="29" t="str">
        <f>IF('Slut 3.kl -Klasse'!Z37="","",IF('Slut 3.kl -Klasse'!Z37='Skole scoring'!L$152,1,0)+IF('Slut 3.kl -Klasse'!Z37=5,5,0))</f>
        <v/>
      </c>
      <c r="M170" s="29" t="str">
        <f>IF('Slut 3.kl -Klasse'!AA37="","",IF('Slut 3.kl -Klasse'!AA37='Skole scoring'!M$152,1,0)+IF('Slut 3.kl -Klasse'!AA37=5,5,0))</f>
        <v/>
      </c>
      <c r="N170" s="29" t="str">
        <f>IF('Slut 3.kl -Klasse'!AB37="","",IF('Slut 3.kl -Klasse'!AB37='Skole scoring'!N$152,1,0)+IF('Slut 3.kl -Klasse'!AB37=5,5,0))</f>
        <v/>
      </c>
      <c r="O170" s="29" t="str">
        <f>IF('Slut 3.kl -Klasse'!AC37="","",IF('Slut 3.kl -Klasse'!AC37='Skole scoring'!O$152,1,0)+IF('Slut 3.kl -Klasse'!AC37=5,5,0))</f>
        <v/>
      </c>
      <c r="P170" s="29" t="str">
        <f>IF('Slut 3.kl -Klasse'!AD37="","",IF('Slut 3.kl -Klasse'!AD37='Skole scoring'!P$152,1,0)+IF('Slut 3.kl -Klasse'!AD37=5,5,0))</f>
        <v/>
      </c>
      <c r="Q170" s="29" t="str">
        <f>IF('Slut 3.kl -Klasse'!AE37="","",IF('Slut 3.kl -Klasse'!AE37='Skole scoring'!Q$152,1,0)+IF('Slut 3.kl -Klasse'!AE37=5,5,0))</f>
        <v/>
      </c>
      <c r="R170" s="29" t="str">
        <f>IF('Slut 3.kl -Klasse'!AF37="","",IF('Slut 3.kl -Klasse'!AF37='Skole scoring'!R$152,1,0)+IF('Slut 3.kl -Klasse'!AF37=5,5,0))</f>
        <v/>
      </c>
      <c r="S170" s="29" t="str">
        <f>IF('Slut 3.kl -Klasse'!AG37="","",IF('Slut 3.kl -Klasse'!AG37='Skole scoring'!S$152,1,0)+IF('Slut 3.kl -Klasse'!AG37=5,5,0))</f>
        <v/>
      </c>
      <c r="T170" s="29" t="str">
        <f>IF('Slut 3.kl -Klasse'!AH37="","",IF('Slut 3.kl -Klasse'!AH37='Skole scoring'!T$152,1,0)+IF('Slut 3.kl -Klasse'!AH37=5,5,0))</f>
        <v/>
      </c>
      <c r="U170" s="29" t="str">
        <f>IF('Slut 3.kl -Klasse'!AI37="","",IF('Slut 3.kl -Klasse'!AI37='Skole scoring'!U$152,1,0)+IF('Slut 3.kl -Klasse'!AI37=5,5,0))</f>
        <v/>
      </c>
      <c r="V170" s="29" t="str">
        <f>IF('Slut 3.kl -Klasse'!AJ37="","",IF('Slut 3.kl -Klasse'!AJ37='Skole scoring'!V$152,1,0)+IF('Slut 3.kl -Klasse'!AJ37=5,5,0))</f>
        <v/>
      </c>
      <c r="W170" s="29" t="str">
        <f>IF('Slut 3.kl -Klasse'!AK37="","",IF('Slut 3.kl -Klasse'!AK37='Skole scoring'!W$152,1,0)+IF('Slut 3.kl -Klasse'!AK37=5,5,0))</f>
        <v/>
      </c>
      <c r="X170" s="29" t="str">
        <f>IF('Slut 3.kl -Klasse'!AL37="","",IF('Slut 3.kl -Klasse'!AL37='Skole scoring'!X$152,1,0)+IF('Slut 3.kl -Klasse'!AL37=5,5,0))</f>
        <v/>
      </c>
      <c r="Y170" s="29" t="str">
        <f>IF('Slut 3.kl -Klasse'!AM37="","",IF('Slut 3.kl -Klasse'!AM37='Skole scoring'!Y$152,1,0)+IF('Slut 3.kl -Klasse'!AM37=5,5,0))</f>
        <v/>
      </c>
      <c r="Z170" s="29" t="str">
        <f>IF('Slut 3.kl -Klasse'!AN37="","",IF('Slut 3.kl -Klasse'!AN37='Skole scoring'!Z$152,1,0)+IF('Slut 3.kl -Klasse'!AN37=5,5,0))</f>
        <v/>
      </c>
      <c r="AA170" s="29" t="str">
        <f>IF('Slut 3.kl -Klasse'!AO37="","",IF('Slut 3.kl -Klasse'!AO37='Skole scoring'!AA$152,1,0)+IF('Slut 3.kl -Klasse'!AO37=5,5,0))</f>
        <v/>
      </c>
      <c r="AB170" s="29" t="str">
        <f>IF('Slut 3.kl -Klasse'!AP37="","",IF('Slut 3.kl -Klasse'!AP37='Skole scoring'!AB$152,1,0)+IF('Slut 3.kl -Klasse'!AP37=5,5,0))</f>
        <v/>
      </c>
      <c r="AC170" s="29" t="str">
        <f>IF('Slut 3.kl -Klasse'!AQ37="","",IF('Slut 3.kl -Klasse'!AQ37='Skole scoring'!AC$152,1,0)+IF('Slut 3.kl -Klasse'!AQ37=5,5,0))</f>
        <v/>
      </c>
      <c r="AD170" s="29" t="str">
        <f>IF('Slut 3.kl -Klasse'!AR37="","",IF('Slut 3.kl -Klasse'!AR37='Skole scoring'!AD$152,1,0)+IF('Slut 3.kl -Klasse'!AR37=5,5,0))</f>
        <v/>
      </c>
      <c r="AE170" s="29" t="str">
        <f>IF('Slut 3.kl -Klasse'!AS37="","",IF('Slut 3.kl -Klasse'!AS37='Skole scoring'!AE$152,1,0)+IF('Slut 3.kl -Klasse'!AS37=5,5,0))</f>
        <v/>
      </c>
      <c r="AF170" s="29" t="str">
        <f>IF('Slut 3.kl -Klasse'!AT37="","",IF('Slut 3.kl -Klasse'!AT37='Skole scoring'!AF$152,1,0)+IF('Slut 3.kl -Klasse'!AT37=5,5,0))</f>
        <v/>
      </c>
      <c r="AG170" s="29" t="str">
        <f>IF('Slut 3.kl -Klasse'!AU37="","",IF('Slut 3.kl -Klasse'!AU37='Skole scoring'!AG$152,1,0)+IF('Slut 3.kl -Klasse'!AU37=5,5,0))</f>
        <v/>
      </c>
      <c r="AH170" s="29" t="str">
        <f>IF('Slut 3.kl -Klasse'!AV37="","",IF('Slut 3.kl -Klasse'!AV37='Skole scoring'!AH$152,1,0)+IF('Slut 3.kl -Klasse'!AV37=5,5,0))</f>
        <v/>
      </c>
      <c r="AI170" s="29" t="str">
        <f>IF('Slut 3.kl -Klasse'!AW37="","",IF('Slut 3.kl -Klasse'!AW37='Skole scoring'!AI$152,1,0)+IF('Slut 3.kl -Klasse'!AW37=5,5,0))</f>
        <v/>
      </c>
      <c r="AJ170" s="29" t="str">
        <f>IF('Slut 3.kl -Klasse'!AX37="","",IF('Slut 3.kl -Klasse'!AX37='Skole scoring'!AJ$152,1,0)+IF('Slut 3.kl -Klasse'!AX37=5,5,0))</f>
        <v/>
      </c>
      <c r="AK170" s="29" t="str">
        <f>IF('Slut 3.kl -Klasse'!AY37="","",IF('Slut 3.kl -Klasse'!AY37='Skole scoring'!AK$152,1,0)+IF('Slut 3.kl -Klasse'!AY37=5,5,0))</f>
        <v/>
      </c>
      <c r="AL170" s="29" t="str">
        <f>IF('Slut 3.kl -Klasse'!AZ37="","",IF('Slut 3.kl -Klasse'!AZ37='Skole scoring'!AL$152,1,0)+IF('Slut 3.kl -Klasse'!AZ37=5,5,0))</f>
        <v/>
      </c>
      <c r="AM170" s="29" t="str">
        <f>IF('Slut 3.kl -Klasse'!BA37="","",IF('Slut 3.kl -Klasse'!BA37='Skole scoring'!AM$152,1,0)+IF('Slut 3.kl -Klasse'!BA37=5,5,0))</f>
        <v/>
      </c>
      <c r="AN170" s="29" t="str">
        <f>IF('Slut 3.kl -Klasse'!BB37="","",IF('Slut 3.kl -Klasse'!BB37='Skole scoring'!AN$152,1,0)+IF('Slut 3.kl -Klasse'!BB37=5,5,0))</f>
        <v/>
      </c>
      <c r="AO170" s="29" t="str">
        <f>IF('Slut 3.kl -Klasse'!BC37="","",IF('Slut 3.kl -Klasse'!BC37='Skole scoring'!AO$152,1,0)+IF('Slut 3.kl -Klasse'!BC37=5,5,0))</f>
        <v/>
      </c>
      <c r="AP170" s="29" t="str">
        <f>IF('Slut 3.kl -Klasse'!BD37="","",IF('Slut 3.kl -Klasse'!BD37='Skole scoring'!AP$152,1,0)+IF('Slut 3.kl -Klasse'!BD37=5,5,0))</f>
        <v/>
      </c>
      <c r="AQ170" s="29" t="str">
        <f>IF('Slut 3.kl -Klasse'!BE37="","",IF('Slut 3.kl -Klasse'!BE37='Skole scoring'!AQ$152,1,0)+IF('Slut 3.kl -Klasse'!BE37=5,5,0))</f>
        <v/>
      </c>
      <c r="AR170" s="29" t="str">
        <f>IF('Slut 3.kl -Klasse'!BF37="","",IF('Slut 3.kl -Klasse'!BF37='Skole scoring'!AR$152,1,0)+IF('Slut 3.kl -Klasse'!BF37=5,5,0))</f>
        <v/>
      </c>
      <c r="AS170" s="29" t="str">
        <f>IF('Slut 3.kl -Klasse'!BG37="","",IF('Slut 3.kl -Klasse'!BG37='Skole scoring'!AS$152,1,0)+IF('Slut 3.kl -Klasse'!BG37=5,5,0))</f>
        <v/>
      </c>
      <c r="AT170" s="29" t="str">
        <f>IF('Slut 3.kl -Klasse'!BH37="","",IF('Slut 3.kl -Klasse'!BH37='Skole scoring'!AT$152,1,0)+IF('Slut 3.kl -Klasse'!BH37=5,5,0))</f>
        <v/>
      </c>
      <c r="AU170" s="29" t="str">
        <f>IF('Slut 3.kl -Klasse'!BI37="","",IF('Slut 3.kl -Klasse'!BI37='Skole scoring'!AU$152,1,0)+IF('Slut 3.kl -Klasse'!BI37=5,5,0))</f>
        <v/>
      </c>
      <c r="AV170" s="29" t="str">
        <f>IF('Slut 3.kl -Klasse'!BJ37="","",IF('Slut 3.kl -Klasse'!BJ37='Skole scoring'!AV$152,1,0)+IF('Slut 3.kl -Klasse'!BJ37=5,5,0))</f>
        <v/>
      </c>
      <c r="AW170" s="29" t="str">
        <f>IF('Slut 3.kl -Klasse'!BK37="","",IF('Slut 3.kl -Klasse'!BK37='Skole scoring'!AW$152,1,0)+IF('Slut 3.kl -Klasse'!BK37=5,5,0))</f>
        <v/>
      </c>
      <c r="AX170" s="29" t="str">
        <f>IF('Slut 3.kl -Klasse'!BL37="","",IF('Slut 3.kl -Klasse'!BL37='Skole scoring'!AX$152,1,0)+IF('Slut 3.kl -Klasse'!BL37=5,5,0))</f>
        <v/>
      </c>
      <c r="AY170" s="29" t="str">
        <f>IF('Slut 3.kl -Klasse'!BM37="","",IF('Slut 3.kl -Klasse'!BM37='Skole scoring'!AY$152,1,0)+IF('Slut 3.kl -Klasse'!BM37=5,5,0))</f>
        <v/>
      </c>
      <c r="AZ170" s="29" t="str">
        <f>IF('Slut 3.kl -Klasse'!BN37="","",IF('Slut 3.kl -Klasse'!BN37='Skole scoring'!AZ$152,1,0)+IF('Slut 3.kl -Klasse'!BN37=5,5,0))</f>
        <v/>
      </c>
      <c r="BA170" s="29" t="str">
        <f>IF('Slut 3.kl -Klasse'!BO37="","",IF('Slut 3.kl -Klasse'!BO37='Skole scoring'!BA$152,1,0)+IF('Slut 3.kl -Klasse'!BO37=5,5,0))</f>
        <v/>
      </c>
      <c r="BB170" s="29" t="str">
        <f>IF('Slut 3.kl -Klasse'!BP37="","",IF('Slut 3.kl -Klasse'!BP37='Skole scoring'!BB$152,1,0)+IF('Slut 3.kl -Klasse'!BP37=5,5,0))</f>
        <v/>
      </c>
      <c r="BC170" s="29" t="str">
        <f>IF('Slut 3.kl -Klasse'!BQ37="","",IF('Slut 3.kl -Klasse'!BQ37='Skole scoring'!BC$152,1,0)+IF('Slut 3.kl -Klasse'!BQ37=5,5,0))</f>
        <v/>
      </c>
      <c r="BD170" s="29" t="str">
        <f>IF('Slut 3.kl -Klasse'!BR37="","",IF('Slut 3.kl -Klasse'!BR37='Skole scoring'!BD$152,1,0)+IF('Slut 3.kl -Klasse'!BR37=5,5,0))</f>
        <v/>
      </c>
      <c r="BE170" s="29" t="str">
        <f>IF('Slut 3.kl -Klasse'!BS37="","",IF('Slut 3.kl -Klasse'!BS37='Skole scoring'!BE$152,1,0)+IF('Slut 3.kl -Klasse'!BS37=5,5,0))</f>
        <v/>
      </c>
      <c r="BF170" s="29" t="str">
        <f>IF('Slut 3.kl -Klasse'!BT37="","",IF('Slut 3.kl -Klasse'!BT37='Skole scoring'!BF$152,1,0)+IF('Slut 3.kl -Klasse'!BT37=5,5,0))</f>
        <v/>
      </c>
      <c r="BG170" s="29" t="str">
        <f>IF('Slut 3.kl -Klasse'!BU37="","",IF('Slut 3.kl -Klasse'!BU37='Skole scoring'!BG$152,1,0)+IF('Slut 3.kl -Klasse'!BU37=5,5,0))</f>
        <v/>
      </c>
      <c r="BH170" s="29" t="str">
        <f>IF('Slut 3.kl -Klasse'!BV37="","",IF('Slut 3.kl -Klasse'!BV37='Skole scoring'!BH$152,1,0)+IF('Slut 3.kl -Klasse'!BV37=5,5,0))</f>
        <v/>
      </c>
      <c r="BI170" s="29" t="str">
        <f>IF('Slut 3.kl -Klasse'!BW37="","",IF('Slut 3.kl -Klasse'!BW37='Skole scoring'!BI$152,1,0)+IF('Slut 3.kl -Klasse'!BW37=5,5,0))</f>
        <v/>
      </c>
      <c r="BJ170" s="29" t="str">
        <f>IF('Slut 3.kl -Klasse'!BX37="","",IF('Slut 3.kl -Klasse'!BX37='Skole scoring'!BJ$152,1,0)+IF('Slut 3.kl -Klasse'!BX37=5,5,0))</f>
        <v/>
      </c>
      <c r="BK170" s="29" t="str">
        <f>IF('Slut 3.kl -Klasse'!BY37="","",IF('Slut 3.kl -Klasse'!BY37='Skole scoring'!BK$152,1,0)+IF('Slut 3.kl -Klasse'!BY37=5,5,0))</f>
        <v/>
      </c>
      <c r="BL170" s="29" t="str">
        <f>IF('Slut 3.kl -Klasse'!BZ37="","",IF('Slut 3.kl -Klasse'!BZ37='Skole scoring'!BL$152,1,0)+IF('Slut 3.kl -Klasse'!BZ37=5,5,0))</f>
        <v/>
      </c>
      <c r="BM170" s="29" t="str">
        <f>IF('Slut 3.kl -Klasse'!CA37="","",IF('Slut 3.kl -Klasse'!CA37='Skole scoring'!BM$152,1,0)+IF('Slut 3.kl -Klasse'!CA37=5,5,0))</f>
        <v/>
      </c>
      <c r="BN170" s="29" t="str">
        <f>IF('Slut 3.kl -Klasse'!CB37="","",IF('Slut 3.kl -Klasse'!CB37='Skole scoring'!BN$152,1,0)+IF('Slut 3.kl -Klasse'!CB37=5,5,0))</f>
        <v/>
      </c>
      <c r="BO170" s="29" t="str">
        <f>IF('Slut 3.kl -Klasse'!CC37="","",IF('Slut 3.kl -Klasse'!CC37='Skole scoring'!BO$152,1,0)+IF('Slut 3.kl -Klasse'!CC37=5,5,0))</f>
        <v/>
      </c>
      <c r="BP170" s="29" t="str">
        <f>IF('Slut 3.kl -Klasse'!CD37="","",IF('Slut 3.kl -Klasse'!CD37='Skole scoring'!BP$152,1,0)+IF('Slut 3.kl -Klasse'!CD37=5,5,0))</f>
        <v/>
      </c>
      <c r="BQ170" s="29" t="str">
        <f>IF('Slut 3.kl -Klasse'!CE37="","",IF('Slut 3.kl -Klasse'!CE37='Skole scoring'!BQ$152,1,0)+IF('Slut 3.kl -Klasse'!CE37=5,5,0))</f>
        <v/>
      </c>
      <c r="BR170" s="29" t="str">
        <f>IF('Slut 3.kl -Klasse'!CF37="","",IF('Slut 3.kl -Klasse'!CF37='Skole scoring'!BR$152,1,0)+IF('Slut 3.kl -Klasse'!CF37=5,5,0))</f>
        <v/>
      </c>
      <c r="BS170" s="29" t="str">
        <f>IF('Slut 3.kl -Klasse'!CG37="","",IF('Slut 3.kl -Klasse'!CG37='Skole scoring'!BS$152,1,0)+IF('Slut 3.kl -Klasse'!CG37=5,5,0))</f>
        <v/>
      </c>
      <c r="BT170" s="29" t="str">
        <f>IF('Slut 3.kl -Klasse'!CH37="","",IF('Slut 3.kl -Klasse'!CH37='Skole scoring'!BT$152,1,0)+IF('Slut 3.kl -Klasse'!CH37=5,5,0))</f>
        <v/>
      </c>
      <c r="BU170" s="29" t="str">
        <f>IF('Slut 3.kl -Klasse'!CI37="","",IF('Slut 3.kl -Klasse'!CI37='Skole scoring'!BU$152,1,0)+IF('Slut 3.kl -Klasse'!CI37=5,5,0))</f>
        <v/>
      </c>
      <c r="BV170" s="29" t="str">
        <f>IF('Slut 3.kl -Klasse'!CJ37="","",IF('Slut 3.kl -Klasse'!CJ37='Skole scoring'!BV$152,1,0)+IF('Slut 3.kl -Klasse'!CJ37=5,5,0))</f>
        <v/>
      </c>
      <c r="BW170" s="29" t="str">
        <f>IF('Slut 3.kl -Klasse'!CK37="","",IF('Slut 3.kl -Klasse'!CK37='Skole scoring'!BW$152,1,0)+IF('Slut 3.kl -Klasse'!CK37=5,5,0))</f>
        <v/>
      </c>
      <c r="BX170" s="29" t="str">
        <f>IF('Slut 3.kl -Klasse'!CL37="","",IF('Slut 3.kl -Klasse'!CL37='Skole scoring'!BX$152,1,0)+IF('Slut 3.kl -Klasse'!CL37=5,5,0))</f>
        <v/>
      </c>
      <c r="BY170" s="29" t="str">
        <f>IF('Slut 3.kl -Klasse'!CM37="","",IF('Slut 3.kl -Klasse'!CM37='Skole scoring'!BY$152,1,0)+IF('Slut 3.kl -Klasse'!CM37=5,5,0))</f>
        <v/>
      </c>
      <c r="BZ170" s="29" t="str">
        <f>IF('Slut 3.kl -Klasse'!CN37="","",IF('Slut 3.kl -Klasse'!CN37='Skole scoring'!BZ$152,1,0)+IF('Slut 3.kl -Klasse'!CN37=5,5,0))</f>
        <v/>
      </c>
      <c r="CA170" s="29" t="str">
        <f>IF('Slut 3.kl -Klasse'!CO37="","",IF('Slut 3.kl -Klasse'!CO37='Skole scoring'!CA$152,1,0)+IF('Slut 3.kl -Klasse'!CO37=5,5,0))</f>
        <v/>
      </c>
      <c r="CB170" s="29" t="str">
        <f>IF('Slut 3.kl -Klasse'!CP37="","",IF('Slut 3.kl -Klasse'!CP37='Skole scoring'!CB$152,1,0)+IF('Slut 3.kl -Klasse'!CP37=5,5,0))</f>
        <v/>
      </c>
      <c r="CC170" s="29" t="str">
        <f>IF('Slut 3.kl -Klasse'!CQ37="","",IF('Slut 3.kl -Klasse'!CQ37='Skole scoring'!CC$152,1,0)+IF('Slut 3.kl -Klasse'!CQ37=5,5,0))</f>
        <v/>
      </c>
      <c r="CD170" s="29" t="str">
        <f>IF('Slut 3.kl -Klasse'!CR37="","",IF('Slut 3.kl -Klasse'!CR37='Skole scoring'!CD$152,1,0)+IF('Slut 3.kl -Klasse'!CR37=5,5,0))</f>
        <v/>
      </c>
      <c r="CE170" s="29" t="str">
        <f>IF('Slut 3.kl -Klasse'!CS37="","",IF('Slut 3.kl -Klasse'!CS37='Skole scoring'!CE$152,1,0)+IF('Slut 3.kl -Klasse'!CS37=5,5,0))</f>
        <v/>
      </c>
      <c r="CF170" s="29" t="str">
        <f>IF('Slut 3.kl -Klasse'!CT37="","",IF('Slut 3.kl -Klasse'!CT37='Skole scoring'!CF$152,1,0)+IF('Slut 3.kl -Klasse'!CT37=5,5,0))</f>
        <v/>
      </c>
      <c r="CG170" s="29" t="str">
        <f>IF('Slut 3.kl -Klasse'!CU37="","",IF('Slut 3.kl -Klasse'!CU37='Skole scoring'!CG$152,1,0)+IF('Slut 3.kl -Klasse'!CU37=5,5,0))</f>
        <v/>
      </c>
      <c r="CH170" s="29" t="str">
        <f>IF('Slut 3.kl -Klasse'!CV37="","",IF('Slut 3.kl -Klasse'!CV37='Skole scoring'!CH$152,1,0)+IF('Slut 3.kl -Klasse'!CV37=5,5,0))</f>
        <v/>
      </c>
      <c r="CI170" s="29" t="str">
        <f>IF('Slut 3.kl -Klasse'!CW37="","",IF('Slut 3.kl -Klasse'!CW37='Skole scoring'!CI$152,1,0)+IF('Slut 3.kl -Klasse'!CW37=5,5,0))</f>
        <v/>
      </c>
      <c r="CJ170" s="29" t="str">
        <f>IF('Slut 3.kl -Klasse'!CX37="","",IF('Slut 3.kl -Klasse'!CX37='Skole scoring'!CJ$152,1,0)+IF('Slut 3.kl -Klasse'!CX37=5,5,0))</f>
        <v/>
      </c>
      <c r="CK170" s="29" t="str">
        <f>IF('Slut 3.kl -Klasse'!CY37="","",IF('Slut 3.kl -Klasse'!CY37='Skole scoring'!CK$152,1,0)+IF('Slut 3.kl -Klasse'!CY37=5,5,0))</f>
        <v/>
      </c>
      <c r="CL170" s="29" t="str">
        <f>IF('Slut 3.kl -Klasse'!CZ37="","",IF('Slut 3.kl -Klasse'!CZ37='Skole scoring'!CL$152,1,0)+IF('Slut 3.kl -Klasse'!CZ37=5,5,0))</f>
        <v/>
      </c>
      <c r="CM170" s="29" t="str">
        <f>IF('Slut 3.kl -Klasse'!DA37="","",IF('Slut 3.kl -Klasse'!DA37='Skole scoring'!CM$152,1,0)+IF('Slut 3.kl -Klasse'!DA37=5,5,0))</f>
        <v/>
      </c>
      <c r="CN170" s="29" t="str">
        <f>IF('Slut 3.kl -Klasse'!DB37="","",IF('Slut 3.kl -Klasse'!DB37='Skole scoring'!CN$152,1,0)+IF('Slut 3.kl -Klasse'!DB37=5,5,0))</f>
        <v/>
      </c>
      <c r="CO170" s="29" t="str">
        <f>IF('Slut 3.kl -Klasse'!DC37="","",IF('Slut 3.kl -Klasse'!DC37='Skole scoring'!CO$152,1,0)+IF('Slut 3.kl -Klasse'!DC37=5,5,0))</f>
        <v/>
      </c>
      <c r="CP170" s="29" t="str">
        <f>IF('Slut 3.kl -Klasse'!DD37="","",IF('Slut 3.kl -Klasse'!DD37='Skole scoring'!CP$152,1,0)+IF('Slut 3.kl -Klasse'!DD37=5,5,0))</f>
        <v/>
      </c>
      <c r="CQ170" s="29" t="str">
        <f>IF('Slut 3.kl -Klasse'!DE37="","",IF('Slut 3.kl -Klasse'!DE37='Skole scoring'!CQ$152,1,0)+IF('Slut 3.kl -Klasse'!DE37=5,5,0))</f>
        <v/>
      </c>
      <c r="CR170" s="29" t="str">
        <f>IF('Slut 3.kl -Klasse'!DF37="","",IF('Slut 3.kl -Klasse'!DF37='Skole scoring'!CR$152,1,0)+IF('Slut 3.kl -Klasse'!DF37=5,5,0))</f>
        <v/>
      </c>
      <c r="CS170" s="29" t="str">
        <f>IF('Slut 3.kl -Klasse'!DG37="","",IF('Slut 3.kl -Klasse'!DG37='Skole scoring'!CS$152,1,0)+IF('Slut 3.kl -Klasse'!DG37=5,5,0))</f>
        <v/>
      </c>
      <c r="CT170" s="29" t="str">
        <f>IF('Slut 3.kl -Klasse'!DH37="","",IF('Slut 3.kl -Klasse'!DH37='Skole scoring'!CT$152,1,0)+IF('Slut 3.kl -Klasse'!DH37=5,5,0))</f>
        <v/>
      </c>
      <c r="CU170" s="29" t="str">
        <f>IF('Slut 3.kl -Klasse'!DI37="","",IF('Slut 3.kl -Klasse'!DI37='Skole scoring'!CU$152,1,0)+IF('Slut 3.kl -Klasse'!DI37=5,5,0))</f>
        <v/>
      </c>
      <c r="CV170" s="29" t="str">
        <f>IF('Slut 3.kl -Klasse'!DJ37="","",IF('Slut 3.kl -Klasse'!DJ37='Skole scoring'!CV$152,1,0)+IF('Slut 3.kl -Klasse'!DJ37=5,5,0))</f>
        <v/>
      </c>
      <c r="CW170" s="29" t="str">
        <f>IF('Slut 3.kl -Klasse'!DK37="","",IF('Slut 3.kl -Klasse'!DK37='Skole scoring'!CW$152,1,0)+IF('Slut 3.kl -Klasse'!DK37=5,5,0))</f>
        <v/>
      </c>
      <c r="CX170" s="29" t="str">
        <f>IF('Slut 3.kl -Klasse'!DL37="","",IF('Slut 3.kl -Klasse'!DL37='Skole scoring'!CX$152,1,0)+IF('Slut 3.kl -Klasse'!DL37=5,5,0))</f>
        <v/>
      </c>
      <c r="CY170" s="29" t="str">
        <f>IF('Slut 3.kl -Klasse'!DM37="","",IF('Slut 3.kl -Klasse'!DM37='Skole scoring'!CY$152,1,0)+IF('Slut 3.kl -Klasse'!DM37=5,5,0))</f>
        <v/>
      </c>
      <c r="CZ170" s="29" t="str">
        <f>IF('Slut 3.kl -Klasse'!DN37="","",IF('Slut 3.kl -Klasse'!DN37='Skole scoring'!CZ$152,1,0)+IF('Slut 3.kl -Klasse'!DN37=5,5,0))</f>
        <v/>
      </c>
      <c r="DA170" s="29" t="str">
        <f>IF('Slut 3.kl -Klasse'!DO37="","",IF('Slut 3.kl -Klasse'!DO37='Skole scoring'!DA$152,1,0)+IF('Slut 3.kl -Klasse'!DO37=5,5,0))</f>
        <v/>
      </c>
      <c r="DB170" s="29" t="str">
        <f>IF('Slut 3.kl -Klasse'!DP37="","",IF('Slut 3.kl -Klasse'!DP37='Skole scoring'!DB$152,1,0)+IF('Slut 3.kl -Klasse'!DP37=5,5,0))</f>
        <v/>
      </c>
      <c r="DC170" s="29" t="str">
        <f>IF('Slut 3.kl -Klasse'!DQ37="","",IF('Slut 3.kl -Klasse'!DQ37='Skole scoring'!DC$152,1,0)+IF('Slut 3.kl -Klasse'!DQ37=5,5,0))</f>
        <v/>
      </c>
      <c r="DD170" s="29" t="str">
        <f>IF('Slut 3.kl -Klasse'!DR37="","",IF('Slut 3.kl -Klasse'!DR37='Skole scoring'!DD$152,1,0)+IF('Slut 3.kl -Klasse'!DR37=5,5,0))</f>
        <v/>
      </c>
      <c r="DE170" s="29" t="str">
        <f>IF('Slut 3.kl -Klasse'!DS37="","",IF('Slut 3.kl -Klasse'!DS37='Skole scoring'!DE$152,1,0)+IF('Slut 3.kl -Klasse'!DS37=5,5,0))</f>
        <v/>
      </c>
      <c r="DF170" s="29" t="str">
        <f>IF('Slut 3.kl -Klasse'!DT37="","",IF('Slut 3.kl -Klasse'!DT37='Skole scoring'!DF$152,1,0)+IF('Slut 3.kl -Klasse'!DT37=5,5,0))</f>
        <v/>
      </c>
      <c r="DG170" s="29" t="str">
        <f>IF('Slut 3.kl -Klasse'!DU37="","",IF('Slut 3.kl -Klasse'!DU37='Skole scoring'!DG$152,1,0)+IF('Slut 3.kl -Klasse'!DU37=5,5,0))</f>
        <v/>
      </c>
      <c r="DH170" s="29" t="str">
        <f>IF('Slut 3.kl -Klasse'!DV37="","",IF('Slut 3.kl -Klasse'!DV37='Skole scoring'!DH$152,1,0)+IF('Slut 3.kl -Klasse'!DV37=5,5,0))</f>
        <v/>
      </c>
      <c r="DI170" s="29" t="str">
        <f>IF('Slut 3.kl -Klasse'!DW37="","",IF('Slut 3.kl -Klasse'!DW37='Skole scoring'!DI$152,1,0)+IF('Slut 3.kl -Klasse'!DW37=5,5,0))</f>
        <v/>
      </c>
      <c r="DJ170" s="29" t="str">
        <f>IF('Slut 3.kl -Klasse'!DX37="","",IF('Slut 3.kl -Klasse'!DX37='Skole scoring'!DJ$152,1,0)+IF('Slut 3.kl -Klasse'!DX37=5,5,0))</f>
        <v/>
      </c>
      <c r="DK170" s="29" t="str">
        <f>IF('Slut 3.kl -Klasse'!DY37="","",IF('Slut 3.kl -Klasse'!DY37='Skole scoring'!DK$152,1,0)+IF('Slut 3.kl -Klasse'!DY37=5,5,0))</f>
        <v/>
      </c>
      <c r="DL170" s="29" t="str">
        <f>IF('Slut 3.kl -Klasse'!DZ37="","",IF('Slut 3.kl -Klasse'!DZ37='Skole scoring'!DL$152,1,0)+IF('Slut 3.kl -Klasse'!DZ37=5,5,0))</f>
        <v/>
      </c>
      <c r="DM170" s="29" t="str">
        <f>IF('Slut 3.kl -Klasse'!EA37="","",IF('Slut 3.kl -Klasse'!EA37='Skole scoring'!DM$152,1,0)+IF('Slut 3.kl -Klasse'!EA37=5,5,0))</f>
        <v/>
      </c>
      <c r="DN170" s="29" t="str">
        <f>IF('Slut 3.kl -Klasse'!EB37="","",IF('Slut 3.kl -Klasse'!EB37='Skole scoring'!DN$152,1,0)+IF('Slut 3.kl -Klasse'!EB37=5,5,0))</f>
        <v/>
      </c>
      <c r="DO170" s="29" t="str">
        <f>IF('Slut 3.kl -Klasse'!EC37="","",IF('Slut 3.kl -Klasse'!EC37='Skole scoring'!DO$152,1,0)+IF('Slut 3.kl -Klasse'!EC37=5,5,0))</f>
        <v/>
      </c>
      <c r="DP170" s="29" t="str">
        <f>IF('Slut 3.kl -Klasse'!ED37="","",IF('Slut 3.kl -Klasse'!ED37='Skole scoring'!DP$152,1,0)+IF('Slut 3.kl -Klasse'!ED37=5,5,0))</f>
        <v/>
      </c>
      <c r="DQ170" s="29" t="str">
        <f>IF('Slut 3.kl -Klasse'!EE37="","",IF('Slut 3.kl -Klasse'!EE37='Skole scoring'!DQ$152,1,0)+IF('Slut 3.kl -Klasse'!EE37=5,5,0))</f>
        <v/>
      </c>
      <c r="DR170" s="29" t="str">
        <f>IF('Slut 3.kl -Klasse'!EF37="","",IF('Slut 3.kl -Klasse'!EF37='Skole scoring'!DR$152,1,0)+IF('Slut 3.kl -Klasse'!EF37=5,5,0))</f>
        <v/>
      </c>
      <c r="DS170" s="29" t="str">
        <f>IF('Slut 3.kl -Klasse'!EG37="","",IF('Slut 3.kl -Klasse'!EG37='Skole scoring'!DS$152,1,0)+IF('Slut 3.kl -Klasse'!EG37=5,5,0))</f>
        <v/>
      </c>
      <c r="DT170" s="29" t="str">
        <f>IF('Slut 3.kl -Klasse'!EH37="","",IF('Slut 3.kl -Klasse'!EH37='Skole scoring'!DT$152,1,0)+IF('Slut 3.kl -Klasse'!EH37=5,5,0))</f>
        <v/>
      </c>
      <c r="DU170" s="29" t="str">
        <f>IF('Slut 3.kl -Klasse'!EI37="","",IF('Slut 3.kl -Klasse'!EI37='Skole scoring'!DU$152,1,0)+IF('Slut 3.kl -Klasse'!EI37=5,5,0))</f>
        <v/>
      </c>
      <c r="DV170" s="29" t="str">
        <f>IF('Slut 3.kl -Klasse'!EJ37="","",IF('Slut 3.kl -Klasse'!EJ37='Skole scoring'!DV$152,1,0)+IF('Slut 3.kl -Klasse'!EJ37=5,5,0))</f>
        <v/>
      </c>
      <c r="DW170" s="29" t="str">
        <f>IF('Slut 3.kl -Klasse'!EK37="","",IF('Slut 3.kl -Klasse'!EK37='Skole scoring'!DW$152,1,0)+IF('Slut 3.kl -Klasse'!EK37=5,5,0))</f>
        <v/>
      </c>
      <c r="DX170" s="29" t="str">
        <f>IF('Slut 3.kl -Klasse'!EL37="","",IF('Slut 3.kl -Klasse'!EL37='Skole scoring'!DX$152,1,0)+IF('Slut 3.kl -Klasse'!EL37=5,5,0))</f>
        <v/>
      </c>
      <c r="DY170" s="29" t="str">
        <f>IF('Slut 3.kl -Klasse'!EM37="","",IF('Slut 3.kl -Klasse'!EM37='Skole scoring'!DY$152,1,0)+IF('Slut 3.kl -Klasse'!EM37=5,5,0))</f>
        <v/>
      </c>
      <c r="DZ170" s="29" t="str">
        <f>IF('Slut 3.kl -Klasse'!EN37="","",IF('Slut 3.kl -Klasse'!EN37='Skole scoring'!DZ$152,1,0)+IF('Slut 3.kl -Klasse'!EN37=5,5,0))</f>
        <v/>
      </c>
      <c r="EA170" s="29" t="str">
        <f>IF('Slut 3.kl -Klasse'!EO37="","",IF('Slut 3.kl -Klasse'!EO37='Skole scoring'!EA$152,1,0)+IF('Slut 3.kl -Klasse'!EO37=5,5,0))</f>
        <v/>
      </c>
      <c r="EB170" s="29" t="str">
        <f>IF('Slut 3.kl -Klasse'!EP37="","",IF('Slut 3.kl -Klasse'!EP37='Skole scoring'!EB$152,1,0)+IF('Slut 3.kl -Klasse'!EP37=5,5,0))</f>
        <v/>
      </c>
      <c r="EC170" s="29" t="str">
        <f>IF('Slut 3.kl -Klasse'!EQ37="","",IF('Slut 3.kl -Klasse'!EQ37='Skole scoring'!EC$152,1,0)+IF('Slut 3.kl -Klasse'!EQ37=5,5,0))</f>
        <v/>
      </c>
      <c r="ED170" s="29" t="str">
        <f>IF('Slut 3.kl -Klasse'!ER37="","",IF('Slut 3.kl -Klasse'!ER37='Skole scoring'!ED$152,1,0)+IF('Slut 3.kl -Klasse'!ER37=5,5,0))</f>
        <v/>
      </c>
      <c r="EE170" s="29" t="str">
        <f>IF('Slut 3.kl -Klasse'!ES37="","",IF('Slut 3.kl -Klasse'!ES37='Skole scoring'!EE$152,1,0)+IF('Slut 3.kl -Klasse'!ES37=5,5,0))</f>
        <v/>
      </c>
      <c r="EF170" s="29" t="str">
        <f>IF('Slut 3.kl -Klasse'!ET37="","",IF('Slut 3.kl -Klasse'!ET37='Skole scoring'!EF$152,1,0)+IF('Slut 3.kl -Klasse'!ET37=5,5,0))</f>
        <v/>
      </c>
      <c r="EG170" s="29" t="str">
        <f>IF('Slut 3.kl -Klasse'!EU37="","",IF('Slut 3.kl -Klasse'!EU37='Skole scoring'!EG$152,1,0)+IF('Slut 3.kl -Klasse'!EU37=5,5,0))</f>
        <v/>
      </c>
      <c r="EH170" s="29" t="str">
        <f>IF('Slut 3.kl -Klasse'!EV37="","",IF('Slut 3.kl -Klasse'!EV37='Skole scoring'!EH$152,1,0)+IF('Slut 3.kl -Klasse'!EV37=5,5,0))</f>
        <v/>
      </c>
      <c r="EI170" s="29" t="str">
        <f>IF('Slut 3.kl -Klasse'!EW37="","",IF('Slut 3.kl -Klasse'!EW37='Skole scoring'!EI$152,1,0)+IF('Slut 3.kl -Klasse'!EW37=5,5,0))</f>
        <v/>
      </c>
      <c r="EJ170" s="29" t="str">
        <f>IF('Slut 3.kl -Klasse'!EX37="","",IF('Slut 3.kl -Klasse'!EX37='Skole scoring'!EJ$152,1,0)+IF('Slut 3.kl -Klasse'!EX37=5,5,0))</f>
        <v/>
      </c>
      <c r="EK170" s="29" t="str">
        <f>IF('Slut 3.kl -Klasse'!EY37="","",IF('Slut 3.kl -Klasse'!EY37='Skole scoring'!EK$152,1,0)+IF('Slut 3.kl -Klasse'!EY37=5,5,0))</f>
        <v/>
      </c>
      <c r="EL170" s="29" t="str">
        <f>IF('Slut 3.kl -Klasse'!EZ37="","",IF('Slut 3.kl -Klasse'!EZ37='Skole scoring'!EL$152,1,0)+IF('Slut 3.kl -Klasse'!EZ37=5,5,0))</f>
        <v/>
      </c>
      <c r="EM170" s="29" t="str">
        <f>IF('Slut 3.kl -Klasse'!FA37="","",IF('Slut 3.kl -Klasse'!FA37='Skole scoring'!EM$152,1,0)+IF('Slut 3.kl -Klasse'!FA37=5,5,0))</f>
        <v/>
      </c>
      <c r="EN170" s="29" t="str">
        <f>IF('Slut 3.kl -Klasse'!FB37="","",IF('Slut 3.kl -Klasse'!FB37='Skole scoring'!EN$152,1,0)+IF('Slut 3.kl -Klasse'!FB37=5,5,0))</f>
        <v/>
      </c>
      <c r="EO170" s="29" t="str">
        <f>IF('Slut 3.kl -Klasse'!FC37="","",IF('Slut 3.kl -Klasse'!FC37='Skole scoring'!EO$152,1,0)+IF('Slut 3.kl -Klasse'!FC37=5,5,0))</f>
        <v/>
      </c>
      <c r="EP170" s="29" t="str">
        <f>IF('Slut 3.kl -Klasse'!FD37="","",IF('Slut 3.kl -Klasse'!FD37='Skole scoring'!EP$152,1,0)+IF('Slut 3.kl -Klasse'!FD37=5,5,0))</f>
        <v/>
      </c>
      <c r="EQ170" s="29" t="str">
        <f>IF('Slut 3.kl -Klasse'!FE37="","",IF('Slut 3.kl -Klasse'!FE37='Skole scoring'!EQ$152,1,0)+IF('Slut 3.kl -Klasse'!FE37=5,5,0))</f>
        <v/>
      </c>
      <c r="ER170" s="29" t="str">
        <f>IF('Slut 3.kl -Klasse'!FF37="","",IF('Slut 3.kl -Klasse'!FF37='Skole scoring'!ER$152,1,0)+IF('Slut 3.kl -Klasse'!FF37=5,5,0))</f>
        <v/>
      </c>
      <c r="ES170" s="29" t="str">
        <f>IF('Slut 3.kl -Klasse'!FG37="","",IF('Slut 3.kl -Klasse'!FG37='Skole scoring'!ES$152,1,0)+IF('Slut 3.kl -Klasse'!FG37=5,5,0))</f>
        <v/>
      </c>
      <c r="ET170" s="29" t="str">
        <f>IF('Slut 3.kl -Klasse'!FH37="","",IF('Slut 3.kl -Klasse'!FH37='Skole scoring'!ET$152,1,0)+IF('Slut 3.kl -Klasse'!FH37=5,5,0))</f>
        <v/>
      </c>
      <c r="EU170" s="29" t="str">
        <f>IF('Slut 3.kl -Klasse'!FI37="","",IF('Slut 3.kl -Klasse'!FI37='Skole scoring'!EU$152,1,0)+IF('Slut 3.kl -Klasse'!FI37=5,5,0))</f>
        <v/>
      </c>
      <c r="EV170" s="29" t="str">
        <f>IF('Slut 3.kl -Klasse'!FJ37="","",IF('Slut 3.kl -Klasse'!FJ37='Skole scoring'!EV$152,1,0)+IF('Slut 3.kl -Klasse'!FJ37=5,5,0))</f>
        <v/>
      </c>
      <c r="EW170" s="29" t="str">
        <f>IF('Slut 3.kl -Klasse'!FK37="","",IF('Slut 3.kl -Klasse'!FK37='Skole scoring'!EW$152,1,0)+IF('Slut 3.kl -Klasse'!FK37=5,5,0))</f>
        <v/>
      </c>
      <c r="EX170" s="29" t="str">
        <f>IF('Slut 3.kl -Klasse'!FL37="","",IF('Slut 3.kl -Klasse'!FL37='Skole scoring'!EX$152,1,0)+IF('Slut 3.kl -Klasse'!FL37=5,5,0))</f>
        <v/>
      </c>
      <c r="EY170" s="29" t="str">
        <f>IF('Slut 3.kl -Klasse'!FM37="","",IF('Slut 3.kl -Klasse'!FM37='Skole scoring'!EY$152,1,0)+IF('Slut 3.kl -Klasse'!FM37=5,5,0))</f>
        <v/>
      </c>
      <c r="EZ170" s="29" t="str">
        <f>IF('Slut 3.kl -Klasse'!FN37="","",IF('Slut 3.kl -Klasse'!FN37='Skole scoring'!EZ$152,1,0)+IF('Slut 3.kl -Klasse'!FN37=5,5,0))</f>
        <v/>
      </c>
      <c r="FA170" s="29" t="str">
        <f>IF('Slut 3.kl -Klasse'!FO37="","",IF('Slut 3.kl -Klasse'!FO37='Skole scoring'!FA$152,1,0)+IF('Slut 3.kl -Klasse'!FO37=5,5,0))</f>
        <v/>
      </c>
      <c r="FB170" s="29" t="str">
        <f>IF('Slut 3.kl -Klasse'!FP37="","",IF('Slut 3.kl -Klasse'!FP37='Skole scoring'!FB$152,1,0)+IF('Slut 3.kl -Klasse'!FP37=5,5,0))</f>
        <v/>
      </c>
      <c r="FC170" s="29" t="str">
        <f>IF('Slut 3.kl -Klasse'!FQ37="","",IF('Slut 3.kl -Klasse'!FQ37='Skole scoring'!FC$152,1,0)+IF('Slut 3.kl -Klasse'!FQ37=5,5,0))</f>
        <v/>
      </c>
      <c r="FD170" s="29" t="str">
        <f>IF('Slut 3.kl -Klasse'!FR37="","",IF('Slut 3.kl -Klasse'!FR37='Skole scoring'!FD$152,1,0)+IF('Slut 3.kl -Klasse'!FR37=5,5,0))</f>
        <v/>
      </c>
      <c r="FE170" s="29" t="str">
        <f>IF('Slut 3.kl -Klasse'!FS37="","",IF('Slut 3.kl -Klasse'!FS37='Skole scoring'!FE$152,1,0)+IF('Slut 3.kl -Klasse'!FS37=5,5,0))</f>
        <v/>
      </c>
      <c r="FF170" s="29" t="str">
        <f>IF('Slut 3.kl -Klasse'!FT37="","",IF('Slut 3.kl -Klasse'!FT37='Skole scoring'!FF$152,1,0)+IF('Slut 3.kl -Klasse'!FT37=5,5,0))</f>
        <v/>
      </c>
      <c r="FG170" s="29" t="str">
        <f>IF('Slut 3.kl -Klasse'!FU37="","",IF('Slut 3.kl -Klasse'!FU37='Skole scoring'!FG$152,1,0)+IF('Slut 3.kl -Klasse'!FU37=5,5,0))</f>
        <v/>
      </c>
      <c r="FH170" s="29" t="str">
        <f>IF('Slut 3.kl -Klasse'!FV37="","",IF('Slut 3.kl -Klasse'!FV37='Skole scoring'!FH$152,1,0)+IF('Slut 3.kl -Klasse'!FV37=5,5,0))</f>
        <v/>
      </c>
      <c r="FI170" s="29" t="str">
        <f>IF('Slut 3.kl -Klasse'!FW37="","",IF('Slut 3.kl -Klasse'!FW37='Skole scoring'!FI$152,1,0)+IF('Slut 3.kl -Klasse'!FW37=5,5,0))</f>
        <v/>
      </c>
      <c r="FJ170" s="29" t="str">
        <f>IF('Slut 3.kl -Klasse'!FX37="","",IF('Slut 3.kl -Klasse'!FX37='Skole scoring'!FJ$152,1,0)+IF('Slut 3.kl -Klasse'!FX37=5,5,0))</f>
        <v/>
      </c>
      <c r="FK170" s="29" t="str">
        <f>IF('Slut 3.kl -Klasse'!FY37="","",IF('Slut 3.kl -Klasse'!FY37='Skole scoring'!FK$152,1,0)+IF('Slut 3.kl -Klasse'!FY37=5,5,0))</f>
        <v/>
      </c>
      <c r="FL170" s="29" t="str">
        <f>IF('Slut 3.kl -Klasse'!FZ37="","",IF('Slut 3.kl -Klasse'!FZ37='Skole scoring'!FL$152,1,0)+IF('Slut 3.kl -Klasse'!FZ37=5,5,0))</f>
        <v/>
      </c>
      <c r="FM170" s="29" t="str">
        <f>IF('Slut 3.kl -Klasse'!GA37="","",IF('Slut 3.kl -Klasse'!GA37='Skole scoring'!FM$152,1,0)+IF('Slut 3.kl -Klasse'!GA37=5,5,0))</f>
        <v/>
      </c>
      <c r="FN170" s="29">
        <f t="shared" si="5"/>
        <v>0</v>
      </c>
      <c r="FO170" s="29" t="str">
        <f>IF(ISBLANK('Slut 3.kl -Klasse'!B37),"NA",(((COUNTIF('Skole scoring'!B170:U170,1)-10.5)/5.6)+((COUNTIF('Skole scoring'!V170:DQ170,1)-28.9)/14.5)+((COUNTIF(DR170:FM170,1)-29.6)/13.9))/3)</f>
        <v>NA</v>
      </c>
    </row>
    <row r="171" spans="2:171" x14ac:dyDescent="0.35">
      <c r="B171" s="29" t="str">
        <f>IF('Slut 3.kl -Klasse'!P38="","",IF('Slut 3.kl -Klasse'!P38='Skole scoring'!B$152,1,0)+IF('Slut 3.kl -Klasse'!P38=5,5,0))</f>
        <v/>
      </c>
      <c r="C171" s="29" t="str">
        <f>IF('Slut 3.kl -Klasse'!Q38="","",IF('Slut 3.kl -Klasse'!Q38='Skole scoring'!C$152,1,0)+IF('Slut 3.kl -Klasse'!Q38=5,5,0))</f>
        <v/>
      </c>
      <c r="D171" s="29" t="str">
        <f>IF('Slut 3.kl -Klasse'!R38="","",IF('Slut 3.kl -Klasse'!R38='Skole scoring'!D$152,1,0)+IF('Slut 3.kl -Klasse'!R38=5,5,0))</f>
        <v/>
      </c>
      <c r="E171" s="29" t="str">
        <f>IF('Slut 3.kl -Klasse'!S38="","",IF('Slut 3.kl -Klasse'!S38='Skole scoring'!E$152,1,0)+IF('Slut 3.kl -Klasse'!S38=5,5,0))</f>
        <v/>
      </c>
      <c r="F171" s="29" t="str">
        <f>IF('Slut 3.kl -Klasse'!T38="","",IF('Slut 3.kl -Klasse'!T38='Skole scoring'!F$152,1,0)+IF('Slut 3.kl -Klasse'!T38=5,5,0))</f>
        <v/>
      </c>
      <c r="G171" s="29" t="str">
        <f>IF('Slut 3.kl -Klasse'!U38="","",IF('Slut 3.kl -Klasse'!U38='Skole scoring'!G$152,1,0)+IF('Slut 3.kl -Klasse'!U38=5,5,0))</f>
        <v/>
      </c>
      <c r="H171" s="29" t="str">
        <f>IF('Slut 3.kl -Klasse'!V38="","",IF('Slut 3.kl -Klasse'!V38='Skole scoring'!H$152,1,0)+IF('Slut 3.kl -Klasse'!V38=5,5,0))</f>
        <v/>
      </c>
      <c r="I171" s="29" t="str">
        <f>IF('Slut 3.kl -Klasse'!W38="","",IF('Slut 3.kl -Klasse'!W38='Skole scoring'!I$152,1,0)+IF('Slut 3.kl -Klasse'!W38=5,5,0))</f>
        <v/>
      </c>
      <c r="J171" s="29" t="str">
        <f>IF('Slut 3.kl -Klasse'!X38="","",IF('Slut 3.kl -Klasse'!X38='Skole scoring'!J$152,1,0)+IF('Slut 3.kl -Klasse'!X38=5,5,0))</f>
        <v/>
      </c>
      <c r="K171" s="29" t="str">
        <f>IF('Slut 3.kl -Klasse'!Y38="","",IF('Slut 3.kl -Klasse'!Y38='Skole scoring'!K$152,1,0)+IF('Slut 3.kl -Klasse'!Y38=5,5,0))</f>
        <v/>
      </c>
      <c r="L171" s="29" t="str">
        <f>IF('Slut 3.kl -Klasse'!Z38="","",IF('Slut 3.kl -Klasse'!Z38='Skole scoring'!L$152,1,0)+IF('Slut 3.kl -Klasse'!Z38=5,5,0))</f>
        <v/>
      </c>
      <c r="M171" s="29" t="str">
        <f>IF('Slut 3.kl -Klasse'!AA38="","",IF('Slut 3.kl -Klasse'!AA38='Skole scoring'!M$152,1,0)+IF('Slut 3.kl -Klasse'!AA38=5,5,0))</f>
        <v/>
      </c>
      <c r="N171" s="29" t="str">
        <f>IF('Slut 3.kl -Klasse'!AB38="","",IF('Slut 3.kl -Klasse'!AB38='Skole scoring'!N$152,1,0)+IF('Slut 3.kl -Klasse'!AB38=5,5,0))</f>
        <v/>
      </c>
      <c r="O171" s="29" t="str">
        <f>IF('Slut 3.kl -Klasse'!AC38="","",IF('Slut 3.kl -Klasse'!AC38='Skole scoring'!O$152,1,0)+IF('Slut 3.kl -Klasse'!AC38=5,5,0))</f>
        <v/>
      </c>
      <c r="P171" s="29" t="str">
        <f>IF('Slut 3.kl -Klasse'!AD38="","",IF('Slut 3.kl -Klasse'!AD38='Skole scoring'!P$152,1,0)+IF('Slut 3.kl -Klasse'!AD38=5,5,0))</f>
        <v/>
      </c>
      <c r="Q171" s="29" t="str">
        <f>IF('Slut 3.kl -Klasse'!AE38="","",IF('Slut 3.kl -Klasse'!AE38='Skole scoring'!Q$152,1,0)+IF('Slut 3.kl -Klasse'!AE38=5,5,0))</f>
        <v/>
      </c>
      <c r="R171" s="29" t="str">
        <f>IF('Slut 3.kl -Klasse'!AF38="","",IF('Slut 3.kl -Klasse'!AF38='Skole scoring'!R$152,1,0)+IF('Slut 3.kl -Klasse'!AF38=5,5,0))</f>
        <v/>
      </c>
      <c r="S171" s="29" t="str">
        <f>IF('Slut 3.kl -Klasse'!AG38="","",IF('Slut 3.kl -Klasse'!AG38='Skole scoring'!S$152,1,0)+IF('Slut 3.kl -Klasse'!AG38=5,5,0))</f>
        <v/>
      </c>
      <c r="T171" s="29" t="str">
        <f>IF('Slut 3.kl -Klasse'!AH38="","",IF('Slut 3.kl -Klasse'!AH38='Skole scoring'!T$152,1,0)+IF('Slut 3.kl -Klasse'!AH38=5,5,0))</f>
        <v/>
      </c>
      <c r="U171" s="29" t="str">
        <f>IF('Slut 3.kl -Klasse'!AI38="","",IF('Slut 3.kl -Klasse'!AI38='Skole scoring'!U$152,1,0)+IF('Slut 3.kl -Klasse'!AI38=5,5,0))</f>
        <v/>
      </c>
      <c r="V171" s="29" t="str">
        <f>IF('Slut 3.kl -Klasse'!AJ38="","",IF('Slut 3.kl -Klasse'!AJ38='Skole scoring'!V$152,1,0)+IF('Slut 3.kl -Klasse'!AJ38=5,5,0))</f>
        <v/>
      </c>
      <c r="W171" s="29" t="str">
        <f>IF('Slut 3.kl -Klasse'!AK38="","",IF('Slut 3.kl -Klasse'!AK38='Skole scoring'!W$152,1,0)+IF('Slut 3.kl -Klasse'!AK38=5,5,0))</f>
        <v/>
      </c>
      <c r="X171" s="29" t="str">
        <f>IF('Slut 3.kl -Klasse'!AL38="","",IF('Slut 3.kl -Klasse'!AL38='Skole scoring'!X$152,1,0)+IF('Slut 3.kl -Klasse'!AL38=5,5,0))</f>
        <v/>
      </c>
      <c r="Y171" s="29" t="str">
        <f>IF('Slut 3.kl -Klasse'!AM38="","",IF('Slut 3.kl -Klasse'!AM38='Skole scoring'!Y$152,1,0)+IF('Slut 3.kl -Klasse'!AM38=5,5,0))</f>
        <v/>
      </c>
      <c r="Z171" s="29" t="str">
        <f>IF('Slut 3.kl -Klasse'!AN38="","",IF('Slut 3.kl -Klasse'!AN38='Skole scoring'!Z$152,1,0)+IF('Slut 3.kl -Klasse'!AN38=5,5,0))</f>
        <v/>
      </c>
      <c r="AA171" s="29" t="str">
        <f>IF('Slut 3.kl -Klasse'!AO38="","",IF('Slut 3.kl -Klasse'!AO38='Skole scoring'!AA$152,1,0)+IF('Slut 3.kl -Klasse'!AO38=5,5,0))</f>
        <v/>
      </c>
      <c r="AB171" s="29" t="str">
        <f>IF('Slut 3.kl -Klasse'!AP38="","",IF('Slut 3.kl -Klasse'!AP38='Skole scoring'!AB$152,1,0)+IF('Slut 3.kl -Klasse'!AP38=5,5,0))</f>
        <v/>
      </c>
      <c r="AC171" s="29" t="str">
        <f>IF('Slut 3.kl -Klasse'!AQ38="","",IF('Slut 3.kl -Klasse'!AQ38='Skole scoring'!AC$152,1,0)+IF('Slut 3.kl -Klasse'!AQ38=5,5,0))</f>
        <v/>
      </c>
      <c r="AD171" s="29" t="str">
        <f>IF('Slut 3.kl -Klasse'!AR38="","",IF('Slut 3.kl -Klasse'!AR38='Skole scoring'!AD$152,1,0)+IF('Slut 3.kl -Klasse'!AR38=5,5,0))</f>
        <v/>
      </c>
      <c r="AE171" s="29" t="str">
        <f>IF('Slut 3.kl -Klasse'!AS38="","",IF('Slut 3.kl -Klasse'!AS38='Skole scoring'!AE$152,1,0)+IF('Slut 3.kl -Klasse'!AS38=5,5,0))</f>
        <v/>
      </c>
      <c r="AF171" s="29" t="str">
        <f>IF('Slut 3.kl -Klasse'!AT38="","",IF('Slut 3.kl -Klasse'!AT38='Skole scoring'!AF$152,1,0)+IF('Slut 3.kl -Klasse'!AT38=5,5,0))</f>
        <v/>
      </c>
      <c r="AG171" s="29" t="str">
        <f>IF('Slut 3.kl -Klasse'!AU38="","",IF('Slut 3.kl -Klasse'!AU38='Skole scoring'!AG$152,1,0)+IF('Slut 3.kl -Klasse'!AU38=5,5,0))</f>
        <v/>
      </c>
      <c r="AH171" s="29" t="str">
        <f>IF('Slut 3.kl -Klasse'!AV38="","",IF('Slut 3.kl -Klasse'!AV38='Skole scoring'!AH$152,1,0)+IF('Slut 3.kl -Klasse'!AV38=5,5,0))</f>
        <v/>
      </c>
      <c r="AI171" s="29" t="str">
        <f>IF('Slut 3.kl -Klasse'!AW38="","",IF('Slut 3.kl -Klasse'!AW38='Skole scoring'!AI$152,1,0)+IF('Slut 3.kl -Klasse'!AW38=5,5,0))</f>
        <v/>
      </c>
      <c r="AJ171" s="29" t="str">
        <f>IF('Slut 3.kl -Klasse'!AX38="","",IF('Slut 3.kl -Klasse'!AX38='Skole scoring'!AJ$152,1,0)+IF('Slut 3.kl -Klasse'!AX38=5,5,0))</f>
        <v/>
      </c>
      <c r="AK171" s="29" t="str">
        <f>IF('Slut 3.kl -Klasse'!AY38="","",IF('Slut 3.kl -Klasse'!AY38='Skole scoring'!AK$152,1,0)+IF('Slut 3.kl -Klasse'!AY38=5,5,0))</f>
        <v/>
      </c>
      <c r="AL171" s="29" t="str">
        <f>IF('Slut 3.kl -Klasse'!AZ38="","",IF('Slut 3.kl -Klasse'!AZ38='Skole scoring'!AL$152,1,0)+IF('Slut 3.kl -Klasse'!AZ38=5,5,0))</f>
        <v/>
      </c>
      <c r="AM171" s="29" t="str">
        <f>IF('Slut 3.kl -Klasse'!BA38="","",IF('Slut 3.kl -Klasse'!BA38='Skole scoring'!AM$152,1,0)+IF('Slut 3.kl -Klasse'!BA38=5,5,0))</f>
        <v/>
      </c>
      <c r="AN171" s="29" t="str">
        <f>IF('Slut 3.kl -Klasse'!BB38="","",IF('Slut 3.kl -Klasse'!BB38='Skole scoring'!AN$152,1,0)+IF('Slut 3.kl -Klasse'!BB38=5,5,0))</f>
        <v/>
      </c>
      <c r="AO171" s="29" t="str">
        <f>IF('Slut 3.kl -Klasse'!BC38="","",IF('Slut 3.kl -Klasse'!BC38='Skole scoring'!AO$152,1,0)+IF('Slut 3.kl -Klasse'!BC38=5,5,0))</f>
        <v/>
      </c>
      <c r="AP171" s="29" t="str">
        <f>IF('Slut 3.kl -Klasse'!BD38="","",IF('Slut 3.kl -Klasse'!BD38='Skole scoring'!AP$152,1,0)+IF('Slut 3.kl -Klasse'!BD38=5,5,0))</f>
        <v/>
      </c>
      <c r="AQ171" s="29" t="str">
        <f>IF('Slut 3.kl -Klasse'!BE38="","",IF('Slut 3.kl -Klasse'!BE38='Skole scoring'!AQ$152,1,0)+IF('Slut 3.kl -Klasse'!BE38=5,5,0))</f>
        <v/>
      </c>
      <c r="AR171" s="29" t="str">
        <f>IF('Slut 3.kl -Klasse'!BF38="","",IF('Slut 3.kl -Klasse'!BF38='Skole scoring'!AR$152,1,0)+IF('Slut 3.kl -Klasse'!BF38=5,5,0))</f>
        <v/>
      </c>
      <c r="AS171" s="29" t="str">
        <f>IF('Slut 3.kl -Klasse'!BG38="","",IF('Slut 3.kl -Klasse'!BG38='Skole scoring'!AS$152,1,0)+IF('Slut 3.kl -Klasse'!BG38=5,5,0))</f>
        <v/>
      </c>
      <c r="AT171" s="29" t="str">
        <f>IF('Slut 3.kl -Klasse'!BH38="","",IF('Slut 3.kl -Klasse'!BH38='Skole scoring'!AT$152,1,0)+IF('Slut 3.kl -Klasse'!BH38=5,5,0))</f>
        <v/>
      </c>
      <c r="AU171" s="29" t="str">
        <f>IF('Slut 3.kl -Klasse'!BI38="","",IF('Slut 3.kl -Klasse'!BI38='Skole scoring'!AU$152,1,0)+IF('Slut 3.kl -Klasse'!BI38=5,5,0))</f>
        <v/>
      </c>
      <c r="AV171" s="29" t="str">
        <f>IF('Slut 3.kl -Klasse'!BJ38="","",IF('Slut 3.kl -Klasse'!BJ38='Skole scoring'!AV$152,1,0)+IF('Slut 3.kl -Klasse'!BJ38=5,5,0))</f>
        <v/>
      </c>
      <c r="AW171" s="29" t="str">
        <f>IF('Slut 3.kl -Klasse'!BK38="","",IF('Slut 3.kl -Klasse'!BK38='Skole scoring'!AW$152,1,0)+IF('Slut 3.kl -Klasse'!BK38=5,5,0))</f>
        <v/>
      </c>
      <c r="AX171" s="29" t="str">
        <f>IF('Slut 3.kl -Klasse'!BL38="","",IF('Slut 3.kl -Klasse'!BL38='Skole scoring'!AX$152,1,0)+IF('Slut 3.kl -Klasse'!BL38=5,5,0))</f>
        <v/>
      </c>
      <c r="AY171" s="29" t="str">
        <f>IF('Slut 3.kl -Klasse'!BM38="","",IF('Slut 3.kl -Klasse'!BM38='Skole scoring'!AY$152,1,0)+IF('Slut 3.kl -Klasse'!BM38=5,5,0))</f>
        <v/>
      </c>
      <c r="AZ171" s="29" t="str">
        <f>IF('Slut 3.kl -Klasse'!BN38="","",IF('Slut 3.kl -Klasse'!BN38='Skole scoring'!AZ$152,1,0)+IF('Slut 3.kl -Klasse'!BN38=5,5,0))</f>
        <v/>
      </c>
      <c r="BA171" s="29" t="str">
        <f>IF('Slut 3.kl -Klasse'!BO38="","",IF('Slut 3.kl -Klasse'!BO38='Skole scoring'!BA$152,1,0)+IF('Slut 3.kl -Klasse'!BO38=5,5,0))</f>
        <v/>
      </c>
      <c r="BB171" s="29" t="str">
        <f>IF('Slut 3.kl -Klasse'!BP38="","",IF('Slut 3.kl -Klasse'!BP38='Skole scoring'!BB$152,1,0)+IF('Slut 3.kl -Klasse'!BP38=5,5,0))</f>
        <v/>
      </c>
      <c r="BC171" s="29" t="str">
        <f>IF('Slut 3.kl -Klasse'!BQ38="","",IF('Slut 3.kl -Klasse'!BQ38='Skole scoring'!BC$152,1,0)+IF('Slut 3.kl -Klasse'!BQ38=5,5,0))</f>
        <v/>
      </c>
      <c r="BD171" s="29" t="str">
        <f>IF('Slut 3.kl -Klasse'!BR38="","",IF('Slut 3.kl -Klasse'!BR38='Skole scoring'!BD$152,1,0)+IF('Slut 3.kl -Klasse'!BR38=5,5,0))</f>
        <v/>
      </c>
      <c r="BE171" s="29" t="str">
        <f>IF('Slut 3.kl -Klasse'!BS38="","",IF('Slut 3.kl -Klasse'!BS38='Skole scoring'!BE$152,1,0)+IF('Slut 3.kl -Klasse'!BS38=5,5,0))</f>
        <v/>
      </c>
      <c r="BF171" s="29" t="str">
        <f>IF('Slut 3.kl -Klasse'!BT38="","",IF('Slut 3.kl -Klasse'!BT38='Skole scoring'!BF$152,1,0)+IF('Slut 3.kl -Klasse'!BT38=5,5,0))</f>
        <v/>
      </c>
      <c r="BG171" s="29" t="str">
        <f>IF('Slut 3.kl -Klasse'!BU38="","",IF('Slut 3.kl -Klasse'!BU38='Skole scoring'!BG$152,1,0)+IF('Slut 3.kl -Klasse'!BU38=5,5,0))</f>
        <v/>
      </c>
      <c r="BH171" s="29" t="str">
        <f>IF('Slut 3.kl -Klasse'!BV38="","",IF('Slut 3.kl -Klasse'!BV38='Skole scoring'!BH$152,1,0)+IF('Slut 3.kl -Klasse'!BV38=5,5,0))</f>
        <v/>
      </c>
      <c r="BI171" s="29" t="str">
        <f>IF('Slut 3.kl -Klasse'!BW38="","",IF('Slut 3.kl -Klasse'!BW38='Skole scoring'!BI$152,1,0)+IF('Slut 3.kl -Klasse'!BW38=5,5,0))</f>
        <v/>
      </c>
      <c r="BJ171" s="29" t="str">
        <f>IF('Slut 3.kl -Klasse'!BX38="","",IF('Slut 3.kl -Klasse'!BX38='Skole scoring'!BJ$152,1,0)+IF('Slut 3.kl -Klasse'!BX38=5,5,0))</f>
        <v/>
      </c>
      <c r="BK171" s="29" t="str">
        <f>IF('Slut 3.kl -Klasse'!BY38="","",IF('Slut 3.kl -Klasse'!BY38='Skole scoring'!BK$152,1,0)+IF('Slut 3.kl -Klasse'!BY38=5,5,0))</f>
        <v/>
      </c>
      <c r="BL171" s="29" t="str">
        <f>IF('Slut 3.kl -Klasse'!BZ38="","",IF('Slut 3.kl -Klasse'!BZ38='Skole scoring'!BL$152,1,0)+IF('Slut 3.kl -Klasse'!BZ38=5,5,0))</f>
        <v/>
      </c>
      <c r="BM171" s="29" t="str">
        <f>IF('Slut 3.kl -Klasse'!CA38="","",IF('Slut 3.kl -Klasse'!CA38='Skole scoring'!BM$152,1,0)+IF('Slut 3.kl -Klasse'!CA38=5,5,0))</f>
        <v/>
      </c>
      <c r="BN171" s="29" t="str">
        <f>IF('Slut 3.kl -Klasse'!CB38="","",IF('Slut 3.kl -Klasse'!CB38='Skole scoring'!BN$152,1,0)+IF('Slut 3.kl -Klasse'!CB38=5,5,0))</f>
        <v/>
      </c>
      <c r="BO171" s="29" t="str">
        <f>IF('Slut 3.kl -Klasse'!CC38="","",IF('Slut 3.kl -Klasse'!CC38='Skole scoring'!BO$152,1,0)+IF('Slut 3.kl -Klasse'!CC38=5,5,0))</f>
        <v/>
      </c>
      <c r="BP171" s="29" t="str">
        <f>IF('Slut 3.kl -Klasse'!CD38="","",IF('Slut 3.kl -Klasse'!CD38='Skole scoring'!BP$152,1,0)+IF('Slut 3.kl -Klasse'!CD38=5,5,0))</f>
        <v/>
      </c>
      <c r="BQ171" s="29" t="str">
        <f>IF('Slut 3.kl -Klasse'!CE38="","",IF('Slut 3.kl -Klasse'!CE38='Skole scoring'!BQ$152,1,0)+IF('Slut 3.kl -Klasse'!CE38=5,5,0))</f>
        <v/>
      </c>
      <c r="BR171" s="29" t="str">
        <f>IF('Slut 3.kl -Klasse'!CF38="","",IF('Slut 3.kl -Klasse'!CF38='Skole scoring'!BR$152,1,0)+IF('Slut 3.kl -Klasse'!CF38=5,5,0))</f>
        <v/>
      </c>
      <c r="BS171" s="29" t="str">
        <f>IF('Slut 3.kl -Klasse'!CG38="","",IF('Slut 3.kl -Klasse'!CG38='Skole scoring'!BS$152,1,0)+IF('Slut 3.kl -Klasse'!CG38=5,5,0))</f>
        <v/>
      </c>
      <c r="BT171" s="29" t="str">
        <f>IF('Slut 3.kl -Klasse'!CH38="","",IF('Slut 3.kl -Klasse'!CH38='Skole scoring'!BT$152,1,0)+IF('Slut 3.kl -Klasse'!CH38=5,5,0))</f>
        <v/>
      </c>
      <c r="BU171" s="29" t="str">
        <f>IF('Slut 3.kl -Klasse'!CI38="","",IF('Slut 3.kl -Klasse'!CI38='Skole scoring'!BU$152,1,0)+IF('Slut 3.kl -Klasse'!CI38=5,5,0))</f>
        <v/>
      </c>
      <c r="BV171" s="29" t="str">
        <f>IF('Slut 3.kl -Klasse'!CJ38="","",IF('Slut 3.kl -Klasse'!CJ38='Skole scoring'!BV$152,1,0)+IF('Slut 3.kl -Klasse'!CJ38=5,5,0))</f>
        <v/>
      </c>
      <c r="BW171" s="29" t="str">
        <f>IF('Slut 3.kl -Klasse'!CK38="","",IF('Slut 3.kl -Klasse'!CK38='Skole scoring'!BW$152,1,0)+IF('Slut 3.kl -Klasse'!CK38=5,5,0))</f>
        <v/>
      </c>
      <c r="BX171" s="29" t="str">
        <f>IF('Slut 3.kl -Klasse'!CL38="","",IF('Slut 3.kl -Klasse'!CL38='Skole scoring'!BX$152,1,0)+IF('Slut 3.kl -Klasse'!CL38=5,5,0))</f>
        <v/>
      </c>
      <c r="BY171" s="29" t="str">
        <f>IF('Slut 3.kl -Klasse'!CM38="","",IF('Slut 3.kl -Klasse'!CM38='Skole scoring'!BY$152,1,0)+IF('Slut 3.kl -Klasse'!CM38=5,5,0))</f>
        <v/>
      </c>
      <c r="BZ171" s="29" t="str">
        <f>IF('Slut 3.kl -Klasse'!CN38="","",IF('Slut 3.kl -Klasse'!CN38='Skole scoring'!BZ$152,1,0)+IF('Slut 3.kl -Klasse'!CN38=5,5,0))</f>
        <v/>
      </c>
      <c r="CA171" s="29" t="str">
        <f>IF('Slut 3.kl -Klasse'!CO38="","",IF('Slut 3.kl -Klasse'!CO38='Skole scoring'!CA$152,1,0)+IF('Slut 3.kl -Klasse'!CO38=5,5,0))</f>
        <v/>
      </c>
      <c r="CB171" s="29" t="str">
        <f>IF('Slut 3.kl -Klasse'!CP38="","",IF('Slut 3.kl -Klasse'!CP38='Skole scoring'!CB$152,1,0)+IF('Slut 3.kl -Klasse'!CP38=5,5,0))</f>
        <v/>
      </c>
      <c r="CC171" s="29" t="str">
        <f>IF('Slut 3.kl -Klasse'!CQ38="","",IF('Slut 3.kl -Klasse'!CQ38='Skole scoring'!CC$152,1,0)+IF('Slut 3.kl -Klasse'!CQ38=5,5,0))</f>
        <v/>
      </c>
      <c r="CD171" s="29" t="str">
        <f>IF('Slut 3.kl -Klasse'!CR38="","",IF('Slut 3.kl -Klasse'!CR38='Skole scoring'!CD$152,1,0)+IF('Slut 3.kl -Klasse'!CR38=5,5,0))</f>
        <v/>
      </c>
      <c r="CE171" s="29" t="str">
        <f>IF('Slut 3.kl -Klasse'!CS38="","",IF('Slut 3.kl -Klasse'!CS38='Skole scoring'!CE$152,1,0)+IF('Slut 3.kl -Klasse'!CS38=5,5,0))</f>
        <v/>
      </c>
      <c r="CF171" s="29" t="str">
        <f>IF('Slut 3.kl -Klasse'!CT38="","",IF('Slut 3.kl -Klasse'!CT38='Skole scoring'!CF$152,1,0)+IF('Slut 3.kl -Klasse'!CT38=5,5,0))</f>
        <v/>
      </c>
      <c r="CG171" s="29" t="str">
        <f>IF('Slut 3.kl -Klasse'!CU38="","",IF('Slut 3.kl -Klasse'!CU38='Skole scoring'!CG$152,1,0)+IF('Slut 3.kl -Klasse'!CU38=5,5,0))</f>
        <v/>
      </c>
      <c r="CH171" s="29" t="str">
        <f>IF('Slut 3.kl -Klasse'!CV38="","",IF('Slut 3.kl -Klasse'!CV38='Skole scoring'!CH$152,1,0)+IF('Slut 3.kl -Klasse'!CV38=5,5,0))</f>
        <v/>
      </c>
      <c r="CI171" s="29" t="str">
        <f>IF('Slut 3.kl -Klasse'!CW38="","",IF('Slut 3.kl -Klasse'!CW38='Skole scoring'!CI$152,1,0)+IF('Slut 3.kl -Klasse'!CW38=5,5,0))</f>
        <v/>
      </c>
      <c r="CJ171" s="29" t="str">
        <f>IF('Slut 3.kl -Klasse'!CX38="","",IF('Slut 3.kl -Klasse'!CX38='Skole scoring'!CJ$152,1,0)+IF('Slut 3.kl -Klasse'!CX38=5,5,0))</f>
        <v/>
      </c>
      <c r="CK171" s="29" t="str">
        <f>IF('Slut 3.kl -Klasse'!CY38="","",IF('Slut 3.kl -Klasse'!CY38='Skole scoring'!CK$152,1,0)+IF('Slut 3.kl -Klasse'!CY38=5,5,0))</f>
        <v/>
      </c>
      <c r="CL171" s="29" t="str">
        <f>IF('Slut 3.kl -Klasse'!CZ38="","",IF('Slut 3.kl -Klasse'!CZ38='Skole scoring'!CL$152,1,0)+IF('Slut 3.kl -Klasse'!CZ38=5,5,0))</f>
        <v/>
      </c>
      <c r="CM171" s="29" t="str">
        <f>IF('Slut 3.kl -Klasse'!DA38="","",IF('Slut 3.kl -Klasse'!DA38='Skole scoring'!CM$152,1,0)+IF('Slut 3.kl -Klasse'!DA38=5,5,0))</f>
        <v/>
      </c>
      <c r="CN171" s="29" t="str">
        <f>IF('Slut 3.kl -Klasse'!DB38="","",IF('Slut 3.kl -Klasse'!DB38='Skole scoring'!CN$152,1,0)+IF('Slut 3.kl -Klasse'!DB38=5,5,0))</f>
        <v/>
      </c>
      <c r="CO171" s="29" t="str">
        <f>IF('Slut 3.kl -Klasse'!DC38="","",IF('Slut 3.kl -Klasse'!DC38='Skole scoring'!CO$152,1,0)+IF('Slut 3.kl -Klasse'!DC38=5,5,0))</f>
        <v/>
      </c>
      <c r="CP171" s="29" t="str">
        <f>IF('Slut 3.kl -Klasse'!DD38="","",IF('Slut 3.kl -Klasse'!DD38='Skole scoring'!CP$152,1,0)+IF('Slut 3.kl -Klasse'!DD38=5,5,0))</f>
        <v/>
      </c>
      <c r="CQ171" s="29" t="str">
        <f>IF('Slut 3.kl -Klasse'!DE38="","",IF('Slut 3.kl -Klasse'!DE38='Skole scoring'!CQ$152,1,0)+IF('Slut 3.kl -Klasse'!DE38=5,5,0))</f>
        <v/>
      </c>
      <c r="CR171" s="29" t="str">
        <f>IF('Slut 3.kl -Klasse'!DF38="","",IF('Slut 3.kl -Klasse'!DF38='Skole scoring'!CR$152,1,0)+IF('Slut 3.kl -Klasse'!DF38=5,5,0))</f>
        <v/>
      </c>
      <c r="CS171" s="29" t="str">
        <f>IF('Slut 3.kl -Klasse'!DG38="","",IF('Slut 3.kl -Klasse'!DG38='Skole scoring'!CS$152,1,0)+IF('Slut 3.kl -Klasse'!DG38=5,5,0))</f>
        <v/>
      </c>
      <c r="CT171" s="29" t="str">
        <f>IF('Slut 3.kl -Klasse'!DH38="","",IF('Slut 3.kl -Klasse'!DH38='Skole scoring'!CT$152,1,0)+IF('Slut 3.kl -Klasse'!DH38=5,5,0))</f>
        <v/>
      </c>
      <c r="CU171" s="29" t="str">
        <f>IF('Slut 3.kl -Klasse'!DI38="","",IF('Slut 3.kl -Klasse'!DI38='Skole scoring'!CU$152,1,0)+IF('Slut 3.kl -Klasse'!DI38=5,5,0))</f>
        <v/>
      </c>
      <c r="CV171" s="29" t="str">
        <f>IF('Slut 3.kl -Klasse'!DJ38="","",IF('Slut 3.kl -Klasse'!DJ38='Skole scoring'!CV$152,1,0)+IF('Slut 3.kl -Klasse'!DJ38=5,5,0))</f>
        <v/>
      </c>
      <c r="CW171" s="29" t="str">
        <f>IF('Slut 3.kl -Klasse'!DK38="","",IF('Slut 3.kl -Klasse'!DK38='Skole scoring'!CW$152,1,0)+IF('Slut 3.kl -Klasse'!DK38=5,5,0))</f>
        <v/>
      </c>
      <c r="CX171" s="29" t="str">
        <f>IF('Slut 3.kl -Klasse'!DL38="","",IF('Slut 3.kl -Klasse'!DL38='Skole scoring'!CX$152,1,0)+IF('Slut 3.kl -Klasse'!DL38=5,5,0))</f>
        <v/>
      </c>
      <c r="CY171" s="29" t="str">
        <f>IF('Slut 3.kl -Klasse'!DM38="","",IF('Slut 3.kl -Klasse'!DM38='Skole scoring'!CY$152,1,0)+IF('Slut 3.kl -Klasse'!DM38=5,5,0))</f>
        <v/>
      </c>
      <c r="CZ171" s="29" t="str">
        <f>IF('Slut 3.kl -Klasse'!DN38="","",IF('Slut 3.kl -Klasse'!DN38='Skole scoring'!CZ$152,1,0)+IF('Slut 3.kl -Klasse'!DN38=5,5,0))</f>
        <v/>
      </c>
      <c r="DA171" s="29" t="str">
        <f>IF('Slut 3.kl -Klasse'!DO38="","",IF('Slut 3.kl -Klasse'!DO38='Skole scoring'!DA$152,1,0)+IF('Slut 3.kl -Klasse'!DO38=5,5,0))</f>
        <v/>
      </c>
      <c r="DB171" s="29" t="str">
        <f>IF('Slut 3.kl -Klasse'!DP38="","",IF('Slut 3.kl -Klasse'!DP38='Skole scoring'!DB$152,1,0)+IF('Slut 3.kl -Klasse'!DP38=5,5,0))</f>
        <v/>
      </c>
      <c r="DC171" s="29" t="str">
        <f>IF('Slut 3.kl -Klasse'!DQ38="","",IF('Slut 3.kl -Klasse'!DQ38='Skole scoring'!DC$152,1,0)+IF('Slut 3.kl -Klasse'!DQ38=5,5,0))</f>
        <v/>
      </c>
      <c r="DD171" s="29" t="str">
        <f>IF('Slut 3.kl -Klasse'!DR38="","",IF('Slut 3.kl -Klasse'!DR38='Skole scoring'!DD$152,1,0)+IF('Slut 3.kl -Klasse'!DR38=5,5,0))</f>
        <v/>
      </c>
      <c r="DE171" s="29" t="str">
        <f>IF('Slut 3.kl -Klasse'!DS38="","",IF('Slut 3.kl -Klasse'!DS38='Skole scoring'!DE$152,1,0)+IF('Slut 3.kl -Klasse'!DS38=5,5,0))</f>
        <v/>
      </c>
      <c r="DF171" s="29" t="str">
        <f>IF('Slut 3.kl -Klasse'!DT38="","",IF('Slut 3.kl -Klasse'!DT38='Skole scoring'!DF$152,1,0)+IF('Slut 3.kl -Klasse'!DT38=5,5,0))</f>
        <v/>
      </c>
      <c r="DG171" s="29" t="str">
        <f>IF('Slut 3.kl -Klasse'!DU38="","",IF('Slut 3.kl -Klasse'!DU38='Skole scoring'!DG$152,1,0)+IF('Slut 3.kl -Klasse'!DU38=5,5,0))</f>
        <v/>
      </c>
      <c r="DH171" s="29" t="str">
        <f>IF('Slut 3.kl -Klasse'!DV38="","",IF('Slut 3.kl -Klasse'!DV38='Skole scoring'!DH$152,1,0)+IF('Slut 3.kl -Klasse'!DV38=5,5,0))</f>
        <v/>
      </c>
      <c r="DI171" s="29" t="str">
        <f>IF('Slut 3.kl -Klasse'!DW38="","",IF('Slut 3.kl -Klasse'!DW38='Skole scoring'!DI$152,1,0)+IF('Slut 3.kl -Klasse'!DW38=5,5,0))</f>
        <v/>
      </c>
      <c r="DJ171" s="29" t="str">
        <f>IF('Slut 3.kl -Klasse'!DX38="","",IF('Slut 3.kl -Klasse'!DX38='Skole scoring'!DJ$152,1,0)+IF('Slut 3.kl -Klasse'!DX38=5,5,0))</f>
        <v/>
      </c>
      <c r="DK171" s="29" t="str">
        <f>IF('Slut 3.kl -Klasse'!DY38="","",IF('Slut 3.kl -Klasse'!DY38='Skole scoring'!DK$152,1,0)+IF('Slut 3.kl -Klasse'!DY38=5,5,0))</f>
        <v/>
      </c>
      <c r="DL171" s="29" t="str">
        <f>IF('Slut 3.kl -Klasse'!DZ38="","",IF('Slut 3.kl -Klasse'!DZ38='Skole scoring'!DL$152,1,0)+IF('Slut 3.kl -Klasse'!DZ38=5,5,0))</f>
        <v/>
      </c>
      <c r="DM171" s="29" t="str">
        <f>IF('Slut 3.kl -Klasse'!EA38="","",IF('Slut 3.kl -Klasse'!EA38='Skole scoring'!DM$152,1,0)+IF('Slut 3.kl -Klasse'!EA38=5,5,0))</f>
        <v/>
      </c>
      <c r="DN171" s="29" t="str">
        <f>IF('Slut 3.kl -Klasse'!EB38="","",IF('Slut 3.kl -Klasse'!EB38='Skole scoring'!DN$152,1,0)+IF('Slut 3.kl -Klasse'!EB38=5,5,0))</f>
        <v/>
      </c>
      <c r="DO171" s="29" t="str">
        <f>IF('Slut 3.kl -Klasse'!EC38="","",IF('Slut 3.kl -Klasse'!EC38='Skole scoring'!DO$152,1,0)+IF('Slut 3.kl -Klasse'!EC38=5,5,0))</f>
        <v/>
      </c>
      <c r="DP171" s="29" t="str">
        <f>IF('Slut 3.kl -Klasse'!ED38="","",IF('Slut 3.kl -Klasse'!ED38='Skole scoring'!DP$152,1,0)+IF('Slut 3.kl -Klasse'!ED38=5,5,0))</f>
        <v/>
      </c>
      <c r="DQ171" s="29" t="str">
        <f>IF('Slut 3.kl -Klasse'!EE38="","",IF('Slut 3.kl -Klasse'!EE38='Skole scoring'!DQ$152,1,0)+IF('Slut 3.kl -Klasse'!EE38=5,5,0))</f>
        <v/>
      </c>
      <c r="DR171" s="29" t="str">
        <f>IF('Slut 3.kl -Klasse'!EF38="","",IF('Slut 3.kl -Klasse'!EF38='Skole scoring'!DR$152,1,0)+IF('Slut 3.kl -Klasse'!EF38=5,5,0))</f>
        <v/>
      </c>
      <c r="DS171" s="29" t="str">
        <f>IF('Slut 3.kl -Klasse'!EG38="","",IF('Slut 3.kl -Klasse'!EG38='Skole scoring'!DS$152,1,0)+IF('Slut 3.kl -Klasse'!EG38=5,5,0))</f>
        <v/>
      </c>
      <c r="DT171" s="29" t="str">
        <f>IF('Slut 3.kl -Klasse'!EH38="","",IF('Slut 3.kl -Klasse'!EH38='Skole scoring'!DT$152,1,0)+IF('Slut 3.kl -Klasse'!EH38=5,5,0))</f>
        <v/>
      </c>
      <c r="DU171" s="29" t="str">
        <f>IF('Slut 3.kl -Klasse'!EI38="","",IF('Slut 3.kl -Klasse'!EI38='Skole scoring'!DU$152,1,0)+IF('Slut 3.kl -Klasse'!EI38=5,5,0))</f>
        <v/>
      </c>
      <c r="DV171" s="29" t="str">
        <f>IF('Slut 3.kl -Klasse'!EJ38="","",IF('Slut 3.kl -Klasse'!EJ38='Skole scoring'!DV$152,1,0)+IF('Slut 3.kl -Klasse'!EJ38=5,5,0))</f>
        <v/>
      </c>
      <c r="DW171" s="29" t="str">
        <f>IF('Slut 3.kl -Klasse'!EK38="","",IF('Slut 3.kl -Klasse'!EK38='Skole scoring'!DW$152,1,0)+IF('Slut 3.kl -Klasse'!EK38=5,5,0))</f>
        <v/>
      </c>
      <c r="DX171" s="29" t="str">
        <f>IF('Slut 3.kl -Klasse'!EL38="","",IF('Slut 3.kl -Klasse'!EL38='Skole scoring'!DX$152,1,0)+IF('Slut 3.kl -Klasse'!EL38=5,5,0))</f>
        <v/>
      </c>
      <c r="DY171" s="29" t="str">
        <f>IF('Slut 3.kl -Klasse'!EM38="","",IF('Slut 3.kl -Klasse'!EM38='Skole scoring'!DY$152,1,0)+IF('Slut 3.kl -Klasse'!EM38=5,5,0))</f>
        <v/>
      </c>
      <c r="DZ171" s="29" t="str">
        <f>IF('Slut 3.kl -Klasse'!EN38="","",IF('Slut 3.kl -Klasse'!EN38='Skole scoring'!DZ$152,1,0)+IF('Slut 3.kl -Klasse'!EN38=5,5,0))</f>
        <v/>
      </c>
      <c r="EA171" s="29" t="str">
        <f>IF('Slut 3.kl -Klasse'!EO38="","",IF('Slut 3.kl -Klasse'!EO38='Skole scoring'!EA$152,1,0)+IF('Slut 3.kl -Klasse'!EO38=5,5,0))</f>
        <v/>
      </c>
      <c r="EB171" s="29" t="str">
        <f>IF('Slut 3.kl -Klasse'!EP38="","",IF('Slut 3.kl -Klasse'!EP38='Skole scoring'!EB$152,1,0)+IF('Slut 3.kl -Klasse'!EP38=5,5,0))</f>
        <v/>
      </c>
      <c r="EC171" s="29" t="str">
        <f>IF('Slut 3.kl -Klasse'!EQ38="","",IF('Slut 3.kl -Klasse'!EQ38='Skole scoring'!EC$152,1,0)+IF('Slut 3.kl -Klasse'!EQ38=5,5,0))</f>
        <v/>
      </c>
      <c r="ED171" s="29" t="str">
        <f>IF('Slut 3.kl -Klasse'!ER38="","",IF('Slut 3.kl -Klasse'!ER38='Skole scoring'!ED$152,1,0)+IF('Slut 3.kl -Klasse'!ER38=5,5,0))</f>
        <v/>
      </c>
      <c r="EE171" s="29" t="str">
        <f>IF('Slut 3.kl -Klasse'!ES38="","",IF('Slut 3.kl -Klasse'!ES38='Skole scoring'!EE$152,1,0)+IF('Slut 3.kl -Klasse'!ES38=5,5,0))</f>
        <v/>
      </c>
      <c r="EF171" s="29" t="str">
        <f>IF('Slut 3.kl -Klasse'!ET38="","",IF('Slut 3.kl -Klasse'!ET38='Skole scoring'!EF$152,1,0)+IF('Slut 3.kl -Klasse'!ET38=5,5,0))</f>
        <v/>
      </c>
      <c r="EG171" s="29" t="str">
        <f>IF('Slut 3.kl -Klasse'!EU38="","",IF('Slut 3.kl -Klasse'!EU38='Skole scoring'!EG$152,1,0)+IF('Slut 3.kl -Klasse'!EU38=5,5,0))</f>
        <v/>
      </c>
      <c r="EH171" s="29" t="str">
        <f>IF('Slut 3.kl -Klasse'!EV38="","",IF('Slut 3.kl -Klasse'!EV38='Skole scoring'!EH$152,1,0)+IF('Slut 3.kl -Klasse'!EV38=5,5,0))</f>
        <v/>
      </c>
      <c r="EI171" s="29" t="str">
        <f>IF('Slut 3.kl -Klasse'!EW38="","",IF('Slut 3.kl -Klasse'!EW38='Skole scoring'!EI$152,1,0)+IF('Slut 3.kl -Klasse'!EW38=5,5,0))</f>
        <v/>
      </c>
      <c r="EJ171" s="29" t="str">
        <f>IF('Slut 3.kl -Klasse'!EX38="","",IF('Slut 3.kl -Klasse'!EX38='Skole scoring'!EJ$152,1,0)+IF('Slut 3.kl -Klasse'!EX38=5,5,0))</f>
        <v/>
      </c>
      <c r="EK171" s="29" t="str">
        <f>IF('Slut 3.kl -Klasse'!EY38="","",IF('Slut 3.kl -Klasse'!EY38='Skole scoring'!EK$152,1,0)+IF('Slut 3.kl -Klasse'!EY38=5,5,0))</f>
        <v/>
      </c>
      <c r="EL171" s="29" t="str">
        <f>IF('Slut 3.kl -Klasse'!EZ38="","",IF('Slut 3.kl -Klasse'!EZ38='Skole scoring'!EL$152,1,0)+IF('Slut 3.kl -Klasse'!EZ38=5,5,0))</f>
        <v/>
      </c>
      <c r="EM171" s="29" t="str">
        <f>IF('Slut 3.kl -Klasse'!FA38="","",IF('Slut 3.kl -Klasse'!FA38='Skole scoring'!EM$152,1,0)+IF('Slut 3.kl -Klasse'!FA38=5,5,0))</f>
        <v/>
      </c>
      <c r="EN171" s="29" t="str">
        <f>IF('Slut 3.kl -Klasse'!FB38="","",IF('Slut 3.kl -Klasse'!FB38='Skole scoring'!EN$152,1,0)+IF('Slut 3.kl -Klasse'!FB38=5,5,0))</f>
        <v/>
      </c>
      <c r="EO171" s="29" t="str">
        <f>IF('Slut 3.kl -Klasse'!FC38="","",IF('Slut 3.kl -Klasse'!FC38='Skole scoring'!EO$152,1,0)+IF('Slut 3.kl -Klasse'!FC38=5,5,0))</f>
        <v/>
      </c>
      <c r="EP171" s="29" t="str">
        <f>IF('Slut 3.kl -Klasse'!FD38="","",IF('Slut 3.kl -Klasse'!FD38='Skole scoring'!EP$152,1,0)+IF('Slut 3.kl -Klasse'!FD38=5,5,0))</f>
        <v/>
      </c>
      <c r="EQ171" s="29" t="str">
        <f>IF('Slut 3.kl -Klasse'!FE38="","",IF('Slut 3.kl -Klasse'!FE38='Skole scoring'!EQ$152,1,0)+IF('Slut 3.kl -Klasse'!FE38=5,5,0))</f>
        <v/>
      </c>
      <c r="ER171" s="29" t="str">
        <f>IF('Slut 3.kl -Klasse'!FF38="","",IF('Slut 3.kl -Klasse'!FF38='Skole scoring'!ER$152,1,0)+IF('Slut 3.kl -Klasse'!FF38=5,5,0))</f>
        <v/>
      </c>
      <c r="ES171" s="29" t="str">
        <f>IF('Slut 3.kl -Klasse'!FG38="","",IF('Slut 3.kl -Klasse'!FG38='Skole scoring'!ES$152,1,0)+IF('Slut 3.kl -Klasse'!FG38=5,5,0))</f>
        <v/>
      </c>
      <c r="ET171" s="29" t="str">
        <f>IF('Slut 3.kl -Klasse'!FH38="","",IF('Slut 3.kl -Klasse'!FH38='Skole scoring'!ET$152,1,0)+IF('Slut 3.kl -Klasse'!FH38=5,5,0))</f>
        <v/>
      </c>
      <c r="EU171" s="29" t="str">
        <f>IF('Slut 3.kl -Klasse'!FI38="","",IF('Slut 3.kl -Klasse'!FI38='Skole scoring'!EU$152,1,0)+IF('Slut 3.kl -Klasse'!FI38=5,5,0))</f>
        <v/>
      </c>
      <c r="EV171" s="29" t="str">
        <f>IF('Slut 3.kl -Klasse'!FJ38="","",IF('Slut 3.kl -Klasse'!FJ38='Skole scoring'!EV$152,1,0)+IF('Slut 3.kl -Klasse'!FJ38=5,5,0))</f>
        <v/>
      </c>
      <c r="EW171" s="29" t="str">
        <f>IF('Slut 3.kl -Klasse'!FK38="","",IF('Slut 3.kl -Klasse'!FK38='Skole scoring'!EW$152,1,0)+IF('Slut 3.kl -Klasse'!FK38=5,5,0))</f>
        <v/>
      </c>
      <c r="EX171" s="29" t="str">
        <f>IF('Slut 3.kl -Klasse'!FL38="","",IF('Slut 3.kl -Klasse'!FL38='Skole scoring'!EX$152,1,0)+IF('Slut 3.kl -Klasse'!FL38=5,5,0))</f>
        <v/>
      </c>
      <c r="EY171" s="29" t="str">
        <f>IF('Slut 3.kl -Klasse'!FM38="","",IF('Slut 3.kl -Klasse'!FM38='Skole scoring'!EY$152,1,0)+IF('Slut 3.kl -Klasse'!FM38=5,5,0))</f>
        <v/>
      </c>
      <c r="EZ171" s="29" t="str">
        <f>IF('Slut 3.kl -Klasse'!FN38="","",IF('Slut 3.kl -Klasse'!FN38='Skole scoring'!EZ$152,1,0)+IF('Slut 3.kl -Klasse'!FN38=5,5,0))</f>
        <v/>
      </c>
      <c r="FA171" s="29" t="str">
        <f>IF('Slut 3.kl -Klasse'!FO38="","",IF('Slut 3.kl -Klasse'!FO38='Skole scoring'!FA$152,1,0)+IF('Slut 3.kl -Klasse'!FO38=5,5,0))</f>
        <v/>
      </c>
      <c r="FB171" s="29" t="str">
        <f>IF('Slut 3.kl -Klasse'!FP38="","",IF('Slut 3.kl -Klasse'!FP38='Skole scoring'!FB$152,1,0)+IF('Slut 3.kl -Klasse'!FP38=5,5,0))</f>
        <v/>
      </c>
      <c r="FC171" s="29" t="str">
        <f>IF('Slut 3.kl -Klasse'!FQ38="","",IF('Slut 3.kl -Klasse'!FQ38='Skole scoring'!FC$152,1,0)+IF('Slut 3.kl -Klasse'!FQ38=5,5,0))</f>
        <v/>
      </c>
      <c r="FD171" s="29" t="str">
        <f>IF('Slut 3.kl -Klasse'!FR38="","",IF('Slut 3.kl -Klasse'!FR38='Skole scoring'!FD$152,1,0)+IF('Slut 3.kl -Klasse'!FR38=5,5,0))</f>
        <v/>
      </c>
      <c r="FE171" s="29" t="str">
        <f>IF('Slut 3.kl -Klasse'!FS38="","",IF('Slut 3.kl -Klasse'!FS38='Skole scoring'!FE$152,1,0)+IF('Slut 3.kl -Klasse'!FS38=5,5,0))</f>
        <v/>
      </c>
      <c r="FF171" s="29" t="str">
        <f>IF('Slut 3.kl -Klasse'!FT38="","",IF('Slut 3.kl -Klasse'!FT38='Skole scoring'!FF$152,1,0)+IF('Slut 3.kl -Klasse'!FT38=5,5,0))</f>
        <v/>
      </c>
      <c r="FG171" s="29" t="str">
        <f>IF('Slut 3.kl -Klasse'!FU38="","",IF('Slut 3.kl -Klasse'!FU38='Skole scoring'!FG$152,1,0)+IF('Slut 3.kl -Klasse'!FU38=5,5,0))</f>
        <v/>
      </c>
      <c r="FH171" s="29" t="str">
        <f>IF('Slut 3.kl -Klasse'!FV38="","",IF('Slut 3.kl -Klasse'!FV38='Skole scoring'!FH$152,1,0)+IF('Slut 3.kl -Klasse'!FV38=5,5,0))</f>
        <v/>
      </c>
      <c r="FI171" s="29" t="str">
        <f>IF('Slut 3.kl -Klasse'!FW38="","",IF('Slut 3.kl -Klasse'!FW38='Skole scoring'!FI$152,1,0)+IF('Slut 3.kl -Klasse'!FW38=5,5,0))</f>
        <v/>
      </c>
      <c r="FJ171" s="29" t="str">
        <f>IF('Slut 3.kl -Klasse'!FX38="","",IF('Slut 3.kl -Klasse'!FX38='Skole scoring'!FJ$152,1,0)+IF('Slut 3.kl -Klasse'!FX38=5,5,0))</f>
        <v/>
      </c>
      <c r="FK171" s="29" t="str">
        <f>IF('Slut 3.kl -Klasse'!FY38="","",IF('Slut 3.kl -Klasse'!FY38='Skole scoring'!FK$152,1,0)+IF('Slut 3.kl -Klasse'!FY38=5,5,0))</f>
        <v/>
      </c>
      <c r="FL171" s="29" t="str">
        <f>IF('Slut 3.kl -Klasse'!FZ38="","",IF('Slut 3.kl -Klasse'!FZ38='Skole scoring'!FL$152,1,0)+IF('Slut 3.kl -Klasse'!FZ38=5,5,0))</f>
        <v/>
      </c>
      <c r="FM171" s="29" t="str">
        <f>IF('Slut 3.kl -Klasse'!GA38="","",IF('Slut 3.kl -Klasse'!GA38='Skole scoring'!FM$152,1,0)+IF('Slut 3.kl -Klasse'!GA38=5,5,0))</f>
        <v/>
      </c>
      <c r="FN171" s="29">
        <f t="shared" si="5"/>
        <v>0</v>
      </c>
      <c r="FO171" s="29" t="str">
        <f>IF(ISBLANK('Slut 3.kl -Klasse'!B38),"NA",(((COUNTIF('Skole scoring'!B171:U171,1)-10.5)/5.6)+((COUNTIF('Skole scoring'!V171:DQ171,1)-28.9)/14.5)+((COUNTIF(DR171:FM171,1)-29.6)/13.9))/3)</f>
        <v>NA</v>
      </c>
    </row>
    <row r="172" spans="2:171" x14ac:dyDescent="0.35">
      <c r="B172" s="29" t="str">
        <f>IF('Slut 3.kl -Klasse'!P39="","",IF('Slut 3.kl -Klasse'!P39='Skole scoring'!B$152,1,0)+IF('Slut 3.kl -Klasse'!P39=5,5,0))</f>
        <v/>
      </c>
      <c r="C172" s="29" t="str">
        <f>IF('Slut 3.kl -Klasse'!Q39="","",IF('Slut 3.kl -Klasse'!Q39='Skole scoring'!C$152,1,0)+IF('Slut 3.kl -Klasse'!Q39=5,5,0))</f>
        <v/>
      </c>
      <c r="D172" s="29" t="str">
        <f>IF('Slut 3.kl -Klasse'!R39="","",IF('Slut 3.kl -Klasse'!R39='Skole scoring'!D$152,1,0)+IF('Slut 3.kl -Klasse'!R39=5,5,0))</f>
        <v/>
      </c>
      <c r="E172" s="29" t="str">
        <f>IF('Slut 3.kl -Klasse'!S39="","",IF('Slut 3.kl -Klasse'!S39='Skole scoring'!E$152,1,0)+IF('Slut 3.kl -Klasse'!S39=5,5,0))</f>
        <v/>
      </c>
      <c r="F172" s="29" t="str">
        <f>IF('Slut 3.kl -Klasse'!T39="","",IF('Slut 3.kl -Klasse'!T39='Skole scoring'!F$152,1,0)+IF('Slut 3.kl -Klasse'!T39=5,5,0))</f>
        <v/>
      </c>
      <c r="G172" s="29" t="str">
        <f>IF('Slut 3.kl -Klasse'!U39="","",IF('Slut 3.kl -Klasse'!U39='Skole scoring'!G$152,1,0)+IF('Slut 3.kl -Klasse'!U39=5,5,0))</f>
        <v/>
      </c>
      <c r="H172" s="29" t="str">
        <f>IF('Slut 3.kl -Klasse'!V39="","",IF('Slut 3.kl -Klasse'!V39='Skole scoring'!H$152,1,0)+IF('Slut 3.kl -Klasse'!V39=5,5,0))</f>
        <v/>
      </c>
      <c r="I172" s="29" t="str">
        <f>IF('Slut 3.kl -Klasse'!W39="","",IF('Slut 3.kl -Klasse'!W39='Skole scoring'!I$152,1,0)+IF('Slut 3.kl -Klasse'!W39=5,5,0))</f>
        <v/>
      </c>
      <c r="J172" s="29" t="str">
        <f>IF('Slut 3.kl -Klasse'!X39="","",IF('Slut 3.kl -Klasse'!X39='Skole scoring'!J$152,1,0)+IF('Slut 3.kl -Klasse'!X39=5,5,0))</f>
        <v/>
      </c>
      <c r="K172" s="29" t="str">
        <f>IF('Slut 3.kl -Klasse'!Y39="","",IF('Slut 3.kl -Klasse'!Y39='Skole scoring'!K$152,1,0)+IF('Slut 3.kl -Klasse'!Y39=5,5,0))</f>
        <v/>
      </c>
      <c r="L172" s="29" t="str">
        <f>IF('Slut 3.kl -Klasse'!Z39="","",IF('Slut 3.kl -Klasse'!Z39='Skole scoring'!L$152,1,0)+IF('Slut 3.kl -Klasse'!Z39=5,5,0))</f>
        <v/>
      </c>
      <c r="M172" s="29" t="str">
        <f>IF('Slut 3.kl -Klasse'!AA39="","",IF('Slut 3.kl -Klasse'!AA39='Skole scoring'!M$152,1,0)+IF('Slut 3.kl -Klasse'!AA39=5,5,0))</f>
        <v/>
      </c>
      <c r="N172" s="29" t="str">
        <f>IF('Slut 3.kl -Klasse'!AB39="","",IF('Slut 3.kl -Klasse'!AB39='Skole scoring'!N$152,1,0)+IF('Slut 3.kl -Klasse'!AB39=5,5,0))</f>
        <v/>
      </c>
      <c r="O172" s="29" t="str">
        <f>IF('Slut 3.kl -Klasse'!AC39="","",IF('Slut 3.kl -Klasse'!AC39='Skole scoring'!O$152,1,0)+IF('Slut 3.kl -Klasse'!AC39=5,5,0))</f>
        <v/>
      </c>
      <c r="P172" s="29" t="str">
        <f>IF('Slut 3.kl -Klasse'!AD39="","",IF('Slut 3.kl -Klasse'!AD39='Skole scoring'!P$152,1,0)+IF('Slut 3.kl -Klasse'!AD39=5,5,0))</f>
        <v/>
      </c>
      <c r="Q172" s="29" t="str">
        <f>IF('Slut 3.kl -Klasse'!AE39="","",IF('Slut 3.kl -Klasse'!AE39='Skole scoring'!Q$152,1,0)+IF('Slut 3.kl -Klasse'!AE39=5,5,0))</f>
        <v/>
      </c>
      <c r="R172" s="29" t="str">
        <f>IF('Slut 3.kl -Klasse'!AF39="","",IF('Slut 3.kl -Klasse'!AF39='Skole scoring'!R$152,1,0)+IF('Slut 3.kl -Klasse'!AF39=5,5,0))</f>
        <v/>
      </c>
      <c r="S172" s="29" t="str">
        <f>IF('Slut 3.kl -Klasse'!AG39="","",IF('Slut 3.kl -Klasse'!AG39='Skole scoring'!S$152,1,0)+IF('Slut 3.kl -Klasse'!AG39=5,5,0))</f>
        <v/>
      </c>
      <c r="T172" s="29" t="str">
        <f>IF('Slut 3.kl -Klasse'!AH39="","",IF('Slut 3.kl -Klasse'!AH39='Skole scoring'!T$152,1,0)+IF('Slut 3.kl -Klasse'!AH39=5,5,0))</f>
        <v/>
      </c>
      <c r="U172" s="29" t="str">
        <f>IF('Slut 3.kl -Klasse'!AI39="","",IF('Slut 3.kl -Klasse'!AI39='Skole scoring'!U$152,1,0)+IF('Slut 3.kl -Klasse'!AI39=5,5,0))</f>
        <v/>
      </c>
      <c r="V172" s="29" t="str">
        <f>IF('Slut 3.kl -Klasse'!AJ39="","",IF('Slut 3.kl -Klasse'!AJ39='Skole scoring'!V$152,1,0)+IF('Slut 3.kl -Klasse'!AJ39=5,5,0))</f>
        <v/>
      </c>
      <c r="W172" s="29" t="str">
        <f>IF('Slut 3.kl -Klasse'!AK39="","",IF('Slut 3.kl -Klasse'!AK39='Skole scoring'!W$152,1,0)+IF('Slut 3.kl -Klasse'!AK39=5,5,0))</f>
        <v/>
      </c>
      <c r="X172" s="29" t="str">
        <f>IF('Slut 3.kl -Klasse'!AL39="","",IF('Slut 3.kl -Klasse'!AL39='Skole scoring'!X$152,1,0)+IF('Slut 3.kl -Klasse'!AL39=5,5,0))</f>
        <v/>
      </c>
      <c r="Y172" s="29" t="str">
        <f>IF('Slut 3.kl -Klasse'!AM39="","",IF('Slut 3.kl -Klasse'!AM39='Skole scoring'!Y$152,1,0)+IF('Slut 3.kl -Klasse'!AM39=5,5,0))</f>
        <v/>
      </c>
      <c r="Z172" s="29" t="str">
        <f>IF('Slut 3.kl -Klasse'!AN39="","",IF('Slut 3.kl -Klasse'!AN39='Skole scoring'!Z$152,1,0)+IF('Slut 3.kl -Klasse'!AN39=5,5,0))</f>
        <v/>
      </c>
      <c r="AA172" s="29" t="str">
        <f>IF('Slut 3.kl -Klasse'!AO39="","",IF('Slut 3.kl -Klasse'!AO39='Skole scoring'!AA$152,1,0)+IF('Slut 3.kl -Klasse'!AO39=5,5,0))</f>
        <v/>
      </c>
      <c r="AB172" s="29" t="str">
        <f>IF('Slut 3.kl -Klasse'!AP39="","",IF('Slut 3.kl -Klasse'!AP39='Skole scoring'!AB$152,1,0)+IF('Slut 3.kl -Klasse'!AP39=5,5,0))</f>
        <v/>
      </c>
      <c r="AC172" s="29" t="str">
        <f>IF('Slut 3.kl -Klasse'!AQ39="","",IF('Slut 3.kl -Klasse'!AQ39='Skole scoring'!AC$152,1,0)+IF('Slut 3.kl -Klasse'!AQ39=5,5,0))</f>
        <v/>
      </c>
      <c r="AD172" s="29" t="str">
        <f>IF('Slut 3.kl -Klasse'!AR39="","",IF('Slut 3.kl -Klasse'!AR39='Skole scoring'!AD$152,1,0)+IF('Slut 3.kl -Klasse'!AR39=5,5,0))</f>
        <v/>
      </c>
      <c r="AE172" s="29" t="str">
        <f>IF('Slut 3.kl -Klasse'!AS39="","",IF('Slut 3.kl -Klasse'!AS39='Skole scoring'!AE$152,1,0)+IF('Slut 3.kl -Klasse'!AS39=5,5,0))</f>
        <v/>
      </c>
      <c r="AF172" s="29" t="str">
        <f>IF('Slut 3.kl -Klasse'!AT39="","",IF('Slut 3.kl -Klasse'!AT39='Skole scoring'!AF$152,1,0)+IF('Slut 3.kl -Klasse'!AT39=5,5,0))</f>
        <v/>
      </c>
      <c r="AG172" s="29" t="str">
        <f>IF('Slut 3.kl -Klasse'!AU39="","",IF('Slut 3.kl -Klasse'!AU39='Skole scoring'!AG$152,1,0)+IF('Slut 3.kl -Klasse'!AU39=5,5,0))</f>
        <v/>
      </c>
      <c r="AH172" s="29" t="str">
        <f>IF('Slut 3.kl -Klasse'!AV39="","",IF('Slut 3.kl -Klasse'!AV39='Skole scoring'!AH$152,1,0)+IF('Slut 3.kl -Klasse'!AV39=5,5,0))</f>
        <v/>
      </c>
      <c r="AI172" s="29" t="str">
        <f>IF('Slut 3.kl -Klasse'!AW39="","",IF('Slut 3.kl -Klasse'!AW39='Skole scoring'!AI$152,1,0)+IF('Slut 3.kl -Klasse'!AW39=5,5,0))</f>
        <v/>
      </c>
      <c r="AJ172" s="29" t="str">
        <f>IF('Slut 3.kl -Klasse'!AX39="","",IF('Slut 3.kl -Klasse'!AX39='Skole scoring'!AJ$152,1,0)+IF('Slut 3.kl -Klasse'!AX39=5,5,0))</f>
        <v/>
      </c>
      <c r="AK172" s="29" t="str">
        <f>IF('Slut 3.kl -Klasse'!AY39="","",IF('Slut 3.kl -Klasse'!AY39='Skole scoring'!AK$152,1,0)+IF('Slut 3.kl -Klasse'!AY39=5,5,0))</f>
        <v/>
      </c>
      <c r="AL172" s="29" t="str">
        <f>IF('Slut 3.kl -Klasse'!AZ39="","",IF('Slut 3.kl -Klasse'!AZ39='Skole scoring'!AL$152,1,0)+IF('Slut 3.kl -Klasse'!AZ39=5,5,0))</f>
        <v/>
      </c>
      <c r="AM172" s="29" t="str">
        <f>IF('Slut 3.kl -Klasse'!BA39="","",IF('Slut 3.kl -Klasse'!BA39='Skole scoring'!AM$152,1,0)+IF('Slut 3.kl -Klasse'!BA39=5,5,0))</f>
        <v/>
      </c>
      <c r="AN172" s="29" t="str">
        <f>IF('Slut 3.kl -Klasse'!BB39="","",IF('Slut 3.kl -Klasse'!BB39='Skole scoring'!AN$152,1,0)+IF('Slut 3.kl -Klasse'!BB39=5,5,0))</f>
        <v/>
      </c>
      <c r="AO172" s="29" t="str">
        <f>IF('Slut 3.kl -Klasse'!BC39="","",IF('Slut 3.kl -Klasse'!BC39='Skole scoring'!AO$152,1,0)+IF('Slut 3.kl -Klasse'!BC39=5,5,0))</f>
        <v/>
      </c>
      <c r="AP172" s="29" t="str">
        <f>IF('Slut 3.kl -Klasse'!BD39="","",IF('Slut 3.kl -Klasse'!BD39='Skole scoring'!AP$152,1,0)+IF('Slut 3.kl -Klasse'!BD39=5,5,0))</f>
        <v/>
      </c>
      <c r="AQ172" s="29" t="str">
        <f>IF('Slut 3.kl -Klasse'!BE39="","",IF('Slut 3.kl -Klasse'!BE39='Skole scoring'!AQ$152,1,0)+IF('Slut 3.kl -Klasse'!BE39=5,5,0))</f>
        <v/>
      </c>
      <c r="AR172" s="29" t="str">
        <f>IF('Slut 3.kl -Klasse'!BF39="","",IF('Slut 3.kl -Klasse'!BF39='Skole scoring'!AR$152,1,0)+IF('Slut 3.kl -Klasse'!BF39=5,5,0))</f>
        <v/>
      </c>
      <c r="AS172" s="29" t="str">
        <f>IF('Slut 3.kl -Klasse'!BG39="","",IF('Slut 3.kl -Klasse'!BG39='Skole scoring'!AS$152,1,0)+IF('Slut 3.kl -Klasse'!BG39=5,5,0))</f>
        <v/>
      </c>
      <c r="AT172" s="29" t="str">
        <f>IF('Slut 3.kl -Klasse'!BH39="","",IF('Slut 3.kl -Klasse'!BH39='Skole scoring'!AT$152,1,0)+IF('Slut 3.kl -Klasse'!BH39=5,5,0))</f>
        <v/>
      </c>
      <c r="AU172" s="29" t="str">
        <f>IF('Slut 3.kl -Klasse'!BI39="","",IF('Slut 3.kl -Klasse'!BI39='Skole scoring'!AU$152,1,0)+IF('Slut 3.kl -Klasse'!BI39=5,5,0))</f>
        <v/>
      </c>
      <c r="AV172" s="29" t="str">
        <f>IF('Slut 3.kl -Klasse'!BJ39="","",IF('Slut 3.kl -Klasse'!BJ39='Skole scoring'!AV$152,1,0)+IF('Slut 3.kl -Klasse'!BJ39=5,5,0))</f>
        <v/>
      </c>
      <c r="AW172" s="29" t="str">
        <f>IF('Slut 3.kl -Klasse'!BK39="","",IF('Slut 3.kl -Klasse'!BK39='Skole scoring'!AW$152,1,0)+IF('Slut 3.kl -Klasse'!BK39=5,5,0))</f>
        <v/>
      </c>
      <c r="AX172" s="29" t="str">
        <f>IF('Slut 3.kl -Klasse'!BL39="","",IF('Slut 3.kl -Klasse'!BL39='Skole scoring'!AX$152,1,0)+IF('Slut 3.kl -Klasse'!BL39=5,5,0))</f>
        <v/>
      </c>
      <c r="AY172" s="29" t="str">
        <f>IF('Slut 3.kl -Klasse'!BM39="","",IF('Slut 3.kl -Klasse'!BM39='Skole scoring'!AY$152,1,0)+IF('Slut 3.kl -Klasse'!BM39=5,5,0))</f>
        <v/>
      </c>
      <c r="AZ172" s="29" t="str">
        <f>IF('Slut 3.kl -Klasse'!BN39="","",IF('Slut 3.kl -Klasse'!BN39='Skole scoring'!AZ$152,1,0)+IF('Slut 3.kl -Klasse'!BN39=5,5,0))</f>
        <v/>
      </c>
      <c r="BA172" s="29" t="str">
        <f>IF('Slut 3.kl -Klasse'!BO39="","",IF('Slut 3.kl -Klasse'!BO39='Skole scoring'!BA$152,1,0)+IF('Slut 3.kl -Klasse'!BO39=5,5,0))</f>
        <v/>
      </c>
      <c r="BB172" s="29" t="str">
        <f>IF('Slut 3.kl -Klasse'!BP39="","",IF('Slut 3.kl -Klasse'!BP39='Skole scoring'!BB$152,1,0)+IF('Slut 3.kl -Klasse'!BP39=5,5,0))</f>
        <v/>
      </c>
      <c r="BC172" s="29" t="str">
        <f>IF('Slut 3.kl -Klasse'!BQ39="","",IF('Slut 3.kl -Klasse'!BQ39='Skole scoring'!BC$152,1,0)+IF('Slut 3.kl -Klasse'!BQ39=5,5,0))</f>
        <v/>
      </c>
      <c r="BD172" s="29" t="str">
        <f>IF('Slut 3.kl -Klasse'!BR39="","",IF('Slut 3.kl -Klasse'!BR39='Skole scoring'!BD$152,1,0)+IF('Slut 3.kl -Klasse'!BR39=5,5,0))</f>
        <v/>
      </c>
      <c r="BE172" s="29" t="str">
        <f>IF('Slut 3.kl -Klasse'!BS39="","",IF('Slut 3.kl -Klasse'!BS39='Skole scoring'!BE$152,1,0)+IF('Slut 3.kl -Klasse'!BS39=5,5,0))</f>
        <v/>
      </c>
      <c r="BF172" s="29" t="str">
        <f>IF('Slut 3.kl -Klasse'!BT39="","",IF('Slut 3.kl -Klasse'!BT39='Skole scoring'!BF$152,1,0)+IF('Slut 3.kl -Klasse'!BT39=5,5,0))</f>
        <v/>
      </c>
      <c r="BG172" s="29" t="str">
        <f>IF('Slut 3.kl -Klasse'!BU39="","",IF('Slut 3.kl -Klasse'!BU39='Skole scoring'!BG$152,1,0)+IF('Slut 3.kl -Klasse'!BU39=5,5,0))</f>
        <v/>
      </c>
      <c r="BH172" s="29" t="str">
        <f>IF('Slut 3.kl -Klasse'!BV39="","",IF('Slut 3.kl -Klasse'!BV39='Skole scoring'!BH$152,1,0)+IF('Slut 3.kl -Klasse'!BV39=5,5,0))</f>
        <v/>
      </c>
      <c r="BI172" s="29" t="str">
        <f>IF('Slut 3.kl -Klasse'!BW39="","",IF('Slut 3.kl -Klasse'!BW39='Skole scoring'!BI$152,1,0)+IF('Slut 3.kl -Klasse'!BW39=5,5,0))</f>
        <v/>
      </c>
      <c r="BJ172" s="29" t="str">
        <f>IF('Slut 3.kl -Klasse'!BX39="","",IF('Slut 3.kl -Klasse'!BX39='Skole scoring'!BJ$152,1,0)+IF('Slut 3.kl -Klasse'!BX39=5,5,0))</f>
        <v/>
      </c>
      <c r="BK172" s="29" t="str">
        <f>IF('Slut 3.kl -Klasse'!BY39="","",IF('Slut 3.kl -Klasse'!BY39='Skole scoring'!BK$152,1,0)+IF('Slut 3.kl -Klasse'!BY39=5,5,0))</f>
        <v/>
      </c>
      <c r="BL172" s="29" t="str">
        <f>IF('Slut 3.kl -Klasse'!BZ39="","",IF('Slut 3.kl -Klasse'!BZ39='Skole scoring'!BL$152,1,0)+IF('Slut 3.kl -Klasse'!BZ39=5,5,0))</f>
        <v/>
      </c>
      <c r="BM172" s="29" t="str">
        <f>IF('Slut 3.kl -Klasse'!CA39="","",IF('Slut 3.kl -Klasse'!CA39='Skole scoring'!BM$152,1,0)+IF('Slut 3.kl -Klasse'!CA39=5,5,0))</f>
        <v/>
      </c>
      <c r="BN172" s="29" t="str">
        <f>IF('Slut 3.kl -Klasse'!CB39="","",IF('Slut 3.kl -Klasse'!CB39='Skole scoring'!BN$152,1,0)+IF('Slut 3.kl -Klasse'!CB39=5,5,0))</f>
        <v/>
      </c>
      <c r="BO172" s="29" t="str">
        <f>IF('Slut 3.kl -Klasse'!CC39="","",IF('Slut 3.kl -Klasse'!CC39='Skole scoring'!BO$152,1,0)+IF('Slut 3.kl -Klasse'!CC39=5,5,0))</f>
        <v/>
      </c>
      <c r="BP172" s="29" t="str">
        <f>IF('Slut 3.kl -Klasse'!CD39="","",IF('Slut 3.kl -Klasse'!CD39='Skole scoring'!BP$152,1,0)+IF('Slut 3.kl -Klasse'!CD39=5,5,0))</f>
        <v/>
      </c>
      <c r="BQ172" s="29" t="str">
        <f>IF('Slut 3.kl -Klasse'!CE39="","",IF('Slut 3.kl -Klasse'!CE39='Skole scoring'!BQ$152,1,0)+IF('Slut 3.kl -Klasse'!CE39=5,5,0))</f>
        <v/>
      </c>
      <c r="BR172" s="29" t="str">
        <f>IF('Slut 3.kl -Klasse'!CF39="","",IF('Slut 3.kl -Klasse'!CF39='Skole scoring'!BR$152,1,0)+IF('Slut 3.kl -Klasse'!CF39=5,5,0))</f>
        <v/>
      </c>
      <c r="BS172" s="29" t="str">
        <f>IF('Slut 3.kl -Klasse'!CG39="","",IF('Slut 3.kl -Klasse'!CG39='Skole scoring'!BS$152,1,0)+IF('Slut 3.kl -Klasse'!CG39=5,5,0))</f>
        <v/>
      </c>
      <c r="BT172" s="29" t="str">
        <f>IF('Slut 3.kl -Klasse'!CH39="","",IF('Slut 3.kl -Klasse'!CH39='Skole scoring'!BT$152,1,0)+IF('Slut 3.kl -Klasse'!CH39=5,5,0))</f>
        <v/>
      </c>
      <c r="BU172" s="29" t="str">
        <f>IF('Slut 3.kl -Klasse'!CI39="","",IF('Slut 3.kl -Klasse'!CI39='Skole scoring'!BU$152,1,0)+IF('Slut 3.kl -Klasse'!CI39=5,5,0))</f>
        <v/>
      </c>
      <c r="BV172" s="29" t="str">
        <f>IF('Slut 3.kl -Klasse'!CJ39="","",IF('Slut 3.kl -Klasse'!CJ39='Skole scoring'!BV$152,1,0)+IF('Slut 3.kl -Klasse'!CJ39=5,5,0))</f>
        <v/>
      </c>
      <c r="BW172" s="29" t="str">
        <f>IF('Slut 3.kl -Klasse'!CK39="","",IF('Slut 3.kl -Klasse'!CK39='Skole scoring'!BW$152,1,0)+IF('Slut 3.kl -Klasse'!CK39=5,5,0))</f>
        <v/>
      </c>
      <c r="BX172" s="29" t="str">
        <f>IF('Slut 3.kl -Klasse'!CL39="","",IF('Slut 3.kl -Klasse'!CL39='Skole scoring'!BX$152,1,0)+IF('Slut 3.kl -Klasse'!CL39=5,5,0))</f>
        <v/>
      </c>
      <c r="BY172" s="29" t="str">
        <f>IF('Slut 3.kl -Klasse'!CM39="","",IF('Slut 3.kl -Klasse'!CM39='Skole scoring'!BY$152,1,0)+IF('Slut 3.kl -Klasse'!CM39=5,5,0))</f>
        <v/>
      </c>
      <c r="BZ172" s="29" t="str">
        <f>IF('Slut 3.kl -Klasse'!CN39="","",IF('Slut 3.kl -Klasse'!CN39='Skole scoring'!BZ$152,1,0)+IF('Slut 3.kl -Klasse'!CN39=5,5,0))</f>
        <v/>
      </c>
      <c r="CA172" s="29" t="str">
        <f>IF('Slut 3.kl -Klasse'!CO39="","",IF('Slut 3.kl -Klasse'!CO39='Skole scoring'!CA$152,1,0)+IF('Slut 3.kl -Klasse'!CO39=5,5,0))</f>
        <v/>
      </c>
      <c r="CB172" s="29" t="str">
        <f>IF('Slut 3.kl -Klasse'!CP39="","",IF('Slut 3.kl -Klasse'!CP39='Skole scoring'!CB$152,1,0)+IF('Slut 3.kl -Klasse'!CP39=5,5,0))</f>
        <v/>
      </c>
      <c r="CC172" s="29" t="str">
        <f>IF('Slut 3.kl -Klasse'!CQ39="","",IF('Slut 3.kl -Klasse'!CQ39='Skole scoring'!CC$152,1,0)+IF('Slut 3.kl -Klasse'!CQ39=5,5,0))</f>
        <v/>
      </c>
      <c r="CD172" s="29" t="str">
        <f>IF('Slut 3.kl -Klasse'!CR39="","",IF('Slut 3.kl -Klasse'!CR39='Skole scoring'!CD$152,1,0)+IF('Slut 3.kl -Klasse'!CR39=5,5,0))</f>
        <v/>
      </c>
      <c r="CE172" s="29" t="str">
        <f>IF('Slut 3.kl -Klasse'!CS39="","",IF('Slut 3.kl -Klasse'!CS39='Skole scoring'!CE$152,1,0)+IF('Slut 3.kl -Klasse'!CS39=5,5,0))</f>
        <v/>
      </c>
      <c r="CF172" s="29" t="str">
        <f>IF('Slut 3.kl -Klasse'!CT39="","",IF('Slut 3.kl -Klasse'!CT39='Skole scoring'!CF$152,1,0)+IF('Slut 3.kl -Klasse'!CT39=5,5,0))</f>
        <v/>
      </c>
      <c r="CG172" s="29" t="str">
        <f>IF('Slut 3.kl -Klasse'!CU39="","",IF('Slut 3.kl -Klasse'!CU39='Skole scoring'!CG$152,1,0)+IF('Slut 3.kl -Klasse'!CU39=5,5,0))</f>
        <v/>
      </c>
      <c r="CH172" s="29" t="str">
        <f>IF('Slut 3.kl -Klasse'!CV39="","",IF('Slut 3.kl -Klasse'!CV39='Skole scoring'!CH$152,1,0)+IF('Slut 3.kl -Klasse'!CV39=5,5,0))</f>
        <v/>
      </c>
      <c r="CI172" s="29" t="str">
        <f>IF('Slut 3.kl -Klasse'!CW39="","",IF('Slut 3.kl -Klasse'!CW39='Skole scoring'!CI$152,1,0)+IF('Slut 3.kl -Klasse'!CW39=5,5,0))</f>
        <v/>
      </c>
      <c r="CJ172" s="29" t="str">
        <f>IF('Slut 3.kl -Klasse'!CX39="","",IF('Slut 3.kl -Klasse'!CX39='Skole scoring'!CJ$152,1,0)+IF('Slut 3.kl -Klasse'!CX39=5,5,0))</f>
        <v/>
      </c>
      <c r="CK172" s="29" t="str">
        <f>IF('Slut 3.kl -Klasse'!CY39="","",IF('Slut 3.kl -Klasse'!CY39='Skole scoring'!CK$152,1,0)+IF('Slut 3.kl -Klasse'!CY39=5,5,0))</f>
        <v/>
      </c>
      <c r="CL172" s="29" t="str">
        <f>IF('Slut 3.kl -Klasse'!CZ39="","",IF('Slut 3.kl -Klasse'!CZ39='Skole scoring'!CL$152,1,0)+IF('Slut 3.kl -Klasse'!CZ39=5,5,0))</f>
        <v/>
      </c>
      <c r="CM172" s="29" t="str">
        <f>IF('Slut 3.kl -Klasse'!DA39="","",IF('Slut 3.kl -Klasse'!DA39='Skole scoring'!CM$152,1,0)+IF('Slut 3.kl -Klasse'!DA39=5,5,0))</f>
        <v/>
      </c>
      <c r="CN172" s="29" t="str">
        <f>IF('Slut 3.kl -Klasse'!DB39="","",IF('Slut 3.kl -Klasse'!DB39='Skole scoring'!CN$152,1,0)+IF('Slut 3.kl -Klasse'!DB39=5,5,0))</f>
        <v/>
      </c>
      <c r="CO172" s="29" t="str">
        <f>IF('Slut 3.kl -Klasse'!DC39="","",IF('Slut 3.kl -Klasse'!DC39='Skole scoring'!CO$152,1,0)+IF('Slut 3.kl -Klasse'!DC39=5,5,0))</f>
        <v/>
      </c>
      <c r="CP172" s="29" t="str">
        <f>IF('Slut 3.kl -Klasse'!DD39="","",IF('Slut 3.kl -Klasse'!DD39='Skole scoring'!CP$152,1,0)+IF('Slut 3.kl -Klasse'!DD39=5,5,0))</f>
        <v/>
      </c>
      <c r="CQ172" s="29" t="str">
        <f>IF('Slut 3.kl -Klasse'!DE39="","",IF('Slut 3.kl -Klasse'!DE39='Skole scoring'!CQ$152,1,0)+IF('Slut 3.kl -Klasse'!DE39=5,5,0))</f>
        <v/>
      </c>
      <c r="CR172" s="29" t="str">
        <f>IF('Slut 3.kl -Klasse'!DF39="","",IF('Slut 3.kl -Klasse'!DF39='Skole scoring'!CR$152,1,0)+IF('Slut 3.kl -Klasse'!DF39=5,5,0))</f>
        <v/>
      </c>
      <c r="CS172" s="29" t="str">
        <f>IF('Slut 3.kl -Klasse'!DG39="","",IF('Slut 3.kl -Klasse'!DG39='Skole scoring'!CS$152,1,0)+IF('Slut 3.kl -Klasse'!DG39=5,5,0))</f>
        <v/>
      </c>
      <c r="CT172" s="29" t="str">
        <f>IF('Slut 3.kl -Klasse'!DH39="","",IF('Slut 3.kl -Klasse'!DH39='Skole scoring'!CT$152,1,0)+IF('Slut 3.kl -Klasse'!DH39=5,5,0))</f>
        <v/>
      </c>
      <c r="CU172" s="29" t="str">
        <f>IF('Slut 3.kl -Klasse'!DI39="","",IF('Slut 3.kl -Klasse'!DI39='Skole scoring'!CU$152,1,0)+IF('Slut 3.kl -Klasse'!DI39=5,5,0))</f>
        <v/>
      </c>
      <c r="CV172" s="29" t="str">
        <f>IF('Slut 3.kl -Klasse'!DJ39="","",IF('Slut 3.kl -Klasse'!DJ39='Skole scoring'!CV$152,1,0)+IF('Slut 3.kl -Klasse'!DJ39=5,5,0))</f>
        <v/>
      </c>
      <c r="CW172" s="29" t="str">
        <f>IF('Slut 3.kl -Klasse'!DK39="","",IF('Slut 3.kl -Klasse'!DK39='Skole scoring'!CW$152,1,0)+IF('Slut 3.kl -Klasse'!DK39=5,5,0))</f>
        <v/>
      </c>
      <c r="CX172" s="29" t="str">
        <f>IF('Slut 3.kl -Klasse'!DL39="","",IF('Slut 3.kl -Klasse'!DL39='Skole scoring'!CX$152,1,0)+IF('Slut 3.kl -Klasse'!DL39=5,5,0))</f>
        <v/>
      </c>
      <c r="CY172" s="29" t="str">
        <f>IF('Slut 3.kl -Klasse'!DM39="","",IF('Slut 3.kl -Klasse'!DM39='Skole scoring'!CY$152,1,0)+IF('Slut 3.kl -Klasse'!DM39=5,5,0))</f>
        <v/>
      </c>
      <c r="CZ172" s="29" t="str">
        <f>IF('Slut 3.kl -Klasse'!DN39="","",IF('Slut 3.kl -Klasse'!DN39='Skole scoring'!CZ$152,1,0)+IF('Slut 3.kl -Klasse'!DN39=5,5,0))</f>
        <v/>
      </c>
      <c r="DA172" s="29" t="str">
        <f>IF('Slut 3.kl -Klasse'!DO39="","",IF('Slut 3.kl -Klasse'!DO39='Skole scoring'!DA$152,1,0)+IF('Slut 3.kl -Klasse'!DO39=5,5,0))</f>
        <v/>
      </c>
      <c r="DB172" s="29" t="str">
        <f>IF('Slut 3.kl -Klasse'!DP39="","",IF('Slut 3.kl -Klasse'!DP39='Skole scoring'!DB$152,1,0)+IF('Slut 3.kl -Klasse'!DP39=5,5,0))</f>
        <v/>
      </c>
      <c r="DC172" s="29" t="str">
        <f>IF('Slut 3.kl -Klasse'!DQ39="","",IF('Slut 3.kl -Klasse'!DQ39='Skole scoring'!DC$152,1,0)+IF('Slut 3.kl -Klasse'!DQ39=5,5,0))</f>
        <v/>
      </c>
      <c r="DD172" s="29" t="str">
        <f>IF('Slut 3.kl -Klasse'!DR39="","",IF('Slut 3.kl -Klasse'!DR39='Skole scoring'!DD$152,1,0)+IF('Slut 3.kl -Klasse'!DR39=5,5,0))</f>
        <v/>
      </c>
      <c r="DE172" s="29" t="str">
        <f>IF('Slut 3.kl -Klasse'!DS39="","",IF('Slut 3.kl -Klasse'!DS39='Skole scoring'!DE$152,1,0)+IF('Slut 3.kl -Klasse'!DS39=5,5,0))</f>
        <v/>
      </c>
      <c r="DF172" s="29" t="str">
        <f>IF('Slut 3.kl -Klasse'!DT39="","",IF('Slut 3.kl -Klasse'!DT39='Skole scoring'!DF$152,1,0)+IF('Slut 3.kl -Klasse'!DT39=5,5,0))</f>
        <v/>
      </c>
      <c r="DG172" s="29" t="str">
        <f>IF('Slut 3.kl -Klasse'!DU39="","",IF('Slut 3.kl -Klasse'!DU39='Skole scoring'!DG$152,1,0)+IF('Slut 3.kl -Klasse'!DU39=5,5,0))</f>
        <v/>
      </c>
      <c r="DH172" s="29" t="str">
        <f>IF('Slut 3.kl -Klasse'!DV39="","",IF('Slut 3.kl -Klasse'!DV39='Skole scoring'!DH$152,1,0)+IF('Slut 3.kl -Klasse'!DV39=5,5,0))</f>
        <v/>
      </c>
      <c r="DI172" s="29" t="str">
        <f>IF('Slut 3.kl -Klasse'!DW39="","",IF('Slut 3.kl -Klasse'!DW39='Skole scoring'!DI$152,1,0)+IF('Slut 3.kl -Klasse'!DW39=5,5,0))</f>
        <v/>
      </c>
      <c r="DJ172" s="29" t="str">
        <f>IF('Slut 3.kl -Klasse'!DX39="","",IF('Slut 3.kl -Klasse'!DX39='Skole scoring'!DJ$152,1,0)+IF('Slut 3.kl -Klasse'!DX39=5,5,0))</f>
        <v/>
      </c>
      <c r="DK172" s="29" t="str">
        <f>IF('Slut 3.kl -Klasse'!DY39="","",IF('Slut 3.kl -Klasse'!DY39='Skole scoring'!DK$152,1,0)+IF('Slut 3.kl -Klasse'!DY39=5,5,0))</f>
        <v/>
      </c>
      <c r="DL172" s="29" t="str">
        <f>IF('Slut 3.kl -Klasse'!DZ39="","",IF('Slut 3.kl -Klasse'!DZ39='Skole scoring'!DL$152,1,0)+IF('Slut 3.kl -Klasse'!DZ39=5,5,0))</f>
        <v/>
      </c>
      <c r="DM172" s="29" t="str">
        <f>IF('Slut 3.kl -Klasse'!EA39="","",IF('Slut 3.kl -Klasse'!EA39='Skole scoring'!DM$152,1,0)+IF('Slut 3.kl -Klasse'!EA39=5,5,0))</f>
        <v/>
      </c>
      <c r="DN172" s="29" t="str">
        <f>IF('Slut 3.kl -Klasse'!EB39="","",IF('Slut 3.kl -Klasse'!EB39='Skole scoring'!DN$152,1,0)+IF('Slut 3.kl -Klasse'!EB39=5,5,0))</f>
        <v/>
      </c>
      <c r="DO172" s="29" t="str">
        <f>IF('Slut 3.kl -Klasse'!EC39="","",IF('Slut 3.kl -Klasse'!EC39='Skole scoring'!DO$152,1,0)+IF('Slut 3.kl -Klasse'!EC39=5,5,0))</f>
        <v/>
      </c>
      <c r="DP172" s="29" t="str">
        <f>IF('Slut 3.kl -Klasse'!ED39="","",IF('Slut 3.kl -Klasse'!ED39='Skole scoring'!DP$152,1,0)+IF('Slut 3.kl -Klasse'!ED39=5,5,0))</f>
        <v/>
      </c>
      <c r="DQ172" s="29" t="str">
        <f>IF('Slut 3.kl -Klasse'!EE39="","",IF('Slut 3.kl -Klasse'!EE39='Skole scoring'!DQ$152,1,0)+IF('Slut 3.kl -Klasse'!EE39=5,5,0))</f>
        <v/>
      </c>
      <c r="DR172" s="29" t="str">
        <f>IF('Slut 3.kl -Klasse'!EF39="","",IF('Slut 3.kl -Klasse'!EF39='Skole scoring'!DR$152,1,0)+IF('Slut 3.kl -Klasse'!EF39=5,5,0))</f>
        <v/>
      </c>
      <c r="DS172" s="29" t="str">
        <f>IF('Slut 3.kl -Klasse'!EG39="","",IF('Slut 3.kl -Klasse'!EG39='Skole scoring'!DS$152,1,0)+IF('Slut 3.kl -Klasse'!EG39=5,5,0))</f>
        <v/>
      </c>
      <c r="DT172" s="29" t="str">
        <f>IF('Slut 3.kl -Klasse'!EH39="","",IF('Slut 3.kl -Klasse'!EH39='Skole scoring'!DT$152,1,0)+IF('Slut 3.kl -Klasse'!EH39=5,5,0))</f>
        <v/>
      </c>
      <c r="DU172" s="29" t="str">
        <f>IF('Slut 3.kl -Klasse'!EI39="","",IF('Slut 3.kl -Klasse'!EI39='Skole scoring'!DU$152,1,0)+IF('Slut 3.kl -Klasse'!EI39=5,5,0))</f>
        <v/>
      </c>
      <c r="DV172" s="29" t="str">
        <f>IF('Slut 3.kl -Klasse'!EJ39="","",IF('Slut 3.kl -Klasse'!EJ39='Skole scoring'!DV$152,1,0)+IF('Slut 3.kl -Klasse'!EJ39=5,5,0))</f>
        <v/>
      </c>
      <c r="DW172" s="29" t="str">
        <f>IF('Slut 3.kl -Klasse'!EK39="","",IF('Slut 3.kl -Klasse'!EK39='Skole scoring'!DW$152,1,0)+IF('Slut 3.kl -Klasse'!EK39=5,5,0))</f>
        <v/>
      </c>
      <c r="DX172" s="29" t="str">
        <f>IF('Slut 3.kl -Klasse'!EL39="","",IF('Slut 3.kl -Klasse'!EL39='Skole scoring'!DX$152,1,0)+IF('Slut 3.kl -Klasse'!EL39=5,5,0))</f>
        <v/>
      </c>
      <c r="DY172" s="29" t="str">
        <f>IF('Slut 3.kl -Klasse'!EM39="","",IF('Slut 3.kl -Klasse'!EM39='Skole scoring'!DY$152,1,0)+IF('Slut 3.kl -Klasse'!EM39=5,5,0))</f>
        <v/>
      </c>
      <c r="DZ172" s="29" t="str">
        <f>IF('Slut 3.kl -Klasse'!EN39="","",IF('Slut 3.kl -Klasse'!EN39='Skole scoring'!DZ$152,1,0)+IF('Slut 3.kl -Klasse'!EN39=5,5,0))</f>
        <v/>
      </c>
      <c r="EA172" s="29" t="str">
        <f>IF('Slut 3.kl -Klasse'!EO39="","",IF('Slut 3.kl -Klasse'!EO39='Skole scoring'!EA$152,1,0)+IF('Slut 3.kl -Klasse'!EO39=5,5,0))</f>
        <v/>
      </c>
      <c r="EB172" s="29" t="str">
        <f>IF('Slut 3.kl -Klasse'!EP39="","",IF('Slut 3.kl -Klasse'!EP39='Skole scoring'!EB$152,1,0)+IF('Slut 3.kl -Klasse'!EP39=5,5,0))</f>
        <v/>
      </c>
      <c r="EC172" s="29" t="str">
        <f>IF('Slut 3.kl -Klasse'!EQ39="","",IF('Slut 3.kl -Klasse'!EQ39='Skole scoring'!EC$152,1,0)+IF('Slut 3.kl -Klasse'!EQ39=5,5,0))</f>
        <v/>
      </c>
      <c r="ED172" s="29" t="str">
        <f>IF('Slut 3.kl -Klasse'!ER39="","",IF('Slut 3.kl -Klasse'!ER39='Skole scoring'!ED$152,1,0)+IF('Slut 3.kl -Klasse'!ER39=5,5,0))</f>
        <v/>
      </c>
      <c r="EE172" s="29" t="str">
        <f>IF('Slut 3.kl -Klasse'!ES39="","",IF('Slut 3.kl -Klasse'!ES39='Skole scoring'!EE$152,1,0)+IF('Slut 3.kl -Klasse'!ES39=5,5,0))</f>
        <v/>
      </c>
      <c r="EF172" s="29" t="str">
        <f>IF('Slut 3.kl -Klasse'!ET39="","",IF('Slut 3.kl -Klasse'!ET39='Skole scoring'!EF$152,1,0)+IF('Slut 3.kl -Klasse'!ET39=5,5,0))</f>
        <v/>
      </c>
      <c r="EG172" s="29" t="str">
        <f>IF('Slut 3.kl -Klasse'!EU39="","",IF('Slut 3.kl -Klasse'!EU39='Skole scoring'!EG$152,1,0)+IF('Slut 3.kl -Klasse'!EU39=5,5,0))</f>
        <v/>
      </c>
      <c r="EH172" s="29" t="str">
        <f>IF('Slut 3.kl -Klasse'!EV39="","",IF('Slut 3.kl -Klasse'!EV39='Skole scoring'!EH$152,1,0)+IF('Slut 3.kl -Klasse'!EV39=5,5,0))</f>
        <v/>
      </c>
      <c r="EI172" s="29" t="str">
        <f>IF('Slut 3.kl -Klasse'!EW39="","",IF('Slut 3.kl -Klasse'!EW39='Skole scoring'!EI$152,1,0)+IF('Slut 3.kl -Klasse'!EW39=5,5,0))</f>
        <v/>
      </c>
      <c r="EJ172" s="29" t="str">
        <f>IF('Slut 3.kl -Klasse'!EX39="","",IF('Slut 3.kl -Klasse'!EX39='Skole scoring'!EJ$152,1,0)+IF('Slut 3.kl -Klasse'!EX39=5,5,0))</f>
        <v/>
      </c>
      <c r="EK172" s="29" t="str">
        <f>IF('Slut 3.kl -Klasse'!EY39="","",IF('Slut 3.kl -Klasse'!EY39='Skole scoring'!EK$152,1,0)+IF('Slut 3.kl -Klasse'!EY39=5,5,0))</f>
        <v/>
      </c>
      <c r="EL172" s="29" t="str">
        <f>IF('Slut 3.kl -Klasse'!EZ39="","",IF('Slut 3.kl -Klasse'!EZ39='Skole scoring'!EL$152,1,0)+IF('Slut 3.kl -Klasse'!EZ39=5,5,0))</f>
        <v/>
      </c>
      <c r="EM172" s="29" t="str">
        <f>IF('Slut 3.kl -Klasse'!FA39="","",IF('Slut 3.kl -Klasse'!FA39='Skole scoring'!EM$152,1,0)+IF('Slut 3.kl -Klasse'!FA39=5,5,0))</f>
        <v/>
      </c>
      <c r="EN172" s="29" t="str">
        <f>IF('Slut 3.kl -Klasse'!FB39="","",IF('Slut 3.kl -Klasse'!FB39='Skole scoring'!EN$152,1,0)+IF('Slut 3.kl -Klasse'!FB39=5,5,0))</f>
        <v/>
      </c>
      <c r="EO172" s="29" t="str">
        <f>IF('Slut 3.kl -Klasse'!FC39="","",IF('Slut 3.kl -Klasse'!FC39='Skole scoring'!EO$152,1,0)+IF('Slut 3.kl -Klasse'!FC39=5,5,0))</f>
        <v/>
      </c>
      <c r="EP172" s="29" t="str">
        <f>IF('Slut 3.kl -Klasse'!FD39="","",IF('Slut 3.kl -Klasse'!FD39='Skole scoring'!EP$152,1,0)+IF('Slut 3.kl -Klasse'!FD39=5,5,0))</f>
        <v/>
      </c>
      <c r="EQ172" s="29" t="str">
        <f>IF('Slut 3.kl -Klasse'!FE39="","",IF('Slut 3.kl -Klasse'!FE39='Skole scoring'!EQ$152,1,0)+IF('Slut 3.kl -Klasse'!FE39=5,5,0))</f>
        <v/>
      </c>
      <c r="ER172" s="29" t="str">
        <f>IF('Slut 3.kl -Klasse'!FF39="","",IF('Slut 3.kl -Klasse'!FF39='Skole scoring'!ER$152,1,0)+IF('Slut 3.kl -Klasse'!FF39=5,5,0))</f>
        <v/>
      </c>
      <c r="ES172" s="29" t="str">
        <f>IF('Slut 3.kl -Klasse'!FG39="","",IF('Slut 3.kl -Klasse'!FG39='Skole scoring'!ES$152,1,0)+IF('Slut 3.kl -Klasse'!FG39=5,5,0))</f>
        <v/>
      </c>
      <c r="ET172" s="29" t="str">
        <f>IF('Slut 3.kl -Klasse'!FH39="","",IF('Slut 3.kl -Klasse'!FH39='Skole scoring'!ET$152,1,0)+IF('Slut 3.kl -Klasse'!FH39=5,5,0))</f>
        <v/>
      </c>
      <c r="EU172" s="29" t="str">
        <f>IF('Slut 3.kl -Klasse'!FI39="","",IF('Slut 3.kl -Klasse'!FI39='Skole scoring'!EU$152,1,0)+IF('Slut 3.kl -Klasse'!FI39=5,5,0))</f>
        <v/>
      </c>
      <c r="EV172" s="29" t="str">
        <f>IF('Slut 3.kl -Klasse'!FJ39="","",IF('Slut 3.kl -Klasse'!FJ39='Skole scoring'!EV$152,1,0)+IF('Slut 3.kl -Klasse'!FJ39=5,5,0))</f>
        <v/>
      </c>
      <c r="EW172" s="29" t="str">
        <f>IF('Slut 3.kl -Klasse'!FK39="","",IF('Slut 3.kl -Klasse'!FK39='Skole scoring'!EW$152,1,0)+IF('Slut 3.kl -Klasse'!FK39=5,5,0))</f>
        <v/>
      </c>
      <c r="EX172" s="29" t="str">
        <f>IF('Slut 3.kl -Klasse'!FL39="","",IF('Slut 3.kl -Klasse'!FL39='Skole scoring'!EX$152,1,0)+IF('Slut 3.kl -Klasse'!FL39=5,5,0))</f>
        <v/>
      </c>
      <c r="EY172" s="29" t="str">
        <f>IF('Slut 3.kl -Klasse'!FM39="","",IF('Slut 3.kl -Klasse'!FM39='Skole scoring'!EY$152,1,0)+IF('Slut 3.kl -Klasse'!FM39=5,5,0))</f>
        <v/>
      </c>
      <c r="EZ172" s="29" t="str">
        <f>IF('Slut 3.kl -Klasse'!FN39="","",IF('Slut 3.kl -Klasse'!FN39='Skole scoring'!EZ$152,1,0)+IF('Slut 3.kl -Klasse'!FN39=5,5,0))</f>
        <v/>
      </c>
      <c r="FA172" s="29" t="str">
        <f>IF('Slut 3.kl -Klasse'!FO39="","",IF('Slut 3.kl -Klasse'!FO39='Skole scoring'!FA$152,1,0)+IF('Slut 3.kl -Klasse'!FO39=5,5,0))</f>
        <v/>
      </c>
      <c r="FB172" s="29" t="str">
        <f>IF('Slut 3.kl -Klasse'!FP39="","",IF('Slut 3.kl -Klasse'!FP39='Skole scoring'!FB$152,1,0)+IF('Slut 3.kl -Klasse'!FP39=5,5,0))</f>
        <v/>
      </c>
      <c r="FC172" s="29" t="str">
        <f>IF('Slut 3.kl -Klasse'!FQ39="","",IF('Slut 3.kl -Klasse'!FQ39='Skole scoring'!FC$152,1,0)+IF('Slut 3.kl -Klasse'!FQ39=5,5,0))</f>
        <v/>
      </c>
      <c r="FD172" s="29" t="str">
        <f>IF('Slut 3.kl -Klasse'!FR39="","",IF('Slut 3.kl -Klasse'!FR39='Skole scoring'!FD$152,1,0)+IF('Slut 3.kl -Klasse'!FR39=5,5,0))</f>
        <v/>
      </c>
      <c r="FE172" s="29" t="str">
        <f>IF('Slut 3.kl -Klasse'!FS39="","",IF('Slut 3.kl -Klasse'!FS39='Skole scoring'!FE$152,1,0)+IF('Slut 3.kl -Klasse'!FS39=5,5,0))</f>
        <v/>
      </c>
      <c r="FF172" s="29" t="str">
        <f>IF('Slut 3.kl -Klasse'!FT39="","",IF('Slut 3.kl -Klasse'!FT39='Skole scoring'!FF$152,1,0)+IF('Slut 3.kl -Klasse'!FT39=5,5,0))</f>
        <v/>
      </c>
      <c r="FG172" s="29" t="str">
        <f>IF('Slut 3.kl -Klasse'!FU39="","",IF('Slut 3.kl -Klasse'!FU39='Skole scoring'!FG$152,1,0)+IF('Slut 3.kl -Klasse'!FU39=5,5,0))</f>
        <v/>
      </c>
      <c r="FH172" s="29" t="str">
        <f>IF('Slut 3.kl -Klasse'!FV39="","",IF('Slut 3.kl -Klasse'!FV39='Skole scoring'!FH$152,1,0)+IF('Slut 3.kl -Klasse'!FV39=5,5,0))</f>
        <v/>
      </c>
      <c r="FI172" s="29" t="str">
        <f>IF('Slut 3.kl -Klasse'!FW39="","",IF('Slut 3.kl -Klasse'!FW39='Skole scoring'!FI$152,1,0)+IF('Slut 3.kl -Klasse'!FW39=5,5,0))</f>
        <v/>
      </c>
      <c r="FJ172" s="29" t="str">
        <f>IF('Slut 3.kl -Klasse'!FX39="","",IF('Slut 3.kl -Klasse'!FX39='Skole scoring'!FJ$152,1,0)+IF('Slut 3.kl -Klasse'!FX39=5,5,0))</f>
        <v/>
      </c>
      <c r="FK172" s="29" t="str">
        <f>IF('Slut 3.kl -Klasse'!FY39="","",IF('Slut 3.kl -Klasse'!FY39='Skole scoring'!FK$152,1,0)+IF('Slut 3.kl -Klasse'!FY39=5,5,0))</f>
        <v/>
      </c>
      <c r="FL172" s="29" t="str">
        <f>IF('Slut 3.kl -Klasse'!FZ39="","",IF('Slut 3.kl -Klasse'!FZ39='Skole scoring'!FL$152,1,0)+IF('Slut 3.kl -Klasse'!FZ39=5,5,0))</f>
        <v/>
      </c>
      <c r="FM172" s="29" t="str">
        <f>IF('Slut 3.kl -Klasse'!GA39="","",IF('Slut 3.kl -Klasse'!GA39='Skole scoring'!FM$152,1,0)+IF('Slut 3.kl -Klasse'!GA39=5,5,0))</f>
        <v/>
      </c>
      <c r="FN172" s="29">
        <f t="shared" si="5"/>
        <v>0</v>
      </c>
      <c r="FO172" s="29" t="str">
        <f>IF(ISBLANK('Slut 3.kl -Klasse'!B39),"NA",(((COUNTIF('Skole scoring'!B172:U172,1)-10.5)/5.6)+((COUNTIF('Skole scoring'!V172:DQ172,1)-28.9)/14.5)+((COUNTIF(DR172:FM172,1)-29.6)/13.9))/3)</f>
        <v>NA</v>
      </c>
    </row>
    <row r="173" spans="2:171" x14ac:dyDescent="0.35">
      <c r="B173" s="29" t="str">
        <f>IF('Slut 3.kl -Klasse'!P40="","",IF('Slut 3.kl -Klasse'!P40='Skole scoring'!B$152,1,0)+IF('Slut 3.kl -Klasse'!P40=5,5,0))</f>
        <v/>
      </c>
      <c r="C173" s="29" t="str">
        <f>IF('Slut 3.kl -Klasse'!Q40="","",IF('Slut 3.kl -Klasse'!Q40='Skole scoring'!C$152,1,0)+IF('Slut 3.kl -Klasse'!Q40=5,5,0))</f>
        <v/>
      </c>
      <c r="D173" s="29" t="str">
        <f>IF('Slut 3.kl -Klasse'!R40="","",IF('Slut 3.kl -Klasse'!R40='Skole scoring'!D$152,1,0)+IF('Slut 3.kl -Klasse'!R40=5,5,0))</f>
        <v/>
      </c>
      <c r="E173" s="29" t="str">
        <f>IF('Slut 3.kl -Klasse'!S40="","",IF('Slut 3.kl -Klasse'!S40='Skole scoring'!E$152,1,0)+IF('Slut 3.kl -Klasse'!S40=5,5,0))</f>
        <v/>
      </c>
      <c r="F173" s="29" t="str">
        <f>IF('Slut 3.kl -Klasse'!T40="","",IF('Slut 3.kl -Klasse'!T40='Skole scoring'!F$152,1,0)+IF('Slut 3.kl -Klasse'!T40=5,5,0))</f>
        <v/>
      </c>
      <c r="G173" s="29" t="str">
        <f>IF('Slut 3.kl -Klasse'!U40="","",IF('Slut 3.kl -Klasse'!U40='Skole scoring'!G$152,1,0)+IF('Slut 3.kl -Klasse'!U40=5,5,0))</f>
        <v/>
      </c>
      <c r="H173" s="29" t="str">
        <f>IF('Slut 3.kl -Klasse'!V40="","",IF('Slut 3.kl -Klasse'!V40='Skole scoring'!H$152,1,0)+IF('Slut 3.kl -Klasse'!V40=5,5,0))</f>
        <v/>
      </c>
      <c r="I173" s="29" t="str">
        <f>IF('Slut 3.kl -Klasse'!W40="","",IF('Slut 3.kl -Klasse'!W40='Skole scoring'!I$152,1,0)+IF('Slut 3.kl -Klasse'!W40=5,5,0))</f>
        <v/>
      </c>
      <c r="J173" s="29" t="str">
        <f>IF('Slut 3.kl -Klasse'!X40="","",IF('Slut 3.kl -Klasse'!X40='Skole scoring'!J$152,1,0)+IF('Slut 3.kl -Klasse'!X40=5,5,0))</f>
        <v/>
      </c>
      <c r="K173" s="29" t="str">
        <f>IF('Slut 3.kl -Klasse'!Y40="","",IF('Slut 3.kl -Klasse'!Y40='Skole scoring'!K$152,1,0)+IF('Slut 3.kl -Klasse'!Y40=5,5,0))</f>
        <v/>
      </c>
      <c r="L173" s="29" t="str">
        <f>IF('Slut 3.kl -Klasse'!Z40="","",IF('Slut 3.kl -Klasse'!Z40='Skole scoring'!L$152,1,0)+IF('Slut 3.kl -Klasse'!Z40=5,5,0))</f>
        <v/>
      </c>
      <c r="M173" s="29" t="str">
        <f>IF('Slut 3.kl -Klasse'!AA40="","",IF('Slut 3.kl -Klasse'!AA40='Skole scoring'!M$152,1,0)+IF('Slut 3.kl -Klasse'!AA40=5,5,0))</f>
        <v/>
      </c>
      <c r="N173" s="29" t="str">
        <f>IF('Slut 3.kl -Klasse'!AB40="","",IF('Slut 3.kl -Klasse'!AB40='Skole scoring'!N$152,1,0)+IF('Slut 3.kl -Klasse'!AB40=5,5,0))</f>
        <v/>
      </c>
      <c r="O173" s="29" t="str">
        <f>IF('Slut 3.kl -Klasse'!AC40="","",IF('Slut 3.kl -Klasse'!AC40='Skole scoring'!O$152,1,0)+IF('Slut 3.kl -Klasse'!AC40=5,5,0))</f>
        <v/>
      </c>
      <c r="P173" s="29" t="str">
        <f>IF('Slut 3.kl -Klasse'!AD40="","",IF('Slut 3.kl -Klasse'!AD40='Skole scoring'!P$152,1,0)+IF('Slut 3.kl -Klasse'!AD40=5,5,0))</f>
        <v/>
      </c>
      <c r="Q173" s="29" t="str">
        <f>IF('Slut 3.kl -Klasse'!AE40="","",IF('Slut 3.kl -Klasse'!AE40='Skole scoring'!Q$152,1,0)+IF('Slut 3.kl -Klasse'!AE40=5,5,0))</f>
        <v/>
      </c>
      <c r="R173" s="29" t="str">
        <f>IF('Slut 3.kl -Klasse'!AF40="","",IF('Slut 3.kl -Klasse'!AF40='Skole scoring'!R$152,1,0)+IF('Slut 3.kl -Klasse'!AF40=5,5,0))</f>
        <v/>
      </c>
      <c r="S173" s="29" t="str">
        <f>IF('Slut 3.kl -Klasse'!AG40="","",IF('Slut 3.kl -Klasse'!AG40='Skole scoring'!S$152,1,0)+IF('Slut 3.kl -Klasse'!AG40=5,5,0))</f>
        <v/>
      </c>
      <c r="T173" s="29" t="str">
        <f>IF('Slut 3.kl -Klasse'!AH40="","",IF('Slut 3.kl -Klasse'!AH40='Skole scoring'!T$152,1,0)+IF('Slut 3.kl -Klasse'!AH40=5,5,0))</f>
        <v/>
      </c>
      <c r="U173" s="29" t="str">
        <f>IF('Slut 3.kl -Klasse'!AI40="","",IF('Slut 3.kl -Klasse'!AI40='Skole scoring'!U$152,1,0)+IF('Slut 3.kl -Klasse'!AI40=5,5,0))</f>
        <v/>
      </c>
      <c r="V173" s="29" t="str">
        <f>IF('Slut 3.kl -Klasse'!AJ40="","",IF('Slut 3.kl -Klasse'!AJ40='Skole scoring'!V$152,1,0)+IF('Slut 3.kl -Klasse'!AJ40=5,5,0))</f>
        <v/>
      </c>
      <c r="W173" s="29" t="str">
        <f>IF('Slut 3.kl -Klasse'!AK40="","",IF('Slut 3.kl -Klasse'!AK40='Skole scoring'!W$152,1,0)+IF('Slut 3.kl -Klasse'!AK40=5,5,0))</f>
        <v/>
      </c>
      <c r="X173" s="29" t="str">
        <f>IF('Slut 3.kl -Klasse'!AL40="","",IF('Slut 3.kl -Klasse'!AL40='Skole scoring'!X$152,1,0)+IF('Slut 3.kl -Klasse'!AL40=5,5,0))</f>
        <v/>
      </c>
      <c r="Y173" s="29" t="str">
        <f>IF('Slut 3.kl -Klasse'!AM40="","",IF('Slut 3.kl -Klasse'!AM40='Skole scoring'!Y$152,1,0)+IF('Slut 3.kl -Klasse'!AM40=5,5,0))</f>
        <v/>
      </c>
      <c r="Z173" s="29" t="str">
        <f>IF('Slut 3.kl -Klasse'!AN40="","",IF('Slut 3.kl -Klasse'!AN40='Skole scoring'!Z$152,1,0)+IF('Slut 3.kl -Klasse'!AN40=5,5,0))</f>
        <v/>
      </c>
      <c r="AA173" s="29" t="str">
        <f>IF('Slut 3.kl -Klasse'!AO40="","",IF('Slut 3.kl -Klasse'!AO40='Skole scoring'!AA$152,1,0)+IF('Slut 3.kl -Klasse'!AO40=5,5,0))</f>
        <v/>
      </c>
      <c r="AB173" s="29" t="str">
        <f>IF('Slut 3.kl -Klasse'!AP40="","",IF('Slut 3.kl -Klasse'!AP40='Skole scoring'!AB$152,1,0)+IF('Slut 3.kl -Klasse'!AP40=5,5,0))</f>
        <v/>
      </c>
      <c r="AC173" s="29" t="str">
        <f>IF('Slut 3.kl -Klasse'!AQ40="","",IF('Slut 3.kl -Klasse'!AQ40='Skole scoring'!AC$152,1,0)+IF('Slut 3.kl -Klasse'!AQ40=5,5,0))</f>
        <v/>
      </c>
      <c r="AD173" s="29" t="str">
        <f>IF('Slut 3.kl -Klasse'!AR40="","",IF('Slut 3.kl -Klasse'!AR40='Skole scoring'!AD$152,1,0)+IF('Slut 3.kl -Klasse'!AR40=5,5,0))</f>
        <v/>
      </c>
      <c r="AE173" s="29" t="str">
        <f>IF('Slut 3.kl -Klasse'!AS40="","",IF('Slut 3.kl -Klasse'!AS40='Skole scoring'!AE$152,1,0)+IF('Slut 3.kl -Klasse'!AS40=5,5,0))</f>
        <v/>
      </c>
      <c r="AF173" s="29" t="str">
        <f>IF('Slut 3.kl -Klasse'!AT40="","",IF('Slut 3.kl -Klasse'!AT40='Skole scoring'!AF$152,1,0)+IF('Slut 3.kl -Klasse'!AT40=5,5,0))</f>
        <v/>
      </c>
      <c r="AG173" s="29" t="str">
        <f>IF('Slut 3.kl -Klasse'!AU40="","",IF('Slut 3.kl -Klasse'!AU40='Skole scoring'!AG$152,1,0)+IF('Slut 3.kl -Klasse'!AU40=5,5,0))</f>
        <v/>
      </c>
      <c r="AH173" s="29" t="str">
        <f>IF('Slut 3.kl -Klasse'!AV40="","",IF('Slut 3.kl -Klasse'!AV40='Skole scoring'!AH$152,1,0)+IF('Slut 3.kl -Klasse'!AV40=5,5,0))</f>
        <v/>
      </c>
      <c r="AI173" s="29" t="str">
        <f>IF('Slut 3.kl -Klasse'!AW40="","",IF('Slut 3.kl -Klasse'!AW40='Skole scoring'!AI$152,1,0)+IF('Slut 3.kl -Klasse'!AW40=5,5,0))</f>
        <v/>
      </c>
      <c r="AJ173" s="29" t="str">
        <f>IF('Slut 3.kl -Klasse'!AX40="","",IF('Slut 3.kl -Klasse'!AX40='Skole scoring'!AJ$152,1,0)+IF('Slut 3.kl -Klasse'!AX40=5,5,0))</f>
        <v/>
      </c>
      <c r="AK173" s="29" t="str">
        <f>IF('Slut 3.kl -Klasse'!AY40="","",IF('Slut 3.kl -Klasse'!AY40='Skole scoring'!AK$152,1,0)+IF('Slut 3.kl -Klasse'!AY40=5,5,0))</f>
        <v/>
      </c>
      <c r="AL173" s="29" t="str">
        <f>IF('Slut 3.kl -Klasse'!AZ40="","",IF('Slut 3.kl -Klasse'!AZ40='Skole scoring'!AL$152,1,0)+IF('Slut 3.kl -Klasse'!AZ40=5,5,0))</f>
        <v/>
      </c>
      <c r="AM173" s="29" t="str">
        <f>IF('Slut 3.kl -Klasse'!BA40="","",IF('Slut 3.kl -Klasse'!BA40='Skole scoring'!AM$152,1,0)+IF('Slut 3.kl -Klasse'!BA40=5,5,0))</f>
        <v/>
      </c>
      <c r="AN173" s="29" t="str">
        <f>IF('Slut 3.kl -Klasse'!BB40="","",IF('Slut 3.kl -Klasse'!BB40='Skole scoring'!AN$152,1,0)+IF('Slut 3.kl -Klasse'!BB40=5,5,0))</f>
        <v/>
      </c>
      <c r="AO173" s="29" t="str">
        <f>IF('Slut 3.kl -Klasse'!BC40="","",IF('Slut 3.kl -Klasse'!BC40='Skole scoring'!AO$152,1,0)+IF('Slut 3.kl -Klasse'!BC40=5,5,0))</f>
        <v/>
      </c>
      <c r="AP173" s="29" t="str">
        <f>IF('Slut 3.kl -Klasse'!BD40="","",IF('Slut 3.kl -Klasse'!BD40='Skole scoring'!AP$152,1,0)+IF('Slut 3.kl -Klasse'!BD40=5,5,0))</f>
        <v/>
      </c>
      <c r="AQ173" s="29" t="str">
        <f>IF('Slut 3.kl -Klasse'!BE40="","",IF('Slut 3.kl -Klasse'!BE40='Skole scoring'!AQ$152,1,0)+IF('Slut 3.kl -Klasse'!BE40=5,5,0))</f>
        <v/>
      </c>
      <c r="AR173" s="29" t="str">
        <f>IF('Slut 3.kl -Klasse'!BF40="","",IF('Slut 3.kl -Klasse'!BF40='Skole scoring'!AR$152,1,0)+IF('Slut 3.kl -Klasse'!BF40=5,5,0))</f>
        <v/>
      </c>
      <c r="AS173" s="29" t="str">
        <f>IF('Slut 3.kl -Klasse'!BG40="","",IF('Slut 3.kl -Klasse'!BG40='Skole scoring'!AS$152,1,0)+IF('Slut 3.kl -Klasse'!BG40=5,5,0))</f>
        <v/>
      </c>
      <c r="AT173" s="29" t="str">
        <f>IF('Slut 3.kl -Klasse'!BH40="","",IF('Slut 3.kl -Klasse'!BH40='Skole scoring'!AT$152,1,0)+IF('Slut 3.kl -Klasse'!BH40=5,5,0))</f>
        <v/>
      </c>
      <c r="AU173" s="29" t="str">
        <f>IF('Slut 3.kl -Klasse'!BI40="","",IF('Slut 3.kl -Klasse'!BI40='Skole scoring'!AU$152,1,0)+IF('Slut 3.kl -Klasse'!BI40=5,5,0))</f>
        <v/>
      </c>
      <c r="AV173" s="29" t="str">
        <f>IF('Slut 3.kl -Klasse'!BJ40="","",IF('Slut 3.kl -Klasse'!BJ40='Skole scoring'!AV$152,1,0)+IF('Slut 3.kl -Klasse'!BJ40=5,5,0))</f>
        <v/>
      </c>
      <c r="AW173" s="29" t="str">
        <f>IF('Slut 3.kl -Klasse'!BK40="","",IF('Slut 3.kl -Klasse'!BK40='Skole scoring'!AW$152,1,0)+IF('Slut 3.kl -Klasse'!BK40=5,5,0))</f>
        <v/>
      </c>
      <c r="AX173" s="29" t="str">
        <f>IF('Slut 3.kl -Klasse'!BL40="","",IF('Slut 3.kl -Klasse'!BL40='Skole scoring'!AX$152,1,0)+IF('Slut 3.kl -Klasse'!BL40=5,5,0))</f>
        <v/>
      </c>
      <c r="AY173" s="29" t="str">
        <f>IF('Slut 3.kl -Klasse'!BM40="","",IF('Slut 3.kl -Klasse'!BM40='Skole scoring'!AY$152,1,0)+IF('Slut 3.kl -Klasse'!BM40=5,5,0))</f>
        <v/>
      </c>
      <c r="AZ173" s="29" t="str">
        <f>IF('Slut 3.kl -Klasse'!BN40="","",IF('Slut 3.kl -Klasse'!BN40='Skole scoring'!AZ$152,1,0)+IF('Slut 3.kl -Klasse'!BN40=5,5,0))</f>
        <v/>
      </c>
      <c r="BA173" s="29" t="str">
        <f>IF('Slut 3.kl -Klasse'!BO40="","",IF('Slut 3.kl -Klasse'!BO40='Skole scoring'!BA$152,1,0)+IF('Slut 3.kl -Klasse'!BO40=5,5,0))</f>
        <v/>
      </c>
      <c r="BB173" s="29" t="str">
        <f>IF('Slut 3.kl -Klasse'!BP40="","",IF('Slut 3.kl -Klasse'!BP40='Skole scoring'!BB$152,1,0)+IF('Slut 3.kl -Klasse'!BP40=5,5,0))</f>
        <v/>
      </c>
      <c r="BC173" s="29" t="str">
        <f>IF('Slut 3.kl -Klasse'!BQ40="","",IF('Slut 3.kl -Klasse'!BQ40='Skole scoring'!BC$152,1,0)+IF('Slut 3.kl -Klasse'!BQ40=5,5,0))</f>
        <v/>
      </c>
      <c r="BD173" s="29" t="str">
        <f>IF('Slut 3.kl -Klasse'!BR40="","",IF('Slut 3.kl -Klasse'!BR40='Skole scoring'!BD$152,1,0)+IF('Slut 3.kl -Klasse'!BR40=5,5,0))</f>
        <v/>
      </c>
      <c r="BE173" s="29" t="str">
        <f>IF('Slut 3.kl -Klasse'!BS40="","",IF('Slut 3.kl -Klasse'!BS40='Skole scoring'!BE$152,1,0)+IF('Slut 3.kl -Klasse'!BS40=5,5,0))</f>
        <v/>
      </c>
      <c r="BF173" s="29" t="str">
        <f>IF('Slut 3.kl -Klasse'!BT40="","",IF('Slut 3.kl -Klasse'!BT40='Skole scoring'!BF$152,1,0)+IF('Slut 3.kl -Klasse'!BT40=5,5,0))</f>
        <v/>
      </c>
      <c r="BG173" s="29" t="str">
        <f>IF('Slut 3.kl -Klasse'!BU40="","",IF('Slut 3.kl -Klasse'!BU40='Skole scoring'!BG$152,1,0)+IF('Slut 3.kl -Klasse'!BU40=5,5,0))</f>
        <v/>
      </c>
      <c r="BH173" s="29" t="str">
        <f>IF('Slut 3.kl -Klasse'!BV40="","",IF('Slut 3.kl -Klasse'!BV40='Skole scoring'!BH$152,1,0)+IF('Slut 3.kl -Klasse'!BV40=5,5,0))</f>
        <v/>
      </c>
      <c r="BI173" s="29" t="str">
        <f>IF('Slut 3.kl -Klasse'!BW40="","",IF('Slut 3.kl -Klasse'!BW40='Skole scoring'!BI$152,1,0)+IF('Slut 3.kl -Klasse'!BW40=5,5,0))</f>
        <v/>
      </c>
      <c r="BJ173" s="29" t="str">
        <f>IF('Slut 3.kl -Klasse'!BX40="","",IF('Slut 3.kl -Klasse'!BX40='Skole scoring'!BJ$152,1,0)+IF('Slut 3.kl -Klasse'!BX40=5,5,0))</f>
        <v/>
      </c>
      <c r="BK173" s="29" t="str">
        <f>IF('Slut 3.kl -Klasse'!BY40="","",IF('Slut 3.kl -Klasse'!BY40='Skole scoring'!BK$152,1,0)+IF('Slut 3.kl -Klasse'!BY40=5,5,0))</f>
        <v/>
      </c>
      <c r="BL173" s="29" t="str">
        <f>IF('Slut 3.kl -Klasse'!BZ40="","",IF('Slut 3.kl -Klasse'!BZ40='Skole scoring'!BL$152,1,0)+IF('Slut 3.kl -Klasse'!BZ40=5,5,0))</f>
        <v/>
      </c>
      <c r="BM173" s="29" t="str">
        <f>IF('Slut 3.kl -Klasse'!CA40="","",IF('Slut 3.kl -Klasse'!CA40='Skole scoring'!BM$152,1,0)+IF('Slut 3.kl -Klasse'!CA40=5,5,0))</f>
        <v/>
      </c>
      <c r="BN173" s="29" t="str">
        <f>IF('Slut 3.kl -Klasse'!CB40="","",IF('Slut 3.kl -Klasse'!CB40='Skole scoring'!BN$152,1,0)+IF('Slut 3.kl -Klasse'!CB40=5,5,0))</f>
        <v/>
      </c>
      <c r="BO173" s="29" t="str">
        <f>IF('Slut 3.kl -Klasse'!CC40="","",IF('Slut 3.kl -Klasse'!CC40='Skole scoring'!BO$152,1,0)+IF('Slut 3.kl -Klasse'!CC40=5,5,0))</f>
        <v/>
      </c>
      <c r="BP173" s="29" t="str">
        <f>IF('Slut 3.kl -Klasse'!CD40="","",IF('Slut 3.kl -Klasse'!CD40='Skole scoring'!BP$152,1,0)+IF('Slut 3.kl -Klasse'!CD40=5,5,0))</f>
        <v/>
      </c>
      <c r="BQ173" s="29" t="str">
        <f>IF('Slut 3.kl -Klasse'!CE40="","",IF('Slut 3.kl -Klasse'!CE40='Skole scoring'!BQ$152,1,0)+IF('Slut 3.kl -Klasse'!CE40=5,5,0))</f>
        <v/>
      </c>
      <c r="BR173" s="29" t="str">
        <f>IF('Slut 3.kl -Klasse'!CF40="","",IF('Slut 3.kl -Klasse'!CF40='Skole scoring'!BR$152,1,0)+IF('Slut 3.kl -Klasse'!CF40=5,5,0))</f>
        <v/>
      </c>
      <c r="BS173" s="29" t="str">
        <f>IF('Slut 3.kl -Klasse'!CG40="","",IF('Slut 3.kl -Klasse'!CG40='Skole scoring'!BS$152,1,0)+IF('Slut 3.kl -Klasse'!CG40=5,5,0))</f>
        <v/>
      </c>
      <c r="BT173" s="29" t="str">
        <f>IF('Slut 3.kl -Klasse'!CH40="","",IF('Slut 3.kl -Klasse'!CH40='Skole scoring'!BT$152,1,0)+IF('Slut 3.kl -Klasse'!CH40=5,5,0))</f>
        <v/>
      </c>
      <c r="BU173" s="29" t="str">
        <f>IF('Slut 3.kl -Klasse'!CI40="","",IF('Slut 3.kl -Klasse'!CI40='Skole scoring'!BU$152,1,0)+IF('Slut 3.kl -Klasse'!CI40=5,5,0))</f>
        <v/>
      </c>
      <c r="BV173" s="29" t="str">
        <f>IF('Slut 3.kl -Klasse'!CJ40="","",IF('Slut 3.kl -Klasse'!CJ40='Skole scoring'!BV$152,1,0)+IF('Slut 3.kl -Klasse'!CJ40=5,5,0))</f>
        <v/>
      </c>
      <c r="BW173" s="29" t="str">
        <f>IF('Slut 3.kl -Klasse'!CK40="","",IF('Slut 3.kl -Klasse'!CK40='Skole scoring'!BW$152,1,0)+IF('Slut 3.kl -Klasse'!CK40=5,5,0))</f>
        <v/>
      </c>
      <c r="BX173" s="29" t="str">
        <f>IF('Slut 3.kl -Klasse'!CL40="","",IF('Slut 3.kl -Klasse'!CL40='Skole scoring'!BX$152,1,0)+IF('Slut 3.kl -Klasse'!CL40=5,5,0))</f>
        <v/>
      </c>
      <c r="BY173" s="29" t="str">
        <f>IF('Slut 3.kl -Klasse'!CM40="","",IF('Slut 3.kl -Klasse'!CM40='Skole scoring'!BY$152,1,0)+IF('Slut 3.kl -Klasse'!CM40=5,5,0))</f>
        <v/>
      </c>
      <c r="BZ173" s="29" t="str">
        <f>IF('Slut 3.kl -Klasse'!CN40="","",IF('Slut 3.kl -Klasse'!CN40='Skole scoring'!BZ$152,1,0)+IF('Slut 3.kl -Klasse'!CN40=5,5,0))</f>
        <v/>
      </c>
      <c r="CA173" s="29" t="str">
        <f>IF('Slut 3.kl -Klasse'!CO40="","",IF('Slut 3.kl -Klasse'!CO40='Skole scoring'!CA$152,1,0)+IF('Slut 3.kl -Klasse'!CO40=5,5,0))</f>
        <v/>
      </c>
      <c r="CB173" s="29" t="str">
        <f>IF('Slut 3.kl -Klasse'!CP40="","",IF('Slut 3.kl -Klasse'!CP40='Skole scoring'!CB$152,1,0)+IF('Slut 3.kl -Klasse'!CP40=5,5,0))</f>
        <v/>
      </c>
      <c r="CC173" s="29" t="str">
        <f>IF('Slut 3.kl -Klasse'!CQ40="","",IF('Slut 3.kl -Klasse'!CQ40='Skole scoring'!CC$152,1,0)+IF('Slut 3.kl -Klasse'!CQ40=5,5,0))</f>
        <v/>
      </c>
      <c r="CD173" s="29" t="str">
        <f>IF('Slut 3.kl -Klasse'!CR40="","",IF('Slut 3.kl -Klasse'!CR40='Skole scoring'!CD$152,1,0)+IF('Slut 3.kl -Klasse'!CR40=5,5,0))</f>
        <v/>
      </c>
      <c r="CE173" s="29" t="str">
        <f>IF('Slut 3.kl -Klasse'!CS40="","",IF('Slut 3.kl -Klasse'!CS40='Skole scoring'!CE$152,1,0)+IF('Slut 3.kl -Klasse'!CS40=5,5,0))</f>
        <v/>
      </c>
      <c r="CF173" s="29" t="str">
        <f>IF('Slut 3.kl -Klasse'!CT40="","",IF('Slut 3.kl -Klasse'!CT40='Skole scoring'!CF$152,1,0)+IF('Slut 3.kl -Klasse'!CT40=5,5,0))</f>
        <v/>
      </c>
      <c r="CG173" s="29" t="str">
        <f>IF('Slut 3.kl -Klasse'!CU40="","",IF('Slut 3.kl -Klasse'!CU40='Skole scoring'!CG$152,1,0)+IF('Slut 3.kl -Klasse'!CU40=5,5,0))</f>
        <v/>
      </c>
      <c r="CH173" s="29" t="str">
        <f>IF('Slut 3.kl -Klasse'!CV40="","",IF('Slut 3.kl -Klasse'!CV40='Skole scoring'!CH$152,1,0)+IF('Slut 3.kl -Klasse'!CV40=5,5,0))</f>
        <v/>
      </c>
      <c r="CI173" s="29" t="str">
        <f>IF('Slut 3.kl -Klasse'!CW40="","",IF('Slut 3.kl -Klasse'!CW40='Skole scoring'!CI$152,1,0)+IF('Slut 3.kl -Klasse'!CW40=5,5,0))</f>
        <v/>
      </c>
      <c r="CJ173" s="29" t="str">
        <f>IF('Slut 3.kl -Klasse'!CX40="","",IF('Slut 3.kl -Klasse'!CX40='Skole scoring'!CJ$152,1,0)+IF('Slut 3.kl -Klasse'!CX40=5,5,0))</f>
        <v/>
      </c>
      <c r="CK173" s="29" t="str">
        <f>IF('Slut 3.kl -Klasse'!CY40="","",IF('Slut 3.kl -Klasse'!CY40='Skole scoring'!CK$152,1,0)+IF('Slut 3.kl -Klasse'!CY40=5,5,0))</f>
        <v/>
      </c>
      <c r="CL173" s="29" t="str">
        <f>IF('Slut 3.kl -Klasse'!CZ40="","",IF('Slut 3.kl -Klasse'!CZ40='Skole scoring'!CL$152,1,0)+IF('Slut 3.kl -Klasse'!CZ40=5,5,0))</f>
        <v/>
      </c>
      <c r="CM173" s="29" t="str">
        <f>IF('Slut 3.kl -Klasse'!DA40="","",IF('Slut 3.kl -Klasse'!DA40='Skole scoring'!CM$152,1,0)+IF('Slut 3.kl -Klasse'!DA40=5,5,0))</f>
        <v/>
      </c>
      <c r="CN173" s="29" t="str">
        <f>IF('Slut 3.kl -Klasse'!DB40="","",IF('Slut 3.kl -Klasse'!DB40='Skole scoring'!CN$152,1,0)+IF('Slut 3.kl -Klasse'!DB40=5,5,0))</f>
        <v/>
      </c>
      <c r="CO173" s="29" t="str">
        <f>IF('Slut 3.kl -Klasse'!DC40="","",IF('Slut 3.kl -Klasse'!DC40='Skole scoring'!CO$152,1,0)+IF('Slut 3.kl -Klasse'!DC40=5,5,0))</f>
        <v/>
      </c>
      <c r="CP173" s="29" t="str">
        <f>IF('Slut 3.kl -Klasse'!DD40="","",IF('Slut 3.kl -Klasse'!DD40='Skole scoring'!CP$152,1,0)+IF('Slut 3.kl -Klasse'!DD40=5,5,0))</f>
        <v/>
      </c>
      <c r="CQ173" s="29" t="str">
        <f>IF('Slut 3.kl -Klasse'!DE40="","",IF('Slut 3.kl -Klasse'!DE40='Skole scoring'!CQ$152,1,0)+IF('Slut 3.kl -Klasse'!DE40=5,5,0))</f>
        <v/>
      </c>
      <c r="CR173" s="29" t="str">
        <f>IF('Slut 3.kl -Klasse'!DF40="","",IF('Slut 3.kl -Klasse'!DF40='Skole scoring'!CR$152,1,0)+IF('Slut 3.kl -Klasse'!DF40=5,5,0))</f>
        <v/>
      </c>
      <c r="CS173" s="29" t="str">
        <f>IF('Slut 3.kl -Klasse'!DG40="","",IF('Slut 3.kl -Klasse'!DG40='Skole scoring'!CS$152,1,0)+IF('Slut 3.kl -Klasse'!DG40=5,5,0))</f>
        <v/>
      </c>
      <c r="CT173" s="29" t="str">
        <f>IF('Slut 3.kl -Klasse'!DH40="","",IF('Slut 3.kl -Klasse'!DH40='Skole scoring'!CT$152,1,0)+IF('Slut 3.kl -Klasse'!DH40=5,5,0))</f>
        <v/>
      </c>
      <c r="CU173" s="29" t="str">
        <f>IF('Slut 3.kl -Klasse'!DI40="","",IF('Slut 3.kl -Klasse'!DI40='Skole scoring'!CU$152,1,0)+IF('Slut 3.kl -Klasse'!DI40=5,5,0))</f>
        <v/>
      </c>
      <c r="CV173" s="29" t="str">
        <f>IF('Slut 3.kl -Klasse'!DJ40="","",IF('Slut 3.kl -Klasse'!DJ40='Skole scoring'!CV$152,1,0)+IF('Slut 3.kl -Klasse'!DJ40=5,5,0))</f>
        <v/>
      </c>
      <c r="CW173" s="29" t="str">
        <f>IF('Slut 3.kl -Klasse'!DK40="","",IF('Slut 3.kl -Klasse'!DK40='Skole scoring'!CW$152,1,0)+IF('Slut 3.kl -Klasse'!DK40=5,5,0))</f>
        <v/>
      </c>
      <c r="CX173" s="29" t="str">
        <f>IF('Slut 3.kl -Klasse'!DL40="","",IF('Slut 3.kl -Klasse'!DL40='Skole scoring'!CX$152,1,0)+IF('Slut 3.kl -Klasse'!DL40=5,5,0))</f>
        <v/>
      </c>
      <c r="CY173" s="29" t="str">
        <f>IF('Slut 3.kl -Klasse'!DM40="","",IF('Slut 3.kl -Klasse'!DM40='Skole scoring'!CY$152,1,0)+IF('Slut 3.kl -Klasse'!DM40=5,5,0))</f>
        <v/>
      </c>
      <c r="CZ173" s="29" t="str">
        <f>IF('Slut 3.kl -Klasse'!DN40="","",IF('Slut 3.kl -Klasse'!DN40='Skole scoring'!CZ$152,1,0)+IF('Slut 3.kl -Klasse'!DN40=5,5,0))</f>
        <v/>
      </c>
      <c r="DA173" s="29" t="str">
        <f>IF('Slut 3.kl -Klasse'!DO40="","",IF('Slut 3.kl -Klasse'!DO40='Skole scoring'!DA$152,1,0)+IF('Slut 3.kl -Klasse'!DO40=5,5,0))</f>
        <v/>
      </c>
      <c r="DB173" s="29" t="str">
        <f>IF('Slut 3.kl -Klasse'!DP40="","",IF('Slut 3.kl -Klasse'!DP40='Skole scoring'!DB$152,1,0)+IF('Slut 3.kl -Klasse'!DP40=5,5,0))</f>
        <v/>
      </c>
      <c r="DC173" s="29" t="str">
        <f>IF('Slut 3.kl -Klasse'!DQ40="","",IF('Slut 3.kl -Klasse'!DQ40='Skole scoring'!DC$152,1,0)+IF('Slut 3.kl -Klasse'!DQ40=5,5,0))</f>
        <v/>
      </c>
      <c r="DD173" s="29" t="str">
        <f>IF('Slut 3.kl -Klasse'!DR40="","",IF('Slut 3.kl -Klasse'!DR40='Skole scoring'!DD$152,1,0)+IF('Slut 3.kl -Klasse'!DR40=5,5,0))</f>
        <v/>
      </c>
      <c r="DE173" s="29" t="str">
        <f>IF('Slut 3.kl -Klasse'!DS40="","",IF('Slut 3.kl -Klasse'!DS40='Skole scoring'!DE$152,1,0)+IF('Slut 3.kl -Klasse'!DS40=5,5,0))</f>
        <v/>
      </c>
      <c r="DF173" s="29" t="str">
        <f>IF('Slut 3.kl -Klasse'!DT40="","",IF('Slut 3.kl -Klasse'!DT40='Skole scoring'!DF$152,1,0)+IF('Slut 3.kl -Klasse'!DT40=5,5,0))</f>
        <v/>
      </c>
      <c r="DG173" s="29" t="str">
        <f>IF('Slut 3.kl -Klasse'!DU40="","",IF('Slut 3.kl -Klasse'!DU40='Skole scoring'!DG$152,1,0)+IF('Slut 3.kl -Klasse'!DU40=5,5,0))</f>
        <v/>
      </c>
      <c r="DH173" s="29" t="str">
        <f>IF('Slut 3.kl -Klasse'!DV40="","",IF('Slut 3.kl -Klasse'!DV40='Skole scoring'!DH$152,1,0)+IF('Slut 3.kl -Klasse'!DV40=5,5,0))</f>
        <v/>
      </c>
      <c r="DI173" s="29" t="str">
        <f>IF('Slut 3.kl -Klasse'!DW40="","",IF('Slut 3.kl -Klasse'!DW40='Skole scoring'!DI$152,1,0)+IF('Slut 3.kl -Klasse'!DW40=5,5,0))</f>
        <v/>
      </c>
      <c r="DJ173" s="29" t="str">
        <f>IF('Slut 3.kl -Klasse'!DX40="","",IF('Slut 3.kl -Klasse'!DX40='Skole scoring'!DJ$152,1,0)+IF('Slut 3.kl -Klasse'!DX40=5,5,0))</f>
        <v/>
      </c>
      <c r="DK173" s="29" t="str">
        <f>IF('Slut 3.kl -Klasse'!DY40="","",IF('Slut 3.kl -Klasse'!DY40='Skole scoring'!DK$152,1,0)+IF('Slut 3.kl -Klasse'!DY40=5,5,0))</f>
        <v/>
      </c>
      <c r="DL173" s="29" t="str">
        <f>IF('Slut 3.kl -Klasse'!DZ40="","",IF('Slut 3.kl -Klasse'!DZ40='Skole scoring'!DL$152,1,0)+IF('Slut 3.kl -Klasse'!DZ40=5,5,0))</f>
        <v/>
      </c>
      <c r="DM173" s="29" t="str">
        <f>IF('Slut 3.kl -Klasse'!EA40="","",IF('Slut 3.kl -Klasse'!EA40='Skole scoring'!DM$152,1,0)+IF('Slut 3.kl -Klasse'!EA40=5,5,0))</f>
        <v/>
      </c>
      <c r="DN173" s="29" t="str">
        <f>IF('Slut 3.kl -Klasse'!EB40="","",IF('Slut 3.kl -Klasse'!EB40='Skole scoring'!DN$152,1,0)+IF('Slut 3.kl -Klasse'!EB40=5,5,0))</f>
        <v/>
      </c>
      <c r="DO173" s="29" t="str">
        <f>IF('Slut 3.kl -Klasse'!EC40="","",IF('Slut 3.kl -Klasse'!EC40='Skole scoring'!DO$152,1,0)+IF('Slut 3.kl -Klasse'!EC40=5,5,0))</f>
        <v/>
      </c>
      <c r="DP173" s="29" t="str">
        <f>IF('Slut 3.kl -Klasse'!ED40="","",IF('Slut 3.kl -Klasse'!ED40='Skole scoring'!DP$152,1,0)+IF('Slut 3.kl -Klasse'!ED40=5,5,0))</f>
        <v/>
      </c>
      <c r="DQ173" s="29" t="str">
        <f>IF('Slut 3.kl -Klasse'!EE40="","",IF('Slut 3.kl -Klasse'!EE40='Skole scoring'!DQ$152,1,0)+IF('Slut 3.kl -Klasse'!EE40=5,5,0))</f>
        <v/>
      </c>
      <c r="DR173" s="29" t="str">
        <f>IF('Slut 3.kl -Klasse'!EF40="","",IF('Slut 3.kl -Klasse'!EF40='Skole scoring'!DR$152,1,0)+IF('Slut 3.kl -Klasse'!EF40=5,5,0))</f>
        <v/>
      </c>
      <c r="DS173" s="29" t="str">
        <f>IF('Slut 3.kl -Klasse'!EG40="","",IF('Slut 3.kl -Klasse'!EG40='Skole scoring'!DS$152,1,0)+IF('Slut 3.kl -Klasse'!EG40=5,5,0))</f>
        <v/>
      </c>
      <c r="DT173" s="29" t="str">
        <f>IF('Slut 3.kl -Klasse'!EH40="","",IF('Slut 3.kl -Klasse'!EH40='Skole scoring'!DT$152,1,0)+IF('Slut 3.kl -Klasse'!EH40=5,5,0))</f>
        <v/>
      </c>
      <c r="DU173" s="29" t="str">
        <f>IF('Slut 3.kl -Klasse'!EI40="","",IF('Slut 3.kl -Klasse'!EI40='Skole scoring'!DU$152,1,0)+IF('Slut 3.kl -Klasse'!EI40=5,5,0))</f>
        <v/>
      </c>
      <c r="DV173" s="29" t="str">
        <f>IF('Slut 3.kl -Klasse'!EJ40="","",IF('Slut 3.kl -Klasse'!EJ40='Skole scoring'!DV$152,1,0)+IF('Slut 3.kl -Klasse'!EJ40=5,5,0))</f>
        <v/>
      </c>
      <c r="DW173" s="29" t="str">
        <f>IF('Slut 3.kl -Klasse'!EK40="","",IF('Slut 3.kl -Klasse'!EK40='Skole scoring'!DW$152,1,0)+IF('Slut 3.kl -Klasse'!EK40=5,5,0))</f>
        <v/>
      </c>
      <c r="DX173" s="29" t="str">
        <f>IF('Slut 3.kl -Klasse'!EL40="","",IF('Slut 3.kl -Klasse'!EL40='Skole scoring'!DX$152,1,0)+IF('Slut 3.kl -Klasse'!EL40=5,5,0))</f>
        <v/>
      </c>
      <c r="DY173" s="29" t="str">
        <f>IF('Slut 3.kl -Klasse'!EM40="","",IF('Slut 3.kl -Klasse'!EM40='Skole scoring'!DY$152,1,0)+IF('Slut 3.kl -Klasse'!EM40=5,5,0))</f>
        <v/>
      </c>
      <c r="DZ173" s="29" t="str">
        <f>IF('Slut 3.kl -Klasse'!EN40="","",IF('Slut 3.kl -Klasse'!EN40='Skole scoring'!DZ$152,1,0)+IF('Slut 3.kl -Klasse'!EN40=5,5,0))</f>
        <v/>
      </c>
      <c r="EA173" s="29" t="str">
        <f>IF('Slut 3.kl -Klasse'!EO40="","",IF('Slut 3.kl -Klasse'!EO40='Skole scoring'!EA$152,1,0)+IF('Slut 3.kl -Klasse'!EO40=5,5,0))</f>
        <v/>
      </c>
      <c r="EB173" s="29" t="str">
        <f>IF('Slut 3.kl -Klasse'!EP40="","",IF('Slut 3.kl -Klasse'!EP40='Skole scoring'!EB$152,1,0)+IF('Slut 3.kl -Klasse'!EP40=5,5,0))</f>
        <v/>
      </c>
      <c r="EC173" s="29" t="str">
        <f>IF('Slut 3.kl -Klasse'!EQ40="","",IF('Slut 3.kl -Klasse'!EQ40='Skole scoring'!EC$152,1,0)+IF('Slut 3.kl -Klasse'!EQ40=5,5,0))</f>
        <v/>
      </c>
      <c r="ED173" s="29" t="str">
        <f>IF('Slut 3.kl -Klasse'!ER40="","",IF('Slut 3.kl -Klasse'!ER40='Skole scoring'!ED$152,1,0)+IF('Slut 3.kl -Klasse'!ER40=5,5,0))</f>
        <v/>
      </c>
      <c r="EE173" s="29" t="str">
        <f>IF('Slut 3.kl -Klasse'!ES40="","",IF('Slut 3.kl -Klasse'!ES40='Skole scoring'!EE$152,1,0)+IF('Slut 3.kl -Klasse'!ES40=5,5,0))</f>
        <v/>
      </c>
      <c r="EF173" s="29" t="str">
        <f>IF('Slut 3.kl -Klasse'!ET40="","",IF('Slut 3.kl -Klasse'!ET40='Skole scoring'!EF$152,1,0)+IF('Slut 3.kl -Klasse'!ET40=5,5,0))</f>
        <v/>
      </c>
      <c r="EG173" s="29" t="str">
        <f>IF('Slut 3.kl -Klasse'!EU40="","",IF('Slut 3.kl -Klasse'!EU40='Skole scoring'!EG$152,1,0)+IF('Slut 3.kl -Klasse'!EU40=5,5,0))</f>
        <v/>
      </c>
      <c r="EH173" s="29" t="str">
        <f>IF('Slut 3.kl -Klasse'!EV40="","",IF('Slut 3.kl -Klasse'!EV40='Skole scoring'!EH$152,1,0)+IF('Slut 3.kl -Klasse'!EV40=5,5,0))</f>
        <v/>
      </c>
      <c r="EI173" s="29" t="str">
        <f>IF('Slut 3.kl -Klasse'!EW40="","",IF('Slut 3.kl -Klasse'!EW40='Skole scoring'!EI$152,1,0)+IF('Slut 3.kl -Klasse'!EW40=5,5,0))</f>
        <v/>
      </c>
      <c r="EJ173" s="29" t="str">
        <f>IF('Slut 3.kl -Klasse'!EX40="","",IF('Slut 3.kl -Klasse'!EX40='Skole scoring'!EJ$152,1,0)+IF('Slut 3.kl -Klasse'!EX40=5,5,0))</f>
        <v/>
      </c>
      <c r="EK173" s="29" t="str">
        <f>IF('Slut 3.kl -Klasse'!EY40="","",IF('Slut 3.kl -Klasse'!EY40='Skole scoring'!EK$152,1,0)+IF('Slut 3.kl -Klasse'!EY40=5,5,0))</f>
        <v/>
      </c>
      <c r="EL173" s="29" t="str">
        <f>IF('Slut 3.kl -Klasse'!EZ40="","",IF('Slut 3.kl -Klasse'!EZ40='Skole scoring'!EL$152,1,0)+IF('Slut 3.kl -Klasse'!EZ40=5,5,0))</f>
        <v/>
      </c>
      <c r="EM173" s="29" t="str">
        <f>IF('Slut 3.kl -Klasse'!FA40="","",IF('Slut 3.kl -Klasse'!FA40='Skole scoring'!EM$152,1,0)+IF('Slut 3.kl -Klasse'!FA40=5,5,0))</f>
        <v/>
      </c>
      <c r="EN173" s="29" t="str">
        <f>IF('Slut 3.kl -Klasse'!FB40="","",IF('Slut 3.kl -Klasse'!FB40='Skole scoring'!EN$152,1,0)+IF('Slut 3.kl -Klasse'!FB40=5,5,0))</f>
        <v/>
      </c>
      <c r="EO173" s="29" t="str">
        <f>IF('Slut 3.kl -Klasse'!FC40="","",IF('Slut 3.kl -Klasse'!FC40='Skole scoring'!EO$152,1,0)+IF('Slut 3.kl -Klasse'!FC40=5,5,0))</f>
        <v/>
      </c>
      <c r="EP173" s="29" t="str">
        <f>IF('Slut 3.kl -Klasse'!FD40="","",IF('Slut 3.kl -Klasse'!FD40='Skole scoring'!EP$152,1,0)+IF('Slut 3.kl -Klasse'!FD40=5,5,0))</f>
        <v/>
      </c>
      <c r="EQ173" s="29" t="str">
        <f>IF('Slut 3.kl -Klasse'!FE40="","",IF('Slut 3.kl -Klasse'!FE40='Skole scoring'!EQ$152,1,0)+IF('Slut 3.kl -Klasse'!FE40=5,5,0))</f>
        <v/>
      </c>
      <c r="ER173" s="29" t="str">
        <f>IF('Slut 3.kl -Klasse'!FF40="","",IF('Slut 3.kl -Klasse'!FF40='Skole scoring'!ER$152,1,0)+IF('Slut 3.kl -Klasse'!FF40=5,5,0))</f>
        <v/>
      </c>
      <c r="ES173" s="29" t="str">
        <f>IF('Slut 3.kl -Klasse'!FG40="","",IF('Slut 3.kl -Klasse'!FG40='Skole scoring'!ES$152,1,0)+IF('Slut 3.kl -Klasse'!FG40=5,5,0))</f>
        <v/>
      </c>
      <c r="ET173" s="29" t="str">
        <f>IF('Slut 3.kl -Klasse'!FH40="","",IF('Slut 3.kl -Klasse'!FH40='Skole scoring'!ET$152,1,0)+IF('Slut 3.kl -Klasse'!FH40=5,5,0))</f>
        <v/>
      </c>
      <c r="EU173" s="29" t="str">
        <f>IF('Slut 3.kl -Klasse'!FI40="","",IF('Slut 3.kl -Klasse'!FI40='Skole scoring'!EU$152,1,0)+IF('Slut 3.kl -Klasse'!FI40=5,5,0))</f>
        <v/>
      </c>
      <c r="EV173" s="29" t="str">
        <f>IF('Slut 3.kl -Klasse'!FJ40="","",IF('Slut 3.kl -Klasse'!FJ40='Skole scoring'!EV$152,1,0)+IF('Slut 3.kl -Klasse'!FJ40=5,5,0))</f>
        <v/>
      </c>
      <c r="EW173" s="29" t="str">
        <f>IF('Slut 3.kl -Klasse'!FK40="","",IF('Slut 3.kl -Klasse'!FK40='Skole scoring'!EW$152,1,0)+IF('Slut 3.kl -Klasse'!FK40=5,5,0))</f>
        <v/>
      </c>
      <c r="EX173" s="29" t="str">
        <f>IF('Slut 3.kl -Klasse'!FL40="","",IF('Slut 3.kl -Klasse'!FL40='Skole scoring'!EX$152,1,0)+IF('Slut 3.kl -Klasse'!FL40=5,5,0))</f>
        <v/>
      </c>
      <c r="EY173" s="29" t="str">
        <f>IF('Slut 3.kl -Klasse'!FM40="","",IF('Slut 3.kl -Klasse'!FM40='Skole scoring'!EY$152,1,0)+IF('Slut 3.kl -Klasse'!FM40=5,5,0))</f>
        <v/>
      </c>
      <c r="EZ173" s="29" t="str">
        <f>IF('Slut 3.kl -Klasse'!FN40="","",IF('Slut 3.kl -Klasse'!FN40='Skole scoring'!EZ$152,1,0)+IF('Slut 3.kl -Klasse'!FN40=5,5,0))</f>
        <v/>
      </c>
      <c r="FA173" s="29" t="str">
        <f>IF('Slut 3.kl -Klasse'!FO40="","",IF('Slut 3.kl -Klasse'!FO40='Skole scoring'!FA$152,1,0)+IF('Slut 3.kl -Klasse'!FO40=5,5,0))</f>
        <v/>
      </c>
      <c r="FB173" s="29" t="str">
        <f>IF('Slut 3.kl -Klasse'!FP40="","",IF('Slut 3.kl -Klasse'!FP40='Skole scoring'!FB$152,1,0)+IF('Slut 3.kl -Klasse'!FP40=5,5,0))</f>
        <v/>
      </c>
      <c r="FC173" s="29" t="str">
        <f>IF('Slut 3.kl -Klasse'!FQ40="","",IF('Slut 3.kl -Klasse'!FQ40='Skole scoring'!FC$152,1,0)+IF('Slut 3.kl -Klasse'!FQ40=5,5,0))</f>
        <v/>
      </c>
      <c r="FD173" s="29" t="str">
        <f>IF('Slut 3.kl -Klasse'!FR40="","",IF('Slut 3.kl -Klasse'!FR40='Skole scoring'!FD$152,1,0)+IF('Slut 3.kl -Klasse'!FR40=5,5,0))</f>
        <v/>
      </c>
      <c r="FE173" s="29" t="str">
        <f>IF('Slut 3.kl -Klasse'!FS40="","",IF('Slut 3.kl -Klasse'!FS40='Skole scoring'!FE$152,1,0)+IF('Slut 3.kl -Klasse'!FS40=5,5,0))</f>
        <v/>
      </c>
      <c r="FF173" s="29" t="str">
        <f>IF('Slut 3.kl -Klasse'!FT40="","",IF('Slut 3.kl -Klasse'!FT40='Skole scoring'!FF$152,1,0)+IF('Slut 3.kl -Klasse'!FT40=5,5,0))</f>
        <v/>
      </c>
      <c r="FG173" s="29" t="str">
        <f>IF('Slut 3.kl -Klasse'!FU40="","",IF('Slut 3.kl -Klasse'!FU40='Skole scoring'!FG$152,1,0)+IF('Slut 3.kl -Klasse'!FU40=5,5,0))</f>
        <v/>
      </c>
      <c r="FH173" s="29" t="str">
        <f>IF('Slut 3.kl -Klasse'!FV40="","",IF('Slut 3.kl -Klasse'!FV40='Skole scoring'!FH$152,1,0)+IF('Slut 3.kl -Klasse'!FV40=5,5,0))</f>
        <v/>
      </c>
      <c r="FI173" s="29" t="str">
        <f>IF('Slut 3.kl -Klasse'!FW40="","",IF('Slut 3.kl -Klasse'!FW40='Skole scoring'!FI$152,1,0)+IF('Slut 3.kl -Klasse'!FW40=5,5,0))</f>
        <v/>
      </c>
      <c r="FJ173" s="29" t="str">
        <f>IF('Slut 3.kl -Klasse'!FX40="","",IF('Slut 3.kl -Klasse'!FX40='Skole scoring'!FJ$152,1,0)+IF('Slut 3.kl -Klasse'!FX40=5,5,0))</f>
        <v/>
      </c>
      <c r="FK173" s="29" t="str">
        <f>IF('Slut 3.kl -Klasse'!FY40="","",IF('Slut 3.kl -Klasse'!FY40='Skole scoring'!FK$152,1,0)+IF('Slut 3.kl -Klasse'!FY40=5,5,0))</f>
        <v/>
      </c>
      <c r="FL173" s="29" t="str">
        <f>IF('Slut 3.kl -Klasse'!FZ40="","",IF('Slut 3.kl -Klasse'!FZ40='Skole scoring'!FL$152,1,0)+IF('Slut 3.kl -Klasse'!FZ40=5,5,0))</f>
        <v/>
      </c>
      <c r="FM173" s="29" t="str">
        <f>IF('Slut 3.kl -Klasse'!GA40="","",IF('Slut 3.kl -Klasse'!GA40='Skole scoring'!FM$152,1,0)+IF('Slut 3.kl -Klasse'!GA40=5,5,0))</f>
        <v/>
      </c>
      <c r="FN173" s="29">
        <f t="shared" si="5"/>
        <v>0</v>
      </c>
      <c r="FO173" s="29" t="str">
        <f>IF(ISBLANK('Slut 3.kl -Klasse'!B40),"NA",(((COUNTIF('Skole scoring'!B173:U173,1)-10.5)/5.6)+((COUNTIF('Skole scoring'!V173:DQ173,1)-28.9)/14.5)+((COUNTIF(DR173:FM173,1)-29.6)/13.9))/3)</f>
        <v>NA</v>
      </c>
    </row>
    <row r="174" spans="2:171" x14ac:dyDescent="0.35">
      <c r="B174" s="29" t="str">
        <f>IF('Slut 3.kl -Klasse'!P41="","",IF('Slut 3.kl -Klasse'!P41='Skole scoring'!B$152,1,0)+IF('Slut 3.kl -Klasse'!P41=5,5,0))</f>
        <v/>
      </c>
      <c r="C174" s="29" t="str">
        <f>IF('Slut 3.kl -Klasse'!Q41="","",IF('Slut 3.kl -Klasse'!Q41='Skole scoring'!C$152,1,0)+IF('Slut 3.kl -Klasse'!Q41=5,5,0))</f>
        <v/>
      </c>
      <c r="D174" s="29" t="str">
        <f>IF('Slut 3.kl -Klasse'!R41="","",IF('Slut 3.kl -Klasse'!R41='Skole scoring'!D$152,1,0)+IF('Slut 3.kl -Klasse'!R41=5,5,0))</f>
        <v/>
      </c>
      <c r="E174" s="29" t="str">
        <f>IF('Slut 3.kl -Klasse'!S41="","",IF('Slut 3.kl -Klasse'!S41='Skole scoring'!E$152,1,0)+IF('Slut 3.kl -Klasse'!S41=5,5,0))</f>
        <v/>
      </c>
      <c r="F174" s="29" t="str">
        <f>IF('Slut 3.kl -Klasse'!T41="","",IF('Slut 3.kl -Klasse'!T41='Skole scoring'!F$152,1,0)+IF('Slut 3.kl -Klasse'!T41=5,5,0))</f>
        <v/>
      </c>
      <c r="G174" s="29" t="str">
        <f>IF('Slut 3.kl -Klasse'!U41="","",IF('Slut 3.kl -Klasse'!U41='Skole scoring'!G$152,1,0)+IF('Slut 3.kl -Klasse'!U41=5,5,0))</f>
        <v/>
      </c>
      <c r="H174" s="29" t="str">
        <f>IF('Slut 3.kl -Klasse'!V41="","",IF('Slut 3.kl -Klasse'!V41='Skole scoring'!H$152,1,0)+IF('Slut 3.kl -Klasse'!V41=5,5,0))</f>
        <v/>
      </c>
      <c r="I174" s="29" t="str">
        <f>IF('Slut 3.kl -Klasse'!W41="","",IF('Slut 3.kl -Klasse'!W41='Skole scoring'!I$152,1,0)+IF('Slut 3.kl -Klasse'!W41=5,5,0))</f>
        <v/>
      </c>
      <c r="J174" s="29" t="str">
        <f>IF('Slut 3.kl -Klasse'!X41="","",IF('Slut 3.kl -Klasse'!X41='Skole scoring'!J$152,1,0)+IF('Slut 3.kl -Klasse'!X41=5,5,0))</f>
        <v/>
      </c>
      <c r="K174" s="29" t="str">
        <f>IF('Slut 3.kl -Klasse'!Y41="","",IF('Slut 3.kl -Klasse'!Y41='Skole scoring'!K$152,1,0)+IF('Slut 3.kl -Klasse'!Y41=5,5,0))</f>
        <v/>
      </c>
      <c r="L174" s="29" t="str">
        <f>IF('Slut 3.kl -Klasse'!Z41="","",IF('Slut 3.kl -Klasse'!Z41='Skole scoring'!L$152,1,0)+IF('Slut 3.kl -Klasse'!Z41=5,5,0))</f>
        <v/>
      </c>
      <c r="M174" s="29" t="str">
        <f>IF('Slut 3.kl -Klasse'!AA41="","",IF('Slut 3.kl -Klasse'!AA41='Skole scoring'!M$152,1,0)+IF('Slut 3.kl -Klasse'!AA41=5,5,0))</f>
        <v/>
      </c>
      <c r="N174" s="29" t="str">
        <f>IF('Slut 3.kl -Klasse'!AB41="","",IF('Slut 3.kl -Klasse'!AB41='Skole scoring'!N$152,1,0)+IF('Slut 3.kl -Klasse'!AB41=5,5,0))</f>
        <v/>
      </c>
      <c r="O174" s="29" t="str">
        <f>IF('Slut 3.kl -Klasse'!AC41="","",IF('Slut 3.kl -Klasse'!AC41='Skole scoring'!O$152,1,0)+IF('Slut 3.kl -Klasse'!AC41=5,5,0))</f>
        <v/>
      </c>
      <c r="P174" s="29" t="str">
        <f>IF('Slut 3.kl -Klasse'!AD41="","",IF('Slut 3.kl -Klasse'!AD41='Skole scoring'!P$152,1,0)+IF('Slut 3.kl -Klasse'!AD41=5,5,0))</f>
        <v/>
      </c>
      <c r="Q174" s="29" t="str">
        <f>IF('Slut 3.kl -Klasse'!AE41="","",IF('Slut 3.kl -Klasse'!AE41='Skole scoring'!Q$152,1,0)+IF('Slut 3.kl -Klasse'!AE41=5,5,0))</f>
        <v/>
      </c>
      <c r="R174" s="29" t="str">
        <f>IF('Slut 3.kl -Klasse'!AF41="","",IF('Slut 3.kl -Klasse'!AF41='Skole scoring'!R$152,1,0)+IF('Slut 3.kl -Klasse'!AF41=5,5,0))</f>
        <v/>
      </c>
      <c r="S174" s="29" t="str">
        <f>IF('Slut 3.kl -Klasse'!AG41="","",IF('Slut 3.kl -Klasse'!AG41='Skole scoring'!S$152,1,0)+IF('Slut 3.kl -Klasse'!AG41=5,5,0))</f>
        <v/>
      </c>
      <c r="T174" s="29" t="str">
        <f>IF('Slut 3.kl -Klasse'!AH41="","",IF('Slut 3.kl -Klasse'!AH41='Skole scoring'!T$152,1,0)+IF('Slut 3.kl -Klasse'!AH41=5,5,0))</f>
        <v/>
      </c>
      <c r="U174" s="29" t="str">
        <f>IF('Slut 3.kl -Klasse'!AI41="","",IF('Slut 3.kl -Klasse'!AI41='Skole scoring'!U$152,1,0)+IF('Slut 3.kl -Klasse'!AI41=5,5,0))</f>
        <v/>
      </c>
      <c r="V174" s="29" t="str">
        <f>IF('Slut 3.kl -Klasse'!AJ41="","",IF('Slut 3.kl -Klasse'!AJ41='Skole scoring'!V$152,1,0)+IF('Slut 3.kl -Klasse'!AJ41=5,5,0))</f>
        <v/>
      </c>
      <c r="W174" s="29" t="str">
        <f>IF('Slut 3.kl -Klasse'!AK41="","",IF('Slut 3.kl -Klasse'!AK41='Skole scoring'!W$152,1,0)+IF('Slut 3.kl -Klasse'!AK41=5,5,0))</f>
        <v/>
      </c>
      <c r="X174" s="29" t="str">
        <f>IF('Slut 3.kl -Klasse'!AL41="","",IF('Slut 3.kl -Klasse'!AL41='Skole scoring'!X$152,1,0)+IF('Slut 3.kl -Klasse'!AL41=5,5,0))</f>
        <v/>
      </c>
      <c r="Y174" s="29" t="str">
        <f>IF('Slut 3.kl -Klasse'!AM41="","",IF('Slut 3.kl -Klasse'!AM41='Skole scoring'!Y$152,1,0)+IF('Slut 3.kl -Klasse'!AM41=5,5,0))</f>
        <v/>
      </c>
      <c r="Z174" s="29" t="str">
        <f>IF('Slut 3.kl -Klasse'!AN41="","",IF('Slut 3.kl -Klasse'!AN41='Skole scoring'!Z$152,1,0)+IF('Slut 3.kl -Klasse'!AN41=5,5,0))</f>
        <v/>
      </c>
      <c r="AA174" s="29" t="str">
        <f>IF('Slut 3.kl -Klasse'!AO41="","",IF('Slut 3.kl -Klasse'!AO41='Skole scoring'!AA$152,1,0)+IF('Slut 3.kl -Klasse'!AO41=5,5,0))</f>
        <v/>
      </c>
      <c r="AB174" s="29" t="str">
        <f>IF('Slut 3.kl -Klasse'!AP41="","",IF('Slut 3.kl -Klasse'!AP41='Skole scoring'!AB$152,1,0)+IF('Slut 3.kl -Klasse'!AP41=5,5,0))</f>
        <v/>
      </c>
      <c r="AC174" s="29" t="str">
        <f>IF('Slut 3.kl -Klasse'!AQ41="","",IF('Slut 3.kl -Klasse'!AQ41='Skole scoring'!AC$152,1,0)+IF('Slut 3.kl -Klasse'!AQ41=5,5,0))</f>
        <v/>
      </c>
      <c r="AD174" s="29" t="str">
        <f>IF('Slut 3.kl -Klasse'!AR41="","",IF('Slut 3.kl -Klasse'!AR41='Skole scoring'!AD$152,1,0)+IF('Slut 3.kl -Klasse'!AR41=5,5,0))</f>
        <v/>
      </c>
      <c r="AE174" s="29" t="str">
        <f>IF('Slut 3.kl -Klasse'!AS41="","",IF('Slut 3.kl -Klasse'!AS41='Skole scoring'!AE$152,1,0)+IF('Slut 3.kl -Klasse'!AS41=5,5,0))</f>
        <v/>
      </c>
      <c r="AF174" s="29" t="str">
        <f>IF('Slut 3.kl -Klasse'!AT41="","",IF('Slut 3.kl -Klasse'!AT41='Skole scoring'!AF$152,1,0)+IF('Slut 3.kl -Klasse'!AT41=5,5,0))</f>
        <v/>
      </c>
      <c r="AG174" s="29" t="str">
        <f>IF('Slut 3.kl -Klasse'!AU41="","",IF('Slut 3.kl -Klasse'!AU41='Skole scoring'!AG$152,1,0)+IF('Slut 3.kl -Klasse'!AU41=5,5,0))</f>
        <v/>
      </c>
      <c r="AH174" s="29" t="str">
        <f>IF('Slut 3.kl -Klasse'!AV41="","",IF('Slut 3.kl -Klasse'!AV41='Skole scoring'!AH$152,1,0)+IF('Slut 3.kl -Klasse'!AV41=5,5,0))</f>
        <v/>
      </c>
      <c r="AI174" s="29" t="str">
        <f>IF('Slut 3.kl -Klasse'!AW41="","",IF('Slut 3.kl -Klasse'!AW41='Skole scoring'!AI$152,1,0)+IF('Slut 3.kl -Klasse'!AW41=5,5,0))</f>
        <v/>
      </c>
      <c r="AJ174" s="29" t="str">
        <f>IF('Slut 3.kl -Klasse'!AX41="","",IF('Slut 3.kl -Klasse'!AX41='Skole scoring'!AJ$152,1,0)+IF('Slut 3.kl -Klasse'!AX41=5,5,0))</f>
        <v/>
      </c>
      <c r="AK174" s="29" t="str">
        <f>IF('Slut 3.kl -Klasse'!AY41="","",IF('Slut 3.kl -Klasse'!AY41='Skole scoring'!AK$152,1,0)+IF('Slut 3.kl -Klasse'!AY41=5,5,0))</f>
        <v/>
      </c>
      <c r="AL174" s="29" t="str">
        <f>IF('Slut 3.kl -Klasse'!AZ41="","",IF('Slut 3.kl -Klasse'!AZ41='Skole scoring'!AL$152,1,0)+IF('Slut 3.kl -Klasse'!AZ41=5,5,0))</f>
        <v/>
      </c>
      <c r="AM174" s="29" t="str">
        <f>IF('Slut 3.kl -Klasse'!BA41="","",IF('Slut 3.kl -Klasse'!BA41='Skole scoring'!AM$152,1,0)+IF('Slut 3.kl -Klasse'!BA41=5,5,0))</f>
        <v/>
      </c>
      <c r="AN174" s="29" t="str">
        <f>IF('Slut 3.kl -Klasse'!BB41="","",IF('Slut 3.kl -Klasse'!BB41='Skole scoring'!AN$152,1,0)+IF('Slut 3.kl -Klasse'!BB41=5,5,0))</f>
        <v/>
      </c>
      <c r="AO174" s="29" t="str">
        <f>IF('Slut 3.kl -Klasse'!BC41="","",IF('Slut 3.kl -Klasse'!BC41='Skole scoring'!AO$152,1,0)+IF('Slut 3.kl -Klasse'!BC41=5,5,0))</f>
        <v/>
      </c>
      <c r="AP174" s="29" t="str">
        <f>IF('Slut 3.kl -Klasse'!BD41="","",IF('Slut 3.kl -Klasse'!BD41='Skole scoring'!AP$152,1,0)+IF('Slut 3.kl -Klasse'!BD41=5,5,0))</f>
        <v/>
      </c>
      <c r="AQ174" s="29" t="str">
        <f>IF('Slut 3.kl -Klasse'!BE41="","",IF('Slut 3.kl -Klasse'!BE41='Skole scoring'!AQ$152,1,0)+IF('Slut 3.kl -Klasse'!BE41=5,5,0))</f>
        <v/>
      </c>
      <c r="AR174" s="29" t="str">
        <f>IF('Slut 3.kl -Klasse'!BF41="","",IF('Slut 3.kl -Klasse'!BF41='Skole scoring'!AR$152,1,0)+IF('Slut 3.kl -Klasse'!BF41=5,5,0))</f>
        <v/>
      </c>
      <c r="AS174" s="29" t="str">
        <f>IF('Slut 3.kl -Klasse'!BG41="","",IF('Slut 3.kl -Klasse'!BG41='Skole scoring'!AS$152,1,0)+IF('Slut 3.kl -Klasse'!BG41=5,5,0))</f>
        <v/>
      </c>
      <c r="AT174" s="29" t="str">
        <f>IF('Slut 3.kl -Klasse'!BH41="","",IF('Slut 3.kl -Klasse'!BH41='Skole scoring'!AT$152,1,0)+IF('Slut 3.kl -Klasse'!BH41=5,5,0))</f>
        <v/>
      </c>
      <c r="AU174" s="29" t="str">
        <f>IF('Slut 3.kl -Klasse'!BI41="","",IF('Slut 3.kl -Klasse'!BI41='Skole scoring'!AU$152,1,0)+IF('Slut 3.kl -Klasse'!BI41=5,5,0))</f>
        <v/>
      </c>
      <c r="AV174" s="29" t="str">
        <f>IF('Slut 3.kl -Klasse'!BJ41="","",IF('Slut 3.kl -Klasse'!BJ41='Skole scoring'!AV$152,1,0)+IF('Slut 3.kl -Klasse'!BJ41=5,5,0))</f>
        <v/>
      </c>
      <c r="AW174" s="29" t="str">
        <f>IF('Slut 3.kl -Klasse'!BK41="","",IF('Slut 3.kl -Klasse'!BK41='Skole scoring'!AW$152,1,0)+IF('Slut 3.kl -Klasse'!BK41=5,5,0))</f>
        <v/>
      </c>
      <c r="AX174" s="29" t="str">
        <f>IF('Slut 3.kl -Klasse'!BL41="","",IF('Slut 3.kl -Klasse'!BL41='Skole scoring'!AX$152,1,0)+IF('Slut 3.kl -Klasse'!BL41=5,5,0))</f>
        <v/>
      </c>
      <c r="AY174" s="29" t="str">
        <f>IF('Slut 3.kl -Klasse'!BM41="","",IF('Slut 3.kl -Klasse'!BM41='Skole scoring'!AY$152,1,0)+IF('Slut 3.kl -Klasse'!BM41=5,5,0))</f>
        <v/>
      </c>
      <c r="AZ174" s="29" t="str">
        <f>IF('Slut 3.kl -Klasse'!BN41="","",IF('Slut 3.kl -Klasse'!BN41='Skole scoring'!AZ$152,1,0)+IF('Slut 3.kl -Klasse'!BN41=5,5,0))</f>
        <v/>
      </c>
      <c r="BA174" s="29" t="str">
        <f>IF('Slut 3.kl -Klasse'!BO41="","",IF('Slut 3.kl -Klasse'!BO41='Skole scoring'!BA$152,1,0)+IF('Slut 3.kl -Klasse'!BO41=5,5,0))</f>
        <v/>
      </c>
      <c r="BB174" s="29" t="str">
        <f>IF('Slut 3.kl -Klasse'!BP41="","",IF('Slut 3.kl -Klasse'!BP41='Skole scoring'!BB$152,1,0)+IF('Slut 3.kl -Klasse'!BP41=5,5,0))</f>
        <v/>
      </c>
      <c r="BC174" s="29" t="str">
        <f>IF('Slut 3.kl -Klasse'!BQ41="","",IF('Slut 3.kl -Klasse'!BQ41='Skole scoring'!BC$152,1,0)+IF('Slut 3.kl -Klasse'!BQ41=5,5,0))</f>
        <v/>
      </c>
      <c r="BD174" s="29" t="str">
        <f>IF('Slut 3.kl -Klasse'!BR41="","",IF('Slut 3.kl -Klasse'!BR41='Skole scoring'!BD$152,1,0)+IF('Slut 3.kl -Klasse'!BR41=5,5,0))</f>
        <v/>
      </c>
      <c r="BE174" s="29" t="str">
        <f>IF('Slut 3.kl -Klasse'!BS41="","",IF('Slut 3.kl -Klasse'!BS41='Skole scoring'!BE$152,1,0)+IF('Slut 3.kl -Klasse'!BS41=5,5,0))</f>
        <v/>
      </c>
      <c r="BF174" s="29" t="str">
        <f>IF('Slut 3.kl -Klasse'!BT41="","",IF('Slut 3.kl -Klasse'!BT41='Skole scoring'!BF$152,1,0)+IF('Slut 3.kl -Klasse'!BT41=5,5,0))</f>
        <v/>
      </c>
      <c r="BG174" s="29" t="str">
        <f>IF('Slut 3.kl -Klasse'!BU41="","",IF('Slut 3.kl -Klasse'!BU41='Skole scoring'!BG$152,1,0)+IF('Slut 3.kl -Klasse'!BU41=5,5,0))</f>
        <v/>
      </c>
      <c r="BH174" s="29" t="str">
        <f>IF('Slut 3.kl -Klasse'!BV41="","",IF('Slut 3.kl -Klasse'!BV41='Skole scoring'!BH$152,1,0)+IF('Slut 3.kl -Klasse'!BV41=5,5,0))</f>
        <v/>
      </c>
      <c r="BI174" s="29" t="str">
        <f>IF('Slut 3.kl -Klasse'!BW41="","",IF('Slut 3.kl -Klasse'!BW41='Skole scoring'!BI$152,1,0)+IF('Slut 3.kl -Klasse'!BW41=5,5,0))</f>
        <v/>
      </c>
      <c r="BJ174" s="29" t="str">
        <f>IF('Slut 3.kl -Klasse'!BX41="","",IF('Slut 3.kl -Klasse'!BX41='Skole scoring'!BJ$152,1,0)+IF('Slut 3.kl -Klasse'!BX41=5,5,0))</f>
        <v/>
      </c>
      <c r="BK174" s="29" t="str">
        <f>IF('Slut 3.kl -Klasse'!BY41="","",IF('Slut 3.kl -Klasse'!BY41='Skole scoring'!BK$152,1,0)+IF('Slut 3.kl -Klasse'!BY41=5,5,0))</f>
        <v/>
      </c>
      <c r="BL174" s="29" t="str">
        <f>IF('Slut 3.kl -Klasse'!BZ41="","",IF('Slut 3.kl -Klasse'!BZ41='Skole scoring'!BL$152,1,0)+IF('Slut 3.kl -Klasse'!BZ41=5,5,0))</f>
        <v/>
      </c>
      <c r="BM174" s="29" t="str">
        <f>IF('Slut 3.kl -Klasse'!CA41="","",IF('Slut 3.kl -Klasse'!CA41='Skole scoring'!BM$152,1,0)+IF('Slut 3.kl -Klasse'!CA41=5,5,0))</f>
        <v/>
      </c>
      <c r="BN174" s="29" t="str">
        <f>IF('Slut 3.kl -Klasse'!CB41="","",IF('Slut 3.kl -Klasse'!CB41='Skole scoring'!BN$152,1,0)+IF('Slut 3.kl -Klasse'!CB41=5,5,0))</f>
        <v/>
      </c>
      <c r="BO174" s="29" t="str">
        <f>IF('Slut 3.kl -Klasse'!CC41="","",IF('Slut 3.kl -Klasse'!CC41='Skole scoring'!BO$152,1,0)+IF('Slut 3.kl -Klasse'!CC41=5,5,0))</f>
        <v/>
      </c>
      <c r="BP174" s="29" t="str">
        <f>IF('Slut 3.kl -Klasse'!CD41="","",IF('Slut 3.kl -Klasse'!CD41='Skole scoring'!BP$152,1,0)+IF('Slut 3.kl -Klasse'!CD41=5,5,0))</f>
        <v/>
      </c>
      <c r="BQ174" s="29" t="str">
        <f>IF('Slut 3.kl -Klasse'!CE41="","",IF('Slut 3.kl -Klasse'!CE41='Skole scoring'!BQ$152,1,0)+IF('Slut 3.kl -Klasse'!CE41=5,5,0))</f>
        <v/>
      </c>
      <c r="BR174" s="29" t="str">
        <f>IF('Slut 3.kl -Klasse'!CF41="","",IF('Slut 3.kl -Klasse'!CF41='Skole scoring'!BR$152,1,0)+IF('Slut 3.kl -Klasse'!CF41=5,5,0))</f>
        <v/>
      </c>
      <c r="BS174" s="29" t="str">
        <f>IF('Slut 3.kl -Klasse'!CG41="","",IF('Slut 3.kl -Klasse'!CG41='Skole scoring'!BS$152,1,0)+IF('Slut 3.kl -Klasse'!CG41=5,5,0))</f>
        <v/>
      </c>
      <c r="BT174" s="29" t="str">
        <f>IF('Slut 3.kl -Klasse'!CH41="","",IF('Slut 3.kl -Klasse'!CH41='Skole scoring'!BT$152,1,0)+IF('Slut 3.kl -Klasse'!CH41=5,5,0))</f>
        <v/>
      </c>
      <c r="BU174" s="29" t="str">
        <f>IF('Slut 3.kl -Klasse'!CI41="","",IF('Slut 3.kl -Klasse'!CI41='Skole scoring'!BU$152,1,0)+IF('Slut 3.kl -Klasse'!CI41=5,5,0))</f>
        <v/>
      </c>
      <c r="BV174" s="29" t="str">
        <f>IF('Slut 3.kl -Klasse'!CJ41="","",IF('Slut 3.kl -Klasse'!CJ41='Skole scoring'!BV$152,1,0)+IF('Slut 3.kl -Klasse'!CJ41=5,5,0))</f>
        <v/>
      </c>
      <c r="BW174" s="29" t="str">
        <f>IF('Slut 3.kl -Klasse'!CK41="","",IF('Slut 3.kl -Klasse'!CK41='Skole scoring'!BW$152,1,0)+IF('Slut 3.kl -Klasse'!CK41=5,5,0))</f>
        <v/>
      </c>
      <c r="BX174" s="29" t="str">
        <f>IF('Slut 3.kl -Klasse'!CL41="","",IF('Slut 3.kl -Klasse'!CL41='Skole scoring'!BX$152,1,0)+IF('Slut 3.kl -Klasse'!CL41=5,5,0))</f>
        <v/>
      </c>
      <c r="BY174" s="29" t="str">
        <f>IF('Slut 3.kl -Klasse'!CM41="","",IF('Slut 3.kl -Klasse'!CM41='Skole scoring'!BY$152,1,0)+IF('Slut 3.kl -Klasse'!CM41=5,5,0))</f>
        <v/>
      </c>
      <c r="BZ174" s="29" t="str">
        <f>IF('Slut 3.kl -Klasse'!CN41="","",IF('Slut 3.kl -Klasse'!CN41='Skole scoring'!BZ$152,1,0)+IF('Slut 3.kl -Klasse'!CN41=5,5,0))</f>
        <v/>
      </c>
      <c r="CA174" s="29" t="str">
        <f>IF('Slut 3.kl -Klasse'!CO41="","",IF('Slut 3.kl -Klasse'!CO41='Skole scoring'!CA$152,1,0)+IF('Slut 3.kl -Klasse'!CO41=5,5,0))</f>
        <v/>
      </c>
      <c r="CB174" s="29" t="str">
        <f>IF('Slut 3.kl -Klasse'!CP41="","",IF('Slut 3.kl -Klasse'!CP41='Skole scoring'!CB$152,1,0)+IF('Slut 3.kl -Klasse'!CP41=5,5,0))</f>
        <v/>
      </c>
      <c r="CC174" s="29" t="str">
        <f>IF('Slut 3.kl -Klasse'!CQ41="","",IF('Slut 3.kl -Klasse'!CQ41='Skole scoring'!CC$152,1,0)+IF('Slut 3.kl -Klasse'!CQ41=5,5,0))</f>
        <v/>
      </c>
      <c r="CD174" s="29" t="str">
        <f>IF('Slut 3.kl -Klasse'!CR41="","",IF('Slut 3.kl -Klasse'!CR41='Skole scoring'!CD$152,1,0)+IF('Slut 3.kl -Klasse'!CR41=5,5,0))</f>
        <v/>
      </c>
      <c r="CE174" s="29" t="str">
        <f>IF('Slut 3.kl -Klasse'!CS41="","",IF('Slut 3.kl -Klasse'!CS41='Skole scoring'!CE$152,1,0)+IF('Slut 3.kl -Klasse'!CS41=5,5,0))</f>
        <v/>
      </c>
      <c r="CF174" s="29" t="str">
        <f>IF('Slut 3.kl -Klasse'!CT41="","",IF('Slut 3.kl -Klasse'!CT41='Skole scoring'!CF$152,1,0)+IF('Slut 3.kl -Klasse'!CT41=5,5,0))</f>
        <v/>
      </c>
      <c r="CG174" s="29" t="str">
        <f>IF('Slut 3.kl -Klasse'!CU41="","",IF('Slut 3.kl -Klasse'!CU41='Skole scoring'!CG$152,1,0)+IF('Slut 3.kl -Klasse'!CU41=5,5,0))</f>
        <v/>
      </c>
      <c r="CH174" s="29" t="str">
        <f>IF('Slut 3.kl -Klasse'!CV41="","",IF('Slut 3.kl -Klasse'!CV41='Skole scoring'!CH$152,1,0)+IF('Slut 3.kl -Klasse'!CV41=5,5,0))</f>
        <v/>
      </c>
      <c r="CI174" s="29" t="str">
        <f>IF('Slut 3.kl -Klasse'!CW41="","",IF('Slut 3.kl -Klasse'!CW41='Skole scoring'!CI$152,1,0)+IF('Slut 3.kl -Klasse'!CW41=5,5,0))</f>
        <v/>
      </c>
      <c r="CJ174" s="29" t="str">
        <f>IF('Slut 3.kl -Klasse'!CX41="","",IF('Slut 3.kl -Klasse'!CX41='Skole scoring'!CJ$152,1,0)+IF('Slut 3.kl -Klasse'!CX41=5,5,0))</f>
        <v/>
      </c>
      <c r="CK174" s="29" t="str">
        <f>IF('Slut 3.kl -Klasse'!CY41="","",IF('Slut 3.kl -Klasse'!CY41='Skole scoring'!CK$152,1,0)+IF('Slut 3.kl -Klasse'!CY41=5,5,0))</f>
        <v/>
      </c>
      <c r="CL174" s="29" t="str">
        <f>IF('Slut 3.kl -Klasse'!CZ41="","",IF('Slut 3.kl -Klasse'!CZ41='Skole scoring'!CL$152,1,0)+IF('Slut 3.kl -Klasse'!CZ41=5,5,0))</f>
        <v/>
      </c>
      <c r="CM174" s="29" t="str">
        <f>IF('Slut 3.kl -Klasse'!DA41="","",IF('Slut 3.kl -Klasse'!DA41='Skole scoring'!CM$152,1,0)+IF('Slut 3.kl -Klasse'!DA41=5,5,0))</f>
        <v/>
      </c>
      <c r="CN174" s="29" t="str">
        <f>IF('Slut 3.kl -Klasse'!DB41="","",IF('Slut 3.kl -Klasse'!DB41='Skole scoring'!CN$152,1,0)+IF('Slut 3.kl -Klasse'!DB41=5,5,0))</f>
        <v/>
      </c>
      <c r="CO174" s="29" t="str">
        <f>IF('Slut 3.kl -Klasse'!DC41="","",IF('Slut 3.kl -Klasse'!DC41='Skole scoring'!CO$152,1,0)+IF('Slut 3.kl -Klasse'!DC41=5,5,0))</f>
        <v/>
      </c>
      <c r="CP174" s="29" t="str">
        <f>IF('Slut 3.kl -Klasse'!DD41="","",IF('Slut 3.kl -Klasse'!DD41='Skole scoring'!CP$152,1,0)+IF('Slut 3.kl -Klasse'!DD41=5,5,0))</f>
        <v/>
      </c>
      <c r="CQ174" s="29" t="str">
        <f>IF('Slut 3.kl -Klasse'!DE41="","",IF('Slut 3.kl -Klasse'!DE41='Skole scoring'!CQ$152,1,0)+IF('Slut 3.kl -Klasse'!DE41=5,5,0))</f>
        <v/>
      </c>
      <c r="CR174" s="29" t="str">
        <f>IF('Slut 3.kl -Klasse'!DF41="","",IF('Slut 3.kl -Klasse'!DF41='Skole scoring'!CR$152,1,0)+IF('Slut 3.kl -Klasse'!DF41=5,5,0))</f>
        <v/>
      </c>
      <c r="CS174" s="29" t="str">
        <f>IF('Slut 3.kl -Klasse'!DG41="","",IF('Slut 3.kl -Klasse'!DG41='Skole scoring'!CS$152,1,0)+IF('Slut 3.kl -Klasse'!DG41=5,5,0))</f>
        <v/>
      </c>
      <c r="CT174" s="29" t="str">
        <f>IF('Slut 3.kl -Klasse'!DH41="","",IF('Slut 3.kl -Klasse'!DH41='Skole scoring'!CT$152,1,0)+IF('Slut 3.kl -Klasse'!DH41=5,5,0))</f>
        <v/>
      </c>
      <c r="CU174" s="29" t="str">
        <f>IF('Slut 3.kl -Klasse'!DI41="","",IF('Slut 3.kl -Klasse'!DI41='Skole scoring'!CU$152,1,0)+IF('Slut 3.kl -Klasse'!DI41=5,5,0))</f>
        <v/>
      </c>
      <c r="CV174" s="29" t="str">
        <f>IF('Slut 3.kl -Klasse'!DJ41="","",IF('Slut 3.kl -Klasse'!DJ41='Skole scoring'!CV$152,1,0)+IF('Slut 3.kl -Klasse'!DJ41=5,5,0))</f>
        <v/>
      </c>
      <c r="CW174" s="29" t="str">
        <f>IF('Slut 3.kl -Klasse'!DK41="","",IF('Slut 3.kl -Klasse'!DK41='Skole scoring'!CW$152,1,0)+IF('Slut 3.kl -Klasse'!DK41=5,5,0))</f>
        <v/>
      </c>
      <c r="CX174" s="29" t="str">
        <f>IF('Slut 3.kl -Klasse'!DL41="","",IF('Slut 3.kl -Klasse'!DL41='Skole scoring'!CX$152,1,0)+IF('Slut 3.kl -Klasse'!DL41=5,5,0))</f>
        <v/>
      </c>
      <c r="CY174" s="29" t="str">
        <f>IF('Slut 3.kl -Klasse'!DM41="","",IF('Slut 3.kl -Klasse'!DM41='Skole scoring'!CY$152,1,0)+IF('Slut 3.kl -Klasse'!DM41=5,5,0))</f>
        <v/>
      </c>
      <c r="CZ174" s="29" t="str">
        <f>IF('Slut 3.kl -Klasse'!DN41="","",IF('Slut 3.kl -Klasse'!DN41='Skole scoring'!CZ$152,1,0)+IF('Slut 3.kl -Klasse'!DN41=5,5,0))</f>
        <v/>
      </c>
      <c r="DA174" s="29" t="str">
        <f>IF('Slut 3.kl -Klasse'!DO41="","",IF('Slut 3.kl -Klasse'!DO41='Skole scoring'!DA$152,1,0)+IF('Slut 3.kl -Klasse'!DO41=5,5,0))</f>
        <v/>
      </c>
      <c r="DB174" s="29" t="str">
        <f>IF('Slut 3.kl -Klasse'!DP41="","",IF('Slut 3.kl -Klasse'!DP41='Skole scoring'!DB$152,1,0)+IF('Slut 3.kl -Klasse'!DP41=5,5,0))</f>
        <v/>
      </c>
      <c r="DC174" s="29" t="str">
        <f>IF('Slut 3.kl -Klasse'!DQ41="","",IF('Slut 3.kl -Klasse'!DQ41='Skole scoring'!DC$152,1,0)+IF('Slut 3.kl -Klasse'!DQ41=5,5,0))</f>
        <v/>
      </c>
      <c r="DD174" s="29" t="str">
        <f>IF('Slut 3.kl -Klasse'!DR41="","",IF('Slut 3.kl -Klasse'!DR41='Skole scoring'!DD$152,1,0)+IF('Slut 3.kl -Klasse'!DR41=5,5,0))</f>
        <v/>
      </c>
      <c r="DE174" s="29" t="str">
        <f>IF('Slut 3.kl -Klasse'!DS41="","",IF('Slut 3.kl -Klasse'!DS41='Skole scoring'!DE$152,1,0)+IF('Slut 3.kl -Klasse'!DS41=5,5,0))</f>
        <v/>
      </c>
      <c r="DF174" s="29" t="str">
        <f>IF('Slut 3.kl -Klasse'!DT41="","",IF('Slut 3.kl -Klasse'!DT41='Skole scoring'!DF$152,1,0)+IF('Slut 3.kl -Klasse'!DT41=5,5,0))</f>
        <v/>
      </c>
      <c r="DG174" s="29" t="str">
        <f>IF('Slut 3.kl -Klasse'!DU41="","",IF('Slut 3.kl -Klasse'!DU41='Skole scoring'!DG$152,1,0)+IF('Slut 3.kl -Klasse'!DU41=5,5,0))</f>
        <v/>
      </c>
      <c r="DH174" s="29" t="str">
        <f>IF('Slut 3.kl -Klasse'!DV41="","",IF('Slut 3.kl -Klasse'!DV41='Skole scoring'!DH$152,1,0)+IF('Slut 3.kl -Klasse'!DV41=5,5,0))</f>
        <v/>
      </c>
      <c r="DI174" s="29" t="str">
        <f>IF('Slut 3.kl -Klasse'!DW41="","",IF('Slut 3.kl -Klasse'!DW41='Skole scoring'!DI$152,1,0)+IF('Slut 3.kl -Klasse'!DW41=5,5,0))</f>
        <v/>
      </c>
      <c r="DJ174" s="29" t="str">
        <f>IF('Slut 3.kl -Klasse'!DX41="","",IF('Slut 3.kl -Klasse'!DX41='Skole scoring'!DJ$152,1,0)+IF('Slut 3.kl -Klasse'!DX41=5,5,0))</f>
        <v/>
      </c>
      <c r="DK174" s="29" t="str">
        <f>IF('Slut 3.kl -Klasse'!DY41="","",IF('Slut 3.kl -Klasse'!DY41='Skole scoring'!DK$152,1,0)+IF('Slut 3.kl -Klasse'!DY41=5,5,0))</f>
        <v/>
      </c>
      <c r="DL174" s="29" t="str">
        <f>IF('Slut 3.kl -Klasse'!DZ41="","",IF('Slut 3.kl -Klasse'!DZ41='Skole scoring'!DL$152,1,0)+IF('Slut 3.kl -Klasse'!DZ41=5,5,0))</f>
        <v/>
      </c>
      <c r="DM174" s="29" t="str">
        <f>IF('Slut 3.kl -Klasse'!EA41="","",IF('Slut 3.kl -Klasse'!EA41='Skole scoring'!DM$152,1,0)+IF('Slut 3.kl -Klasse'!EA41=5,5,0))</f>
        <v/>
      </c>
      <c r="DN174" s="29" t="str">
        <f>IF('Slut 3.kl -Klasse'!EB41="","",IF('Slut 3.kl -Klasse'!EB41='Skole scoring'!DN$152,1,0)+IF('Slut 3.kl -Klasse'!EB41=5,5,0))</f>
        <v/>
      </c>
      <c r="DO174" s="29" t="str">
        <f>IF('Slut 3.kl -Klasse'!EC41="","",IF('Slut 3.kl -Klasse'!EC41='Skole scoring'!DO$152,1,0)+IF('Slut 3.kl -Klasse'!EC41=5,5,0))</f>
        <v/>
      </c>
      <c r="DP174" s="29" t="str">
        <f>IF('Slut 3.kl -Klasse'!ED41="","",IF('Slut 3.kl -Klasse'!ED41='Skole scoring'!DP$152,1,0)+IF('Slut 3.kl -Klasse'!ED41=5,5,0))</f>
        <v/>
      </c>
      <c r="DQ174" s="29" t="str">
        <f>IF('Slut 3.kl -Klasse'!EE41="","",IF('Slut 3.kl -Klasse'!EE41='Skole scoring'!DQ$152,1,0)+IF('Slut 3.kl -Klasse'!EE41=5,5,0))</f>
        <v/>
      </c>
      <c r="DR174" s="29" t="str">
        <f>IF('Slut 3.kl -Klasse'!EF41="","",IF('Slut 3.kl -Klasse'!EF41='Skole scoring'!DR$152,1,0)+IF('Slut 3.kl -Klasse'!EF41=5,5,0))</f>
        <v/>
      </c>
      <c r="DS174" s="29" t="str">
        <f>IF('Slut 3.kl -Klasse'!EG41="","",IF('Slut 3.kl -Klasse'!EG41='Skole scoring'!DS$152,1,0)+IF('Slut 3.kl -Klasse'!EG41=5,5,0))</f>
        <v/>
      </c>
      <c r="DT174" s="29" t="str">
        <f>IF('Slut 3.kl -Klasse'!EH41="","",IF('Slut 3.kl -Klasse'!EH41='Skole scoring'!DT$152,1,0)+IF('Slut 3.kl -Klasse'!EH41=5,5,0))</f>
        <v/>
      </c>
      <c r="DU174" s="29" t="str">
        <f>IF('Slut 3.kl -Klasse'!EI41="","",IF('Slut 3.kl -Klasse'!EI41='Skole scoring'!DU$152,1,0)+IF('Slut 3.kl -Klasse'!EI41=5,5,0))</f>
        <v/>
      </c>
      <c r="DV174" s="29" t="str">
        <f>IF('Slut 3.kl -Klasse'!EJ41="","",IF('Slut 3.kl -Klasse'!EJ41='Skole scoring'!DV$152,1,0)+IF('Slut 3.kl -Klasse'!EJ41=5,5,0))</f>
        <v/>
      </c>
      <c r="DW174" s="29" t="str">
        <f>IF('Slut 3.kl -Klasse'!EK41="","",IF('Slut 3.kl -Klasse'!EK41='Skole scoring'!DW$152,1,0)+IF('Slut 3.kl -Klasse'!EK41=5,5,0))</f>
        <v/>
      </c>
      <c r="DX174" s="29" t="str">
        <f>IF('Slut 3.kl -Klasse'!EL41="","",IF('Slut 3.kl -Klasse'!EL41='Skole scoring'!DX$152,1,0)+IF('Slut 3.kl -Klasse'!EL41=5,5,0))</f>
        <v/>
      </c>
      <c r="DY174" s="29" t="str">
        <f>IF('Slut 3.kl -Klasse'!EM41="","",IF('Slut 3.kl -Klasse'!EM41='Skole scoring'!DY$152,1,0)+IF('Slut 3.kl -Klasse'!EM41=5,5,0))</f>
        <v/>
      </c>
      <c r="DZ174" s="29" t="str">
        <f>IF('Slut 3.kl -Klasse'!EN41="","",IF('Slut 3.kl -Klasse'!EN41='Skole scoring'!DZ$152,1,0)+IF('Slut 3.kl -Klasse'!EN41=5,5,0))</f>
        <v/>
      </c>
      <c r="EA174" s="29" t="str">
        <f>IF('Slut 3.kl -Klasse'!EO41="","",IF('Slut 3.kl -Klasse'!EO41='Skole scoring'!EA$152,1,0)+IF('Slut 3.kl -Klasse'!EO41=5,5,0))</f>
        <v/>
      </c>
      <c r="EB174" s="29" t="str">
        <f>IF('Slut 3.kl -Klasse'!EP41="","",IF('Slut 3.kl -Klasse'!EP41='Skole scoring'!EB$152,1,0)+IF('Slut 3.kl -Klasse'!EP41=5,5,0))</f>
        <v/>
      </c>
      <c r="EC174" s="29" t="str">
        <f>IF('Slut 3.kl -Klasse'!EQ41="","",IF('Slut 3.kl -Klasse'!EQ41='Skole scoring'!EC$152,1,0)+IF('Slut 3.kl -Klasse'!EQ41=5,5,0))</f>
        <v/>
      </c>
      <c r="ED174" s="29" t="str">
        <f>IF('Slut 3.kl -Klasse'!ER41="","",IF('Slut 3.kl -Klasse'!ER41='Skole scoring'!ED$152,1,0)+IF('Slut 3.kl -Klasse'!ER41=5,5,0))</f>
        <v/>
      </c>
      <c r="EE174" s="29" t="str">
        <f>IF('Slut 3.kl -Klasse'!ES41="","",IF('Slut 3.kl -Klasse'!ES41='Skole scoring'!EE$152,1,0)+IF('Slut 3.kl -Klasse'!ES41=5,5,0))</f>
        <v/>
      </c>
      <c r="EF174" s="29" t="str">
        <f>IF('Slut 3.kl -Klasse'!ET41="","",IF('Slut 3.kl -Klasse'!ET41='Skole scoring'!EF$152,1,0)+IF('Slut 3.kl -Klasse'!ET41=5,5,0))</f>
        <v/>
      </c>
      <c r="EG174" s="29" t="str">
        <f>IF('Slut 3.kl -Klasse'!EU41="","",IF('Slut 3.kl -Klasse'!EU41='Skole scoring'!EG$152,1,0)+IF('Slut 3.kl -Klasse'!EU41=5,5,0))</f>
        <v/>
      </c>
      <c r="EH174" s="29" t="str">
        <f>IF('Slut 3.kl -Klasse'!EV41="","",IF('Slut 3.kl -Klasse'!EV41='Skole scoring'!EH$152,1,0)+IF('Slut 3.kl -Klasse'!EV41=5,5,0))</f>
        <v/>
      </c>
      <c r="EI174" s="29" t="str">
        <f>IF('Slut 3.kl -Klasse'!EW41="","",IF('Slut 3.kl -Klasse'!EW41='Skole scoring'!EI$152,1,0)+IF('Slut 3.kl -Klasse'!EW41=5,5,0))</f>
        <v/>
      </c>
      <c r="EJ174" s="29" t="str">
        <f>IF('Slut 3.kl -Klasse'!EX41="","",IF('Slut 3.kl -Klasse'!EX41='Skole scoring'!EJ$152,1,0)+IF('Slut 3.kl -Klasse'!EX41=5,5,0))</f>
        <v/>
      </c>
      <c r="EK174" s="29" t="str">
        <f>IF('Slut 3.kl -Klasse'!EY41="","",IF('Slut 3.kl -Klasse'!EY41='Skole scoring'!EK$152,1,0)+IF('Slut 3.kl -Klasse'!EY41=5,5,0))</f>
        <v/>
      </c>
      <c r="EL174" s="29" t="str">
        <f>IF('Slut 3.kl -Klasse'!EZ41="","",IF('Slut 3.kl -Klasse'!EZ41='Skole scoring'!EL$152,1,0)+IF('Slut 3.kl -Klasse'!EZ41=5,5,0))</f>
        <v/>
      </c>
      <c r="EM174" s="29" t="str">
        <f>IF('Slut 3.kl -Klasse'!FA41="","",IF('Slut 3.kl -Klasse'!FA41='Skole scoring'!EM$152,1,0)+IF('Slut 3.kl -Klasse'!FA41=5,5,0))</f>
        <v/>
      </c>
      <c r="EN174" s="29" t="str">
        <f>IF('Slut 3.kl -Klasse'!FB41="","",IF('Slut 3.kl -Klasse'!FB41='Skole scoring'!EN$152,1,0)+IF('Slut 3.kl -Klasse'!FB41=5,5,0))</f>
        <v/>
      </c>
      <c r="EO174" s="29" t="str">
        <f>IF('Slut 3.kl -Klasse'!FC41="","",IF('Slut 3.kl -Klasse'!FC41='Skole scoring'!EO$152,1,0)+IF('Slut 3.kl -Klasse'!FC41=5,5,0))</f>
        <v/>
      </c>
      <c r="EP174" s="29" t="str">
        <f>IF('Slut 3.kl -Klasse'!FD41="","",IF('Slut 3.kl -Klasse'!FD41='Skole scoring'!EP$152,1,0)+IF('Slut 3.kl -Klasse'!FD41=5,5,0))</f>
        <v/>
      </c>
      <c r="EQ174" s="29" t="str">
        <f>IF('Slut 3.kl -Klasse'!FE41="","",IF('Slut 3.kl -Klasse'!FE41='Skole scoring'!EQ$152,1,0)+IF('Slut 3.kl -Klasse'!FE41=5,5,0))</f>
        <v/>
      </c>
      <c r="ER174" s="29" t="str">
        <f>IF('Slut 3.kl -Klasse'!FF41="","",IF('Slut 3.kl -Klasse'!FF41='Skole scoring'!ER$152,1,0)+IF('Slut 3.kl -Klasse'!FF41=5,5,0))</f>
        <v/>
      </c>
      <c r="ES174" s="29" t="str">
        <f>IF('Slut 3.kl -Klasse'!FG41="","",IF('Slut 3.kl -Klasse'!FG41='Skole scoring'!ES$152,1,0)+IF('Slut 3.kl -Klasse'!FG41=5,5,0))</f>
        <v/>
      </c>
      <c r="ET174" s="29" t="str">
        <f>IF('Slut 3.kl -Klasse'!FH41="","",IF('Slut 3.kl -Klasse'!FH41='Skole scoring'!ET$152,1,0)+IF('Slut 3.kl -Klasse'!FH41=5,5,0))</f>
        <v/>
      </c>
      <c r="EU174" s="29" t="str">
        <f>IF('Slut 3.kl -Klasse'!FI41="","",IF('Slut 3.kl -Klasse'!FI41='Skole scoring'!EU$152,1,0)+IF('Slut 3.kl -Klasse'!FI41=5,5,0))</f>
        <v/>
      </c>
      <c r="EV174" s="29" t="str">
        <f>IF('Slut 3.kl -Klasse'!FJ41="","",IF('Slut 3.kl -Klasse'!FJ41='Skole scoring'!EV$152,1,0)+IF('Slut 3.kl -Klasse'!FJ41=5,5,0))</f>
        <v/>
      </c>
      <c r="EW174" s="29" t="str">
        <f>IF('Slut 3.kl -Klasse'!FK41="","",IF('Slut 3.kl -Klasse'!FK41='Skole scoring'!EW$152,1,0)+IF('Slut 3.kl -Klasse'!FK41=5,5,0))</f>
        <v/>
      </c>
      <c r="EX174" s="29" t="str">
        <f>IF('Slut 3.kl -Klasse'!FL41="","",IF('Slut 3.kl -Klasse'!FL41='Skole scoring'!EX$152,1,0)+IF('Slut 3.kl -Klasse'!FL41=5,5,0))</f>
        <v/>
      </c>
      <c r="EY174" s="29" t="str">
        <f>IF('Slut 3.kl -Klasse'!FM41="","",IF('Slut 3.kl -Klasse'!FM41='Skole scoring'!EY$152,1,0)+IF('Slut 3.kl -Klasse'!FM41=5,5,0))</f>
        <v/>
      </c>
      <c r="EZ174" s="29" t="str">
        <f>IF('Slut 3.kl -Klasse'!FN41="","",IF('Slut 3.kl -Klasse'!FN41='Skole scoring'!EZ$152,1,0)+IF('Slut 3.kl -Klasse'!FN41=5,5,0))</f>
        <v/>
      </c>
      <c r="FA174" s="29" t="str">
        <f>IF('Slut 3.kl -Klasse'!FO41="","",IF('Slut 3.kl -Klasse'!FO41='Skole scoring'!FA$152,1,0)+IF('Slut 3.kl -Klasse'!FO41=5,5,0))</f>
        <v/>
      </c>
      <c r="FB174" s="29" t="str">
        <f>IF('Slut 3.kl -Klasse'!FP41="","",IF('Slut 3.kl -Klasse'!FP41='Skole scoring'!FB$152,1,0)+IF('Slut 3.kl -Klasse'!FP41=5,5,0))</f>
        <v/>
      </c>
      <c r="FC174" s="29" t="str">
        <f>IF('Slut 3.kl -Klasse'!FQ41="","",IF('Slut 3.kl -Klasse'!FQ41='Skole scoring'!FC$152,1,0)+IF('Slut 3.kl -Klasse'!FQ41=5,5,0))</f>
        <v/>
      </c>
      <c r="FD174" s="29" t="str">
        <f>IF('Slut 3.kl -Klasse'!FR41="","",IF('Slut 3.kl -Klasse'!FR41='Skole scoring'!FD$152,1,0)+IF('Slut 3.kl -Klasse'!FR41=5,5,0))</f>
        <v/>
      </c>
      <c r="FE174" s="29" t="str">
        <f>IF('Slut 3.kl -Klasse'!FS41="","",IF('Slut 3.kl -Klasse'!FS41='Skole scoring'!FE$152,1,0)+IF('Slut 3.kl -Klasse'!FS41=5,5,0))</f>
        <v/>
      </c>
      <c r="FF174" s="29" t="str">
        <f>IF('Slut 3.kl -Klasse'!FT41="","",IF('Slut 3.kl -Klasse'!FT41='Skole scoring'!FF$152,1,0)+IF('Slut 3.kl -Klasse'!FT41=5,5,0))</f>
        <v/>
      </c>
      <c r="FG174" s="29" t="str">
        <f>IF('Slut 3.kl -Klasse'!FU41="","",IF('Slut 3.kl -Klasse'!FU41='Skole scoring'!FG$152,1,0)+IF('Slut 3.kl -Klasse'!FU41=5,5,0))</f>
        <v/>
      </c>
      <c r="FH174" s="29" t="str">
        <f>IF('Slut 3.kl -Klasse'!FV41="","",IF('Slut 3.kl -Klasse'!FV41='Skole scoring'!FH$152,1,0)+IF('Slut 3.kl -Klasse'!FV41=5,5,0))</f>
        <v/>
      </c>
      <c r="FI174" s="29" t="str">
        <f>IF('Slut 3.kl -Klasse'!FW41="","",IF('Slut 3.kl -Klasse'!FW41='Skole scoring'!FI$152,1,0)+IF('Slut 3.kl -Klasse'!FW41=5,5,0))</f>
        <v/>
      </c>
      <c r="FJ174" s="29" t="str">
        <f>IF('Slut 3.kl -Klasse'!FX41="","",IF('Slut 3.kl -Klasse'!FX41='Skole scoring'!FJ$152,1,0)+IF('Slut 3.kl -Klasse'!FX41=5,5,0))</f>
        <v/>
      </c>
      <c r="FK174" s="29" t="str">
        <f>IF('Slut 3.kl -Klasse'!FY41="","",IF('Slut 3.kl -Klasse'!FY41='Skole scoring'!FK$152,1,0)+IF('Slut 3.kl -Klasse'!FY41=5,5,0))</f>
        <v/>
      </c>
      <c r="FL174" s="29" t="str">
        <f>IF('Slut 3.kl -Klasse'!FZ41="","",IF('Slut 3.kl -Klasse'!FZ41='Skole scoring'!FL$152,1,0)+IF('Slut 3.kl -Klasse'!FZ41=5,5,0))</f>
        <v/>
      </c>
      <c r="FM174" s="29" t="str">
        <f>IF('Slut 3.kl -Klasse'!GA41="","",IF('Slut 3.kl -Klasse'!GA41='Skole scoring'!FM$152,1,0)+IF('Slut 3.kl -Klasse'!GA41=5,5,0))</f>
        <v/>
      </c>
      <c r="FN174" s="29">
        <f t="shared" si="5"/>
        <v>0</v>
      </c>
      <c r="FO174" s="29" t="str">
        <f>IF(ISBLANK('Slut 3.kl -Klasse'!B41),"NA",(((COUNTIF('Skole scoring'!B174:U174,1)-10.5)/5.6)+((COUNTIF('Skole scoring'!V174:DQ174,1)-28.9)/14.5)+((COUNTIF(DR174:FM174,1)-29.6)/13.9))/3)</f>
        <v>NA</v>
      </c>
    </row>
    <row r="175" spans="2:171" x14ac:dyDescent="0.35">
      <c r="B175" s="29" t="str">
        <f>IF('Slut 3.kl -Klasse'!P42="","",IF('Slut 3.kl -Klasse'!P42='Skole scoring'!B$152,1,0)+IF('Slut 3.kl -Klasse'!P42=5,5,0))</f>
        <v/>
      </c>
      <c r="C175" s="29" t="str">
        <f>IF('Slut 3.kl -Klasse'!Q42="","",IF('Slut 3.kl -Klasse'!Q42='Skole scoring'!C$152,1,0)+IF('Slut 3.kl -Klasse'!Q42=5,5,0))</f>
        <v/>
      </c>
      <c r="D175" s="29" t="str">
        <f>IF('Slut 3.kl -Klasse'!R42="","",IF('Slut 3.kl -Klasse'!R42='Skole scoring'!D$152,1,0)+IF('Slut 3.kl -Klasse'!R42=5,5,0))</f>
        <v/>
      </c>
      <c r="E175" s="29" t="str">
        <f>IF('Slut 3.kl -Klasse'!S42="","",IF('Slut 3.kl -Klasse'!S42='Skole scoring'!E$152,1,0)+IF('Slut 3.kl -Klasse'!S42=5,5,0))</f>
        <v/>
      </c>
      <c r="F175" s="29" t="str">
        <f>IF('Slut 3.kl -Klasse'!T42="","",IF('Slut 3.kl -Klasse'!T42='Skole scoring'!F$152,1,0)+IF('Slut 3.kl -Klasse'!T42=5,5,0))</f>
        <v/>
      </c>
      <c r="G175" s="29" t="str">
        <f>IF('Slut 3.kl -Klasse'!U42="","",IF('Slut 3.kl -Klasse'!U42='Skole scoring'!G$152,1,0)+IF('Slut 3.kl -Klasse'!U42=5,5,0))</f>
        <v/>
      </c>
      <c r="H175" s="29" t="str">
        <f>IF('Slut 3.kl -Klasse'!V42="","",IF('Slut 3.kl -Klasse'!V42='Skole scoring'!H$152,1,0)+IF('Slut 3.kl -Klasse'!V42=5,5,0))</f>
        <v/>
      </c>
      <c r="I175" s="29" t="str">
        <f>IF('Slut 3.kl -Klasse'!W42="","",IF('Slut 3.kl -Klasse'!W42='Skole scoring'!I$152,1,0)+IF('Slut 3.kl -Klasse'!W42=5,5,0))</f>
        <v/>
      </c>
      <c r="J175" s="29" t="str">
        <f>IF('Slut 3.kl -Klasse'!X42="","",IF('Slut 3.kl -Klasse'!X42='Skole scoring'!J$152,1,0)+IF('Slut 3.kl -Klasse'!X42=5,5,0))</f>
        <v/>
      </c>
      <c r="K175" s="29" t="str">
        <f>IF('Slut 3.kl -Klasse'!Y42="","",IF('Slut 3.kl -Klasse'!Y42='Skole scoring'!K$152,1,0)+IF('Slut 3.kl -Klasse'!Y42=5,5,0))</f>
        <v/>
      </c>
      <c r="L175" s="29" t="str">
        <f>IF('Slut 3.kl -Klasse'!Z42="","",IF('Slut 3.kl -Klasse'!Z42='Skole scoring'!L$152,1,0)+IF('Slut 3.kl -Klasse'!Z42=5,5,0))</f>
        <v/>
      </c>
      <c r="M175" s="29" t="str">
        <f>IF('Slut 3.kl -Klasse'!AA42="","",IF('Slut 3.kl -Klasse'!AA42='Skole scoring'!M$152,1,0)+IF('Slut 3.kl -Klasse'!AA42=5,5,0))</f>
        <v/>
      </c>
      <c r="N175" s="29" t="str">
        <f>IF('Slut 3.kl -Klasse'!AB42="","",IF('Slut 3.kl -Klasse'!AB42='Skole scoring'!N$152,1,0)+IF('Slut 3.kl -Klasse'!AB42=5,5,0))</f>
        <v/>
      </c>
      <c r="O175" s="29" t="str">
        <f>IF('Slut 3.kl -Klasse'!AC42="","",IF('Slut 3.kl -Klasse'!AC42='Skole scoring'!O$152,1,0)+IF('Slut 3.kl -Klasse'!AC42=5,5,0))</f>
        <v/>
      </c>
      <c r="P175" s="29" t="str">
        <f>IF('Slut 3.kl -Klasse'!AD42="","",IF('Slut 3.kl -Klasse'!AD42='Skole scoring'!P$152,1,0)+IF('Slut 3.kl -Klasse'!AD42=5,5,0))</f>
        <v/>
      </c>
      <c r="Q175" s="29" t="str">
        <f>IF('Slut 3.kl -Klasse'!AE42="","",IF('Slut 3.kl -Klasse'!AE42='Skole scoring'!Q$152,1,0)+IF('Slut 3.kl -Klasse'!AE42=5,5,0))</f>
        <v/>
      </c>
      <c r="R175" s="29" t="str">
        <f>IF('Slut 3.kl -Klasse'!AF42="","",IF('Slut 3.kl -Klasse'!AF42='Skole scoring'!R$152,1,0)+IF('Slut 3.kl -Klasse'!AF42=5,5,0))</f>
        <v/>
      </c>
      <c r="S175" s="29" t="str">
        <f>IF('Slut 3.kl -Klasse'!AG42="","",IF('Slut 3.kl -Klasse'!AG42='Skole scoring'!S$152,1,0)+IF('Slut 3.kl -Klasse'!AG42=5,5,0))</f>
        <v/>
      </c>
      <c r="T175" s="29" t="str">
        <f>IF('Slut 3.kl -Klasse'!AH42="","",IF('Slut 3.kl -Klasse'!AH42='Skole scoring'!T$152,1,0)+IF('Slut 3.kl -Klasse'!AH42=5,5,0))</f>
        <v/>
      </c>
      <c r="U175" s="29" t="str">
        <f>IF('Slut 3.kl -Klasse'!AI42="","",IF('Slut 3.kl -Klasse'!AI42='Skole scoring'!U$152,1,0)+IF('Slut 3.kl -Klasse'!AI42=5,5,0))</f>
        <v/>
      </c>
      <c r="V175" s="29" t="str">
        <f>IF('Slut 3.kl -Klasse'!AJ42="","",IF('Slut 3.kl -Klasse'!AJ42='Skole scoring'!V$152,1,0)+IF('Slut 3.kl -Klasse'!AJ42=5,5,0))</f>
        <v/>
      </c>
      <c r="W175" s="29" t="str">
        <f>IF('Slut 3.kl -Klasse'!AK42="","",IF('Slut 3.kl -Klasse'!AK42='Skole scoring'!W$152,1,0)+IF('Slut 3.kl -Klasse'!AK42=5,5,0))</f>
        <v/>
      </c>
      <c r="X175" s="29" t="str">
        <f>IF('Slut 3.kl -Klasse'!AL42="","",IF('Slut 3.kl -Klasse'!AL42='Skole scoring'!X$152,1,0)+IF('Slut 3.kl -Klasse'!AL42=5,5,0))</f>
        <v/>
      </c>
      <c r="Y175" s="29" t="str">
        <f>IF('Slut 3.kl -Klasse'!AM42="","",IF('Slut 3.kl -Klasse'!AM42='Skole scoring'!Y$152,1,0)+IF('Slut 3.kl -Klasse'!AM42=5,5,0))</f>
        <v/>
      </c>
      <c r="Z175" s="29" t="str">
        <f>IF('Slut 3.kl -Klasse'!AN42="","",IF('Slut 3.kl -Klasse'!AN42='Skole scoring'!Z$152,1,0)+IF('Slut 3.kl -Klasse'!AN42=5,5,0))</f>
        <v/>
      </c>
      <c r="AA175" s="29" t="str">
        <f>IF('Slut 3.kl -Klasse'!AO42="","",IF('Slut 3.kl -Klasse'!AO42='Skole scoring'!AA$152,1,0)+IF('Slut 3.kl -Klasse'!AO42=5,5,0))</f>
        <v/>
      </c>
      <c r="AB175" s="29" t="str">
        <f>IF('Slut 3.kl -Klasse'!AP42="","",IF('Slut 3.kl -Klasse'!AP42='Skole scoring'!AB$152,1,0)+IF('Slut 3.kl -Klasse'!AP42=5,5,0))</f>
        <v/>
      </c>
      <c r="AC175" s="29" t="str">
        <f>IF('Slut 3.kl -Klasse'!AQ42="","",IF('Slut 3.kl -Klasse'!AQ42='Skole scoring'!AC$152,1,0)+IF('Slut 3.kl -Klasse'!AQ42=5,5,0))</f>
        <v/>
      </c>
      <c r="AD175" s="29" t="str">
        <f>IF('Slut 3.kl -Klasse'!AR42="","",IF('Slut 3.kl -Klasse'!AR42='Skole scoring'!AD$152,1,0)+IF('Slut 3.kl -Klasse'!AR42=5,5,0))</f>
        <v/>
      </c>
      <c r="AE175" s="29" t="str">
        <f>IF('Slut 3.kl -Klasse'!AS42="","",IF('Slut 3.kl -Klasse'!AS42='Skole scoring'!AE$152,1,0)+IF('Slut 3.kl -Klasse'!AS42=5,5,0))</f>
        <v/>
      </c>
      <c r="AF175" s="29" t="str">
        <f>IF('Slut 3.kl -Klasse'!AT42="","",IF('Slut 3.kl -Klasse'!AT42='Skole scoring'!AF$152,1,0)+IF('Slut 3.kl -Klasse'!AT42=5,5,0))</f>
        <v/>
      </c>
      <c r="AG175" s="29" t="str">
        <f>IF('Slut 3.kl -Klasse'!AU42="","",IF('Slut 3.kl -Klasse'!AU42='Skole scoring'!AG$152,1,0)+IF('Slut 3.kl -Klasse'!AU42=5,5,0))</f>
        <v/>
      </c>
      <c r="AH175" s="29" t="str">
        <f>IF('Slut 3.kl -Klasse'!AV42="","",IF('Slut 3.kl -Klasse'!AV42='Skole scoring'!AH$152,1,0)+IF('Slut 3.kl -Klasse'!AV42=5,5,0))</f>
        <v/>
      </c>
      <c r="AI175" s="29" t="str">
        <f>IF('Slut 3.kl -Klasse'!AW42="","",IF('Slut 3.kl -Klasse'!AW42='Skole scoring'!AI$152,1,0)+IF('Slut 3.kl -Klasse'!AW42=5,5,0))</f>
        <v/>
      </c>
      <c r="AJ175" s="29" t="str">
        <f>IF('Slut 3.kl -Klasse'!AX42="","",IF('Slut 3.kl -Klasse'!AX42='Skole scoring'!AJ$152,1,0)+IF('Slut 3.kl -Klasse'!AX42=5,5,0))</f>
        <v/>
      </c>
      <c r="AK175" s="29" t="str">
        <f>IF('Slut 3.kl -Klasse'!AY42="","",IF('Slut 3.kl -Klasse'!AY42='Skole scoring'!AK$152,1,0)+IF('Slut 3.kl -Klasse'!AY42=5,5,0))</f>
        <v/>
      </c>
      <c r="AL175" s="29" t="str">
        <f>IF('Slut 3.kl -Klasse'!AZ42="","",IF('Slut 3.kl -Klasse'!AZ42='Skole scoring'!AL$152,1,0)+IF('Slut 3.kl -Klasse'!AZ42=5,5,0))</f>
        <v/>
      </c>
      <c r="AM175" s="29" t="str">
        <f>IF('Slut 3.kl -Klasse'!BA42="","",IF('Slut 3.kl -Klasse'!BA42='Skole scoring'!AM$152,1,0)+IF('Slut 3.kl -Klasse'!BA42=5,5,0))</f>
        <v/>
      </c>
      <c r="AN175" s="29" t="str">
        <f>IF('Slut 3.kl -Klasse'!BB42="","",IF('Slut 3.kl -Klasse'!BB42='Skole scoring'!AN$152,1,0)+IF('Slut 3.kl -Klasse'!BB42=5,5,0))</f>
        <v/>
      </c>
      <c r="AO175" s="29" t="str">
        <f>IF('Slut 3.kl -Klasse'!BC42="","",IF('Slut 3.kl -Klasse'!BC42='Skole scoring'!AO$152,1,0)+IF('Slut 3.kl -Klasse'!BC42=5,5,0))</f>
        <v/>
      </c>
      <c r="AP175" s="29" t="str">
        <f>IF('Slut 3.kl -Klasse'!BD42="","",IF('Slut 3.kl -Klasse'!BD42='Skole scoring'!AP$152,1,0)+IF('Slut 3.kl -Klasse'!BD42=5,5,0))</f>
        <v/>
      </c>
      <c r="AQ175" s="29" t="str">
        <f>IF('Slut 3.kl -Klasse'!BE42="","",IF('Slut 3.kl -Klasse'!BE42='Skole scoring'!AQ$152,1,0)+IF('Slut 3.kl -Klasse'!BE42=5,5,0))</f>
        <v/>
      </c>
      <c r="AR175" s="29" t="str">
        <f>IF('Slut 3.kl -Klasse'!BF42="","",IF('Slut 3.kl -Klasse'!BF42='Skole scoring'!AR$152,1,0)+IF('Slut 3.kl -Klasse'!BF42=5,5,0))</f>
        <v/>
      </c>
      <c r="AS175" s="29" t="str">
        <f>IF('Slut 3.kl -Klasse'!BG42="","",IF('Slut 3.kl -Klasse'!BG42='Skole scoring'!AS$152,1,0)+IF('Slut 3.kl -Klasse'!BG42=5,5,0))</f>
        <v/>
      </c>
      <c r="AT175" s="29" t="str">
        <f>IF('Slut 3.kl -Klasse'!BH42="","",IF('Slut 3.kl -Klasse'!BH42='Skole scoring'!AT$152,1,0)+IF('Slut 3.kl -Klasse'!BH42=5,5,0))</f>
        <v/>
      </c>
      <c r="AU175" s="29" t="str">
        <f>IF('Slut 3.kl -Klasse'!BI42="","",IF('Slut 3.kl -Klasse'!BI42='Skole scoring'!AU$152,1,0)+IF('Slut 3.kl -Klasse'!BI42=5,5,0))</f>
        <v/>
      </c>
      <c r="AV175" s="29" t="str">
        <f>IF('Slut 3.kl -Klasse'!BJ42="","",IF('Slut 3.kl -Klasse'!BJ42='Skole scoring'!AV$152,1,0)+IF('Slut 3.kl -Klasse'!BJ42=5,5,0))</f>
        <v/>
      </c>
      <c r="AW175" s="29" t="str">
        <f>IF('Slut 3.kl -Klasse'!BK42="","",IF('Slut 3.kl -Klasse'!BK42='Skole scoring'!AW$152,1,0)+IF('Slut 3.kl -Klasse'!BK42=5,5,0))</f>
        <v/>
      </c>
      <c r="AX175" s="29" t="str">
        <f>IF('Slut 3.kl -Klasse'!BL42="","",IF('Slut 3.kl -Klasse'!BL42='Skole scoring'!AX$152,1,0)+IF('Slut 3.kl -Klasse'!BL42=5,5,0))</f>
        <v/>
      </c>
      <c r="AY175" s="29" t="str">
        <f>IF('Slut 3.kl -Klasse'!BM42="","",IF('Slut 3.kl -Klasse'!BM42='Skole scoring'!AY$152,1,0)+IF('Slut 3.kl -Klasse'!BM42=5,5,0))</f>
        <v/>
      </c>
      <c r="AZ175" s="29" t="str">
        <f>IF('Slut 3.kl -Klasse'!BN42="","",IF('Slut 3.kl -Klasse'!BN42='Skole scoring'!AZ$152,1,0)+IF('Slut 3.kl -Klasse'!BN42=5,5,0))</f>
        <v/>
      </c>
      <c r="BA175" s="29" t="str">
        <f>IF('Slut 3.kl -Klasse'!BO42="","",IF('Slut 3.kl -Klasse'!BO42='Skole scoring'!BA$152,1,0)+IF('Slut 3.kl -Klasse'!BO42=5,5,0))</f>
        <v/>
      </c>
      <c r="BB175" s="29" t="str">
        <f>IF('Slut 3.kl -Klasse'!BP42="","",IF('Slut 3.kl -Klasse'!BP42='Skole scoring'!BB$152,1,0)+IF('Slut 3.kl -Klasse'!BP42=5,5,0))</f>
        <v/>
      </c>
      <c r="BC175" s="29" t="str">
        <f>IF('Slut 3.kl -Klasse'!BQ42="","",IF('Slut 3.kl -Klasse'!BQ42='Skole scoring'!BC$152,1,0)+IF('Slut 3.kl -Klasse'!BQ42=5,5,0))</f>
        <v/>
      </c>
      <c r="BD175" s="29" t="str">
        <f>IF('Slut 3.kl -Klasse'!BR42="","",IF('Slut 3.kl -Klasse'!BR42='Skole scoring'!BD$152,1,0)+IF('Slut 3.kl -Klasse'!BR42=5,5,0))</f>
        <v/>
      </c>
      <c r="BE175" s="29" t="str">
        <f>IF('Slut 3.kl -Klasse'!BS42="","",IF('Slut 3.kl -Klasse'!BS42='Skole scoring'!BE$152,1,0)+IF('Slut 3.kl -Klasse'!BS42=5,5,0))</f>
        <v/>
      </c>
      <c r="BF175" s="29" t="str">
        <f>IF('Slut 3.kl -Klasse'!BT42="","",IF('Slut 3.kl -Klasse'!BT42='Skole scoring'!BF$152,1,0)+IF('Slut 3.kl -Klasse'!BT42=5,5,0))</f>
        <v/>
      </c>
      <c r="BG175" s="29" t="str">
        <f>IF('Slut 3.kl -Klasse'!BU42="","",IF('Slut 3.kl -Klasse'!BU42='Skole scoring'!BG$152,1,0)+IF('Slut 3.kl -Klasse'!BU42=5,5,0))</f>
        <v/>
      </c>
      <c r="BH175" s="29" t="str">
        <f>IF('Slut 3.kl -Klasse'!BV42="","",IF('Slut 3.kl -Klasse'!BV42='Skole scoring'!BH$152,1,0)+IF('Slut 3.kl -Klasse'!BV42=5,5,0))</f>
        <v/>
      </c>
      <c r="BI175" s="29" t="str">
        <f>IF('Slut 3.kl -Klasse'!BW42="","",IF('Slut 3.kl -Klasse'!BW42='Skole scoring'!BI$152,1,0)+IF('Slut 3.kl -Klasse'!BW42=5,5,0))</f>
        <v/>
      </c>
      <c r="BJ175" s="29" t="str">
        <f>IF('Slut 3.kl -Klasse'!BX42="","",IF('Slut 3.kl -Klasse'!BX42='Skole scoring'!BJ$152,1,0)+IF('Slut 3.kl -Klasse'!BX42=5,5,0))</f>
        <v/>
      </c>
      <c r="BK175" s="29" t="str">
        <f>IF('Slut 3.kl -Klasse'!BY42="","",IF('Slut 3.kl -Klasse'!BY42='Skole scoring'!BK$152,1,0)+IF('Slut 3.kl -Klasse'!BY42=5,5,0))</f>
        <v/>
      </c>
      <c r="BL175" s="29" t="str">
        <f>IF('Slut 3.kl -Klasse'!BZ42="","",IF('Slut 3.kl -Klasse'!BZ42='Skole scoring'!BL$152,1,0)+IF('Slut 3.kl -Klasse'!BZ42=5,5,0))</f>
        <v/>
      </c>
      <c r="BM175" s="29" t="str">
        <f>IF('Slut 3.kl -Klasse'!CA42="","",IF('Slut 3.kl -Klasse'!CA42='Skole scoring'!BM$152,1,0)+IF('Slut 3.kl -Klasse'!CA42=5,5,0))</f>
        <v/>
      </c>
      <c r="BN175" s="29" t="str">
        <f>IF('Slut 3.kl -Klasse'!CB42="","",IF('Slut 3.kl -Klasse'!CB42='Skole scoring'!BN$152,1,0)+IF('Slut 3.kl -Klasse'!CB42=5,5,0))</f>
        <v/>
      </c>
      <c r="BO175" s="29" t="str">
        <f>IF('Slut 3.kl -Klasse'!CC42="","",IF('Slut 3.kl -Klasse'!CC42='Skole scoring'!BO$152,1,0)+IF('Slut 3.kl -Klasse'!CC42=5,5,0))</f>
        <v/>
      </c>
      <c r="BP175" s="29" t="str">
        <f>IF('Slut 3.kl -Klasse'!CD42="","",IF('Slut 3.kl -Klasse'!CD42='Skole scoring'!BP$152,1,0)+IF('Slut 3.kl -Klasse'!CD42=5,5,0))</f>
        <v/>
      </c>
      <c r="BQ175" s="29" t="str">
        <f>IF('Slut 3.kl -Klasse'!CE42="","",IF('Slut 3.kl -Klasse'!CE42='Skole scoring'!BQ$152,1,0)+IF('Slut 3.kl -Klasse'!CE42=5,5,0))</f>
        <v/>
      </c>
      <c r="BR175" s="29" t="str">
        <f>IF('Slut 3.kl -Klasse'!CF42="","",IF('Slut 3.kl -Klasse'!CF42='Skole scoring'!BR$152,1,0)+IF('Slut 3.kl -Klasse'!CF42=5,5,0))</f>
        <v/>
      </c>
      <c r="BS175" s="29" t="str">
        <f>IF('Slut 3.kl -Klasse'!CG42="","",IF('Slut 3.kl -Klasse'!CG42='Skole scoring'!BS$152,1,0)+IF('Slut 3.kl -Klasse'!CG42=5,5,0))</f>
        <v/>
      </c>
      <c r="BT175" s="29" t="str">
        <f>IF('Slut 3.kl -Klasse'!CH42="","",IF('Slut 3.kl -Klasse'!CH42='Skole scoring'!BT$152,1,0)+IF('Slut 3.kl -Klasse'!CH42=5,5,0))</f>
        <v/>
      </c>
      <c r="BU175" s="29" t="str">
        <f>IF('Slut 3.kl -Klasse'!CI42="","",IF('Slut 3.kl -Klasse'!CI42='Skole scoring'!BU$152,1,0)+IF('Slut 3.kl -Klasse'!CI42=5,5,0))</f>
        <v/>
      </c>
      <c r="BV175" s="29" t="str">
        <f>IF('Slut 3.kl -Klasse'!CJ42="","",IF('Slut 3.kl -Klasse'!CJ42='Skole scoring'!BV$152,1,0)+IF('Slut 3.kl -Klasse'!CJ42=5,5,0))</f>
        <v/>
      </c>
      <c r="BW175" s="29" t="str">
        <f>IF('Slut 3.kl -Klasse'!CK42="","",IF('Slut 3.kl -Klasse'!CK42='Skole scoring'!BW$152,1,0)+IF('Slut 3.kl -Klasse'!CK42=5,5,0))</f>
        <v/>
      </c>
      <c r="BX175" s="29" t="str">
        <f>IF('Slut 3.kl -Klasse'!CL42="","",IF('Slut 3.kl -Klasse'!CL42='Skole scoring'!BX$152,1,0)+IF('Slut 3.kl -Klasse'!CL42=5,5,0))</f>
        <v/>
      </c>
      <c r="BY175" s="29" t="str">
        <f>IF('Slut 3.kl -Klasse'!CM42="","",IF('Slut 3.kl -Klasse'!CM42='Skole scoring'!BY$152,1,0)+IF('Slut 3.kl -Klasse'!CM42=5,5,0))</f>
        <v/>
      </c>
      <c r="BZ175" s="29" t="str">
        <f>IF('Slut 3.kl -Klasse'!CN42="","",IF('Slut 3.kl -Klasse'!CN42='Skole scoring'!BZ$152,1,0)+IF('Slut 3.kl -Klasse'!CN42=5,5,0))</f>
        <v/>
      </c>
      <c r="CA175" s="29" t="str">
        <f>IF('Slut 3.kl -Klasse'!CO42="","",IF('Slut 3.kl -Klasse'!CO42='Skole scoring'!CA$152,1,0)+IF('Slut 3.kl -Klasse'!CO42=5,5,0))</f>
        <v/>
      </c>
      <c r="CB175" s="29" t="str">
        <f>IF('Slut 3.kl -Klasse'!CP42="","",IF('Slut 3.kl -Klasse'!CP42='Skole scoring'!CB$152,1,0)+IF('Slut 3.kl -Klasse'!CP42=5,5,0))</f>
        <v/>
      </c>
      <c r="CC175" s="29" t="str">
        <f>IF('Slut 3.kl -Klasse'!CQ42="","",IF('Slut 3.kl -Klasse'!CQ42='Skole scoring'!CC$152,1,0)+IF('Slut 3.kl -Klasse'!CQ42=5,5,0))</f>
        <v/>
      </c>
      <c r="CD175" s="29" t="str">
        <f>IF('Slut 3.kl -Klasse'!CR42="","",IF('Slut 3.kl -Klasse'!CR42='Skole scoring'!CD$152,1,0)+IF('Slut 3.kl -Klasse'!CR42=5,5,0))</f>
        <v/>
      </c>
      <c r="CE175" s="29" t="str">
        <f>IF('Slut 3.kl -Klasse'!CS42="","",IF('Slut 3.kl -Klasse'!CS42='Skole scoring'!CE$152,1,0)+IF('Slut 3.kl -Klasse'!CS42=5,5,0))</f>
        <v/>
      </c>
      <c r="CF175" s="29" t="str">
        <f>IF('Slut 3.kl -Klasse'!CT42="","",IF('Slut 3.kl -Klasse'!CT42='Skole scoring'!CF$152,1,0)+IF('Slut 3.kl -Klasse'!CT42=5,5,0))</f>
        <v/>
      </c>
      <c r="CG175" s="29" t="str">
        <f>IF('Slut 3.kl -Klasse'!CU42="","",IF('Slut 3.kl -Klasse'!CU42='Skole scoring'!CG$152,1,0)+IF('Slut 3.kl -Klasse'!CU42=5,5,0))</f>
        <v/>
      </c>
      <c r="CH175" s="29" t="str">
        <f>IF('Slut 3.kl -Klasse'!CV42="","",IF('Slut 3.kl -Klasse'!CV42='Skole scoring'!CH$152,1,0)+IF('Slut 3.kl -Klasse'!CV42=5,5,0))</f>
        <v/>
      </c>
      <c r="CI175" s="29" t="str">
        <f>IF('Slut 3.kl -Klasse'!CW42="","",IF('Slut 3.kl -Klasse'!CW42='Skole scoring'!CI$152,1,0)+IF('Slut 3.kl -Klasse'!CW42=5,5,0))</f>
        <v/>
      </c>
      <c r="CJ175" s="29" t="str">
        <f>IF('Slut 3.kl -Klasse'!CX42="","",IF('Slut 3.kl -Klasse'!CX42='Skole scoring'!CJ$152,1,0)+IF('Slut 3.kl -Klasse'!CX42=5,5,0))</f>
        <v/>
      </c>
      <c r="CK175" s="29" t="str">
        <f>IF('Slut 3.kl -Klasse'!CY42="","",IF('Slut 3.kl -Klasse'!CY42='Skole scoring'!CK$152,1,0)+IF('Slut 3.kl -Klasse'!CY42=5,5,0))</f>
        <v/>
      </c>
      <c r="CL175" s="29" t="str">
        <f>IF('Slut 3.kl -Klasse'!CZ42="","",IF('Slut 3.kl -Klasse'!CZ42='Skole scoring'!CL$152,1,0)+IF('Slut 3.kl -Klasse'!CZ42=5,5,0))</f>
        <v/>
      </c>
      <c r="CM175" s="29" t="str">
        <f>IF('Slut 3.kl -Klasse'!DA42="","",IF('Slut 3.kl -Klasse'!DA42='Skole scoring'!CM$152,1,0)+IF('Slut 3.kl -Klasse'!DA42=5,5,0))</f>
        <v/>
      </c>
      <c r="CN175" s="29" t="str">
        <f>IF('Slut 3.kl -Klasse'!DB42="","",IF('Slut 3.kl -Klasse'!DB42='Skole scoring'!CN$152,1,0)+IF('Slut 3.kl -Klasse'!DB42=5,5,0))</f>
        <v/>
      </c>
      <c r="CO175" s="29" t="str">
        <f>IF('Slut 3.kl -Klasse'!DC42="","",IF('Slut 3.kl -Klasse'!DC42='Skole scoring'!CO$152,1,0)+IF('Slut 3.kl -Klasse'!DC42=5,5,0))</f>
        <v/>
      </c>
      <c r="CP175" s="29" t="str">
        <f>IF('Slut 3.kl -Klasse'!DD42="","",IF('Slut 3.kl -Klasse'!DD42='Skole scoring'!CP$152,1,0)+IF('Slut 3.kl -Klasse'!DD42=5,5,0))</f>
        <v/>
      </c>
      <c r="CQ175" s="29" t="str">
        <f>IF('Slut 3.kl -Klasse'!DE42="","",IF('Slut 3.kl -Klasse'!DE42='Skole scoring'!CQ$152,1,0)+IF('Slut 3.kl -Klasse'!DE42=5,5,0))</f>
        <v/>
      </c>
      <c r="CR175" s="29" t="str">
        <f>IF('Slut 3.kl -Klasse'!DF42="","",IF('Slut 3.kl -Klasse'!DF42='Skole scoring'!CR$152,1,0)+IF('Slut 3.kl -Klasse'!DF42=5,5,0))</f>
        <v/>
      </c>
      <c r="CS175" s="29" t="str">
        <f>IF('Slut 3.kl -Klasse'!DG42="","",IF('Slut 3.kl -Klasse'!DG42='Skole scoring'!CS$152,1,0)+IF('Slut 3.kl -Klasse'!DG42=5,5,0))</f>
        <v/>
      </c>
      <c r="CT175" s="29" t="str">
        <f>IF('Slut 3.kl -Klasse'!DH42="","",IF('Slut 3.kl -Klasse'!DH42='Skole scoring'!CT$152,1,0)+IF('Slut 3.kl -Klasse'!DH42=5,5,0))</f>
        <v/>
      </c>
      <c r="CU175" s="29" t="str">
        <f>IF('Slut 3.kl -Klasse'!DI42="","",IF('Slut 3.kl -Klasse'!DI42='Skole scoring'!CU$152,1,0)+IF('Slut 3.kl -Klasse'!DI42=5,5,0))</f>
        <v/>
      </c>
      <c r="CV175" s="29" t="str">
        <f>IF('Slut 3.kl -Klasse'!DJ42="","",IF('Slut 3.kl -Klasse'!DJ42='Skole scoring'!CV$152,1,0)+IF('Slut 3.kl -Klasse'!DJ42=5,5,0))</f>
        <v/>
      </c>
      <c r="CW175" s="29" t="str">
        <f>IF('Slut 3.kl -Klasse'!DK42="","",IF('Slut 3.kl -Klasse'!DK42='Skole scoring'!CW$152,1,0)+IF('Slut 3.kl -Klasse'!DK42=5,5,0))</f>
        <v/>
      </c>
      <c r="CX175" s="29" t="str">
        <f>IF('Slut 3.kl -Klasse'!DL42="","",IF('Slut 3.kl -Klasse'!DL42='Skole scoring'!CX$152,1,0)+IF('Slut 3.kl -Klasse'!DL42=5,5,0))</f>
        <v/>
      </c>
      <c r="CY175" s="29" t="str">
        <f>IF('Slut 3.kl -Klasse'!DM42="","",IF('Slut 3.kl -Klasse'!DM42='Skole scoring'!CY$152,1,0)+IF('Slut 3.kl -Klasse'!DM42=5,5,0))</f>
        <v/>
      </c>
      <c r="CZ175" s="29" t="str">
        <f>IF('Slut 3.kl -Klasse'!DN42="","",IF('Slut 3.kl -Klasse'!DN42='Skole scoring'!CZ$152,1,0)+IF('Slut 3.kl -Klasse'!DN42=5,5,0))</f>
        <v/>
      </c>
      <c r="DA175" s="29" t="str">
        <f>IF('Slut 3.kl -Klasse'!DO42="","",IF('Slut 3.kl -Klasse'!DO42='Skole scoring'!DA$152,1,0)+IF('Slut 3.kl -Klasse'!DO42=5,5,0))</f>
        <v/>
      </c>
      <c r="DB175" s="29" t="str">
        <f>IF('Slut 3.kl -Klasse'!DP42="","",IF('Slut 3.kl -Klasse'!DP42='Skole scoring'!DB$152,1,0)+IF('Slut 3.kl -Klasse'!DP42=5,5,0))</f>
        <v/>
      </c>
      <c r="DC175" s="29" t="str">
        <f>IF('Slut 3.kl -Klasse'!DQ42="","",IF('Slut 3.kl -Klasse'!DQ42='Skole scoring'!DC$152,1,0)+IF('Slut 3.kl -Klasse'!DQ42=5,5,0))</f>
        <v/>
      </c>
      <c r="DD175" s="29" t="str">
        <f>IF('Slut 3.kl -Klasse'!DR42="","",IF('Slut 3.kl -Klasse'!DR42='Skole scoring'!DD$152,1,0)+IF('Slut 3.kl -Klasse'!DR42=5,5,0))</f>
        <v/>
      </c>
      <c r="DE175" s="29" t="str">
        <f>IF('Slut 3.kl -Klasse'!DS42="","",IF('Slut 3.kl -Klasse'!DS42='Skole scoring'!DE$152,1,0)+IF('Slut 3.kl -Klasse'!DS42=5,5,0))</f>
        <v/>
      </c>
      <c r="DF175" s="29" t="str">
        <f>IF('Slut 3.kl -Klasse'!DT42="","",IF('Slut 3.kl -Klasse'!DT42='Skole scoring'!DF$152,1,0)+IF('Slut 3.kl -Klasse'!DT42=5,5,0))</f>
        <v/>
      </c>
      <c r="DG175" s="29" t="str">
        <f>IF('Slut 3.kl -Klasse'!DU42="","",IF('Slut 3.kl -Klasse'!DU42='Skole scoring'!DG$152,1,0)+IF('Slut 3.kl -Klasse'!DU42=5,5,0))</f>
        <v/>
      </c>
      <c r="DH175" s="29" t="str">
        <f>IF('Slut 3.kl -Klasse'!DV42="","",IF('Slut 3.kl -Klasse'!DV42='Skole scoring'!DH$152,1,0)+IF('Slut 3.kl -Klasse'!DV42=5,5,0))</f>
        <v/>
      </c>
      <c r="DI175" s="29" t="str">
        <f>IF('Slut 3.kl -Klasse'!DW42="","",IF('Slut 3.kl -Klasse'!DW42='Skole scoring'!DI$152,1,0)+IF('Slut 3.kl -Klasse'!DW42=5,5,0))</f>
        <v/>
      </c>
      <c r="DJ175" s="29" t="str">
        <f>IF('Slut 3.kl -Klasse'!DX42="","",IF('Slut 3.kl -Klasse'!DX42='Skole scoring'!DJ$152,1,0)+IF('Slut 3.kl -Klasse'!DX42=5,5,0))</f>
        <v/>
      </c>
      <c r="DK175" s="29" t="str">
        <f>IF('Slut 3.kl -Klasse'!DY42="","",IF('Slut 3.kl -Klasse'!DY42='Skole scoring'!DK$152,1,0)+IF('Slut 3.kl -Klasse'!DY42=5,5,0))</f>
        <v/>
      </c>
      <c r="DL175" s="29" t="str">
        <f>IF('Slut 3.kl -Klasse'!DZ42="","",IF('Slut 3.kl -Klasse'!DZ42='Skole scoring'!DL$152,1,0)+IF('Slut 3.kl -Klasse'!DZ42=5,5,0))</f>
        <v/>
      </c>
      <c r="DM175" s="29" t="str">
        <f>IF('Slut 3.kl -Klasse'!EA42="","",IF('Slut 3.kl -Klasse'!EA42='Skole scoring'!DM$152,1,0)+IF('Slut 3.kl -Klasse'!EA42=5,5,0))</f>
        <v/>
      </c>
      <c r="DN175" s="29" t="str">
        <f>IF('Slut 3.kl -Klasse'!EB42="","",IF('Slut 3.kl -Klasse'!EB42='Skole scoring'!DN$152,1,0)+IF('Slut 3.kl -Klasse'!EB42=5,5,0))</f>
        <v/>
      </c>
      <c r="DO175" s="29" t="str">
        <f>IF('Slut 3.kl -Klasse'!EC42="","",IF('Slut 3.kl -Klasse'!EC42='Skole scoring'!DO$152,1,0)+IF('Slut 3.kl -Klasse'!EC42=5,5,0))</f>
        <v/>
      </c>
      <c r="DP175" s="29" t="str">
        <f>IF('Slut 3.kl -Klasse'!ED42="","",IF('Slut 3.kl -Klasse'!ED42='Skole scoring'!DP$152,1,0)+IF('Slut 3.kl -Klasse'!ED42=5,5,0))</f>
        <v/>
      </c>
      <c r="DQ175" s="29" t="str">
        <f>IF('Slut 3.kl -Klasse'!EE42="","",IF('Slut 3.kl -Klasse'!EE42='Skole scoring'!DQ$152,1,0)+IF('Slut 3.kl -Klasse'!EE42=5,5,0))</f>
        <v/>
      </c>
      <c r="DR175" s="29" t="str">
        <f>IF('Slut 3.kl -Klasse'!EF42="","",IF('Slut 3.kl -Klasse'!EF42='Skole scoring'!DR$152,1,0)+IF('Slut 3.kl -Klasse'!EF42=5,5,0))</f>
        <v/>
      </c>
      <c r="DS175" s="29" t="str">
        <f>IF('Slut 3.kl -Klasse'!EG42="","",IF('Slut 3.kl -Klasse'!EG42='Skole scoring'!DS$152,1,0)+IF('Slut 3.kl -Klasse'!EG42=5,5,0))</f>
        <v/>
      </c>
      <c r="DT175" s="29" t="str">
        <f>IF('Slut 3.kl -Klasse'!EH42="","",IF('Slut 3.kl -Klasse'!EH42='Skole scoring'!DT$152,1,0)+IF('Slut 3.kl -Klasse'!EH42=5,5,0))</f>
        <v/>
      </c>
      <c r="DU175" s="29" t="str">
        <f>IF('Slut 3.kl -Klasse'!EI42="","",IF('Slut 3.kl -Klasse'!EI42='Skole scoring'!DU$152,1,0)+IF('Slut 3.kl -Klasse'!EI42=5,5,0))</f>
        <v/>
      </c>
      <c r="DV175" s="29" t="str">
        <f>IF('Slut 3.kl -Klasse'!EJ42="","",IF('Slut 3.kl -Klasse'!EJ42='Skole scoring'!DV$152,1,0)+IF('Slut 3.kl -Klasse'!EJ42=5,5,0))</f>
        <v/>
      </c>
      <c r="DW175" s="29" t="str">
        <f>IF('Slut 3.kl -Klasse'!EK42="","",IF('Slut 3.kl -Klasse'!EK42='Skole scoring'!DW$152,1,0)+IF('Slut 3.kl -Klasse'!EK42=5,5,0))</f>
        <v/>
      </c>
      <c r="DX175" s="29" t="str">
        <f>IF('Slut 3.kl -Klasse'!EL42="","",IF('Slut 3.kl -Klasse'!EL42='Skole scoring'!DX$152,1,0)+IF('Slut 3.kl -Klasse'!EL42=5,5,0))</f>
        <v/>
      </c>
      <c r="DY175" s="29" t="str">
        <f>IF('Slut 3.kl -Klasse'!EM42="","",IF('Slut 3.kl -Klasse'!EM42='Skole scoring'!DY$152,1,0)+IF('Slut 3.kl -Klasse'!EM42=5,5,0))</f>
        <v/>
      </c>
      <c r="DZ175" s="29" t="str">
        <f>IF('Slut 3.kl -Klasse'!EN42="","",IF('Slut 3.kl -Klasse'!EN42='Skole scoring'!DZ$152,1,0)+IF('Slut 3.kl -Klasse'!EN42=5,5,0))</f>
        <v/>
      </c>
      <c r="EA175" s="29" t="str">
        <f>IF('Slut 3.kl -Klasse'!EO42="","",IF('Slut 3.kl -Klasse'!EO42='Skole scoring'!EA$152,1,0)+IF('Slut 3.kl -Klasse'!EO42=5,5,0))</f>
        <v/>
      </c>
      <c r="EB175" s="29" t="str">
        <f>IF('Slut 3.kl -Klasse'!EP42="","",IF('Slut 3.kl -Klasse'!EP42='Skole scoring'!EB$152,1,0)+IF('Slut 3.kl -Klasse'!EP42=5,5,0))</f>
        <v/>
      </c>
      <c r="EC175" s="29" t="str">
        <f>IF('Slut 3.kl -Klasse'!EQ42="","",IF('Slut 3.kl -Klasse'!EQ42='Skole scoring'!EC$152,1,0)+IF('Slut 3.kl -Klasse'!EQ42=5,5,0))</f>
        <v/>
      </c>
      <c r="ED175" s="29" t="str">
        <f>IF('Slut 3.kl -Klasse'!ER42="","",IF('Slut 3.kl -Klasse'!ER42='Skole scoring'!ED$152,1,0)+IF('Slut 3.kl -Klasse'!ER42=5,5,0))</f>
        <v/>
      </c>
      <c r="EE175" s="29" t="str">
        <f>IF('Slut 3.kl -Klasse'!ES42="","",IF('Slut 3.kl -Klasse'!ES42='Skole scoring'!EE$152,1,0)+IF('Slut 3.kl -Klasse'!ES42=5,5,0))</f>
        <v/>
      </c>
      <c r="EF175" s="29" t="str">
        <f>IF('Slut 3.kl -Klasse'!ET42="","",IF('Slut 3.kl -Klasse'!ET42='Skole scoring'!EF$152,1,0)+IF('Slut 3.kl -Klasse'!ET42=5,5,0))</f>
        <v/>
      </c>
      <c r="EG175" s="29" t="str">
        <f>IF('Slut 3.kl -Klasse'!EU42="","",IF('Slut 3.kl -Klasse'!EU42='Skole scoring'!EG$152,1,0)+IF('Slut 3.kl -Klasse'!EU42=5,5,0))</f>
        <v/>
      </c>
      <c r="EH175" s="29" t="str">
        <f>IF('Slut 3.kl -Klasse'!EV42="","",IF('Slut 3.kl -Klasse'!EV42='Skole scoring'!EH$152,1,0)+IF('Slut 3.kl -Klasse'!EV42=5,5,0))</f>
        <v/>
      </c>
      <c r="EI175" s="29" t="str">
        <f>IF('Slut 3.kl -Klasse'!EW42="","",IF('Slut 3.kl -Klasse'!EW42='Skole scoring'!EI$152,1,0)+IF('Slut 3.kl -Klasse'!EW42=5,5,0))</f>
        <v/>
      </c>
      <c r="EJ175" s="29" t="str">
        <f>IF('Slut 3.kl -Klasse'!EX42="","",IF('Slut 3.kl -Klasse'!EX42='Skole scoring'!EJ$152,1,0)+IF('Slut 3.kl -Klasse'!EX42=5,5,0))</f>
        <v/>
      </c>
      <c r="EK175" s="29" t="str">
        <f>IF('Slut 3.kl -Klasse'!EY42="","",IF('Slut 3.kl -Klasse'!EY42='Skole scoring'!EK$152,1,0)+IF('Slut 3.kl -Klasse'!EY42=5,5,0))</f>
        <v/>
      </c>
      <c r="EL175" s="29" t="str">
        <f>IF('Slut 3.kl -Klasse'!EZ42="","",IF('Slut 3.kl -Klasse'!EZ42='Skole scoring'!EL$152,1,0)+IF('Slut 3.kl -Klasse'!EZ42=5,5,0))</f>
        <v/>
      </c>
      <c r="EM175" s="29" t="str">
        <f>IF('Slut 3.kl -Klasse'!FA42="","",IF('Slut 3.kl -Klasse'!FA42='Skole scoring'!EM$152,1,0)+IF('Slut 3.kl -Klasse'!FA42=5,5,0))</f>
        <v/>
      </c>
      <c r="EN175" s="29" t="str">
        <f>IF('Slut 3.kl -Klasse'!FB42="","",IF('Slut 3.kl -Klasse'!FB42='Skole scoring'!EN$152,1,0)+IF('Slut 3.kl -Klasse'!FB42=5,5,0))</f>
        <v/>
      </c>
      <c r="EO175" s="29" t="str">
        <f>IF('Slut 3.kl -Klasse'!FC42="","",IF('Slut 3.kl -Klasse'!FC42='Skole scoring'!EO$152,1,0)+IF('Slut 3.kl -Klasse'!FC42=5,5,0))</f>
        <v/>
      </c>
      <c r="EP175" s="29" t="str">
        <f>IF('Slut 3.kl -Klasse'!FD42="","",IF('Slut 3.kl -Klasse'!FD42='Skole scoring'!EP$152,1,0)+IF('Slut 3.kl -Klasse'!FD42=5,5,0))</f>
        <v/>
      </c>
      <c r="EQ175" s="29" t="str">
        <f>IF('Slut 3.kl -Klasse'!FE42="","",IF('Slut 3.kl -Klasse'!FE42='Skole scoring'!EQ$152,1,0)+IF('Slut 3.kl -Klasse'!FE42=5,5,0))</f>
        <v/>
      </c>
      <c r="ER175" s="29" t="str">
        <f>IF('Slut 3.kl -Klasse'!FF42="","",IF('Slut 3.kl -Klasse'!FF42='Skole scoring'!ER$152,1,0)+IF('Slut 3.kl -Klasse'!FF42=5,5,0))</f>
        <v/>
      </c>
      <c r="ES175" s="29" t="str">
        <f>IF('Slut 3.kl -Klasse'!FG42="","",IF('Slut 3.kl -Klasse'!FG42='Skole scoring'!ES$152,1,0)+IF('Slut 3.kl -Klasse'!FG42=5,5,0))</f>
        <v/>
      </c>
      <c r="ET175" s="29" t="str">
        <f>IF('Slut 3.kl -Klasse'!FH42="","",IF('Slut 3.kl -Klasse'!FH42='Skole scoring'!ET$152,1,0)+IF('Slut 3.kl -Klasse'!FH42=5,5,0))</f>
        <v/>
      </c>
      <c r="EU175" s="29" t="str">
        <f>IF('Slut 3.kl -Klasse'!FI42="","",IF('Slut 3.kl -Klasse'!FI42='Skole scoring'!EU$152,1,0)+IF('Slut 3.kl -Klasse'!FI42=5,5,0))</f>
        <v/>
      </c>
      <c r="EV175" s="29" t="str">
        <f>IF('Slut 3.kl -Klasse'!FJ42="","",IF('Slut 3.kl -Klasse'!FJ42='Skole scoring'!EV$152,1,0)+IF('Slut 3.kl -Klasse'!FJ42=5,5,0))</f>
        <v/>
      </c>
      <c r="EW175" s="29" t="str">
        <f>IF('Slut 3.kl -Klasse'!FK42="","",IF('Slut 3.kl -Klasse'!FK42='Skole scoring'!EW$152,1,0)+IF('Slut 3.kl -Klasse'!FK42=5,5,0))</f>
        <v/>
      </c>
      <c r="EX175" s="29" t="str">
        <f>IF('Slut 3.kl -Klasse'!FL42="","",IF('Slut 3.kl -Klasse'!FL42='Skole scoring'!EX$152,1,0)+IF('Slut 3.kl -Klasse'!FL42=5,5,0))</f>
        <v/>
      </c>
      <c r="EY175" s="29" t="str">
        <f>IF('Slut 3.kl -Klasse'!FM42="","",IF('Slut 3.kl -Klasse'!FM42='Skole scoring'!EY$152,1,0)+IF('Slut 3.kl -Klasse'!FM42=5,5,0))</f>
        <v/>
      </c>
      <c r="EZ175" s="29" t="str">
        <f>IF('Slut 3.kl -Klasse'!FN42="","",IF('Slut 3.kl -Klasse'!FN42='Skole scoring'!EZ$152,1,0)+IF('Slut 3.kl -Klasse'!FN42=5,5,0))</f>
        <v/>
      </c>
      <c r="FA175" s="29" t="str">
        <f>IF('Slut 3.kl -Klasse'!FO42="","",IF('Slut 3.kl -Klasse'!FO42='Skole scoring'!FA$152,1,0)+IF('Slut 3.kl -Klasse'!FO42=5,5,0))</f>
        <v/>
      </c>
      <c r="FB175" s="29" t="str">
        <f>IF('Slut 3.kl -Klasse'!FP42="","",IF('Slut 3.kl -Klasse'!FP42='Skole scoring'!FB$152,1,0)+IF('Slut 3.kl -Klasse'!FP42=5,5,0))</f>
        <v/>
      </c>
      <c r="FC175" s="29" t="str">
        <f>IF('Slut 3.kl -Klasse'!FQ42="","",IF('Slut 3.kl -Klasse'!FQ42='Skole scoring'!FC$152,1,0)+IF('Slut 3.kl -Klasse'!FQ42=5,5,0))</f>
        <v/>
      </c>
      <c r="FD175" s="29" t="str">
        <f>IF('Slut 3.kl -Klasse'!FR42="","",IF('Slut 3.kl -Klasse'!FR42='Skole scoring'!FD$152,1,0)+IF('Slut 3.kl -Klasse'!FR42=5,5,0))</f>
        <v/>
      </c>
      <c r="FE175" s="29" t="str">
        <f>IF('Slut 3.kl -Klasse'!FS42="","",IF('Slut 3.kl -Klasse'!FS42='Skole scoring'!FE$152,1,0)+IF('Slut 3.kl -Klasse'!FS42=5,5,0))</f>
        <v/>
      </c>
      <c r="FF175" s="29" t="str">
        <f>IF('Slut 3.kl -Klasse'!FT42="","",IF('Slut 3.kl -Klasse'!FT42='Skole scoring'!FF$152,1,0)+IF('Slut 3.kl -Klasse'!FT42=5,5,0))</f>
        <v/>
      </c>
      <c r="FG175" s="29" t="str">
        <f>IF('Slut 3.kl -Klasse'!FU42="","",IF('Slut 3.kl -Klasse'!FU42='Skole scoring'!FG$152,1,0)+IF('Slut 3.kl -Klasse'!FU42=5,5,0))</f>
        <v/>
      </c>
      <c r="FH175" s="29" t="str">
        <f>IF('Slut 3.kl -Klasse'!FV42="","",IF('Slut 3.kl -Klasse'!FV42='Skole scoring'!FH$152,1,0)+IF('Slut 3.kl -Klasse'!FV42=5,5,0))</f>
        <v/>
      </c>
      <c r="FI175" s="29" t="str">
        <f>IF('Slut 3.kl -Klasse'!FW42="","",IF('Slut 3.kl -Klasse'!FW42='Skole scoring'!FI$152,1,0)+IF('Slut 3.kl -Klasse'!FW42=5,5,0))</f>
        <v/>
      </c>
      <c r="FJ175" s="29" t="str">
        <f>IF('Slut 3.kl -Klasse'!FX42="","",IF('Slut 3.kl -Klasse'!FX42='Skole scoring'!FJ$152,1,0)+IF('Slut 3.kl -Klasse'!FX42=5,5,0))</f>
        <v/>
      </c>
      <c r="FK175" s="29" t="str">
        <f>IF('Slut 3.kl -Klasse'!FY42="","",IF('Slut 3.kl -Klasse'!FY42='Skole scoring'!FK$152,1,0)+IF('Slut 3.kl -Klasse'!FY42=5,5,0))</f>
        <v/>
      </c>
      <c r="FL175" s="29" t="str">
        <f>IF('Slut 3.kl -Klasse'!FZ42="","",IF('Slut 3.kl -Klasse'!FZ42='Skole scoring'!FL$152,1,0)+IF('Slut 3.kl -Klasse'!FZ42=5,5,0))</f>
        <v/>
      </c>
      <c r="FM175" s="29" t="str">
        <f>IF('Slut 3.kl -Klasse'!GA42="","",IF('Slut 3.kl -Klasse'!GA42='Skole scoring'!FM$152,1,0)+IF('Slut 3.kl -Klasse'!GA42=5,5,0))</f>
        <v/>
      </c>
      <c r="FN175" s="29">
        <f t="shared" si="5"/>
        <v>0</v>
      </c>
      <c r="FO175" s="29" t="str">
        <f>IF(ISBLANK('Slut 3.kl -Klasse'!B42),"NA",(((COUNTIF('Skole scoring'!B175:U175,1)-10.5)/5.6)+((COUNTIF('Skole scoring'!V175:DQ175,1)-28.9)/14.5)+((COUNTIF(DR175:FM175,1)-29.6)/13.9))/3)</f>
        <v>NA</v>
      </c>
    </row>
    <row r="176" spans="2:171" x14ac:dyDescent="0.35">
      <c r="B176" s="29" t="str">
        <f>IF('Slut 3.kl -Klasse'!P43="","",IF('Slut 3.kl -Klasse'!P43='Skole scoring'!B$152,1,0)+IF('Slut 3.kl -Klasse'!P43=5,5,0))</f>
        <v/>
      </c>
      <c r="C176" s="29" t="str">
        <f>IF('Slut 3.kl -Klasse'!Q43="","",IF('Slut 3.kl -Klasse'!Q43='Skole scoring'!C$152,1,0)+IF('Slut 3.kl -Klasse'!Q43=5,5,0))</f>
        <v/>
      </c>
      <c r="D176" s="29" t="str">
        <f>IF('Slut 3.kl -Klasse'!R43="","",IF('Slut 3.kl -Klasse'!R43='Skole scoring'!D$152,1,0)+IF('Slut 3.kl -Klasse'!R43=5,5,0))</f>
        <v/>
      </c>
      <c r="E176" s="29" t="str">
        <f>IF('Slut 3.kl -Klasse'!S43="","",IF('Slut 3.kl -Klasse'!S43='Skole scoring'!E$152,1,0)+IF('Slut 3.kl -Klasse'!S43=5,5,0))</f>
        <v/>
      </c>
      <c r="F176" s="29" t="str">
        <f>IF('Slut 3.kl -Klasse'!T43="","",IF('Slut 3.kl -Klasse'!T43='Skole scoring'!F$152,1,0)+IF('Slut 3.kl -Klasse'!T43=5,5,0))</f>
        <v/>
      </c>
      <c r="G176" s="29" t="str">
        <f>IF('Slut 3.kl -Klasse'!U43="","",IF('Slut 3.kl -Klasse'!U43='Skole scoring'!G$152,1,0)+IF('Slut 3.kl -Klasse'!U43=5,5,0))</f>
        <v/>
      </c>
      <c r="H176" s="29" t="str">
        <f>IF('Slut 3.kl -Klasse'!V43="","",IF('Slut 3.kl -Klasse'!V43='Skole scoring'!H$152,1,0)+IF('Slut 3.kl -Klasse'!V43=5,5,0))</f>
        <v/>
      </c>
      <c r="I176" s="29" t="str">
        <f>IF('Slut 3.kl -Klasse'!W43="","",IF('Slut 3.kl -Klasse'!W43='Skole scoring'!I$152,1,0)+IF('Slut 3.kl -Klasse'!W43=5,5,0))</f>
        <v/>
      </c>
      <c r="J176" s="29" t="str">
        <f>IF('Slut 3.kl -Klasse'!X43="","",IF('Slut 3.kl -Klasse'!X43='Skole scoring'!J$152,1,0)+IF('Slut 3.kl -Klasse'!X43=5,5,0))</f>
        <v/>
      </c>
      <c r="K176" s="29" t="str">
        <f>IF('Slut 3.kl -Klasse'!Y43="","",IF('Slut 3.kl -Klasse'!Y43='Skole scoring'!K$152,1,0)+IF('Slut 3.kl -Klasse'!Y43=5,5,0))</f>
        <v/>
      </c>
      <c r="L176" s="29" t="str">
        <f>IF('Slut 3.kl -Klasse'!Z43="","",IF('Slut 3.kl -Klasse'!Z43='Skole scoring'!L$152,1,0)+IF('Slut 3.kl -Klasse'!Z43=5,5,0))</f>
        <v/>
      </c>
      <c r="M176" s="29" t="str">
        <f>IF('Slut 3.kl -Klasse'!AA43="","",IF('Slut 3.kl -Klasse'!AA43='Skole scoring'!M$152,1,0)+IF('Slut 3.kl -Klasse'!AA43=5,5,0))</f>
        <v/>
      </c>
      <c r="N176" s="29" t="str">
        <f>IF('Slut 3.kl -Klasse'!AB43="","",IF('Slut 3.kl -Klasse'!AB43='Skole scoring'!N$152,1,0)+IF('Slut 3.kl -Klasse'!AB43=5,5,0))</f>
        <v/>
      </c>
      <c r="O176" s="29" t="str">
        <f>IF('Slut 3.kl -Klasse'!AC43="","",IF('Slut 3.kl -Klasse'!AC43='Skole scoring'!O$152,1,0)+IF('Slut 3.kl -Klasse'!AC43=5,5,0))</f>
        <v/>
      </c>
      <c r="P176" s="29" t="str">
        <f>IF('Slut 3.kl -Klasse'!AD43="","",IF('Slut 3.kl -Klasse'!AD43='Skole scoring'!P$152,1,0)+IF('Slut 3.kl -Klasse'!AD43=5,5,0))</f>
        <v/>
      </c>
      <c r="Q176" s="29" t="str">
        <f>IF('Slut 3.kl -Klasse'!AE43="","",IF('Slut 3.kl -Klasse'!AE43='Skole scoring'!Q$152,1,0)+IF('Slut 3.kl -Klasse'!AE43=5,5,0))</f>
        <v/>
      </c>
      <c r="R176" s="29" t="str">
        <f>IF('Slut 3.kl -Klasse'!AF43="","",IF('Slut 3.kl -Klasse'!AF43='Skole scoring'!R$152,1,0)+IF('Slut 3.kl -Klasse'!AF43=5,5,0))</f>
        <v/>
      </c>
      <c r="S176" s="29" t="str">
        <f>IF('Slut 3.kl -Klasse'!AG43="","",IF('Slut 3.kl -Klasse'!AG43='Skole scoring'!S$152,1,0)+IF('Slut 3.kl -Klasse'!AG43=5,5,0))</f>
        <v/>
      </c>
      <c r="T176" s="29" t="str">
        <f>IF('Slut 3.kl -Klasse'!AH43="","",IF('Slut 3.kl -Klasse'!AH43='Skole scoring'!T$152,1,0)+IF('Slut 3.kl -Klasse'!AH43=5,5,0))</f>
        <v/>
      </c>
      <c r="U176" s="29" t="str">
        <f>IF('Slut 3.kl -Klasse'!AI43="","",IF('Slut 3.kl -Klasse'!AI43='Skole scoring'!U$152,1,0)+IF('Slut 3.kl -Klasse'!AI43=5,5,0))</f>
        <v/>
      </c>
      <c r="V176" s="29" t="str">
        <f>IF('Slut 3.kl -Klasse'!AJ43="","",IF('Slut 3.kl -Klasse'!AJ43='Skole scoring'!V$152,1,0)+IF('Slut 3.kl -Klasse'!AJ43=5,5,0))</f>
        <v/>
      </c>
      <c r="W176" s="29" t="str">
        <f>IF('Slut 3.kl -Klasse'!AK43="","",IF('Slut 3.kl -Klasse'!AK43='Skole scoring'!W$152,1,0)+IF('Slut 3.kl -Klasse'!AK43=5,5,0))</f>
        <v/>
      </c>
      <c r="X176" s="29" t="str">
        <f>IF('Slut 3.kl -Klasse'!AL43="","",IF('Slut 3.kl -Klasse'!AL43='Skole scoring'!X$152,1,0)+IF('Slut 3.kl -Klasse'!AL43=5,5,0))</f>
        <v/>
      </c>
      <c r="Y176" s="29" t="str">
        <f>IF('Slut 3.kl -Klasse'!AM43="","",IF('Slut 3.kl -Klasse'!AM43='Skole scoring'!Y$152,1,0)+IF('Slut 3.kl -Klasse'!AM43=5,5,0))</f>
        <v/>
      </c>
      <c r="Z176" s="29" t="str">
        <f>IF('Slut 3.kl -Klasse'!AN43="","",IF('Slut 3.kl -Klasse'!AN43='Skole scoring'!Z$152,1,0)+IF('Slut 3.kl -Klasse'!AN43=5,5,0))</f>
        <v/>
      </c>
      <c r="AA176" s="29" t="str">
        <f>IF('Slut 3.kl -Klasse'!AO43="","",IF('Slut 3.kl -Klasse'!AO43='Skole scoring'!AA$152,1,0)+IF('Slut 3.kl -Klasse'!AO43=5,5,0))</f>
        <v/>
      </c>
      <c r="AB176" s="29" t="str">
        <f>IF('Slut 3.kl -Klasse'!AP43="","",IF('Slut 3.kl -Klasse'!AP43='Skole scoring'!AB$152,1,0)+IF('Slut 3.kl -Klasse'!AP43=5,5,0))</f>
        <v/>
      </c>
      <c r="AC176" s="29" t="str">
        <f>IF('Slut 3.kl -Klasse'!AQ43="","",IF('Slut 3.kl -Klasse'!AQ43='Skole scoring'!AC$152,1,0)+IF('Slut 3.kl -Klasse'!AQ43=5,5,0))</f>
        <v/>
      </c>
      <c r="AD176" s="29" t="str">
        <f>IF('Slut 3.kl -Klasse'!AR43="","",IF('Slut 3.kl -Klasse'!AR43='Skole scoring'!AD$152,1,0)+IF('Slut 3.kl -Klasse'!AR43=5,5,0))</f>
        <v/>
      </c>
      <c r="AE176" s="29" t="str">
        <f>IF('Slut 3.kl -Klasse'!AS43="","",IF('Slut 3.kl -Klasse'!AS43='Skole scoring'!AE$152,1,0)+IF('Slut 3.kl -Klasse'!AS43=5,5,0))</f>
        <v/>
      </c>
      <c r="AF176" s="29" t="str">
        <f>IF('Slut 3.kl -Klasse'!AT43="","",IF('Slut 3.kl -Klasse'!AT43='Skole scoring'!AF$152,1,0)+IF('Slut 3.kl -Klasse'!AT43=5,5,0))</f>
        <v/>
      </c>
      <c r="AG176" s="29" t="str">
        <f>IF('Slut 3.kl -Klasse'!AU43="","",IF('Slut 3.kl -Klasse'!AU43='Skole scoring'!AG$152,1,0)+IF('Slut 3.kl -Klasse'!AU43=5,5,0))</f>
        <v/>
      </c>
      <c r="AH176" s="29" t="str">
        <f>IF('Slut 3.kl -Klasse'!AV43="","",IF('Slut 3.kl -Klasse'!AV43='Skole scoring'!AH$152,1,0)+IF('Slut 3.kl -Klasse'!AV43=5,5,0))</f>
        <v/>
      </c>
      <c r="AI176" s="29" t="str">
        <f>IF('Slut 3.kl -Klasse'!AW43="","",IF('Slut 3.kl -Klasse'!AW43='Skole scoring'!AI$152,1,0)+IF('Slut 3.kl -Klasse'!AW43=5,5,0))</f>
        <v/>
      </c>
      <c r="AJ176" s="29" t="str">
        <f>IF('Slut 3.kl -Klasse'!AX43="","",IF('Slut 3.kl -Klasse'!AX43='Skole scoring'!AJ$152,1,0)+IF('Slut 3.kl -Klasse'!AX43=5,5,0))</f>
        <v/>
      </c>
      <c r="AK176" s="29" t="str">
        <f>IF('Slut 3.kl -Klasse'!AY43="","",IF('Slut 3.kl -Klasse'!AY43='Skole scoring'!AK$152,1,0)+IF('Slut 3.kl -Klasse'!AY43=5,5,0))</f>
        <v/>
      </c>
      <c r="AL176" s="29" t="str">
        <f>IF('Slut 3.kl -Klasse'!AZ43="","",IF('Slut 3.kl -Klasse'!AZ43='Skole scoring'!AL$152,1,0)+IF('Slut 3.kl -Klasse'!AZ43=5,5,0))</f>
        <v/>
      </c>
      <c r="AM176" s="29" t="str">
        <f>IF('Slut 3.kl -Klasse'!BA43="","",IF('Slut 3.kl -Klasse'!BA43='Skole scoring'!AM$152,1,0)+IF('Slut 3.kl -Klasse'!BA43=5,5,0))</f>
        <v/>
      </c>
      <c r="AN176" s="29" t="str">
        <f>IF('Slut 3.kl -Klasse'!BB43="","",IF('Slut 3.kl -Klasse'!BB43='Skole scoring'!AN$152,1,0)+IF('Slut 3.kl -Klasse'!BB43=5,5,0))</f>
        <v/>
      </c>
      <c r="AO176" s="29" t="str">
        <f>IF('Slut 3.kl -Klasse'!BC43="","",IF('Slut 3.kl -Klasse'!BC43='Skole scoring'!AO$152,1,0)+IF('Slut 3.kl -Klasse'!BC43=5,5,0))</f>
        <v/>
      </c>
      <c r="AP176" s="29" t="str">
        <f>IF('Slut 3.kl -Klasse'!BD43="","",IF('Slut 3.kl -Klasse'!BD43='Skole scoring'!AP$152,1,0)+IF('Slut 3.kl -Klasse'!BD43=5,5,0))</f>
        <v/>
      </c>
      <c r="AQ176" s="29" t="str">
        <f>IF('Slut 3.kl -Klasse'!BE43="","",IF('Slut 3.kl -Klasse'!BE43='Skole scoring'!AQ$152,1,0)+IF('Slut 3.kl -Klasse'!BE43=5,5,0))</f>
        <v/>
      </c>
      <c r="AR176" s="29" t="str">
        <f>IF('Slut 3.kl -Klasse'!BF43="","",IF('Slut 3.kl -Klasse'!BF43='Skole scoring'!AR$152,1,0)+IF('Slut 3.kl -Klasse'!BF43=5,5,0))</f>
        <v/>
      </c>
      <c r="AS176" s="29" t="str">
        <f>IF('Slut 3.kl -Klasse'!BG43="","",IF('Slut 3.kl -Klasse'!BG43='Skole scoring'!AS$152,1,0)+IF('Slut 3.kl -Klasse'!BG43=5,5,0))</f>
        <v/>
      </c>
      <c r="AT176" s="29" t="str">
        <f>IF('Slut 3.kl -Klasse'!BH43="","",IF('Slut 3.kl -Klasse'!BH43='Skole scoring'!AT$152,1,0)+IF('Slut 3.kl -Klasse'!BH43=5,5,0))</f>
        <v/>
      </c>
      <c r="AU176" s="29" t="str">
        <f>IF('Slut 3.kl -Klasse'!BI43="","",IF('Slut 3.kl -Klasse'!BI43='Skole scoring'!AU$152,1,0)+IF('Slut 3.kl -Klasse'!BI43=5,5,0))</f>
        <v/>
      </c>
      <c r="AV176" s="29" t="str">
        <f>IF('Slut 3.kl -Klasse'!BJ43="","",IF('Slut 3.kl -Klasse'!BJ43='Skole scoring'!AV$152,1,0)+IF('Slut 3.kl -Klasse'!BJ43=5,5,0))</f>
        <v/>
      </c>
      <c r="AW176" s="29" t="str">
        <f>IF('Slut 3.kl -Klasse'!BK43="","",IF('Slut 3.kl -Klasse'!BK43='Skole scoring'!AW$152,1,0)+IF('Slut 3.kl -Klasse'!BK43=5,5,0))</f>
        <v/>
      </c>
      <c r="AX176" s="29" t="str">
        <f>IF('Slut 3.kl -Klasse'!BL43="","",IF('Slut 3.kl -Klasse'!BL43='Skole scoring'!AX$152,1,0)+IF('Slut 3.kl -Klasse'!BL43=5,5,0))</f>
        <v/>
      </c>
      <c r="AY176" s="29" t="str">
        <f>IF('Slut 3.kl -Klasse'!BM43="","",IF('Slut 3.kl -Klasse'!BM43='Skole scoring'!AY$152,1,0)+IF('Slut 3.kl -Klasse'!BM43=5,5,0))</f>
        <v/>
      </c>
      <c r="AZ176" s="29" t="str">
        <f>IF('Slut 3.kl -Klasse'!BN43="","",IF('Slut 3.kl -Klasse'!BN43='Skole scoring'!AZ$152,1,0)+IF('Slut 3.kl -Klasse'!BN43=5,5,0))</f>
        <v/>
      </c>
      <c r="BA176" s="29" t="str">
        <f>IF('Slut 3.kl -Klasse'!BO43="","",IF('Slut 3.kl -Klasse'!BO43='Skole scoring'!BA$152,1,0)+IF('Slut 3.kl -Klasse'!BO43=5,5,0))</f>
        <v/>
      </c>
      <c r="BB176" s="29" t="str">
        <f>IF('Slut 3.kl -Klasse'!BP43="","",IF('Slut 3.kl -Klasse'!BP43='Skole scoring'!BB$152,1,0)+IF('Slut 3.kl -Klasse'!BP43=5,5,0))</f>
        <v/>
      </c>
      <c r="BC176" s="29" t="str">
        <f>IF('Slut 3.kl -Klasse'!BQ43="","",IF('Slut 3.kl -Klasse'!BQ43='Skole scoring'!BC$152,1,0)+IF('Slut 3.kl -Klasse'!BQ43=5,5,0))</f>
        <v/>
      </c>
      <c r="BD176" s="29" t="str">
        <f>IF('Slut 3.kl -Klasse'!BR43="","",IF('Slut 3.kl -Klasse'!BR43='Skole scoring'!BD$152,1,0)+IF('Slut 3.kl -Klasse'!BR43=5,5,0))</f>
        <v/>
      </c>
      <c r="BE176" s="29" t="str">
        <f>IF('Slut 3.kl -Klasse'!BS43="","",IF('Slut 3.kl -Klasse'!BS43='Skole scoring'!BE$152,1,0)+IF('Slut 3.kl -Klasse'!BS43=5,5,0))</f>
        <v/>
      </c>
      <c r="BF176" s="29" t="str">
        <f>IF('Slut 3.kl -Klasse'!BT43="","",IF('Slut 3.kl -Klasse'!BT43='Skole scoring'!BF$152,1,0)+IF('Slut 3.kl -Klasse'!BT43=5,5,0))</f>
        <v/>
      </c>
      <c r="BG176" s="29" t="str">
        <f>IF('Slut 3.kl -Klasse'!BU43="","",IF('Slut 3.kl -Klasse'!BU43='Skole scoring'!BG$152,1,0)+IF('Slut 3.kl -Klasse'!BU43=5,5,0))</f>
        <v/>
      </c>
      <c r="BH176" s="29" t="str">
        <f>IF('Slut 3.kl -Klasse'!BV43="","",IF('Slut 3.kl -Klasse'!BV43='Skole scoring'!BH$152,1,0)+IF('Slut 3.kl -Klasse'!BV43=5,5,0))</f>
        <v/>
      </c>
      <c r="BI176" s="29" t="str">
        <f>IF('Slut 3.kl -Klasse'!BW43="","",IF('Slut 3.kl -Klasse'!BW43='Skole scoring'!BI$152,1,0)+IF('Slut 3.kl -Klasse'!BW43=5,5,0))</f>
        <v/>
      </c>
      <c r="BJ176" s="29" t="str">
        <f>IF('Slut 3.kl -Klasse'!BX43="","",IF('Slut 3.kl -Klasse'!BX43='Skole scoring'!BJ$152,1,0)+IF('Slut 3.kl -Klasse'!BX43=5,5,0))</f>
        <v/>
      </c>
      <c r="BK176" s="29" t="str">
        <f>IF('Slut 3.kl -Klasse'!BY43="","",IF('Slut 3.kl -Klasse'!BY43='Skole scoring'!BK$152,1,0)+IF('Slut 3.kl -Klasse'!BY43=5,5,0))</f>
        <v/>
      </c>
      <c r="BL176" s="29" t="str">
        <f>IF('Slut 3.kl -Klasse'!BZ43="","",IF('Slut 3.kl -Klasse'!BZ43='Skole scoring'!BL$152,1,0)+IF('Slut 3.kl -Klasse'!BZ43=5,5,0))</f>
        <v/>
      </c>
      <c r="BM176" s="29" t="str">
        <f>IF('Slut 3.kl -Klasse'!CA43="","",IF('Slut 3.kl -Klasse'!CA43='Skole scoring'!BM$152,1,0)+IF('Slut 3.kl -Klasse'!CA43=5,5,0))</f>
        <v/>
      </c>
      <c r="BN176" s="29" t="str">
        <f>IF('Slut 3.kl -Klasse'!CB43="","",IF('Slut 3.kl -Klasse'!CB43='Skole scoring'!BN$152,1,0)+IF('Slut 3.kl -Klasse'!CB43=5,5,0))</f>
        <v/>
      </c>
      <c r="BO176" s="29" t="str">
        <f>IF('Slut 3.kl -Klasse'!CC43="","",IF('Slut 3.kl -Klasse'!CC43='Skole scoring'!BO$152,1,0)+IF('Slut 3.kl -Klasse'!CC43=5,5,0))</f>
        <v/>
      </c>
      <c r="BP176" s="29" t="str">
        <f>IF('Slut 3.kl -Klasse'!CD43="","",IF('Slut 3.kl -Klasse'!CD43='Skole scoring'!BP$152,1,0)+IF('Slut 3.kl -Klasse'!CD43=5,5,0))</f>
        <v/>
      </c>
      <c r="BQ176" s="29" t="str">
        <f>IF('Slut 3.kl -Klasse'!CE43="","",IF('Slut 3.kl -Klasse'!CE43='Skole scoring'!BQ$152,1,0)+IF('Slut 3.kl -Klasse'!CE43=5,5,0))</f>
        <v/>
      </c>
      <c r="BR176" s="29" t="str">
        <f>IF('Slut 3.kl -Klasse'!CF43="","",IF('Slut 3.kl -Klasse'!CF43='Skole scoring'!BR$152,1,0)+IF('Slut 3.kl -Klasse'!CF43=5,5,0))</f>
        <v/>
      </c>
      <c r="BS176" s="29" t="str">
        <f>IF('Slut 3.kl -Klasse'!CG43="","",IF('Slut 3.kl -Klasse'!CG43='Skole scoring'!BS$152,1,0)+IF('Slut 3.kl -Klasse'!CG43=5,5,0))</f>
        <v/>
      </c>
      <c r="BT176" s="29" t="str">
        <f>IF('Slut 3.kl -Klasse'!CH43="","",IF('Slut 3.kl -Klasse'!CH43='Skole scoring'!BT$152,1,0)+IF('Slut 3.kl -Klasse'!CH43=5,5,0))</f>
        <v/>
      </c>
      <c r="BU176" s="29" t="str">
        <f>IF('Slut 3.kl -Klasse'!CI43="","",IF('Slut 3.kl -Klasse'!CI43='Skole scoring'!BU$152,1,0)+IF('Slut 3.kl -Klasse'!CI43=5,5,0))</f>
        <v/>
      </c>
      <c r="BV176" s="29" t="str">
        <f>IF('Slut 3.kl -Klasse'!CJ43="","",IF('Slut 3.kl -Klasse'!CJ43='Skole scoring'!BV$152,1,0)+IF('Slut 3.kl -Klasse'!CJ43=5,5,0))</f>
        <v/>
      </c>
      <c r="BW176" s="29" t="str">
        <f>IF('Slut 3.kl -Klasse'!CK43="","",IF('Slut 3.kl -Klasse'!CK43='Skole scoring'!BW$152,1,0)+IF('Slut 3.kl -Klasse'!CK43=5,5,0))</f>
        <v/>
      </c>
      <c r="BX176" s="29" t="str">
        <f>IF('Slut 3.kl -Klasse'!CL43="","",IF('Slut 3.kl -Klasse'!CL43='Skole scoring'!BX$152,1,0)+IF('Slut 3.kl -Klasse'!CL43=5,5,0))</f>
        <v/>
      </c>
      <c r="BY176" s="29" t="str">
        <f>IF('Slut 3.kl -Klasse'!CM43="","",IF('Slut 3.kl -Klasse'!CM43='Skole scoring'!BY$152,1,0)+IF('Slut 3.kl -Klasse'!CM43=5,5,0))</f>
        <v/>
      </c>
      <c r="BZ176" s="29" t="str">
        <f>IF('Slut 3.kl -Klasse'!CN43="","",IF('Slut 3.kl -Klasse'!CN43='Skole scoring'!BZ$152,1,0)+IF('Slut 3.kl -Klasse'!CN43=5,5,0))</f>
        <v/>
      </c>
      <c r="CA176" s="29" t="str">
        <f>IF('Slut 3.kl -Klasse'!CO43="","",IF('Slut 3.kl -Klasse'!CO43='Skole scoring'!CA$152,1,0)+IF('Slut 3.kl -Klasse'!CO43=5,5,0))</f>
        <v/>
      </c>
      <c r="CB176" s="29" t="str">
        <f>IF('Slut 3.kl -Klasse'!CP43="","",IF('Slut 3.kl -Klasse'!CP43='Skole scoring'!CB$152,1,0)+IF('Slut 3.kl -Klasse'!CP43=5,5,0))</f>
        <v/>
      </c>
      <c r="CC176" s="29" t="str">
        <f>IF('Slut 3.kl -Klasse'!CQ43="","",IF('Slut 3.kl -Klasse'!CQ43='Skole scoring'!CC$152,1,0)+IF('Slut 3.kl -Klasse'!CQ43=5,5,0))</f>
        <v/>
      </c>
      <c r="CD176" s="29" t="str">
        <f>IF('Slut 3.kl -Klasse'!CR43="","",IF('Slut 3.kl -Klasse'!CR43='Skole scoring'!CD$152,1,0)+IF('Slut 3.kl -Klasse'!CR43=5,5,0))</f>
        <v/>
      </c>
      <c r="CE176" s="29" t="str">
        <f>IF('Slut 3.kl -Klasse'!CS43="","",IF('Slut 3.kl -Klasse'!CS43='Skole scoring'!CE$152,1,0)+IF('Slut 3.kl -Klasse'!CS43=5,5,0))</f>
        <v/>
      </c>
      <c r="CF176" s="29" t="str">
        <f>IF('Slut 3.kl -Klasse'!CT43="","",IF('Slut 3.kl -Klasse'!CT43='Skole scoring'!CF$152,1,0)+IF('Slut 3.kl -Klasse'!CT43=5,5,0))</f>
        <v/>
      </c>
      <c r="CG176" s="29" t="str">
        <f>IF('Slut 3.kl -Klasse'!CU43="","",IF('Slut 3.kl -Klasse'!CU43='Skole scoring'!CG$152,1,0)+IF('Slut 3.kl -Klasse'!CU43=5,5,0))</f>
        <v/>
      </c>
      <c r="CH176" s="29" t="str">
        <f>IF('Slut 3.kl -Klasse'!CV43="","",IF('Slut 3.kl -Klasse'!CV43='Skole scoring'!CH$152,1,0)+IF('Slut 3.kl -Klasse'!CV43=5,5,0))</f>
        <v/>
      </c>
      <c r="CI176" s="29" t="str">
        <f>IF('Slut 3.kl -Klasse'!CW43="","",IF('Slut 3.kl -Klasse'!CW43='Skole scoring'!CI$152,1,0)+IF('Slut 3.kl -Klasse'!CW43=5,5,0))</f>
        <v/>
      </c>
      <c r="CJ176" s="29" t="str">
        <f>IF('Slut 3.kl -Klasse'!CX43="","",IF('Slut 3.kl -Klasse'!CX43='Skole scoring'!CJ$152,1,0)+IF('Slut 3.kl -Klasse'!CX43=5,5,0))</f>
        <v/>
      </c>
      <c r="CK176" s="29" t="str">
        <f>IF('Slut 3.kl -Klasse'!CY43="","",IF('Slut 3.kl -Klasse'!CY43='Skole scoring'!CK$152,1,0)+IF('Slut 3.kl -Klasse'!CY43=5,5,0))</f>
        <v/>
      </c>
      <c r="CL176" s="29" t="str">
        <f>IF('Slut 3.kl -Klasse'!CZ43="","",IF('Slut 3.kl -Klasse'!CZ43='Skole scoring'!CL$152,1,0)+IF('Slut 3.kl -Klasse'!CZ43=5,5,0))</f>
        <v/>
      </c>
      <c r="CM176" s="29" t="str">
        <f>IF('Slut 3.kl -Klasse'!DA43="","",IF('Slut 3.kl -Klasse'!DA43='Skole scoring'!CM$152,1,0)+IF('Slut 3.kl -Klasse'!DA43=5,5,0))</f>
        <v/>
      </c>
      <c r="CN176" s="29" t="str">
        <f>IF('Slut 3.kl -Klasse'!DB43="","",IF('Slut 3.kl -Klasse'!DB43='Skole scoring'!CN$152,1,0)+IF('Slut 3.kl -Klasse'!DB43=5,5,0))</f>
        <v/>
      </c>
      <c r="CO176" s="29" t="str">
        <f>IF('Slut 3.kl -Klasse'!DC43="","",IF('Slut 3.kl -Klasse'!DC43='Skole scoring'!CO$152,1,0)+IF('Slut 3.kl -Klasse'!DC43=5,5,0))</f>
        <v/>
      </c>
      <c r="CP176" s="29" t="str">
        <f>IF('Slut 3.kl -Klasse'!DD43="","",IF('Slut 3.kl -Klasse'!DD43='Skole scoring'!CP$152,1,0)+IF('Slut 3.kl -Klasse'!DD43=5,5,0))</f>
        <v/>
      </c>
      <c r="CQ176" s="29" t="str">
        <f>IF('Slut 3.kl -Klasse'!DE43="","",IF('Slut 3.kl -Klasse'!DE43='Skole scoring'!CQ$152,1,0)+IF('Slut 3.kl -Klasse'!DE43=5,5,0))</f>
        <v/>
      </c>
      <c r="CR176" s="29" t="str">
        <f>IF('Slut 3.kl -Klasse'!DF43="","",IF('Slut 3.kl -Klasse'!DF43='Skole scoring'!CR$152,1,0)+IF('Slut 3.kl -Klasse'!DF43=5,5,0))</f>
        <v/>
      </c>
      <c r="CS176" s="29" t="str">
        <f>IF('Slut 3.kl -Klasse'!DG43="","",IF('Slut 3.kl -Klasse'!DG43='Skole scoring'!CS$152,1,0)+IF('Slut 3.kl -Klasse'!DG43=5,5,0))</f>
        <v/>
      </c>
      <c r="CT176" s="29" t="str">
        <f>IF('Slut 3.kl -Klasse'!DH43="","",IF('Slut 3.kl -Klasse'!DH43='Skole scoring'!CT$152,1,0)+IF('Slut 3.kl -Klasse'!DH43=5,5,0))</f>
        <v/>
      </c>
      <c r="CU176" s="29" t="str">
        <f>IF('Slut 3.kl -Klasse'!DI43="","",IF('Slut 3.kl -Klasse'!DI43='Skole scoring'!CU$152,1,0)+IF('Slut 3.kl -Klasse'!DI43=5,5,0))</f>
        <v/>
      </c>
      <c r="CV176" s="29" t="str">
        <f>IF('Slut 3.kl -Klasse'!DJ43="","",IF('Slut 3.kl -Klasse'!DJ43='Skole scoring'!CV$152,1,0)+IF('Slut 3.kl -Klasse'!DJ43=5,5,0))</f>
        <v/>
      </c>
      <c r="CW176" s="29" t="str">
        <f>IF('Slut 3.kl -Klasse'!DK43="","",IF('Slut 3.kl -Klasse'!DK43='Skole scoring'!CW$152,1,0)+IF('Slut 3.kl -Klasse'!DK43=5,5,0))</f>
        <v/>
      </c>
      <c r="CX176" s="29" t="str">
        <f>IF('Slut 3.kl -Klasse'!DL43="","",IF('Slut 3.kl -Klasse'!DL43='Skole scoring'!CX$152,1,0)+IF('Slut 3.kl -Klasse'!DL43=5,5,0))</f>
        <v/>
      </c>
      <c r="CY176" s="29" t="str">
        <f>IF('Slut 3.kl -Klasse'!DM43="","",IF('Slut 3.kl -Klasse'!DM43='Skole scoring'!CY$152,1,0)+IF('Slut 3.kl -Klasse'!DM43=5,5,0))</f>
        <v/>
      </c>
      <c r="CZ176" s="29" t="str">
        <f>IF('Slut 3.kl -Klasse'!DN43="","",IF('Slut 3.kl -Klasse'!DN43='Skole scoring'!CZ$152,1,0)+IF('Slut 3.kl -Klasse'!DN43=5,5,0))</f>
        <v/>
      </c>
      <c r="DA176" s="29" t="str">
        <f>IF('Slut 3.kl -Klasse'!DO43="","",IF('Slut 3.kl -Klasse'!DO43='Skole scoring'!DA$152,1,0)+IF('Slut 3.kl -Klasse'!DO43=5,5,0))</f>
        <v/>
      </c>
      <c r="DB176" s="29" t="str">
        <f>IF('Slut 3.kl -Klasse'!DP43="","",IF('Slut 3.kl -Klasse'!DP43='Skole scoring'!DB$152,1,0)+IF('Slut 3.kl -Klasse'!DP43=5,5,0))</f>
        <v/>
      </c>
      <c r="DC176" s="29" t="str">
        <f>IF('Slut 3.kl -Klasse'!DQ43="","",IF('Slut 3.kl -Klasse'!DQ43='Skole scoring'!DC$152,1,0)+IF('Slut 3.kl -Klasse'!DQ43=5,5,0))</f>
        <v/>
      </c>
      <c r="DD176" s="29" t="str">
        <f>IF('Slut 3.kl -Klasse'!DR43="","",IF('Slut 3.kl -Klasse'!DR43='Skole scoring'!DD$152,1,0)+IF('Slut 3.kl -Klasse'!DR43=5,5,0))</f>
        <v/>
      </c>
      <c r="DE176" s="29" t="str">
        <f>IF('Slut 3.kl -Klasse'!DS43="","",IF('Slut 3.kl -Klasse'!DS43='Skole scoring'!DE$152,1,0)+IF('Slut 3.kl -Klasse'!DS43=5,5,0))</f>
        <v/>
      </c>
      <c r="DF176" s="29" t="str">
        <f>IF('Slut 3.kl -Klasse'!DT43="","",IF('Slut 3.kl -Klasse'!DT43='Skole scoring'!DF$152,1,0)+IF('Slut 3.kl -Klasse'!DT43=5,5,0))</f>
        <v/>
      </c>
      <c r="DG176" s="29" t="str">
        <f>IF('Slut 3.kl -Klasse'!DU43="","",IF('Slut 3.kl -Klasse'!DU43='Skole scoring'!DG$152,1,0)+IF('Slut 3.kl -Klasse'!DU43=5,5,0))</f>
        <v/>
      </c>
      <c r="DH176" s="29" t="str">
        <f>IF('Slut 3.kl -Klasse'!DV43="","",IF('Slut 3.kl -Klasse'!DV43='Skole scoring'!DH$152,1,0)+IF('Slut 3.kl -Klasse'!DV43=5,5,0))</f>
        <v/>
      </c>
      <c r="DI176" s="29" t="str">
        <f>IF('Slut 3.kl -Klasse'!DW43="","",IF('Slut 3.kl -Klasse'!DW43='Skole scoring'!DI$152,1,0)+IF('Slut 3.kl -Klasse'!DW43=5,5,0))</f>
        <v/>
      </c>
      <c r="DJ176" s="29" t="str">
        <f>IF('Slut 3.kl -Klasse'!DX43="","",IF('Slut 3.kl -Klasse'!DX43='Skole scoring'!DJ$152,1,0)+IF('Slut 3.kl -Klasse'!DX43=5,5,0))</f>
        <v/>
      </c>
      <c r="DK176" s="29" t="str">
        <f>IF('Slut 3.kl -Klasse'!DY43="","",IF('Slut 3.kl -Klasse'!DY43='Skole scoring'!DK$152,1,0)+IF('Slut 3.kl -Klasse'!DY43=5,5,0))</f>
        <v/>
      </c>
      <c r="DL176" s="29" t="str">
        <f>IF('Slut 3.kl -Klasse'!DZ43="","",IF('Slut 3.kl -Klasse'!DZ43='Skole scoring'!DL$152,1,0)+IF('Slut 3.kl -Klasse'!DZ43=5,5,0))</f>
        <v/>
      </c>
      <c r="DM176" s="29" t="str">
        <f>IF('Slut 3.kl -Klasse'!EA43="","",IF('Slut 3.kl -Klasse'!EA43='Skole scoring'!DM$152,1,0)+IF('Slut 3.kl -Klasse'!EA43=5,5,0))</f>
        <v/>
      </c>
      <c r="DN176" s="29" t="str">
        <f>IF('Slut 3.kl -Klasse'!EB43="","",IF('Slut 3.kl -Klasse'!EB43='Skole scoring'!DN$152,1,0)+IF('Slut 3.kl -Klasse'!EB43=5,5,0))</f>
        <v/>
      </c>
      <c r="DO176" s="29" t="str">
        <f>IF('Slut 3.kl -Klasse'!EC43="","",IF('Slut 3.kl -Klasse'!EC43='Skole scoring'!DO$152,1,0)+IF('Slut 3.kl -Klasse'!EC43=5,5,0))</f>
        <v/>
      </c>
      <c r="DP176" s="29" t="str">
        <f>IF('Slut 3.kl -Klasse'!ED43="","",IF('Slut 3.kl -Klasse'!ED43='Skole scoring'!DP$152,1,0)+IF('Slut 3.kl -Klasse'!ED43=5,5,0))</f>
        <v/>
      </c>
      <c r="DQ176" s="29" t="str">
        <f>IF('Slut 3.kl -Klasse'!EE43="","",IF('Slut 3.kl -Klasse'!EE43='Skole scoring'!DQ$152,1,0)+IF('Slut 3.kl -Klasse'!EE43=5,5,0))</f>
        <v/>
      </c>
      <c r="DR176" s="29" t="str">
        <f>IF('Slut 3.kl -Klasse'!EF43="","",IF('Slut 3.kl -Klasse'!EF43='Skole scoring'!DR$152,1,0)+IF('Slut 3.kl -Klasse'!EF43=5,5,0))</f>
        <v/>
      </c>
      <c r="DS176" s="29" t="str">
        <f>IF('Slut 3.kl -Klasse'!EG43="","",IF('Slut 3.kl -Klasse'!EG43='Skole scoring'!DS$152,1,0)+IF('Slut 3.kl -Klasse'!EG43=5,5,0))</f>
        <v/>
      </c>
      <c r="DT176" s="29" t="str">
        <f>IF('Slut 3.kl -Klasse'!EH43="","",IF('Slut 3.kl -Klasse'!EH43='Skole scoring'!DT$152,1,0)+IF('Slut 3.kl -Klasse'!EH43=5,5,0))</f>
        <v/>
      </c>
      <c r="DU176" s="29" t="str">
        <f>IF('Slut 3.kl -Klasse'!EI43="","",IF('Slut 3.kl -Klasse'!EI43='Skole scoring'!DU$152,1,0)+IF('Slut 3.kl -Klasse'!EI43=5,5,0))</f>
        <v/>
      </c>
      <c r="DV176" s="29" t="str">
        <f>IF('Slut 3.kl -Klasse'!EJ43="","",IF('Slut 3.kl -Klasse'!EJ43='Skole scoring'!DV$152,1,0)+IF('Slut 3.kl -Klasse'!EJ43=5,5,0))</f>
        <v/>
      </c>
      <c r="DW176" s="29" t="str">
        <f>IF('Slut 3.kl -Klasse'!EK43="","",IF('Slut 3.kl -Klasse'!EK43='Skole scoring'!DW$152,1,0)+IF('Slut 3.kl -Klasse'!EK43=5,5,0))</f>
        <v/>
      </c>
      <c r="DX176" s="29" t="str">
        <f>IF('Slut 3.kl -Klasse'!EL43="","",IF('Slut 3.kl -Klasse'!EL43='Skole scoring'!DX$152,1,0)+IF('Slut 3.kl -Klasse'!EL43=5,5,0))</f>
        <v/>
      </c>
      <c r="DY176" s="29" t="str">
        <f>IF('Slut 3.kl -Klasse'!EM43="","",IF('Slut 3.kl -Klasse'!EM43='Skole scoring'!DY$152,1,0)+IF('Slut 3.kl -Klasse'!EM43=5,5,0))</f>
        <v/>
      </c>
      <c r="DZ176" s="29" t="str">
        <f>IF('Slut 3.kl -Klasse'!EN43="","",IF('Slut 3.kl -Klasse'!EN43='Skole scoring'!DZ$152,1,0)+IF('Slut 3.kl -Klasse'!EN43=5,5,0))</f>
        <v/>
      </c>
      <c r="EA176" s="29" t="str">
        <f>IF('Slut 3.kl -Klasse'!EO43="","",IF('Slut 3.kl -Klasse'!EO43='Skole scoring'!EA$152,1,0)+IF('Slut 3.kl -Klasse'!EO43=5,5,0))</f>
        <v/>
      </c>
      <c r="EB176" s="29" t="str">
        <f>IF('Slut 3.kl -Klasse'!EP43="","",IF('Slut 3.kl -Klasse'!EP43='Skole scoring'!EB$152,1,0)+IF('Slut 3.kl -Klasse'!EP43=5,5,0))</f>
        <v/>
      </c>
      <c r="EC176" s="29" t="str">
        <f>IF('Slut 3.kl -Klasse'!EQ43="","",IF('Slut 3.kl -Klasse'!EQ43='Skole scoring'!EC$152,1,0)+IF('Slut 3.kl -Klasse'!EQ43=5,5,0))</f>
        <v/>
      </c>
      <c r="ED176" s="29" t="str">
        <f>IF('Slut 3.kl -Klasse'!ER43="","",IF('Slut 3.kl -Klasse'!ER43='Skole scoring'!ED$152,1,0)+IF('Slut 3.kl -Klasse'!ER43=5,5,0))</f>
        <v/>
      </c>
      <c r="EE176" s="29" t="str">
        <f>IF('Slut 3.kl -Klasse'!ES43="","",IF('Slut 3.kl -Klasse'!ES43='Skole scoring'!EE$152,1,0)+IF('Slut 3.kl -Klasse'!ES43=5,5,0))</f>
        <v/>
      </c>
      <c r="EF176" s="29" t="str">
        <f>IF('Slut 3.kl -Klasse'!ET43="","",IF('Slut 3.kl -Klasse'!ET43='Skole scoring'!EF$152,1,0)+IF('Slut 3.kl -Klasse'!ET43=5,5,0))</f>
        <v/>
      </c>
      <c r="EG176" s="29" t="str">
        <f>IF('Slut 3.kl -Klasse'!EU43="","",IF('Slut 3.kl -Klasse'!EU43='Skole scoring'!EG$152,1,0)+IF('Slut 3.kl -Klasse'!EU43=5,5,0))</f>
        <v/>
      </c>
      <c r="EH176" s="29" t="str">
        <f>IF('Slut 3.kl -Klasse'!EV43="","",IF('Slut 3.kl -Klasse'!EV43='Skole scoring'!EH$152,1,0)+IF('Slut 3.kl -Klasse'!EV43=5,5,0))</f>
        <v/>
      </c>
      <c r="EI176" s="29" t="str">
        <f>IF('Slut 3.kl -Klasse'!EW43="","",IF('Slut 3.kl -Klasse'!EW43='Skole scoring'!EI$152,1,0)+IF('Slut 3.kl -Klasse'!EW43=5,5,0))</f>
        <v/>
      </c>
      <c r="EJ176" s="29" t="str">
        <f>IF('Slut 3.kl -Klasse'!EX43="","",IF('Slut 3.kl -Klasse'!EX43='Skole scoring'!EJ$152,1,0)+IF('Slut 3.kl -Klasse'!EX43=5,5,0))</f>
        <v/>
      </c>
      <c r="EK176" s="29" t="str">
        <f>IF('Slut 3.kl -Klasse'!EY43="","",IF('Slut 3.kl -Klasse'!EY43='Skole scoring'!EK$152,1,0)+IF('Slut 3.kl -Klasse'!EY43=5,5,0))</f>
        <v/>
      </c>
      <c r="EL176" s="29" t="str">
        <f>IF('Slut 3.kl -Klasse'!EZ43="","",IF('Slut 3.kl -Klasse'!EZ43='Skole scoring'!EL$152,1,0)+IF('Slut 3.kl -Klasse'!EZ43=5,5,0))</f>
        <v/>
      </c>
      <c r="EM176" s="29" t="str">
        <f>IF('Slut 3.kl -Klasse'!FA43="","",IF('Slut 3.kl -Klasse'!FA43='Skole scoring'!EM$152,1,0)+IF('Slut 3.kl -Klasse'!FA43=5,5,0))</f>
        <v/>
      </c>
      <c r="EN176" s="29" t="str">
        <f>IF('Slut 3.kl -Klasse'!FB43="","",IF('Slut 3.kl -Klasse'!FB43='Skole scoring'!EN$152,1,0)+IF('Slut 3.kl -Klasse'!FB43=5,5,0))</f>
        <v/>
      </c>
      <c r="EO176" s="29" t="str">
        <f>IF('Slut 3.kl -Klasse'!FC43="","",IF('Slut 3.kl -Klasse'!FC43='Skole scoring'!EO$152,1,0)+IF('Slut 3.kl -Klasse'!FC43=5,5,0))</f>
        <v/>
      </c>
      <c r="EP176" s="29" t="str">
        <f>IF('Slut 3.kl -Klasse'!FD43="","",IF('Slut 3.kl -Klasse'!FD43='Skole scoring'!EP$152,1,0)+IF('Slut 3.kl -Klasse'!FD43=5,5,0))</f>
        <v/>
      </c>
      <c r="EQ176" s="29" t="str">
        <f>IF('Slut 3.kl -Klasse'!FE43="","",IF('Slut 3.kl -Klasse'!FE43='Skole scoring'!EQ$152,1,0)+IF('Slut 3.kl -Klasse'!FE43=5,5,0))</f>
        <v/>
      </c>
      <c r="ER176" s="29" t="str">
        <f>IF('Slut 3.kl -Klasse'!FF43="","",IF('Slut 3.kl -Klasse'!FF43='Skole scoring'!ER$152,1,0)+IF('Slut 3.kl -Klasse'!FF43=5,5,0))</f>
        <v/>
      </c>
      <c r="ES176" s="29" t="str">
        <f>IF('Slut 3.kl -Klasse'!FG43="","",IF('Slut 3.kl -Klasse'!FG43='Skole scoring'!ES$152,1,0)+IF('Slut 3.kl -Klasse'!FG43=5,5,0))</f>
        <v/>
      </c>
      <c r="ET176" s="29" t="str">
        <f>IF('Slut 3.kl -Klasse'!FH43="","",IF('Slut 3.kl -Klasse'!FH43='Skole scoring'!ET$152,1,0)+IF('Slut 3.kl -Klasse'!FH43=5,5,0))</f>
        <v/>
      </c>
      <c r="EU176" s="29" t="str">
        <f>IF('Slut 3.kl -Klasse'!FI43="","",IF('Slut 3.kl -Klasse'!FI43='Skole scoring'!EU$152,1,0)+IF('Slut 3.kl -Klasse'!FI43=5,5,0))</f>
        <v/>
      </c>
      <c r="EV176" s="29" t="str">
        <f>IF('Slut 3.kl -Klasse'!FJ43="","",IF('Slut 3.kl -Klasse'!FJ43='Skole scoring'!EV$152,1,0)+IF('Slut 3.kl -Klasse'!FJ43=5,5,0))</f>
        <v/>
      </c>
      <c r="EW176" s="29" t="str">
        <f>IF('Slut 3.kl -Klasse'!FK43="","",IF('Slut 3.kl -Klasse'!FK43='Skole scoring'!EW$152,1,0)+IF('Slut 3.kl -Klasse'!FK43=5,5,0))</f>
        <v/>
      </c>
      <c r="EX176" s="29" t="str">
        <f>IF('Slut 3.kl -Klasse'!FL43="","",IF('Slut 3.kl -Klasse'!FL43='Skole scoring'!EX$152,1,0)+IF('Slut 3.kl -Klasse'!FL43=5,5,0))</f>
        <v/>
      </c>
      <c r="EY176" s="29" t="str">
        <f>IF('Slut 3.kl -Klasse'!FM43="","",IF('Slut 3.kl -Klasse'!FM43='Skole scoring'!EY$152,1,0)+IF('Slut 3.kl -Klasse'!FM43=5,5,0))</f>
        <v/>
      </c>
      <c r="EZ176" s="29" t="str">
        <f>IF('Slut 3.kl -Klasse'!FN43="","",IF('Slut 3.kl -Klasse'!FN43='Skole scoring'!EZ$152,1,0)+IF('Slut 3.kl -Klasse'!FN43=5,5,0))</f>
        <v/>
      </c>
      <c r="FA176" s="29" t="str">
        <f>IF('Slut 3.kl -Klasse'!FO43="","",IF('Slut 3.kl -Klasse'!FO43='Skole scoring'!FA$152,1,0)+IF('Slut 3.kl -Klasse'!FO43=5,5,0))</f>
        <v/>
      </c>
      <c r="FB176" s="29" t="str">
        <f>IF('Slut 3.kl -Klasse'!FP43="","",IF('Slut 3.kl -Klasse'!FP43='Skole scoring'!FB$152,1,0)+IF('Slut 3.kl -Klasse'!FP43=5,5,0))</f>
        <v/>
      </c>
      <c r="FC176" s="29" t="str">
        <f>IF('Slut 3.kl -Klasse'!FQ43="","",IF('Slut 3.kl -Klasse'!FQ43='Skole scoring'!FC$152,1,0)+IF('Slut 3.kl -Klasse'!FQ43=5,5,0))</f>
        <v/>
      </c>
      <c r="FD176" s="29" t="str">
        <f>IF('Slut 3.kl -Klasse'!FR43="","",IF('Slut 3.kl -Klasse'!FR43='Skole scoring'!FD$152,1,0)+IF('Slut 3.kl -Klasse'!FR43=5,5,0))</f>
        <v/>
      </c>
      <c r="FE176" s="29" t="str">
        <f>IF('Slut 3.kl -Klasse'!FS43="","",IF('Slut 3.kl -Klasse'!FS43='Skole scoring'!FE$152,1,0)+IF('Slut 3.kl -Klasse'!FS43=5,5,0))</f>
        <v/>
      </c>
      <c r="FF176" s="29" t="str">
        <f>IF('Slut 3.kl -Klasse'!FT43="","",IF('Slut 3.kl -Klasse'!FT43='Skole scoring'!FF$152,1,0)+IF('Slut 3.kl -Klasse'!FT43=5,5,0))</f>
        <v/>
      </c>
      <c r="FG176" s="29" t="str">
        <f>IF('Slut 3.kl -Klasse'!FU43="","",IF('Slut 3.kl -Klasse'!FU43='Skole scoring'!FG$152,1,0)+IF('Slut 3.kl -Klasse'!FU43=5,5,0))</f>
        <v/>
      </c>
      <c r="FH176" s="29" t="str">
        <f>IF('Slut 3.kl -Klasse'!FV43="","",IF('Slut 3.kl -Klasse'!FV43='Skole scoring'!FH$152,1,0)+IF('Slut 3.kl -Klasse'!FV43=5,5,0))</f>
        <v/>
      </c>
      <c r="FI176" s="29" t="str">
        <f>IF('Slut 3.kl -Klasse'!FW43="","",IF('Slut 3.kl -Klasse'!FW43='Skole scoring'!FI$152,1,0)+IF('Slut 3.kl -Klasse'!FW43=5,5,0))</f>
        <v/>
      </c>
      <c r="FJ176" s="29" t="str">
        <f>IF('Slut 3.kl -Klasse'!FX43="","",IF('Slut 3.kl -Klasse'!FX43='Skole scoring'!FJ$152,1,0)+IF('Slut 3.kl -Klasse'!FX43=5,5,0))</f>
        <v/>
      </c>
      <c r="FK176" s="29" t="str">
        <f>IF('Slut 3.kl -Klasse'!FY43="","",IF('Slut 3.kl -Klasse'!FY43='Skole scoring'!FK$152,1,0)+IF('Slut 3.kl -Klasse'!FY43=5,5,0))</f>
        <v/>
      </c>
      <c r="FL176" s="29" t="str">
        <f>IF('Slut 3.kl -Klasse'!FZ43="","",IF('Slut 3.kl -Klasse'!FZ43='Skole scoring'!FL$152,1,0)+IF('Slut 3.kl -Klasse'!FZ43=5,5,0))</f>
        <v/>
      </c>
      <c r="FM176" s="29" t="str">
        <f>IF('Slut 3.kl -Klasse'!GA43="","",IF('Slut 3.kl -Klasse'!GA43='Skole scoring'!FM$152,1,0)+IF('Slut 3.kl -Klasse'!GA43=5,5,0))</f>
        <v/>
      </c>
      <c r="FN176" s="29">
        <f t="shared" si="5"/>
        <v>0</v>
      </c>
      <c r="FO176" s="29" t="str">
        <f>IF(ISBLANK('Slut 3.kl -Klasse'!B43),"NA",(((COUNTIF('Skole scoring'!B176:U176,1)-10.5)/5.6)+((COUNTIF('Skole scoring'!V176:DQ176,1)-28.9)/14.5)+((COUNTIF(DR176:FM176,1)-29.6)/13.9))/3)</f>
        <v>NA</v>
      </c>
    </row>
    <row r="177" spans="2:171" x14ac:dyDescent="0.35">
      <c r="B177" s="29" t="str">
        <f>IF('Slut 3.kl -Klasse'!P44="","",IF('Slut 3.kl -Klasse'!P44='Skole scoring'!B$152,1,0)+IF('Slut 3.kl -Klasse'!P44=5,5,0))</f>
        <v/>
      </c>
      <c r="C177" s="29" t="str">
        <f>IF('Slut 3.kl -Klasse'!Q44="","",IF('Slut 3.kl -Klasse'!Q44='Skole scoring'!C$152,1,0)+IF('Slut 3.kl -Klasse'!Q44=5,5,0))</f>
        <v/>
      </c>
      <c r="D177" s="29" t="str">
        <f>IF('Slut 3.kl -Klasse'!R44="","",IF('Slut 3.kl -Klasse'!R44='Skole scoring'!D$152,1,0)+IF('Slut 3.kl -Klasse'!R44=5,5,0))</f>
        <v/>
      </c>
      <c r="E177" s="29" t="str">
        <f>IF('Slut 3.kl -Klasse'!S44="","",IF('Slut 3.kl -Klasse'!S44='Skole scoring'!E$152,1,0)+IF('Slut 3.kl -Klasse'!S44=5,5,0))</f>
        <v/>
      </c>
      <c r="F177" s="29" t="str">
        <f>IF('Slut 3.kl -Klasse'!T44="","",IF('Slut 3.kl -Klasse'!T44='Skole scoring'!F$152,1,0)+IF('Slut 3.kl -Klasse'!T44=5,5,0))</f>
        <v/>
      </c>
      <c r="G177" s="29" t="str">
        <f>IF('Slut 3.kl -Klasse'!U44="","",IF('Slut 3.kl -Klasse'!U44='Skole scoring'!G$152,1,0)+IF('Slut 3.kl -Klasse'!U44=5,5,0))</f>
        <v/>
      </c>
      <c r="H177" s="29" t="str">
        <f>IF('Slut 3.kl -Klasse'!V44="","",IF('Slut 3.kl -Klasse'!V44='Skole scoring'!H$152,1,0)+IF('Slut 3.kl -Klasse'!V44=5,5,0))</f>
        <v/>
      </c>
      <c r="I177" s="29" t="str">
        <f>IF('Slut 3.kl -Klasse'!W44="","",IF('Slut 3.kl -Klasse'!W44='Skole scoring'!I$152,1,0)+IF('Slut 3.kl -Klasse'!W44=5,5,0))</f>
        <v/>
      </c>
      <c r="J177" s="29" t="str">
        <f>IF('Slut 3.kl -Klasse'!X44="","",IF('Slut 3.kl -Klasse'!X44='Skole scoring'!J$152,1,0)+IF('Slut 3.kl -Klasse'!X44=5,5,0))</f>
        <v/>
      </c>
      <c r="K177" s="29" t="str">
        <f>IF('Slut 3.kl -Klasse'!Y44="","",IF('Slut 3.kl -Klasse'!Y44='Skole scoring'!K$152,1,0)+IF('Slut 3.kl -Klasse'!Y44=5,5,0))</f>
        <v/>
      </c>
      <c r="L177" s="29" t="str">
        <f>IF('Slut 3.kl -Klasse'!Z44="","",IF('Slut 3.kl -Klasse'!Z44='Skole scoring'!L$152,1,0)+IF('Slut 3.kl -Klasse'!Z44=5,5,0))</f>
        <v/>
      </c>
      <c r="M177" s="29" t="str">
        <f>IF('Slut 3.kl -Klasse'!AA44="","",IF('Slut 3.kl -Klasse'!AA44='Skole scoring'!M$152,1,0)+IF('Slut 3.kl -Klasse'!AA44=5,5,0))</f>
        <v/>
      </c>
      <c r="N177" s="29" t="str">
        <f>IF('Slut 3.kl -Klasse'!AB44="","",IF('Slut 3.kl -Klasse'!AB44='Skole scoring'!N$152,1,0)+IF('Slut 3.kl -Klasse'!AB44=5,5,0))</f>
        <v/>
      </c>
      <c r="O177" s="29" t="str">
        <f>IF('Slut 3.kl -Klasse'!AC44="","",IF('Slut 3.kl -Klasse'!AC44='Skole scoring'!O$152,1,0)+IF('Slut 3.kl -Klasse'!AC44=5,5,0))</f>
        <v/>
      </c>
      <c r="P177" s="29" t="str">
        <f>IF('Slut 3.kl -Klasse'!AD44="","",IF('Slut 3.kl -Klasse'!AD44='Skole scoring'!P$152,1,0)+IF('Slut 3.kl -Klasse'!AD44=5,5,0))</f>
        <v/>
      </c>
      <c r="Q177" s="29" t="str">
        <f>IF('Slut 3.kl -Klasse'!AE44="","",IF('Slut 3.kl -Klasse'!AE44='Skole scoring'!Q$152,1,0)+IF('Slut 3.kl -Klasse'!AE44=5,5,0))</f>
        <v/>
      </c>
      <c r="R177" s="29" t="str">
        <f>IF('Slut 3.kl -Klasse'!AF44="","",IF('Slut 3.kl -Klasse'!AF44='Skole scoring'!R$152,1,0)+IF('Slut 3.kl -Klasse'!AF44=5,5,0))</f>
        <v/>
      </c>
      <c r="S177" s="29" t="str">
        <f>IF('Slut 3.kl -Klasse'!AG44="","",IF('Slut 3.kl -Klasse'!AG44='Skole scoring'!S$152,1,0)+IF('Slut 3.kl -Klasse'!AG44=5,5,0))</f>
        <v/>
      </c>
      <c r="T177" s="29" t="str">
        <f>IF('Slut 3.kl -Klasse'!AH44="","",IF('Slut 3.kl -Klasse'!AH44='Skole scoring'!T$152,1,0)+IF('Slut 3.kl -Klasse'!AH44=5,5,0))</f>
        <v/>
      </c>
      <c r="U177" s="29" t="str">
        <f>IF('Slut 3.kl -Klasse'!AI44="","",IF('Slut 3.kl -Klasse'!AI44='Skole scoring'!U$152,1,0)+IF('Slut 3.kl -Klasse'!AI44=5,5,0))</f>
        <v/>
      </c>
      <c r="V177" s="29" t="str">
        <f>IF('Slut 3.kl -Klasse'!AJ44="","",IF('Slut 3.kl -Klasse'!AJ44='Skole scoring'!V$152,1,0)+IF('Slut 3.kl -Klasse'!AJ44=5,5,0))</f>
        <v/>
      </c>
      <c r="W177" s="29" t="str">
        <f>IF('Slut 3.kl -Klasse'!AK44="","",IF('Slut 3.kl -Klasse'!AK44='Skole scoring'!W$152,1,0)+IF('Slut 3.kl -Klasse'!AK44=5,5,0))</f>
        <v/>
      </c>
      <c r="X177" s="29" t="str">
        <f>IF('Slut 3.kl -Klasse'!AL44="","",IF('Slut 3.kl -Klasse'!AL44='Skole scoring'!X$152,1,0)+IF('Slut 3.kl -Klasse'!AL44=5,5,0))</f>
        <v/>
      </c>
      <c r="Y177" s="29" t="str">
        <f>IF('Slut 3.kl -Klasse'!AM44="","",IF('Slut 3.kl -Klasse'!AM44='Skole scoring'!Y$152,1,0)+IF('Slut 3.kl -Klasse'!AM44=5,5,0))</f>
        <v/>
      </c>
      <c r="Z177" s="29" t="str">
        <f>IF('Slut 3.kl -Klasse'!AN44="","",IF('Slut 3.kl -Klasse'!AN44='Skole scoring'!Z$152,1,0)+IF('Slut 3.kl -Klasse'!AN44=5,5,0))</f>
        <v/>
      </c>
      <c r="AA177" s="29" t="str">
        <f>IF('Slut 3.kl -Klasse'!AO44="","",IF('Slut 3.kl -Klasse'!AO44='Skole scoring'!AA$152,1,0)+IF('Slut 3.kl -Klasse'!AO44=5,5,0))</f>
        <v/>
      </c>
      <c r="AB177" s="29" t="str">
        <f>IF('Slut 3.kl -Klasse'!AP44="","",IF('Slut 3.kl -Klasse'!AP44='Skole scoring'!AB$152,1,0)+IF('Slut 3.kl -Klasse'!AP44=5,5,0))</f>
        <v/>
      </c>
      <c r="AC177" s="29" t="str">
        <f>IF('Slut 3.kl -Klasse'!AQ44="","",IF('Slut 3.kl -Klasse'!AQ44='Skole scoring'!AC$152,1,0)+IF('Slut 3.kl -Klasse'!AQ44=5,5,0))</f>
        <v/>
      </c>
      <c r="AD177" s="29" t="str">
        <f>IF('Slut 3.kl -Klasse'!AR44="","",IF('Slut 3.kl -Klasse'!AR44='Skole scoring'!AD$152,1,0)+IF('Slut 3.kl -Klasse'!AR44=5,5,0))</f>
        <v/>
      </c>
      <c r="AE177" s="29" t="str">
        <f>IF('Slut 3.kl -Klasse'!AS44="","",IF('Slut 3.kl -Klasse'!AS44='Skole scoring'!AE$152,1,0)+IF('Slut 3.kl -Klasse'!AS44=5,5,0))</f>
        <v/>
      </c>
      <c r="AF177" s="29" t="str">
        <f>IF('Slut 3.kl -Klasse'!AT44="","",IF('Slut 3.kl -Klasse'!AT44='Skole scoring'!AF$152,1,0)+IF('Slut 3.kl -Klasse'!AT44=5,5,0))</f>
        <v/>
      </c>
      <c r="AG177" s="29" t="str">
        <f>IF('Slut 3.kl -Klasse'!AU44="","",IF('Slut 3.kl -Klasse'!AU44='Skole scoring'!AG$152,1,0)+IF('Slut 3.kl -Klasse'!AU44=5,5,0))</f>
        <v/>
      </c>
      <c r="AH177" s="29" t="str">
        <f>IF('Slut 3.kl -Klasse'!AV44="","",IF('Slut 3.kl -Klasse'!AV44='Skole scoring'!AH$152,1,0)+IF('Slut 3.kl -Klasse'!AV44=5,5,0))</f>
        <v/>
      </c>
      <c r="AI177" s="29" t="str">
        <f>IF('Slut 3.kl -Klasse'!AW44="","",IF('Slut 3.kl -Klasse'!AW44='Skole scoring'!AI$152,1,0)+IF('Slut 3.kl -Klasse'!AW44=5,5,0))</f>
        <v/>
      </c>
      <c r="AJ177" s="29" t="str">
        <f>IF('Slut 3.kl -Klasse'!AX44="","",IF('Slut 3.kl -Klasse'!AX44='Skole scoring'!AJ$152,1,0)+IF('Slut 3.kl -Klasse'!AX44=5,5,0))</f>
        <v/>
      </c>
      <c r="AK177" s="29" t="str">
        <f>IF('Slut 3.kl -Klasse'!AY44="","",IF('Slut 3.kl -Klasse'!AY44='Skole scoring'!AK$152,1,0)+IF('Slut 3.kl -Klasse'!AY44=5,5,0))</f>
        <v/>
      </c>
      <c r="AL177" s="29" t="str">
        <f>IF('Slut 3.kl -Klasse'!AZ44="","",IF('Slut 3.kl -Klasse'!AZ44='Skole scoring'!AL$152,1,0)+IF('Slut 3.kl -Klasse'!AZ44=5,5,0))</f>
        <v/>
      </c>
      <c r="AM177" s="29" t="str">
        <f>IF('Slut 3.kl -Klasse'!BA44="","",IF('Slut 3.kl -Klasse'!BA44='Skole scoring'!AM$152,1,0)+IF('Slut 3.kl -Klasse'!BA44=5,5,0))</f>
        <v/>
      </c>
      <c r="AN177" s="29" t="str">
        <f>IF('Slut 3.kl -Klasse'!BB44="","",IF('Slut 3.kl -Klasse'!BB44='Skole scoring'!AN$152,1,0)+IF('Slut 3.kl -Klasse'!BB44=5,5,0))</f>
        <v/>
      </c>
      <c r="AO177" s="29" t="str">
        <f>IF('Slut 3.kl -Klasse'!BC44="","",IF('Slut 3.kl -Klasse'!BC44='Skole scoring'!AO$152,1,0)+IF('Slut 3.kl -Klasse'!BC44=5,5,0))</f>
        <v/>
      </c>
      <c r="AP177" s="29" t="str">
        <f>IF('Slut 3.kl -Klasse'!BD44="","",IF('Slut 3.kl -Klasse'!BD44='Skole scoring'!AP$152,1,0)+IF('Slut 3.kl -Klasse'!BD44=5,5,0))</f>
        <v/>
      </c>
      <c r="AQ177" s="29" t="str">
        <f>IF('Slut 3.kl -Klasse'!BE44="","",IF('Slut 3.kl -Klasse'!BE44='Skole scoring'!AQ$152,1,0)+IF('Slut 3.kl -Klasse'!BE44=5,5,0))</f>
        <v/>
      </c>
      <c r="AR177" s="29" t="str">
        <f>IF('Slut 3.kl -Klasse'!BF44="","",IF('Slut 3.kl -Klasse'!BF44='Skole scoring'!AR$152,1,0)+IF('Slut 3.kl -Klasse'!BF44=5,5,0))</f>
        <v/>
      </c>
      <c r="AS177" s="29" t="str">
        <f>IF('Slut 3.kl -Klasse'!BG44="","",IF('Slut 3.kl -Klasse'!BG44='Skole scoring'!AS$152,1,0)+IF('Slut 3.kl -Klasse'!BG44=5,5,0))</f>
        <v/>
      </c>
      <c r="AT177" s="29" t="str">
        <f>IF('Slut 3.kl -Klasse'!BH44="","",IF('Slut 3.kl -Klasse'!BH44='Skole scoring'!AT$152,1,0)+IF('Slut 3.kl -Klasse'!BH44=5,5,0))</f>
        <v/>
      </c>
      <c r="AU177" s="29" t="str">
        <f>IF('Slut 3.kl -Klasse'!BI44="","",IF('Slut 3.kl -Klasse'!BI44='Skole scoring'!AU$152,1,0)+IF('Slut 3.kl -Klasse'!BI44=5,5,0))</f>
        <v/>
      </c>
      <c r="AV177" s="29" t="str">
        <f>IF('Slut 3.kl -Klasse'!BJ44="","",IF('Slut 3.kl -Klasse'!BJ44='Skole scoring'!AV$152,1,0)+IF('Slut 3.kl -Klasse'!BJ44=5,5,0))</f>
        <v/>
      </c>
      <c r="AW177" s="29" t="str">
        <f>IF('Slut 3.kl -Klasse'!BK44="","",IF('Slut 3.kl -Klasse'!BK44='Skole scoring'!AW$152,1,0)+IF('Slut 3.kl -Klasse'!BK44=5,5,0))</f>
        <v/>
      </c>
      <c r="AX177" s="29" t="str">
        <f>IF('Slut 3.kl -Klasse'!BL44="","",IF('Slut 3.kl -Klasse'!BL44='Skole scoring'!AX$152,1,0)+IF('Slut 3.kl -Klasse'!BL44=5,5,0))</f>
        <v/>
      </c>
      <c r="AY177" s="29" t="str">
        <f>IF('Slut 3.kl -Klasse'!BM44="","",IF('Slut 3.kl -Klasse'!BM44='Skole scoring'!AY$152,1,0)+IF('Slut 3.kl -Klasse'!BM44=5,5,0))</f>
        <v/>
      </c>
      <c r="AZ177" s="29" t="str">
        <f>IF('Slut 3.kl -Klasse'!BN44="","",IF('Slut 3.kl -Klasse'!BN44='Skole scoring'!AZ$152,1,0)+IF('Slut 3.kl -Klasse'!BN44=5,5,0))</f>
        <v/>
      </c>
      <c r="BA177" s="29" t="str">
        <f>IF('Slut 3.kl -Klasse'!BO44="","",IF('Slut 3.kl -Klasse'!BO44='Skole scoring'!BA$152,1,0)+IF('Slut 3.kl -Klasse'!BO44=5,5,0))</f>
        <v/>
      </c>
      <c r="BB177" s="29" t="str">
        <f>IF('Slut 3.kl -Klasse'!BP44="","",IF('Slut 3.kl -Klasse'!BP44='Skole scoring'!BB$152,1,0)+IF('Slut 3.kl -Klasse'!BP44=5,5,0))</f>
        <v/>
      </c>
      <c r="BC177" s="29" t="str">
        <f>IF('Slut 3.kl -Klasse'!BQ44="","",IF('Slut 3.kl -Klasse'!BQ44='Skole scoring'!BC$152,1,0)+IF('Slut 3.kl -Klasse'!BQ44=5,5,0))</f>
        <v/>
      </c>
      <c r="BD177" s="29" t="str">
        <f>IF('Slut 3.kl -Klasse'!BR44="","",IF('Slut 3.kl -Klasse'!BR44='Skole scoring'!BD$152,1,0)+IF('Slut 3.kl -Klasse'!BR44=5,5,0))</f>
        <v/>
      </c>
      <c r="BE177" s="29" t="str">
        <f>IF('Slut 3.kl -Klasse'!BS44="","",IF('Slut 3.kl -Klasse'!BS44='Skole scoring'!BE$152,1,0)+IF('Slut 3.kl -Klasse'!BS44=5,5,0))</f>
        <v/>
      </c>
      <c r="BF177" s="29" t="str">
        <f>IF('Slut 3.kl -Klasse'!BT44="","",IF('Slut 3.kl -Klasse'!BT44='Skole scoring'!BF$152,1,0)+IF('Slut 3.kl -Klasse'!BT44=5,5,0))</f>
        <v/>
      </c>
      <c r="BG177" s="29" t="str">
        <f>IF('Slut 3.kl -Klasse'!BU44="","",IF('Slut 3.kl -Klasse'!BU44='Skole scoring'!BG$152,1,0)+IF('Slut 3.kl -Klasse'!BU44=5,5,0))</f>
        <v/>
      </c>
      <c r="BH177" s="29" t="str">
        <f>IF('Slut 3.kl -Klasse'!BV44="","",IF('Slut 3.kl -Klasse'!BV44='Skole scoring'!BH$152,1,0)+IF('Slut 3.kl -Klasse'!BV44=5,5,0))</f>
        <v/>
      </c>
      <c r="BI177" s="29" t="str">
        <f>IF('Slut 3.kl -Klasse'!BW44="","",IF('Slut 3.kl -Klasse'!BW44='Skole scoring'!BI$152,1,0)+IF('Slut 3.kl -Klasse'!BW44=5,5,0))</f>
        <v/>
      </c>
      <c r="BJ177" s="29" t="str">
        <f>IF('Slut 3.kl -Klasse'!BX44="","",IF('Slut 3.kl -Klasse'!BX44='Skole scoring'!BJ$152,1,0)+IF('Slut 3.kl -Klasse'!BX44=5,5,0))</f>
        <v/>
      </c>
      <c r="BK177" s="29" t="str">
        <f>IF('Slut 3.kl -Klasse'!BY44="","",IF('Slut 3.kl -Klasse'!BY44='Skole scoring'!BK$152,1,0)+IF('Slut 3.kl -Klasse'!BY44=5,5,0))</f>
        <v/>
      </c>
      <c r="BL177" s="29" t="str">
        <f>IF('Slut 3.kl -Klasse'!BZ44="","",IF('Slut 3.kl -Klasse'!BZ44='Skole scoring'!BL$152,1,0)+IF('Slut 3.kl -Klasse'!BZ44=5,5,0))</f>
        <v/>
      </c>
      <c r="BM177" s="29" t="str">
        <f>IF('Slut 3.kl -Klasse'!CA44="","",IF('Slut 3.kl -Klasse'!CA44='Skole scoring'!BM$152,1,0)+IF('Slut 3.kl -Klasse'!CA44=5,5,0))</f>
        <v/>
      </c>
      <c r="BN177" s="29" t="str">
        <f>IF('Slut 3.kl -Klasse'!CB44="","",IF('Slut 3.kl -Klasse'!CB44='Skole scoring'!BN$152,1,0)+IF('Slut 3.kl -Klasse'!CB44=5,5,0))</f>
        <v/>
      </c>
      <c r="BO177" s="29" t="str">
        <f>IF('Slut 3.kl -Klasse'!CC44="","",IF('Slut 3.kl -Klasse'!CC44='Skole scoring'!BO$152,1,0)+IF('Slut 3.kl -Klasse'!CC44=5,5,0))</f>
        <v/>
      </c>
      <c r="BP177" s="29" t="str">
        <f>IF('Slut 3.kl -Klasse'!CD44="","",IF('Slut 3.kl -Klasse'!CD44='Skole scoring'!BP$152,1,0)+IF('Slut 3.kl -Klasse'!CD44=5,5,0))</f>
        <v/>
      </c>
      <c r="BQ177" s="29" t="str">
        <f>IF('Slut 3.kl -Klasse'!CE44="","",IF('Slut 3.kl -Klasse'!CE44='Skole scoring'!BQ$152,1,0)+IF('Slut 3.kl -Klasse'!CE44=5,5,0))</f>
        <v/>
      </c>
      <c r="BR177" s="29" t="str">
        <f>IF('Slut 3.kl -Klasse'!CF44="","",IF('Slut 3.kl -Klasse'!CF44='Skole scoring'!BR$152,1,0)+IF('Slut 3.kl -Klasse'!CF44=5,5,0))</f>
        <v/>
      </c>
      <c r="BS177" s="29" t="str">
        <f>IF('Slut 3.kl -Klasse'!CG44="","",IF('Slut 3.kl -Klasse'!CG44='Skole scoring'!BS$152,1,0)+IF('Slut 3.kl -Klasse'!CG44=5,5,0))</f>
        <v/>
      </c>
      <c r="BT177" s="29" t="str">
        <f>IF('Slut 3.kl -Klasse'!CH44="","",IF('Slut 3.kl -Klasse'!CH44='Skole scoring'!BT$152,1,0)+IF('Slut 3.kl -Klasse'!CH44=5,5,0))</f>
        <v/>
      </c>
      <c r="BU177" s="29" t="str">
        <f>IF('Slut 3.kl -Klasse'!CI44="","",IF('Slut 3.kl -Klasse'!CI44='Skole scoring'!BU$152,1,0)+IF('Slut 3.kl -Klasse'!CI44=5,5,0))</f>
        <v/>
      </c>
      <c r="BV177" s="29" t="str">
        <f>IF('Slut 3.kl -Klasse'!CJ44="","",IF('Slut 3.kl -Klasse'!CJ44='Skole scoring'!BV$152,1,0)+IF('Slut 3.kl -Klasse'!CJ44=5,5,0))</f>
        <v/>
      </c>
      <c r="BW177" s="29" t="str">
        <f>IF('Slut 3.kl -Klasse'!CK44="","",IF('Slut 3.kl -Klasse'!CK44='Skole scoring'!BW$152,1,0)+IF('Slut 3.kl -Klasse'!CK44=5,5,0))</f>
        <v/>
      </c>
      <c r="BX177" s="29" t="str">
        <f>IF('Slut 3.kl -Klasse'!CL44="","",IF('Slut 3.kl -Klasse'!CL44='Skole scoring'!BX$152,1,0)+IF('Slut 3.kl -Klasse'!CL44=5,5,0))</f>
        <v/>
      </c>
      <c r="BY177" s="29" t="str">
        <f>IF('Slut 3.kl -Klasse'!CM44="","",IF('Slut 3.kl -Klasse'!CM44='Skole scoring'!BY$152,1,0)+IF('Slut 3.kl -Klasse'!CM44=5,5,0))</f>
        <v/>
      </c>
      <c r="BZ177" s="29" t="str">
        <f>IF('Slut 3.kl -Klasse'!CN44="","",IF('Slut 3.kl -Klasse'!CN44='Skole scoring'!BZ$152,1,0)+IF('Slut 3.kl -Klasse'!CN44=5,5,0))</f>
        <v/>
      </c>
      <c r="CA177" s="29" t="str">
        <f>IF('Slut 3.kl -Klasse'!CO44="","",IF('Slut 3.kl -Klasse'!CO44='Skole scoring'!CA$152,1,0)+IF('Slut 3.kl -Klasse'!CO44=5,5,0))</f>
        <v/>
      </c>
      <c r="CB177" s="29" t="str">
        <f>IF('Slut 3.kl -Klasse'!CP44="","",IF('Slut 3.kl -Klasse'!CP44='Skole scoring'!CB$152,1,0)+IF('Slut 3.kl -Klasse'!CP44=5,5,0))</f>
        <v/>
      </c>
      <c r="CC177" s="29" t="str">
        <f>IF('Slut 3.kl -Klasse'!CQ44="","",IF('Slut 3.kl -Klasse'!CQ44='Skole scoring'!CC$152,1,0)+IF('Slut 3.kl -Klasse'!CQ44=5,5,0))</f>
        <v/>
      </c>
      <c r="CD177" s="29" t="str">
        <f>IF('Slut 3.kl -Klasse'!CR44="","",IF('Slut 3.kl -Klasse'!CR44='Skole scoring'!CD$152,1,0)+IF('Slut 3.kl -Klasse'!CR44=5,5,0))</f>
        <v/>
      </c>
      <c r="CE177" s="29" t="str">
        <f>IF('Slut 3.kl -Klasse'!CS44="","",IF('Slut 3.kl -Klasse'!CS44='Skole scoring'!CE$152,1,0)+IF('Slut 3.kl -Klasse'!CS44=5,5,0))</f>
        <v/>
      </c>
      <c r="CF177" s="29" t="str">
        <f>IF('Slut 3.kl -Klasse'!CT44="","",IF('Slut 3.kl -Klasse'!CT44='Skole scoring'!CF$152,1,0)+IF('Slut 3.kl -Klasse'!CT44=5,5,0))</f>
        <v/>
      </c>
      <c r="CG177" s="29" t="str">
        <f>IF('Slut 3.kl -Klasse'!CU44="","",IF('Slut 3.kl -Klasse'!CU44='Skole scoring'!CG$152,1,0)+IF('Slut 3.kl -Klasse'!CU44=5,5,0))</f>
        <v/>
      </c>
      <c r="CH177" s="29" t="str">
        <f>IF('Slut 3.kl -Klasse'!CV44="","",IF('Slut 3.kl -Klasse'!CV44='Skole scoring'!CH$152,1,0)+IF('Slut 3.kl -Klasse'!CV44=5,5,0))</f>
        <v/>
      </c>
      <c r="CI177" s="29" t="str">
        <f>IF('Slut 3.kl -Klasse'!CW44="","",IF('Slut 3.kl -Klasse'!CW44='Skole scoring'!CI$152,1,0)+IF('Slut 3.kl -Klasse'!CW44=5,5,0))</f>
        <v/>
      </c>
      <c r="CJ177" s="29" t="str">
        <f>IF('Slut 3.kl -Klasse'!CX44="","",IF('Slut 3.kl -Klasse'!CX44='Skole scoring'!CJ$152,1,0)+IF('Slut 3.kl -Klasse'!CX44=5,5,0))</f>
        <v/>
      </c>
      <c r="CK177" s="29" t="str">
        <f>IF('Slut 3.kl -Klasse'!CY44="","",IF('Slut 3.kl -Klasse'!CY44='Skole scoring'!CK$152,1,0)+IF('Slut 3.kl -Klasse'!CY44=5,5,0))</f>
        <v/>
      </c>
      <c r="CL177" s="29" t="str">
        <f>IF('Slut 3.kl -Klasse'!CZ44="","",IF('Slut 3.kl -Klasse'!CZ44='Skole scoring'!CL$152,1,0)+IF('Slut 3.kl -Klasse'!CZ44=5,5,0))</f>
        <v/>
      </c>
      <c r="CM177" s="29" t="str">
        <f>IF('Slut 3.kl -Klasse'!DA44="","",IF('Slut 3.kl -Klasse'!DA44='Skole scoring'!CM$152,1,0)+IF('Slut 3.kl -Klasse'!DA44=5,5,0))</f>
        <v/>
      </c>
      <c r="CN177" s="29" t="str">
        <f>IF('Slut 3.kl -Klasse'!DB44="","",IF('Slut 3.kl -Klasse'!DB44='Skole scoring'!CN$152,1,0)+IF('Slut 3.kl -Klasse'!DB44=5,5,0))</f>
        <v/>
      </c>
      <c r="CO177" s="29" t="str">
        <f>IF('Slut 3.kl -Klasse'!DC44="","",IF('Slut 3.kl -Klasse'!DC44='Skole scoring'!CO$152,1,0)+IF('Slut 3.kl -Klasse'!DC44=5,5,0))</f>
        <v/>
      </c>
      <c r="CP177" s="29" t="str">
        <f>IF('Slut 3.kl -Klasse'!DD44="","",IF('Slut 3.kl -Klasse'!DD44='Skole scoring'!CP$152,1,0)+IF('Slut 3.kl -Klasse'!DD44=5,5,0))</f>
        <v/>
      </c>
      <c r="CQ177" s="29" t="str">
        <f>IF('Slut 3.kl -Klasse'!DE44="","",IF('Slut 3.kl -Klasse'!DE44='Skole scoring'!CQ$152,1,0)+IF('Slut 3.kl -Klasse'!DE44=5,5,0))</f>
        <v/>
      </c>
      <c r="CR177" s="29" t="str">
        <f>IF('Slut 3.kl -Klasse'!DF44="","",IF('Slut 3.kl -Klasse'!DF44='Skole scoring'!CR$152,1,0)+IF('Slut 3.kl -Klasse'!DF44=5,5,0))</f>
        <v/>
      </c>
      <c r="CS177" s="29" t="str">
        <f>IF('Slut 3.kl -Klasse'!DG44="","",IF('Slut 3.kl -Klasse'!DG44='Skole scoring'!CS$152,1,0)+IF('Slut 3.kl -Klasse'!DG44=5,5,0))</f>
        <v/>
      </c>
      <c r="CT177" s="29" t="str">
        <f>IF('Slut 3.kl -Klasse'!DH44="","",IF('Slut 3.kl -Klasse'!DH44='Skole scoring'!CT$152,1,0)+IF('Slut 3.kl -Klasse'!DH44=5,5,0))</f>
        <v/>
      </c>
      <c r="CU177" s="29" t="str">
        <f>IF('Slut 3.kl -Klasse'!DI44="","",IF('Slut 3.kl -Klasse'!DI44='Skole scoring'!CU$152,1,0)+IF('Slut 3.kl -Klasse'!DI44=5,5,0))</f>
        <v/>
      </c>
      <c r="CV177" s="29" t="str">
        <f>IF('Slut 3.kl -Klasse'!DJ44="","",IF('Slut 3.kl -Klasse'!DJ44='Skole scoring'!CV$152,1,0)+IF('Slut 3.kl -Klasse'!DJ44=5,5,0))</f>
        <v/>
      </c>
      <c r="CW177" s="29" t="str">
        <f>IF('Slut 3.kl -Klasse'!DK44="","",IF('Slut 3.kl -Klasse'!DK44='Skole scoring'!CW$152,1,0)+IF('Slut 3.kl -Klasse'!DK44=5,5,0))</f>
        <v/>
      </c>
      <c r="CX177" s="29" t="str">
        <f>IF('Slut 3.kl -Klasse'!DL44="","",IF('Slut 3.kl -Klasse'!DL44='Skole scoring'!CX$152,1,0)+IF('Slut 3.kl -Klasse'!DL44=5,5,0))</f>
        <v/>
      </c>
      <c r="CY177" s="29" t="str">
        <f>IF('Slut 3.kl -Klasse'!DM44="","",IF('Slut 3.kl -Klasse'!DM44='Skole scoring'!CY$152,1,0)+IF('Slut 3.kl -Klasse'!DM44=5,5,0))</f>
        <v/>
      </c>
      <c r="CZ177" s="29" t="str">
        <f>IF('Slut 3.kl -Klasse'!DN44="","",IF('Slut 3.kl -Klasse'!DN44='Skole scoring'!CZ$152,1,0)+IF('Slut 3.kl -Klasse'!DN44=5,5,0))</f>
        <v/>
      </c>
      <c r="DA177" s="29" t="str">
        <f>IF('Slut 3.kl -Klasse'!DO44="","",IF('Slut 3.kl -Klasse'!DO44='Skole scoring'!DA$152,1,0)+IF('Slut 3.kl -Klasse'!DO44=5,5,0))</f>
        <v/>
      </c>
      <c r="DB177" s="29" t="str">
        <f>IF('Slut 3.kl -Klasse'!DP44="","",IF('Slut 3.kl -Klasse'!DP44='Skole scoring'!DB$152,1,0)+IF('Slut 3.kl -Klasse'!DP44=5,5,0))</f>
        <v/>
      </c>
      <c r="DC177" s="29" t="str">
        <f>IF('Slut 3.kl -Klasse'!DQ44="","",IF('Slut 3.kl -Klasse'!DQ44='Skole scoring'!DC$152,1,0)+IF('Slut 3.kl -Klasse'!DQ44=5,5,0))</f>
        <v/>
      </c>
      <c r="DD177" s="29" t="str">
        <f>IF('Slut 3.kl -Klasse'!DR44="","",IF('Slut 3.kl -Klasse'!DR44='Skole scoring'!DD$152,1,0)+IF('Slut 3.kl -Klasse'!DR44=5,5,0))</f>
        <v/>
      </c>
      <c r="DE177" s="29" t="str">
        <f>IF('Slut 3.kl -Klasse'!DS44="","",IF('Slut 3.kl -Klasse'!DS44='Skole scoring'!DE$152,1,0)+IF('Slut 3.kl -Klasse'!DS44=5,5,0))</f>
        <v/>
      </c>
      <c r="DF177" s="29" t="str">
        <f>IF('Slut 3.kl -Klasse'!DT44="","",IF('Slut 3.kl -Klasse'!DT44='Skole scoring'!DF$152,1,0)+IF('Slut 3.kl -Klasse'!DT44=5,5,0))</f>
        <v/>
      </c>
      <c r="DG177" s="29" t="str">
        <f>IF('Slut 3.kl -Klasse'!DU44="","",IF('Slut 3.kl -Klasse'!DU44='Skole scoring'!DG$152,1,0)+IF('Slut 3.kl -Klasse'!DU44=5,5,0))</f>
        <v/>
      </c>
      <c r="DH177" s="29" t="str">
        <f>IF('Slut 3.kl -Klasse'!DV44="","",IF('Slut 3.kl -Klasse'!DV44='Skole scoring'!DH$152,1,0)+IF('Slut 3.kl -Klasse'!DV44=5,5,0))</f>
        <v/>
      </c>
      <c r="DI177" s="29" t="str">
        <f>IF('Slut 3.kl -Klasse'!DW44="","",IF('Slut 3.kl -Klasse'!DW44='Skole scoring'!DI$152,1,0)+IF('Slut 3.kl -Klasse'!DW44=5,5,0))</f>
        <v/>
      </c>
      <c r="DJ177" s="29" t="str">
        <f>IF('Slut 3.kl -Klasse'!DX44="","",IF('Slut 3.kl -Klasse'!DX44='Skole scoring'!DJ$152,1,0)+IF('Slut 3.kl -Klasse'!DX44=5,5,0))</f>
        <v/>
      </c>
      <c r="DK177" s="29" t="str">
        <f>IF('Slut 3.kl -Klasse'!DY44="","",IF('Slut 3.kl -Klasse'!DY44='Skole scoring'!DK$152,1,0)+IF('Slut 3.kl -Klasse'!DY44=5,5,0))</f>
        <v/>
      </c>
      <c r="DL177" s="29" t="str">
        <f>IF('Slut 3.kl -Klasse'!DZ44="","",IF('Slut 3.kl -Klasse'!DZ44='Skole scoring'!DL$152,1,0)+IF('Slut 3.kl -Klasse'!DZ44=5,5,0))</f>
        <v/>
      </c>
      <c r="DM177" s="29" t="str">
        <f>IF('Slut 3.kl -Klasse'!EA44="","",IF('Slut 3.kl -Klasse'!EA44='Skole scoring'!DM$152,1,0)+IF('Slut 3.kl -Klasse'!EA44=5,5,0))</f>
        <v/>
      </c>
      <c r="DN177" s="29" t="str">
        <f>IF('Slut 3.kl -Klasse'!EB44="","",IF('Slut 3.kl -Klasse'!EB44='Skole scoring'!DN$152,1,0)+IF('Slut 3.kl -Klasse'!EB44=5,5,0))</f>
        <v/>
      </c>
      <c r="DO177" s="29" t="str">
        <f>IF('Slut 3.kl -Klasse'!EC44="","",IF('Slut 3.kl -Klasse'!EC44='Skole scoring'!DO$152,1,0)+IF('Slut 3.kl -Klasse'!EC44=5,5,0))</f>
        <v/>
      </c>
      <c r="DP177" s="29" t="str">
        <f>IF('Slut 3.kl -Klasse'!ED44="","",IF('Slut 3.kl -Klasse'!ED44='Skole scoring'!DP$152,1,0)+IF('Slut 3.kl -Klasse'!ED44=5,5,0))</f>
        <v/>
      </c>
      <c r="DQ177" s="29" t="str">
        <f>IF('Slut 3.kl -Klasse'!EE44="","",IF('Slut 3.kl -Klasse'!EE44='Skole scoring'!DQ$152,1,0)+IF('Slut 3.kl -Klasse'!EE44=5,5,0))</f>
        <v/>
      </c>
      <c r="DR177" s="29" t="str">
        <f>IF('Slut 3.kl -Klasse'!EF44="","",IF('Slut 3.kl -Klasse'!EF44='Skole scoring'!DR$152,1,0)+IF('Slut 3.kl -Klasse'!EF44=5,5,0))</f>
        <v/>
      </c>
      <c r="DS177" s="29" t="str">
        <f>IF('Slut 3.kl -Klasse'!EG44="","",IF('Slut 3.kl -Klasse'!EG44='Skole scoring'!DS$152,1,0)+IF('Slut 3.kl -Klasse'!EG44=5,5,0))</f>
        <v/>
      </c>
      <c r="DT177" s="29" t="str">
        <f>IF('Slut 3.kl -Klasse'!EH44="","",IF('Slut 3.kl -Klasse'!EH44='Skole scoring'!DT$152,1,0)+IF('Slut 3.kl -Klasse'!EH44=5,5,0))</f>
        <v/>
      </c>
      <c r="DU177" s="29" t="str">
        <f>IF('Slut 3.kl -Klasse'!EI44="","",IF('Slut 3.kl -Klasse'!EI44='Skole scoring'!DU$152,1,0)+IF('Slut 3.kl -Klasse'!EI44=5,5,0))</f>
        <v/>
      </c>
      <c r="DV177" s="29" t="str">
        <f>IF('Slut 3.kl -Klasse'!EJ44="","",IF('Slut 3.kl -Klasse'!EJ44='Skole scoring'!DV$152,1,0)+IF('Slut 3.kl -Klasse'!EJ44=5,5,0))</f>
        <v/>
      </c>
      <c r="DW177" s="29" t="str">
        <f>IF('Slut 3.kl -Klasse'!EK44="","",IF('Slut 3.kl -Klasse'!EK44='Skole scoring'!DW$152,1,0)+IF('Slut 3.kl -Klasse'!EK44=5,5,0))</f>
        <v/>
      </c>
      <c r="DX177" s="29" t="str">
        <f>IF('Slut 3.kl -Klasse'!EL44="","",IF('Slut 3.kl -Klasse'!EL44='Skole scoring'!DX$152,1,0)+IF('Slut 3.kl -Klasse'!EL44=5,5,0))</f>
        <v/>
      </c>
      <c r="DY177" s="29" t="str">
        <f>IF('Slut 3.kl -Klasse'!EM44="","",IF('Slut 3.kl -Klasse'!EM44='Skole scoring'!DY$152,1,0)+IF('Slut 3.kl -Klasse'!EM44=5,5,0))</f>
        <v/>
      </c>
      <c r="DZ177" s="29" t="str">
        <f>IF('Slut 3.kl -Klasse'!EN44="","",IF('Slut 3.kl -Klasse'!EN44='Skole scoring'!DZ$152,1,0)+IF('Slut 3.kl -Klasse'!EN44=5,5,0))</f>
        <v/>
      </c>
      <c r="EA177" s="29" t="str">
        <f>IF('Slut 3.kl -Klasse'!EO44="","",IF('Slut 3.kl -Klasse'!EO44='Skole scoring'!EA$152,1,0)+IF('Slut 3.kl -Klasse'!EO44=5,5,0))</f>
        <v/>
      </c>
      <c r="EB177" s="29" t="str">
        <f>IF('Slut 3.kl -Klasse'!EP44="","",IF('Slut 3.kl -Klasse'!EP44='Skole scoring'!EB$152,1,0)+IF('Slut 3.kl -Klasse'!EP44=5,5,0))</f>
        <v/>
      </c>
      <c r="EC177" s="29" t="str">
        <f>IF('Slut 3.kl -Klasse'!EQ44="","",IF('Slut 3.kl -Klasse'!EQ44='Skole scoring'!EC$152,1,0)+IF('Slut 3.kl -Klasse'!EQ44=5,5,0))</f>
        <v/>
      </c>
      <c r="ED177" s="29" t="str">
        <f>IF('Slut 3.kl -Klasse'!ER44="","",IF('Slut 3.kl -Klasse'!ER44='Skole scoring'!ED$152,1,0)+IF('Slut 3.kl -Klasse'!ER44=5,5,0))</f>
        <v/>
      </c>
      <c r="EE177" s="29" t="str">
        <f>IF('Slut 3.kl -Klasse'!ES44="","",IF('Slut 3.kl -Klasse'!ES44='Skole scoring'!EE$152,1,0)+IF('Slut 3.kl -Klasse'!ES44=5,5,0))</f>
        <v/>
      </c>
      <c r="EF177" s="29" t="str">
        <f>IF('Slut 3.kl -Klasse'!ET44="","",IF('Slut 3.kl -Klasse'!ET44='Skole scoring'!EF$152,1,0)+IF('Slut 3.kl -Klasse'!ET44=5,5,0))</f>
        <v/>
      </c>
      <c r="EG177" s="29" t="str">
        <f>IF('Slut 3.kl -Klasse'!EU44="","",IF('Slut 3.kl -Klasse'!EU44='Skole scoring'!EG$152,1,0)+IF('Slut 3.kl -Klasse'!EU44=5,5,0))</f>
        <v/>
      </c>
      <c r="EH177" s="29" t="str">
        <f>IF('Slut 3.kl -Klasse'!EV44="","",IF('Slut 3.kl -Klasse'!EV44='Skole scoring'!EH$152,1,0)+IF('Slut 3.kl -Klasse'!EV44=5,5,0))</f>
        <v/>
      </c>
      <c r="EI177" s="29" t="str">
        <f>IF('Slut 3.kl -Klasse'!EW44="","",IF('Slut 3.kl -Klasse'!EW44='Skole scoring'!EI$152,1,0)+IF('Slut 3.kl -Klasse'!EW44=5,5,0))</f>
        <v/>
      </c>
      <c r="EJ177" s="29" t="str">
        <f>IF('Slut 3.kl -Klasse'!EX44="","",IF('Slut 3.kl -Klasse'!EX44='Skole scoring'!EJ$152,1,0)+IF('Slut 3.kl -Klasse'!EX44=5,5,0))</f>
        <v/>
      </c>
      <c r="EK177" s="29" t="str">
        <f>IF('Slut 3.kl -Klasse'!EY44="","",IF('Slut 3.kl -Klasse'!EY44='Skole scoring'!EK$152,1,0)+IF('Slut 3.kl -Klasse'!EY44=5,5,0))</f>
        <v/>
      </c>
      <c r="EL177" s="29" t="str">
        <f>IF('Slut 3.kl -Klasse'!EZ44="","",IF('Slut 3.kl -Klasse'!EZ44='Skole scoring'!EL$152,1,0)+IF('Slut 3.kl -Klasse'!EZ44=5,5,0))</f>
        <v/>
      </c>
      <c r="EM177" s="29" t="str">
        <f>IF('Slut 3.kl -Klasse'!FA44="","",IF('Slut 3.kl -Klasse'!FA44='Skole scoring'!EM$152,1,0)+IF('Slut 3.kl -Klasse'!FA44=5,5,0))</f>
        <v/>
      </c>
      <c r="EN177" s="29" t="str">
        <f>IF('Slut 3.kl -Klasse'!FB44="","",IF('Slut 3.kl -Klasse'!FB44='Skole scoring'!EN$152,1,0)+IF('Slut 3.kl -Klasse'!FB44=5,5,0))</f>
        <v/>
      </c>
      <c r="EO177" s="29" t="str">
        <f>IF('Slut 3.kl -Klasse'!FC44="","",IF('Slut 3.kl -Klasse'!FC44='Skole scoring'!EO$152,1,0)+IF('Slut 3.kl -Klasse'!FC44=5,5,0))</f>
        <v/>
      </c>
      <c r="EP177" s="29" t="str">
        <f>IF('Slut 3.kl -Klasse'!FD44="","",IF('Slut 3.kl -Klasse'!FD44='Skole scoring'!EP$152,1,0)+IF('Slut 3.kl -Klasse'!FD44=5,5,0))</f>
        <v/>
      </c>
      <c r="EQ177" s="29" t="str">
        <f>IF('Slut 3.kl -Klasse'!FE44="","",IF('Slut 3.kl -Klasse'!FE44='Skole scoring'!EQ$152,1,0)+IF('Slut 3.kl -Klasse'!FE44=5,5,0))</f>
        <v/>
      </c>
      <c r="ER177" s="29" t="str">
        <f>IF('Slut 3.kl -Klasse'!FF44="","",IF('Slut 3.kl -Klasse'!FF44='Skole scoring'!ER$152,1,0)+IF('Slut 3.kl -Klasse'!FF44=5,5,0))</f>
        <v/>
      </c>
      <c r="ES177" s="29" t="str">
        <f>IF('Slut 3.kl -Klasse'!FG44="","",IF('Slut 3.kl -Klasse'!FG44='Skole scoring'!ES$152,1,0)+IF('Slut 3.kl -Klasse'!FG44=5,5,0))</f>
        <v/>
      </c>
      <c r="ET177" s="29" t="str">
        <f>IF('Slut 3.kl -Klasse'!FH44="","",IF('Slut 3.kl -Klasse'!FH44='Skole scoring'!ET$152,1,0)+IF('Slut 3.kl -Klasse'!FH44=5,5,0))</f>
        <v/>
      </c>
      <c r="EU177" s="29" t="str">
        <f>IF('Slut 3.kl -Klasse'!FI44="","",IF('Slut 3.kl -Klasse'!FI44='Skole scoring'!EU$152,1,0)+IF('Slut 3.kl -Klasse'!FI44=5,5,0))</f>
        <v/>
      </c>
      <c r="EV177" s="29" t="str">
        <f>IF('Slut 3.kl -Klasse'!FJ44="","",IF('Slut 3.kl -Klasse'!FJ44='Skole scoring'!EV$152,1,0)+IF('Slut 3.kl -Klasse'!FJ44=5,5,0))</f>
        <v/>
      </c>
      <c r="EW177" s="29" t="str">
        <f>IF('Slut 3.kl -Klasse'!FK44="","",IF('Slut 3.kl -Klasse'!FK44='Skole scoring'!EW$152,1,0)+IF('Slut 3.kl -Klasse'!FK44=5,5,0))</f>
        <v/>
      </c>
      <c r="EX177" s="29" t="str">
        <f>IF('Slut 3.kl -Klasse'!FL44="","",IF('Slut 3.kl -Klasse'!FL44='Skole scoring'!EX$152,1,0)+IF('Slut 3.kl -Klasse'!FL44=5,5,0))</f>
        <v/>
      </c>
      <c r="EY177" s="29" t="str">
        <f>IF('Slut 3.kl -Klasse'!FM44="","",IF('Slut 3.kl -Klasse'!FM44='Skole scoring'!EY$152,1,0)+IF('Slut 3.kl -Klasse'!FM44=5,5,0))</f>
        <v/>
      </c>
      <c r="EZ177" s="29" t="str">
        <f>IF('Slut 3.kl -Klasse'!FN44="","",IF('Slut 3.kl -Klasse'!FN44='Skole scoring'!EZ$152,1,0)+IF('Slut 3.kl -Klasse'!FN44=5,5,0))</f>
        <v/>
      </c>
      <c r="FA177" s="29" t="str">
        <f>IF('Slut 3.kl -Klasse'!FO44="","",IF('Slut 3.kl -Klasse'!FO44='Skole scoring'!FA$152,1,0)+IF('Slut 3.kl -Klasse'!FO44=5,5,0))</f>
        <v/>
      </c>
      <c r="FB177" s="29" t="str">
        <f>IF('Slut 3.kl -Klasse'!FP44="","",IF('Slut 3.kl -Klasse'!FP44='Skole scoring'!FB$152,1,0)+IF('Slut 3.kl -Klasse'!FP44=5,5,0))</f>
        <v/>
      </c>
      <c r="FC177" s="29" t="str">
        <f>IF('Slut 3.kl -Klasse'!FQ44="","",IF('Slut 3.kl -Klasse'!FQ44='Skole scoring'!FC$152,1,0)+IF('Slut 3.kl -Klasse'!FQ44=5,5,0))</f>
        <v/>
      </c>
      <c r="FD177" s="29" t="str">
        <f>IF('Slut 3.kl -Klasse'!FR44="","",IF('Slut 3.kl -Klasse'!FR44='Skole scoring'!FD$152,1,0)+IF('Slut 3.kl -Klasse'!FR44=5,5,0))</f>
        <v/>
      </c>
      <c r="FE177" s="29" t="str">
        <f>IF('Slut 3.kl -Klasse'!FS44="","",IF('Slut 3.kl -Klasse'!FS44='Skole scoring'!FE$152,1,0)+IF('Slut 3.kl -Klasse'!FS44=5,5,0))</f>
        <v/>
      </c>
      <c r="FF177" s="29" t="str">
        <f>IF('Slut 3.kl -Klasse'!FT44="","",IF('Slut 3.kl -Klasse'!FT44='Skole scoring'!FF$152,1,0)+IF('Slut 3.kl -Klasse'!FT44=5,5,0))</f>
        <v/>
      </c>
      <c r="FG177" s="29" t="str">
        <f>IF('Slut 3.kl -Klasse'!FU44="","",IF('Slut 3.kl -Klasse'!FU44='Skole scoring'!FG$152,1,0)+IF('Slut 3.kl -Klasse'!FU44=5,5,0))</f>
        <v/>
      </c>
      <c r="FH177" s="29" t="str">
        <f>IF('Slut 3.kl -Klasse'!FV44="","",IF('Slut 3.kl -Klasse'!FV44='Skole scoring'!FH$152,1,0)+IF('Slut 3.kl -Klasse'!FV44=5,5,0))</f>
        <v/>
      </c>
      <c r="FI177" s="29" t="str">
        <f>IF('Slut 3.kl -Klasse'!FW44="","",IF('Slut 3.kl -Klasse'!FW44='Skole scoring'!FI$152,1,0)+IF('Slut 3.kl -Klasse'!FW44=5,5,0))</f>
        <v/>
      </c>
      <c r="FJ177" s="29" t="str">
        <f>IF('Slut 3.kl -Klasse'!FX44="","",IF('Slut 3.kl -Klasse'!FX44='Skole scoring'!FJ$152,1,0)+IF('Slut 3.kl -Klasse'!FX44=5,5,0))</f>
        <v/>
      </c>
      <c r="FK177" s="29" t="str">
        <f>IF('Slut 3.kl -Klasse'!FY44="","",IF('Slut 3.kl -Klasse'!FY44='Skole scoring'!FK$152,1,0)+IF('Slut 3.kl -Klasse'!FY44=5,5,0))</f>
        <v/>
      </c>
      <c r="FL177" s="29" t="str">
        <f>IF('Slut 3.kl -Klasse'!FZ44="","",IF('Slut 3.kl -Klasse'!FZ44='Skole scoring'!FL$152,1,0)+IF('Slut 3.kl -Klasse'!FZ44=5,5,0))</f>
        <v/>
      </c>
      <c r="FM177" s="29" t="str">
        <f>IF('Slut 3.kl -Klasse'!GA44="","",IF('Slut 3.kl -Klasse'!GA44='Skole scoring'!FM$152,1,0)+IF('Slut 3.kl -Klasse'!GA44=5,5,0))</f>
        <v/>
      </c>
      <c r="FN177" s="29">
        <f t="shared" si="5"/>
        <v>0</v>
      </c>
      <c r="FO177" s="29" t="str">
        <f>IF(ISBLANK('Slut 3.kl -Klasse'!B44),"NA",(((COUNTIF('Skole scoring'!B177:U177,1)-10.5)/5.6)+((COUNTIF('Skole scoring'!V177:DQ177,1)-28.9)/14.5)+((COUNTIF(DR177:FM177,1)-29.6)/13.9))/3)</f>
        <v>NA</v>
      </c>
    </row>
    <row r="178" spans="2:171" x14ac:dyDescent="0.35">
      <c r="B178" s="29" t="str">
        <f>IF('Slut 3.kl -Klasse'!P45="","",IF('Slut 3.kl -Klasse'!P45='Skole scoring'!B$152,1,0)+IF('Slut 3.kl -Klasse'!P45=5,5,0))</f>
        <v/>
      </c>
      <c r="C178" s="29" t="str">
        <f>IF('Slut 3.kl -Klasse'!Q45="","",IF('Slut 3.kl -Klasse'!Q45='Skole scoring'!C$152,1,0)+IF('Slut 3.kl -Klasse'!Q45=5,5,0))</f>
        <v/>
      </c>
      <c r="D178" s="29" t="str">
        <f>IF('Slut 3.kl -Klasse'!R45="","",IF('Slut 3.kl -Klasse'!R45='Skole scoring'!D$152,1,0)+IF('Slut 3.kl -Klasse'!R45=5,5,0))</f>
        <v/>
      </c>
      <c r="E178" s="29" t="str">
        <f>IF('Slut 3.kl -Klasse'!S45="","",IF('Slut 3.kl -Klasse'!S45='Skole scoring'!E$152,1,0)+IF('Slut 3.kl -Klasse'!S45=5,5,0))</f>
        <v/>
      </c>
      <c r="F178" s="29" t="str">
        <f>IF('Slut 3.kl -Klasse'!T45="","",IF('Slut 3.kl -Klasse'!T45='Skole scoring'!F$152,1,0)+IF('Slut 3.kl -Klasse'!T45=5,5,0))</f>
        <v/>
      </c>
      <c r="G178" s="29" t="str">
        <f>IF('Slut 3.kl -Klasse'!U45="","",IF('Slut 3.kl -Klasse'!U45='Skole scoring'!G$152,1,0)+IF('Slut 3.kl -Klasse'!U45=5,5,0))</f>
        <v/>
      </c>
      <c r="H178" s="29" t="str">
        <f>IF('Slut 3.kl -Klasse'!V45="","",IF('Slut 3.kl -Klasse'!V45='Skole scoring'!H$152,1,0)+IF('Slut 3.kl -Klasse'!V45=5,5,0))</f>
        <v/>
      </c>
      <c r="I178" s="29" t="str">
        <f>IF('Slut 3.kl -Klasse'!W45="","",IF('Slut 3.kl -Klasse'!W45='Skole scoring'!I$152,1,0)+IF('Slut 3.kl -Klasse'!W45=5,5,0))</f>
        <v/>
      </c>
      <c r="J178" s="29" t="str">
        <f>IF('Slut 3.kl -Klasse'!X45="","",IF('Slut 3.kl -Klasse'!X45='Skole scoring'!J$152,1,0)+IF('Slut 3.kl -Klasse'!X45=5,5,0))</f>
        <v/>
      </c>
      <c r="K178" s="29" t="str">
        <f>IF('Slut 3.kl -Klasse'!Y45="","",IF('Slut 3.kl -Klasse'!Y45='Skole scoring'!K$152,1,0)+IF('Slut 3.kl -Klasse'!Y45=5,5,0))</f>
        <v/>
      </c>
      <c r="L178" s="29" t="str">
        <f>IF('Slut 3.kl -Klasse'!Z45="","",IF('Slut 3.kl -Klasse'!Z45='Skole scoring'!L$152,1,0)+IF('Slut 3.kl -Klasse'!Z45=5,5,0))</f>
        <v/>
      </c>
      <c r="M178" s="29" t="str">
        <f>IF('Slut 3.kl -Klasse'!AA45="","",IF('Slut 3.kl -Klasse'!AA45='Skole scoring'!M$152,1,0)+IF('Slut 3.kl -Klasse'!AA45=5,5,0))</f>
        <v/>
      </c>
      <c r="N178" s="29" t="str">
        <f>IF('Slut 3.kl -Klasse'!AB45="","",IF('Slut 3.kl -Klasse'!AB45='Skole scoring'!N$152,1,0)+IF('Slut 3.kl -Klasse'!AB45=5,5,0))</f>
        <v/>
      </c>
      <c r="O178" s="29" t="str">
        <f>IF('Slut 3.kl -Klasse'!AC45="","",IF('Slut 3.kl -Klasse'!AC45='Skole scoring'!O$152,1,0)+IF('Slut 3.kl -Klasse'!AC45=5,5,0))</f>
        <v/>
      </c>
      <c r="P178" s="29" t="str">
        <f>IF('Slut 3.kl -Klasse'!AD45="","",IF('Slut 3.kl -Klasse'!AD45='Skole scoring'!P$152,1,0)+IF('Slut 3.kl -Klasse'!AD45=5,5,0))</f>
        <v/>
      </c>
      <c r="Q178" s="29" t="str">
        <f>IF('Slut 3.kl -Klasse'!AE45="","",IF('Slut 3.kl -Klasse'!AE45='Skole scoring'!Q$152,1,0)+IF('Slut 3.kl -Klasse'!AE45=5,5,0))</f>
        <v/>
      </c>
      <c r="R178" s="29" t="str">
        <f>IF('Slut 3.kl -Klasse'!AF45="","",IF('Slut 3.kl -Klasse'!AF45='Skole scoring'!R$152,1,0)+IF('Slut 3.kl -Klasse'!AF45=5,5,0))</f>
        <v/>
      </c>
      <c r="S178" s="29" t="str">
        <f>IF('Slut 3.kl -Klasse'!AG45="","",IF('Slut 3.kl -Klasse'!AG45='Skole scoring'!S$152,1,0)+IF('Slut 3.kl -Klasse'!AG45=5,5,0))</f>
        <v/>
      </c>
      <c r="T178" s="29" t="str">
        <f>IF('Slut 3.kl -Klasse'!AH45="","",IF('Slut 3.kl -Klasse'!AH45='Skole scoring'!T$152,1,0)+IF('Slut 3.kl -Klasse'!AH45=5,5,0))</f>
        <v/>
      </c>
      <c r="U178" s="29" t="str">
        <f>IF('Slut 3.kl -Klasse'!AI45="","",IF('Slut 3.kl -Klasse'!AI45='Skole scoring'!U$152,1,0)+IF('Slut 3.kl -Klasse'!AI45=5,5,0))</f>
        <v/>
      </c>
      <c r="V178" s="29" t="str">
        <f>IF('Slut 3.kl -Klasse'!AJ45="","",IF('Slut 3.kl -Klasse'!AJ45='Skole scoring'!V$152,1,0)+IF('Slut 3.kl -Klasse'!AJ45=5,5,0))</f>
        <v/>
      </c>
      <c r="W178" s="29" t="str">
        <f>IF('Slut 3.kl -Klasse'!AK45="","",IF('Slut 3.kl -Klasse'!AK45='Skole scoring'!W$152,1,0)+IF('Slut 3.kl -Klasse'!AK45=5,5,0))</f>
        <v/>
      </c>
      <c r="X178" s="29" t="str">
        <f>IF('Slut 3.kl -Klasse'!AL45="","",IF('Slut 3.kl -Klasse'!AL45='Skole scoring'!X$152,1,0)+IF('Slut 3.kl -Klasse'!AL45=5,5,0))</f>
        <v/>
      </c>
      <c r="Y178" s="29" t="str">
        <f>IF('Slut 3.kl -Klasse'!AM45="","",IF('Slut 3.kl -Klasse'!AM45='Skole scoring'!Y$152,1,0)+IF('Slut 3.kl -Klasse'!AM45=5,5,0))</f>
        <v/>
      </c>
      <c r="Z178" s="29" t="str">
        <f>IF('Slut 3.kl -Klasse'!AN45="","",IF('Slut 3.kl -Klasse'!AN45='Skole scoring'!Z$152,1,0)+IF('Slut 3.kl -Klasse'!AN45=5,5,0))</f>
        <v/>
      </c>
      <c r="AA178" s="29" t="str">
        <f>IF('Slut 3.kl -Klasse'!AO45="","",IF('Slut 3.kl -Klasse'!AO45='Skole scoring'!AA$152,1,0)+IF('Slut 3.kl -Klasse'!AO45=5,5,0))</f>
        <v/>
      </c>
      <c r="AB178" s="29" t="str">
        <f>IF('Slut 3.kl -Klasse'!AP45="","",IF('Slut 3.kl -Klasse'!AP45='Skole scoring'!AB$152,1,0)+IF('Slut 3.kl -Klasse'!AP45=5,5,0))</f>
        <v/>
      </c>
      <c r="AC178" s="29" t="str">
        <f>IF('Slut 3.kl -Klasse'!AQ45="","",IF('Slut 3.kl -Klasse'!AQ45='Skole scoring'!AC$152,1,0)+IF('Slut 3.kl -Klasse'!AQ45=5,5,0))</f>
        <v/>
      </c>
      <c r="AD178" s="29" t="str">
        <f>IF('Slut 3.kl -Klasse'!AR45="","",IF('Slut 3.kl -Klasse'!AR45='Skole scoring'!AD$152,1,0)+IF('Slut 3.kl -Klasse'!AR45=5,5,0))</f>
        <v/>
      </c>
      <c r="AE178" s="29" t="str">
        <f>IF('Slut 3.kl -Klasse'!AS45="","",IF('Slut 3.kl -Klasse'!AS45='Skole scoring'!AE$152,1,0)+IF('Slut 3.kl -Klasse'!AS45=5,5,0))</f>
        <v/>
      </c>
      <c r="AF178" s="29" t="str">
        <f>IF('Slut 3.kl -Klasse'!AT45="","",IF('Slut 3.kl -Klasse'!AT45='Skole scoring'!AF$152,1,0)+IF('Slut 3.kl -Klasse'!AT45=5,5,0))</f>
        <v/>
      </c>
      <c r="AG178" s="29" t="str">
        <f>IF('Slut 3.kl -Klasse'!AU45="","",IF('Slut 3.kl -Klasse'!AU45='Skole scoring'!AG$152,1,0)+IF('Slut 3.kl -Klasse'!AU45=5,5,0))</f>
        <v/>
      </c>
      <c r="AH178" s="29" t="str">
        <f>IF('Slut 3.kl -Klasse'!AV45="","",IF('Slut 3.kl -Klasse'!AV45='Skole scoring'!AH$152,1,0)+IF('Slut 3.kl -Klasse'!AV45=5,5,0))</f>
        <v/>
      </c>
      <c r="AI178" s="29" t="str">
        <f>IF('Slut 3.kl -Klasse'!AW45="","",IF('Slut 3.kl -Klasse'!AW45='Skole scoring'!AI$152,1,0)+IF('Slut 3.kl -Klasse'!AW45=5,5,0))</f>
        <v/>
      </c>
      <c r="AJ178" s="29" t="str">
        <f>IF('Slut 3.kl -Klasse'!AX45="","",IF('Slut 3.kl -Klasse'!AX45='Skole scoring'!AJ$152,1,0)+IF('Slut 3.kl -Klasse'!AX45=5,5,0))</f>
        <v/>
      </c>
      <c r="AK178" s="29" t="str">
        <f>IF('Slut 3.kl -Klasse'!AY45="","",IF('Slut 3.kl -Klasse'!AY45='Skole scoring'!AK$152,1,0)+IF('Slut 3.kl -Klasse'!AY45=5,5,0))</f>
        <v/>
      </c>
      <c r="AL178" s="29" t="str">
        <f>IF('Slut 3.kl -Klasse'!AZ45="","",IF('Slut 3.kl -Klasse'!AZ45='Skole scoring'!AL$152,1,0)+IF('Slut 3.kl -Klasse'!AZ45=5,5,0))</f>
        <v/>
      </c>
      <c r="AM178" s="29" t="str">
        <f>IF('Slut 3.kl -Klasse'!BA45="","",IF('Slut 3.kl -Klasse'!BA45='Skole scoring'!AM$152,1,0)+IF('Slut 3.kl -Klasse'!BA45=5,5,0))</f>
        <v/>
      </c>
      <c r="AN178" s="29" t="str">
        <f>IF('Slut 3.kl -Klasse'!BB45="","",IF('Slut 3.kl -Klasse'!BB45='Skole scoring'!AN$152,1,0)+IF('Slut 3.kl -Klasse'!BB45=5,5,0))</f>
        <v/>
      </c>
      <c r="AO178" s="29" t="str">
        <f>IF('Slut 3.kl -Klasse'!BC45="","",IF('Slut 3.kl -Klasse'!BC45='Skole scoring'!AO$152,1,0)+IF('Slut 3.kl -Klasse'!BC45=5,5,0))</f>
        <v/>
      </c>
      <c r="AP178" s="29" t="str">
        <f>IF('Slut 3.kl -Klasse'!BD45="","",IF('Slut 3.kl -Klasse'!BD45='Skole scoring'!AP$152,1,0)+IF('Slut 3.kl -Klasse'!BD45=5,5,0))</f>
        <v/>
      </c>
      <c r="AQ178" s="29" t="str">
        <f>IF('Slut 3.kl -Klasse'!BE45="","",IF('Slut 3.kl -Klasse'!BE45='Skole scoring'!AQ$152,1,0)+IF('Slut 3.kl -Klasse'!BE45=5,5,0))</f>
        <v/>
      </c>
      <c r="AR178" s="29" t="str">
        <f>IF('Slut 3.kl -Klasse'!BF45="","",IF('Slut 3.kl -Klasse'!BF45='Skole scoring'!AR$152,1,0)+IF('Slut 3.kl -Klasse'!BF45=5,5,0))</f>
        <v/>
      </c>
      <c r="AS178" s="29" t="str">
        <f>IF('Slut 3.kl -Klasse'!BG45="","",IF('Slut 3.kl -Klasse'!BG45='Skole scoring'!AS$152,1,0)+IF('Slut 3.kl -Klasse'!BG45=5,5,0))</f>
        <v/>
      </c>
      <c r="AT178" s="29" t="str">
        <f>IF('Slut 3.kl -Klasse'!BH45="","",IF('Slut 3.kl -Klasse'!BH45='Skole scoring'!AT$152,1,0)+IF('Slut 3.kl -Klasse'!BH45=5,5,0))</f>
        <v/>
      </c>
      <c r="AU178" s="29" t="str">
        <f>IF('Slut 3.kl -Klasse'!BI45="","",IF('Slut 3.kl -Klasse'!BI45='Skole scoring'!AU$152,1,0)+IF('Slut 3.kl -Klasse'!BI45=5,5,0))</f>
        <v/>
      </c>
      <c r="AV178" s="29" t="str">
        <f>IF('Slut 3.kl -Klasse'!BJ45="","",IF('Slut 3.kl -Klasse'!BJ45='Skole scoring'!AV$152,1,0)+IF('Slut 3.kl -Klasse'!BJ45=5,5,0))</f>
        <v/>
      </c>
      <c r="AW178" s="29" t="str">
        <f>IF('Slut 3.kl -Klasse'!BK45="","",IF('Slut 3.kl -Klasse'!BK45='Skole scoring'!AW$152,1,0)+IF('Slut 3.kl -Klasse'!BK45=5,5,0))</f>
        <v/>
      </c>
      <c r="AX178" s="29" t="str">
        <f>IF('Slut 3.kl -Klasse'!BL45="","",IF('Slut 3.kl -Klasse'!BL45='Skole scoring'!AX$152,1,0)+IF('Slut 3.kl -Klasse'!BL45=5,5,0))</f>
        <v/>
      </c>
      <c r="AY178" s="29" t="str">
        <f>IF('Slut 3.kl -Klasse'!BM45="","",IF('Slut 3.kl -Klasse'!BM45='Skole scoring'!AY$152,1,0)+IF('Slut 3.kl -Klasse'!BM45=5,5,0))</f>
        <v/>
      </c>
      <c r="AZ178" s="29" t="str">
        <f>IF('Slut 3.kl -Klasse'!BN45="","",IF('Slut 3.kl -Klasse'!BN45='Skole scoring'!AZ$152,1,0)+IF('Slut 3.kl -Klasse'!BN45=5,5,0))</f>
        <v/>
      </c>
      <c r="BA178" s="29" t="str">
        <f>IF('Slut 3.kl -Klasse'!BO45="","",IF('Slut 3.kl -Klasse'!BO45='Skole scoring'!BA$152,1,0)+IF('Slut 3.kl -Klasse'!BO45=5,5,0))</f>
        <v/>
      </c>
      <c r="BB178" s="29" t="str">
        <f>IF('Slut 3.kl -Klasse'!BP45="","",IF('Slut 3.kl -Klasse'!BP45='Skole scoring'!BB$152,1,0)+IF('Slut 3.kl -Klasse'!BP45=5,5,0))</f>
        <v/>
      </c>
      <c r="BC178" s="29" t="str">
        <f>IF('Slut 3.kl -Klasse'!BQ45="","",IF('Slut 3.kl -Klasse'!BQ45='Skole scoring'!BC$152,1,0)+IF('Slut 3.kl -Klasse'!BQ45=5,5,0))</f>
        <v/>
      </c>
      <c r="BD178" s="29" t="str">
        <f>IF('Slut 3.kl -Klasse'!BR45="","",IF('Slut 3.kl -Klasse'!BR45='Skole scoring'!BD$152,1,0)+IF('Slut 3.kl -Klasse'!BR45=5,5,0))</f>
        <v/>
      </c>
      <c r="BE178" s="29" t="str">
        <f>IF('Slut 3.kl -Klasse'!BS45="","",IF('Slut 3.kl -Klasse'!BS45='Skole scoring'!BE$152,1,0)+IF('Slut 3.kl -Klasse'!BS45=5,5,0))</f>
        <v/>
      </c>
      <c r="BF178" s="29" t="str">
        <f>IF('Slut 3.kl -Klasse'!BT45="","",IF('Slut 3.kl -Klasse'!BT45='Skole scoring'!BF$152,1,0)+IF('Slut 3.kl -Klasse'!BT45=5,5,0))</f>
        <v/>
      </c>
      <c r="BG178" s="29" t="str">
        <f>IF('Slut 3.kl -Klasse'!BU45="","",IF('Slut 3.kl -Klasse'!BU45='Skole scoring'!BG$152,1,0)+IF('Slut 3.kl -Klasse'!BU45=5,5,0))</f>
        <v/>
      </c>
      <c r="BH178" s="29" t="str">
        <f>IF('Slut 3.kl -Klasse'!BV45="","",IF('Slut 3.kl -Klasse'!BV45='Skole scoring'!BH$152,1,0)+IF('Slut 3.kl -Klasse'!BV45=5,5,0))</f>
        <v/>
      </c>
      <c r="BI178" s="29" t="str">
        <f>IF('Slut 3.kl -Klasse'!BW45="","",IF('Slut 3.kl -Klasse'!BW45='Skole scoring'!BI$152,1,0)+IF('Slut 3.kl -Klasse'!BW45=5,5,0))</f>
        <v/>
      </c>
      <c r="BJ178" s="29" t="str">
        <f>IF('Slut 3.kl -Klasse'!BX45="","",IF('Slut 3.kl -Klasse'!BX45='Skole scoring'!BJ$152,1,0)+IF('Slut 3.kl -Klasse'!BX45=5,5,0))</f>
        <v/>
      </c>
      <c r="BK178" s="29" t="str">
        <f>IF('Slut 3.kl -Klasse'!BY45="","",IF('Slut 3.kl -Klasse'!BY45='Skole scoring'!BK$152,1,0)+IF('Slut 3.kl -Klasse'!BY45=5,5,0))</f>
        <v/>
      </c>
      <c r="BL178" s="29" t="str">
        <f>IF('Slut 3.kl -Klasse'!BZ45="","",IF('Slut 3.kl -Klasse'!BZ45='Skole scoring'!BL$152,1,0)+IF('Slut 3.kl -Klasse'!BZ45=5,5,0))</f>
        <v/>
      </c>
      <c r="BM178" s="29" t="str">
        <f>IF('Slut 3.kl -Klasse'!CA45="","",IF('Slut 3.kl -Klasse'!CA45='Skole scoring'!BM$152,1,0)+IF('Slut 3.kl -Klasse'!CA45=5,5,0))</f>
        <v/>
      </c>
      <c r="BN178" s="29" t="str">
        <f>IF('Slut 3.kl -Klasse'!CB45="","",IF('Slut 3.kl -Klasse'!CB45='Skole scoring'!BN$152,1,0)+IF('Slut 3.kl -Klasse'!CB45=5,5,0))</f>
        <v/>
      </c>
      <c r="BO178" s="29" t="str">
        <f>IF('Slut 3.kl -Klasse'!CC45="","",IF('Slut 3.kl -Klasse'!CC45='Skole scoring'!BO$152,1,0)+IF('Slut 3.kl -Klasse'!CC45=5,5,0))</f>
        <v/>
      </c>
      <c r="BP178" s="29" t="str">
        <f>IF('Slut 3.kl -Klasse'!CD45="","",IF('Slut 3.kl -Klasse'!CD45='Skole scoring'!BP$152,1,0)+IF('Slut 3.kl -Klasse'!CD45=5,5,0))</f>
        <v/>
      </c>
      <c r="BQ178" s="29" t="str">
        <f>IF('Slut 3.kl -Klasse'!CE45="","",IF('Slut 3.kl -Klasse'!CE45='Skole scoring'!BQ$152,1,0)+IF('Slut 3.kl -Klasse'!CE45=5,5,0))</f>
        <v/>
      </c>
      <c r="BR178" s="29" t="str">
        <f>IF('Slut 3.kl -Klasse'!CF45="","",IF('Slut 3.kl -Klasse'!CF45='Skole scoring'!BR$152,1,0)+IF('Slut 3.kl -Klasse'!CF45=5,5,0))</f>
        <v/>
      </c>
      <c r="BS178" s="29" t="str">
        <f>IF('Slut 3.kl -Klasse'!CG45="","",IF('Slut 3.kl -Klasse'!CG45='Skole scoring'!BS$152,1,0)+IF('Slut 3.kl -Klasse'!CG45=5,5,0))</f>
        <v/>
      </c>
      <c r="BT178" s="29" t="str">
        <f>IF('Slut 3.kl -Klasse'!CH45="","",IF('Slut 3.kl -Klasse'!CH45='Skole scoring'!BT$152,1,0)+IF('Slut 3.kl -Klasse'!CH45=5,5,0))</f>
        <v/>
      </c>
      <c r="BU178" s="29" t="str">
        <f>IF('Slut 3.kl -Klasse'!CI45="","",IF('Slut 3.kl -Klasse'!CI45='Skole scoring'!BU$152,1,0)+IF('Slut 3.kl -Klasse'!CI45=5,5,0))</f>
        <v/>
      </c>
      <c r="BV178" s="29" t="str">
        <f>IF('Slut 3.kl -Klasse'!CJ45="","",IF('Slut 3.kl -Klasse'!CJ45='Skole scoring'!BV$152,1,0)+IF('Slut 3.kl -Klasse'!CJ45=5,5,0))</f>
        <v/>
      </c>
      <c r="BW178" s="29" t="str">
        <f>IF('Slut 3.kl -Klasse'!CK45="","",IF('Slut 3.kl -Klasse'!CK45='Skole scoring'!BW$152,1,0)+IF('Slut 3.kl -Klasse'!CK45=5,5,0))</f>
        <v/>
      </c>
      <c r="BX178" s="29" t="str">
        <f>IF('Slut 3.kl -Klasse'!CL45="","",IF('Slut 3.kl -Klasse'!CL45='Skole scoring'!BX$152,1,0)+IF('Slut 3.kl -Klasse'!CL45=5,5,0))</f>
        <v/>
      </c>
      <c r="BY178" s="29" t="str">
        <f>IF('Slut 3.kl -Klasse'!CM45="","",IF('Slut 3.kl -Klasse'!CM45='Skole scoring'!BY$152,1,0)+IF('Slut 3.kl -Klasse'!CM45=5,5,0))</f>
        <v/>
      </c>
      <c r="BZ178" s="29" t="str">
        <f>IF('Slut 3.kl -Klasse'!CN45="","",IF('Slut 3.kl -Klasse'!CN45='Skole scoring'!BZ$152,1,0)+IF('Slut 3.kl -Klasse'!CN45=5,5,0))</f>
        <v/>
      </c>
      <c r="CA178" s="29" t="str">
        <f>IF('Slut 3.kl -Klasse'!CO45="","",IF('Slut 3.kl -Klasse'!CO45='Skole scoring'!CA$152,1,0)+IF('Slut 3.kl -Klasse'!CO45=5,5,0))</f>
        <v/>
      </c>
      <c r="CB178" s="29" t="str">
        <f>IF('Slut 3.kl -Klasse'!CP45="","",IF('Slut 3.kl -Klasse'!CP45='Skole scoring'!CB$152,1,0)+IF('Slut 3.kl -Klasse'!CP45=5,5,0))</f>
        <v/>
      </c>
      <c r="CC178" s="29" t="str">
        <f>IF('Slut 3.kl -Klasse'!CQ45="","",IF('Slut 3.kl -Klasse'!CQ45='Skole scoring'!CC$152,1,0)+IF('Slut 3.kl -Klasse'!CQ45=5,5,0))</f>
        <v/>
      </c>
      <c r="CD178" s="29" t="str">
        <f>IF('Slut 3.kl -Klasse'!CR45="","",IF('Slut 3.kl -Klasse'!CR45='Skole scoring'!CD$152,1,0)+IF('Slut 3.kl -Klasse'!CR45=5,5,0))</f>
        <v/>
      </c>
      <c r="CE178" s="29" t="str">
        <f>IF('Slut 3.kl -Klasse'!CS45="","",IF('Slut 3.kl -Klasse'!CS45='Skole scoring'!CE$152,1,0)+IF('Slut 3.kl -Klasse'!CS45=5,5,0))</f>
        <v/>
      </c>
      <c r="CF178" s="29" t="str">
        <f>IF('Slut 3.kl -Klasse'!CT45="","",IF('Slut 3.kl -Klasse'!CT45='Skole scoring'!CF$152,1,0)+IF('Slut 3.kl -Klasse'!CT45=5,5,0))</f>
        <v/>
      </c>
      <c r="CG178" s="29" t="str">
        <f>IF('Slut 3.kl -Klasse'!CU45="","",IF('Slut 3.kl -Klasse'!CU45='Skole scoring'!CG$152,1,0)+IF('Slut 3.kl -Klasse'!CU45=5,5,0))</f>
        <v/>
      </c>
      <c r="CH178" s="29" t="str">
        <f>IF('Slut 3.kl -Klasse'!CV45="","",IF('Slut 3.kl -Klasse'!CV45='Skole scoring'!CH$152,1,0)+IF('Slut 3.kl -Klasse'!CV45=5,5,0))</f>
        <v/>
      </c>
      <c r="CI178" s="29" t="str">
        <f>IF('Slut 3.kl -Klasse'!CW45="","",IF('Slut 3.kl -Klasse'!CW45='Skole scoring'!CI$152,1,0)+IF('Slut 3.kl -Klasse'!CW45=5,5,0))</f>
        <v/>
      </c>
      <c r="CJ178" s="29" t="str">
        <f>IF('Slut 3.kl -Klasse'!CX45="","",IF('Slut 3.kl -Klasse'!CX45='Skole scoring'!CJ$152,1,0)+IF('Slut 3.kl -Klasse'!CX45=5,5,0))</f>
        <v/>
      </c>
      <c r="CK178" s="29" t="str">
        <f>IF('Slut 3.kl -Klasse'!CY45="","",IF('Slut 3.kl -Klasse'!CY45='Skole scoring'!CK$152,1,0)+IF('Slut 3.kl -Klasse'!CY45=5,5,0))</f>
        <v/>
      </c>
      <c r="CL178" s="29" t="str">
        <f>IF('Slut 3.kl -Klasse'!CZ45="","",IF('Slut 3.kl -Klasse'!CZ45='Skole scoring'!CL$152,1,0)+IF('Slut 3.kl -Klasse'!CZ45=5,5,0))</f>
        <v/>
      </c>
      <c r="CM178" s="29" t="str">
        <f>IF('Slut 3.kl -Klasse'!DA45="","",IF('Slut 3.kl -Klasse'!DA45='Skole scoring'!CM$152,1,0)+IF('Slut 3.kl -Klasse'!DA45=5,5,0))</f>
        <v/>
      </c>
      <c r="CN178" s="29" t="str">
        <f>IF('Slut 3.kl -Klasse'!DB45="","",IF('Slut 3.kl -Klasse'!DB45='Skole scoring'!CN$152,1,0)+IF('Slut 3.kl -Klasse'!DB45=5,5,0))</f>
        <v/>
      </c>
      <c r="CO178" s="29" t="str">
        <f>IF('Slut 3.kl -Klasse'!DC45="","",IF('Slut 3.kl -Klasse'!DC45='Skole scoring'!CO$152,1,0)+IF('Slut 3.kl -Klasse'!DC45=5,5,0))</f>
        <v/>
      </c>
      <c r="CP178" s="29" t="str">
        <f>IF('Slut 3.kl -Klasse'!DD45="","",IF('Slut 3.kl -Klasse'!DD45='Skole scoring'!CP$152,1,0)+IF('Slut 3.kl -Klasse'!DD45=5,5,0))</f>
        <v/>
      </c>
      <c r="CQ178" s="29" t="str">
        <f>IF('Slut 3.kl -Klasse'!DE45="","",IF('Slut 3.kl -Klasse'!DE45='Skole scoring'!CQ$152,1,0)+IF('Slut 3.kl -Klasse'!DE45=5,5,0))</f>
        <v/>
      </c>
      <c r="CR178" s="29" t="str">
        <f>IF('Slut 3.kl -Klasse'!DF45="","",IF('Slut 3.kl -Klasse'!DF45='Skole scoring'!CR$152,1,0)+IF('Slut 3.kl -Klasse'!DF45=5,5,0))</f>
        <v/>
      </c>
      <c r="CS178" s="29" t="str">
        <f>IF('Slut 3.kl -Klasse'!DG45="","",IF('Slut 3.kl -Klasse'!DG45='Skole scoring'!CS$152,1,0)+IF('Slut 3.kl -Klasse'!DG45=5,5,0))</f>
        <v/>
      </c>
      <c r="CT178" s="29" t="str">
        <f>IF('Slut 3.kl -Klasse'!DH45="","",IF('Slut 3.kl -Klasse'!DH45='Skole scoring'!CT$152,1,0)+IF('Slut 3.kl -Klasse'!DH45=5,5,0))</f>
        <v/>
      </c>
      <c r="CU178" s="29" t="str">
        <f>IF('Slut 3.kl -Klasse'!DI45="","",IF('Slut 3.kl -Klasse'!DI45='Skole scoring'!CU$152,1,0)+IF('Slut 3.kl -Klasse'!DI45=5,5,0))</f>
        <v/>
      </c>
      <c r="CV178" s="29" t="str">
        <f>IF('Slut 3.kl -Klasse'!DJ45="","",IF('Slut 3.kl -Klasse'!DJ45='Skole scoring'!CV$152,1,0)+IF('Slut 3.kl -Klasse'!DJ45=5,5,0))</f>
        <v/>
      </c>
      <c r="CW178" s="29" t="str">
        <f>IF('Slut 3.kl -Klasse'!DK45="","",IF('Slut 3.kl -Klasse'!DK45='Skole scoring'!CW$152,1,0)+IF('Slut 3.kl -Klasse'!DK45=5,5,0))</f>
        <v/>
      </c>
      <c r="CX178" s="29" t="str">
        <f>IF('Slut 3.kl -Klasse'!DL45="","",IF('Slut 3.kl -Klasse'!DL45='Skole scoring'!CX$152,1,0)+IF('Slut 3.kl -Klasse'!DL45=5,5,0))</f>
        <v/>
      </c>
      <c r="CY178" s="29" t="str">
        <f>IF('Slut 3.kl -Klasse'!DM45="","",IF('Slut 3.kl -Klasse'!DM45='Skole scoring'!CY$152,1,0)+IF('Slut 3.kl -Klasse'!DM45=5,5,0))</f>
        <v/>
      </c>
      <c r="CZ178" s="29" t="str">
        <f>IF('Slut 3.kl -Klasse'!DN45="","",IF('Slut 3.kl -Klasse'!DN45='Skole scoring'!CZ$152,1,0)+IF('Slut 3.kl -Klasse'!DN45=5,5,0))</f>
        <v/>
      </c>
      <c r="DA178" s="29" t="str">
        <f>IF('Slut 3.kl -Klasse'!DO45="","",IF('Slut 3.kl -Klasse'!DO45='Skole scoring'!DA$152,1,0)+IF('Slut 3.kl -Klasse'!DO45=5,5,0))</f>
        <v/>
      </c>
      <c r="DB178" s="29" t="str">
        <f>IF('Slut 3.kl -Klasse'!DP45="","",IF('Slut 3.kl -Klasse'!DP45='Skole scoring'!DB$152,1,0)+IF('Slut 3.kl -Klasse'!DP45=5,5,0))</f>
        <v/>
      </c>
      <c r="DC178" s="29" t="str">
        <f>IF('Slut 3.kl -Klasse'!DQ45="","",IF('Slut 3.kl -Klasse'!DQ45='Skole scoring'!DC$152,1,0)+IF('Slut 3.kl -Klasse'!DQ45=5,5,0))</f>
        <v/>
      </c>
      <c r="DD178" s="29" t="str">
        <f>IF('Slut 3.kl -Klasse'!DR45="","",IF('Slut 3.kl -Klasse'!DR45='Skole scoring'!DD$152,1,0)+IF('Slut 3.kl -Klasse'!DR45=5,5,0))</f>
        <v/>
      </c>
      <c r="DE178" s="29" t="str">
        <f>IF('Slut 3.kl -Klasse'!DS45="","",IF('Slut 3.kl -Klasse'!DS45='Skole scoring'!DE$152,1,0)+IF('Slut 3.kl -Klasse'!DS45=5,5,0))</f>
        <v/>
      </c>
      <c r="DF178" s="29" t="str">
        <f>IF('Slut 3.kl -Klasse'!DT45="","",IF('Slut 3.kl -Klasse'!DT45='Skole scoring'!DF$152,1,0)+IF('Slut 3.kl -Klasse'!DT45=5,5,0))</f>
        <v/>
      </c>
      <c r="DG178" s="29" t="str">
        <f>IF('Slut 3.kl -Klasse'!DU45="","",IF('Slut 3.kl -Klasse'!DU45='Skole scoring'!DG$152,1,0)+IF('Slut 3.kl -Klasse'!DU45=5,5,0))</f>
        <v/>
      </c>
      <c r="DH178" s="29" t="str">
        <f>IF('Slut 3.kl -Klasse'!DV45="","",IF('Slut 3.kl -Klasse'!DV45='Skole scoring'!DH$152,1,0)+IF('Slut 3.kl -Klasse'!DV45=5,5,0))</f>
        <v/>
      </c>
      <c r="DI178" s="29" t="str">
        <f>IF('Slut 3.kl -Klasse'!DW45="","",IF('Slut 3.kl -Klasse'!DW45='Skole scoring'!DI$152,1,0)+IF('Slut 3.kl -Klasse'!DW45=5,5,0))</f>
        <v/>
      </c>
      <c r="DJ178" s="29" t="str">
        <f>IF('Slut 3.kl -Klasse'!DX45="","",IF('Slut 3.kl -Klasse'!DX45='Skole scoring'!DJ$152,1,0)+IF('Slut 3.kl -Klasse'!DX45=5,5,0))</f>
        <v/>
      </c>
      <c r="DK178" s="29" t="str">
        <f>IF('Slut 3.kl -Klasse'!DY45="","",IF('Slut 3.kl -Klasse'!DY45='Skole scoring'!DK$152,1,0)+IF('Slut 3.kl -Klasse'!DY45=5,5,0))</f>
        <v/>
      </c>
      <c r="DL178" s="29" t="str">
        <f>IF('Slut 3.kl -Klasse'!DZ45="","",IF('Slut 3.kl -Klasse'!DZ45='Skole scoring'!DL$152,1,0)+IF('Slut 3.kl -Klasse'!DZ45=5,5,0))</f>
        <v/>
      </c>
      <c r="DM178" s="29" t="str">
        <f>IF('Slut 3.kl -Klasse'!EA45="","",IF('Slut 3.kl -Klasse'!EA45='Skole scoring'!DM$152,1,0)+IF('Slut 3.kl -Klasse'!EA45=5,5,0))</f>
        <v/>
      </c>
      <c r="DN178" s="29" t="str">
        <f>IF('Slut 3.kl -Klasse'!EB45="","",IF('Slut 3.kl -Klasse'!EB45='Skole scoring'!DN$152,1,0)+IF('Slut 3.kl -Klasse'!EB45=5,5,0))</f>
        <v/>
      </c>
      <c r="DO178" s="29" t="str">
        <f>IF('Slut 3.kl -Klasse'!EC45="","",IF('Slut 3.kl -Klasse'!EC45='Skole scoring'!DO$152,1,0)+IF('Slut 3.kl -Klasse'!EC45=5,5,0))</f>
        <v/>
      </c>
      <c r="DP178" s="29" t="str">
        <f>IF('Slut 3.kl -Klasse'!ED45="","",IF('Slut 3.kl -Klasse'!ED45='Skole scoring'!DP$152,1,0)+IF('Slut 3.kl -Klasse'!ED45=5,5,0))</f>
        <v/>
      </c>
      <c r="DQ178" s="29" t="str">
        <f>IF('Slut 3.kl -Klasse'!EE45="","",IF('Slut 3.kl -Klasse'!EE45='Skole scoring'!DQ$152,1,0)+IF('Slut 3.kl -Klasse'!EE45=5,5,0))</f>
        <v/>
      </c>
      <c r="DR178" s="29" t="str">
        <f>IF('Slut 3.kl -Klasse'!EF45="","",IF('Slut 3.kl -Klasse'!EF45='Skole scoring'!DR$152,1,0)+IF('Slut 3.kl -Klasse'!EF45=5,5,0))</f>
        <v/>
      </c>
      <c r="DS178" s="29" t="str">
        <f>IF('Slut 3.kl -Klasse'!EG45="","",IF('Slut 3.kl -Klasse'!EG45='Skole scoring'!DS$152,1,0)+IF('Slut 3.kl -Klasse'!EG45=5,5,0))</f>
        <v/>
      </c>
      <c r="DT178" s="29" t="str">
        <f>IF('Slut 3.kl -Klasse'!EH45="","",IF('Slut 3.kl -Klasse'!EH45='Skole scoring'!DT$152,1,0)+IF('Slut 3.kl -Klasse'!EH45=5,5,0))</f>
        <v/>
      </c>
      <c r="DU178" s="29" t="str">
        <f>IF('Slut 3.kl -Klasse'!EI45="","",IF('Slut 3.kl -Klasse'!EI45='Skole scoring'!DU$152,1,0)+IF('Slut 3.kl -Klasse'!EI45=5,5,0))</f>
        <v/>
      </c>
      <c r="DV178" s="29" t="str">
        <f>IF('Slut 3.kl -Klasse'!EJ45="","",IF('Slut 3.kl -Klasse'!EJ45='Skole scoring'!DV$152,1,0)+IF('Slut 3.kl -Klasse'!EJ45=5,5,0))</f>
        <v/>
      </c>
      <c r="DW178" s="29" t="str">
        <f>IF('Slut 3.kl -Klasse'!EK45="","",IF('Slut 3.kl -Klasse'!EK45='Skole scoring'!DW$152,1,0)+IF('Slut 3.kl -Klasse'!EK45=5,5,0))</f>
        <v/>
      </c>
      <c r="DX178" s="29" t="str">
        <f>IF('Slut 3.kl -Klasse'!EL45="","",IF('Slut 3.kl -Klasse'!EL45='Skole scoring'!DX$152,1,0)+IF('Slut 3.kl -Klasse'!EL45=5,5,0))</f>
        <v/>
      </c>
      <c r="DY178" s="29" t="str">
        <f>IF('Slut 3.kl -Klasse'!EM45="","",IF('Slut 3.kl -Klasse'!EM45='Skole scoring'!DY$152,1,0)+IF('Slut 3.kl -Klasse'!EM45=5,5,0))</f>
        <v/>
      </c>
      <c r="DZ178" s="29" t="str">
        <f>IF('Slut 3.kl -Klasse'!EN45="","",IF('Slut 3.kl -Klasse'!EN45='Skole scoring'!DZ$152,1,0)+IF('Slut 3.kl -Klasse'!EN45=5,5,0))</f>
        <v/>
      </c>
      <c r="EA178" s="29" t="str">
        <f>IF('Slut 3.kl -Klasse'!EO45="","",IF('Slut 3.kl -Klasse'!EO45='Skole scoring'!EA$152,1,0)+IF('Slut 3.kl -Klasse'!EO45=5,5,0))</f>
        <v/>
      </c>
      <c r="EB178" s="29" t="str">
        <f>IF('Slut 3.kl -Klasse'!EP45="","",IF('Slut 3.kl -Klasse'!EP45='Skole scoring'!EB$152,1,0)+IF('Slut 3.kl -Klasse'!EP45=5,5,0))</f>
        <v/>
      </c>
      <c r="EC178" s="29" t="str">
        <f>IF('Slut 3.kl -Klasse'!EQ45="","",IF('Slut 3.kl -Klasse'!EQ45='Skole scoring'!EC$152,1,0)+IF('Slut 3.kl -Klasse'!EQ45=5,5,0))</f>
        <v/>
      </c>
      <c r="ED178" s="29" t="str">
        <f>IF('Slut 3.kl -Klasse'!ER45="","",IF('Slut 3.kl -Klasse'!ER45='Skole scoring'!ED$152,1,0)+IF('Slut 3.kl -Klasse'!ER45=5,5,0))</f>
        <v/>
      </c>
      <c r="EE178" s="29" t="str">
        <f>IF('Slut 3.kl -Klasse'!ES45="","",IF('Slut 3.kl -Klasse'!ES45='Skole scoring'!EE$152,1,0)+IF('Slut 3.kl -Klasse'!ES45=5,5,0))</f>
        <v/>
      </c>
      <c r="EF178" s="29" t="str">
        <f>IF('Slut 3.kl -Klasse'!ET45="","",IF('Slut 3.kl -Klasse'!ET45='Skole scoring'!EF$152,1,0)+IF('Slut 3.kl -Klasse'!ET45=5,5,0))</f>
        <v/>
      </c>
      <c r="EG178" s="29" t="str">
        <f>IF('Slut 3.kl -Klasse'!EU45="","",IF('Slut 3.kl -Klasse'!EU45='Skole scoring'!EG$152,1,0)+IF('Slut 3.kl -Klasse'!EU45=5,5,0))</f>
        <v/>
      </c>
      <c r="EH178" s="29" t="str">
        <f>IF('Slut 3.kl -Klasse'!EV45="","",IF('Slut 3.kl -Klasse'!EV45='Skole scoring'!EH$152,1,0)+IF('Slut 3.kl -Klasse'!EV45=5,5,0))</f>
        <v/>
      </c>
      <c r="EI178" s="29" t="str">
        <f>IF('Slut 3.kl -Klasse'!EW45="","",IF('Slut 3.kl -Klasse'!EW45='Skole scoring'!EI$152,1,0)+IF('Slut 3.kl -Klasse'!EW45=5,5,0))</f>
        <v/>
      </c>
      <c r="EJ178" s="29" t="str">
        <f>IF('Slut 3.kl -Klasse'!EX45="","",IF('Slut 3.kl -Klasse'!EX45='Skole scoring'!EJ$152,1,0)+IF('Slut 3.kl -Klasse'!EX45=5,5,0))</f>
        <v/>
      </c>
      <c r="EK178" s="29" t="str">
        <f>IF('Slut 3.kl -Klasse'!EY45="","",IF('Slut 3.kl -Klasse'!EY45='Skole scoring'!EK$152,1,0)+IF('Slut 3.kl -Klasse'!EY45=5,5,0))</f>
        <v/>
      </c>
      <c r="EL178" s="29" t="str">
        <f>IF('Slut 3.kl -Klasse'!EZ45="","",IF('Slut 3.kl -Klasse'!EZ45='Skole scoring'!EL$152,1,0)+IF('Slut 3.kl -Klasse'!EZ45=5,5,0))</f>
        <v/>
      </c>
      <c r="EM178" s="29" t="str">
        <f>IF('Slut 3.kl -Klasse'!FA45="","",IF('Slut 3.kl -Klasse'!FA45='Skole scoring'!EM$152,1,0)+IF('Slut 3.kl -Klasse'!FA45=5,5,0))</f>
        <v/>
      </c>
      <c r="EN178" s="29" t="str">
        <f>IF('Slut 3.kl -Klasse'!FB45="","",IF('Slut 3.kl -Klasse'!FB45='Skole scoring'!EN$152,1,0)+IF('Slut 3.kl -Klasse'!FB45=5,5,0))</f>
        <v/>
      </c>
      <c r="EO178" s="29" t="str">
        <f>IF('Slut 3.kl -Klasse'!FC45="","",IF('Slut 3.kl -Klasse'!FC45='Skole scoring'!EO$152,1,0)+IF('Slut 3.kl -Klasse'!FC45=5,5,0))</f>
        <v/>
      </c>
      <c r="EP178" s="29" t="str">
        <f>IF('Slut 3.kl -Klasse'!FD45="","",IF('Slut 3.kl -Klasse'!FD45='Skole scoring'!EP$152,1,0)+IF('Slut 3.kl -Klasse'!FD45=5,5,0))</f>
        <v/>
      </c>
      <c r="EQ178" s="29" t="str">
        <f>IF('Slut 3.kl -Klasse'!FE45="","",IF('Slut 3.kl -Klasse'!FE45='Skole scoring'!EQ$152,1,0)+IF('Slut 3.kl -Klasse'!FE45=5,5,0))</f>
        <v/>
      </c>
      <c r="ER178" s="29" t="str">
        <f>IF('Slut 3.kl -Klasse'!FF45="","",IF('Slut 3.kl -Klasse'!FF45='Skole scoring'!ER$152,1,0)+IF('Slut 3.kl -Klasse'!FF45=5,5,0))</f>
        <v/>
      </c>
      <c r="ES178" s="29" t="str">
        <f>IF('Slut 3.kl -Klasse'!FG45="","",IF('Slut 3.kl -Klasse'!FG45='Skole scoring'!ES$152,1,0)+IF('Slut 3.kl -Klasse'!FG45=5,5,0))</f>
        <v/>
      </c>
      <c r="ET178" s="29" t="str">
        <f>IF('Slut 3.kl -Klasse'!FH45="","",IF('Slut 3.kl -Klasse'!FH45='Skole scoring'!ET$152,1,0)+IF('Slut 3.kl -Klasse'!FH45=5,5,0))</f>
        <v/>
      </c>
      <c r="EU178" s="29" t="str">
        <f>IF('Slut 3.kl -Klasse'!FI45="","",IF('Slut 3.kl -Klasse'!FI45='Skole scoring'!EU$152,1,0)+IF('Slut 3.kl -Klasse'!FI45=5,5,0))</f>
        <v/>
      </c>
      <c r="EV178" s="29" t="str">
        <f>IF('Slut 3.kl -Klasse'!FJ45="","",IF('Slut 3.kl -Klasse'!FJ45='Skole scoring'!EV$152,1,0)+IF('Slut 3.kl -Klasse'!FJ45=5,5,0))</f>
        <v/>
      </c>
      <c r="EW178" s="29" t="str">
        <f>IF('Slut 3.kl -Klasse'!FK45="","",IF('Slut 3.kl -Klasse'!FK45='Skole scoring'!EW$152,1,0)+IF('Slut 3.kl -Klasse'!FK45=5,5,0))</f>
        <v/>
      </c>
      <c r="EX178" s="29" t="str">
        <f>IF('Slut 3.kl -Klasse'!FL45="","",IF('Slut 3.kl -Klasse'!FL45='Skole scoring'!EX$152,1,0)+IF('Slut 3.kl -Klasse'!FL45=5,5,0))</f>
        <v/>
      </c>
      <c r="EY178" s="29" t="str">
        <f>IF('Slut 3.kl -Klasse'!FM45="","",IF('Slut 3.kl -Klasse'!FM45='Skole scoring'!EY$152,1,0)+IF('Slut 3.kl -Klasse'!FM45=5,5,0))</f>
        <v/>
      </c>
      <c r="EZ178" s="29" t="str">
        <f>IF('Slut 3.kl -Klasse'!FN45="","",IF('Slut 3.kl -Klasse'!FN45='Skole scoring'!EZ$152,1,0)+IF('Slut 3.kl -Klasse'!FN45=5,5,0))</f>
        <v/>
      </c>
      <c r="FA178" s="29" t="str">
        <f>IF('Slut 3.kl -Klasse'!FO45="","",IF('Slut 3.kl -Klasse'!FO45='Skole scoring'!FA$152,1,0)+IF('Slut 3.kl -Klasse'!FO45=5,5,0))</f>
        <v/>
      </c>
      <c r="FB178" s="29" t="str">
        <f>IF('Slut 3.kl -Klasse'!FP45="","",IF('Slut 3.kl -Klasse'!FP45='Skole scoring'!FB$152,1,0)+IF('Slut 3.kl -Klasse'!FP45=5,5,0))</f>
        <v/>
      </c>
      <c r="FC178" s="29" t="str">
        <f>IF('Slut 3.kl -Klasse'!FQ45="","",IF('Slut 3.kl -Klasse'!FQ45='Skole scoring'!FC$152,1,0)+IF('Slut 3.kl -Klasse'!FQ45=5,5,0))</f>
        <v/>
      </c>
      <c r="FD178" s="29" t="str">
        <f>IF('Slut 3.kl -Klasse'!FR45="","",IF('Slut 3.kl -Klasse'!FR45='Skole scoring'!FD$152,1,0)+IF('Slut 3.kl -Klasse'!FR45=5,5,0))</f>
        <v/>
      </c>
      <c r="FE178" s="29" t="str">
        <f>IF('Slut 3.kl -Klasse'!FS45="","",IF('Slut 3.kl -Klasse'!FS45='Skole scoring'!FE$152,1,0)+IF('Slut 3.kl -Klasse'!FS45=5,5,0))</f>
        <v/>
      </c>
      <c r="FF178" s="29" t="str">
        <f>IF('Slut 3.kl -Klasse'!FT45="","",IF('Slut 3.kl -Klasse'!FT45='Skole scoring'!FF$152,1,0)+IF('Slut 3.kl -Klasse'!FT45=5,5,0))</f>
        <v/>
      </c>
      <c r="FG178" s="29" t="str">
        <f>IF('Slut 3.kl -Klasse'!FU45="","",IF('Slut 3.kl -Klasse'!FU45='Skole scoring'!FG$152,1,0)+IF('Slut 3.kl -Klasse'!FU45=5,5,0))</f>
        <v/>
      </c>
      <c r="FH178" s="29" t="str">
        <f>IF('Slut 3.kl -Klasse'!FV45="","",IF('Slut 3.kl -Klasse'!FV45='Skole scoring'!FH$152,1,0)+IF('Slut 3.kl -Klasse'!FV45=5,5,0))</f>
        <v/>
      </c>
      <c r="FI178" s="29" t="str">
        <f>IF('Slut 3.kl -Klasse'!FW45="","",IF('Slut 3.kl -Klasse'!FW45='Skole scoring'!FI$152,1,0)+IF('Slut 3.kl -Klasse'!FW45=5,5,0))</f>
        <v/>
      </c>
      <c r="FJ178" s="29" t="str">
        <f>IF('Slut 3.kl -Klasse'!FX45="","",IF('Slut 3.kl -Klasse'!FX45='Skole scoring'!FJ$152,1,0)+IF('Slut 3.kl -Klasse'!FX45=5,5,0))</f>
        <v/>
      </c>
      <c r="FK178" s="29" t="str">
        <f>IF('Slut 3.kl -Klasse'!FY45="","",IF('Slut 3.kl -Klasse'!FY45='Skole scoring'!FK$152,1,0)+IF('Slut 3.kl -Klasse'!FY45=5,5,0))</f>
        <v/>
      </c>
      <c r="FL178" s="29" t="str">
        <f>IF('Slut 3.kl -Klasse'!FZ45="","",IF('Slut 3.kl -Klasse'!FZ45='Skole scoring'!FL$152,1,0)+IF('Slut 3.kl -Klasse'!FZ45=5,5,0))</f>
        <v/>
      </c>
      <c r="FM178" s="29" t="str">
        <f>IF('Slut 3.kl -Klasse'!GA45="","",IF('Slut 3.kl -Klasse'!GA45='Skole scoring'!FM$152,1,0)+IF('Slut 3.kl -Klasse'!GA45=5,5,0))</f>
        <v/>
      </c>
      <c r="FN178" s="29">
        <f t="shared" si="5"/>
        <v>0</v>
      </c>
      <c r="FO178" s="29" t="str">
        <f>IF(ISBLANK('Slut 3.kl -Klasse'!B45),"NA",(((COUNTIF('Skole scoring'!B178:U178,1)-10.5)/5.6)+((COUNTIF('Skole scoring'!V178:DQ178,1)-28.9)/14.5)+((COUNTIF(DR178:FM178,1)-29.6)/13.9))/3)</f>
        <v>NA</v>
      </c>
    </row>
    <row r="179" spans="2:171" x14ac:dyDescent="0.35">
      <c r="B179" s="29" t="str">
        <f>IF('Slut 3.kl -Klasse'!P46="","",IF('Slut 3.kl -Klasse'!P46='Skole scoring'!B$152,1,0)+IF('Slut 3.kl -Klasse'!P46=5,5,0))</f>
        <v/>
      </c>
      <c r="C179" s="29" t="str">
        <f>IF('Slut 3.kl -Klasse'!Q46="","",IF('Slut 3.kl -Klasse'!Q46='Skole scoring'!C$152,1,0)+IF('Slut 3.kl -Klasse'!Q46=5,5,0))</f>
        <v/>
      </c>
      <c r="D179" s="29" t="str">
        <f>IF('Slut 3.kl -Klasse'!R46="","",IF('Slut 3.kl -Klasse'!R46='Skole scoring'!D$152,1,0)+IF('Slut 3.kl -Klasse'!R46=5,5,0))</f>
        <v/>
      </c>
      <c r="E179" s="29" t="str">
        <f>IF('Slut 3.kl -Klasse'!S46="","",IF('Slut 3.kl -Klasse'!S46='Skole scoring'!E$152,1,0)+IF('Slut 3.kl -Klasse'!S46=5,5,0))</f>
        <v/>
      </c>
      <c r="F179" s="29" t="str">
        <f>IF('Slut 3.kl -Klasse'!T46="","",IF('Slut 3.kl -Klasse'!T46='Skole scoring'!F$152,1,0)+IF('Slut 3.kl -Klasse'!T46=5,5,0))</f>
        <v/>
      </c>
      <c r="G179" s="29" t="str">
        <f>IF('Slut 3.kl -Klasse'!U46="","",IF('Slut 3.kl -Klasse'!U46='Skole scoring'!G$152,1,0)+IF('Slut 3.kl -Klasse'!U46=5,5,0))</f>
        <v/>
      </c>
      <c r="H179" s="29" t="str">
        <f>IF('Slut 3.kl -Klasse'!V46="","",IF('Slut 3.kl -Klasse'!V46='Skole scoring'!H$152,1,0)+IF('Slut 3.kl -Klasse'!V46=5,5,0))</f>
        <v/>
      </c>
      <c r="I179" s="29" t="str">
        <f>IF('Slut 3.kl -Klasse'!W46="","",IF('Slut 3.kl -Klasse'!W46='Skole scoring'!I$152,1,0)+IF('Slut 3.kl -Klasse'!W46=5,5,0))</f>
        <v/>
      </c>
      <c r="J179" s="29" t="str">
        <f>IF('Slut 3.kl -Klasse'!X46="","",IF('Slut 3.kl -Klasse'!X46='Skole scoring'!J$152,1,0)+IF('Slut 3.kl -Klasse'!X46=5,5,0))</f>
        <v/>
      </c>
      <c r="K179" s="29" t="str">
        <f>IF('Slut 3.kl -Klasse'!Y46="","",IF('Slut 3.kl -Klasse'!Y46='Skole scoring'!K$152,1,0)+IF('Slut 3.kl -Klasse'!Y46=5,5,0))</f>
        <v/>
      </c>
      <c r="L179" s="29" t="str">
        <f>IF('Slut 3.kl -Klasse'!Z46="","",IF('Slut 3.kl -Klasse'!Z46='Skole scoring'!L$152,1,0)+IF('Slut 3.kl -Klasse'!Z46=5,5,0))</f>
        <v/>
      </c>
      <c r="M179" s="29" t="str">
        <f>IF('Slut 3.kl -Klasse'!AA46="","",IF('Slut 3.kl -Klasse'!AA46='Skole scoring'!M$152,1,0)+IF('Slut 3.kl -Klasse'!AA46=5,5,0))</f>
        <v/>
      </c>
      <c r="N179" s="29" t="str">
        <f>IF('Slut 3.kl -Klasse'!AB46="","",IF('Slut 3.kl -Klasse'!AB46='Skole scoring'!N$152,1,0)+IF('Slut 3.kl -Klasse'!AB46=5,5,0))</f>
        <v/>
      </c>
      <c r="O179" s="29" t="str">
        <f>IF('Slut 3.kl -Klasse'!AC46="","",IF('Slut 3.kl -Klasse'!AC46='Skole scoring'!O$152,1,0)+IF('Slut 3.kl -Klasse'!AC46=5,5,0))</f>
        <v/>
      </c>
      <c r="P179" s="29" t="str">
        <f>IF('Slut 3.kl -Klasse'!AD46="","",IF('Slut 3.kl -Klasse'!AD46='Skole scoring'!P$152,1,0)+IF('Slut 3.kl -Klasse'!AD46=5,5,0))</f>
        <v/>
      </c>
      <c r="Q179" s="29" t="str">
        <f>IF('Slut 3.kl -Klasse'!AE46="","",IF('Slut 3.kl -Klasse'!AE46='Skole scoring'!Q$152,1,0)+IF('Slut 3.kl -Klasse'!AE46=5,5,0))</f>
        <v/>
      </c>
      <c r="R179" s="29" t="str">
        <f>IF('Slut 3.kl -Klasse'!AF46="","",IF('Slut 3.kl -Klasse'!AF46='Skole scoring'!R$152,1,0)+IF('Slut 3.kl -Klasse'!AF46=5,5,0))</f>
        <v/>
      </c>
      <c r="S179" s="29" t="str">
        <f>IF('Slut 3.kl -Klasse'!AG46="","",IF('Slut 3.kl -Klasse'!AG46='Skole scoring'!S$152,1,0)+IF('Slut 3.kl -Klasse'!AG46=5,5,0))</f>
        <v/>
      </c>
      <c r="T179" s="29" t="str">
        <f>IF('Slut 3.kl -Klasse'!AH46="","",IF('Slut 3.kl -Klasse'!AH46='Skole scoring'!T$152,1,0)+IF('Slut 3.kl -Klasse'!AH46=5,5,0))</f>
        <v/>
      </c>
      <c r="U179" s="29" t="str">
        <f>IF('Slut 3.kl -Klasse'!AI46="","",IF('Slut 3.kl -Klasse'!AI46='Skole scoring'!U$152,1,0)+IF('Slut 3.kl -Klasse'!AI46=5,5,0))</f>
        <v/>
      </c>
      <c r="V179" s="29" t="str">
        <f>IF('Slut 3.kl -Klasse'!AJ46="","",IF('Slut 3.kl -Klasse'!AJ46='Skole scoring'!V$152,1,0)+IF('Slut 3.kl -Klasse'!AJ46=5,5,0))</f>
        <v/>
      </c>
      <c r="W179" s="29" t="str">
        <f>IF('Slut 3.kl -Klasse'!AK46="","",IF('Slut 3.kl -Klasse'!AK46='Skole scoring'!W$152,1,0)+IF('Slut 3.kl -Klasse'!AK46=5,5,0))</f>
        <v/>
      </c>
      <c r="X179" s="29" t="str">
        <f>IF('Slut 3.kl -Klasse'!AL46="","",IF('Slut 3.kl -Klasse'!AL46='Skole scoring'!X$152,1,0)+IF('Slut 3.kl -Klasse'!AL46=5,5,0))</f>
        <v/>
      </c>
      <c r="Y179" s="29" t="str">
        <f>IF('Slut 3.kl -Klasse'!AM46="","",IF('Slut 3.kl -Klasse'!AM46='Skole scoring'!Y$152,1,0)+IF('Slut 3.kl -Klasse'!AM46=5,5,0))</f>
        <v/>
      </c>
      <c r="Z179" s="29" t="str">
        <f>IF('Slut 3.kl -Klasse'!AN46="","",IF('Slut 3.kl -Klasse'!AN46='Skole scoring'!Z$152,1,0)+IF('Slut 3.kl -Klasse'!AN46=5,5,0))</f>
        <v/>
      </c>
      <c r="AA179" s="29" t="str">
        <f>IF('Slut 3.kl -Klasse'!AO46="","",IF('Slut 3.kl -Klasse'!AO46='Skole scoring'!AA$152,1,0)+IF('Slut 3.kl -Klasse'!AO46=5,5,0))</f>
        <v/>
      </c>
      <c r="AB179" s="29" t="str">
        <f>IF('Slut 3.kl -Klasse'!AP46="","",IF('Slut 3.kl -Klasse'!AP46='Skole scoring'!AB$152,1,0)+IF('Slut 3.kl -Klasse'!AP46=5,5,0))</f>
        <v/>
      </c>
      <c r="AC179" s="29" t="str">
        <f>IF('Slut 3.kl -Klasse'!AQ46="","",IF('Slut 3.kl -Klasse'!AQ46='Skole scoring'!AC$152,1,0)+IF('Slut 3.kl -Klasse'!AQ46=5,5,0))</f>
        <v/>
      </c>
      <c r="AD179" s="29" t="str">
        <f>IF('Slut 3.kl -Klasse'!AR46="","",IF('Slut 3.kl -Klasse'!AR46='Skole scoring'!AD$152,1,0)+IF('Slut 3.kl -Klasse'!AR46=5,5,0))</f>
        <v/>
      </c>
      <c r="AE179" s="29" t="str">
        <f>IF('Slut 3.kl -Klasse'!AS46="","",IF('Slut 3.kl -Klasse'!AS46='Skole scoring'!AE$152,1,0)+IF('Slut 3.kl -Klasse'!AS46=5,5,0))</f>
        <v/>
      </c>
      <c r="AF179" s="29" t="str">
        <f>IF('Slut 3.kl -Klasse'!AT46="","",IF('Slut 3.kl -Klasse'!AT46='Skole scoring'!AF$152,1,0)+IF('Slut 3.kl -Klasse'!AT46=5,5,0))</f>
        <v/>
      </c>
      <c r="AG179" s="29" t="str">
        <f>IF('Slut 3.kl -Klasse'!AU46="","",IF('Slut 3.kl -Klasse'!AU46='Skole scoring'!AG$152,1,0)+IF('Slut 3.kl -Klasse'!AU46=5,5,0))</f>
        <v/>
      </c>
      <c r="AH179" s="29" t="str">
        <f>IF('Slut 3.kl -Klasse'!AV46="","",IF('Slut 3.kl -Klasse'!AV46='Skole scoring'!AH$152,1,0)+IF('Slut 3.kl -Klasse'!AV46=5,5,0))</f>
        <v/>
      </c>
      <c r="AI179" s="29" t="str">
        <f>IF('Slut 3.kl -Klasse'!AW46="","",IF('Slut 3.kl -Klasse'!AW46='Skole scoring'!AI$152,1,0)+IF('Slut 3.kl -Klasse'!AW46=5,5,0))</f>
        <v/>
      </c>
      <c r="AJ179" s="29" t="str">
        <f>IF('Slut 3.kl -Klasse'!AX46="","",IF('Slut 3.kl -Klasse'!AX46='Skole scoring'!AJ$152,1,0)+IF('Slut 3.kl -Klasse'!AX46=5,5,0))</f>
        <v/>
      </c>
      <c r="AK179" s="29" t="str">
        <f>IF('Slut 3.kl -Klasse'!AY46="","",IF('Slut 3.kl -Klasse'!AY46='Skole scoring'!AK$152,1,0)+IF('Slut 3.kl -Klasse'!AY46=5,5,0))</f>
        <v/>
      </c>
      <c r="AL179" s="29" t="str">
        <f>IF('Slut 3.kl -Klasse'!AZ46="","",IF('Slut 3.kl -Klasse'!AZ46='Skole scoring'!AL$152,1,0)+IF('Slut 3.kl -Klasse'!AZ46=5,5,0))</f>
        <v/>
      </c>
      <c r="AM179" s="29" t="str">
        <f>IF('Slut 3.kl -Klasse'!BA46="","",IF('Slut 3.kl -Klasse'!BA46='Skole scoring'!AM$152,1,0)+IF('Slut 3.kl -Klasse'!BA46=5,5,0))</f>
        <v/>
      </c>
      <c r="AN179" s="29" t="str">
        <f>IF('Slut 3.kl -Klasse'!BB46="","",IF('Slut 3.kl -Klasse'!BB46='Skole scoring'!AN$152,1,0)+IF('Slut 3.kl -Klasse'!BB46=5,5,0))</f>
        <v/>
      </c>
      <c r="AO179" s="29" t="str">
        <f>IF('Slut 3.kl -Klasse'!BC46="","",IF('Slut 3.kl -Klasse'!BC46='Skole scoring'!AO$152,1,0)+IF('Slut 3.kl -Klasse'!BC46=5,5,0))</f>
        <v/>
      </c>
      <c r="AP179" s="29" t="str">
        <f>IF('Slut 3.kl -Klasse'!BD46="","",IF('Slut 3.kl -Klasse'!BD46='Skole scoring'!AP$152,1,0)+IF('Slut 3.kl -Klasse'!BD46=5,5,0))</f>
        <v/>
      </c>
      <c r="AQ179" s="29" t="str">
        <f>IF('Slut 3.kl -Klasse'!BE46="","",IF('Slut 3.kl -Klasse'!BE46='Skole scoring'!AQ$152,1,0)+IF('Slut 3.kl -Klasse'!BE46=5,5,0))</f>
        <v/>
      </c>
      <c r="AR179" s="29" t="str">
        <f>IF('Slut 3.kl -Klasse'!BF46="","",IF('Slut 3.kl -Klasse'!BF46='Skole scoring'!AR$152,1,0)+IF('Slut 3.kl -Klasse'!BF46=5,5,0))</f>
        <v/>
      </c>
      <c r="AS179" s="29" t="str">
        <f>IF('Slut 3.kl -Klasse'!BG46="","",IF('Slut 3.kl -Klasse'!BG46='Skole scoring'!AS$152,1,0)+IF('Slut 3.kl -Klasse'!BG46=5,5,0))</f>
        <v/>
      </c>
      <c r="AT179" s="29" t="str">
        <f>IF('Slut 3.kl -Klasse'!BH46="","",IF('Slut 3.kl -Klasse'!BH46='Skole scoring'!AT$152,1,0)+IF('Slut 3.kl -Klasse'!BH46=5,5,0))</f>
        <v/>
      </c>
      <c r="AU179" s="29" t="str">
        <f>IF('Slut 3.kl -Klasse'!BI46="","",IF('Slut 3.kl -Klasse'!BI46='Skole scoring'!AU$152,1,0)+IF('Slut 3.kl -Klasse'!BI46=5,5,0))</f>
        <v/>
      </c>
      <c r="AV179" s="29" t="str">
        <f>IF('Slut 3.kl -Klasse'!BJ46="","",IF('Slut 3.kl -Klasse'!BJ46='Skole scoring'!AV$152,1,0)+IF('Slut 3.kl -Klasse'!BJ46=5,5,0))</f>
        <v/>
      </c>
      <c r="AW179" s="29" t="str">
        <f>IF('Slut 3.kl -Klasse'!BK46="","",IF('Slut 3.kl -Klasse'!BK46='Skole scoring'!AW$152,1,0)+IF('Slut 3.kl -Klasse'!BK46=5,5,0))</f>
        <v/>
      </c>
      <c r="AX179" s="29" t="str">
        <f>IF('Slut 3.kl -Klasse'!BL46="","",IF('Slut 3.kl -Klasse'!BL46='Skole scoring'!AX$152,1,0)+IF('Slut 3.kl -Klasse'!BL46=5,5,0))</f>
        <v/>
      </c>
      <c r="AY179" s="29" t="str">
        <f>IF('Slut 3.kl -Klasse'!BM46="","",IF('Slut 3.kl -Klasse'!BM46='Skole scoring'!AY$152,1,0)+IF('Slut 3.kl -Klasse'!BM46=5,5,0))</f>
        <v/>
      </c>
      <c r="AZ179" s="29" t="str">
        <f>IF('Slut 3.kl -Klasse'!BN46="","",IF('Slut 3.kl -Klasse'!BN46='Skole scoring'!AZ$152,1,0)+IF('Slut 3.kl -Klasse'!BN46=5,5,0))</f>
        <v/>
      </c>
      <c r="BA179" s="29" t="str">
        <f>IF('Slut 3.kl -Klasse'!BO46="","",IF('Slut 3.kl -Klasse'!BO46='Skole scoring'!BA$152,1,0)+IF('Slut 3.kl -Klasse'!BO46=5,5,0))</f>
        <v/>
      </c>
      <c r="BB179" s="29" t="str">
        <f>IF('Slut 3.kl -Klasse'!BP46="","",IF('Slut 3.kl -Klasse'!BP46='Skole scoring'!BB$152,1,0)+IF('Slut 3.kl -Klasse'!BP46=5,5,0))</f>
        <v/>
      </c>
      <c r="BC179" s="29" t="str">
        <f>IF('Slut 3.kl -Klasse'!BQ46="","",IF('Slut 3.kl -Klasse'!BQ46='Skole scoring'!BC$152,1,0)+IF('Slut 3.kl -Klasse'!BQ46=5,5,0))</f>
        <v/>
      </c>
      <c r="BD179" s="29" t="str">
        <f>IF('Slut 3.kl -Klasse'!BR46="","",IF('Slut 3.kl -Klasse'!BR46='Skole scoring'!BD$152,1,0)+IF('Slut 3.kl -Klasse'!BR46=5,5,0))</f>
        <v/>
      </c>
      <c r="BE179" s="29" t="str">
        <f>IF('Slut 3.kl -Klasse'!BS46="","",IF('Slut 3.kl -Klasse'!BS46='Skole scoring'!BE$152,1,0)+IF('Slut 3.kl -Klasse'!BS46=5,5,0))</f>
        <v/>
      </c>
      <c r="BF179" s="29" t="str">
        <f>IF('Slut 3.kl -Klasse'!BT46="","",IF('Slut 3.kl -Klasse'!BT46='Skole scoring'!BF$152,1,0)+IF('Slut 3.kl -Klasse'!BT46=5,5,0))</f>
        <v/>
      </c>
      <c r="BG179" s="29" t="str">
        <f>IF('Slut 3.kl -Klasse'!BU46="","",IF('Slut 3.kl -Klasse'!BU46='Skole scoring'!BG$152,1,0)+IF('Slut 3.kl -Klasse'!BU46=5,5,0))</f>
        <v/>
      </c>
      <c r="BH179" s="29" t="str">
        <f>IF('Slut 3.kl -Klasse'!BV46="","",IF('Slut 3.kl -Klasse'!BV46='Skole scoring'!BH$152,1,0)+IF('Slut 3.kl -Klasse'!BV46=5,5,0))</f>
        <v/>
      </c>
      <c r="BI179" s="29" t="str">
        <f>IF('Slut 3.kl -Klasse'!BW46="","",IF('Slut 3.kl -Klasse'!BW46='Skole scoring'!BI$152,1,0)+IF('Slut 3.kl -Klasse'!BW46=5,5,0))</f>
        <v/>
      </c>
      <c r="BJ179" s="29" t="str">
        <f>IF('Slut 3.kl -Klasse'!BX46="","",IF('Slut 3.kl -Klasse'!BX46='Skole scoring'!BJ$152,1,0)+IF('Slut 3.kl -Klasse'!BX46=5,5,0))</f>
        <v/>
      </c>
      <c r="BK179" s="29" t="str">
        <f>IF('Slut 3.kl -Klasse'!BY46="","",IF('Slut 3.kl -Klasse'!BY46='Skole scoring'!BK$152,1,0)+IF('Slut 3.kl -Klasse'!BY46=5,5,0))</f>
        <v/>
      </c>
      <c r="BL179" s="29" t="str">
        <f>IF('Slut 3.kl -Klasse'!BZ46="","",IF('Slut 3.kl -Klasse'!BZ46='Skole scoring'!BL$152,1,0)+IF('Slut 3.kl -Klasse'!BZ46=5,5,0))</f>
        <v/>
      </c>
      <c r="BM179" s="29" t="str">
        <f>IF('Slut 3.kl -Klasse'!CA46="","",IF('Slut 3.kl -Klasse'!CA46='Skole scoring'!BM$152,1,0)+IF('Slut 3.kl -Klasse'!CA46=5,5,0))</f>
        <v/>
      </c>
      <c r="BN179" s="29" t="str">
        <f>IF('Slut 3.kl -Klasse'!CB46="","",IF('Slut 3.kl -Klasse'!CB46='Skole scoring'!BN$152,1,0)+IF('Slut 3.kl -Klasse'!CB46=5,5,0))</f>
        <v/>
      </c>
      <c r="BO179" s="29" t="str">
        <f>IF('Slut 3.kl -Klasse'!CC46="","",IF('Slut 3.kl -Klasse'!CC46='Skole scoring'!BO$152,1,0)+IF('Slut 3.kl -Klasse'!CC46=5,5,0))</f>
        <v/>
      </c>
      <c r="BP179" s="29" t="str">
        <f>IF('Slut 3.kl -Klasse'!CD46="","",IF('Slut 3.kl -Klasse'!CD46='Skole scoring'!BP$152,1,0)+IF('Slut 3.kl -Klasse'!CD46=5,5,0))</f>
        <v/>
      </c>
      <c r="BQ179" s="29" t="str">
        <f>IF('Slut 3.kl -Klasse'!CE46="","",IF('Slut 3.kl -Klasse'!CE46='Skole scoring'!BQ$152,1,0)+IF('Slut 3.kl -Klasse'!CE46=5,5,0))</f>
        <v/>
      </c>
      <c r="BR179" s="29" t="str">
        <f>IF('Slut 3.kl -Klasse'!CF46="","",IF('Slut 3.kl -Klasse'!CF46='Skole scoring'!BR$152,1,0)+IF('Slut 3.kl -Klasse'!CF46=5,5,0))</f>
        <v/>
      </c>
      <c r="BS179" s="29" t="str">
        <f>IF('Slut 3.kl -Klasse'!CG46="","",IF('Slut 3.kl -Klasse'!CG46='Skole scoring'!BS$152,1,0)+IF('Slut 3.kl -Klasse'!CG46=5,5,0))</f>
        <v/>
      </c>
      <c r="BT179" s="29" t="str">
        <f>IF('Slut 3.kl -Klasse'!CH46="","",IF('Slut 3.kl -Klasse'!CH46='Skole scoring'!BT$152,1,0)+IF('Slut 3.kl -Klasse'!CH46=5,5,0))</f>
        <v/>
      </c>
      <c r="BU179" s="29" t="str">
        <f>IF('Slut 3.kl -Klasse'!CI46="","",IF('Slut 3.kl -Klasse'!CI46='Skole scoring'!BU$152,1,0)+IF('Slut 3.kl -Klasse'!CI46=5,5,0))</f>
        <v/>
      </c>
      <c r="BV179" s="29" t="str">
        <f>IF('Slut 3.kl -Klasse'!CJ46="","",IF('Slut 3.kl -Klasse'!CJ46='Skole scoring'!BV$152,1,0)+IF('Slut 3.kl -Klasse'!CJ46=5,5,0))</f>
        <v/>
      </c>
      <c r="BW179" s="29" t="str">
        <f>IF('Slut 3.kl -Klasse'!CK46="","",IF('Slut 3.kl -Klasse'!CK46='Skole scoring'!BW$152,1,0)+IF('Slut 3.kl -Klasse'!CK46=5,5,0))</f>
        <v/>
      </c>
      <c r="BX179" s="29" t="str">
        <f>IF('Slut 3.kl -Klasse'!CL46="","",IF('Slut 3.kl -Klasse'!CL46='Skole scoring'!BX$152,1,0)+IF('Slut 3.kl -Klasse'!CL46=5,5,0))</f>
        <v/>
      </c>
      <c r="BY179" s="29" t="str">
        <f>IF('Slut 3.kl -Klasse'!CM46="","",IF('Slut 3.kl -Klasse'!CM46='Skole scoring'!BY$152,1,0)+IF('Slut 3.kl -Klasse'!CM46=5,5,0))</f>
        <v/>
      </c>
      <c r="BZ179" s="29" t="str">
        <f>IF('Slut 3.kl -Klasse'!CN46="","",IF('Slut 3.kl -Klasse'!CN46='Skole scoring'!BZ$152,1,0)+IF('Slut 3.kl -Klasse'!CN46=5,5,0))</f>
        <v/>
      </c>
      <c r="CA179" s="29" t="str">
        <f>IF('Slut 3.kl -Klasse'!CO46="","",IF('Slut 3.kl -Klasse'!CO46='Skole scoring'!CA$152,1,0)+IF('Slut 3.kl -Klasse'!CO46=5,5,0))</f>
        <v/>
      </c>
      <c r="CB179" s="29" t="str">
        <f>IF('Slut 3.kl -Klasse'!CP46="","",IF('Slut 3.kl -Klasse'!CP46='Skole scoring'!CB$152,1,0)+IF('Slut 3.kl -Klasse'!CP46=5,5,0))</f>
        <v/>
      </c>
      <c r="CC179" s="29" t="str">
        <f>IF('Slut 3.kl -Klasse'!CQ46="","",IF('Slut 3.kl -Klasse'!CQ46='Skole scoring'!CC$152,1,0)+IF('Slut 3.kl -Klasse'!CQ46=5,5,0))</f>
        <v/>
      </c>
      <c r="CD179" s="29" t="str">
        <f>IF('Slut 3.kl -Klasse'!CR46="","",IF('Slut 3.kl -Klasse'!CR46='Skole scoring'!CD$152,1,0)+IF('Slut 3.kl -Klasse'!CR46=5,5,0))</f>
        <v/>
      </c>
      <c r="CE179" s="29" t="str">
        <f>IF('Slut 3.kl -Klasse'!CS46="","",IF('Slut 3.kl -Klasse'!CS46='Skole scoring'!CE$152,1,0)+IF('Slut 3.kl -Klasse'!CS46=5,5,0))</f>
        <v/>
      </c>
      <c r="CF179" s="29" t="str">
        <f>IF('Slut 3.kl -Klasse'!CT46="","",IF('Slut 3.kl -Klasse'!CT46='Skole scoring'!CF$152,1,0)+IF('Slut 3.kl -Klasse'!CT46=5,5,0))</f>
        <v/>
      </c>
      <c r="CG179" s="29" t="str">
        <f>IF('Slut 3.kl -Klasse'!CU46="","",IF('Slut 3.kl -Klasse'!CU46='Skole scoring'!CG$152,1,0)+IF('Slut 3.kl -Klasse'!CU46=5,5,0))</f>
        <v/>
      </c>
      <c r="CH179" s="29" t="str">
        <f>IF('Slut 3.kl -Klasse'!CV46="","",IF('Slut 3.kl -Klasse'!CV46='Skole scoring'!CH$152,1,0)+IF('Slut 3.kl -Klasse'!CV46=5,5,0))</f>
        <v/>
      </c>
      <c r="CI179" s="29" t="str">
        <f>IF('Slut 3.kl -Klasse'!CW46="","",IF('Slut 3.kl -Klasse'!CW46='Skole scoring'!CI$152,1,0)+IF('Slut 3.kl -Klasse'!CW46=5,5,0))</f>
        <v/>
      </c>
      <c r="CJ179" s="29" t="str">
        <f>IF('Slut 3.kl -Klasse'!CX46="","",IF('Slut 3.kl -Klasse'!CX46='Skole scoring'!CJ$152,1,0)+IF('Slut 3.kl -Klasse'!CX46=5,5,0))</f>
        <v/>
      </c>
      <c r="CK179" s="29" t="str">
        <f>IF('Slut 3.kl -Klasse'!CY46="","",IF('Slut 3.kl -Klasse'!CY46='Skole scoring'!CK$152,1,0)+IF('Slut 3.kl -Klasse'!CY46=5,5,0))</f>
        <v/>
      </c>
      <c r="CL179" s="29" t="str">
        <f>IF('Slut 3.kl -Klasse'!CZ46="","",IF('Slut 3.kl -Klasse'!CZ46='Skole scoring'!CL$152,1,0)+IF('Slut 3.kl -Klasse'!CZ46=5,5,0))</f>
        <v/>
      </c>
      <c r="CM179" s="29" t="str">
        <f>IF('Slut 3.kl -Klasse'!DA46="","",IF('Slut 3.kl -Klasse'!DA46='Skole scoring'!CM$152,1,0)+IF('Slut 3.kl -Klasse'!DA46=5,5,0))</f>
        <v/>
      </c>
      <c r="CN179" s="29" t="str">
        <f>IF('Slut 3.kl -Klasse'!DB46="","",IF('Slut 3.kl -Klasse'!DB46='Skole scoring'!CN$152,1,0)+IF('Slut 3.kl -Klasse'!DB46=5,5,0))</f>
        <v/>
      </c>
      <c r="CO179" s="29" t="str">
        <f>IF('Slut 3.kl -Klasse'!DC46="","",IF('Slut 3.kl -Klasse'!DC46='Skole scoring'!CO$152,1,0)+IF('Slut 3.kl -Klasse'!DC46=5,5,0))</f>
        <v/>
      </c>
      <c r="CP179" s="29" t="str">
        <f>IF('Slut 3.kl -Klasse'!DD46="","",IF('Slut 3.kl -Klasse'!DD46='Skole scoring'!CP$152,1,0)+IF('Slut 3.kl -Klasse'!DD46=5,5,0))</f>
        <v/>
      </c>
      <c r="CQ179" s="29" t="str">
        <f>IF('Slut 3.kl -Klasse'!DE46="","",IF('Slut 3.kl -Klasse'!DE46='Skole scoring'!CQ$152,1,0)+IF('Slut 3.kl -Klasse'!DE46=5,5,0))</f>
        <v/>
      </c>
      <c r="CR179" s="29" t="str">
        <f>IF('Slut 3.kl -Klasse'!DF46="","",IF('Slut 3.kl -Klasse'!DF46='Skole scoring'!CR$152,1,0)+IF('Slut 3.kl -Klasse'!DF46=5,5,0))</f>
        <v/>
      </c>
      <c r="CS179" s="29" t="str">
        <f>IF('Slut 3.kl -Klasse'!DG46="","",IF('Slut 3.kl -Klasse'!DG46='Skole scoring'!CS$152,1,0)+IF('Slut 3.kl -Klasse'!DG46=5,5,0))</f>
        <v/>
      </c>
      <c r="CT179" s="29" t="str">
        <f>IF('Slut 3.kl -Klasse'!DH46="","",IF('Slut 3.kl -Klasse'!DH46='Skole scoring'!CT$152,1,0)+IF('Slut 3.kl -Klasse'!DH46=5,5,0))</f>
        <v/>
      </c>
      <c r="CU179" s="29" t="str">
        <f>IF('Slut 3.kl -Klasse'!DI46="","",IF('Slut 3.kl -Klasse'!DI46='Skole scoring'!CU$152,1,0)+IF('Slut 3.kl -Klasse'!DI46=5,5,0))</f>
        <v/>
      </c>
      <c r="CV179" s="29" t="str">
        <f>IF('Slut 3.kl -Klasse'!DJ46="","",IF('Slut 3.kl -Klasse'!DJ46='Skole scoring'!CV$152,1,0)+IF('Slut 3.kl -Klasse'!DJ46=5,5,0))</f>
        <v/>
      </c>
      <c r="CW179" s="29" t="str">
        <f>IF('Slut 3.kl -Klasse'!DK46="","",IF('Slut 3.kl -Klasse'!DK46='Skole scoring'!CW$152,1,0)+IF('Slut 3.kl -Klasse'!DK46=5,5,0))</f>
        <v/>
      </c>
      <c r="CX179" s="29" t="str">
        <f>IF('Slut 3.kl -Klasse'!DL46="","",IF('Slut 3.kl -Klasse'!DL46='Skole scoring'!CX$152,1,0)+IF('Slut 3.kl -Klasse'!DL46=5,5,0))</f>
        <v/>
      </c>
      <c r="CY179" s="29" t="str">
        <f>IF('Slut 3.kl -Klasse'!DM46="","",IF('Slut 3.kl -Klasse'!DM46='Skole scoring'!CY$152,1,0)+IF('Slut 3.kl -Klasse'!DM46=5,5,0))</f>
        <v/>
      </c>
      <c r="CZ179" s="29" t="str">
        <f>IF('Slut 3.kl -Klasse'!DN46="","",IF('Slut 3.kl -Klasse'!DN46='Skole scoring'!CZ$152,1,0)+IF('Slut 3.kl -Klasse'!DN46=5,5,0))</f>
        <v/>
      </c>
      <c r="DA179" s="29" t="str">
        <f>IF('Slut 3.kl -Klasse'!DO46="","",IF('Slut 3.kl -Klasse'!DO46='Skole scoring'!DA$152,1,0)+IF('Slut 3.kl -Klasse'!DO46=5,5,0))</f>
        <v/>
      </c>
      <c r="DB179" s="29" t="str">
        <f>IF('Slut 3.kl -Klasse'!DP46="","",IF('Slut 3.kl -Klasse'!DP46='Skole scoring'!DB$152,1,0)+IF('Slut 3.kl -Klasse'!DP46=5,5,0))</f>
        <v/>
      </c>
      <c r="DC179" s="29" t="str">
        <f>IF('Slut 3.kl -Klasse'!DQ46="","",IF('Slut 3.kl -Klasse'!DQ46='Skole scoring'!DC$152,1,0)+IF('Slut 3.kl -Klasse'!DQ46=5,5,0))</f>
        <v/>
      </c>
      <c r="DD179" s="29" t="str">
        <f>IF('Slut 3.kl -Klasse'!DR46="","",IF('Slut 3.kl -Klasse'!DR46='Skole scoring'!DD$152,1,0)+IF('Slut 3.kl -Klasse'!DR46=5,5,0))</f>
        <v/>
      </c>
      <c r="DE179" s="29" t="str">
        <f>IF('Slut 3.kl -Klasse'!DS46="","",IF('Slut 3.kl -Klasse'!DS46='Skole scoring'!DE$152,1,0)+IF('Slut 3.kl -Klasse'!DS46=5,5,0))</f>
        <v/>
      </c>
      <c r="DF179" s="29" t="str">
        <f>IF('Slut 3.kl -Klasse'!DT46="","",IF('Slut 3.kl -Klasse'!DT46='Skole scoring'!DF$152,1,0)+IF('Slut 3.kl -Klasse'!DT46=5,5,0))</f>
        <v/>
      </c>
      <c r="DG179" s="29" t="str">
        <f>IF('Slut 3.kl -Klasse'!DU46="","",IF('Slut 3.kl -Klasse'!DU46='Skole scoring'!DG$152,1,0)+IF('Slut 3.kl -Klasse'!DU46=5,5,0))</f>
        <v/>
      </c>
      <c r="DH179" s="29" t="str">
        <f>IF('Slut 3.kl -Klasse'!DV46="","",IF('Slut 3.kl -Klasse'!DV46='Skole scoring'!DH$152,1,0)+IF('Slut 3.kl -Klasse'!DV46=5,5,0))</f>
        <v/>
      </c>
      <c r="DI179" s="29" t="str">
        <f>IF('Slut 3.kl -Klasse'!DW46="","",IF('Slut 3.kl -Klasse'!DW46='Skole scoring'!DI$152,1,0)+IF('Slut 3.kl -Klasse'!DW46=5,5,0))</f>
        <v/>
      </c>
      <c r="DJ179" s="29" t="str">
        <f>IF('Slut 3.kl -Klasse'!DX46="","",IF('Slut 3.kl -Klasse'!DX46='Skole scoring'!DJ$152,1,0)+IF('Slut 3.kl -Klasse'!DX46=5,5,0))</f>
        <v/>
      </c>
      <c r="DK179" s="29" t="str">
        <f>IF('Slut 3.kl -Klasse'!DY46="","",IF('Slut 3.kl -Klasse'!DY46='Skole scoring'!DK$152,1,0)+IF('Slut 3.kl -Klasse'!DY46=5,5,0))</f>
        <v/>
      </c>
      <c r="DL179" s="29" t="str">
        <f>IF('Slut 3.kl -Klasse'!DZ46="","",IF('Slut 3.kl -Klasse'!DZ46='Skole scoring'!DL$152,1,0)+IF('Slut 3.kl -Klasse'!DZ46=5,5,0))</f>
        <v/>
      </c>
      <c r="DM179" s="29" t="str">
        <f>IF('Slut 3.kl -Klasse'!EA46="","",IF('Slut 3.kl -Klasse'!EA46='Skole scoring'!DM$152,1,0)+IF('Slut 3.kl -Klasse'!EA46=5,5,0))</f>
        <v/>
      </c>
      <c r="DN179" s="29" t="str">
        <f>IF('Slut 3.kl -Klasse'!EB46="","",IF('Slut 3.kl -Klasse'!EB46='Skole scoring'!DN$152,1,0)+IF('Slut 3.kl -Klasse'!EB46=5,5,0))</f>
        <v/>
      </c>
      <c r="DO179" s="29" t="str">
        <f>IF('Slut 3.kl -Klasse'!EC46="","",IF('Slut 3.kl -Klasse'!EC46='Skole scoring'!DO$152,1,0)+IF('Slut 3.kl -Klasse'!EC46=5,5,0))</f>
        <v/>
      </c>
      <c r="DP179" s="29" t="str">
        <f>IF('Slut 3.kl -Klasse'!ED46="","",IF('Slut 3.kl -Klasse'!ED46='Skole scoring'!DP$152,1,0)+IF('Slut 3.kl -Klasse'!ED46=5,5,0))</f>
        <v/>
      </c>
      <c r="DQ179" s="29" t="str">
        <f>IF('Slut 3.kl -Klasse'!EE46="","",IF('Slut 3.kl -Klasse'!EE46='Skole scoring'!DQ$152,1,0)+IF('Slut 3.kl -Klasse'!EE46=5,5,0))</f>
        <v/>
      </c>
      <c r="DR179" s="29" t="str">
        <f>IF('Slut 3.kl -Klasse'!EF46="","",IF('Slut 3.kl -Klasse'!EF46='Skole scoring'!DR$152,1,0)+IF('Slut 3.kl -Klasse'!EF46=5,5,0))</f>
        <v/>
      </c>
      <c r="DS179" s="29" t="str">
        <f>IF('Slut 3.kl -Klasse'!EG46="","",IF('Slut 3.kl -Klasse'!EG46='Skole scoring'!DS$152,1,0)+IF('Slut 3.kl -Klasse'!EG46=5,5,0))</f>
        <v/>
      </c>
      <c r="DT179" s="29" t="str">
        <f>IF('Slut 3.kl -Klasse'!EH46="","",IF('Slut 3.kl -Klasse'!EH46='Skole scoring'!DT$152,1,0)+IF('Slut 3.kl -Klasse'!EH46=5,5,0))</f>
        <v/>
      </c>
      <c r="DU179" s="29" t="str">
        <f>IF('Slut 3.kl -Klasse'!EI46="","",IF('Slut 3.kl -Klasse'!EI46='Skole scoring'!DU$152,1,0)+IF('Slut 3.kl -Klasse'!EI46=5,5,0))</f>
        <v/>
      </c>
      <c r="DV179" s="29" t="str">
        <f>IF('Slut 3.kl -Klasse'!EJ46="","",IF('Slut 3.kl -Klasse'!EJ46='Skole scoring'!DV$152,1,0)+IF('Slut 3.kl -Klasse'!EJ46=5,5,0))</f>
        <v/>
      </c>
      <c r="DW179" s="29" t="str">
        <f>IF('Slut 3.kl -Klasse'!EK46="","",IF('Slut 3.kl -Klasse'!EK46='Skole scoring'!DW$152,1,0)+IF('Slut 3.kl -Klasse'!EK46=5,5,0))</f>
        <v/>
      </c>
      <c r="DX179" s="29" t="str">
        <f>IF('Slut 3.kl -Klasse'!EL46="","",IF('Slut 3.kl -Klasse'!EL46='Skole scoring'!DX$152,1,0)+IF('Slut 3.kl -Klasse'!EL46=5,5,0))</f>
        <v/>
      </c>
      <c r="DY179" s="29" t="str">
        <f>IF('Slut 3.kl -Klasse'!EM46="","",IF('Slut 3.kl -Klasse'!EM46='Skole scoring'!DY$152,1,0)+IF('Slut 3.kl -Klasse'!EM46=5,5,0))</f>
        <v/>
      </c>
      <c r="DZ179" s="29" t="str">
        <f>IF('Slut 3.kl -Klasse'!EN46="","",IF('Slut 3.kl -Klasse'!EN46='Skole scoring'!DZ$152,1,0)+IF('Slut 3.kl -Klasse'!EN46=5,5,0))</f>
        <v/>
      </c>
      <c r="EA179" s="29" t="str">
        <f>IF('Slut 3.kl -Klasse'!EO46="","",IF('Slut 3.kl -Klasse'!EO46='Skole scoring'!EA$152,1,0)+IF('Slut 3.kl -Klasse'!EO46=5,5,0))</f>
        <v/>
      </c>
      <c r="EB179" s="29" t="str">
        <f>IF('Slut 3.kl -Klasse'!EP46="","",IF('Slut 3.kl -Klasse'!EP46='Skole scoring'!EB$152,1,0)+IF('Slut 3.kl -Klasse'!EP46=5,5,0))</f>
        <v/>
      </c>
      <c r="EC179" s="29" t="str">
        <f>IF('Slut 3.kl -Klasse'!EQ46="","",IF('Slut 3.kl -Klasse'!EQ46='Skole scoring'!EC$152,1,0)+IF('Slut 3.kl -Klasse'!EQ46=5,5,0))</f>
        <v/>
      </c>
      <c r="ED179" s="29" t="str">
        <f>IF('Slut 3.kl -Klasse'!ER46="","",IF('Slut 3.kl -Klasse'!ER46='Skole scoring'!ED$152,1,0)+IF('Slut 3.kl -Klasse'!ER46=5,5,0))</f>
        <v/>
      </c>
      <c r="EE179" s="29" t="str">
        <f>IF('Slut 3.kl -Klasse'!ES46="","",IF('Slut 3.kl -Klasse'!ES46='Skole scoring'!EE$152,1,0)+IF('Slut 3.kl -Klasse'!ES46=5,5,0))</f>
        <v/>
      </c>
      <c r="EF179" s="29" t="str">
        <f>IF('Slut 3.kl -Klasse'!ET46="","",IF('Slut 3.kl -Klasse'!ET46='Skole scoring'!EF$152,1,0)+IF('Slut 3.kl -Klasse'!ET46=5,5,0))</f>
        <v/>
      </c>
      <c r="EG179" s="29" t="str">
        <f>IF('Slut 3.kl -Klasse'!EU46="","",IF('Slut 3.kl -Klasse'!EU46='Skole scoring'!EG$152,1,0)+IF('Slut 3.kl -Klasse'!EU46=5,5,0))</f>
        <v/>
      </c>
      <c r="EH179" s="29" t="str">
        <f>IF('Slut 3.kl -Klasse'!EV46="","",IF('Slut 3.kl -Klasse'!EV46='Skole scoring'!EH$152,1,0)+IF('Slut 3.kl -Klasse'!EV46=5,5,0))</f>
        <v/>
      </c>
      <c r="EI179" s="29" t="str">
        <f>IF('Slut 3.kl -Klasse'!EW46="","",IF('Slut 3.kl -Klasse'!EW46='Skole scoring'!EI$152,1,0)+IF('Slut 3.kl -Klasse'!EW46=5,5,0))</f>
        <v/>
      </c>
      <c r="EJ179" s="29" t="str">
        <f>IF('Slut 3.kl -Klasse'!EX46="","",IF('Slut 3.kl -Klasse'!EX46='Skole scoring'!EJ$152,1,0)+IF('Slut 3.kl -Klasse'!EX46=5,5,0))</f>
        <v/>
      </c>
      <c r="EK179" s="29" t="str">
        <f>IF('Slut 3.kl -Klasse'!EY46="","",IF('Slut 3.kl -Klasse'!EY46='Skole scoring'!EK$152,1,0)+IF('Slut 3.kl -Klasse'!EY46=5,5,0))</f>
        <v/>
      </c>
      <c r="EL179" s="29" t="str">
        <f>IF('Slut 3.kl -Klasse'!EZ46="","",IF('Slut 3.kl -Klasse'!EZ46='Skole scoring'!EL$152,1,0)+IF('Slut 3.kl -Klasse'!EZ46=5,5,0))</f>
        <v/>
      </c>
      <c r="EM179" s="29" t="str">
        <f>IF('Slut 3.kl -Klasse'!FA46="","",IF('Slut 3.kl -Klasse'!FA46='Skole scoring'!EM$152,1,0)+IF('Slut 3.kl -Klasse'!FA46=5,5,0))</f>
        <v/>
      </c>
      <c r="EN179" s="29" t="str">
        <f>IF('Slut 3.kl -Klasse'!FB46="","",IF('Slut 3.kl -Klasse'!FB46='Skole scoring'!EN$152,1,0)+IF('Slut 3.kl -Klasse'!FB46=5,5,0))</f>
        <v/>
      </c>
      <c r="EO179" s="29" t="str">
        <f>IF('Slut 3.kl -Klasse'!FC46="","",IF('Slut 3.kl -Klasse'!FC46='Skole scoring'!EO$152,1,0)+IF('Slut 3.kl -Klasse'!FC46=5,5,0))</f>
        <v/>
      </c>
      <c r="EP179" s="29" t="str">
        <f>IF('Slut 3.kl -Klasse'!FD46="","",IF('Slut 3.kl -Klasse'!FD46='Skole scoring'!EP$152,1,0)+IF('Slut 3.kl -Klasse'!FD46=5,5,0))</f>
        <v/>
      </c>
      <c r="EQ179" s="29" t="str">
        <f>IF('Slut 3.kl -Klasse'!FE46="","",IF('Slut 3.kl -Klasse'!FE46='Skole scoring'!EQ$152,1,0)+IF('Slut 3.kl -Klasse'!FE46=5,5,0))</f>
        <v/>
      </c>
      <c r="ER179" s="29" t="str">
        <f>IF('Slut 3.kl -Klasse'!FF46="","",IF('Slut 3.kl -Klasse'!FF46='Skole scoring'!ER$152,1,0)+IF('Slut 3.kl -Klasse'!FF46=5,5,0))</f>
        <v/>
      </c>
      <c r="ES179" s="29" t="str">
        <f>IF('Slut 3.kl -Klasse'!FG46="","",IF('Slut 3.kl -Klasse'!FG46='Skole scoring'!ES$152,1,0)+IF('Slut 3.kl -Klasse'!FG46=5,5,0))</f>
        <v/>
      </c>
      <c r="ET179" s="29" t="str">
        <f>IF('Slut 3.kl -Klasse'!FH46="","",IF('Slut 3.kl -Klasse'!FH46='Skole scoring'!ET$152,1,0)+IF('Slut 3.kl -Klasse'!FH46=5,5,0))</f>
        <v/>
      </c>
      <c r="EU179" s="29" t="str">
        <f>IF('Slut 3.kl -Klasse'!FI46="","",IF('Slut 3.kl -Klasse'!FI46='Skole scoring'!EU$152,1,0)+IF('Slut 3.kl -Klasse'!FI46=5,5,0))</f>
        <v/>
      </c>
      <c r="EV179" s="29" t="str">
        <f>IF('Slut 3.kl -Klasse'!FJ46="","",IF('Slut 3.kl -Klasse'!FJ46='Skole scoring'!EV$152,1,0)+IF('Slut 3.kl -Klasse'!FJ46=5,5,0))</f>
        <v/>
      </c>
      <c r="EW179" s="29" t="str">
        <f>IF('Slut 3.kl -Klasse'!FK46="","",IF('Slut 3.kl -Klasse'!FK46='Skole scoring'!EW$152,1,0)+IF('Slut 3.kl -Klasse'!FK46=5,5,0))</f>
        <v/>
      </c>
      <c r="EX179" s="29" t="str">
        <f>IF('Slut 3.kl -Klasse'!FL46="","",IF('Slut 3.kl -Klasse'!FL46='Skole scoring'!EX$152,1,0)+IF('Slut 3.kl -Klasse'!FL46=5,5,0))</f>
        <v/>
      </c>
      <c r="EY179" s="29" t="str">
        <f>IF('Slut 3.kl -Klasse'!FM46="","",IF('Slut 3.kl -Klasse'!FM46='Skole scoring'!EY$152,1,0)+IF('Slut 3.kl -Klasse'!FM46=5,5,0))</f>
        <v/>
      </c>
      <c r="EZ179" s="29" t="str">
        <f>IF('Slut 3.kl -Klasse'!FN46="","",IF('Slut 3.kl -Klasse'!FN46='Skole scoring'!EZ$152,1,0)+IF('Slut 3.kl -Klasse'!FN46=5,5,0))</f>
        <v/>
      </c>
      <c r="FA179" s="29" t="str">
        <f>IF('Slut 3.kl -Klasse'!FO46="","",IF('Slut 3.kl -Klasse'!FO46='Skole scoring'!FA$152,1,0)+IF('Slut 3.kl -Klasse'!FO46=5,5,0))</f>
        <v/>
      </c>
      <c r="FB179" s="29" t="str">
        <f>IF('Slut 3.kl -Klasse'!FP46="","",IF('Slut 3.kl -Klasse'!FP46='Skole scoring'!FB$152,1,0)+IF('Slut 3.kl -Klasse'!FP46=5,5,0))</f>
        <v/>
      </c>
      <c r="FC179" s="29" t="str">
        <f>IF('Slut 3.kl -Klasse'!FQ46="","",IF('Slut 3.kl -Klasse'!FQ46='Skole scoring'!FC$152,1,0)+IF('Slut 3.kl -Klasse'!FQ46=5,5,0))</f>
        <v/>
      </c>
      <c r="FD179" s="29" t="str">
        <f>IF('Slut 3.kl -Klasse'!FR46="","",IF('Slut 3.kl -Klasse'!FR46='Skole scoring'!FD$152,1,0)+IF('Slut 3.kl -Klasse'!FR46=5,5,0))</f>
        <v/>
      </c>
      <c r="FE179" s="29" t="str">
        <f>IF('Slut 3.kl -Klasse'!FS46="","",IF('Slut 3.kl -Klasse'!FS46='Skole scoring'!FE$152,1,0)+IF('Slut 3.kl -Klasse'!FS46=5,5,0))</f>
        <v/>
      </c>
      <c r="FF179" s="29" t="str">
        <f>IF('Slut 3.kl -Klasse'!FT46="","",IF('Slut 3.kl -Klasse'!FT46='Skole scoring'!FF$152,1,0)+IF('Slut 3.kl -Klasse'!FT46=5,5,0))</f>
        <v/>
      </c>
      <c r="FG179" s="29" t="str">
        <f>IF('Slut 3.kl -Klasse'!FU46="","",IF('Slut 3.kl -Klasse'!FU46='Skole scoring'!FG$152,1,0)+IF('Slut 3.kl -Klasse'!FU46=5,5,0))</f>
        <v/>
      </c>
      <c r="FH179" s="29" t="str">
        <f>IF('Slut 3.kl -Klasse'!FV46="","",IF('Slut 3.kl -Klasse'!FV46='Skole scoring'!FH$152,1,0)+IF('Slut 3.kl -Klasse'!FV46=5,5,0))</f>
        <v/>
      </c>
      <c r="FI179" s="29" t="str">
        <f>IF('Slut 3.kl -Klasse'!FW46="","",IF('Slut 3.kl -Klasse'!FW46='Skole scoring'!FI$152,1,0)+IF('Slut 3.kl -Klasse'!FW46=5,5,0))</f>
        <v/>
      </c>
      <c r="FJ179" s="29" t="str">
        <f>IF('Slut 3.kl -Klasse'!FX46="","",IF('Slut 3.kl -Klasse'!FX46='Skole scoring'!FJ$152,1,0)+IF('Slut 3.kl -Klasse'!FX46=5,5,0))</f>
        <v/>
      </c>
      <c r="FK179" s="29" t="str">
        <f>IF('Slut 3.kl -Klasse'!FY46="","",IF('Slut 3.kl -Klasse'!FY46='Skole scoring'!FK$152,1,0)+IF('Slut 3.kl -Klasse'!FY46=5,5,0))</f>
        <v/>
      </c>
      <c r="FL179" s="29" t="str">
        <f>IF('Slut 3.kl -Klasse'!FZ46="","",IF('Slut 3.kl -Klasse'!FZ46='Skole scoring'!FL$152,1,0)+IF('Slut 3.kl -Klasse'!FZ46=5,5,0))</f>
        <v/>
      </c>
      <c r="FM179" s="29" t="str">
        <f>IF('Slut 3.kl -Klasse'!GA46="","",IF('Slut 3.kl -Klasse'!GA46='Skole scoring'!FM$152,1,0)+IF('Slut 3.kl -Klasse'!GA46=5,5,0))</f>
        <v/>
      </c>
      <c r="FN179" s="29">
        <f t="shared" si="5"/>
        <v>0</v>
      </c>
      <c r="FO179" s="29" t="str">
        <f>IF(ISBLANK('Slut 3.kl -Klasse'!B46),"NA",(((COUNTIF('Skole scoring'!B179:U179,1)-10.5)/5.6)+((COUNTIF('Skole scoring'!V179:DQ179,1)-28.9)/14.5)+((COUNTIF(DR179:FM179,1)-29.6)/13.9))/3)</f>
        <v>NA</v>
      </c>
    </row>
  </sheetData>
  <sheetProtection algorithmName="SHA-512" hashValue="19D0+kygTcl5y2of+7DA7yLb/cDm2N6ySE1hrS2lirV6GJRcXGF6wx+mnbU6a1lTx+xUCKx+TX02dju7d7Jx5A==" saltValue="7P5aOohCyQCRlapllz6z8A==" spinCount="100000" sheet="1" objects="1" scenarios="1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4"/>
  </sheetPr>
  <dimension ref="A1:GF435"/>
  <sheetViews>
    <sheetView showGridLines="0" zoomScale="70" zoomScaleNormal="70" workbookViewId="0">
      <selection activeCell="B21" sqref="B21"/>
    </sheetView>
  </sheetViews>
  <sheetFormatPr defaultRowHeight="14.5" x14ac:dyDescent="0.35"/>
  <cols>
    <col min="2" max="2" width="25.7265625" customWidth="1"/>
    <col min="3" max="3" width="14.1796875" hidden="1" customWidth="1"/>
    <col min="4" max="4" width="12.1796875" customWidth="1"/>
    <col min="5" max="5" width="9.7265625" customWidth="1"/>
    <col min="6" max="6" width="32.7265625" style="19" customWidth="1"/>
    <col min="7" max="7" width="13.7265625" style="19" hidden="1" customWidth="1"/>
    <col min="8" max="9" width="9.1796875" style="19" hidden="1" customWidth="1"/>
    <col min="10" max="10" width="12.81640625" style="19" hidden="1" customWidth="1"/>
    <col min="11" max="11" width="13.26953125" style="19" hidden="1" customWidth="1"/>
    <col min="12" max="12" width="9.1796875" style="19" hidden="1" customWidth="1"/>
    <col min="13" max="13" width="10.7265625" customWidth="1"/>
    <col min="14" max="14" width="10" hidden="1" customWidth="1"/>
    <col min="15" max="15" width="25.7265625" customWidth="1"/>
    <col min="16" max="35" width="9.26953125" style="20" customWidth="1"/>
    <col min="36" max="95" width="9.26953125" customWidth="1"/>
    <col min="96" max="183" width="9.26953125" style="19" customWidth="1"/>
    <col min="184" max="184" width="13.7265625" customWidth="1"/>
    <col min="185" max="185" width="18.7265625" customWidth="1"/>
    <col min="186" max="188" width="10.7265625" customWidth="1"/>
    <col min="189" max="189" width="13.81640625" customWidth="1"/>
  </cols>
  <sheetData>
    <row r="1" spans="1:183" s="1" customFormat="1" ht="63.75" customHeight="1" x14ac:dyDescent="0.35">
      <c r="F1" s="2"/>
      <c r="G1" s="2"/>
      <c r="H1" s="2"/>
      <c r="I1" s="2"/>
      <c r="J1" s="2"/>
      <c r="K1" s="2"/>
      <c r="L1" s="2"/>
      <c r="P1" s="150" t="s">
        <v>549</v>
      </c>
      <c r="Q1" s="150" t="s">
        <v>104</v>
      </c>
      <c r="R1" s="150" t="s">
        <v>126</v>
      </c>
      <c r="S1" s="150" t="s">
        <v>550</v>
      </c>
      <c r="T1" s="150" t="s">
        <v>43</v>
      </c>
      <c r="U1" s="150" t="s">
        <v>127</v>
      </c>
      <c r="V1" s="150" t="s">
        <v>128</v>
      </c>
      <c r="W1" s="150" t="s">
        <v>106</v>
      </c>
      <c r="X1" s="150" t="s">
        <v>129</v>
      </c>
      <c r="Y1" s="150" t="s">
        <v>46</v>
      </c>
      <c r="Z1" s="150" t="s">
        <v>110</v>
      </c>
      <c r="AA1" s="150" t="s">
        <v>130</v>
      </c>
      <c r="AB1" s="150" t="s">
        <v>131</v>
      </c>
      <c r="AC1" s="150" t="s">
        <v>132</v>
      </c>
      <c r="AD1" s="150" t="s">
        <v>133</v>
      </c>
      <c r="AE1" s="150" t="s">
        <v>134</v>
      </c>
      <c r="AF1" s="150" t="s">
        <v>135</v>
      </c>
      <c r="AG1" s="150" t="s">
        <v>136</v>
      </c>
      <c r="AH1" s="150" t="s">
        <v>551</v>
      </c>
      <c r="AI1" s="150" t="s">
        <v>552</v>
      </c>
      <c r="AJ1" s="21" t="s">
        <v>137</v>
      </c>
      <c r="AK1" s="21" t="s">
        <v>138</v>
      </c>
      <c r="AL1" s="21" t="s">
        <v>139</v>
      </c>
      <c r="AM1" s="21" t="s">
        <v>140</v>
      </c>
      <c r="AN1" s="21" t="s">
        <v>141</v>
      </c>
      <c r="AO1" s="21" t="s">
        <v>142</v>
      </c>
      <c r="AP1" s="21" t="s">
        <v>143</v>
      </c>
      <c r="AQ1" s="21" t="s">
        <v>144</v>
      </c>
      <c r="AR1" s="21" t="s">
        <v>145</v>
      </c>
      <c r="AS1" s="21" t="s">
        <v>146</v>
      </c>
      <c r="AT1" s="21" t="s">
        <v>147</v>
      </c>
      <c r="AU1" s="21" t="s">
        <v>148</v>
      </c>
      <c r="AV1" s="21" t="s">
        <v>149</v>
      </c>
      <c r="AW1" s="21" t="s">
        <v>150</v>
      </c>
      <c r="AX1" s="21" t="s">
        <v>151</v>
      </c>
      <c r="AY1" s="21" t="s">
        <v>152</v>
      </c>
      <c r="AZ1" s="21" t="s">
        <v>153</v>
      </c>
      <c r="BA1" s="21" t="s">
        <v>154</v>
      </c>
      <c r="BB1" s="21" t="s">
        <v>155</v>
      </c>
      <c r="BC1" s="21" t="s">
        <v>156</v>
      </c>
      <c r="BD1" s="21" t="s">
        <v>157</v>
      </c>
      <c r="BE1" s="21" t="s">
        <v>158</v>
      </c>
      <c r="BF1" s="21" t="s">
        <v>159</v>
      </c>
      <c r="BG1" s="21" t="s">
        <v>160</v>
      </c>
      <c r="BH1" s="21" t="s">
        <v>161</v>
      </c>
      <c r="BI1" s="21" t="s">
        <v>162</v>
      </c>
      <c r="BJ1" s="21" t="s">
        <v>163</v>
      </c>
      <c r="BK1" s="21" t="s">
        <v>164</v>
      </c>
      <c r="BL1" s="21" t="s">
        <v>165</v>
      </c>
      <c r="BM1" s="21" t="s">
        <v>166</v>
      </c>
      <c r="BN1" s="21" t="s">
        <v>167</v>
      </c>
      <c r="BO1" s="21" t="s">
        <v>168</v>
      </c>
      <c r="BP1" s="21" t="s">
        <v>169</v>
      </c>
      <c r="BQ1" s="21" t="s">
        <v>170</v>
      </c>
      <c r="BR1" s="21" t="s">
        <v>171</v>
      </c>
      <c r="BS1" s="21" t="s">
        <v>172</v>
      </c>
      <c r="BT1" s="21" t="s">
        <v>173</v>
      </c>
      <c r="BU1" s="21" t="s">
        <v>174</v>
      </c>
      <c r="BV1" s="21" t="s">
        <v>175</v>
      </c>
      <c r="BW1" s="21" t="s">
        <v>176</v>
      </c>
      <c r="BX1" s="21" t="s">
        <v>177</v>
      </c>
      <c r="BY1" s="21" t="s">
        <v>178</v>
      </c>
      <c r="BZ1" s="21" t="s">
        <v>179</v>
      </c>
      <c r="CA1" s="21" t="s">
        <v>180</v>
      </c>
      <c r="CB1" s="21" t="s">
        <v>181</v>
      </c>
      <c r="CC1" s="21" t="s">
        <v>182</v>
      </c>
      <c r="CD1" s="21" t="s">
        <v>183</v>
      </c>
      <c r="CE1" s="21" t="s">
        <v>184</v>
      </c>
      <c r="CF1" s="21" t="s">
        <v>185</v>
      </c>
      <c r="CG1" s="21" t="s">
        <v>186</v>
      </c>
      <c r="CH1" s="21" t="s">
        <v>187</v>
      </c>
      <c r="CI1" s="21" t="s">
        <v>188</v>
      </c>
      <c r="CJ1" s="21" t="s">
        <v>189</v>
      </c>
      <c r="CK1" s="21" t="s">
        <v>190</v>
      </c>
      <c r="CL1" s="21" t="s">
        <v>553</v>
      </c>
      <c r="CM1" s="21" t="s">
        <v>192</v>
      </c>
      <c r="CN1" s="21" t="s">
        <v>193</v>
      </c>
      <c r="CO1" s="21" t="s">
        <v>194</v>
      </c>
      <c r="CP1" s="21" t="s">
        <v>195</v>
      </c>
      <c r="CQ1" s="21" t="s">
        <v>196</v>
      </c>
      <c r="CR1" s="21" t="s">
        <v>554</v>
      </c>
      <c r="CS1" s="21" t="s">
        <v>555</v>
      </c>
      <c r="CT1" s="21" t="s">
        <v>556</v>
      </c>
      <c r="CU1" s="21" t="s">
        <v>557</v>
      </c>
      <c r="CV1" s="21" t="s">
        <v>558</v>
      </c>
      <c r="CW1" s="21" t="s">
        <v>559</v>
      </c>
      <c r="CX1" s="21" t="s">
        <v>560</v>
      </c>
      <c r="CY1" s="21" t="s">
        <v>561</v>
      </c>
      <c r="CZ1" s="21" t="s">
        <v>562</v>
      </c>
      <c r="DA1" s="21" t="s">
        <v>563</v>
      </c>
      <c r="DB1" s="21" t="s">
        <v>564</v>
      </c>
      <c r="DC1" s="21" t="s">
        <v>565</v>
      </c>
      <c r="DD1" s="21" t="s">
        <v>566</v>
      </c>
      <c r="DE1" s="21" t="s">
        <v>567</v>
      </c>
      <c r="DF1" s="21" t="s">
        <v>568</v>
      </c>
      <c r="DG1" s="21" t="s">
        <v>569</v>
      </c>
      <c r="DH1" s="21" t="s">
        <v>570</v>
      </c>
      <c r="DI1" s="21" t="s">
        <v>571</v>
      </c>
      <c r="DJ1" s="21" t="s">
        <v>572</v>
      </c>
      <c r="DK1" s="21" t="s">
        <v>573</v>
      </c>
      <c r="DL1" s="21" t="s">
        <v>574</v>
      </c>
      <c r="DM1" s="21" t="s">
        <v>575</v>
      </c>
      <c r="DN1" s="21" t="s">
        <v>576</v>
      </c>
      <c r="DO1" s="21" t="s">
        <v>577</v>
      </c>
      <c r="DP1" s="21" t="s">
        <v>578</v>
      </c>
      <c r="DQ1" s="21" t="s">
        <v>579</v>
      </c>
      <c r="DR1" s="21" t="s">
        <v>580</v>
      </c>
      <c r="DS1" s="21" t="s">
        <v>581</v>
      </c>
      <c r="DT1" s="21" t="s">
        <v>582</v>
      </c>
      <c r="DU1" s="21" t="s">
        <v>583</v>
      </c>
      <c r="DV1" s="21" t="s">
        <v>584</v>
      </c>
      <c r="DW1" s="21" t="s">
        <v>585</v>
      </c>
      <c r="DX1" s="21" t="s">
        <v>586</v>
      </c>
      <c r="DY1" s="21" t="s">
        <v>587</v>
      </c>
      <c r="DZ1" s="21" t="s">
        <v>588</v>
      </c>
      <c r="EA1" s="21" t="s">
        <v>589</v>
      </c>
      <c r="EB1" s="21" t="s">
        <v>590</v>
      </c>
      <c r="EC1" s="21" t="s">
        <v>591</v>
      </c>
      <c r="ED1" s="21" t="s">
        <v>592</v>
      </c>
      <c r="EE1" s="21" t="s">
        <v>593</v>
      </c>
      <c r="EF1" s="167" t="s">
        <v>594</v>
      </c>
      <c r="EG1" s="167" t="s">
        <v>595</v>
      </c>
      <c r="EH1" s="167" t="s">
        <v>594</v>
      </c>
      <c r="EI1" s="167" t="s">
        <v>595</v>
      </c>
      <c r="EJ1" s="167" t="s">
        <v>595</v>
      </c>
      <c r="EK1" s="167" t="s">
        <v>594</v>
      </c>
      <c r="EL1" s="167" t="s">
        <v>595</v>
      </c>
      <c r="EM1" s="167" t="s">
        <v>594</v>
      </c>
      <c r="EN1" s="167" t="s">
        <v>594</v>
      </c>
      <c r="EO1" s="167" t="s">
        <v>594</v>
      </c>
      <c r="EP1" s="167" t="s">
        <v>595</v>
      </c>
      <c r="EQ1" s="167" t="s">
        <v>595</v>
      </c>
      <c r="ER1" s="167" t="s">
        <v>595</v>
      </c>
      <c r="ES1" s="167" t="s">
        <v>595</v>
      </c>
      <c r="ET1" s="167" t="s">
        <v>594</v>
      </c>
      <c r="EU1" s="167" t="s">
        <v>594</v>
      </c>
      <c r="EV1" s="167" t="s">
        <v>594</v>
      </c>
      <c r="EW1" s="167" t="s">
        <v>595</v>
      </c>
      <c r="EX1" s="167" t="s">
        <v>595</v>
      </c>
      <c r="EY1" s="167" t="s">
        <v>594</v>
      </c>
      <c r="EZ1" s="167" t="s">
        <v>594</v>
      </c>
      <c r="FA1" s="167" t="s">
        <v>595</v>
      </c>
      <c r="FB1" s="167" t="s">
        <v>594</v>
      </c>
      <c r="FC1" s="167" t="s">
        <v>595</v>
      </c>
      <c r="FD1" s="167" t="s">
        <v>595</v>
      </c>
      <c r="FE1" s="167" t="s">
        <v>594</v>
      </c>
      <c r="FF1" s="167" t="s">
        <v>594</v>
      </c>
      <c r="FG1" s="167" t="s">
        <v>595</v>
      </c>
      <c r="FH1" s="167" t="s">
        <v>594</v>
      </c>
      <c r="FI1" s="167" t="s">
        <v>594</v>
      </c>
      <c r="FJ1" s="167" t="s">
        <v>595</v>
      </c>
      <c r="FK1" s="167" t="s">
        <v>595</v>
      </c>
      <c r="FL1" s="167" t="s">
        <v>595</v>
      </c>
      <c r="FM1" s="167" t="s">
        <v>595</v>
      </c>
      <c r="FN1" s="167" t="s">
        <v>594</v>
      </c>
      <c r="FO1" s="167" t="s">
        <v>594</v>
      </c>
      <c r="FP1" s="167" t="s">
        <v>594</v>
      </c>
      <c r="FQ1" s="167" t="s">
        <v>595</v>
      </c>
      <c r="FR1" s="167" t="s">
        <v>595</v>
      </c>
      <c r="FS1" s="167" t="s">
        <v>594</v>
      </c>
      <c r="FT1" s="167" t="s">
        <v>595</v>
      </c>
      <c r="FU1" s="167" t="s">
        <v>594</v>
      </c>
      <c r="FV1" s="167" t="s">
        <v>594</v>
      </c>
      <c r="FW1" s="167" t="s">
        <v>595</v>
      </c>
      <c r="FX1" s="167" t="s">
        <v>595</v>
      </c>
      <c r="FY1" s="167" t="s">
        <v>594</v>
      </c>
      <c r="FZ1" s="167" t="s">
        <v>595</v>
      </c>
      <c r="GA1" s="167" t="s">
        <v>594</v>
      </c>
    </row>
    <row r="2" spans="1:183" s="6" customFormat="1" ht="15" customHeight="1" x14ac:dyDescent="0.35">
      <c r="A2" s="4"/>
      <c r="B2" s="4"/>
      <c r="C2" s="5"/>
      <c r="D2" s="5"/>
      <c r="E2" s="142"/>
      <c r="F2" s="142"/>
      <c r="G2" s="142"/>
      <c r="H2" s="142"/>
      <c r="I2" s="142"/>
      <c r="J2" s="142"/>
      <c r="K2" s="142"/>
      <c r="L2" s="142"/>
      <c r="M2" s="5"/>
      <c r="N2" s="5"/>
      <c r="O2" s="5" t="s">
        <v>57</v>
      </c>
      <c r="P2" s="178" t="s">
        <v>197</v>
      </c>
      <c r="Q2" s="178"/>
      <c r="R2" s="178"/>
      <c r="S2" s="178"/>
      <c r="T2" s="178"/>
      <c r="U2" s="178"/>
      <c r="V2" s="178"/>
      <c r="W2" s="178"/>
      <c r="X2" s="178"/>
      <c r="Y2" s="178"/>
      <c r="Z2" s="178"/>
      <c r="AA2" s="178"/>
      <c r="AB2" s="178"/>
      <c r="AC2" s="178"/>
      <c r="AD2" s="178"/>
      <c r="AE2" s="178"/>
      <c r="AF2" s="178"/>
      <c r="AG2" s="178"/>
      <c r="AH2" s="178"/>
      <c r="AI2" s="178"/>
      <c r="AJ2" s="182" t="s">
        <v>124</v>
      </c>
      <c r="AK2" s="183"/>
      <c r="AL2" s="183"/>
      <c r="AM2" s="183"/>
      <c r="AN2" s="183"/>
      <c r="AO2" s="183"/>
      <c r="AP2" s="183"/>
      <c r="AQ2" s="183"/>
      <c r="AR2" s="183"/>
      <c r="AS2" s="183"/>
      <c r="AT2" s="183"/>
      <c r="AU2" s="183"/>
      <c r="AV2" s="183"/>
      <c r="AW2" s="183"/>
      <c r="AX2" s="183"/>
      <c r="AY2" s="183"/>
      <c r="AZ2" s="183"/>
      <c r="BA2" s="183"/>
      <c r="BB2" s="183"/>
      <c r="BC2" s="183"/>
      <c r="BD2" s="183"/>
      <c r="BE2" s="183"/>
      <c r="BF2" s="183"/>
      <c r="BG2" s="183"/>
      <c r="BH2" s="183"/>
      <c r="BI2" s="183"/>
      <c r="BJ2" s="183"/>
      <c r="BK2" s="183"/>
      <c r="BL2" s="183"/>
      <c r="BM2" s="183"/>
      <c r="BN2" s="183"/>
      <c r="BO2" s="183"/>
      <c r="BP2" s="183"/>
      <c r="BQ2" s="183"/>
      <c r="BR2" s="183"/>
      <c r="BS2" s="183"/>
      <c r="BT2" s="183"/>
      <c r="BU2" s="183"/>
      <c r="BV2" s="183"/>
      <c r="BW2" s="183"/>
      <c r="BX2" s="183"/>
      <c r="BY2" s="183"/>
      <c r="BZ2" s="183"/>
      <c r="CA2" s="183"/>
      <c r="CB2" s="183"/>
      <c r="CC2" s="183"/>
      <c r="CD2" s="183"/>
      <c r="CE2" s="183"/>
      <c r="CF2" s="183"/>
      <c r="CG2" s="183"/>
      <c r="CH2" s="183"/>
      <c r="CI2" s="183"/>
      <c r="CJ2" s="183"/>
      <c r="CK2" s="183"/>
      <c r="CL2" s="183"/>
      <c r="CM2" s="183"/>
      <c r="CN2" s="183"/>
      <c r="CO2" s="183"/>
      <c r="CP2" s="183"/>
      <c r="CQ2" s="183"/>
      <c r="CR2" s="183"/>
      <c r="CS2" s="183"/>
      <c r="CT2" s="183"/>
      <c r="CU2" s="183"/>
      <c r="CV2" s="183"/>
      <c r="CW2" s="183"/>
      <c r="CX2" s="183"/>
      <c r="CY2" s="183"/>
      <c r="CZ2" s="183"/>
      <c r="DA2" s="183"/>
      <c r="DB2" s="183"/>
      <c r="DC2" s="183"/>
      <c r="DD2" s="183"/>
      <c r="DE2" s="183"/>
      <c r="DF2" s="183"/>
      <c r="DG2" s="183"/>
      <c r="DH2" s="183"/>
      <c r="DI2" s="183"/>
      <c r="DJ2" s="183"/>
      <c r="DK2" s="183"/>
      <c r="DL2" s="183"/>
      <c r="DM2" s="183"/>
      <c r="DN2" s="183"/>
      <c r="DO2" s="183"/>
      <c r="DP2" s="183"/>
      <c r="DQ2" s="183"/>
      <c r="DR2" s="183"/>
      <c r="DS2" s="183"/>
      <c r="DT2" s="183"/>
      <c r="DU2" s="183"/>
      <c r="DV2" s="183"/>
      <c r="DW2" s="183"/>
      <c r="DX2" s="183"/>
      <c r="DY2" s="183"/>
      <c r="DZ2" s="183"/>
      <c r="EA2" s="183"/>
      <c r="EB2" s="183"/>
      <c r="EC2" s="183"/>
      <c r="ED2" s="183"/>
      <c r="EE2" s="184"/>
      <c r="EF2" s="185" t="s">
        <v>596</v>
      </c>
      <c r="EG2" s="186"/>
      <c r="EH2" s="186"/>
      <c r="EI2" s="186"/>
      <c r="EJ2" s="186"/>
      <c r="EK2" s="186"/>
      <c r="EL2" s="186"/>
      <c r="EM2" s="186"/>
      <c r="EN2" s="186"/>
      <c r="EO2" s="186"/>
      <c r="EP2" s="186"/>
      <c r="EQ2" s="186"/>
      <c r="ER2" s="186"/>
      <c r="ES2" s="186"/>
      <c r="ET2" s="186"/>
      <c r="EU2" s="186"/>
      <c r="EV2" s="186"/>
      <c r="EW2" s="186"/>
      <c r="EX2" s="186"/>
      <c r="EY2" s="186"/>
      <c r="EZ2" s="186"/>
      <c r="FA2" s="186"/>
      <c r="FB2" s="186"/>
      <c r="FC2" s="186"/>
      <c r="FD2" s="186"/>
      <c r="FE2" s="186"/>
      <c r="FF2" s="186"/>
      <c r="FG2" s="186"/>
      <c r="FH2" s="186"/>
      <c r="FI2" s="186"/>
      <c r="FJ2" s="186"/>
      <c r="FK2" s="186"/>
      <c r="FL2" s="186"/>
      <c r="FM2" s="186"/>
      <c r="FN2" s="186"/>
      <c r="FO2" s="186"/>
      <c r="FP2" s="186"/>
      <c r="FQ2" s="186"/>
      <c r="FR2" s="186"/>
      <c r="FS2" s="186"/>
      <c r="FT2" s="186"/>
      <c r="FU2" s="186"/>
      <c r="FV2" s="186"/>
      <c r="FW2" s="186"/>
      <c r="FX2" s="186"/>
      <c r="FY2" s="186"/>
      <c r="FZ2" s="186"/>
      <c r="GA2" s="187"/>
    </row>
    <row r="3" spans="1:183" s="6" customFormat="1" ht="1" customHeight="1" x14ac:dyDescent="0.35">
      <c r="A3" s="4"/>
      <c r="B3" s="4"/>
      <c r="C3" s="5" t="s">
        <v>61</v>
      </c>
      <c r="D3" s="5"/>
      <c r="E3" s="142"/>
      <c r="F3" s="142"/>
      <c r="G3" s="142"/>
      <c r="H3" s="142"/>
      <c r="I3" s="142"/>
      <c r="J3" s="142"/>
      <c r="K3" s="142"/>
      <c r="L3" s="142"/>
      <c r="M3" s="5"/>
      <c r="N3" s="5"/>
      <c r="O3" s="5"/>
      <c r="P3" s="151">
        <v>1</v>
      </c>
      <c r="Q3" s="151">
        <v>1</v>
      </c>
      <c r="R3" s="151">
        <v>1</v>
      </c>
      <c r="S3" s="151">
        <v>1</v>
      </c>
      <c r="T3" s="151">
        <v>1</v>
      </c>
      <c r="U3" s="151">
        <v>1</v>
      </c>
      <c r="V3" s="151">
        <v>1</v>
      </c>
      <c r="W3" s="151">
        <v>1</v>
      </c>
      <c r="X3" s="151">
        <v>1</v>
      </c>
      <c r="Y3" s="151">
        <v>1</v>
      </c>
      <c r="Z3" s="151">
        <v>1</v>
      </c>
      <c r="AA3" s="151">
        <v>1</v>
      </c>
      <c r="AB3" s="151">
        <v>1</v>
      </c>
      <c r="AC3" s="151">
        <v>1</v>
      </c>
      <c r="AD3" s="151">
        <v>1</v>
      </c>
      <c r="AE3" s="151">
        <v>1</v>
      </c>
      <c r="AF3" s="151">
        <v>1</v>
      </c>
      <c r="AG3" s="152">
        <v>1</v>
      </c>
      <c r="AH3" s="151">
        <v>1</v>
      </c>
      <c r="AI3" s="152">
        <v>1</v>
      </c>
      <c r="AJ3" s="22">
        <v>1</v>
      </c>
      <c r="AK3" s="22">
        <v>4</v>
      </c>
      <c r="AL3" s="22">
        <v>3</v>
      </c>
      <c r="AM3" s="22">
        <v>4</v>
      </c>
      <c r="AN3" s="22">
        <v>1</v>
      </c>
      <c r="AO3" s="22">
        <v>2</v>
      </c>
      <c r="AP3" s="22">
        <v>1</v>
      </c>
      <c r="AQ3" s="22">
        <v>2</v>
      </c>
      <c r="AR3" s="22">
        <v>2</v>
      </c>
      <c r="AS3" s="22">
        <v>3</v>
      </c>
      <c r="AT3" s="22">
        <v>3</v>
      </c>
      <c r="AU3" s="22">
        <v>4</v>
      </c>
      <c r="AV3" s="22">
        <v>4</v>
      </c>
      <c r="AW3" s="22">
        <v>3</v>
      </c>
      <c r="AX3" s="22">
        <v>1</v>
      </c>
      <c r="AY3" s="22">
        <v>1</v>
      </c>
      <c r="AZ3" s="22">
        <v>4</v>
      </c>
      <c r="BA3" s="22">
        <v>1</v>
      </c>
      <c r="BB3" s="22">
        <v>2</v>
      </c>
      <c r="BC3" s="22">
        <v>1</v>
      </c>
      <c r="BD3" s="22">
        <v>3</v>
      </c>
      <c r="BE3" s="22">
        <v>4</v>
      </c>
      <c r="BF3" s="22">
        <v>3</v>
      </c>
      <c r="BG3" s="22">
        <v>3</v>
      </c>
      <c r="BH3" s="22">
        <v>4</v>
      </c>
      <c r="BI3" s="22">
        <v>2</v>
      </c>
      <c r="BJ3" s="22">
        <v>1</v>
      </c>
      <c r="BK3" s="22">
        <v>4</v>
      </c>
      <c r="BL3" s="22">
        <v>2</v>
      </c>
      <c r="BM3" s="22">
        <v>3</v>
      </c>
      <c r="BN3" s="22">
        <v>1</v>
      </c>
      <c r="BO3" s="22">
        <v>3</v>
      </c>
      <c r="BP3" s="22">
        <v>4</v>
      </c>
      <c r="BQ3" s="22">
        <v>1</v>
      </c>
      <c r="BR3" s="22">
        <v>2</v>
      </c>
      <c r="BS3" s="22">
        <v>3</v>
      </c>
      <c r="BT3" s="22">
        <v>2</v>
      </c>
      <c r="BU3" s="147">
        <v>4</v>
      </c>
      <c r="BV3" s="147">
        <v>3</v>
      </c>
      <c r="BW3" s="147">
        <v>4</v>
      </c>
      <c r="BX3" s="147">
        <v>1</v>
      </c>
      <c r="BY3" s="147">
        <v>2</v>
      </c>
      <c r="BZ3" s="147">
        <v>2</v>
      </c>
      <c r="CA3" s="147">
        <v>2</v>
      </c>
      <c r="CB3" s="147">
        <v>1</v>
      </c>
      <c r="CC3" s="147">
        <v>4</v>
      </c>
      <c r="CD3" s="147">
        <v>1</v>
      </c>
      <c r="CE3" s="147">
        <v>1</v>
      </c>
      <c r="CF3" s="147">
        <v>4</v>
      </c>
      <c r="CG3" s="147">
        <v>2</v>
      </c>
      <c r="CH3" s="147">
        <v>2</v>
      </c>
      <c r="CI3" s="147">
        <v>1</v>
      </c>
      <c r="CJ3" s="147">
        <v>3</v>
      </c>
      <c r="CK3" s="147">
        <v>2</v>
      </c>
      <c r="CL3" s="147">
        <v>2</v>
      </c>
      <c r="CM3" s="147">
        <v>4</v>
      </c>
      <c r="CN3" s="147">
        <v>1</v>
      </c>
      <c r="CO3" s="148">
        <v>3</v>
      </c>
      <c r="CP3" s="148">
        <v>4</v>
      </c>
      <c r="CQ3" s="148">
        <v>3</v>
      </c>
      <c r="CR3" s="22">
        <v>4</v>
      </c>
      <c r="CS3" s="22">
        <v>1</v>
      </c>
      <c r="CT3" s="22">
        <v>3</v>
      </c>
      <c r="CU3" s="22">
        <v>1</v>
      </c>
      <c r="CV3" s="22">
        <v>4</v>
      </c>
      <c r="CW3" s="22">
        <v>3</v>
      </c>
      <c r="CX3" s="22">
        <v>2</v>
      </c>
      <c r="CY3" s="22">
        <v>3</v>
      </c>
      <c r="CZ3" s="22">
        <v>1</v>
      </c>
      <c r="DA3" s="22">
        <v>4</v>
      </c>
      <c r="DB3" s="22">
        <v>2</v>
      </c>
      <c r="DC3" s="22">
        <v>4</v>
      </c>
      <c r="DD3" s="22">
        <v>1</v>
      </c>
      <c r="DE3" s="22">
        <v>2</v>
      </c>
      <c r="DF3" s="22">
        <v>3</v>
      </c>
      <c r="DG3" s="22">
        <v>3</v>
      </c>
      <c r="DH3" s="22">
        <v>2</v>
      </c>
      <c r="DI3" s="22">
        <v>4</v>
      </c>
      <c r="DJ3" s="22">
        <v>1</v>
      </c>
      <c r="DK3" s="22">
        <v>3</v>
      </c>
      <c r="DL3" s="22">
        <v>2</v>
      </c>
      <c r="DM3" s="22">
        <v>4</v>
      </c>
      <c r="DN3" s="22">
        <v>1</v>
      </c>
      <c r="DO3" s="22">
        <v>3</v>
      </c>
      <c r="DP3" s="22">
        <v>2</v>
      </c>
      <c r="DQ3" s="22">
        <v>3</v>
      </c>
      <c r="DR3" s="22">
        <v>4</v>
      </c>
      <c r="DS3" s="22">
        <v>1</v>
      </c>
      <c r="DT3" s="22">
        <v>4</v>
      </c>
      <c r="DU3" s="22">
        <v>3</v>
      </c>
      <c r="DV3" s="22">
        <v>4</v>
      </c>
      <c r="DW3" s="22">
        <v>2</v>
      </c>
      <c r="DX3" s="22">
        <v>1</v>
      </c>
      <c r="DY3" s="22">
        <v>2</v>
      </c>
      <c r="DZ3" s="22">
        <v>1</v>
      </c>
      <c r="EA3" s="22">
        <v>2</v>
      </c>
      <c r="EB3" s="22">
        <v>2</v>
      </c>
      <c r="EC3" s="147">
        <v>4</v>
      </c>
      <c r="ED3" s="147">
        <v>3</v>
      </c>
      <c r="EE3" s="147">
        <v>3</v>
      </c>
      <c r="EF3" s="166">
        <v>1</v>
      </c>
      <c r="EG3" s="166">
        <v>2</v>
      </c>
      <c r="EH3" s="166">
        <v>1</v>
      </c>
      <c r="EI3" s="166">
        <v>2</v>
      </c>
      <c r="EJ3" s="166">
        <v>2</v>
      </c>
      <c r="EK3" s="166">
        <v>1</v>
      </c>
      <c r="EL3" s="166">
        <v>2</v>
      </c>
      <c r="EM3" s="166">
        <v>1</v>
      </c>
      <c r="EN3" s="166">
        <v>1</v>
      </c>
      <c r="EO3" s="166">
        <v>1</v>
      </c>
      <c r="EP3" s="166">
        <v>2</v>
      </c>
      <c r="EQ3" s="166">
        <v>2</v>
      </c>
      <c r="ER3" s="166">
        <v>2</v>
      </c>
      <c r="ES3" s="166">
        <v>2</v>
      </c>
      <c r="ET3" s="166">
        <v>1</v>
      </c>
      <c r="EU3" s="166">
        <v>1</v>
      </c>
      <c r="EV3" s="166">
        <v>1</v>
      </c>
      <c r="EW3" s="166">
        <v>2</v>
      </c>
      <c r="EX3" s="166">
        <v>2</v>
      </c>
      <c r="EY3" s="166">
        <v>1</v>
      </c>
      <c r="EZ3" s="166">
        <v>1</v>
      </c>
      <c r="FA3" s="166">
        <v>2</v>
      </c>
      <c r="FB3" s="166">
        <v>1</v>
      </c>
      <c r="FC3" s="166">
        <v>2</v>
      </c>
      <c r="FD3" s="166">
        <v>2</v>
      </c>
      <c r="FE3" s="166">
        <v>1</v>
      </c>
      <c r="FF3" s="166">
        <v>1</v>
      </c>
      <c r="FG3" s="166">
        <v>2</v>
      </c>
      <c r="FH3" s="166">
        <v>1</v>
      </c>
      <c r="FI3" s="166">
        <v>1</v>
      </c>
      <c r="FJ3" s="166">
        <v>2</v>
      </c>
      <c r="FK3" s="166">
        <v>2</v>
      </c>
      <c r="FL3" s="166">
        <v>2</v>
      </c>
      <c r="FM3" s="166">
        <v>2</v>
      </c>
      <c r="FN3" s="166">
        <v>1</v>
      </c>
      <c r="FO3" s="166">
        <v>1</v>
      </c>
      <c r="FP3" s="166">
        <v>1</v>
      </c>
      <c r="FQ3" s="166">
        <v>2</v>
      </c>
      <c r="FR3" s="166">
        <v>2</v>
      </c>
      <c r="FS3" s="166">
        <v>1</v>
      </c>
      <c r="FT3" s="166">
        <v>2</v>
      </c>
      <c r="FU3" s="166">
        <v>1</v>
      </c>
      <c r="FV3" s="166">
        <v>1</v>
      </c>
      <c r="FW3" s="166">
        <v>2</v>
      </c>
      <c r="FX3" s="166">
        <v>2</v>
      </c>
      <c r="FY3" s="166">
        <v>1</v>
      </c>
      <c r="FZ3" s="166">
        <v>2</v>
      </c>
      <c r="GA3" s="166">
        <v>1</v>
      </c>
    </row>
    <row r="4" spans="1:183" s="11" customFormat="1" ht="1" customHeight="1" x14ac:dyDescent="0.35">
      <c r="A4" s="8"/>
      <c r="B4" s="8"/>
      <c r="C4" s="9" t="s">
        <v>62</v>
      </c>
      <c r="D4" s="8"/>
      <c r="E4" s="143"/>
      <c r="F4" s="143"/>
      <c r="G4" s="143"/>
      <c r="H4" s="143"/>
      <c r="I4" s="143"/>
      <c r="J4" s="143"/>
      <c r="K4" s="143"/>
      <c r="L4" s="143"/>
      <c r="M4" s="8"/>
      <c r="N4" s="8"/>
      <c r="O4" s="8"/>
      <c r="P4" s="154">
        <f>SUM(P5:P11)</f>
        <v>0</v>
      </c>
      <c r="Q4" s="154">
        <f t="shared" ref="Q4:AI4" si="0">SUM(Q5:Q11)</f>
        <v>0</v>
      </c>
      <c r="R4" s="154">
        <f t="shared" si="0"/>
        <v>0</v>
      </c>
      <c r="S4" s="154">
        <f t="shared" si="0"/>
        <v>0</v>
      </c>
      <c r="T4" s="154">
        <f t="shared" si="0"/>
        <v>0</v>
      </c>
      <c r="U4" s="154">
        <f t="shared" si="0"/>
        <v>0</v>
      </c>
      <c r="V4" s="154">
        <f t="shared" si="0"/>
        <v>0</v>
      </c>
      <c r="W4" s="154">
        <f t="shared" si="0"/>
        <v>0</v>
      </c>
      <c r="X4" s="154">
        <f t="shared" si="0"/>
        <v>0</v>
      </c>
      <c r="Y4" s="154">
        <f t="shared" si="0"/>
        <v>0</v>
      </c>
      <c r="Z4" s="154">
        <f t="shared" si="0"/>
        <v>0</v>
      </c>
      <c r="AA4" s="154">
        <f t="shared" si="0"/>
        <v>0</v>
      </c>
      <c r="AB4" s="154">
        <f t="shared" si="0"/>
        <v>0</v>
      </c>
      <c r="AC4" s="154">
        <f t="shared" si="0"/>
        <v>0</v>
      </c>
      <c r="AD4" s="154">
        <f t="shared" si="0"/>
        <v>0</v>
      </c>
      <c r="AE4" s="154">
        <f t="shared" si="0"/>
        <v>0</v>
      </c>
      <c r="AF4" s="154">
        <f t="shared" si="0"/>
        <v>0</v>
      </c>
      <c r="AG4" s="154">
        <f t="shared" si="0"/>
        <v>0</v>
      </c>
      <c r="AH4" s="154">
        <f t="shared" si="0"/>
        <v>0</v>
      </c>
      <c r="AI4" s="154">
        <f t="shared" si="0"/>
        <v>0</v>
      </c>
      <c r="AJ4" s="8">
        <f>SUM(AJ6:AJ11)</f>
        <v>0</v>
      </c>
      <c r="AK4" s="8">
        <f t="shared" ref="AK4:CQ4" si="1">SUM(AK6:AK11)</f>
        <v>0</v>
      </c>
      <c r="AL4" s="8">
        <f t="shared" si="1"/>
        <v>0</v>
      </c>
      <c r="AM4" s="8">
        <f t="shared" si="1"/>
        <v>0</v>
      </c>
      <c r="AN4" s="8">
        <f t="shared" si="1"/>
        <v>0</v>
      </c>
      <c r="AO4" s="8">
        <f t="shared" si="1"/>
        <v>0</v>
      </c>
      <c r="AP4" s="8">
        <f t="shared" si="1"/>
        <v>0</v>
      </c>
      <c r="AQ4" s="8">
        <f t="shared" si="1"/>
        <v>0</v>
      </c>
      <c r="AR4" s="8">
        <f t="shared" si="1"/>
        <v>0</v>
      </c>
      <c r="AS4" s="8">
        <f t="shared" si="1"/>
        <v>0</v>
      </c>
      <c r="AT4" s="8">
        <f t="shared" si="1"/>
        <v>0</v>
      </c>
      <c r="AU4" s="8">
        <f t="shared" si="1"/>
        <v>0</v>
      </c>
      <c r="AV4" s="8">
        <f t="shared" si="1"/>
        <v>0</v>
      </c>
      <c r="AW4" s="8">
        <f t="shared" si="1"/>
        <v>0</v>
      </c>
      <c r="AX4" s="8">
        <f t="shared" si="1"/>
        <v>0</v>
      </c>
      <c r="AY4" s="8">
        <f t="shared" si="1"/>
        <v>0</v>
      </c>
      <c r="AZ4" s="8">
        <f t="shared" si="1"/>
        <v>0</v>
      </c>
      <c r="BA4" s="8">
        <f t="shared" si="1"/>
        <v>0</v>
      </c>
      <c r="BB4" s="8">
        <f t="shared" si="1"/>
        <v>0</v>
      </c>
      <c r="BC4" s="8">
        <f t="shared" si="1"/>
        <v>0</v>
      </c>
      <c r="BD4" s="8">
        <f t="shared" si="1"/>
        <v>0</v>
      </c>
      <c r="BE4" s="8">
        <f t="shared" si="1"/>
        <v>0</v>
      </c>
      <c r="BF4" s="8">
        <f t="shared" si="1"/>
        <v>0</v>
      </c>
      <c r="BG4" s="8">
        <f t="shared" si="1"/>
        <v>0</v>
      </c>
      <c r="BH4" s="8">
        <f t="shared" si="1"/>
        <v>0</v>
      </c>
      <c r="BI4" s="8">
        <f t="shared" si="1"/>
        <v>0</v>
      </c>
      <c r="BJ4" s="8">
        <f t="shared" si="1"/>
        <v>0</v>
      </c>
      <c r="BK4" s="8">
        <f t="shared" si="1"/>
        <v>0</v>
      </c>
      <c r="BL4" s="8">
        <f t="shared" si="1"/>
        <v>0</v>
      </c>
      <c r="BM4" s="8">
        <f t="shared" si="1"/>
        <v>0</v>
      </c>
      <c r="BN4" s="8">
        <f t="shared" si="1"/>
        <v>0</v>
      </c>
      <c r="BO4" s="8">
        <f t="shared" si="1"/>
        <v>0</v>
      </c>
      <c r="BP4" s="8">
        <f t="shared" si="1"/>
        <v>0</v>
      </c>
      <c r="BQ4" s="8">
        <f t="shared" si="1"/>
        <v>0</v>
      </c>
      <c r="BR4" s="8">
        <f t="shared" si="1"/>
        <v>0</v>
      </c>
      <c r="BS4" s="8">
        <f t="shared" si="1"/>
        <v>0</v>
      </c>
      <c r="BT4" s="8">
        <f t="shared" si="1"/>
        <v>0</v>
      </c>
      <c r="BU4" s="8">
        <f t="shared" si="1"/>
        <v>0</v>
      </c>
      <c r="BV4" s="8">
        <f t="shared" si="1"/>
        <v>0</v>
      </c>
      <c r="BW4" s="8">
        <f t="shared" si="1"/>
        <v>0</v>
      </c>
      <c r="BX4" s="8">
        <f t="shared" si="1"/>
        <v>0</v>
      </c>
      <c r="BY4" s="8">
        <f t="shared" si="1"/>
        <v>0</v>
      </c>
      <c r="BZ4" s="8">
        <f t="shared" si="1"/>
        <v>0</v>
      </c>
      <c r="CA4" s="8">
        <f t="shared" si="1"/>
        <v>0</v>
      </c>
      <c r="CB4" s="8">
        <f t="shared" si="1"/>
        <v>0</v>
      </c>
      <c r="CC4" s="8">
        <f t="shared" si="1"/>
        <v>0</v>
      </c>
      <c r="CD4" s="8">
        <f t="shared" si="1"/>
        <v>0</v>
      </c>
      <c r="CE4" s="8">
        <f t="shared" si="1"/>
        <v>0</v>
      </c>
      <c r="CF4" s="8">
        <f t="shared" si="1"/>
        <v>0</v>
      </c>
      <c r="CG4" s="8">
        <f t="shared" si="1"/>
        <v>0</v>
      </c>
      <c r="CH4" s="8">
        <f t="shared" si="1"/>
        <v>0</v>
      </c>
      <c r="CI4" s="8">
        <f t="shared" si="1"/>
        <v>0</v>
      </c>
      <c r="CJ4" s="8">
        <f t="shared" si="1"/>
        <v>0</v>
      </c>
      <c r="CK4" s="8">
        <f t="shared" si="1"/>
        <v>0</v>
      </c>
      <c r="CL4" s="8">
        <f t="shared" si="1"/>
        <v>0</v>
      </c>
      <c r="CM4" s="8">
        <f t="shared" si="1"/>
        <v>0</v>
      </c>
      <c r="CN4" s="8">
        <f t="shared" si="1"/>
        <v>0</v>
      </c>
      <c r="CO4" s="8">
        <f t="shared" si="1"/>
        <v>0</v>
      </c>
      <c r="CP4" s="8">
        <f t="shared" si="1"/>
        <v>0</v>
      </c>
      <c r="CQ4" s="8">
        <f t="shared" si="1"/>
        <v>0</v>
      </c>
      <c r="CR4" s="8">
        <f>SUM(CR6:CR11)</f>
        <v>0</v>
      </c>
      <c r="CS4" s="8">
        <f t="shared" ref="CS4:EE4" si="2">SUM(CS6:CS11)</f>
        <v>0</v>
      </c>
      <c r="CT4" s="8">
        <f t="shared" si="2"/>
        <v>0</v>
      </c>
      <c r="CU4" s="8">
        <f t="shared" si="2"/>
        <v>0</v>
      </c>
      <c r="CV4" s="8">
        <f t="shared" si="2"/>
        <v>0</v>
      </c>
      <c r="CW4" s="8">
        <f t="shared" si="2"/>
        <v>0</v>
      </c>
      <c r="CX4" s="8">
        <f t="shared" si="2"/>
        <v>0</v>
      </c>
      <c r="CY4" s="8">
        <f t="shared" si="2"/>
        <v>0</v>
      </c>
      <c r="CZ4" s="8">
        <f t="shared" si="2"/>
        <v>0</v>
      </c>
      <c r="DA4" s="8">
        <f t="shared" si="2"/>
        <v>0</v>
      </c>
      <c r="DB4" s="8">
        <f t="shared" si="2"/>
        <v>0</v>
      </c>
      <c r="DC4" s="8">
        <f t="shared" si="2"/>
        <v>0</v>
      </c>
      <c r="DD4" s="8">
        <f t="shared" si="2"/>
        <v>0</v>
      </c>
      <c r="DE4" s="8">
        <f t="shared" si="2"/>
        <v>0</v>
      </c>
      <c r="DF4" s="8">
        <f t="shared" si="2"/>
        <v>0</v>
      </c>
      <c r="DG4" s="8">
        <f t="shared" si="2"/>
        <v>0</v>
      </c>
      <c r="DH4" s="8">
        <f t="shared" si="2"/>
        <v>0</v>
      </c>
      <c r="DI4" s="8">
        <f t="shared" si="2"/>
        <v>0</v>
      </c>
      <c r="DJ4" s="8">
        <f t="shared" si="2"/>
        <v>0</v>
      </c>
      <c r="DK4" s="8">
        <f t="shared" si="2"/>
        <v>0</v>
      </c>
      <c r="DL4" s="8">
        <f t="shared" si="2"/>
        <v>0</v>
      </c>
      <c r="DM4" s="8">
        <f t="shared" si="2"/>
        <v>0</v>
      </c>
      <c r="DN4" s="8">
        <f t="shared" si="2"/>
        <v>0</v>
      </c>
      <c r="DO4" s="8">
        <f t="shared" si="2"/>
        <v>0</v>
      </c>
      <c r="DP4" s="8">
        <f t="shared" si="2"/>
        <v>0</v>
      </c>
      <c r="DQ4" s="8">
        <f t="shared" si="2"/>
        <v>0</v>
      </c>
      <c r="DR4" s="8">
        <f t="shared" si="2"/>
        <v>0</v>
      </c>
      <c r="DS4" s="8">
        <f t="shared" si="2"/>
        <v>0</v>
      </c>
      <c r="DT4" s="8">
        <f t="shared" si="2"/>
        <v>0</v>
      </c>
      <c r="DU4" s="8">
        <f t="shared" si="2"/>
        <v>0</v>
      </c>
      <c r="DV4" s="8">
        <f t="shared" si="2"/>
        <v>0</v>
      </c>
      <c r="DW4" s="8">
        <f t="shared" si="2"/>
        <v>0</v>
      </c>
      <c r="DX4" s="8">
        <f t="shared" si="2"/>
        <v>0</v>
      </c>
      <c r="DY4" s="8">
        <f t="shared" si="2"/>
        <v>0</v>
      </c>
      <c r="DZ4" s="8">
        <f t="shared" si="2"/>
        <v>0</v>
      </c>
      <c r="EA4" s="8">
        <f t="shared" si="2"/>
        <v>0</v>
      </c>
      <c r="EB4" s="8">
        <f t="shared" si="2"/>
        <v>0</v>
      </c>
      <c r="EC4" s="8">
        <f t="shared" si="2"/>
        <v>0</v>
      </c>
      <c r="ED4" s="8">
        <f t="shared" si="2"/>
        <v>0</v>
      </c>
      <c r="EE4" s="8">
        <f t="shared" si="2"/>
        <v>0</v>
      </c>
      <c r="EF4" s="154">
        <f>SUM(EF6:EF11)</f>
        <v>0</v>
      </c>
      <c r="EG4" s="154">
        <f t="shared" ref="EG4:GA4" si="3">SUM(EG6:EG11)</f>
        <v>0</v>
      </c>
      <c r="EH4" s="154">
        <f t="shared" si="3"/>
        <v>0</v>
      </c>
      <c r="EI4" s="154">
        <f t="shared" si="3"/>
        <v>0</v>
      </c>
      <c r="EJ4" s="154">
        <f t="shared" si="3"/>
        <v>0</v>
      </c>
      <c r="EK4" s="154">
        <f t="shared" si="3"/>
        <v>0</v>
      </c>
      <c r="EL4" s="154">
        <f t="shared" si="3"/>
        <v>0</v>
      </c>
      <c r="EM4" s="154">
        <f t="shared" si="3"/>
        <v>0</v>
      </c>
      <c r="EN4" s="154">
        <f t="shared" si="3"/>
        <v>0</v>
      </c>
      <c r="EO4" s="154">
        <f t="shared" si="3"/>
        <v>0</v>
      </c>
      <c r="EP4" s="154">
        <f t="shared" si="3"/>
        <v>0</v>
      </c>
      <c r="EQ4" s="154">
        <f t="shared" si="3"/>
        <v>0</v>
      </c>
      <c r="ER4" s="154">
        <f t="shared" si="3"/>
        <v>0</v>
      </c>
      <c r="ES4" s="154">
        <f t="shared" si="3"/>
        <v>0</v>
      </c>
      <c r="ET4" s="154">
        <f t="shared" si="3"/>
        <v>0</v>
      </c>
      <c r="EU4" s="154">
        <f t="shared" si="3"/>
        <v>0</v>
      </c>
      <c r="EV4" s="154">
        <f t="shared" si="3"/>
        <v>0</v>
      </c>
      <c r="EW4" s="154">
        <f t="shared" si="3"/>
        <v>0</v>
      </c>
      <c r="EX4" s="154">
        <f t="shared" si="3"/>
        <v>0</v>
      </c>
      <c r="EY4" s="154">
        <f t="shared" si="3"/>
        <v>0</v>
      </c>
      <c r="EZ4" s="154">
        <f t="shared" si="3"/>
        <v>0</v>
      </c>
      <c r="FA4" s="154">
        <f t="shared" si="3"/>
        <v>0</v>
      </c>
      <c r="FB4" s="154">
        <f t="shared" si="3"/>
        <v>0</v>
      </c>
      <c r="FC4" s="154">
        <f t="shared" si="3"/>
        <v>0</v>
      </c>
      <c r="FD4" s="154">
        <f t="shared" si="3"/>
        <v>0</v>
      </c>
      <c r="FE4" s="154">
        <f t="shared" si="3"/>
        <v>0</v>
      </c>
      <c r="FF4" s="154">
        <f t="shared" si="3"/>
        <v>0</v>
      </c>
      <c r="FG4" s="154">
        <f t="shared" si="3"/>
        <v>0</v>
      </c>
      <c r="FH4" s="154">
        <f t="shared" si="3"/>
        <v>0</v>
      </c>
      <c r="FI4" s="154">
        <f t="shared" si="3"/>
        <v>0</v>
      </c>
      <c r="FJ4" s="154">
        <f t="shared" si="3"/>
        <v>0</v>
      </c>
      <c r="FK4" s="154">
        <f t="shared" si="3"/>
        <v>0</v>
      </c>
      <c r="FL4" s="154">
        <f t="shared" si="3"/>
        <v>0</v>
      </c>
      <c r="FM4" s="154">
        <f t="shared" si="3"/>
        <v>0</v>
      </c>
      <c r="FN4" s="154">
        <f t="shared" si="3"/>
        <v>0</v>
      </c>
      <c r="FO4" s="154">
        <f t="shared" si="3"/>
        <v>0</v>
      </c>
      <c r="FP4" s="154">
        <f t="shared" si="3"/>
        <v>0</v>
      </c>
      <c r="FQ4" s="154">
        <f t="shared" si="3"/>
        <v>0</v>
      </c>
      <c r="FR4" s="154">
        <f t="shared" si="3"/>
        <v>0</v>
      </c>
      <c r="FS4" s="154">
        <f t="shared" si="3"/>
        <v>0</v>
      </c>
      <c r="FT4" s="154">
        <f t="shared" si="3"/>
        <v>0</v>
      </c>
      <c r="FU4" s="154">
        <f t="shared" si="3"/>
        <v>0</v>
      </c>
      <c r="FV4" s="154">
        <f t="shared" si="3"/>
        <v>0</v>
      </c>
      <c r="FW4" s="154">
        <f t="shared" si="3"/>
        <v>0</v>
      </c>
      <c r="FX4" s="154">
        <f t="shared" si="3"/>
        <v>0</v>
      </c>
      <c r="FY4" s="154">
        <f t="shared" si="3"/>
        <v>0</v>
      </c>
      <c r="FZ4" s="154">
        <f t="shared" si="3"/>
        <v>0</v>
      </c>
      <c r="GA4" s="154">
        <f t="shared" si="3"/>
        <v>0</v>
      </c>
    </row>
    <row r="5" spans="1:183" s="11" customFormat="1" ht="1" customHeight="1" x14ac:dyDescent="0.35">
      <c r="A5" s="8"/>
      <c r="B5" s="8"/>
      <c r="C5" s="9">
        <v>0</v>
      </c>
      <c r="D5" s="8"/>
      <c r="E5" s="143"/>
      <c r="F5" s="143"/>
      <c r="G5" s="143"/>
      <c r="H5" s="143"/>
      <c r="I5" s="143"/>
      <c r="J5" s="143"/>
      <c r="K5" s="143"/>
      <c r="L5" s="143"/>
      <c r="M5" s="8"/>
      <c r="N5" s="8"/>
      <c r="O5" s="8"/>
      <c r="P5" s="154">
        <f>COUNTIF('Skole scoring'!B94:B119,0)</f>
        <v>0</v>
      </c>
      <c r="Q5" s="154">
        <f>COUNTIF('Skole scoring'!C94:C119,0)</f>
        <v>0</v>
      </c>
      <c r="R5" s="154">
        <f>COUNTIF('Skole scoring'!D94:D119,0)</f>
        <v>0</v>
      </c>
      <c r="S5" s="154">
        <f>COUNTIF('Skole scoring'!E94:E119,0)</f>
        <v>0</v>
      </c>
      <c r="T5" s="154">
        <f>COUNTIF('Skole scoring'!F94:F119,0)</f>
        <v>0</v>
      </c>
      <c r="U5" s="154">
        <f>COUNTIF('Skole scoring'!G94:G119,0)</f>
        <v>0</v>
      </c>
      <c r="V5" s="154">
        <f>COUNTIF('Skole scoring'!H94:H119,0)</f>
        <v>0</v>
      </c>
      <c r="W5" s="154">
        <f>COUNTIF('Skole scoring'!I94:I119,0)</f>
        <v>0</v>
      </c>
      <c r="X5" s="154">
        <f>COUNTIF('Skole scoring'!J94:J119,0)</f>
        <v>0</v>
      </c>
      <c r="Y5" s="154">
        <f>COUNTIF('Skole scoring'!K94:K119,0)</f>
        <v>0</v>
      </c>
      <c r="Z5" s="154">
        <f>COUNTIF('Skole scoring'!L94:L119,0)</f>
        <v>0</v>
      </c>
      <c r="AA5" s="154">
        <f>COUNTIF('Skole scoring'!M94:M119,0)</f>
        <v>0</v>
      </c>
      <c r="AB5" s="154">
        <f>COUNTIF('Skole scoring'!N94:N119,0)</f>
        <v>0</v>
      </c>
      <c r="AC5" s="154">
        <f>COUNTIF('Skole scoring'!O94:O119,0)</f>
        <v>0</v>
      </c>
      <c r="AD5" s="154">
        <f>COUNTIF('Skole scoring'!P94:P119,0)</f>
        <v>0</v>
      </c>
      <c r="AE5" s="154">
        <f>COUNTIF('Skole scoring'!Q94:Q119,0)</f>
        <v>0</v>
      </c>
      <c r="AF5" s="154">
        <f>COUNTIF('Skole scoring'!R94:R119,0)</f>
        <v>0</v>
      </c>
      <c r="AG5" s="154">
        <f>COUNTIF('Skole scoring'!S94:S119,0)</f>
        <v>0</v>
      </c>
      <c r="AH5" s="154">
        <f>COUNTIF('Skole scoring'!T94:T119,0)</f>
        <v>0</v>
      </c>
      <c r="AI5" s="154">
        <f>COUNTIF('Skole scoring'!U94:U119,0)</f>
        <v>0</v>
      </c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154"/>
      <c r="EG5" s="154"/>
      <c r="EH5" s="154"/>
      <c r="EI5" s="154"/>
      <c r="EJ5" s="154"/>
      <c r="EK5" s="154"/>
      <c r="EL5" s="154"/>
      <c r="EM5" s="154"/>
      <c r="EN5" s="154"/>
      <c r="EO5" s="154"/>
      <c r="EP5" s="154"/>
      <c r="EQ5" s="154"/>
      <c r="ER5" s="154"/>
      <c r="ES5" s="154"/>
      <c r="ET5" s="154"/>
      <c r="EU5" s="154"/>
      <c r="EV5" s="154"/>
      <c r="EW5" s="154"/>
      <c r="EX5" s="154"/>
      <c r="EY5" s="154"/>
      <c r="EZ5" s="154"/>
      <c r="FA5" s="154"/>
      <c r="FB5" s="154"/>
      <c r="FC5" s="154"/>
      <c r="FD5" s="154"/>
      <c r="FE5" s="154"/>
      <c r="FF5" s="154"/>
      <c r="FG5" s="154"/>
      <c r="FH5" s="154"/>
      <c r="FI5" s="154"/>
      <c r="FJ5" s="154"/>
      <c r="FK5" s="154"/>
      <c r="FL5" s="154"/>
      <c r="FM5" s="154"/>
      <c r="FN5" s="154"/>
      <c r="FO5" s="154"/>
      <c r="FP5" s="154"/>
      <c r="FQ5" s="154"/>
      <c r="FR5" s="154"/>
      <c r="FS5" s="154"/>
      <c r="FT5" s="154"/>
      <c r="FU5" s="154"/>
      <c r="FV5" s="154"/>
      <c r="FW5" s="154"/>
      <c r="FX5" s="154"/>
      <c r="FY5" s="154"/>
      <c r="FZ5" s="154"/>
      <c r="GA5" s="154"/>
    </row>
    <row r="6" spans="1:183" s="11" customFormat="1" ht="1" customHeight="1" x14ac:dyDescent="0.35">
      <c r="A6" s="8"/>
      <c r="B6" s="8"/>
      <c r="C6" s="9">
        <v>1</v>
      </c>
      <c r="D6" s="8"/>
      <c r="E6" s="143"/>
      <c r="F6" s="143"/>
      <c r="G6" s="143"/>
      <c r="H6" s="143"/>
      <c r="I6" s="143"/>
      <c r="J6" s="143"/>
      <c r="K6" s="143"/>
      <c r="L6" s="143"/>
      <c r="M6" s="8"/>
      <c r="N6" s="8"/>
      <c r="O6" s="8"/>
      <c r="P6" s="154">
        <f>COUNTIF(P21:P46,P1)</f>
        <v>0</v>
      </c>
      <c r="Q6" s="154">
        <f t="shared" ref="Q6:AI6" si="4">COUNTIF(Q21:Q46,Q1)</f>
        <v>0</v>
      </c>
      <c r="R6" s="154">
        <f t="shared" si="4"/>
        <v>0</v>
      </c>
      <c r="S6" s="154">
        <f>COUNTIF(S21:S46,S1)</f>
        <v>0</v>
      </c>
      <c r="T6" s="154">
        <f t="shared" si="4"/>
        <v>0</v>
      </c>
      <c r="U6" s="154">
        <f t="shared" si="4"/>
        <v>0</v>
      </c>
      <c r="V6" s="154">
        <f t="shared" si="4"/>
        <v>0</v>
      </c>
      <c r="W6" s="154">
        <f t="shared" si="4"/>
        <v>0</v>
      </c>
      <c r="X6" s="154">
        <f t="shared" si="4"/>
        <v>0</v>
      </c>
      <c r="Y6" s="154">
        <f t="shared" si="4"/>
        <v>0</v>
      </c>
      <c r="Z6" s="154">
        <f t="shared" si="4"/>
        <v>0</v>
      </c>
      <c r="AA6" s="154">
        <f t="shared" si="4"/>
        <v>0</v>
      </c>
      <c r="AB6" s="154">
        <f t="shared" si="4"/>
        <v>0</v>
      </c>
      <c r="AC6" s="154">
        <f t="shared" si="4"/>
        <v>0</v>
      </c>
      <c r="AD6" s="154">
        <f t="shared" si="4"/>
        <v>0</v>
      </c>
      <c r="AE6" s="154">
        <f t="shared" si="4"/>
        <v>0</v>
      </c>
      <c r="AF6" s="154">
        <f t="shared" si="4"/>
        <v>0</v>
      </c>
      <c r="AG6" s="154">
        <f t="shared" si="4"/>
        <v>0</v>
      </c>
      <c r="AH6" s="154">
        <f t="shared" si="4"/>
        <v>0</v>
      </c>
      <c r="AI6" s="154">
        <f t="shared" si="4"/>
        <v>0</v>
      </c>
      <c r="AJ6" s="8">
        <f>COUNTIF(AJ21:AJ46,"1")</f>
        <v>0</v>
      </c>
      <c r="AK6" s="8">
        <f t="shared" ref="AK6:CQ6" si="5">COUNTIF(AK21:AK46,"1")</f>
        <v>0</v>
      </c>
      <c r="AL6" s="8">
        <f t="shared" si="5"/>
        <v>0</v>
      </c>
      <c r="AM6" s="8">
        <f t="shared" si="5"/>
        <v>0</v>
      </c>
      <c r="AN6" s="8">
        <f t="shared" si="5"/>
        <v>0</v>
      </c>
      <c r="AO6" s="8">
        <f t="shared" si="5"/>
        <v>0</v>
      </c>
      <c r="AP6" s="8">
        <f t="shared" si="5"/>
        <v>0</v>
      </c>
      <c r="AQ6" s="8">
        <f t="shared" si="5"/>
        <v>0</v>
      </c>
      <c r="AR6" s="8">
        <f t="shared" si="5"/>
        <v>0</v>
      </c>
      <c r="AS6" s="8">
        <f t="shared" si="5"/>
        <v>0</v>
      </c>
      <c r="AT6" s="8">
        <f t="shared" si="5"/>
        <v>0</v>
      </c>
      <c r="AU6" s="8">
        <f t="shared" si="5"/>
        <v>0</v>
      </c>
      <c r="AV6" s="8">
        <f t="shared" si="5"/>
        <v>0</v>
      </c>
      <c r="AW6" s="8">
        <f t="shared" si="5"/>
        <v>0</v>
      </c>
      <c r="AX6" s="8">
        <f t="shared" si="5"/>
        <v>0</v>
      </c>
      <c r="AY6" s="8">
        <f t="shared" si="5"/>
        <v>0</v>
      </c>
      <c r="AZ6" s="8">
        <f t="shared" si="5"/>
        <v>0</v>
      </c>
      <c r="BA6" s="8">
        <f t="shared" si="5"/>
        <v>0</v>
      </c>
      <c r="BB6" s="8">
        <f t="shared" si="5"/>
        <v>0</v>
      </c>
      <c r="BC6" s="8">
        <f t="shared" si="5"/>
        <v>0</v>
      </c>
      <c r="BD6" s="8">
        <f t="shared" si="5"/>
        <v>0</v>
      </c>
      <c r="BE6" s="8">
        <f t="shared" si="5"/>
        <v>0</v>
      </c>
      <c r="BF6" s="8">
        <f t="shared" si="5"/>
        <v>0</v>
      </c>
      <c r="BG6" s="8">
        <f t="shared" si="5"/>
        <v>0</v>
      </c>
      <c r="BH6" s="8">
        <f t="shared" si="5"/>
        <v>0</v>
      </c>
      <c r="BI6" s="8">
        <f t="shared" si="5"/>
        <v>0</v>
      </c>
      <c r="BJ6" s="8">
        <f t="shared" si="5"/>
        <v>0</v>
      </c>
      <c r="BK6" s="8">
        <f t="shared" si="5"/>
        <v>0</v>
      </c>
      <c r="BL6" s="8">
        <f t="shared" si="5"/>
        <v>0</v>
      </c>
      <c r="BM6" s="8">
        <f t="shared" si="5"/>
        <v>0</v>
      </c>
      <c r="BN6" s="8">
        <f t="shared" si="5"/>
        <v>0</v>
      </c>
      <c r="BO6" s="8">
        <f t="shared" si="5"/>
        <v>0</v>
      </c>
      <c r="BP6" s="8">
        <f t="shared" si="5"/>
        <v>0</v>
      </c>
      <c r="BQ6" s="8">
        <f t="shared" si="5"/>
        <v>0</v>
      </c>
      <c r="BR6" s="8">
        <f t="shared" si="5"/>
        <v>0</v>
      </c>
      <c r="BS6" s="8">
        <f t="shared" si="5"/>
        <v>0</v>
      </c>
      <c r="BT6" s="8">
        <f t="shared" si="5"/>
        <v>0</v>
      </c>
      <c r="BU6" s="8">
        <f t="shared" si="5"/>
        <v>0</v>
      </c>
      <c r="BV6" s="8">
        <f t="shared" si="5"/>
        <v>0</v>
      </c>
      <c r="BW6" s="8">
        <f t="shared" si="5"/>
        <v>0</v>
      </c>
      <c r="BX6" s="8">
        <f t="shared" si="5"/>
        <v>0</v>
      </c>
      <c r="BY6" s="8">
        <f t="shared" si="5"/>
        <v>0</v>
      </c>
      <c r="BZ6" s="8">
        <f t="shared" si="5"/>
        <v>0</v>
      </c>
      <c r="CA6" s="8">
        <f t="shared" si="5"/>
        <v>0</v>
      </c>
      <c r="CB6" s="8">
        <f t="shared" si="5"/>
        <v>0</v>
      </c>
      <c r="CC6" s="8">
        <f t="shared" si="5"/>
        <v>0</v>
      </c>
      <c r="CD6" s="8">
        <f t="shared" si="5"/>
        <v>0</v>
      </c>
      <c r="CE6" s="8">
        <f t="shared" si="5"/>
        <v>0</v>
      </c>
      <c r="CF6" s="8">
        <f t="shared" si="5"/>
        <v>0</v>
      </c>
      <c r="CG6" s="8">
        <f t="shared" si="5"/>
        <v>0</v>
      </c>
      <c r="CH6" s="8">
        <f t="shared" si="5"/>
        <v>0</v>
      </c>
      <c r="CI6" s="8">
        <f t="shared" si="5"/>
        <v>0</v>
      </c>
      <c r="CJ6" s="8">
        <f t="shared" si="5"/>
        <v>0</v>
      </c>
      <c r="CK6" s="8">
        <f t="shared" si="5"/>
        <v>0</v>
      </c>
      <c r="CL6" s="8">
        <f t="shared" si="5"/>
        <v>0</v>
      </c>
      <c r="CM6" s="8">
        <f t="shared" si="5"/>
        <v>0</v>
      </c>
      <c r="CN6" s="8">
        <f t="shared" si="5"/>
        <v>0</v>
      </c>
      <c r="CO6" s="8">
        <f t="shared" si="5"/>
        <v>0</v>
      </c>
      <c r="CP6" s="8">
        <f t="shared" si="5"/>
        <v>0</v>
      </c>
      <c r="CQ6" s="8">
        <f t="shared" si="5"/>
        <v>0</v>
      </c>
      <c r="CR6" s="8">
        <f>COUNTIF(CR21:CR46,"1")</f>
        <v>0</v>
      </c>
      <c r="CS6" s="8">
        <f t="shared" ref="CS6:EE6" si="6">COUNTIF(CS21:CS46,"1")</f>
        <v>0</v>
      </c>
      <c r="CT6" s="8">
        <f t="shared" si="6"/>
        <v>0</v>
      </c>
      <c r="CU6" s="8">
        <f t="shared" si="6"/>
        <v>0</v>
      </c>
      <c r="CV6" s="8">
        <f t="shared" si="6"/>
        <v>0</v>
      </c>
      <c r="CW6" s="8">
        <f t="shared" si="6"/>
        <v>0</v>
      </c>
      <c r="CX6" s="8">
        <f t="shared" si="6"/>
        <v>0</v>
      </c>
      <c r="CY6" s="8">
        <f t="shared" si="6"/>
        <v>0</v>
      </c>
      <c r="CZ6" s="8">
        <f t="shared" si="6"/>
        <v>0</v>
      </c>
      <c r="DA6" s="8">
        <f t="shared" si="6"/>
        <v>0</v>
      </c>
      <c r="DB6" s="8">
        <f t="shared" si="6"/>
        <v>0</v>
      </c>
      <c r="DC6" s="8">
        <f t="shared" si="6"/>
        <v>0</v>
      </c>
      <c r="DD6" s="8">
        <f t="shared" si="6"/>
        <v>0</v>
      </c>
      <c r="DE6" s="8">
        <f t="shared" si="6"/>
        <v>0</v>
      </c>
      <c r="DF6" s="8">
        <f t="shared" si="6"/>
        <v>0</v>
      </c>
      <c r="DG6" s="8">
        <f t="shared" si="6"/>
        <v>0</v>
      </c>
      <c r="DH6" s="8">
        <f t="shared" si="6"/>
        <v>0</v>
      </c>
      <c r="DI6" s="8">
        <f t="shared" si="6"/>
        <v>0</v>
      </c>
      <c r="DJ6" s="8">
        <f t="shared" si="6"/>
        <v>0</v>
      </c>
      <c r="DK6" s="8">
        <f t="shared" si="6"/>
        <v>0</v>
      </c>
      <c r="DL6" s="8">
        <f t="shared" si="6"/>
        <v>0</v>
      </c>
      <c r="DM6" s="8">
        <f t="shared" si="6"/>
        <v>0</v>
      </c>
      <c r="DN6" s="8">
        <f t="shared" si="6"/>
        <v>0</v>
      </c>
      <c r="DO6" s="8">
        <f t="shared" si="6"/>
        <v>0</v>
      </c>
      <c r="DP6" s="8">
        <f t="shared" si="6"/>
        <v>0</v>
      </c>
      <c r="DQ6" s="8">
        <f t="shared" si="6"/>
        <v>0</v>
      </c>
      <c r="DR6" s="8">
        <f t="shared" si="6"/>
        <v>0</v>
      </c>
      <c r="DS6" s="8">
        <f t="shared" si="6"/>
        <v>0</v>
      </c>
      <c r="DT6" s="8">
        <f t="shared" si="6"/>
        <v>0</v>
      </c>
      <c r="DU6" s="8">
        <f t="shared" si="6"/>
        <v>0</v>
      </c>
      <c r="DV6" s="8">
        <f t="shared" si="6"/>
        <v>0</v>
      </c>
      <c r="DW6" s="8">
        <f t="shared" si="6"/>
        <v>0</v>
      </c>
      <c r="DX6" s="8">
        <f t="shared" si="6"/>
        <v>0</v>
      </c>
      <c r="DY6" s="8">
        <f t="shared" si="6"/>
        <v>0</v>
      </c>
      <c r="DZ6" s="8">
        <f t="shared" si="6"/>
        <v>0</v>
      </c>
      <c r="EA6" s="8">
        <f t="shared" si="6"/>
        <v>0</v>
      </c>
      <c r="EB6" s="8">
        <f t="shared" si="6"/>
        <v>0</v>
      </c>
      <c r="EC6" s="8">
        <f t="shared" si="6"/>
        <v>0</v>
      </c>
      <c r="ED6" s="8">
        <f t="shared" si="6"/>
        <v>0</v>
      </c>
      <c r="EE6" s="8">
        <f t="shared" si="6"/>
        <v>0</v>
      </c>
      <c r="EF6" s="154">
        <f>COUNTIF(EF21:EF46,"1")</f>
        <v>0</v>
      </c>
      <c r="EG6" s="154">
        <f t="shared" ref="EG6:GA6" si="7">COUNTIF(EG21:EG46,"1")</f>
        <v>0</v>
      </c>
      <c r="EH6" s="154">
        <f t="shared" si="7"/>
        <v>0</v>
      </c>
      <c r="EI6" s="154">
        <f t="shared" si="7"/>
        <v>0</v>
      </c>
      <c r="EJ6" s="154">
        <f t="shared" si="7"/>
        <v>0</v>
      </c>
      <c r="EK6" s="154">
        <f t="shared" si="7"/>
        <v>0</v>
      </c>
      <c r="EL6" s="154">
        <f t="shared" si="7"/>
        <v>0</v>
      </c>
      <c r="EM6" s="154">
        <f t="shared" si="7"/>
        <v>0</v>
      </c>
      <c r="EN6" s="154">
        <f t="shared" si="7"/>
        <v>0</v>
      </c>
      <c r="EO6" s="154">
        <f t="shared" si="7"/>
        <v>0</v>
      </c>
      <c r="EP6" s="154">
        <f t="shared" si="7"/>
        <v>0</v>
      </c>
      <c r="EQ6" s="154">
        <f t="shared" si="7"/>
        <v>0</v>
      </c>
      <c r="ER6" s="154">
        <f t="shared" si="7"/>
        <v>0</v>
      </c>
      <c r="ES6" s="154">
        <f t="shared" si="7"/>
        <v>0</v>
      </c>
      <c r="ET6" s="154">
        <f t="shared" si="7"/>
        <v>0</v>
      </c>
      <c r="EU6" s="154">
        <f t="shared" si="7"/>
        <v>0</v>
      </c>
      <c r="EV6" s="154">
        <f t="shared" si="7"/>
        <v>0</v>
      </c>
      <c r="EW6" s="154">
        <f t="shared" si="7"/>
        <v>0</v>
      </c>
      <c r="EX6" s="154">
        <f t="shared" si="7"/>
        <v>0</v>
      </c>
      <c r="EY6" s="154">
        <f t="shared" si="7"/>
        <v>0</v>
      </c>
      <c r="EZ6" s="154">
        <f t="shared" si="7"/>
        <v>0</v>
      </c>
      <c r="FA6" s="154">
        <f t="shared" si="7"/>
        <v>0</v>
      </c>
      <c r="FB6" s="154">
        <f t="shared" si="7"/>
        <v>0</v>
      </c>
      <c r="FC6" s="154">
        <f t="shared" si="7"/>
        <v>0</v>
      </c>
      <c r="FD6" s="154">
        <f t="shared" si="7"/>
        <v>0</v>
      </c>
      <c r="FE6" s="154">
        <f t="shared" si="7"/>
        <v>0</v>
      </c>
      <c r="FF6" s="154">
        <f t="shared" si="7"/>
        <v>0</v>
      </c>
      <c r="FG6" s="154">
        <f t="shared" si="7"/>
        <v>0</v>
      </c>
      <c r="FH6" s="154">
        <f t="shared" si="7"/>
        <v>0</v>
      </c>
      <c r="FI6" s="154">
        <f t="shared" si="7"/>
        <v>0</v>
      </c>
      <c r="FJ6" s="154">
        <f t="shared" si="7"/>
        <v>0</v>
      </c>
      <c r="FK6" s="154">
        <f t="shared" si="7"/>
        <v>0</v>
      </c>
      <c r="FL6" s="154">
        <f t="shared" si="7"/>
        <v>0</v>
      </c>
      <c r="FM6" s="154">
        <f t="shared" si="7"/>
        <v>0</v>
      </c>
      <c r="FN6" s="154">
        <f t="shared" si="7"/>
        <v>0</v>
      </c>
      <c r="FO6" s="154">
        <f t="shared" si="7"/>
        <v>0</v>
      </c>
      <c r="FP6" s="154">
        <f t="shared" si="7"/>
        <v>0</v>
      </c>
      <c r="FQ6" s="154">
        <f t="shared" si="7"/>
        <v>0</v>
      </c>
      <c r="FR6" s="154">
        <f t="shared" si="7"/>
        <v>0</v>
      </c>
      <c r="FS6" s="154">
        <f t="shared" si="7"/>
        <v>0</v>
      </c>
      <c r="FT6" s="154">
        <f t="shared" si="7"/>
        <v>0</v>
      </c>
      <c r="FU6" s="154">
        <f t="shared" si="7"/>
        <v>0</v>
      </c>
      <c r="FV6" s="154">
        <f t="shared" si="7"/>
        <v>0</v>
      </c>
      <c r="FW6" s="154">
        <f t="shared" si="7"/>
        <v>0</v>
      </c>
      <c r="FX6" s="154">
        <f t="shared" si="7"/>
        <v>0</v>
      </c>
      <c r="FY6" s="154">
        <f t="shared" si="7"/>
        <v>0</v>
      </c>
      <c r="FZ6" s="154">
        <f t="shared" si="7"/>
        <v>0</v>
      </c>
      <c r="GA6" s="154">
        <f t="shared" si="7"/>
        <v>0</v>
      </c>
    </row>
    <row r="7" spans="1:183" s="11" customFormat="1" ht="1" customHeight="1" x14ac:dyDescent="0.35">
      <c r="A7" s="8"/>
      <c r="B7" s="8"/>
      <c r="C7" s="9">
        <v>2</v>
      </c>
      <c r="D7" s="8"/>
      <c r="E7" s="143"/>
      <c r="F7" s="143"/>
      <c r="G7" s="143"/>
      <c r="H7" s="143"/>
      <c r="I7" s="143"/>
      <c r="J7" s="143"/>
      <c r="K7" s="143"/>
      <c r="L7" s="143"/>
      <c r="M7" s="8"/>
      <c r="N7" s="8"/>
      <c r="O7" s="8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  <c r="AJ7" s="8">
        <f>COUNTIF(AJ21:AJ46,"2")</f>
        <v>0</v>
      </c>
      <c r="AK7" s="8">
        <f t="shared" ref="AK7:CQ7" si="8">COUNTIF(AK21:AK46,"2")</f>
        <v>0</v>
      </c>
      <c r="AL7" s="8">
        <f t="shared" si="8"/>
        <v>0</v>
      </c>
      <c r="AM7" s="8">
        <f t="shared" si="8"/>
        <v>0</v>
      </c>
      <c r="AN7" s="8">
        <f t="shared" si="8"/>
        <v>0</v>
      </c>
      <c r="AO7" s="8">
        <f t="shared" si="8"/>
        <v>0</v>
      </c>
      <c r="AP7" s="8">
        <f t="shared" si="8"/>
        <v>0</v>
      </c>
      <c r="AQ7" s="8">
        <f t="shared" si="8"/>
        <v>0</v>
      </c>
      <c r="AR7" s="8">
        <f t="shared" si="8"/>
        <v>0</v>
      </c>
      <c r="AS7" s="8">
        <f t="shared" si="8"/>
        <v>0</v>
      </c>
      <c r="AT7" s="8">
        <f t="shared" si="8"/>
        <v>0</v>
      </c>
      <c r="AU7" s="8">
        <f t="shared" si="8"/>
        <v>0</v>
      </c>
      <c r="AV7" s="8">
        <f t="shared" si="8"/>
        <v>0</v>
      </c>
      <c r="AW7" s="8">
        <f t="shared" si="8"/>
        <v>0</v>
      </c>
      <c r="AX7" s="8">
        <f t="shared" si="8"/>
        <v>0</v>
      </c>
      <c r="AY7" s="8">
        <f t="shared" si="8"/>
        <v>0</v>
      </c>
      <c r="AZ7" s="8">
        <f t="shared" si="8"/>
        <v>0</v>
      </c>
      <c r="BA7" s="8">
        <f t="shared" si="8"/>
        <v>0</v>
      </c>
      <c r="BB7" s="8">
        <f t="shared" si="8"/>
        <v>0</v>
      </c>
      <c r="BC7" s="8">
        <f t="shared" si="8"/>
        <v>0</v>
      </c>
      <c r="BD7" s="8">
        <f t="shared" si="8"/>
        <v>0</v>
      </c>
      <c r="BE7" s="8">
        <f t="shared" si="8"/>
        <v>0</v>
      </c>
      <c r="BF7" s="8">
        <f t="shared" si="8"/>
        <v>0</v>
      </c>
      <c r="BG7" s="8">
        <f t="shared" si="8"/>
        <v>0</v>
      </c>
      <c r="BH7" s="8">
        <f t="shared" si="8"/>
        <v>0</v>
      </c>
      <c r="BI7" s="8">
        <f t="shared" si="8"/>
        <v>0</v>
      </c>
      <c r="BJ7" s="8">
        <f t="shared" si="8"/>
        <v>0</v>
      </c>
      <c r="BK7" s="8">
        <f t="shared" si="8"/>
        <v>0</v>
      </c>
      <c r="BL7" s="8">
        <f t="shared" si="8"/>
        <v>0</v>
      </c>
      <c r="BM7" s="8">
        <f t="shared" si="8"/>
        <v>0</v>
      </c>
      <c r="BN7" s="8">
        <f t="shared" si="8"/>
        <v>0</v>
      </c>
      <c r="BO7" s="8">
        <f t="shared" si="8"/>
        <v>0</v>
      </c>
      <c r="BP7" s="8">
        <f t="shared" si="8"/>
        <v>0</v>
      </c>
      <c r="BQ7" s="8">
        <f t="shared" si="8"/>
        <v>0</v>
      </c>
      <c r="BR7" s="8">
        <f t="shared" si="8"/>
        <v>0</v>
      </c>
      <c r="BS7" s="8">
        <f t="shared" si="8"/>
        <v>0</v>
      </c>
      <c r="BT7" s="8">
        <f t="shared" si="8"/>
        <v>0</v>
      </c>
      <c r="BU7" s="8">
        <f t="shared" si="8"/>
        <v>0</v>
      </c>
      <c r="BV7" s="8">
        <f t="shared" si="8"/>
        <v>0</v>
      </c>
      <c r="BW7" s="8">
        <f t="shared" si="8"/>
        <v>0</v>
      </c>
      <c r="BX7" s="8">
        <f t="shared" si="8"/>
        <v>0</v>
      </c>
      <c r="BY7" s="8">
        <f t="shared" si="8"/>
        <v>0</v>
      </c>
      <c r="BZ7" s="8">
        <f t="shared" si="8"/>
        <v>0</v>
      </c>
      <c r="CA7" s="8">
        <f t="shared" si="8"/>
        <v>0</v>
      </c>
      <c r="CB7" s="8">
        <f t="shared" si="8"/>
        <v>0</v>
      </c>
      <c r="CC7" s="8">
        <f t="shared" si="8"/>
        <v>0</v>
      </c>
      <c r="CD7" s="8">
        <f t="shared" si="8"/>
        <v>0</v>
      </c>
      <c r="CE7" s="8">
        <f t="shared" si="8"/>
        <v>0</v>
      </c>
      <c r="CF7" s="8">
        <f t="shared" si="8"/>
        <v>0</v>
      </c>
      <c r="CG7" s="8">
        <f t="shared" si="8"/>
        <v>0</v>
      </c>
      <c r="CH7" s="8">
        <f t="shared" si="8"/>
        <v>0</v>
      </c>
      <c r="CI7" s="8">
        <f t="shared" si="8"/>
        <v>0</v>
      </c>
      <c r="CJ7" s="8">
        <f t="shared" si="8"/>
        <v>0</v>
      </c>
      <c r="CK7" s="8">
        <f t="shared" si="8"/>
        <v>0</v>
      </c>
      <c r="CL7" s="8">
        <f t="shared" si="8"/>
        <v>0</v>
      </c>
      <c r="CM7" s="8">
        <f t="shared" si="8"/>
        <v>0</v>
      </c>
      <c r="CN7" s="8">
        <f t="shared" si="8"/>
        <v>0</v>
      </c>
      <c r="CO7" s="8">
        <f t="shared" si="8"/>
        <v>0</v>
      </c>
      <c r="CP7" s="8">
        <f t="shared" si="8"/>
        <v>0</v>
      </c>
      <c r="CQ7" s="8">
        <f t="shared" si="8"/>
        <v>0</v>
      </c>
      <c r="CR7" s="8">
        <f>COUNTIF(CR21:CR46,"2")</f>
        <v>0</v>
      </c>
      <c r="CS7" s="8">
        <f t="shared" ref="CS7:EE7" si="9">COUNTIF(CS21:CS46,"2")</f>
        <v>0</v>
      </c>
      <c r="CT7" s="8">
        <f t="shared" si="9"/>
        <v>0</v>
      </c>
      <c r="CU7" s="8">
        <f t="shared" si="9"/>
        <v>0</v>
      </c>
      <c r="CV7" s="8">
        <f t="shared" si="9"/>
        <v>0</v>
      </c>
      <c r="CW7" s="8">
        <f t="shared" si="9"/>
        <v>0</v>
      </c>
      <c r="CX7" s="8">
        <f t="shared" si="9"/>
        <v>0</v>
      </c>
      <c r="CY7" s="8">
        <f t="shared" si="9"/>
        <v>0</v>
      </c>
      <c r="CZ7" s="8">
        <f t="shared" si="9"/>
        <v>0</v>
      </c>
      <c r="DA7" s="8">
        <f t="shared" si="9"/>
        <v>0</v>
      </c>
      <c r="DB7" s="8">
        <f t="shared" si="9"/>
        <v>0</v>
      </c>
      <c r="DC7" s="8">
        <f t="shared" si="9"/>
        <v>0</v>
      </c>
      <c r="DD7" s="8">
        <f t="shared" si="9"/>
        <v>0</v>
      </c>
      <c r="DE7" s="8">
        <f t="shared" si="9"/>
        <v>0</v>
      </c>
      <c r="DF7" s="8">
        <f t="shared" si="9"/>
        <v>0</v>
      </c>
      <c r="DG7" s="8">
        <f t="shared" si="9"/>
        <v>0</v>
      </c>
      <c r="DH7" s="8">
        <f t="shared" si="9"/>
        <v>0</v>
      </c>
      <c r="DI7" s="8">
        <f t="shared" si="9"/>
        <v>0</v>
      </c>
      <c r="DJ7" s="8">
        <f t="shared" si="9"/>
        <v>0</v>
      </c>
      <c r="DK7" s="8">
        <f t="shared" si="9"/>
        <v>0</v>
      </c>
      <c r="DL7" s="8">
        <f t="shared" si="9"/>
        <v>0</v>
      </c>
      <c r="DM7" s="8">
        <f t="shared" si="9"/>
        <v>0</v>
      </c>
      <c r="DN7" s="8">
        <f t="shared" si="9"/>
        <v>0</v>
      </c>
      <c r="DO7" s="8">
        <f t="shared" si="9"/>
        <v>0</v>
      </c>
      <c r="DP7" s="8">
        <f t="shared" si="9"/>
        <v>0</v>
      </c>
      <c r="DQ7" s="8">
        <f t="shared" si="9"/>
        <v>0</v>
      </c>
      <c r="DR7" s="8">
        <f t="shared" si="9"/>
        <v>0</v>
      </c>
      <c r="DS7" s="8">
        <f t="shared" si="9"/>
        <v>0</v>
      </c>
      <c r="DT7" s="8">
        <f t="shared" si="9"/>
        <v>0</v>
      </c>
      <c r="DU7" s="8">
        <f t="shared" si="9"/>
        <v>0</v>
      </c>
      <c r="DV7" s="8">
        <f t="shared" si="9"/>
        <v>0</v>
      </c>
      <c r="DW7" s="8">
        <f t="shared" si="9"/>
        <v>0</v>
      </c>
      <c r="DX7" s="8">
        <f t="shared" si="9"/>
        <v>0</v>
      </c>
      <c r="DY7" s="8">
        <f t="shared" si="9"/>
        <v>0</v>
      </c>
      <c r="DZ7" s="8">
        <f t="shared" si="9"/>
        <v>0</v>
      </c>
      <c r="EA7" s="8">
        <f t="shared" si="9"/>
        <v>0</v>
      </c>
      <c r="EB7" s="8">
        <f t="shared" si="9"/>
        <v>0</v>
      </c>
      <c r="EC7" s="8">
        <f t="shared" si="9"/>
        <v>0</v>
      </c>
      <c r="ED7" s="8">
        <f t="shared" si="9"/>
        <v>0</v>
      </c>
      <c r="EE7" s="8">
        <f t="shared" si="9"/>
        <v>0</v>
      </c>
      <c r="EF7" s="154">
        <f>COUNTIF(EF21:EF46,"2")</f>
        <v>0</v>
      </c>
      <c r="EG7" s="154">
        <f t="shared" ref="EG7:GA7" si="10">COUNTIF(EG21:EG46,"2")</f>
        <v>0</v>
      </c>
      <c r="EH7" s="154">
        <f t="shared" si="10"/>
        <v>0</v>
      </c>
      <c r="EI7" s="154">
        <f t="shared" si="10"/>
        <v>0</v>
      </c>
      <c r="EJ7" s="154">
        <f t="shared" si="10"/>
        <v>0</v>
      </c>
      <c r="EK7" s="154">
        <f t="shared" si="10"/>
        <v>0</v>
      </c>
      <c r="EL7" s="154">
        <f t="shared" si="10"/>
        <v>0</v>
      </c>
      <c r="EM7" s="154">
        <f t="shared" si="10"/>
        <v>0</v>
      </c>
      <c r="EN7" s="154">
        <f t="shared" si="10"/>
        <v>0</v>
      </c>
      <c r="EO7" s="154">
        <f t="shared" si="10"/>
        <v>0</v>
      </c>
      <c r="EP7" s="154">
        <f t="shared" si="10"/>
        <v>0</v>
      </c>
      <c r="EQ7" s="154">
        <f t="shared" si="10"/>
        <v>0</v>
      </c>
      <c r="ER7" s="154">
        <f t="shared" si="10"/>
        <v>0</v>
      </c>
      <c r="ES7" s="154">
        <f t="shared" si="10"/>
        <v>0</v>
      </c>
      <c r="ET7" s="154">
        <f t="shared" si="10"/>
        <v>0</v>
      </c>
      <c r="EU7" s="154">
        <f t="shared" si="10"/>
        <v>0</v>
      </c>
      <c r="EV7" s="154">
        <f t="shared" si="10"/>
        <v>0</v>
      </c>
      <c r="EW7" s="154">
        <f t="shared" si="10"/>
        <v>0</v>
      </c>
      <c r="EX7" s="154">
        <f t="shared" si="10"/>
        <v>0</v>
      </c>
      <c r="EY7" s="154">
        <f t="shared" si="10"/>
        <v>0</v>
      </c>
      <c r="EZ7" s="154">
        <f t="shared" si="10"/>
        <v>0</v>
      </c>
      <c r="FA7" s="154">
        <f t="shared" si="10"/>
        <v>0</v>
      </c>
      <c r="FB7" s="154">
        <f t="shared" si="10"/>
        <v>0</v>
      </c>
      <c r="FC7" s="154">
        <f t="shared" si="10"/>
        <v>0</v>
      </c>
      <c r="FD7" s="154">
        <f t="shared" si="10"/>
        <v>0</v>
      </c>
      <c r="FE7" s="154">
        <f t="shared" si="10"/>
        <v>0</v>
      </c>
      <c r="FF7" s="154">
        <f t="shared" si="10"/>
        <v>0</v>
      </c>
      <c r="FG7" s="154">
        <f t="shared" si="10"/>
        <v>0</v>
      </c>
      <c r="FH7" s="154">
        <f t="shared" si="10"/>
        <v>0</v>
      </c>
      <c r="FI7" s="154">
        <f t="shared" si="10"/>
        <v>0</v>
      </c>
      <c r="FJ7" s="154">
        <f t="shared" si="10"/>
        <v>0</v>
      </c>
      <c r="FK7" s="154">
        <f t="shared" si="10"/>
        <v>0</v>
      </c>
      <c r="FL7" s="154">
        <f t="shared" si="10"/>
        <v>0</v>
      </c>
      <c r="FM7" s="154">
        <f t="shared" si="10"/>
        <v>0</v>
      </c>
      <c r="FN7" s="154">
        <f t="shared" si="10"/>
        <v>0</v>
      </c>
      <c r="FO7" s="154">
        <f t="shared" si="10"/>
        <v>0</v>
      </c>
      <c r="FP7" s="154">
        <f t="shared" si="10"/>
        <v>0</v>
      </c>
      <c r="FQ7" s="154">
        <f t="shared" si="10"/>
        <v>0</v>
      </c>
      <c r="FR7" s="154">
        <f t="shared" si="10"/>
        <v>0</v>
      </c>
      <c r="FS7" s="154">
        <f t="shared" si="10"/>
        <v>0</v>
      </c>
      <c r="FT7" s="154">
        <f t="shared" si="10"/>
        <v>0</v>
      </c>
      <c r="FU7" s="154">
        <f t="shared" si="10"/>
        <v>0</v>
      </c>
      <c r="FV7" s="154">
        <f t="shared" si="10"/>
        <v>0</v>
      </c>
      <c r="FW7" s="154">
        <f t="shared" si="10"/>
        <v>0</v>
      </c>
      <c r="FX7" s="154">
        <f t="shared" si="10"/>
        <v>0</v>
      </c>
      <c r="FY7" s="154">
        <f t="shared" si="10"/>
        <v>0</v>
      </c>
      <c r="FZ7" s="154">
        <f t="shared" si="10"/>
        <v>0</v>
      </c>
      <c r="GA7" s="154">
        <f t="shared" si="10"/>
        <v>0</v>
      </c>
    </row>
    <row r="8" spans="1:183" s="11" customFormat="1" ht="1" customHeight="1" x14ac:dyDescent="0.35">
      <c r="A8" s="8"/>
      <c r="B8" s="8"/>
      <c r="C8" s="9">
        <v>3</v>
      </c>
      <c r="D8" s="8"/>
      <c r="E8" s="143"/>
      <c r="F8" s="143"/>
      <c r="G8" s="143"/>
      <c r="H8" s="143"/>
      <c r="I8" s="143"/>
      <c r="J8" s="143"/>
      <c r="K8" s="143"/>
      <c r="L8" s="143"/>
      <c r="M8" s="8"/>
      <c r="N8" s="8"/>
      <c r="O8" s="8"/>
      <c r="P8" s="154"/>
      <c r="Q8" s="154"/>
      <c r="R8" s="154"/>
      <c r="S8" s="154"/>
      <c r="T8" s="154"/>
      <c r="U8" s="154"/>
      <c r="V8" s="154"/>
      <c r="W8" s="154"/>
      <c r="X8" s="154"/>
      <c r="Y8" s="154"/>
      <c r="Z8" s="154"/>
      <c r="AA8" s="154"/>
      <c r="AB8" s="154"/>
      <c r="AC8" s="154"/>
      <c r="AD8" s="154"/>
      <c r="AE8" s="154"/>
      <c r="AF8" s="154"/>
      <c r="AG8" s="154"/>
      <c r="AH8" s="154"/>
      <c r="AI8" s="154"/>
      <c r="AJ8" s="8">
        <f>COUNTIF(AJ21:AJ46,"3")</f>
        <v>0</v>
      </c>
      <c r="AK8" s="8">
        <f t="shared" ref="AK8:CQ8" si="11">COUNTIF(AK21:AK46,"3")</f>
        <v>0</v>
      </c>
      <c r="AL8" s="8">
        <f t="shared" si="11"/>
        <v>0</v>
      </c>
      <c r="AM8" s="8">
        <f t="shared" si="11"/>
        <v>0</v>
      </c>
      <c r="AN8" s="8">
        <f t="shared" si="11"/>
        <v>0</v>
      </c>
      <c r="AO8" s="8">
        <f t="shared" si="11"/>
        <v>0</v>
      </c>
      <c r="AP8" s="8">
        <f t="shared" si="11"/>
        <v>0</v>
      </c>
      <c r="AQ8" s="8">
        <f t="shared" si="11"/>
        <v>0</v>
      </c>
      <c r="AR8" s="8">
        <f t="shared" si="11"/>
        <v>0</v>
      </c>
      <c r="AS8" s="8">
        <f t="shared" si="11"/>
        <v>0</v>
      </c>
      <c r="AT8" s="8">
        <f t="shared" si="11"/>
        <v>0</v>
      </c>
      <c r="AU8" s="8">
        <f t="shared" si="11"/>
        <v>0</v>
      </c>
      <c r="AV8" s="8">
        <f t="shared" si="11"/>
        <v>0</v>
      </c>
      <c r="AW8" s="8">
        <f t="shared" si="11"/>
        <v>0</v>
      </c>
      <c r="AX8" s="8">
        <f t="shared" si="11"/>
        <v>0</v>
      </c>
      <c r="AY8" s="8">
        <f t="shared" si="11"/>
        <v>0</v>
      </c>
      <c r="AZ8" s="8">
        <f t="shared" si="11"/>
        <v>0</v>
      </c>
      <c r="BA8" s="8">
        <f t="shared" si="11"/>
        <v>0</v>
      </c>
      <c r="BB8" s="8">
        <f t="shared" si="11"/>
        <v>0</v>
      </c>
      <c r="BC8" s="8">
        <f t="shared" si="11"/>
        <v>0</v>
      </c>
      <c r="BD8" s="8">
        <f t="shared" si="11"/>
        <v>0</v>
      </c>
      <c r="BE8" s="8">
        <f t="shared" si="11"/>
        <v>0</v>
      </c>
      <c r="BF8" s="8">
        <f t="shared" si="11"/>
        <v>0</v>
      </c>
      <c r="BG8" s="8">
        <f t="shared" si="11"/>
        <v>0</v>
      </c>
      <c r="BH8" s="8">
        <f t="shared" si="11"/>
        <v>0</v>
      </c>
      <c r="BI8" s="8">
        <f t="shared" si="11"/>
        <v>0</v>
      </c>
      <c r="BJ8" s="8">
        <f t="shared" si="11"/>
        <v>0</v>
      </c>
      <c r="BK8" s="8">
        <f t="shared" si="11"/>
        <v>0</v>
      </c>
      <c r="BL8" s="8">
        <f t="shared" si="11"/>
        <v>0</v>
      </c>
      <c r="BM8" s="8">
        <f t="shared" si="11"/>
        <v>0</v>
      </c>
      <c r="BN8" s="8">
        <f t="shared" si="11"/>
        <v>0</v>
      </c>
      <c r="BO8" s="8">
        <f t="shared" si="11"/>
        <v>0</v>
      </c>
      <c r="BP8" s="8">
        <f t="shared" si="11"/>
        <v>0</v>
      </c>
      <c r="BQ8" s="8">
        <f t="shared" si="11"/>
        <v>0</v>
      </c>
      <c r="BR8" s="8">
        <f t="shared" si="11"/>
        <v>0</v>
      </c>
      <c r="BS8" s="8">
        <f t="shared" si="11"/>
        <v>0</v>
      </c>
      <c r="BT8" s="8">
        <f t="shared" si="11"/>
        <v>0</v>
      </c>
      <c r="BU8" s="8">
        <f t="shared" si="11"/>
        <v>0</v>
      </c>
      <c r="BV8" s="8">
        <f t="shared" si="11"/>
        <v>0</v>
      </c>
      <c r="BW8" s="8">
        <f t="shared" si="11"/>
        <v>0</v>
      </c>
      <c r="BX8" s="8">
        <f t="shared" si="11"/>
        <v>0</v>
      </c>
      <c r="BY8" s="8">
        <f t="shared" si="11"/>
        <v>0</v>
      </c>
      <c r="BZ8" s="8">
        <f t="shared" si="11"/>
        <v>0</v>
      </c>
      <c r="CA8" s="8">
        <f t="shared" si="11"/>
        <v>0</v>
      </c>
      <c r="CB8" s="8">
        <f t="shared" si="11"/>
        <v>0</v>
      </c>
      <c r="CC8" s="8">
        <f t="shared" si="11"/>
        <v>0</v>
      </c>
      <c r="CD8" s="8">
        <f t="shared" si="11"/>
        <v>0</v>
      </c>
      <c r="CE8" s="8">
        <f t="shared" si="11"/>
        <v>0</v>
      </c>
      <c r="CF8" s="8">
        <f t="shared" si="11"/>
        <v>0</v>
      </c>
      <c r="CG8" s="8">
        <f t="shared" si="11"/>
        <v>0</v>
      </c>
      <c r="CH8" s="8">
        <f t="shared" si="11"/>
        <v>0</v>
      </c>
      <c r="CI8" s="8">
        <f t="shared" si="11"/>
        <v>0</v>
      </c>
      <c r="CJ8" s="8">
        <f t="shared" si="11"/>
        <v>0</v>
      </c>
      <c r="CK8" s="8">
        <f t="shared" si="11"/>
        <v>0</v>
      </c>
      <c r="CL8" s="8">
        <f t="shared" si="11"/>
        <v>0</v>
      </c>
      <c r="CM8" s="8">
        <f t="shared" si="11"/>
        <v>0</v>
      </c>
      <c r="CN8" s="8">
        <f t="shared" si="11"/>
        <v>0</v>
      </c>
      <c r="CO8" s="8">
        <f t="shared" si="11"/>
        <v>0</v>
      </c>
      <c r="CP8" s="8">
        <f t="shared" si="11"/>
        <v>0</v>
      </c>
      <c r="CQ8" s="8">
        <f t="shared" si="11"/>
        <v>0</v>
      </c>
      <c r="CR8" s="8">
        <f>COUNTIF(CR21:CR46,"3")</f>
        <v>0</v>
      </c>
      <c r="CS8" s="8">
        <f t="shared" ref="CS8:EE8" si="12">COUNTIF(CS21:CS46,"3")</f>
        <v>0</v>
      </c>
      <c r="CT8" s="8">
        <f t="shared" si="12"/>
        <v>0</v>
      </c>
      <c r="CU8" s="8">
        <f t="shared" si="12"/>
        <v>0</v>
      </c>
      <c r="CV8" s="8">
        <f t="shared" si="12"/>
        <v>0</v>
      </c>
      <c r="CW8" s="8">
        <f t="shared" si="12"/>
        <v>0</v>
      </c>
      <c r="CX8" s="8">
        <f t="shared" si="12"/>
        <v>0</v>
      </c>
      <c r="CY8" s="8">
        <f t="shared" si="12"/>
        <v>0</v>
      </c>
      <c r="CZ8" s="8">
        <f t="shared" si="12"/>
        <v>0</v>
      </c>
      <c r="DA8" s="8">
        <f t="shared" si="12"/>
        <v>0</v>
      </c>
      <c r="DB8" s="8">
        <f t="shared" si="12"/>
        <v>0</v>
      </c>
      <c r="DC8" s="8">
        <f t="shared" si="12"/>
        <v>0</v>
      </c>
      <c r="DD8" s="8">
        <f t="shared" si="12"/>
        <v>0</v>
      </c>
      <c r="DE8" s="8">
        <f t="shared" si="12"/>
        <v>0</v>
      </c>
      <c r="DF8" s="8">
        <f t="shared" si="12"/>
        <v>0</v>
      </c>
      <c r="DG8" s="8">
        <f t="shared" si="12"/>
        <v>0</v>
      </c>
      <c r="DH8" s="8">
        <f t="shared" si="12"/>
        <v>0</v>
      </c>
      <c r="DI8" s="8">
        <f t="shared" si="12"/>
        <v>0</v>
      </c>
      <c r="DJ8" s="8">
        <f t="shared" si="12"/>
        <v>0</v>
      </c>
      <c r="DK8" s="8">
        <f t="shared" si="12"/>
        <v>0</v>
      </c>
      <c r="DL8" s="8">
        <f t="shared" si="12"/>
        <v>0</v>
      </c>
      <c r="DM8" s="8">
        <f t="shared" si="12"/>
        <v>0</v>
      </c>
      <c r="DN8" s="8">
        <f t="shared" si="12"/>
        <v>0</v>
      </c>
      <c r="DO8" s="8">
        <f t="shared" si="12"/>
        <v>0</v>
      </c>
      <c r="DP8" s="8">
        <f t="shared" si="12"/>
        <v>0</v>
      </c>
      <c r="DQ8" s="8">
        <f t="shared" si="12"/>
        <v>0</v>
      </c>
      <c r="DR8" s="8">
        <f t="shared" si="12"/>
        <v>0</v>
      </c>
      <c r="DS8" s="8">
        <f t="shared" si="12"/>
        <v>0</v>
      </c>
      <c r="DT8" s="8">
        <f t="shared" si="12"/>
        <v>0</v>
      </c>
      <c r="DU8" s="8">
        <f t="shared" si="12"/>
        <v>0</v>
      </c>
      <c r="DV8" s="8">
        <f t="shared" si="12"/>
        <v>0</v>
      </c>
      <c r="DW8" s="8">
        <f t="shared" si="12"/>
        <v>0</v>
      </c>
      <c r="DX8" s="8">
        <f t="shared" si="12"/>
        <v>0</v>
      </c>
      <c r="DY8" s="8">
        <f t="shared" si="12"/>
        <v>0</v>
      </c>
      <c r="DZ8" s="8">
        <f t="shared" si="12"/>
        <v>0</v>
      </c>
      <c r="EA8" s="8">
        <f t="shared" si="12"/>
        <v>0</v>
      </c>
      <c r="EB8" s="8">
        <f t="shared" si="12"/>
        <v>0</v>
      </c>
      <c r="EC8" s="8">
        <f t="shared" si="12"/>
        <v>0</v>
      </c>
      <c r="ED8" s="8">
        <f t="shared" si="12"/>
        <v>0</v>
      </c>
      <c r="EE8" s="8">
        <f t="shared" si="12"/>
        <v>0</v>
      </c>
      <c r="EF8" s="154">
        <f>COUNTIF(EF21:EF46,"3")</f>
        <v>0</v>
      </c>
      <c r="EG8" s="154">
        <f t="shared" ref="EG8:GA8" si="13">COUNTIF(EG21:EG46,"3")</f>
        <v>0</v>
      </c>
      <c r="EH8" s="154">
        <f t="shared" si="13"/>
        <v>0</v>
      </c>
      <c r="EI8" s="154">
        <f t="shared" si="13"/>
        <v>0</v>
      </c>
      <c r="EJ8" s="154">
        <f t="shared" si="13"/>
        <v>0</v>
      </c>
      <c r="EK8" s="154">
        <f t="shared" si="13"/>
        <v>0</v>
      </c>
      <c r="EL8" s="154">
        <f t="shared" si="13"/>
        <v>0</v>
      </c>
      <c r="EM8" s="154">
        <f t="shared" si="13"/>
        <v>0</v>
      </c>
      <c r="EN8" s="154">
        <f t="shared" si="13"/>
        <v>0</v>
      </c>
      <c r="EO8" s="154">
        <f t="shared" si="13"/>
        <v>0</v>
      </c>
      <c r="EP8" s="154">
        <f t="shared" si="13"/>
        <v>0</v>
      </c>
      <c r="EQ8" s="154">
        <f t="shared" si="13"/>
        <v>0</v>
      </c>
      <c r="ER8" s="154">
        <f t="shared" si="13"/>
        <v>0</v>
      </c>
      <c r="ES8" s="154">
        <f t="shared" si="13"/>
        <v>0</v>
      </c>
      <c r="ET8" s="154">
        <f t="shared" si="13"/>
        <v>0</v>
      </c>
      <c r="EU8" s="154">
        <f t="shared" si="13"/>
        <v>0</v>
      </c>
      <c r="EV8" s="154">
        <f t="shared" si="13"/>
        <v>0</v>
      </c>
      <c r="EW8" s="154">
        <f t="shared" si="13"/>
        <v>0</v>
      </c>
      <c r="EX8" s="154">
        <f t="shared" si="13"/>
        <v>0</v>
      </c>
      <c r="EY8" s="154">
        <f t="shared" si="13"/>
        <v>0</v>
      </c>
      <c r="EZ8" s="154">
        <f t="shared" si="13"/>
        <v>0</v>
      </c>
      <c r="FA8" s="154">
        <f t="shared" si="13"/>
        <v>0</v>
      </c>
      <c r="FB8" s="154">
        <f t="shared" si="13"/>
        <v>0</v>
      </c>
      <c r="FC8" s="154">
        <f t="shared" si="13"/>
        <v>0</v>
      </c>
      <c r="FD8" s="154">
        <f t="shared" si="13"/>
        <v>0</v>
      </c>
      <c r="FE8" s="154">
        <f t="shared" si="13"/>
        <v>0</v>
      </c>
      <c r="FF8" s="154">
        <f t="shared" si="13"/>
        <v>0</v>
      </c>
      <c r="FG8" s="154">
        <f t="shared" si="13"/>
        <v>0</v>
      </c>
      <c r="FH8" s="154">
        <f t="shared" si="13"/>
        <v>0</v>
      </c>
      <c r="FI8" s="154">
        <f t="shared" si="13"/>
        <v>0</v>
      </c>
      <c r="FJ8" s="154">
        <f t="shared" si="13"/>
        <v>0</v>
      </c>
      <c r="FK8" s="154">
        <f t="shared" si="13"/>
        <v>0</v>
      </c>
      <c r="FL8" s="154">
        <f t="shared" si="13"/>
        <v>0</v>
      </c>
      <c r="FM8" s="154">
        <f t="shared" si="13"/>
        <v>0</v>
      </c>
      <c r="FN8" s="154">
        <f t="shared" si="13"/>
        <v>0</v>
      </c>
      <c r="FO8" s="154">
        <f t="shared" si="13"/>
        <v>0</v>
      </c>
      <c r="FP8" s="154">
        <f t="shared" si="13"/>
        <v>0</v>
      </c>
      <c r="FQ8" s="154">
        <f t="shared" si="13"/>
        <v>0</v>
      </c>
      <c r="FR8" s="154">
        <f t="shared" si="13"/>
        <v>0</v>
      </c>
      <c r="FS8" s="154">
        <f t="shared" si="13"/>
        <v>0</v>
      </c>
      <c r="FT8" s="154">
        <f t="shared" si="13"/>
        <v>0</v>
      </c>
      <c r="FU8" s="154">
        <f t="shared" si="13"/>
        <v>0</v>
      </c>
      <c r="FV8" s="154">
        <f t="shared" si="13"/>
        <v>0</v>
      </c>
      <c r="FW8" s="154">
        <f t="shared" si="13"/>
        <v>0</v>
      </c>
      <c r="FX8" s="154">
        <f t="shared" si="13"/>
        <v>0</v>
      </c>
      <c r="FY8" s="154">
        <f t="shared" si="13"/>
        <v>0</v>
      </c>
      <c r="FZ8" s="154">
        <f t="shared" si="13"/>
        <v>0</v>
      </c>
      <c r="GA8" s="154">
        <f t="shared" si="13"/>
        <v>0</v>
      </c>
    </row>
    <row r="9" spans="1:183" s="11" customFormat="1" ht="1" customHeight="1" x14ac:dyDescent="0.35">
      <c r="A9" s="8"/>
      <c r="B9" s="8"/>
      <c r="C9" s="9">
        <v>4</v>
      </c>
      <c r="D9" s="8"/>
      <c r="E9" s="143"/>
      <c r="F9" s="143"/>
      <c r="G9" s="143"/>
      <c r="H9" s="143"/>
      <c r="I9" s="143"/>
      <c r="J9" s="143"/>
      <c r="K9" s="143"/>
      <c r="L9" s="143"/>
      <c r="M9" s="8"/>
      <c r="N9" s="8"/>
      <c r="O9" s="8"/>
      <c r="P9" s="154"/>
      <c r="Q9" s="154"/>
      <c r="R9" s="154"/>
      <c r="S9" s="154"/>
      <c r="T9" s="154"/>
      <c r="U9" s="154"/>
      <c r="V9" s="154"/>
      <c r="W9" s="154"/>
      <c r="X9" s="154"/>
      <c r="Y9" s="154"/>
      <c r="Z9" s="154"/>
      <c r="AA9" s="154"/>
      <c r="AB9" s="154"/>
      <c r="AC9" s="154"/>
      <c r="AD9" s="154"/>
      <c r="AE9" s="154"/>
      <c r="AF9" s="154"/>
      <c r="AG9" s="154"/>
      <c r="AH9" s="154"/>
      <c r="AI9" s="154"/>
      <c r="AJ9" s="8">
        <f>COUNTIF(AJ21:AJ46,"4")</f>
        <v>0</v>
      </c>
      <c r="AK9" s="8">
        <f t="shared" ref="AK9:CQ9" si="14">COUNTIF(AK21:AK46,"4")</f>
        <v>0</v>
      </c>
      <c r="AL9" s="8">
        <f t="shared" si="14"/>
        <v>0</v>
      </c>
      <c r="AM9" s="8">
        <f t="shared" si="14"/>
        <v>0</v>
      </c>
      <c r="AN9" s="8">
        <f t="shared" si="14"/>
        <v>0</v>
      </c>
      <c r="AO9" s="8">
        <f t="shared" si="14"/>
        <v>0</v>
      </c>
      <c r="AP9" s="8">
        <f t="shared" si="14"/>
        <v>0</v>
      </c>
      <c r="AQ9" s="8">
        <f t="shared" si="14"/>
        <v>0</v>
      </c>
      <c r="AR9" s="8">
        <f t="shared" si="14"/>
        <v>0</v>
      </c>
      <c r="AS9" s="8">
        <f t="shared" si="14"/>
        <v>0</v>
      </c>
      <c r="AT9" s="8">
        <f t="shared" si="14"/>
        <v>0</v>
      </c>
      <c r="AU9" s="8">
        <f t="shared" si="14"/>
        <v>0</v>
      </c>
      <c r="AV9" s="8">
        <f t="shared" si="14"/>
        <v>0</v>
      </c>
      <c r="AW9" s="8">
        <f t="shared" si="14"/>
        <v>0</v>
      </c>
      <c r="AX9" s="8">
        <f t="shared" si="14"/>
        <v>0</v>
      </c>
      <c r="AY9" s="8">
        <f t="shared" si="14"/>
        <v>0</v>
      </c>
      <c r="AZ9" s="8">
        <f t="shared" si="14"/>
        <v>0</v>
      </c>
      <c r="BA9" s="8">
        <f t="shared" si="14"/>
        <v>0</v>
      </c>
      <c r="BB9" s="8">
        <f t="shared" si="14"/>
        <v>0</v>
      </c>
      <c r="BC9" s="8">
        <f t="shared" si="14"/>
        <v>0</v>
      </c>
      <c r="BD9" s="8">
        <f t="shared" si="14"/>
        <v>0</v>
      </c>
      <c r="BE9" s="8">
        <f t="shared" si="14"/>
        <v>0</v>
      </c>
      <c r="BF9" s="8">
        <f t="shared" si="14"/>
        <v>0</v>
      </c>
      <c r="BG9" s="8">
        <f t="shared" si="14"/>
        <v>0</v>
      </c>
      <c r="BH9" s="8">
        <f t="shared" si="14"/>
        <v>0</v>
      </c>
      <c r="BI9" s="8">
        <f t="shared" si="14"/>
        <v>0</v>
      </c>
      <c r="BJ9" s="8">
        <f t="shared" si="14"/>
        <v>0</v>
      </c>
      <c r="BK9" s="8">
        <f t="shared" si="14"/>
        <v>0</v>
      </c>
      <c r="BL9" s="8">
        <f t="shared" si="14"/>
        <v>0</v>
      </c>
      <c r="BM9" s="8">
        <f t="shared" si="14"/>
        <v>0</v>
      </c>
      <c r="BN9" s="8">
        <f t="shared" si="14"/>
        <v>0</v>
      </c>
      <c r="BO9" s="8">
        <f t="shared" si="14"/>
        <v>0</v>
      </c>
      <c r="BP9" s="8">
        <f t="shared" si="14"/>
        <v>0</v>
      </c>
      <c r="BQ9" s="8">
        <f t="shared" si="14"/>
        <v>0</v>
      </c>
      <c r="BR9" s="8">
        <f t="shared" si="14"/>
        <v>0</v>
      </c>
      <c r="BS9" s="8">
        <f t="shared" si="14"/>
        <v>0</v>
      </c>
      <c r="BT9" s="8">
        <f t="shared" si="14"/>
        <v>0</v>
      </c>
      <c r="BU9" s="8">
        <f t="shared" si="14"/>
        <v>0</v>
      </c>
      <c r="BV9" s="8">
        <f t="shared" si="14"/>
        <v>0</v>
      </c>
      <c r="BW9" s="8">
        <f t="shared" si="14"/>
        <v>0</v>
      </c>
      <c r="BX9" s="8">
        <f t="shared" si="14"/>
        <v>0</v>
      </c>
      <c r="BY9" s="8">
        <f t="shared" si="14"/>
        <v>0</v>
      </c>
      <c r="BZ9" s="8">
        <f t="shared" si="14"/>
        <v>0</v>
      </c>
      <c r="CA9" s="8">
        <f t="shared" si="14"/>
        <v>0</v>
      </c>
      <c r="CB9" s="8">
        <f t="shared" si="14"/>
        <v>0</v>
      </c>
      <c r="CC9" s="8">
        <f t="shared" si="14"/>
        <v>0</v>
      </c>
      <c r="CD9" s="8">
        <f t="shared" si="14"/>
        <v>0</v>
      </c>
      <c r="CE9" s="8">
        <f t="shared" si="14"/>
        <v>0</v>
      </c>
      <c r="CF9" s="8">
        <f t="shared" si="14"/>
        <v>0</v>
      </c>
      <c r="CG9" s="8">
        <f t="shared" si="14"/>
        <v>0</v>
      </c>
      <c r="CH9" s="8">
        <f t="shared" si="14"/>
        <v>0</v>
      </c>
      <c r="CI9" s="8">
        <f t="shared" si="14"/>
        <v>0</v>
      </c>
      <c r="CJ9" s="8">
        <f t="shared" si="14"/>
        <v>0</v>
      </c>
      <c r="CK9" s="8">
        <f t="shared" si="14"/>
        <v>0</v>
      </c>
      <c r="CL9" s="8">
        <f t="shared" si="14"/>
        <v>0</v>
      </c>
      <c r="CM9" s="8">
        <f t="shared" si="14"/>
        <v>0</v>
      </c>
      <c r="CN9" s="8">
        <f t="shared" si="14"/>
        <v>0</v>
      </c>
      <c r="CO9" s="8">
        <f t="shared" si="14"/>
        <v>0</v>
      </c>
      <c r="CP9" s="8">
        <f t="shared" si="14"/>
        <v>0</v>
      </c>
      <c r="CQ9" s="8">
        <f t="shared" si="14"/>
        <v>0</v>
      </c>
      <c r="CR9" s="8">
        <f>COUNTIF(CR21:CR46,"4")</f>
        <v>0</v>
      </c>
      <c r="CS9" s="8">
        <f t="shared" ref="CS9:EE9" si="15">COUNTIF(CS21:CS46,"4")</f>
        <v>0</v>
      </c>
      <c r="CT9" s="8">
        <f t="shared" si="15"/>
        <v>0</v>
      </c>
      <c r="CU9" s="8">
        <f t="shared" si="15"/>
        <v>0</v>
      </c>
      <c r="CV9" s="8">
        <f t="shared" si="15"/>
        <v>0</v>
      </c>
      <c r="CW9" s="8">
        <f t="shared" si="15"/>
        <v>0</v>
      </c>
      <c r="CX9" s="8">
        <f t="shared" si="15"/>
        <v>0</v>
      </c>
      <c r="CY9" s="8">
        <f t="shared" si="15"/>
        <v>0</v>
      </c>
      <c r="CZ9" s="8">
        <f t="shared" si="15"/>
        <v>0</v>
      </c>
      <c r="DA9" s="8">
        <f t="shared" si="15"/>
        <v>0</v>
      </c>
      <c r="DB9" s="8">
        <f t="shared" si="15"/>
        <v>0</v>
      </c>
      <c r="DC9" s="8">
        <f t="shared" si="15"/>
        <v>0</v>
      </c>
      <c r="DD9" s="8">
        <f t="shared" si="15"/>
        <v>0</v>
      </c>
      <c r="DE9" s="8">
        <f t="shared" si="15"/>
        <v>0</v>
      </c>
      <c r="DF9" s="8">
        <f t="shared" si="15"/>
        <v>0</v>
      </c>
      <c r="DG9" s="8">
        <f t="shared" si="15"/>
        <v>0</v>
      </c>
      <c r="DH9" s="8">
        <f t="shared" si="15"/>
        <v>0</v>
      </c>
      <c r="DI9" s="8">
        <f t="shared" si="15"/>
        <v>0</v>
      </c>
      <c r="DJ9" s="8">
        <f t="shared" si="15"/>
        <v>0</v>
      </c>
      <c r="DK9" s="8">
        <f t="shared" si="15"/>
        <v>0</v>
      </c>
      <c r="DL9" s="8">
        <f t="shared" si="15"/>
        <v>0</v>
      </c>
      <c r="DM9" s="8">
        <f t="shared" si="15"/>
        <v>0</v>
      </c>
      <c r="DN9" s="8">
        <f t="shared" si="15"/>
        <v>0</v>
      </c>
      <c r="DO9" s="8">
        <f t="shared" si="15"/>
        <v>0</v>
      </c>
      <c r="DP9" s="8">
        <f t="shared" si="15"/>
        <v>0</v>
      </c>
      <c r="DQ9" s="8">
        <f t="shared" si="15"/>
        <v>0</v>
      </c>
      <c r="DR9" s="8">
        <f t="shared" si="15"/>
        <v>0</v>
      </c>
      <c r="DS9" s="8">
        <f t="shared" si="15"/>
        <v>0</v>
      </c>
      <c r="DT9" s="8">
        <f t="shared" si="15"/>
        <v>0</v>
      </c>
      <c r="DU9" s="8">
        <f t="shared" si="15"/>
        <v>0</v>
      </c>
      <c r="DV9" s="8">
        <f t="shared" si="15"/>
        <v>0</v>
      </c>
      <c r="DW9" s="8">
        <f t="shared" si="15"/>
        <v>0</v>
      </c>
      <c r="DX9" s="8">
        <f t="shared" si="15"/>
        <v>0</v>
      </c>
      <c r="DY9" s="8">
        <f t="shared" si="15"/>
        <v>0</v>
      </c>
      <c r="DZ9" s="8">
        <f t="shared" si="15"/>
        <v>0</v>
      </c>
      <c r="EA9" s="8">
        <f t="shared" si="15"/>
        <v>0</v>
      </c>
      <c r="EB9" s="8">
        <f t="shared" si="15"/>
        <v>0</v>
      </c>
      <c r="EC9" s="8">
        <f t="shared" si="15"/>
        <v>0</v>
      </c>
      <c r="ED9" s="8">
        <f t="shared" si="15"/>
        <v>0</v>
      </c>
      <c r="EE9" s="8">
        <f t="shared" si="15"/>
        <v>0</v>
      </c>
      <c r="EF9" s="154">
        <f>COUNTIF(EF21:EF46,"4")</f>
        <v>0</v>
      </c>
      <c r="EG9" s="154">
        <f t="shared" ref="EG9:GA9" si="16">COUNTIF(EG21:EG46,"4")</f>
        <v>0</v>
      </c>
      <c r="EH9" s="154">
        <f t="shared" si="16"/>
        <v>0</v>
      </c>
      <c r="EI9" s="154">
        <f t="shared" si="16"/>
        <v>0</v>
      </c>
      <c r="EJ9" s="154">
        <f t="shared" si="16"/>
        <v>0</v>
      </c>
      <c r="EK9" s="154">
        <f t="shared" si="16"/>
        <v>0</v>
      </c>
      <c r="EL9" s="154">
        <f t="shared" si="16"/>
        <v>0</v>
      </c>
      <c r="EM9" s="154">
        <f t="shared" si="16"/>
        <v>0</v>
      </c>
      <c r="EN9" s="154">
        <f t="shared" si="16"/>
        <v>0</v>
      </c>
      <c r="EO9" s="154">
        <f t="shared" si="16"/>
        <v>0</v>
      </c>
      <c r="EP9" s="154">
        <f t="shared" si="16"/>
        <v>0</v>
      </c>
      <c r="EQ9" s="154">
        <f t="shared" si="16"/>
        <v>0</v>
      </c>
      <c r="ER9" s="154">
        <f t="shared" si="16"/>
        <v>0</v>
      </c>
      <c r="ES9" s="154">
        <f t="shared" si="16"/>
        <v>0</v>
      </c>
      <c r="ET9" s="154">
        <f t="shared" si="16"/>
        <v>0</v>
      </c>
      <c r="EU9" s="154">
        <f t="shared" si="16"/>
        <v>0</v>
      </c>
      <c r="EV9" s="154">
        <f t="shared" si="16"/>
        <v>0</v>
      </c>
      <c r="EW9" s="154">
        <f t="shared" si="16"/>
        <v>0</v>
      </c>
      <c r="EX9" s="154">
        <f t="shared" si="16"/>
        <v>0</v>
      </c>
      <c r="EY9" s="154">
        <f t="shared" si="16"/>
        <v>0</v>
      </c>
      <c r="EZ9" s="154">
        <f t="shared" si="16"/>
        <v>0</v>
      </c>
      <c r="FA9" s="154">
        <f t="shared" si="16"/>
        <v>0</v>
      </c>
      <c r="FB9" s="154">
        <f t="shared" si="16"/>
        <v>0</v>
      </c>
      <c r="FC9" s="154">
        <f t="shared" si="16"/>
        <v>0</v>
      </c>
      <c r="FD9" s="154">
        <f t="shared" si="16"/>
        <v>0</v>
      </c>
      <c r="FE9" s="154">
        <f t="shared" si="16"/>
        <v>0</v>
      </c>
      <c r="FF9" s="154">
        <f t="shared" si="16"/>
        <v>0</v>
      </c>
      <c r="FG9" s="154">
        <f t="shared" si="16"/>
        <v>0</v>
      </c>
      <c r="FH9" s="154">
        <f t="shared" si="16"/>
        <v>0</v>
      </c>
      <c r="FI9" s="154">
        <f t="shared" si="16"/>
        <v>0</v>
      </c>
      <c r="FJ9" s="154">
        <f t="shared" si="16"/>
        <v>0</v>
      </c>
      <c r="FK9" s="154">
        <f t="shared" si="16"/>
        <v>0</v>
      </c>
      <c r="FL9" s="154">
        <f t="shared" si="16"/>
        <v>0</v>
      </c>
      <c r="FM9" s="154">
        <f t="shared" si="16"/>
        <v>0</v>
      </c>
      <c r="FN9" s="154">
        <f t="shared" si="16"/>
        <v>0</v>
      </c>
      <c r="FO9" s="154">
        <f t="shared" si="16"/>
        <v>0</v>
      </c>
      <c r="FP9" s="154">
        <f t="shared" si="16"/>
        <v>0</v>
      </c>
      <c r="FQ9" s="154">
        <f t="shared" si="16"/>
        <v>0</v>
      </c>
      <c r="FR9" s="154">
        <f t="shared" si="16"/>
        <v>0</v>
      </c>
      <c r="FS9" s="154">
        <f t="shared" si="16"/>
        <v>0</v>
      </c>
      <c r="FT9" s="154">
        <f t="shared" si="16"/>
        <v>0</v>
      </c>
      <c r="FU9" s="154">
        <f t="shared" si="16"/>
        <v>0</v>
      </c>
      <c r="FV9" s="154">
        <f t="shared" si="16"/>
        <v>0</v>
      </c>
      <c r="FW9" s="154">
        <f t="shared" si="16"/>
        <v>0</v>
      </c>
      <c r="FX9" s="154">
        <f t="shared" si="16"/>
        <v>0</v>
      </c>
      <c r="FY9" s="154">
        <f t="shared" si="16"/>
        <v>0</v>
      </c>
      <c r="FZ9" s="154">
        <f t="shared" si="16"/>
        <v>0</v>
      </c>
      <c r="GA9" s="154">
        <f t="shared" si="16"/>
        <v>0</v>
      </c>
    </row>
    <row r="10" spans="1:183" s="11" customFormat="1" ht="1" customHeight="1" x14ac:dyDescent="0.35">
      <c r="A10" s="8"/>
      <c r="B10" s="8"/>
      <c r="C10" s="9" t="s">
        <v>63</v>
      </c>
      <c r="D10" s="8"/>
      <c r="E10" s="143"/>
      <c r="F10" s="143"/>
      <c r="G10" s="143"/>
      <c r="H10" s="143"/>
      <c r="I10" s="143"/>
      <c r="J10" s="143"/>
      <c r="K10" s="143"/>
      <c r="L10" s="143"/>
      <c r="M10" s="8"/>
      <c r="N10" s="8"/>
      <c r="O10" s="8"/>
      <c r="P10" s="154">
        <f t="shared" ref="P10:EE10" si="17">COUNTIF(P21:P46,"=5")</f>
        <v>0</v>
      </c>
      <c r="Q10" s="154">
        <f t="shared" si="17"/>
        <v>0</v>
      </c>
      <c r="R10" s="154">
        <f t="shared" si="17"/>
        <v>0</v>
      </c>
      <c r="S10" s="154">
        <f t="shared" si="17"/>
        <v>0</v>
      </c>
      <c r="T10" s="154">
        <f t="shared" si="17"/>
        <v>0</v>
      </c>
      <c r="U10" s="154">
        <f t="shared" si="17"/>
        <v>0</v>
      </c>
      <c r="V10" s="154">
        <f t="shared" si="17"/>
        <v>0</v>
      </c>
      <c r="W10" s="154">
        <f t="shared" si="17"/>
        <v>0</v>
      </c>
      <c r="X10" s="154">
        <f t="shared" si="17"/>
        <v>0</v>
      </c>
      <c r="Y10" s="154">
        <f t="shared" si="17"/>
        <v>0</v>
      </c>
      <c r="Z10" s="154">
        <f t="shared" si="17"/>
        <v>0</v>
      </c>
      <c r="AA10" s="154">
        <f t="shared" si="17"/>
        <v>0</v>
      </c>
      <c r="AB10" s="154">
        <f t="shared" si="17"/>
        <v>0</v>
      </c>
      <c r="AC10" s="154">
        <f t="shared" si="17"/>
        <v>0</v>
      </c>
      <c r="AD10" s="154">
        <f t="shared" si="17"/>
        <v>0</v>
      </c>
      <c r="AE10" s="154">
        <f t="shared" si="17"/>
        <v>0</v>
      </c>
      <c r="AF10" s="154">
        <f t="shared" si="17"/>
        <v>0</v>
      </c>
      <c r="AG10" s="154">
        <f t="shared" si="17"/>
        <v>0</v>
      </c>
      <c r="AH10" s="154">
        <f t="shared" si="17"/>
        <v>0</v>
      </c>
      <c r="AI10" s="154">
        <f t="shared" si="17"/>
        <v>0</v>
      </c>
      <c r="AJ10" s="8">
        <f t="shared" si="17"/>
        <v>0</v>
      </c>
      <c r="AK10" s="8">
        <f t="shared" si="17"/>
        <v>0</v>
      </c>
      <c r="AL10" s="8">
        <f t="shared" si="17"/>
        <v>0</v>
      </c>
      <c r="AM10" s="8">
        <f t="shared" si="17"/>
        <v>0</v>
      </c>
      <c r="AN10" s="8">
        <f t="shared" si="17"/>
        <v>0</v>
      </c>
      <c r="AO10" s="8">
        <f t="shared" si="17"/>
        <v>0</v>
      </c>
      <c r="AP10" s="8">
        <f t="shared" si="17"/>
        <v>0</v>
      </c>
      <c r="AQ10" s="8">
        <f t="shared" si="17"/>
        <v>0</v>
      </c>
      <c r="AR10" s="8">
        <f t="shared" si="17"/>
        <v>0</v>
      </c>
      <c r="AS10" s="8">
        <f t="shared" si="17"/>
        <v>0</v>
      </c>
      <c r="AT10" s="8">
        <f t="shared" si="17"/>
        <v>0</v>
      </c>
      <c r="AU10" s="8">
        <f t="shared" si="17"/>
        <v>0</v>
      </c>
      <c r="AV10" s="8">
        <f t="shared" si="17"/>
        <v>0</v>
      </c>
      <c r="AW10" s="8">
        <f t="shared" si="17"/>
        <v>0</v>
      </c>
      <c r="AX10" s="8">
        <f t="shared" si="17"/>
        <v>0</v>
      </c>
      <c r="AY10" s="8">
        <f t="shared" si="17"/>
        <v>0</v>
      </c>
      <c r="AZ10" s="8">
        <f t="shared" si="17"/>
        <v>0</v>
      </c>
      <c r="BA10" s="8">
        <f t="shared" si="17"/>
        <v>0</v>
      </c>
      <c r="BB10" s="8">
        <f t="shared" si="17"/>
        <v>0</v>
      </c>
      <c r="BC10" s="8">
        <f t="shared" si="17"/>
        <v>0</v>
      </c>
      <c r="BD10" s="8">
        <f t="shared" si="17"/>
        <v>0</v>
      </c>
      <c r="BE10" s="8">
        <f>COUNTIF(BE21:BE46,"=5")</f>
        <v>0</v>
      </c>
      <c r="BF10" s="8">
        <f t="shared" ref="BF10:CQ10" si="18">COUNTIF(BF21:BF46,"=5")</f>
        <v>0</v>
      </c>
      <c r="BG10" s="8">
        <f t="shared" si="18"/>
        <v>0</v>
      </c>
      <c r="BH10" s="8">
        <f t="shared" si="18"/>
        <v>0</v>
      </c>
      <c r="BI10" s="8">
        <f t="shared" si="18"/>
        <v>0</v>
      </c>
      <c r="BJ10" s="8">
        <f t="shared" si="18"/>
        <v>0</v>
      </c>
      <c r="BK10" s="8">
        <f t="shared" si="18"/>
        <v>0</v>
      </c>
      <c r="BL10" s="8">
        <f t="shared" si="18"/>
        <v>0</v>
      </c>
      <c r="BM10" s="8">
        <f t="shared" si="18"/>
        <v>0</v>
      </c>
      <c r="BN10" s="8">
        <f t="shared" si="18"/>
        <v>0</v>
      </c>
      <c r="BO10" s="8">
        <f t="shared" si="18"/>
        <v>0</v>
      </c>
      <c r="BP10" s="8">
        <f t="shared" si="18"/>
        <v>0</v>
      </c>
      <c r="BQ10" s="8">
        <f t="shared" si="18"/>
        <v>0</v>
      </c>
      <c r="BR10" s="8">
        <f t="shared" si="18"/>
        <v>0</v>
      </c>
      <c r="BS10" s="8">
        <f t="shared" si="18"/>
        <v>0</v>
      </c>
      <c r="BT10" s="8">
        <f t="shared" si="18"/>
        <v>0</v>
      </c>
      <c r="BU10" s="8">
        <f t="shared" si="18"/>
        <v>0</v>
      </c>
      <c r="BV10" s="8">
        <f t="shared" si="18"/>
        <v>0</v>
      </c>
      <c r="BW10" s="8">
        <f t="shared" si="18"/>
        <v>0</v>
      </c>
      <c r="BX10" s="8">
        <f t="shared" si="18"/>
        <v>0</v>
      </c>
      <c r="BY10" s="8">
        <f t="shared" si="18"/>
        <v>0</v>
      </c>
      <c r="BZ10" s="8">
        <f t="shared" si="18"/>
        <v>0</v>
      </c>
      <c r="CA10" s="8">
        <f t="shared" si="18"/>
        <v>0</v>
      </c>
      <c r="CB10" s="8">
        <f t="shared" si="18"/>
        <v>0</v>
      </c>
      <c r="CC10" s="8">
        <f t="shared" si="18"/>
        <v>0</v>
      </c>
      <c r="CD10" s="8">
        <f t="shared" si="18"/>
        <v>0</v>
      </c>
      <c r="CE10" s="8">
        <f t="shared" si="18"/>
        <v>0</v>
      </c>
      <c r="CF10" s="8">
        <f t="shared" si="18"/>
        <v>0</v>
      </c>
      <c r="CG10" s="8">
        <f t="shared" si="18"/>
        <v>0</v>
      </c>
      <c r="CH10" s="8">
        <f t="shared" si="18"/>
        <v>0</v>
      </c>
      <c r="CI10" s="8">
        <f t="shared" si="18"/>
        <v>0</v>
      </c>
      <c r="CJ10" s="8">
        <f t="shared" si="18"/>
        <v>0</v>
      </c>
      <c r="CK10" s="8">
        <f t="shared" si="18"/>
        <v>0</v>
      </c>
      <c r="CL10" s="8">
        <f t="shared" si="18"/>
        <v>0</v>
      </c>
      <c r="CM10" s="8">
        <f t="shared" si="18"/>
        <v>0</v>
      </c>
      <c r="CN10" s="8">
        <f t="shared" si="18"/>
        <v>0</v>
      </c>
      <c r="CO10" s="8">
        <f t="shared" si="18"/>
        <v>0</v>
      </c>
      <c r="CP10" s="8">
        <f t="shared" si="18"/>
        <v>0</v>
      </c>
      <c r="CQ10" s="8">
        <f t="shared" si="18"/>
        <v>0</v>
      </c>
      <c r="CR10" s="8">
        <f t="shared" si="17"/>
        <v>0</v>
      </c>
      <c r="CS10" s="8">
        <f t="shared" si="17"/>
        <v>0</v>
      </c>
      <c r="CT10" s="8">
        <f t="shared" si="17"/>
        <v>0</v>
      </c>
      <c r="CU10" s="8">
        <f t="shared" si="17"/>
        <v>0</v>
      </c>
      <c r="CV10" s="8">
        <f t="shared" si="17"/>
        <v>0</v>
      </c>
      <c r="CW10" s="8">
        <f t="shared" si="17"/>
        <v>0</v>
      </c>
      <c r="CX10" s="8">
        <f t="shared" si="17"/>
        <v>0</v>
      </c>
      <c r="CY10" s="8">
        <f t="shared" si="17"/>
        <v>0</v>
      </c>
      <c r="CZ10" s="8">
        <f t="shared" si="17"/>
        <v>0</v>
      </c>
      <c r="DA10" s="8">
        <f t="shared" si="17"/>
        <v>0</v>
      </c>
      <c r="DB10" s="8">
        <f t="shared" si="17"/>
        <v>0</v>
      </c>
      <c r="DC10" s="8">
        <f t="shared" si="17"/>
        <v>0</v>
      </c>
      <c r="DD10" s="8">
        <f t="shared" si="17"/>
        <v>0</v>
      </c>
      <c r="DE10" s="8">
        <f t="shared" si="17"/>
        <v>0</v>
      </c>
      <c r="DF10" s="8">
        <f t="shared" si="17"/>
        <v>0</v>
      </c>
      <c r="DG10" s="8">
        <f t="shared" si="17"/>
        <v>0</v>
      </c>
      <c r="DH10" s="8">
        <f t="shared" si="17"/>
        <v>0</v>
      </c>
      <c r="DI10" s="8">
        <f t="shared" si="17"/>
        <v>0</v>
      </c>
      <c r="DJ10" s="8">
        <f t="shared" si="17"/>
        <v>0</v>
      </c>
      <c r="DK10" s="8">
        <f t="shared" si="17"/>
        <v>0</v>
      </c>
      <c r="DL10" s="8">
        <f t="shared" si="17"/>
        <v>0</v>
      </c>
      <c r="DM10" s="8">
        <f>COUNTIF(DM21:DM46,"=5")</f>
        <v>0</v>
      </c>
      <c r="DN10" s="8">
        <f t="shared" si="17"/>
        <v>0</v>
      </c>
      <c r="DO10" s="8">
        <f t="shared" si="17"/>
        <v>0</v>
      </c>
      <c r="DP10" s="8">
        <f t="shared" si="17"/>
        <v>0</v>
      </c>
      <c r="DQ10" s="8">
        <f t="shared" si="17"/>
        <v>0</v>
      </c>
      <c r="DR10" s="8">
        <f t="shared" si="17"/>
        <v>0</v>
      </c>
      <c r="DS10" s="8">
        <f t="shared" si="17"/>
        <v>0</v>
      </c>
      <c r="DT10" s="8">
        <f t="shared" si="17"/>
        <v>0</v>
      </c>
      <c r="DU10" s="8">
        <f t="shared" si="17"/>
        <v>0</v>
      </c>
      <c r="DV10" s="8">
        <f t="shared" si="17"/>
        <v>0</v>
      </c>
      <c r="DW10" s="8">
        <f t="shared" si="17"/>
        <v>0</v>
      </c>
      <c r="DX10" s="8">
        <f t="shared" si="17"/>
        <v>0</v>
      </c>
      <c r="DY10" s="8">
        <f t="shared" si="17"/>
        <v>0</v>
      </c>
      <c r="DZ10" s="8">
        <f t="shared" si="17"/>
        <v>0</v>
      </c>
      <c r="EA10" s="8">
        <f t="shared" si="17"/>
        <v>0</v>
      </c>
      <c r="EB10" s="8">
        <f t="shared" si="17"/>
        <v>0</v>
      </c>
      <c r="EC10" s="8">
        <f t="shared" si="17"/>
        <v>0</v>
      </c>
      <c r="ED10" s="8">
        <f t="shared" si="17"/>
        <v>0</v>
      </c>
      <c r="EE10" s="8">
        <f t="shared" si="17"/>
        <v>0</v>
      </c>
      <c r="EF10" s="154">
        <f>COUNTIF(EF21:EF46,"=5")</f>
        <v>0</v>
      </c>
      <c r="EG10" s="154">
        <f t="shared" ref="EG10:GA10" si="19">COUNTIF(EG21:EG46,"=5")</f>
        <v>0</v>
      </c>
      <c r="EH10" s="154">
        <f t="shared" si="19"/>
        <v>0</v>
      </c>
      <c r="EI10" s="154">
        <f t="shared" si="19"/>
        <v>0</v>
      </c>
      <c r="EJ10" s="154">
        <f t="shared" si="19"/>
        <v>0</v>
      </c>
      <c r="EK10" s="154">
        <f t="shared" si="19"/>
        <v>0</v>
      </c>
      <c r="EL10" s="154">
        <f t="shared" si="19"/>
        <v>0</v>
      </c>
      <c r="EM10" s="154">
        <f t="shared" si="19"/>
        <v>0</v>
      </c>
      <c r="EN10" s="154">
        <f t="shared" si="19"/>
        <v>0</v>
      </c>
      <c r="EO10" s="154">
        <f t="shared" si="19"/>
        <v>0</v>
      </c>
      <c r="EP10" s="154">
        <f t="shared" si="19"/>
        <v>0</v>
      </c>
      <c r="EQ10" s="154">
        <f t="shared" si="19"/>
        <v>0</v>
      </c>
      <c r="ER10" s="154">
        <f t="shared" si="19"/>
        <v>0</v>
      </c>
      <c r="ES10" s="154">
        <f t="shared" si="19"/>
        <v>0</v>
      </c>
      <c r="ET10" s="154">
        <f t="shared" si="19"/>
        <v>0</v>
      </c>
      <c r="EU10" s="154">
        <f t="shared" si="19"/>
        <v>0</v>
      </c>
      <c r="EV10" s="154">
        <f t="shared" si="19"/>
        <v>0</v>
      </c>
      <c r="EW10" s="154">
        <f t="shared" si="19"/>
        <v>0</v>
      </c>
      <c r="EX10" s="154">
        <f t="shared" si="19"/>
        <v>0</v>
      </c>
      <c r="EY10" s="154">
        <f t="shared" si="19"/>
        <v>0</v>
      </c>
      <c r="EZ10" s="154">
        <f t="shared" si="19"/>
        <v>0</v>
      </c>
      <c r="FA10" s="154">
        <f t="shared" si="19"/>
        <v>0</v>
      </c>
      <c r="FB10" s="154">
        <f t="shared" si="19"/>
        <v>0</v>
      </c>
      <c r="FC10" s="154">
        <f t="shared" si="19"/>
        <v>0</v>
      </c>
      <c r="FD10" s="154">
        <f t="shared" si="19"/>
        <v>0</v>
      </c>
      <c r="FE10" s="154">
        <f t="shared" si="19"/>
        <v>0</v>
      </c>
      <c r="FF10" s="154">
        <f t="shared" si="19"/>
        <v>0</v>
      </c>
      <c r="FG10" s="154">
        <f t="shared" si="19"/>
        <v>0</v>
      </c>
      <c r="FH10" s="154">
        <f t="shared" si="19"/>
        <v>0</v>
      </c>
      <c r="FI10" s="154">
        <f t="shared" si="19"/>
        <v>0</v>
      </c>
      <c r="FJ10" s="154">
        <f t="shared" si="19"/>
        <v>0</v>
      </c>
      <c r="FK10" s="154">
        <f t="shared" si="19"/>
        <v>0</v>
      </c>
      <c r="FL10" s="154">
        <f t="shared" si="19"/>
        <v>0</v>
      </c>
      <c r="FM10" s="154">
        <f t="shared" si="19"/>
        <v>0</v>
      </c>
      <c r="FN10" s="154">
        <f t="shared" si="19"/>
        <v>0</v>
      </c>
      <c r="FO10" s="154">
        <f t="shared" si="19"/>
        <v>0</v>
      </c>
      <c r="FP10" s="154">
        <f t="shared" si="19"/>
        <v>0</v>
      </c>
      <c r="FQ10" s="154">
        <f t="shared" si="19"/>
        <v>0</v>
      </c>
      <c r="FR10" s="154">
        <f t="shared" si="19"/>
        <v>0</v>
      </c>
      <c r="FS10" s="154">
        <f t="shared" si="19"/>
        <v>0</v>
      </c>
      <c r="FT10" s="154">
        <f t="shared" si="19"/>
        <v>0</v>
      </c>
      <c r="FU10" s="154">
        <f t="shared" si="19"/>
        <v>0</v>
      </c>
      <c r="FV10" s="154">
        <f t="shared" si="19"/>
        <v>0</v>
      </c>
      <c r="FW10" s="154">
        <f t="shared" si="19"/>
        <v>0</v>
      </c>
      <c r="FX10" s="154">
        <f t="shared" si="19"/>
        <v>0</v>
      </c>
      <c r="FY10" s="154">
        <f t="shared" si="19"/>
        <v>0</v>
      </c>
      <c r="FZ10" s="154">
        <f t="shared" si="19"/>
        <v>0</v>
      </c>
      <c r="GA10" s="154">
        <f t="shared" si="19"/>
        <v>0</v>
      </c>
    </row>
    <row r="11" spans="1:183" s="11" customFormat="1" ht="1" customHeight="1" x14ac:dyDescent="0.35">
      <c r="A11" s="8"/>
      <c r="B11" s="8"/>
      <c r="C11" s="9" t="s">
        <v>64</v>
      </c>
      <c r="D11" s="8"/>
      <c r="E11" s="143"/>
      <c r="F11" s="143"/>
      <c r="G11" s="143"/>
      <c r="H11" s="143"/>
      <c r="I11" s="143"/>
      <c r="J11" s="143"/>
      <c r="K11" s="143"/>
      <c r="L11" s="143"/>
      <c r="M11" s="8"/>
      <c r="N11" s="8"/>
      <c r="O11" s="8"/>
      <c r="P11" s="154">
        <f t="shared" ref="P11:AU11" si="20">COUNTA($B$21:$B$46)-SUM(P5:P10)</f>
        <v>0</v>
      </c>
      <c r="Q11" s="154">
        <f t="shared" si="20"/>
        <v>0</v>
      </c>
      <c r="R11" s="154">
        <f t="shared" si="20"/>
        <v>0</v>
      </c>
      <c r="S11" s="154">
        <f t="shared" si="20"/>
        <v>0</v>
      </c>
      <c r="T11" s="154">
        <f t="shared" si="20"/>
        <v>0</v>
      </c>
      <c r="U11" s="154">
        <f t="shared" si="20"/>
        <v>0</v>
      </c>
      <c r="V11" s="154">
        <f t="shared" si="20"/>
        <v>0</v>
      </c>
      <c r="W11" s="154">
        <f t="shared" si="20"/>
        <v>0</v>
      </c>
      <c r="X11" s="154">
        <f t="shared" si="20"/>
        <v>0</v>
      </c>
      <c r="Y11" s="154">
        <f t="shared" si="20"/>
        <v>0</v>
      </c>
      <c r="Z11" s="154">
        <f t="shared" si="20"/>
        <v>0</v>
      </c>
      <c r="AA11" s="154">
        <f t="shared" si="20"/>
        <v>0</v>
      </c>
      <c r="AB11" s="154">
        <f t="shared" si="20"/>
        <v>0</v>
      </c>
      <c r="AC11" s="154">
        <f t="shared" si="20"/>
        <v>0</v>
      </c>
      <c r="AD11" s="154">
        <f t="shared" si="20"/>
        <v>0</v>
      </c>
      <c r="AE11" s="154">
        <f t="shared" si="20"/>
        <v>0</v>
      </c>
      <c r="AF11" s="154">
        <f t="shared" si="20"/>
        <v>0</v>
      </c>
      <c r="AG11" s="154">
        <f t="shared" si="20"/>
        <v>0</v>
      </c>
      <c r="AH11" s="154">
        <f t="shared" si="20"/>
        <v>0</v>
      </c>
      <c r="AI11" s="154">
        <f t="shared" si="20"/>
        <v>0</v>
      </c>
      <c r="AJ11" s="8">
        <f t="shared" si="20"/>
        <v>0</v>
      </c>
      <c r="AK11" s="8">
        <f t="shared" si="20"/>
        <v>0</v>
      </c>
      <c r="AL11" s="8">
        <f t="shared" si="20"/>
        <v>0</v>
      </c>
      <c r="AM11" s="8">
        <f t="shared" si="20"/>
        <v>0</v>
      </c>
      <c r="AN11" s="8">
        <f t="shared" si="20"/>
        <v>0</v>
      </c>
      <c r="AO11" s="8">
        <f t="shared" si="20"/>
        <v>0</v>
      </c>
      <c r="AP11" s="8">
        <f t="shared" si="20"/>
        <v>0</v>
      </c>
      <c r="AQ11" s="8">
        <f t="shared" si="20"/>
        <v>0</v>
      </c>
      <c r="AR11" s="8">
        <f t="shared" si="20"/>
        <v>0</v>
      </c>
      <c r="AS11" s="8">
        <f t="shared" si="20"/>
        <v>0</v>
      </c>
      <c r="AT11" s="8">
        <f t="shared" si="20"/>
        <v>0</v>
      </c>
      <c r="AU11" s="8">
        <f t="shared" si="20"/>
        <v>0</v>
      </c>
      <c r="AV11" s="8">
        <f t="shared" ref="AV11:CA11" si="21">COUNTA($B$21:$B$46)-SUM(AV5:AV10)</f>
        <v>0</v>
      </c>
      <c r="AW11" s="8">
        <f t="shared" si="21"/>
        <v>0</v>
      </c>
      <c r="AX11" s="8">
        <f t="shared" si="21"/>
        <v>0</v>
      </c>
      <c r="AY11" s="8">
        <f t="shared" si="21"/>
        <v>0</v>
      </c>
      <c r="AZ11" s="8">
        <f t="shared" si="21"/>
        <v>0</v>
      </c>
      <c r="BA11" s="8">
        <f t="shared" si="21"/>
        <v>0</v>
      </c>
      <c r="BB11" s="8">
        <f t="shared" si="21"/>
        <v>0</v>
      </c>
      <c r="BC11" s="8">
        <f t="shared" si="21"/>
        <v>0</v>
      </c>
      <c r="BD11" s="8">
        <f t="shared" si="21"/>
        <v>0</v>
      </c>
      <c r="BE11" s="8">
        <f t="shared" si="21"/>
        <v>0</v>
      </c>
      <c r="BF11" s="8">
        <f t="shared" si="21"/>
        <v>0</v>
      </c>
      <c r="BG11" s="8">
        <f t="shared" si="21"/>
        <v>0</v>
      </c>
      <c r="BH11" s="8">
        <f t="shared" si="21"/>
        <v>0</v>
      </c>
      <c r="BI11" s="8">
        <f t="shared" si="21"/>
        <v>0</v>
      </c>
      <c r="BJ11" s="8">
        <f t="shared" si="21"/>
        <v>0</v>
      </c>
      <c r="BK11" s="8">
        <f t="shared" si="21"/>
        <v>0</v>
      </c>
      <c r="BL11" s="8">
        <f t="shared" si="21"/>
        <v>0</v>
      </c>
      <c r="BM11" s="8">
        <f t="shared" si="21"/>
        <v>0</v>
      </c>
      <c r="BN11" s="8">
        <f t="shared" si="21"/>
        <v>0</v>
      </c>
      <c r="BO11" s="8">
        <f t="shared" si="21"/>
        <v>0</v>
      </c>
      <c r="BP11" s="8">
        <f t="shared" si="21"/>
        <v>0</v>
      </c>
      <c r="BQ11" s="8">
        <f t="shared" si="21"/>
        <v>0</v>
      </c>
      <c r="BR11" s="8">
        <f t="shared" si="21"/>
        <v>0</v>
      </c>
      <c r="BS11" s="8">
        <f t="shared" si="21"/>
        <v>0</v>
      </c>
      <c r="BT11" s="8">
        <f t="shared" si="21"/>
        <v>0</v>
      </c>
      <c r="BU11" s="8">
        <f t="shared" si="21"/>
        <v>0</v>
      </c>
      <c r="BV11" s="8">
        <f t="shared" si="21"/>
        <v>0</v>
      </c>
      <c r="BW11" s="8">
        <f t="shared" si="21"/>
        <v>0</v>
      </c>
      <c r="BX11" s="8">
        <f t="shared" si="21"/>
        <v>0</v>
      </c>
      <c r="BY11" s="8">
        <f t="shared" si="21"/>
        <v>0</v>
      </c>
      <c r="BZ11" s="8">
        <f t="shared" si="21"/>
        <v>0</v>
      </c>
      <c r="CA11" s="8">
        <f t="shared" si="21"/>
        <v>0</v>
      </c>
      <c r="CB11" s="8">
        <f t="shared" ref="CB11:DG11" si="22">COUNTA($B$21:$B$46)-SUM(CB5:CB10)</f>
        <v>0</v>
      </c>
      <c r="CC11" s="8">
        <f t="shared" si="22"/>
        <v>0</v>
      </c>
      <c r="CD11" s="8">
        <f t="shared" si="22"/>
        <v>0</v>
      </c>
      <c r="CE11" s="8">
        <f t="shared" si="22"/>
        <v>0</v>
      </c>
      <c r="CF11" s="8">
        <f t="shared" si="22"/>
        <v>0</v>
      </c>
      <c r="CG11" s="8">
        <f t="shared" si="22"/>
        <v>0</v>
      </c>
      <c r="CH11" s="8">
        <f t="shared" si="22"/>
        <v>0</v>
      </c>
      <c r="CI11" s="8">
        <f t="shared" si="22"/>
        <v>0</v>
      </c>
      <c r="CJ11" s="8">
        <f t="shared" si="22"/>
        <v>0</v>
      </c>
      <c r="CK11" s="8">
        <f t="shared" si="22"/>
        <v>0</v>
      </c>
      <c r="CL11" s="8">
        <f t="shared" si="22"/>
        <v>0</v>
      </c>
      <c r="CM11" s="8">
        <f t="shared" si="22"/>
        <v>0</v>
      </c>
      <c r="CN11" s="8">
        <f t="shared" si="22"/>
        <v>0</v>
      </c>
      <c r="CO11" s="8">
        <f t="shared" si="22"/>
        <v>0</v>
      </c>
      <c r="CP11" s="8">
        <f t="shared" si="22"/>
        <v>0</v>
      </c>
      <c r="CQ11" s="8">
        <f t="shared" si="22"/>
        <v>0</v>
      </c>
      <c r="CR11" s="8">
        <f t="shared" si="22"/>
        <v>0</v>
      </c>
      <c r="CS11" s="8">
        <f t="shared" si="22"/>
        <v>0</v>
      </c>
      <c r="CT11" s="8">
        <f t="shared" si="22"/>
        <v>0</v>
      </c>
      <c r="CU11" s="8">
        <f t="shared" si="22"/>
        <v>0</v>
      </c>
      <c r="CV11" s="8">
        <f t="shared" si="22"/>
        <v>0</v>
      </c>
      <c r="CW11" s="8">
        <f t="shared" si="22"/>
        <v>0</v>
      </c>
      <c r="CX11" s="8">
        <f t="shared" si="22"/>
        <v>0</v>
      </c>
      <c r="CY11" s="8">
        <f t="shared" si="22"/>
        <v>0</v>
      </c>
      <c r="CZ11" s="8">
        <f t="shared" si="22"/>
        <v>0</v>
      </c>
      <c r="DA11" s="8">
        <f t="shared" si="22"/>
        <v>0</v>
      </c>
      <c r="DB11" s="8">
        <f t="shared" si="22"/>
        <v>0</v>
      </c>
      <c r="DC11" s="8">
        <f t="shared" si="22"/>
        <v>0</v>
      </c>
      <c r="DD11" s="8">
        <f t="shared" si="22"/>
        <v>0</v>
      </c>
      <c r="DE11" s="8">
        <f t="shared" si="22"/>
        <v>0</v>
      </c>
      <c r="DF11" s="8">
        <f t="shared" si="22"/>
        <v>0</v>
      </c>
      <c r="DG11" s="8">
        <f t="shared" si="22"/>
        <v>0</v>
      </c>
      <c r="DH11" s="8">
        <f t="shared" ref="DH11:EM11" si="23">COUNTA($B$21:$B$46)-SUM(DH5:DH10)</f>
        <v>0</v>
      </c>
      <c r="DI11" s="8">
        <f t="shared" si="23"/>
        <v>0</v>
      </c>
      <c r="DJ11" s="8">
        <f t="shared" si="23"/>
        <v>0</v>
      </c>
      <c r="DK11" s="8">
        <f t="shared" si="23"/>
        <v>0</v>
      </c>
      <c r="DL11" s="8">
        <f t="shared" si="23"/>
        <v>0</v>
      </c>
      <c r="DM11" s="8">
        <f t="shared" si="23"/>
        <v>0</v>
      </c>
      <c r="DN11" s="8">
        <f t="shared" si="23"/>
        <v>0</v>
      </c>
      <c r="DO11" s="8">
        <f t="shared" si="23"/>
        <v>0</v>
      </c>
      <c r="DP11" s="8">
        <f t="shared" si="23"/>
        <v>0</v>
      </c>
      <c r="DQ11" s="8">
        <f t="shared" si="23"/>
        <v>0</v>
      </c>
      <c r="DR11" s="8">
        <f t="shared" si="23"/>
        <v>0</v>
      </c>
      <c r="DS11" s="8">
        <f t="shared" si="23"/>
        <v>0</v>
      </c>
      <c r="DT11" s="8">
        <f t="shared" si="23"/>
        <v>0</v>
      </c>
      <c r="DU11" s="8">
        <f t="shared" si="23"/>
        <v>0</v>
      </c>
      <c r="DV11" s="8">
        <f t="shared" si="23"/>
        <v>0</v>
      </c>
      <c r="DW11" s="8">
        <f t="shared" si="23"/>
        <v>0</v>
      </c>
      <c r="DX11" s="8">
        <f t="shared" si="23"/>
        <v>0</v>
      </c>
      <c r="DY11" s="8">
        <f t="shared" si="23"/>
        <v>0</v>
      </c>
      <c r="DZ11" s="8">
        <f t="shared" si="23"/>
        <v>0</v>
      </c>
      <c r="EA11" s="8">
        <f t="shared" si="23"/>
        <v>0</v>
      </c>
      <c r="EB11" s="8">
        <f t="shared" si="23"/>
        <v>0</v>
      </c>
      <c r="EC11" s="8">
        <f t="shared" si="23"/>
        <v>0</v>
      </c>
      <c r="ED11" s="8">
        <f t="shared" si="23"/>
        <v>0</v>
      </c>
      <c r="EE11" s="8">
        <f t="shared" si="23"/>
        <v>0</v>
      </c>
      <c r="EF11" s="154">
        <f t="shared" si="23"/>
        <v>0</v>
      </c>
      <c r="EG11" s="154">
        <f t="shared" si="23"/>
        <v>0</v>
      </c>
      <c r="EH11" s="154">
        <f t="shared" si="23"/>
        <v>0</v>
      </c>
      <c r="EI11" s="154">
        <f t="shared" si="23"/>
        <v>0</v>
      </c>
      <c r="EJ11" s="154">
        <f t="shared" si="23"/>
        <v>0</v>
      </c>
      <c r="EK11" s="154">
        <f t="shared" si="23"/>
        <v>0</v>
      </c>
      <c r="EL11" s="154">
        <f t="shared" si="23"/>
        <v>0</v>
      </c>
      <c r="EM11" s="154">
        <f t="shared" si="23"/>
        <v>0</v>
      </c>
      <c r="EN11" s="154">
        <f t="shared" ref="EN11:FS11" si="24">COUNTA($B$21:$B$46)-SUM(EN5:EN10)</f>
        <v>0</v>
      </c>
      <c r="EO11" s="154">
        <f t="shared" si="24"/>
        <v>0</v>
      </c>
      <c r="EP11" s="154">
        <f t="shared" si="24"/>
        <v>0</v>
      </c>
      <c r="EQ11" s="154">
        <f t="shared" si="24"/>
        <v>0</v>
      </c>
      <c r="ER11" s="154">
        <f t="shared" si="24"/>
        <v>0</v>
      </c>
      <c r="ES11" s="154">
        <f t="shared" si="24"/>
        <v>0</v>
      </c>
      <c r="ET11" s="154">
        <f t="shared" si="24"/>
        <v>0</v>
      </c>
      <c r="EU11" s="154">
        <f t="shared" si="24"/>
        <v>0</v>
      </c>
      <c r="EV11" s="154">
        <f t="shared" si="24"/>
        <v>0</v>
      </c>
      <c r="EW11" s="154">
        <f t="shared" si="24"/>
        <v>0</v>
      </c>
      <c r="EX11" s="154">
        <f t="shared" si="24"/>
        <v>0</v>
      </c>
      <c r="EY11" s="154">
        <f t="shared" si="24"/>
        <v>0</v>
      </c>
      <c r="EZ11" s="154">
        <f t="shared" si="24"/>
        <v>0</v>
      </c>
      <c r="FA11" s="154">
        <f t="shared" si="24"/>
        <v>0</v>
      </c>
      <c r="FB11" s="154">
        <f t="shared" si="24"/>
        <v>0</v>
      </c>
      <c r="FC11" s="154">
        <f t="shared" si="24"/>
        <v>0</v>
      </c>
      <c r="FD11" s="154">
        <f t="shared" si="24"/>
        <v>0</v>
      </c>
      <c r="FE11" s="154">
        <f t="shared" si="24"/>
        <v>0</v>
      </c>
      <c r="FF11" s="154">
        <f t="shared" si="24"/>
        <v>0</v>
      </c>
      <c r="FG11" s="154">
        <f t="shared" si="24"/>
        <v>0</v>
      </c>
      <c r="FH11" s="154">
        <f t="shared" si="24"/>
        <v>0</v>
      </c>
      <c r="FI11" s="154">
        <f t="shared" si="24"/>
        <v>0</v>
      </c>
      <c r="FJ11" s="154">
        <f t="shared" si="24"/>
        <v>0</v>
      </c>
      <c r="FK11" s="154">
        <f t="shared" si="24"/>
        <v>0</v>
      </c>
      <c r="FL11" s="154">
        <f t="shared" si="24"/>
        <v>0</v>
      </c>
      <c r="FM11" s="154">
        <f t="shared" si="24"/>
        <v>0</v>
      </c>
      <c r="FN11" s="154">
        <f t="shared" si="24"/>
        <v>0</v>
      </c>
      <c r="FO11" s="154">
        <f t="shared" si="24"/>
        <v>0</v>
      </c>
      <c r="FP11" s="154">
        <f t="shared" si="24"/>
        <v>0</v>
      </c>
      <c r="FQ11" s="154">
        <f t="shared" si="24"/>
        <v>0</v>
      </c>
      <c r="FR11" s="154">
        <f t="shared" si="24"/>
        <v>0</v>
      </c>
      <c r="FS11" s="154">
        <f t="shared" si="24"/>
        <v>0</v>
      </c>
      <c r="FT11" s="154">
        <f t="shared" ref="FT11:GA11" si="25">COUNTA($B$21:$B$46)-SUM(FT5:FT10)</f>
        <v>0</v>
      </c>
      <c r="FU11" s="154">
        <f t="shared" si="25"/>
        <v>0</v>
      </c>
      <c r="FV11" s="154">
        <f t="shared" si="25"/>
        <v>0</v>
      </c>
      <c r="FW11" s="154">
        <f t="shared" si="25"/>
        <v>0</v>
      </c>
      <c r="FX11" s="154">
        <f t="shared" si="25"/>
        <v>0</v>
      </c>
      <c r="FY11" s="154">
        <f t="shared" si="25"/>
        <v>0</v>
      </c>
      <c r="FZ11" s="154">
        <f t="shared" si="25"/>
        <v>0</v>
      </c>
      <c r="GA11" s="154">
        <f t="shared" si="25"/>
        <v>0</v>
      </c>
    </row>
    <row r="12" spans="1:183" s="11" customFormat="1" ht="1" customHeight="1" x14ac:dyDescent="0.35">
      <c r="A12" s="8"/>
      <c r="B12" s="8"/>
      <c r="C12" s="9">
        <v>0</v>
      </c>
      <c r="D12" s="8"/>
      <c r="E12" s="143"/>
      <c r="F12" s="143"/>
      <c r="G12" s="143"/>
      <c r="H12" s="143"/>
      <c r="I12" s="143"/>
      <c r="J12" s="143"/>
      <c r="K12" s="143"/>
      <c r="L12" s="143"/>
      <c r="M12" s="8"/>
      <c r="N12" s="8"/>
      <c r="O12" s="8"/>
      <c r="P12" s="155" t="e">
        <f>+P5/P4</f>
        <v>#DIV/0!</v>
      </c>
      <c r="Q12" s="155" t="e">
        <f t="shared" ref="Q12:BR12" si="26">+Q5/Q4</f>
        <v>#DIV/0!</v>
      </c>
      <c r="R12" s="155" t="e">
        <f t="shared" si="26"/>
        <v>#DIV/0!</v>
      </c>
      <c r="S12" s="155" t="e">
        <f t="shared" si="26"/>
        <v>#DIV/0!</v>
      </c>
      <c r="T12" s="155" t="e">
        <f t="shared" si="26"/>
        <v>#DIV/0!</v>
      </c>
      <c r="U12" s="155" t="e">
        <f t="shared" si="26"/>
        <v>#DIV/0!</v>
      </c>
      <c r="V12" s="155" t="e">
        <f t="shared" si="26"/>
        <v>#DIV/0!</v>
      </c>
      <c r="W12" s="155" t="e">
        <f t="shared" si="26"/>
        <v>#DIV/0!</v>
      </c>
      <c r="X12" s="155" t="e">
        <f t="shared" si="26"/>
        <v>#DIV/0!</v>
      </c>
      <c r="Y12" s="155" t="e">
        <f t="shared" si="26"/>
        <v>#DIV/0!</v>
      </c>
      <c r="Z12" s="155" t="e">
        <f t="shared" si="26"/>
        <v>#DIV/0!</v>
      </c>
      <c r="AA12" s="155" t="e">
        <f t="shared" si="26"/>
        <v>#DIV/0!</v>
      </c>
      <c r="AB12" s="155" t="e">
        <f t="shared" si="26"/>
        <v>#DIV/0!</v>
      </c>
      <c r="AC12" s="155" t="e">
        <f t="shared" si="26"/>
        <v>#DIV/0!</v>
      </c>
      <c r="AD12" s="155" t="e">
        <f t="shared" si="26"/>
        <v>#DIV/0!</v>
      </c>
      <c r="AE12" s="155" t="e">
        <f t="shared" si="26"/>
        <v>#DIV/0!</v>
      </c>
      <c r="AF12" s="155" t="e">
        <f t="shared" si="26"/>
        <v>#DIV/0!</v>
      </c>
      <c r="AG12" s="155" t="e">
        <f t="shared" si="26"/>
        <v>#DIV/0!</v>
      </c>
      <c r="AH12" s="155" t="e">
        <f t="shared" si="26"/>
        <v>#DIV/0!</v>
      </c>
      <c r="AI12" s="155" t="e">
        <f t="shared" si="26"/>
        <v>#DIV/0!</v>
      </c>
      <c r="AJ12" s="12" t="e">
        <f t="shared" si="26"/>
        <v>#DIV/0!</v>
      </c>
      <c r="AK12" s="12" t="e">
        <f t="shared" si="26"/>
        <v>#DIV/0!</v>
      </c>
      <c r="AL12" s="12" t="e">
        <f t="shared" si="26"/>
        <v>#DIV/0!</v>
      </c>
      <c r="AM12" s="12" t="e">
        <f t="shared" si="26"/>
        <v>#DIV/0!</v>
      </c>
      <c r="AN12" s="12" t="e">
        <f t="shared" si="26"/>
        <v>#DIV/0!</v>
      </c>
      <c r="AO12" s="12" t="e">
        <f t="shared" si="26"/>
        <v>#DIV/0!</v>
      </c>
      <c r="AP12" s="12" t="e">
        <f t="shared" si="26"/>
        <v>#DIV/0!</v>
      </c>
      <c r="AQ12" s="12" t="e">
        <f t="shared" si="26"/>
        <v>#DIV/0!</v>
      </c>
      <c r="AR12" s="12" t="e">
        <f t="shared" si="26"/>
        <v>#DIV/0!</v>
      </c>
      <c r="AS12" s="12" t="e">
        <f t="shared" si="26"/>
        <v>#DIV/0!</v>
      </c>
      <c r="AT12" s="12" t="e">
        <f t="shared" si="26"/>
        <v>#DIV/0!</v>
      </c>
      <c r="AU12" s="12" t="e">
        <f t="shared" si="26"/>
        <v>#DIV/0!</v>
      </c>
      <c r="AV12" s="12" t="e">
        <f t="shared" si="26"/>
        <v>#DIV/0!</v>
      </c>
      <c r="AW12" s="12" t="e">
        <f t="shared" si="26"/>
        <v>#DIV/0!</v>
      </c>
      <c r="AX12" s="12" t="e">
        <f t="shared" si="26"/>
        <v>#DIV/0!</v>
      </c>
      <c r="AY12" s="12" t="e">
        <f t="shared" si="26"/>
        <v>#DIV/0!</v>
      </c>
      <c r="AZ12" s="12" t="e">
        <f t="shared" si="26"/>
        <v>#DIV/0!</v>
      </c>
      <c r="BA12" s="12" t="e">
        <f t="shared" si="26"/>
        <v>#DIV/0!</v>
      </c>
      <c r="BB12" s="12" t="e">
        <f t="shared" si="26"/>
        <v>#DIV/0!</v>
      </c>
      <c r="BC12" s="12" t="e">
        <f t="shared" si="26"/>
        <v>#DIV/0!</v>
      </c>
      <c r="BD12" s="12" t="e">
        <f t="shared" si="26"/>
        <v>#DIV/0!</v>
      </c>
      <c r="BE12" s="12" t="e">
        <f t="shared" si="26"/>
        <v>#DIV/0!</v>
      </c>
      <c r="BF12" s="12" t="e">
        <f t="shared" si="26"/>
        <v>#DIV/0!</v>
      </c>
      <c r="BG12" s="12" t="e">
        <f t="shared" si="26"/>
        <v>#DIV/0!</v>
      </c>
      <c r="BH12" s="12" t="e">
        <f t="shared" si="26"/>
        <v>#DIV/0!</v>
      </c>
      <c r="BI12" s="12" t="e">
        <f t="shared" si="26"/>
        <v>#DIV/0!</v>
      </c>
      <c r="BJ12" s="12" t="e">
        <f t="shared" si="26"/>
        <v>#DIV/0!</v>
      </c>
      <c r="BK12" s="12" t="e">
        <f t="shared" si="26"/>
        <v>#DIV/0!</v>
      </c>
      <c r="BL12" s="12" t="e">
        <f t="shared" si="26"/>
        <v>#DIV/0!</v>
      </c>
      <c r="BM12" s="12" t="e">
        <f t="shared" si="26"/>
        <v>#DIV/0!</v>
      </c>
      <c r="BN12" s="12" t="e">
        <f t="shared" si="26"/>
        <v>#DIV/0!</v>
      </c>
      <c r="BO12" s="12" t="e">
        <f t="shared" si="26"/>
        <v>#DIV/0!</v>
      </c>
      <c r="BP12" s="12" t="e">
        <f t="shared" si="26"/>
        <v>#DIV/0!</v>
      </c>
      <c r="BQ12" s="12" t="e">
        <f t="shared" si="26"/>
        <v>#DIV/0!</v>
      </c>
      <c r="BR12" s="12" t="e">
        <f t="shared" si="26"/>
        <v>#DIV/0!</v>
      </c>
      <c r="BS12" s="12" t="e">
        <f>+BS5/BS4</f>
        <v>#DIV/0!</v>
      </c>
      <c r="BT12" s="12" t="e">
        <f>+BT5/BT4</f>
        <v>#DIV/0!</v>
      </c>
      <c r="BU12" s="12" t="e">
        <f t="shared" ref="BU12:CN12" si="27">+BU5/BU4</f>
        <v>#DIV/0!</v>
      </c>
      <c r="BV12" s="12" t="e">
        <f t="shared" si="27"/>
        <v>#DIV/0!</v>
      </c>
      <c r="BW12" s="12" t="e">
        <f t="shared" si="27"/>
        <v>#DIV/0!</v>
      </c>
      <c r="BX12" s="12" t="e">
        <f t="shared" si="27"/>
        <v>#DIV/0!</v>
      </c>
      <c r="BY12" s="12" t="e">
        <f t="shared" si="27"/>
        <v>#DIV/0!</v>
      </c>
      <c r="BZ12" s="12" t="e">
        <f t="shared" si="27"/>
        <v>#DIV/0!</v>
      </c>
      <c r="CA12" s="12" t="e">
        <f t="shared" si="27"/>
        <v>#DIV/0!</v>
      </c>
      <c r="CB12" s="12" t="e">
        <f t="shared" si="27"/>
        <v>#DIV/0!</v>
      </c>
      <c r="CC12" s="12" t="e">
        <f t="shared" si="27"/>
        <v>#DIV/0!</v>
      </c>
      <c r="CD12" s="12" t="e">
        <f t="shared" si="27"/>
        <v>#DIV/0!</v>
      </c>
      <c r="CE12" s="12" t="e">
        <f t="shared" si="27"/>
        <v>#DIV/0!</v>
      </c>
      <c r="CF12" s="12" t="e">
        <f t="shared" si="27"/>
        <v>#DIV/0!</v>
      </c>
      <c r="CG12" s="12" t="e">
        <f t="shared" si="27"/>
        <v>#DIV/0!</v>
      </c>
      <c r="CH12" s="12" t="e">
        <f t="shared" si="27"/>
        <v>#DIV/0!</v>
      </c>
      <c r="CI12" s="12" t="e">
        <f t="shared" si="27"/>
        <v>#DIV/0!</v>
      </c>
      <c r="CJ12" s="12" t="e">
        <f t="shared" si="27"/>
        <v>#DIV/0!</v>
      </c>
      <c r="CK12" s="12" t="e">
        <f t="shared" si="27"/>
        <v>#DIV/0!</v>
      </c>
      <c r="CL12" s="12" t="e">
        <f t="shared" si="27"/>
        <v>#DIV/0!</v>
      </c>
      <c r="CM12" s="12" t="e">
        <f t="shared" si="27"/>
        <v>#DIV/0!</v>
      </c>
      <c r="CN12" s="12" t="e">
        <f t="shared" si="27"/>
        <v>#DIV/0!</v>
      </c>
      <c r="CO12" s="12" t="e">
        <f>+CO5/CO4</f>
        <v>#DIV/0!</v>
      </c>
      <c r="CP12" s="12" t="e">
        <f>+CP5/CP4</f>
        <v>#DIV/0!</v>
      </c>
      <c r="CQ12" s="12" t="e">
        <f>+CQ5/CQ4</f>
        <v>#DIV/0!</v>
      </c>
      <c r="CR12" s="12" t="e">
        <f t="shared" ref="CR12:DZ12" si="28">+CR5/CR4</f>
        <v>#DIV/0!</v>
      </c>
      <c r="CS12" s="12" t="e">
        <f t="shared" si="28"/>
        <v>#DIV/0!</v>
      </c>
      <c r="CT12" s="12" t="e">
        <f t="shared" si="28"/>
        <v>#DIV/0!</v>
      </c>
      <c r="CU12" s="12" t="e">
        <f t="shared" si="28"/>
        <v>#DIV/0!</v>
      </c>
      <c r="CV12" s="12" t="e">
        <f t="shared" si="28"/>
        <v>#DIV/0!</v>
      </c>
      <c r="CW12" s="12" t="e">
        <f t="shared" si="28"/>
        <v>#DIV/0!</v>
      </c>
      <c r="CX12" s="12" t="e">
        <f t="shared" si="28"/>
        <v>#DIV/0!</v>
      </c>
      <c r="CY12" s="12" t="e">
        <f t="shared" si="28"/>
        <v>#DIV/0!</v>
      </c>
      <c r="CZ12" s="12" t="e">
        <f t="shared" si="28"/>
        <v>#DIV/0!</v>
      </c>
      <c r="DA12" s="12" t="e">
        <f t="shared" si="28"/>
        <v>#DIV/0!</v>
      </c>
      <c r="DB12" s="12" t="e">
        <f t="shared" si="28"/>
        <v>#DIV/0!</v>
      </c>
      <c r="DC12" s="12" t="e">
        <f t="shared" si="28"/>
        <v>#DIV/0!</v>
      </c>
      <c r="DD12" s="12" t="e">
        <f t="shared" si="28"/>
        <v>#DIV/0!</v>
      </c>
      <c r="DE12" s="12" t="e">
        <f t="shared" si="28"/>
        <v>#DIV/0!</v>
      </c>
      <c r="DF12" s="12" t="e">
        <f t="shared" si="28"/>
        <v>#DIV/0!</v>
      </c>
      <c r="DG12" s="12" t="e">
        <f t="shared" si="28"/>
        <v>#DIV/0!</v>
      </c>
      <c r="DH12" s="12" t="e">
        <f t="shared" si="28"/>
        <v>#DIV/0!</v>
      </c>
      <c r="DI12" s="12" t="e">
        <f t="shared" si="28"/>
        <v>#DIV/0!</v>
      </c>
      <c r="DJ12" s="12" t="e">
        <f t="shared" si="28"/>
        <v>#DIV/0!</v>
      </c>
      <c r="DK12" s="12" t="e">
        <f t="shared" si="28"/>
        <v>#DIV/0!</v>
      </c>
      <c r="DL12" s="12" t="e">
        <f t="shared" si="28"/>
        <v>#DIV/0!</v>
      </c>
      <c r="DM12" s="12" t="e">
        <f t="shared" si="28"/>
        <v>#DIV/0!</v>
      </c>
      <c r="DN12" s="12" t="e">
        <f t="shared" si="28"/>
        <v>#DIV/0!</v>
      </c>
      <c r="DO12" s="12" t="e">
        <f t="shared" si="28"/>
        <v>#DIV/0!</v>
      </c>
      <c r="DP12" s="12" t="e">
        <f t="shared" si="28"/>
        <v>#DIV/0!</v>
      </c>
      <c r="DQ12" s="12" t="e">
        <f t="shared" si="28"/>
        <v>#DIV/0!</v>
      </c>
      <c r="DR12" s="12" t="e">
        <f t="shared" si="28"/>
        <v>#DIV/0!</v>
      </c>
      <c r="DS12" s="12" t="e">
        <f t="shared" si="28"/>
        <v>#DIV/0!</v>
      </c>
      <c r="DT12" s="12" t="e">
        <f t="shared" si="28"/>
        <v>#DIV/0!</v>
      </c>
      <c r="DU12" s="12" t="e">
        <f t="shared" si="28"/>
        <v>#DIV/0!</v>
      </c>
      <c r="DV12" s="12" t="e">
        <f t="shared" si="28"/>
        <v>#DIV/0!</v>
      </c>
      <c r="DW12" s="12" t="e">
        <f t="shared" si="28"/>
        <v>#DIV/0!</v>
      </c>
      <c r="DX12" s="12" t="e">
        <f t="shared" si="28"/>
        <v>#DIV/0!</v>
      </c>
      <c r="DY12" s="12" t="e">
        <f t="shared" si="28"/>
        <v>#DIV/0!</v>
      </c>
      <c r="DZ12" s="12" t="e">
        <f t="shared" si="28"/>
        <v>#DIV/0!</v>
      </c>
      <c r="EA12" s="12" t="e">
        <f>+EA5/EA4</f>
        <v>#DIV/0!</v>
      </c>
      <c r="EB12" s="12" t="e">
        <f>+EB5/EB4</f>
        <v>#DIV/0!</v>
      </c>
      <c r="EC12" s="12" t="e">
        <f t="shared" ref="EC12:GA12" si="29">+EC5/EC4</f>
        <v>#DIV/0!</v>
      </c>
      <c r="ED12" s="12" t="e">
        <f t="shared" si="29"/>
        <v>#DIV/0!</v>
      </c>
      <c r="EE12" s="12" t="e">
        <f t="shared" si="29"/>
        <v>#DIV/0!</v>
      </c>
      <c r="EF12" s="155" t="e">
        <f t="shared" si="29"/>
        <v>#DIV/0!</v>
      </c>
      <c r="EG12" s="155" t="e">
        <f t="shared" si="29"/>
        <v>#DIV/0!</v>
      </c>
      <c r="EH12" s="155" t="e">
        <f t="shared" si="29"/>
        <v>#DIV/0!</v>
      </c>
      <c r="EI12" s="155" t="e">
        <f t="shared" si="29"/>
        <v>#DIV/0!</v>
      </c>
      <c r="EJ12" s="155" t="e">
        <f t="shared" si="29"/>
        <v>#DIV/0!</v>
      </c>
      <c r="EK12" s="155" t="e">
        <f t="shared" si="29"/>
        <v>#DIV/0!</v>
      </c>
      <c r="EL12" s="155" t="e">
        <f t="shared" si="29"/>
        <v>#DIV/0!</v>
      </c>
      <c r="EM12" s="155" t="e">
        <f t="shared" si="29"/>
        <v>#DIV/0!</v>
      </c>
      <c r="EN12" s="155" t="e">
        <f t="shared" si="29"/>
        <v>#DIV/0!</v>
      </c>
      <c r="EO12" s="155" t="e">
        <f t="shared" si="29"/>
        <v>#DIV/0!</v>
      </c>
      <c r="EP12" s="155" t="e">
        <f t="shared" si="29"/>
        <v>#DIV/0!</v>
      </c>
      <c r="EQ12" s="155" t="e">
        <f t="shared" si="29"/>
        <v>#DIV/0!</v>
      </c>
      <c r="ER12" s="155" t="e">
        <f t="shared" si="29"/>
        <v>#DIV/0!</v>
      </c>
      <c r="ES12" s="155" t="e">
        <f t="shared" si="29"/>
        <v>#DIV/0!</v>
      </c>
      <c r="ET12" s="155" t="e">
        <f t="shared" si="29"/>
        <v>#DIV/0!</v>
      </c>
      <c r="EU12" s="155" t="e">
        <f t="shared" si="29"/>
        <v>#DIV/0!</v>
      </c>
      <c r="EV12" s="155" t="e">
        <f t="shared" si="29"/>
        <v>#DIV/0!</v>
      </c>
      <c r="EW12" s="155" t="e">
        <f t="shared" si="29"/>
        <v>#DIV/0!</v>
      </c>
      <c r="EX12" s="155" t="e">
        <f t="shared" si="29"/>
        <v>#DIV/0!</v>
      </c>
      <c r="EY12" s="155" t="e">
        <f t="shared" si="29"/>
        <v>#DIV/0!</v>
      </c>
      <c r="EZ12" s="155" t="e">
        <f t="shared" si="29"/>
        <v>#DIV/0!</v>
      </c>
      <c r="FA12" s="155" t="e">
        <f t="shared" si="29"/>
        <v>#DIV/0!</v>
      </c>
      <c r="FB12" s="155" t="e">
        <f t="shared" si="29"/>
        <v>#DIV/0!</v>
      </c>
      <c r="FC12" s="155" t="e">
        <f t="shared" si="29"/>
        <v>#DIV/0!</v>
      </c>
      <c r="FD12" s="155" t="e">
        <f t="shared" si="29"/>
        <v>#DIV/0!</v>
      </c>
      <c r="FE12" s="155" t="e">
        <f t="shared" si="29"/>
        <v>#DIV/0!</v>
      </c>
      <c r="FF12" s="155" t="e">
        <f t="shared" si="29"/>
        <v>#DIV/0!</v>
      </c>
      <c r="FG12" s="155" t="e">
        <f t="shared" si="29"/>
        <v>#DIV/0!</v>
      </c>
      <c r="FH12" s="155" t="e">
        <f t="shared" si="29"/>
        <v>#DIV/0!</v>
      </c>
      <c r="FI12" s="155" t="e">
        <f t="shared" si="29"/>
        <v>#DIV/0!</v>
      </c>
      <c r="FJ12" s="155" t="e">
        <f t="shared" si="29"/>
        <v>#DIV/0!</v>
      </c>
      <c r="FK12" s="155" t="e">
        <f t="shared" si="29"/>
        <v>#DIV/0!</v>
      </c>
      <c r="FL12" s="155" t="e">
        <f t="shared" si="29"/>
        <v>#DIV/0!</v>
      </c>
      <c r="FM12" s="155" t="e">
        <f t="shared" si="29"/>
        <v>#DIV/0!</v>
      </c>
      <c r="FN12" s="155" t="e">
        <f t="shared" si="29"/>
        <v>#DIV/0!</v>
      </c>
      <c r="FO12" s="155" t="e">
        <f t="shared" si="29"/>
        <v>#DIV/0!</v>
      </c>
      <c r="FP12" s="155" t="e">
        <f t="shared" si="29"/>
        <v>#DIV/0!</v>
      </c>
      <c r="FQ12" s="155" t="e">
        <f t="shared" si="29"/>
        <v>#DIV/0!</v>
      </c>
      <c r="FR12" s="155" t="e">
        <f t="shared" si="29"/>
        <v>#DIV/0!</v>
      </c>
      <c r="FS12" s="155" t="e">
        <f t="shared" si="29"/>
        <v>#DIV/0!</v>
      </c>
      <c r="FT12" s="155" t="e">
        <f t="shared" si="29"/>
        <v>#DIV/0!</v>
      </c>
      <c r="FU12" s="155" t="e">
        <f t="shared" si="29"/>
        <v>#DIV/0!</v>
      </c>
      <c r="FV12" s="155" t="e">
        <f t="shared" si="29"/>
        <v>#DIV/0!</v>
      </c>
      <c r="FW12" s="155" t="e">
        <f t="shared" si="29"/>
        <v>#DIV/0!</v>
      </c>
      <c r="FX12" s="155" t="e">
        <f t="shared" si="29"/>
        <v>#DIV/0!</v>
      </c>
      <c r="FY12" s="155" t="e">
        <f t="shared" si="29"/>
        <v>#DIV/0!</v>
      </c>
      <c r="FZ12" s="155" t="e">
        <f t="shared" si="29"/>
        <v>#DIV/0!</v>
      </c>
      <c r="GA12" s="155" t="e">
        <f t="shared" si="29"/>
        <v>#DIV/0!</v>
      </c>
    </row>
    <row r="13" spans="1:183" s="11" customFormat="1" ht="1" customHeight="1" x14ac:dyDescent="0.35">
      <c r="A13" s="8"/>
      <c r="B13" s="8"/>
      <c r="C13" s="9">
        <v>1</v>
      </c>
      <c r="D13" s="8"/>
      <c r="E13" s="143"/>
      <c r="F13" s="143"/>
      <c r="G13" s="143"/>
      <c r="H13" s="143"/>
      <c r="I13" s="143"/>
      <c r="J13" s="143"/>
      <c r="K13" s="143"/>
      <c r="L13" s="143"/>
      <c r="M13" s="8"/>
      <c r="N13" s="8"/>
      <c r="O13" s="8"/>
      <c r="P13" s="155" t="e">
        <f>+P6/P4</f>
        <v>#DIV/0!</v>
      </c>
      <c r="Q13" s="155" t="e">
        <f t="shared" ref="Q13:AI13" si="30">+Q6/Q4</f>
        <v>#DIV/0!</v>
      </c>
      <c r="R13" s="155" t="e">
        <f t="shared" si="30"/>
        <v>#DIV/0!</v>
      </c>
      <c r="S13" s="155" t="e">
        <f t="shared" si="30"/>
        <v>#DIV/0!</v>
      </c>
      <c r="T13" s="155" t="e">
        <f t="shared" si="30"/>
        <v>#DIV/0!</v>
      </c>
      <c r="U13" s="155" t="e">
        <f t="shared" si="30"/>
        <v>#DIV/0!</v>
      </c>
      <c r="V13" s="155" t="e">
        <f t="shared" si="30"/>
        <v>#DIV/0!</v>
      </c>
      <c r="W13" s="155" t="e">
        <f t="shared" si="30"/>
        <v>#DIV/0!</v>
      </c>
      <c r="X13" s="155" t="e">
        <f t="shared" si="30"/>
        <v>#DIV/0!</v>
      </c>
      <c r="Y13" s="155" t="e">
        <f t="shared" si="30"/>
        <v>#DIV/0!</v>
      </c>
      <c r="Z13" s="155" t="e">
        <f t="shared" si="30"/>
        <v>#DIV/0!</v>
      </c>
      <c r="AA13" s="155" t="e">
        <f t="shared" si="30"/>
        <v>#DIV/0!</v>
      </c>
      <c r="AB13" s="155" t="e">
        <f t="shared" si="30"/>
        <v>#DIV/0!</v>
      </c>
      <c r="AC13" s="155" t="e">
        <f t="shared" si="30"/>
        <v>#DIV/0!</v>
      </c>
      <c r="AD13" s="155" t="e">
        <f t="shared" si="30"/>
        <v>#DIV/0!</v>
      </c>
      <c r="AE13" s="155" t="e">
        <f t="shared" si="30"/>
        <v>#DIV/0!</v>
      </c>
      <c r="AF13" s="155" t="e">
        <f t="shared" si="30"/>
        <v>#DIV/0!</v>
      </c>
      <c r="AG13" s="155" t="e">
        <f t="shared" si="30"/>
        <v>#DIV/0!</v>
      </c>
      <c r="AH13" s="155" t="e">
        <f t="shared" si="30"/>
        <v>#DIV/0!</v>
      </c>
      <c r="AI13" s="155" t="e">
        <f t="shared" si="30"/>
        <v>#DIV/0!</v>
      </c>
      <c r="AJ13" s="12" t="e">
        <f>+AJ6/AJ4</f>
        <v>#DIV/0!</v>
      </c>
      <c r="AK13" s="12" t="e">
        <f t="shared" ref="AK13:CQ13" si="31">+AK6/AK4</f>
        <v>#DIV/0!</v>
      </c>
      <c r="AL13" s="12" t="e">
        <f t="shared" si="31"/>
        <v>#DIV/0!</v>
      </c>
      <c r="AM13" s="12" t="e">
        <f t="shared" si="31"/>
        <v>#DIV/0!</v>
      </c>
      <c r="AN13" s="12" t="e">
        <f t="shared" si="31"/>
        <v>#DIV/0!</v>
      </c>
      <c r="AO13" s="12" t="e">
        <f t="shared" si="31"/>
        <v>#DIV/0!</v>
      </c>
      <c r="AP13" s="12" t="e">
        <f t="shared" si="31"/>
        <v>#DIV/0!</v>
      </c>
      <c r="AQ13" s="12" t="e">
        <f t="shared" si="31"/>
        <v>#DIV/0!</v>
      </c>
      <c r="AR13" s="12" t="e">
        <f t="shared" si="31"/>
        <v>#DIV/0!</v>
      </c>
      <c r="AS13" s="12" t="e">
        <f t="shared" si="31"/>
        <v>#DIV/0!</v>
      </c>
      <c r="AT13" s="12" t="e">
        <f t="shared" si="31"/>
        <v>#DIV/0!</v>
      </c>
      <c r="AU13" s="12" t="e">
        <f t="shared" si="31"/>
        <v>#DIV/0!</v>
      </c>
      <c r="AV13" s="12" t="e">
        <f t="shared" si="31"/>
        <v>#DIV/0!</v>
      </c>
      <c r="AW13" s="12" t="e">
        <f t="shared" si="31"/>
        <v>#DIV/0!</v>
      </c>
      <c r="AX13" s="12" t="e">
        <f t="shared" si="31"/>
        <v>#DIV/0!</v>
      </c>
      <c r="AY13" s="12" t="e">
        <f t="shared" si="31"/>
        <v>#DIV/0!</v>
      </c>
      <c r="AZ13" s="12" t="e">
        <f t="shared" si="31"/>
        <v>#DIV/0!</v>
      </c>
      <c r="BA13" s="12" t="e">
        <f t="shared" si="31"/>
        <v>#DIV/0!</v>
      </c>
      <c r="BB13" s="12" t="e">
        <f t="shared" si="31"/>
        <v>#DIV/0!</v>
      </c>
      <c r="BC13" s="12" t="e">
        <f t="shared" si="31"/>
        <v>#DIV/0!</v>
      </c>
      <c r="BD13" s="12" t="e">
        <f t="shared" si="31"/>
        <v>#DIV/0!</v>
      </c>
      <c r="BE13" s="12" t="e">
        <f t="shared" si="31"/>
        <v>#DIV/0!</v>
      </c>
      <c r="BF13" s="12" t="e">
        <f t="shared" si="31"/>
        <v>#DIV/0!</v>
      </c>
      <c r="BG13" s="12" t="e">
        <f t="shared" si="31"/>
        <v>#DIV/0!</v>
      </c>
      <c r="BH13" s="12" t="e">
        <f t="shared" si="31"/>
        <v>#DIV/0!</v>
      </c>
      <c r="BI13" s="12" t="e">
        <f t="shared" si="31"/>
        <v>#DIV/0!</v>
      </c>
      <c r="BJ13" s="12" t="e">
        <f t="shared" si="31"/>
        <v>#DIV/0!</v>
      </c>
      <c r="BK13" s="12" t="e">
        <f t="shared" si="31"/>
        <v>#DIV/0!</v>
      </c>
      <c r="BL13" s="12" t="e">
        <f t="shared" si="31"/>
        <v>#DIV/0!</v>
      </c>
      <c r="BM13" s="12" t="e">
        <f t="shared" si="31"/>
        <v>#DIV/0!</v>
      </c>
      <c r="BN13" s="12" t="e">
        <f t="shared" si="31"/>
        <v>#DIV/0!</v>
      </c>
      <c r="BO13" s="12" t="e">
        <f t="shared" si="31"/>
        <v>#DIV/0!</v>
      </c>
      <c r="BP13" s="12" t="e">
        <f t="shared" si="31"/>
        <v>#DIV/0!</v>
      </c>
      <c r="BQ13" s="12" t="e">
        <f t="shared" si="31"/>
        <v>#DIV/0!</v>
      </c>
      <c r="BR13" s="12" t="e">
        <f t="shared" si="31"/>
        <v>#DIV/0!</v>
      </c>
      <c r="BS13" s="12" t="e">
        <f t="shared" si="31"/>
        <v>#DIV/0!</v>
      </c>
      <c r="BT13" s="12" t="e">
        <f t="shared" si="31"/>
        <v>#DIV/0!</v>
      </c>
      <c r="BU13" s="12" t="e">
        <f t="shared" si="31"/>
        <v>#DIV/0!</v>
      </c>
      <c r="BV13" s="12" t="e">
        <f t="shared" si="31"/>
        <v>#DIV/0!</v>
      </c>
      <c r="BW13" s="12" t="e">
        <f t="shared" si="31"/>
        <v>#DIV/0!</v>
      </c>
      <c r="BX13" s="12" t="e">
        <f t="shared" si="31"/>
        <v>#DIV/0!</v>
      </c>
      <c r="BY13" s="12" t="e">
        <f t="shared" si="31"/>
        <v>#DIV/0!</v>
      </c>
      <c r="BZ13" s="12" t="e">
        <f t="shared" si="31"/>
        <v>#DIV/0!</v>
      </c>
      <c r="CA13" s="12" t="e">
        <f t="shared" si="31"/>
        <v>#DIV/0!</v>
      </c>
      <c r="CB13" s="12" t="e">
        <f t="shared" si="31"/>
        <v>#DIV/0!</v>
      </c>
      <c r="CC13" s="12" t="e">
        <f t="shared" si="31"/>
        <v>#DIV/0!</v>
      </c>
      <c r="CD13" s="12" t="e">
        <f t="shared" si="31"/>
        <v>#DIV/0!</v>
      </c>
      <c r="CE13" s="12" t="e">
        <f t="shared" si="31"/>
        <v>#DIV/0!</v>
      </c>
      <c r="CF13" s="12" t="e">
        <f t="shared" si="31"/>
        <v>#DIV/0!</v>
      </c>
      <c r="CG13" s="12" t="e">
        <f t="shared" si="31"/>
        <v>#DIV/0!</v>
      </c>
      <c r="CH13" s="12" t="e">
        <f t="shared" si="31"/>
        <v>#DIV/0!</v>
      </c>
      <c r="CI13" s="12" t="e">
        <f t="shared" si="31"/>
        <v>#DIV/0!</v>
      </c>
      <c r="CJ13" s="12" t="e">
        <f t="shared" si="31"/>
        <v>#DIV/0!</v>
      </c>
      <c r="CK13" s="12" t="e">
        <f t="shared" si="31"/>
        <v>#DIV/0!</v>
      </c>
      <c r="CL13" s="12" t="e">
        <f t="shared" si="31"/>
        <v>#DIV/0!</v>
      </c>
      <c r="CM13" s="12" t="e">
        <f t="shared" si="31"/>
        <v>#DIV/0!</v>
      </c>
      <c r="CN13" s="12" t="e">
        <f t="shared" si="31"/>
        <v>#DIV/0!</v>
      </c>
      <c r="CO13" s="12" t="e">
        <f t="shared" si="31"/>
        <v>#DIV/0!</v>
      </c>
      <c r="CP13" s="12" t="e">
        <f t="shared" si="31"/>
        <v>#DIV/0!</v>
      </c>
      <c r="CQ13" s="12" t="e">
        <f t="shared" si="31"/>
        <v>#DIV/0!</v>
      </c>
      <c r="CR13" s="12" t="e">
        <f>+CR6/CR4</f>
        <v>#DIV/0!</v>
      </c>
      <c r="CS13" s="12" t="e">
        <f t="shared" ref="CS13:FD13" si="32">+CS6/CS4</f>
        <v>#DIV/0!</v>
      </c>
      <c r="CT13" s="12" t="e">
        <f t="shared" si="32"/>
        <v>#DIV/0!</v>
      </c>
      <c r="CU13" s="12" t="e">
        <f t="shared" si="32"/>
        <v>#DIV/0!</v>
      </c>
      <c r="CV13" s="12" t="e">
        <f t="shared" si="32"/>
        <v>#DIV/0!</v>
      </c>
      <c r="CW13" s="12" t="e">
        <f t="shared" si="32"/>
        <v>#DIV/0!</v>
      </c>
      <c r="CX13" s="12" t="e">
        <f t="shared" si="32"/>
        <v>#DIV/0!</v>
      </c>
      <c r="CY13" s="12" t="e">
        <f t="shared" si="32"/>
        <v>#DIV/0!</v>
      </c>
      <c r="CZ13" s="12" t="e">
        <f t="shared" si="32"/>
        <v>#DIV/0!</v>
      </c>
      <c r="DA13" s="12" t="e">
        <f t="shared" si="32"/>
        <v>#DIV/0!</v>
      </c>
      <c r="DB13" s="12" t="e">
        <f t="shared" si="32"/>
        <v>#DIV/0!</v>
      </c>
      <c r="DC13" s="12" t="e">
        <f t="shared" si="32"/>
        <v>#DIV/0!</v>
      </c>
      <c r="DD13" s="12" t="e">
        <f t="shared" si="32"/>
        <v>#DIV/0!</v>
      </c>
      <c r="DE13" s="12" t="e">
        <f t="shared" si="32"/>
        <v>#DIV/0!</v>
      </c>
      <c r="DF13" s="12" t="e">
        <f t="shared" si="32"/>
        <v>#DIV/0!</v>
      </c>
      <c r="DG13" s="12" t="e">
        <f t="shared" si="32"/>
        <v>#DIV/0!</v>
      </c>
      <c r="DH13" s="12" t="e">
        <f t="shared" si="32"/>
        <v>#DIV/0!</v>
      </c>
      <c r="DI13" s="12" t="e">
        <f t="shared" si="32"/>
        <v>#DIV/0!</v>
      </c>
      <c r="DJ13" s="12" t="e">
        <f t="shared" si="32"/>
        <v>#DIV/0!</v>
      </c>
      <c r="DK13" s="12" t="e">
        <f t="shared" si="32"/>
        <v>#DIV/0!</v>
      </c>
      <c r="DL13" s="12" t="e">
        <f t="shared" si="32"/>
        <v>#DIV/0!</v>
      </c>
      <c r="DM13" s="12" t="e">
        <f t="shared" si="32"/>
        <v>#DIV/0!</v>
      </c>
      <c r="DN13" s="12" t="e">
        <f t="shared" si="32"/>
        <v>#DIV/0!</v>
      </c>
      <c r="DO13" s="12" t="e">
        <f t="shared" si="32"/>
        <v>#DIV/0!</v>
      </c>
      <c r="DP13" s="12" t="e">
        <f t="shared" si="32"/>
        <v>#DIV/0!</v>
      </c>
      <c r="DQ13" s="12" t="e">
        <f t="shared" si="32"/>
        <v>#DIV/0!</v>
      </c>
      <c r="DR13" s="12" t="e">
        <f t="shared" si="32"/>
        <v>#DIV/0!</v>
      </c>
      <c r="DS13" s="12" t="e">
        <f t="shared" si="32"/>
        <v>#DIV/0!</v>
      </c>
      <c r="DT13" s="12" t="e">
        <f t="shared" si="32"/>
        <v>#DIV/0!</v>
      </c>
      <c r="DU13" s="12" t="e">
        <f t="shared" si="32"/>
        <v>#DIV/0!</v>
      </c>
      <c r="DV13" s="12" t="e">
        <f t="shared" si="32"/>
        <v>#DIV/0!</v>
      </c>
      <c r="DW13" s="12" t="e">
        <f t="shared" si="32"/>
        <v>#DIV/0!</v>
      </c>
      <c r="DX13" s="12" t="e">
        <f t="shared" si="32"/>
        <v>#DIV/0!</v>
      </c>
      <c r="DY13" s="12" t="e">
        <f t="shared" si="32"/>
        <v>#DIV/0!</v>
      </c>
      <c r="DZ13" s="12" t="e">
        <f t="shared" si="32"/>
        <v>#DIV/0!</v>
      </c>
      <c r="EA13" s="12" t="e">
        <f t="shared" si="32"/>
        <v>#DIV/0!</v>
      </c>
      <c r="EB13" s="12" t="e">
        <f t="shared" si="32"/>
        <v>#DIV/0!</v>
      </c>
      <c r="EC13" s="12" t="e">
        <f t="shared" si="32"/>
        <v>#DIV/0!</v>
      </c>
      <c r="ED13" s="12" t="e">
        <f t="shared" si="32"/>
        <v>#DIV/0!</v>
      </c>
      <c r="EE13" s="12" t="e">
        <f t="shared" si="32"/>
        <v>#DIV/0!</v>
      </c>
      <c r="EF13" s="155" t="e">
        <f t="shared" si="32"/>
        <v>#DIV/0!</v>
      </c>
      <c r="EG13" s="155" t="e">
        <f t="shared" si="32"/>
        <v>#DIV/0!</v>
      </c>
      <c r="EH13" s="155" t="e">
        <f t="shared" si="32"/>
        <v>#DIV/0!</v>
      </c>
      <c r="EI13" s="155" t="e">
        <f t="shared" si="32"/>
        <v>#DIV/0!</v>
      </c>
      <c r="EJ13" s="155" t="e">
        <f t="shared" si="32"/>
        <v>#DIV/0!</v>
      </c>
      <c r="EK13" s="155" t="e">
        <f t="shared" si="32"/>
        <v>#DIV/0!</v>
      </c>
      <c r="EL13" s="155" t="e">
        <f t="shared" si="32"/>
        <v>#DIV/0!</v>
      </c>
      <c r="EM13" s="155" t="e">
        <f t="shared" si="32"/>
        <v>#DIV/0!</v>
      </c>
      <c r="EN13" s="155" t="e">
        <f t="shared" si="32"/>
        <v>#DIV/0!</v>
      </c>
      <c r="EO13" s="155" t="e">
        <f t="shared" si="32"/>
        <v>#DIV/0!</v>
      </c>
      <c r="EP13" s="155" t="e">
        <f t="shared" si="32"/>
        <v>#DIV/0!</v>
      </c>
      <c r="EQ13" s="155" t="e">
        <f t="shared" si="32"/>
        <v>#DIV/0!</v>
      </c>
      <c r="ER13" s="155" t="e">
        <f t="shared" si="32"/>
        <v>#DIV/0!</v>
      </c>
      <c r="ES13" s="155" t="e">
        <f t="shared" si="32"/>
        <v>#DIV/0!</v>
      </c>
      <c r="ET13" s="155" t="e">
        <f t="shared" si="32"/>
        <v>#DIV/0!</v>
      </c>
      <c r="EU13" s="155" t="e">
        <f t="shared" si="32"/>
        <v>#DIV/0!</v>
      </c>
      <c r="EV13" s="155" t="e">
        <f t="shared" si="32"/>
        <v>#DIV/0!</v>
      </c>
      <c r="EW13" s="155" t="e">
        <f t="shared" si="32"/>
        <v>#DIV/0!</v>
      </c>
      <c r="EX13" s="155" t="e">
        <f t="shared" si="32"/>
        <v>#DIV/0!</v>
      </c>
      <c r="EY13" s="155" t="e">
        <f t="shared" si="32"/>
        <v>#DIV/0!</v>
      </c>
      <c r="EZ13" s="155" t="e">
        <f t="shared" si="32"/>
        <v>#DIV/0!</v>
      </c>
      <c r="FA13" s="155" t="e">
        <f t="shared" si="32"/>
        <v>#DIV/0!</v>
      </c>
      <c r="FB13" s="155" t="e">
        <f t="shared" si="32"/>
        <v>#DIV/0!</v>
      </c>
      <c r="FC13" s="155" t="e">
        <f t="shared" si="32"/>
        <v>#DIV/0!</v>
      </c>
      <c r="FD13" s="155" t="e">
        <f t="shared" si="32"/>
        <v>#DIV/0!</v>
      </c>
      <c r="FE13" s="155" t="e">
        <f t="shared" ref="FE13:GA13" si="33">+FE6/FE4</f>
        <v>#DIV/0!</v>
      </c>
      <c r="FF13" s="155" t="e">
        <f t="shared" si="33"/>
        <v>#DIV/0!</v>
      </c>
      <c r="FG13" s="155" t="e">
        <f t="shared" si="33"/>
        <v>#DIV/0!</v>
      </c>
      <c r="FH13" s="155" t="e">
        <f t="shared" si="33"/>
        <v>#DIV/0!</v>
      </c>
      <c r="FI13" s="155" t="e">
        <f t="shared" si="33"/>
        <v>#DIV/0!</v>
      </c>
      <c r="FJ13" s="155" t="e">
        <f t="shared" si="33"/>
        <v>#DIV/0!</v>
      </c>
      <c r="FK13" s="155" t="e">
        <f t="shared" si="33"/>
        <v>#DIV/0!</v>
      </c>
      <c r="FL13" s="155" t="e">
        <f t="shared" si="33"/>
        <v>#DIV/0!</v>
      </c>
      <c r="FM13" s="155" t="e">
        <f t="shared" si="33"/>
        <v>#DIV/0!</v>
      </c>
      <c r="FN13" s="155" t="e">
        <f t="shared" si="33"/>
        <v>#DIV/0!</v>
      </c>
      <c r="FO13" s="155" t="e">
        <f t="shared" si="33"/>
        <v>#DIV/0!</v>
      </c>
      <c r="FP13" s="155" t="e">
        <f t="shared" si="33"/>
        <v>#DIV/0!</v>
      </c>
      <c r="FQ13" s="155" t="e">
        <f t="shared" si="33"/>
        <v>#DIV/0!</v>
      </c>
      <c r="FR13" s="155" t="e">
        <f t="shared" si="33"/>
        <v>#DIV/0!</v>
      </c>
      <c r="FS13" s="155" t="e">
        <f t="shared" si="33"/>
        <v>#DIV/0!</v>
      </c>
      <c r="FT13" s="155" t="e">
        <f t="shared" si="33"/>
        <v>#DIV/0!</v>
      </c>
      <c r="FU13" s="155" t="e">
        <f t="shared" si="33"/>
        <v>#DIV/0!</v>
      </c>
      <c r="FV13" s="155" t="e">
        <f t="shared" si="33"/>
        <v>#DIV/0!</v>
      </c>
      <c r="FW13" s="155" t="e">
        <f t="shared" si="33"/>
        <v>#DIV/0!</v>
      </c>
      <c r="FX13" s="155" t="e">
        <f t="shared" si="33"/>
        <v>#DIV/0!</v>
      </c>
      <c r="FY13" s="155" t="e">
        <f t="shared" si="33"/>
        <v>#DIV/0!</v>
      </c>
      <c r="FZ13" s="155" t="e">
        <f t="shared" si="33"/>
        <v>#DIV/0!</v>
      </c>
      <c r="GA13" s="155" t="e">
        <f t="shared" si="33"/>
        <v>#DIV/0!</v>
      </c>
    </row>
    <row r="14" spans="1:183" s="11" customFormat="1" ht="1" customHeight="1" x14ac:dyDescent="0.35">
      <c r="A14" s="8"/>
      <c r="B14" s="8"/>
      <c r="C14" s="9">
        <v>2</v>
      </c>
      <c r="D14" s="8"/>
      <c r="E14" s="143"/>
      <c r="F14" s="143"/>
      <c r="G14" s="143"/>
      <c r="H14" s="143"/>
      <c r="I14" s="143"/>
      <c r="J14" s="143"/>
      <c r="K14" s="143"/>
      <c r="L14" s="143"/>
      <c r="M14" s="8"/>
      <c r="N14" s="8"/>
      <c r="O14" s="8"/>
      <c r="P14" s="155"/>
      <c r="Q14" s="155"/>
      <c r="R14" s="155"/>
      <c r="S14" s="155"/>
      <c r="T14" s="155"/>
      <c r="U14" s="155"/>
      <c r="V14" s="155"/>
      <c r="W14" s="155"/>
      <c r="X14" s="155"/>
      <c r="Y14" s="155"/>
      <c r="Z14" s="155"/>
      <c r="AA14" s="155"/>
      <c r="AB14" s="155"/>
      <c r="AC14" s="155"/>
      <c r="AD14" s="155"/>
      <c r="AE14" s="155"/>
      <c r="AF14" s="155"/>
      <c r="AG14" s="155"/>
      <c r="AH14" s="155"/>
      <c r="AI14" s="155"/>
      <c r="AJ14" s="12" t="e">
        <f>+AJ7/AJ4</f>
        <v>#DIV/0!</v>
      </c>
      <c r="AK14" s="12" t="e">
        <f t="shared" ref="AK14:CQ14" si="34">+AK7/AK4</f>
        <v>#DIV/0!</v>
      </c>
      <c r="AL14" s="12" t="e">
        <f t="shared" si="34"/>
        <v>#DIV/0!</v>
      </c>
      <c r="AM14" s="12" t="e">
        <f t="shared" si="34"/>
        <v>#DIV/0!</v>
      </c>
      <c r="AN14" s="12" t="e">
        <f t="shared" si="34"/>
        <v>#DIV/0!</v>
      </c>
      <c r="AO14" s="12" t="e">
        <f t="shared" si="34"/>
        <v>#DIV/0!</v>
      </c>
      <c r="AP14" s="12" t="e">
        <f t="shared" si="34"/>
        <v>#DIV/0!</v>
      </c>
      <c r="AQ14" s="12" t="e">
        <f t="shared" si="34"/>
        <v>#DIV/0!</v>
      </c>
      <c r="AR14" s="12" t="e">
        <f t="shared" si="34"/>
        <v>#DIV/0!</v>
      </c>
      <c r="AS14" s="12" t="e">
        <f t="shared" si="34"/>
        <v>#DIV/0!</v>
      </c>
      <c r="AT14" s="12" t="e">
        <f t="shared" si="34"/>
        <v>#DIV/0!</v>
      </c>
      <c r="AU14" s="12" t="e">
        <f t="shared" si="34"/>
        <v>#DIV/0!</v>
      </c>
      <c r="AV14" s="12" t="e">
        <f t="shared" si="34"/>
        <v>#DIV/0!</v>
      </c>
      <c r="AW14" s="12" t="e">
        <f t="shared" si="34"/>
        <v>#DIV/0!</v>
      </c>
      <c r="AX14" s="12" t="e">
        <f t="shared" si="34"/>
        <v>#DIV/0!</v>
      </c>
      <c r="AY14" s="12" t="e">
        <f t="shared" si="34"/>
        <v>#DIV/0!</v>
      </c>
      <c r="AZ14" s="12" t="e">
        <f t="shared" si="34"/>
        <v>#DIV/0!</v>
      </c>
      <c r="BA14" s="12" t="e">
        <f t="shared" si="34"/>
        <v>#DIV/0!</v>
      </c>
      <c r="BB14" s="12" t="e">
        <f t="shared" si="34"/>
        <v>#DIV/0!</v>
      </c>
      <c r="BC14" s="12" t="e">
        <f t="shared" si="34"/>
        <v>#DIV/0!</v>
      </c>
      <c r="BD14" s="12" t="e">
        <f t="shared" si="34"/>
        <v>#DIV/0!</v>
      </c>
      <c r="BE14" s="12" t="e">
        <f t="shared" si="34"/>
        <v>#DIV/0!</v>
      </c>
      <c r="BF14" s="12" t="e">
        <f t="shared" si="34"/>
        <v>#DIV/0!</v>
      </c>
      <c r="BG14" s="12" t="e">
        <f t="shared" si="34"/>
        <v>#DIV/0!</v>
      </c>
      <c r="BH14" s="12" t="e">
        <f t="shared" si="34"/>
        <v>#DIV/0!</v>
      </c>
      <c r="BI14" s="12" t="e">
        <f t="shared" si="34"/>
        <v>#DIV/0!</v>
      </c>
      <c r="BJ14" s="12" t="e">
        <f t="shared" si="34"/>
        <v>#DIV/0!</v>
      </c>
      <c r="BK14" s="12" t="e">
        <f t="shared" si="34"/>
        <v>#DIV/0!</v>
      </c>
      <c r="BL14" s="12" t="e">
        <f t="shared" si="34"/>
        <v>#DIV/0!</v>
      </c>
      <c r="BM14" s="12" t="e">
        <f t="shared" si="34"/>
        <v>#DIV/0!</v>
      </c>
      <c r="BN14" s="12" t="e">
        <f t="shared" si="34"/>
        <v>#DIV/0!</v>
      </c>
      <c r="BO14" s="12" t="e">
        <f t="shared" si="34"/>
        <v>#DIV/0!</v>
      </c>
      <c r="BP14" s="12" t="e">
        <f t="shared" si="34"/>
        <v>#DIV/0!</v>
      </c>
      <c r="BQ14" s="12" t="e">
        <f t="shared" si="34"/>
        <v>#DIV/0!</v>
      </c>
      <c r="BR14" s="12" t="e">
        <f t="shared" si="34"/>
        <v>#DIV/0!</v>
      </c>
      <c r="BS14" s="12" t="e">
        <f t="shared" si="34"/>
        <v>#DIV/0!</v>
      </c>
      <c r="BT14" s="12" t="e">
        <f t="shared" si="34"/>
        <v>#DIV/0!</v>
      </c>
      <c r="BU14" s="12" t="e">
        <f t="shared" si="34"/>
        <v>#DIV/0!</v>
      </c>
      <c r="BV14" s="12" t="e">
        <f t="shared" si="34"/>
        <v>#DIV/0!</v>
      </c>
      <c r="BW14" s="12" t="e">
        <f t="shared" si="34"/>
        <v>#DIV/0!</v>
      </c>
      <c r="BX14" s="12" t="e">
        <f t="shared" si="34"/>
        <v>#DIV/0!</v>
      </c>
      <c r="BY14" s="12" t="e">
        <f t="shared" si="34"/>
        <v>#DIV/0!</v>
      </c>
      <c r="BZ14" s="12" t="e">
        <f t="shared" si="34"/>
        <v>#DIV/0!</v>
      </c>
      <c r="CA14" s="12" t="e">
        <f t="shared" si="34"/>
        <v>#DIV/0!</v>
      </c>
      <c r="CB14" s="12" t="e">
        <f t="shared" si="34"/>
        <v>#DIV/0!</v>
      </c>
      <c r="CC14" s="12" t="e">
        <f t="shared" si="34"/>
        <v>#DIV/0!</v>
      </c>
      <c r="CD14" s="12" t="e">
        <f t="shared" si="34"/>
        <v>#DIV/0!</v>
      </c>
      <c r="CE14" s="12" t="e">
        <f t="shared" si="34"/>
        <v>#DIV/0!</v>
      </c>
      <c r="CF14" s="12" t="e">
        <f t="shared" si="34"/>
        <v>#DIV/0!</v>
      </c>
      <c r="CG14" s="12" t="e">
        <f t="shared" si="34"/>
        <v>#DIV/0!</v>
      </c>
      <c r="CH14" s="12" t="e">
        <f t="shared" si="34"/>
        <v>#DIV/0!</v>
      </c>
      <c r="CI14" s="12" t="e">
        <f t="shared" si="34"/>
        <v>#DIV/0!</v>
      </c>
      <c r="CJ14" s="12" t="e">
        <f t="shared" si="34"/>
        <v>#DIV/0!</v>
      </c>
      <c r="CK14" s="12" t="e">
        <f t="shared" si="34"/>
        <v>#DIV/0!</v>
      </c>
      <c r="CL14" s="12" t="e">
        <f t="shared" si="34"/>
        <v>#DIV/0!</v>
      </c>
      <c r="CM14" s="12" t="e">
        <f t="shared" si="34"/>
        <v>#DIV/0!</v>
      </c>
      <c r="CN14" s="12" t="e">
        <f t="shared" si="34"/>
        <v>#DIV/0!</v>
      </c>
      <c r="CO14" s="12" t="e">
        <f t="shared" si="34"/>
        <v>#DIV/0!</v>
      </c>
      <c r="CP14" s="12" t="e">
        <f t="shared" si="34"/>
        <v>#DIV/0!</v>
      </c>
      <c r="CQ14" s="12" t="e">
        <f t="shared" si="34"/>
        <v>#DIV/0!</v>
      </c>
      <c r="CR14" s="12" t="e">
        <f>+CR7/CR4</f>
        <v>#DIV/0!</v>
      </c>
      <c r="CS14" s="12" t="e">
        <f t="shared" ref="CS14:EE14" si="35">+CS7/CS4</f>
        <v>#DIV/0!</v>
      </c>
      <c r="CT14" s="12" t="e">
        <f t="shared" si="35"/>
        <v>#DIV/0!</v>
      </c>
      <c r="CU14" s="12" t="e">
        <f t="shared" si="35"/>
        <v>#DIV/0!</v>
      </c>
      <c r="CV14" s="12" t="e">
        <f t="shared" si="35"/>
        <v>#DIV/0!</v>
      </c>
      <c r="CW14" s="12" t="e">
        <f t="shared" si="35"/>
        <v>#DIV/0!</v>
      </c>
      <c r="CX14" s="12" t="e">
        <f t="shared" si="35"/>
        <v>#DIV/0!</v>
      </c>
      <c r="CY14" s="12" t="e">
        <f t="shared" si="35"/>
        <v>#DIV/0!</v>
      </c>
      <c r="CZ14" s="12" t="e">
        <f t="shared" si="35"/>
        <v>#DIV/0!</v>
      </c>
      <c r="DA14" s="12" t="e">
        <f t="shared" si="35"/>
        <v>#DIV/0!</v>
      </c>
      <c r="DB14" s="12" t="e">
        <f t="shared" si="35"/>
        <v>#DIV/0!</v>
      </c>
      <c r="DC14" s="12" t="e">
        <f t="shared" si="35"/>
        <v>#DIV/0!</v>
      </c>
      <c r="DD14" s="12" t="e">
        <f t="shared" si="35"/>
        <v>#DIV/0!</v>
      </c>
      <c r="DE14" s="12" t="e">
        <f t="shared" si="35"/>
        <v>#DIV/0!</v>
      </c>
      <c r="DF14" s="12" t="e">
        <f t="shared" si="35"/>
        <v>#DIV/0!</v>
      </c>
      <c r="DG14" s="12" t="e">
        <f t="shared" si="35"/>
        <v>#DIV/0!</v>
      </c>
      <c r="DH14" s="12" t="e">
        <f t="shared" si="35"/>
        <v>#DIV/0!</v>
      </c>
      <c r="DI14" s="12" t="e">
        <f t="shared" si="35"/>
        <v>#DIV/0!</v>
      </c>
      <c r="DJ14" s="12" t="e">
        <f t="shared" si="35"/>
        <v>#DIV/0!</v>
      </c>
      <c r="DK14" s="12" t="e">
        <f t="shared" si="35"/>
        <v>#DIV/0!</v>
      </c>
      <c r="DL14" s="12" t="e">
        <f t="shared" si="35"/>
        <v>#DIV/0!</v>
      </c>
      <c r="DM14" s="12" t="e">
        <f t="shared" si="35"/>
        <v>#DIV/0!</v>
      </c>
      <c r="DN14" s="12" t="e">
        <f t="shared" si="35"/>
        <v>#DIV/0!</v>
      </c>
      <c r="DO14" s="12" t="e">
        <f t="shared" si="35"/>
        <v>#DIV/0!</v>
      </c>
      <c r="DP14" s="12" t="e">
        <f t="shared" si="35"/>
        <v>#DIV/0!</v>
      </c>
      <c r="DQ14" s="12" t="e">
        <f t="shared" si="35"/>
        <v>#DIV/0!</v>
      </c>
      <c r="DR14" s="12" t="e">
        <f t="shared" si="35"/>
        <v>#DIV/0!</v>
      </c>
      <c r="DS14" s="12" t="e">
        <f t="shared" si="35"/>
        <v>#DIV/0!</v>
      </c>
      <c r="DT14" s="12" t="e">
        <f t="shared" si="35"/>
        <v>#DIV/0!</v>
      </c>
      <c r="DU14" s="12" t="e">
        <f t="shared" si="35"/>
        <v>#DIV/0!</v>
      </c>
      <c r="DV14" s="12" t="e">
        <f t="shared" si="35"/>
        <v>#DIV/0!</v>
      </c>
      <c r="DW14" s="12" t="e">
        <f t="shared" si="35"/>
        <v>#DIV/0!</v>
      </c>
      <c r="DX14" s="12" t="e">
        <f t="shared" si="35"/>
        <v>#DIV/0!</v>
      </c>
      <c r="DY14" s="12" t="e">
        <f t="shared" si="35"/>
        <v>#DIV/0!</v>
      </c>
      <c r="DZ14" s="12" t="e">
        <f t="shared" si="35"/>
        <v>#DIV/0!</v>
      </c>
      <c r="EA14" s="12" t="e">
        <f t="shared" si="35"/>
        <v>#DIV/0!</v>
      </c>
      <c r="EB14" s="12" t="e">
        <f t="shared" si="35"/>
        <v>#DIV/0!</v>
      </c>
      <c r="EC14" s="12" t="e">
        <f t="shared" si="35"/>
        <v>#DIV/0!</v>
      </c>
      <c r="ED14" s="12" t="e">
        <f t="shared" si="35"/>
        <v>#DIV/0!</v>
      </c>
      <c r="EE14" s="12" t="e">
        <f t="shared" si="35"/>
        <v>#DIV/0!</v>
      </c>
      <c r="EF14" s="155" t="e">
        <f>+EF7/EF4</f>
        <v>#DIV/0!</v>
      </c>
      <c r="EG14" s="155" t="e">
        <f t="shared" ref="EG14:GA14" si="36">+EG7/EG4</f>
        <v>#DIV/0!</v>
      </c>
      <c r="EH14" s="155" t="e">
        <f t="shared" si="36"/>
        <v>#DIV/0!</v>
      </c>
      <c r="EI14" s="155" t="e">
        <f t="shared" si="36"/>
        <v>#DIV/0!</v>
      </c>
      <c r="EJ14" s="155" t="e">
        <f t="shared" si="36"/>
        <v>#DIV/0!</v>
      </c>
      <c r="EK14" s="155" t="e">
        <f t="shared" si="36"/>
        <v>#DIV/0!</v>
      </c>
      <c r="EL14" s="155" t="e">
        <f t="shared" si="36"/>
        <v>#DIV/0!</v>
      </c>
      <c r="EM14" s="155" t="e">
        <f t="shared" si="36"/>
        <v>#DIV/0!</v>
      </c>
      <c r="EN14" s="155" t="e">
        <f t="shared" si="36"/>
        <v>#DIV/0!</v>
      </c>
      <c r="EO14" s="155" t="e">
        <f t="shared" si="36"/>
        <v>#DIV/0!</v>
      </c>
      <c r="EP14" s="155" t="e">
        <f t="shared" si="36"/>
        <v>#DIV/0!</v>
      </c>
      <c r="EQ14" s="155" t="e">
        <f t="shared" si="36"/>
        <v>#DIV/0!</v>
      </c>
      <c r="ER14" s="155" t="e">
        <f t="shared" si="36"/>
        <v>#DIV/0!</v>
      </c>
      <c r="ES14" s="155" t="e">
        <f t="shared" si="36"/>
        <v>#DIV/0!</v>
      </c>
      <c r="ET14" s="155" t="e">
        <f t="shared" si="36"/>
        <v>#DIV/0!</v>
      </c>
      <c r="EU14" s="155" t="e">
        <f t="shared" si="36"/>
        <v>#DIV/0!</v>
      </c>
      <c r="EV14" s="155" t="e">
        <f t="shared" si="36"/>
        <v>#DIV/0!</v>
      </c>
      <c r="EW14" s="155" t="e">
        <f t="shared" si="36"/>
        <v>#DIV/0!</v>
      </c>
      <c r="EX14" s="155" t="e">
        <f t="shared" si="36"/>
        <v>#DIV/0!</v>
      </c>
      <c r="EY14" s="155" t="e">
        <f t="shared" si="36"/>
        <v>#DIV/0!</v>
      </c>
      <c r="EZ14" s="155" t="e">
        <f t="shared" si="36"/>
        <v>#DIV/0!</v>
      </c>
      <c r="FA14" s="155" t="e">
        <f t="shared" si="36"/>
        <v>#DIV/0!</v>
      </c>
      <c r="FB14" s="155" t="e">
        <f t="shared" si="36"/>
        <v>#DIV/0!</v>
      </c>
      <c r="FC14" s="155" t="e">
        <f t="shared" si="36"/>
        <v>#DIV/0!</v>
      </c>
      <c r="FD14" s="155" t="e">
        <f t="shared" si="36"/>
        <v>#DIV/0!</v>
      </c>
      <c r="FE14" s="155" t="e">
        <f t="shared" si="36"/>
        <v>#DIV/0!</v>
      </c>
      <c r="FF14" s="155" t="e">
        <f t="shared" si="36"/>
        <v>#DIV/0!</v>
      </c>
      <c r="FG14" s="155" t="e">
        <f t="shared" si="36"/>
        <v>#DIV/0!</v>
      </c>
      <c r="FH14" s="155" t="e">
        <f t="shared" si="36"/>
        <v>#DIV/0!</v>
      </c>
      <c r="FI14" s="155" t="e">
        <f t="shared" si="36"/>
        <v>#DIV/0!</v>
      </c>
      <c r="FJ14" s="155" t="e">
        <f t="shared" si="36"/>
        <v>#DIV/0!</v>
      </c>
      <c r="FK14" s="155" t="e">
        <f t="shared" si="36"/>
        <v>#DIV/0!</v>
      </c>
      <c r="FL14" s="155" t="e">
        <f t="shared" si="36"/>
        <v>#DIV/0!</v>
      </c>
      <c r="FM14" s="155" t="e">
        <f t="shared" si="36"/>
        <v>#DIV/0!</v>
      </c>
      <c r="FN14" s="155" t="e">
        <f t="shared" si="36"/>
        <v>#DIV/0!</v>
      </c>
      <c r="FO14" s="155" t="e">
        <f t="shared" si="36"/>
        <v>#DIV/0!</v>
      </c>
      <c r="FP14" s="155" t="e">
        <f t="shared" si="36"/>
        <v>#DIV/0!</v>
      </c>
      <c r="FQ14" s="155" t="e">
        <f t="shared" si="36"/>
        <v>#DIV/0!</v>
      </c>
      <c r="FR14" s="155" t="e">
        <f t="shared" si="36"/>
        <v>#DIV/0!</v>
      </c>
      <c r="FS14" s="155" t="e">
        <f t="shared" si="36"/>
        <v>#DIV/0!</v>
      </c>
      <c r="FT14" s="155" t="e">
        <f t="shared" si="36"/>
        <v>#DIV/0!</v>
      </c>
      <c r="FU14" s="155" t="e">
        <f t="shared" si="36"/>
        <v>#DIV/0!</v>
      </c>
      <c r="FV14" s="155" t="e">
        <f t="shared" si="36"/>
        <v>#DIV/0!</v>
      </c>
      <c r="FW14" s="155" t="e">
        <f t="shared" si="36"/>
        <v>#DIV/0!</v>
      </c>
      <c r="FX14" s="155" t="e">
        <f t="shared" si="36"/>
        <v>#DIV/0!</v>
      </c>
      <c r="FY14" s="155" t="e">
        <f t="shared" si="36"/>
        <v>#DIV/0!</v>
      </c>
      <c r="FZ14" s="155" t="e">
        <f t="shared" si="36"/>
        <v>#DIV/0!</v>
      </c>
      <c r="GA14" s="155" t="e">
        <f t="shared" si="36"/>
        <v>#DIV/0!</v>
      </c>
    </row>
    <row r="15" spans="1:183" s="11" customFormat="1" ht="1" customHeight="1" x14ac:dyDescent="0.35">
      <c r="A15" s="8"/>
      <c r="B15" s="8"/>
      <c r="C15" s="9">
        <v>3</v>
      </c>
      <c r="D15" s="8"/>
      <c r="E15" s="143"/>
      <c r="F15" s="143"/>
      <c r="G15" s="143"/>
      <c r="H15" s="143"/>
      <c r="I15" s="143"/>
      <c r="J15" s="143"/>
      <c r="K15" s="143"/>
      <c r="L15" s="143"/>
      <c r="M15" s="8"/>
      <c r="N15" s="8"/>
      <c r="O15" s="8"/>
      <c r="P15" s="155"/>
      <c r="Q15" s="155"/>
      <c r="R15" s="155"/>
      <c r="S15" s="155"/>
      <c r="T15" s="155"/>
      <c r="U15" s="155"/>
      <c r="V15" s="155"/>
      <c r="W15" s="155"/>
      <c r="X15" s="155"/>
      <c r="Y15" s="155"/>
      <c r="Z15" s="155"/>
      <c r="AA15" s="155"/>
      <c r="AB15" s="155"/>
      <c r="AC15" s="155"/>
      <c r="AD15" s="155"/>
      <c r="AE15" s="155"/>
      <c r="AF15" s="155"/>
      <c r="AG15" s="155"/>
      <c r="AH15" s="155"/>
      <c r="AI15" s="155"/>
      <c r="AJ15" s="12" t="e">
        <f>+AJ8/AJ4</f>
        <v>#DIV/0!</v>
      </c>
      <c r="AK15" s="12" t="e">
        <f t="shared" ref="AK15:CQ15" si="37">+AK8/AK4</f>
        <v>#DIV/0!</v>
      </c>
      <c r="AL15" s="12" t="e">
        <f t="shared" si="37"/>
        <v>#DIV/0!</v>
      </c>
      <c r="AM15" s="12" t="e">
        <f t="shared" si="37"/>
        <v>#DIV/0!</v>
      </c>
      <c r="AN15" s="12" t="e">
        <f t="shared" si="37"/>
        <v>#DIV/0!</v>
      </c>
      <c r="AO15" s="12" t="e">
        <f t="shared" si="37"/>
        <v>#DIV/0!</v>
      </c>
      <c r="AP15" s="12" t="e">
        <f t="shared" si="37"/>
        <v>#DIV/0!</v>
      </c>
      <c r="AQ15" s="12" t="e">
        <f t="shared" si="37"/>
        <v>#DIV/0!</v>
      </c>
      <c r="AR15" s="12" t="e">
        <f t="shared" si="37"/>
        <v>#DIV/0!</v>
      </c>
      <c r="AS15" s="12" t="e">
        <f t="shared" si="37"/>
        <v>#DIV/0!</v>
      </c>
      <c r="AT15" s="12" t="e">
        <f t="shared" si="37"/>
        <v>#DIV/0!</v>
      </c>
      <c r="AU15" s="12" t="e">
        <f t="shared" si="37"/>
        <v>#DIV/0!</v>
      </c>
      <c r="AV15" s="12" t="e">
        <f t="shared" si="37"/>
        <v>#DIV/0!</v>
      </c>
      <c r="AW15" s="12" t="e">
        <f t="shared" si="37"/>
        <v>#DIV/0!</v>
      </c>
      <c r="AX15" s="12" t="e">
        <f t="shared" si="37"/>
        <v>#DIV/0!</v>
      </c>
      <c r="AY15" s="12" t="e">
        <f t="shared" si="37"/>
        <v>#DIV/0!</v>
      </c>
      <c r="AZ15" s="12" t="e">
        <f t="shared" si="37"/>
        <v>#DIV/0!</v>
      </c>
      <c r="BA15" s="12" t="e">
        <f t="shared" si="37"/>
        <v>#DIV/0!</v>
      </c>
      <c r="BB15" s="12" t="e">
        <f t="shared" si="37"/>
        <v>#DIV/0!</v>
      </c>
      <c r="BC15" s="12" t="e">
        <f t="shared" si="37"/>
        <v>#DIV/0!</v>
      </c>
      <c r="BD15" s="12" t="e">
        <f t="shared" si="37"/>
        <v>#DIV/0!</v>
      </c>
      <c r="BE15" s="12" t="e">
        <f t="shared" si="37"/>
        <v>#DIV/0!</v>
      </c>
      <c r="BF15" s="12" t="e">
        <f t="shared" si="37"/>
        <v>#DIV/0!</v>
      </c>
      <c r="BG15" s="12" t="e">
        <f t="shared" si="37"/>
        <v>#DIV/0!</v>
      </c>
      <c r="BH15" s="12" t="e">
        <f t="shared" si="37"/>
        <v>#DIV/0!</v>
      </c>
      <c r="BI15" s="12" t="e">
        <f t="shared" si="37"/>
        <v>#DIV/0!</v>
      </c>
      <c r="BJ15" s="12" t="e">
        <f t="shared" si="37"/>
        <v>#DIV/0!</v>
      </c>
      <c r="BK15" s="12" t="e">
        <f t="shared" si="37"/>
        <v>#DIV/0!</v>
      </c>
      <c r="BL15" s="12" t="e">
        <f t="shared" si="37"/>
        <v>#DIV/0!</v>
      </c>
      <c r="BM15" s="12" t="e">
        <f t="shared" si="37"/>
        <v>#DIV/0!</v>
      </c>
      <c r="BN15" s="12" t="e">
        <f t="shared" si="37"/>
        <v>#DIV/0!</v>
      </c>
      <c r="BO15" s="12" t="e">
        <f t="shared" si="37"/>
        <v>#DIV/0!</v>
      </c>
      <c r="BP15" s="12" t="e">
        <f t="shared" si="37"/>
        <v>#DIV/0!</v>
      </c>
      <c r="BQ15" s="12" t="e">
        <f t="shared" si="37"/>
        <v>#DIV/0!</v>
      </c>
      <c r="BR15" s="12" t="e">
        <f t="shared" si="37"/>
        <v>#DIV/0!</v>
      </c>
      <c r="BS15" s="12" t="e">
        <f t="shared" si="37"/>
        <v>#DIV/0!</v>
      </c>
      <c r="BT15" s="12" t="e">
        <f t="shared" si="37"/>
        <v>#DIV/0!</v>
      </c>
      <c r="BU15" s="12" t="e">
        <f t="shared" si="37"/>
        <v>#DIV/0!</v>
      </c>
      <c r="BV15" s="12" t="e">
        <f t="shared" si="37"/>
        <v>#DIV/0!</v>
      </c>
      <c r="BW15" s="12" t="e">
        <f t="shared" si="37"/>
        <v>#DIV/0!</v>
      </c>
      <c r="BX15" s="12" t="e">
        <f t="shared" si="37"/>
        <v>#DIV/0!</v>
      </c>
      <c r="BY15" s="12" t="e">
        <f t="shared" si="37"/>
        <v>#DIV/0!</v>
      </c>
      <c r="BZ15" s="12" t="e">
        <f t="shared" si="37"/>
        <v>#DIV/0!</v>
      </c>
      <c r="CA15" s="12" t="e">
        <f t="shared" si="37"/>
        <v>#DIV/0!</v>
      </c>
      <c r="CB15" s="12" t="e">
        <f t="shared" si="37"/>
        <v>#DIV/0!</v>
      </c>
      <c r="CC15" s="12" t="e">
        <f t="shared" si="37"/>
        <v>#DIV/0!</v>
      </c>
      <c r="CD15" s="12" t="e">
        <f t="shared" si="37"/>
        <v>#DIV/0!</v>
      </c>
      <c r="CE15" s="12" t="e">
        <f t="shared" si="37"/>
        <v>#DIV/0!</v>
      </c>
      <c r="CF15" s="12" t="e">
        <f t="shared" si="37"/>
        <v>#DIV/0!</v>
      </c>
      <c r="CG15" s="12" t="e">
        <f t="shared" si="37"/>
        <v>#DIV/0!</v>
      </c>
      <c r="CH15" s="12" t="e">
        <f t="shared" si="37"/>
        <v>#DIV/0!</v>
      </c>
      <c r="CI15" s="12" t="e">
        <f t="shared" si="37"/>
        <v>#DIV/0!</v>
      </c>
      <c r="CJ15" s="12" t="e">
        <f t="shared" si="37"/>
        <v>#DIV/0!</v>
      </c>
      <c r="CK15" s="12" t="e">
        <f t="shared" si="37"/>
        <v>#DIV/0!</v>
      </c>
      <c r="CL15" s="12" t="e">
        <f t="shared" si="37"/>
        <v>#DIV/0!</v>
      </c>
      <c r="CM15" s="12" t="e">
        <f t="shared" si="37"/>
        <v>#DIV/0!</v>
      </c>
      <c r="CN15" s="12" t="e">
        <f t="shared" si="37"/>
        <v>#DIV/0!</v>
      </c>
      <c r="CO15" s="12" t="e">
        <f t="shared" si="37"/>
        <v>#DIV/0!</v>
      </c>
      <c r="CP15" s="12" t="e">
        <f t="shared" si="37"/>
        <v>#DIV/0!</v>
      </c>
      <c r="CQ15" s="12" t="e">
        <f t="shared" si="37"/>
        <v>#DIV/0!</v>
      </c>
      <c r="CR15" s="12" t="e">
        <f>+CR8/CR4</f>
        <v>#DIV/0!</v>
      </c>
      <c r="CS15" s="12" t="e">
        <f t="shared" ref="CS15:EE15" si="38">+CS8/CS4</f>
        <v>#DIV/0!</v>
      </c>
      <c r="CT15" s="12" t="e">
        <f t="shared" si="38"/>
        <v>#DIV/0!</v>
      </c>
      <c r="CU15" s="12" t="e">
        <f t="shared" si="38"/>
        <v>#DIV/0!</v>
      </c>
      <c r="CV15" s="12" t="e">
        <f t="shared" si="38"/>
        <v>#DIV/0!</v>
      </c>
      <c r="CW15" s="12" t="e">
        <f t="shared" si="38"/>
        <v>#DIV/0!</v>
      </c>
      <c r="CX15" s="12" t="e">
        <f t="shared" si="38"/>
        <v>#DIV/0!</v>
      </c>
      <c r="CY15" s="12" t="e">
        <f t="shared" si="38"/>
        <v>#DIV/0!</v>
      </c>
      <c r="CZ15" s="12" t="e">
        <f t="shared" si="38"/>
        <v>#DIV/0!</v>
      </c>
      <c r="DA15" s="12" t="e">
        <f t="shared" si="38"/>
        <v>#DIV/0!</v>
      </c>
      <c r="DB15" s="12" t="e">
        <f t="shared" si="38"/>
        <v>#DIV/0!</v>
      </c>
      <c r="DC15" s="12" t="e">
        <f t="shared" si="38"/>
        <v>#DIV/0!</v>
      </c>
      <c r="DD15" s="12" t="e">
        <f t="shared" si="38"/>
        <v>#DIV/0!</v>
      </c>
      <c r="DE15" s="12" t="e">
        <f t="shared" si="38"/>
        <v>#DIV/0!</v>
      </c>
      <c r="DF15" s="12" t="e">
        <f t="shared" si="38"/>
        <v>#DIV/0!</v>
      </c>
      <c r="DG15" s="12" t="e">
        <f t="shared" si="38"/>
        <v>#DIV/0!</v>
      </c>
      <c r="DH15" s="12" t="e">
        <f t="shared" si="38"/>
        <v>#DIV/0!</v>
      </c>
      <c r="DI15" s="12" t="e">
        <f t="shared" si="38"/>
        <v>#DIV/0!</v>
      </c>
      <c r="DJ15" s="12" t="e">
        <f t="shared" si="38"/>
        <v>#DIV/0!</v>
      </c>
      <c r="DK15" s="12" t="e">
        <f t="shared" si="38"/>
        <v>#DIV/0!</v>
      </c>
      <c r="DL15" s="12" t="e">
        <f t="shared" si="38"/>
        <v>#DIV/0!</v>
      </c>
      <c r="DM15" s="12" t="e">
        <f t="shared" si="38"/>
        <v>#DIV/0!</v>
      </c>
      <c r="DN15" s="12" t="e">
        <f t="shared" si="38"/>
        <v>#DIV/0!</v>
      </c>
      <c r="DO15" s="12" t="e">
        <f t="shared" si="38"/>
        <v>#DIV/0!</v>
      </c>
      <c r="DP15" s="12" t="e">
        <f t="shared" si="38"/>
        <v>#DIV/0!</v>
      </c>
      <c r="DQ15" s="12" t="e">
        <f t="shared" si="38"/>
        <v>#DIV/0!</v>
      </c>
      <c r="DR15" s="12" t="e">
        <f t="shared" si="38"/>
        <v>#DIV/0!</v>
      </c>
      <c r="DS15" s="12" t="e">
        <f t="shared" si="38"/>
        <v>#DIV/0!</v>
      </c>
      <c r="DT15" s="12" t="e">
        <f t="shared" si="38"/>
        <v>#DIV/0!</v>
      </c>
      <c r="DU15" s="12" t="e">
        <f t="shared" si="38"/>
        <v>#DIV/0!</v>
      </c>
      <c r="DV15" s="12" t="e">
        <f t="shared" si="38"/>
        <v>#DIV/0!</v>
      </c>
      <c r="DW15" s="12" t="e">
        <f t="shared" si="38"/>
        <v>#DIV/0!</v>
      </c>
      <c r="DX15" s="12" t="e">
        <f t="shared" si="38"/>
        <v>#DIV/0!</v>
      </c>
      <c r="DY15" s="12" t="e">
        <f t="shared" si="38"/>
        <v>#DIV/0!</v>
      </c>
      <c r="DZ15" s="12" t="e">
        <f t="shared" si="38"/>
        <v>#DIV/0!</v>
      </c>
      <c r="EA15" s="12" t="e">
        <f t="shared" si="38"/>
        <v>#DIV/0!</v>
      </c>
      <c r="EB15" s="12" t="e">
        <f t="shared" si="38"/>
        <v>#DIV/0!</v>
      </c>
      <c r="EC15" s="12" t="e">
        <f t="shared" si="38"/>
        <v>#DIV/0!</v>
      </c>
      <c r="ED15" s="12" t="e">
        <f t="shared" si="38"/>
        <v>#DIV/0!</v>
      </c>
      <c r="EE15" s="12" t="e">
        <f t="shared" si="38"/>
        <v>#DIV/0!</v>
      </c>
      <c r="EF15" s="155" t="e">
        <f>+EF8/EF4</f>
        <v>#DIV/0!</v>
      </c>
      <c r="EG15" s="155" t="e">
        <f t="shared" ref="EG15:GA15" si="39">+EG8/EG4</f>
        <v>#DIV/0!</v>
      </c>
      <c r="EH15" s="155" t="e">
        <f t="shared" si="39"/>
        <v>#DIV/0!</v>
      </c>
      <c r="EI15" s="155" t="e">
        <f t="shared" si="39"/>
        <v>#DIV/0!</v>
      </c>
      <c r="EJ15" s="155" t="e">
        <f t="shared" si="39"/>
        <v>#DIV/0!</v>
      </c>
      <c r="EK15" s="155" t="e">
        <f t="shared" si="39"/>
        <v>#DIV/0!</v>
      </c>
      <c r="EL15" s="155" t="e">
        <f t="shared" si="39"/>
        <v>#DIV/0!</v>
      </c>
      <c r="EM15" s="155" t="e">
        <f t="shared" si="39"/>
        <v>#DIV/0!</v>
      </c>
      <c r="EN15" s="155" t="e">
        <f t="shared" si="39"/>
        <v>#DIV/0!</v>
      </c>
      <c r="EO15" s="155" t="e">
        <f t="shared" si="39"/>
        <v>#DIV/0!</v>
      </c>
      <c r="EP15" s="155" t="e">
        <f t="shared" si="39"/>
        <v>#DIV/0!</v>
      </c>
      <c r="EQ15" s="155" t="e">
        <f t="shared" si="39"/>
        <v>#DIV/0!</v>
      </c>
      <c r="ER15" s="155" t="e">
        <f t="shared" si="39"/>
        <v>#DIV/0!</v>
      </c>
      <c r="ES15" s="155" t="e">
        <f t="shared" si="39"/>
        <v>#DIV/0!</v>
      </c>
      <c r="ET15" s="155" t="e">
        <f t="shared" si="39"/>
        <v>#DIV/0!</v>
      </c>
      <c r="EU15" s="155" t="e">
        <f t="shared" si="39"/>
        <v>#DIV/0!</v>
      </c>
      <c r="EV15" s="155" t="e">
        <f t="shared" si="39"/>
        <v>#DIV/0!</v>
      </c>
      <c r="EW15" s="155" t="e">
        <f t="shared" si="39"/>
        <v>#DIV/0!</v>
      </c>
      <c r="EX15" s="155" t="e">
        <f t="shared" si="39"/>
        <v>#DIV/0!</v>
      </c>
      <c r="EY15" s="155" t="e">
        <f t="shared" si="39"/>
        <v>#DIV/0!</v>
      </c>
      <c r="EZ15" s="155" t="e">
        <f t="shared" si="39"/>
        <v>#DIV/0!</v>
      </c>
      <c r="FA15" s="155" t="e">
        <f t="shared" si="39"/>
        <v>#DIV/0!</v>
      </c>
      <c r="FB15" s="155" t="e">
        <f t="shared" si="39"/>
        <v>#DIV/0!</v>
      </c>
      <c r="FC15" s="155" t="e">
        <f t="shared" si="39"/>
        <v>#DIV/0!</v>
      </c>
      <c r="FD15" s="155" t="e">
        <f t="shared" si="39"/>
        <v>#DIV/0!</v>
      </c>
      <c r="FE15" s="155" t="e">
        <f t="shared" si="39"/>
        <v>#DIV/0!</v>
      </c>
      <c r="FF15" s="155" t="e">
        <f t="shared" si="39"/>
        <v>#DIV/0!</v>
      </c>
      <c r="FG15" s="155" t="e">
        <f t="shared" si="39"/>
        <v>#DIV/0!</v>
      </c>
      <c r="FH15" s="155" t="e">
        <f t="shared" si="39"/>
        <v>#DIV/0!</v>
      </c>
      <c r="FI15" s="155" t="e">
        <f t="shared" si="39"/>
        <v>#DIV/0!</v>
      </c>
      <c r="FJ15" s="155" t="e">
        <f t="shared" si="39"/>
        <v>#DIV/0!</v>
      </c>
      <c r="FK15" s="155" t="e">
        <f t="shared" si="39"/>
        <v>#DIV/0!</v>
      </c>
      <c r="FL15" s="155" t="e">
        <f t="shared" si="39"/>
        <v>#DIV/0!</v>
      </c>
      <c r="FM15" s="155" t="e">
        <f t="shared" si="39"/>
        <v>#DIV/0!</v>
      </c>
      <c r="FN15" s="155" t="e">
        <f t="shared" si="39"/>
        <v>#DIV/0!</v>
      </c>
      <c r="FO15" s="155" t="e">
        <f t="shared" si="39"/>
        <v>#DIV/0!</v>
      </c>
      <c r="FP15" s="155" t="e">
        <f t="shared" si="39"/>
        <v>#DIV/0!</v>
      </c>
      <c r="FQ15" s="155" t="e">
        <f t="shared" si="39"/>
        <v>#DIV/0!</v>
      </c>
      <c r="FR15" s="155" t="e">
        <f t="shared" si="39"/>
        <v>#DIV/0!</v>
      </c>
      <c r="FS15" s="155" t="e">
        <f t="shared" si="39"/>
        <v>#DIV/0!</v>
      </c>
      <c r="FT15" s="155" t="e">
        <f t="shared" si="39"/>
        <v>#DIV/0!</v>
      </c>
      <c r="FU15" s="155" t="e">
        <f t="shared" si="39"/>
        <v>#DIV/0!</v>
      </c>
      <c r="FV15" s="155" t="e">
        <f t="shared" si="39"/>
        <v>#DIV/0!</v>
      </c>
      <c r="FW15" s="155" t="e">
        <f t="shared" si="39"/>
        <v>#DIV/0!</v>
      </c>
      <c r="FX15" s="155" t="e">
        <f t="shared" si="39"/>
        <v>#DIV/0!</v>
      </c>
      <c r="FY15" s="155" t="e">
        <f t="shared" si="39"/>
        <v>#DIV/0!</v>
      </c>
      <c r="FZ15" s="155" t="e">
        <f t="shared" si="39"/>
        <v>#DIV/0!</v>
      </c>
      <c r="GA15" s="155" t="e">
        <f t="shared" si="39"/>
        <v>#DIV/0!</v>
      </c>
    </row>
    <row r="16" spans="1:183" s="11" customFormat="1" ht="1" customHeight="1" x14ac:dyDescent="0.35">
      <c r="A16" s="8"/>
      <c r="B16" s="8"/>
      <c r="C16" s="9">
        <v>4</v>
      </c>
      <c r="D16" s="8"/>
      <c r="E16" s="143"/>
      <c r="F16" s="143"/>
      <c r="G16" s="143"/>
      <c r="H16" s="143"/>
      <c r="I16" s="143"/>
      <c r="J16" s="143"/>
      <c r="K16" s="143"/>
      <c r="L16" s="143"/>
      <c r="M16" s="8"/>
      <c r="N16" s="8"/>
      <c r="O16" s="8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2" t="e">
        <f>+AJ9/AJ4</f>
        <v>#DIV/0!</v>
      </c>
      <c r="AK16" s="12" t="e">
        <f t="shared" ref="AK16:CQ16" si="40">+AK9/AK4</f>
        <v>#DIV/0!</v>
      </c>
      <c r="AL16" s="12" t="e">
        <f t="shared" si="40"/>
        <v>#DIV/0!</v>
      </c>
      <c r="AM16" s="12" t="e">
        <f t="shared" si="40"/>
        <v>#DIV/0!</v>
      </c>
      <c r="AN16" s="12" t="e">
        <f t="shared" si="40"/>
        <v>#DIV/0!</v>
      </c>
      <c r="AO16" s="12" t="e">
        <f t="shared" si="40"/>
        <v>#DIV/0!</v>
      </c>
      <c r="AP16" s="12" t="e">
        <f t="shared" si="40"/>
        <v>#DIV/0!</v>
      </c>
      <c r="AQ16" s="12" t="e">
        <f t="shared" si="40"/>
        <v>#DIV/0!</v>
      </c>
      <c r="AR16" s="12" t="e">
        <f t="shared" si="40"/>
        <v>#DIV/0!</v>
      </c>
      <c r="AS16" s="12" t="e">
        <f t="shared" si="40"/>
        <v>#DIV/0!</v>
      </c>
      <c r="AT16" s="12" t="e">
        <f t="shared" si="40"/>
        <v>#DIV/0!</v>
      </c>
      <c r="AU16" s="12" t="e">
        <f t="shared" si="40"/>
        <v>#DIV/0!</v>
      </c>
      <c r="AV16" s="12" t="e">
        <f t="shared" si="40"/>
        <v>#DIV/0!</v>
      </c>
      <c r="AW16" s="12" t="e">
        <f t="shared" si="40"/>
        <v>#DIV/0!</v>
      </c>
      <c r="AX16" s="12" t="e">
        <f t="shared" si="40"/>
        <v>#DIV/0!</v>
      </c>
      <c r="AY16" s="12" t="e">
        <f t="shared" si="40"/>
        <v>#DIV/0!</v>
      </c>
      <c r="AZ16" s="12" t="e">
        <f t="shared" si="40"/>
        <v>#DIV/0!</v>
      </c>
      <c r="BA16" s="12" t="e">
        <f t="shared" si="40"/>
        <v>#DIV/0!</v>
      </c>
      <c r="BB16" s="12" t="e">
        <f t="shared" si="40"/>
        <v>#DIV/0!</v>
      </c>
      <c r="BC16" s="12" t="e">
        <f t="shared" si="40"/>
        <v>#DIV/0!</v>
      </c>
      <c r="BD16" s="12" t="e">
        <f t="shared" si="40"/>
        <v>#DIV/0!</v>
      </c>
      <c r="BE16" s="12" t="e">
        <f t="shared" si="40"/>
        <v>#DIV/0!</v>
      </c>
      <c r="BF16" s="12" t="e">
        <f t="shared" si="40"/>
        <v>#DIV/0!</v>
      </c>
      <c r="BG16" s="12" t="e">
        <f t="shared" si="40"/>
        <v>#DIV/0!</v>
      </c>
      <c r="BH16" s="12" t="e">
        <f t="shared" si="40"/>
        <v>#DIV/0!</v>
      </c>
      <c r="BI16" s="12" t="e">
        <f t="shared" si="40"/>
        <v>#DIV/0!</v>
      </c>
      <c r="BJ16" s="12" t="e">
        <f t="shared" si="40"/>
        <v>#DIV/0!</v>
      </c>
      <c r="BK16" s="12" t="e">
        <f t="shared" si="40"/>
        <v>#DIV/0!</v>
      </c>
      <c r="BL16" s="12" t="e">
        <f t="shared" si="40"/>
        <v>#DIV/0!</v>
      </c>
      <c r="BM16" s="12" t="e">
        <f t="shared" si="40"/>
        <v>#DIV/0!</v>
      </c>
      <c r="BN16" s="12" t="e">
        <f t="shared" si="40"/>
        <v>#DIV/0!</v>
      </c>
      <c r="BO16" s="12" t="e">
        <f t="shared" si="40"/>
        <v>#DIV/0!</v>
      </c>
      <c r="BP16" s="12" t="e">
        <f t="shared" si="40"/>
        <v>#DIV/0!</v>
      </c>
      <c r="BQ16" s="12" t="e">
        <f t="shared" si="40"/>
        <v>#DIV/0!</v>
      </c>
      <c r="BR16" s="12" t="e">
        <f t="shared" si="40"/>
        <v>#DIV/0!</v>
      </c>
      <c r="BS16" s="12" t="e">
        <f t="shared" si="40"/>
        <v>#DIV/0!</v>
      </c>
      <c r="BT16" s="12" t="e">
        <f t="shared" si="40"/>
        <v>#DIV/0!</v>
      </c>
      <c r="BU16" s="12" t="e">
        <f t="shared" si="40"/>
        <v>#DIV/0!</v>
      </c>
      <c r="BV16" s="12" t="e">
        <f t="shared" si="40"/>
        <v>#DIV/0!</v>
      </c>
      <c r="BW16" s="12" t="e">
        <f t="shared" si="40"/>
        <v>#DIV/0!</v>
      </c>
      <c r="BX16" s="12" t="e">
        <f t="shared" si="40"/>
        <v>#DIV/0!</v>
      </c>
      <c r="BY16" s="12" t="e">
        <f t="shared" si="40"/>
        <v>#DIV/0!</v>
      </c>
      <c r="BZ16" s="12" t="e">
        <f t="shared" si="40"/>
        <v>#DIV/0!</v>
      </c>
      <c r="CA16" s="12" t="e">
        <f t="shared" si="40"/>
        <v>#DIV/0!</v>
      </c>
      <c r="CB16" s="12" t="e">
        <f t="shared" si="40"/>
        <v>#DIV/0!</v>
      </c>
      <c r="CC16" s="12" t="e">
        <f t="shared" si="40"/>
        <v>#DIV/0!</v>
      </c>
      <c r="CD16" s="12" t="e">
        <f t="shared" si="40"/>
        <v>#DIV/0!</v>
      </c>
      <c r="CE16" s="12" t="e">
        <f t="shared" si="40"/>
        <v>#DIV/0!</v>
      </c>
      <c r="CF16" s="12" t="e">
        <f t="shared" si="40"/>
        <v>#DIV/0!</v>
      </c>
      <c r="CG16" s="12" t="e">
        <f t="shared" si="40"/>
        <v>#DIV/0!</v>
      </c>
      <c r="CH16" s="12" t="e">
        <f t="shared" si="40"/>
        <v>#DIV/0!</v>
      </c>
      <c r="CI16" s="12" t="e">
        <f t="shared" si="40"/>
        <v>#DIV/0!</v>
      </c>
      <c r="CJ16" s="12" t="e">
        <f t="shared" si="40"/>
        <v>#DIV/0!</v>
      </c>
      <c r="CK16" s="12" t="e">
        <f t="shared" si="40"/>
        <v>#DIV/0!</v>
      </c>
      <c r="CL16" s="12" t="e">
        <f t="shared" si="40"/>
        <v>#DIV/0!</v>
      </c>
      <c r="CM16" s="12" t="e">
        <f t="shared" si="40"/>
        <v>#DIV/0!</v>
      </c>
      <c r="CN16" s="12" t="e">
        <f t="shared" si="40"/>
        <v>#DIV/0!</v>
      </c>
      <c r="CO16" s="12" t="e">
        <f t="shared" si="40"/>
        <v>#DIV/0!</v>
      </c>
      <c r="CP16" s="12" t="e">
        <f t="shared" si="40"/>
        <v>#DIV/0!</v>
      </c>
      <c r="CQ16" s="12" t="e">
        <f t="shared" si="40"/>
        <v>#DIV/0!</v>
      </c>
      <c r="CR16" s="12" t="e">
        <f>+CR9/CR4</f>
        <v>#DIV/0!</v>
      </c>
      <c r="CS16" s="12" t="e">
        <f t="shared" ref="CS16:EE16" si="41">+CS9/CS4</f>
        <v>#DIV/0!</v>
      </c>
      <c r="CT16" s="12" t="e">
        <f t="shared" si="41"/>
        <v>#DIV/0!</v>
      </c>
      <c r="CU16" s="12" t="e">
        <f t="shared" si="41"/>
        <v>#DIV/0!</v>
      </c>
      <c r="CV16" s="12" t="e">
        <f t="shared" si="41"/>
        <v>#DIV/0!</v>
      </c>
      <c r="CW16" s="12" t="e">
        <f t="shared" si="41"/>
        <v>#DIV/0!</v>
      </c>
      <c r="CX16" s="12" t="e">
        <f t="shared" si="41"/>
        <v>#DIV/0!</v>
      </c>
      <c r="CY16" s="12" t="e">
        <f t="shared" si="41"/>
        <v>#DIV/0!</v>
      </c>
      <c r="CZ16" s="12" t="e">
        <f t="shared" si="41"/>
        <v>#DIV/0!</v>
      </c>
      <c r="DA16" s="12" t="e">
        <f t="shared" si="41"/>
        <v>#DIV/0!</v>
      </c>
      <c r="DB16" s="12" t="e">
        <f t="shared" si="41"/>
        <v>#DIV/0!</v>
      </c>
      <c r="DC16" s="12" t="e">
        <f t="shared" si="41"/>
        <v>#DIV/0!</v>
      </c>
      <c r="DD16" s="12" t="e">
        <f t="shared" si="41"/>
        <v>#DIV/0!</v>
      </c>
      <c r="DE16" s="12" t="e">
        <f t="shared" si="41"/>
        <v>#DIV/0!</v>
      </c>
      <c r="DF16" s="12" t="e">
        <f t="shared" si="41"/>
        <v>#DIV/0!</v>
      </c>
      <c r="DG16" s="12" t="e">
        <f t="shared" si="41"/>
        <v>#DIV/0!</v>
      </c>
      <c r="DH16" s="12" t="e">
        <f t="shared" si="41"/>
        <v>#DIV/0!</v>
      </c>
      <c r="DI16" s="12" t="e">
        <f t="shared" si="41"/>
        <v>#DIV/0!</v>
      </c>
      <c r="DJ16" s="12" t="e">
        <f t="shared" si="41"/>
        <v>#DIV/0!</v>
      </c>
      <c r="DK16" s="12" t="e">
        <f t="shared" si="41"/>
        <v>#DIV/0!</v>
      </c>
      <c r="DL16" s="12" t="e">
        <f t="shared" si="41"/>
        <v>#DIV/0!</v>
      </c>
      <c r="DM16" s="12" t="e">
        <f t="shared" si="41"/>
        <v>#DIV/0!</v>
      </c>
      <c r="DN16" s="12" t="e">
        <f t="shared" si="41"/>
        <v>#DIV/0!</v>
      </c>
      <c r="DO16" s="12" t="e">
        <f t="shared" si="41"/>
        <v>#DIV/0!</v>
      </c>
      <c r="DP16" s="12" t="e">
        <f t="shared" si="41"/>
        <v>#DIV/0!</v>
      </c>
      <c r="DQ16" s="12" t="e">
        <f t="shared" si="41"/>
        <v>#DIV/0!</v>
      </c>
      <c r="DR16" s="12" t="e">
        <f t="shared" si="41"/>
        <v>#DIV/0!</v>
      </c>
      <c r="DS16" s="12" t="e">
        <f t="shared" si="41"/>
        <v>#DIV/0!</v>
      </c>
      <c r="DT16" s="12" t="e">
        <f t="shared" si="41"/>
        <v>#DIV/0!</v>
      </c>
      <c r="DU16" s="12" t="e">
        <f t="shared" si="41"/>
        <v>#DIV/0!</v>
      </c>
      <c r="DV16" s="12" t="e">
        <f t="shared" si="41"/>
        <v>#DIV/0!</v>
      </c>
      <c r="DW16" s="12" t="e">
        <f t="shared" si="41"/>
        <v>#DIV/0!</v>
      </c>
      <c r="DX16" s="12" t="e">
        <f t="shared" si="41"/>
        <v>#DIV/0!</v>
      </c>
      <c r="DY16" s="12" t="e">
        <f t="shared" si="41"/>
        <v>#DIV/0!</v>
      </c>
      <c r="DZ16" s="12" t="e">
        <f t="shared" si="41"/>
        <v>#DIV/0!</v>
      </c>
      <c r="EA16" s="12" t="e">
        <f t="shared" si="41"/>
        <v>#DIV/0!</v>
      </c>
      <c r="EB16" s="12" t="e">
        <f t="shared" si="41"/>
        <v>#DIV/0!</v>
      </c>
      <c r="EC16" s="12" t="e">
        <f t="shared" si="41"/>
        <v>#DIV/0!</v>
      </c>
      <c r="ED16" s="12" t="e">
        <f t="shared" si="41"/>
        <v>#DIV/0!</v>
      </c>
      <c r="EE16" s="12" t="e">
        <f t="shared" si="41"/>
        <v>#DIV/0!</v>
      </c>
      <c r="EF16" s="155" t="e">
        <f>+EF9/EF4</f>
        <v>#DIV/0!</v>
      </c>
      <c r="EG16" s="155" t="e">
        <f t="shared" ref="EG16:GA16" si="42">+EG9/EG4</f>
        <v>#DIV/0!</v>
      </c>
      <c r="EH16" s="155" t="e">
        <f t="shared" si="42"/>
        <v>#DIV/0!</v>
      </c>
      <c r="EI16" s="155" t="e">
        <f t="shared" si="42"/>
        <v>#DIV/0!</v>
      </c>
      <c r="EJ16" s="155" t="e">
        <f t="shared" si="42"/>
        <v>#DIV/0!</v>
      </c>
      <c r="EK16" s="155" t="e">
        <f t="shared" si="42"/>
        <v>#DIV/0!</v>
      </c>
      <c r="EL16" s="155" t="e">
        <f t="shared" si="42"/>
        <v>#DIV/0!</v>
      </c>
      <c r="EM16" s="155" t="e">
        <f t="shared" si="42"/>
        <v>#DIV/0!</v>
      </c>
      <c r="EN16" s="155" t="e">
        <f t="shared" si="42"/>
        <v>#DIV/0!</v>
      </c>
      <c r="EO16" s="155" t="e">
        <f t="shared" si="42"/>
        <v>#DIV/0!</v>
      </c>
      <c r="EP16" s="155" t="e">
        <f t="shared" si="42"/>
        <v>#DIV/0!</v>
      </c>
      <c r="EQ16" s="155" t="e">
        <f t="shared" si="42"/>
        <v>#DIV/0!</v>
      </c>
      <c r="ER16" s="155" t="e">
        <f t="shared" si="42"/>
        <v>#DIV/0!</v>
      </c>
      <c r="ES16" s="155" t="e">
        <f t="shared" si="42"/>
        <v>#DIV/0!</v>
      </c>
      <c r="ET16" s="155" t="e">
        <f t="shared" si="42"/>
        <v>#DIV/0!</v>
      </c>
      <c r="EU16" s="155" t="e">
        <f t="shared" si="42"/>
        <v>#DIV/0!</v>
      </c>
      <c r="EV16" s="155" t="e">
        <f t="shared" si="42"/>
        <v>#DIV/0!</v>
      </c>
      <c r="EW16" s="155" t="e">
        <f t="shared" si="42"/>
        <v>#DIV/0!</v>
      </c>
      <c r="EX16" s="155" t="e">
        <f t="shared" si="42"/>
        <v>#DIV/0!</v>
      </c>
      <c r="EY16" s="155" t="e">
        <f t="shared" si="42"/>
        <v>#DIV/0!</v>
      </c>
      <c r="EZ16" s="155" t="e">
        <f t="shared" si="42"/>
        <v>#DIV/0!</v>
      </c>
      <c r="FA16" s="155" t="e">
        <f t="shared" si="42"/>
        <v>#DIV/0!</v>
      </c>
      <c r="FB16" s="155" t="e">
        <f t="shared" si="42"/>
        <v>#DIV/0!</v>
      </c>
      <c r="FC16" s="155" t="e">
        <f t="shared" si="42"/>
        <v>#DIV/0!</v>
      </c>
      <c r="FD16" s="155" t="e">
        <f t="shared" si="42"/>
        <v>#DIV/0!</v>
      </c>
      <c r="FE16" s="155" t="e">
        <f t="shared" si="42"/>
        <v>#DIV/0!</v>
      </c>
      <c r="FF16" s="155" t="e">
        <f t="shared" si="42"/>
        <v>#DIV/0!</v>
      </c>
      <c r="FG16" s="155" t="e">
        <f t="shared" si="42"/>
        <v>#DIV/0!</v>
      </c>
      <c r="FH16" s="155" t="e">
        <f t="shared" si="42"/>
        <v>#DIV/0!</v>
      </c>
      <c r="FI16" s="155" t="e">
        <f t="shared" si="42"/>
        <v>#DIV/0!</v>
      </c>
      <c r="FJ16" s="155" t="e">
        <f t="shared" si="42"/>
        <v>#DIV/0!</v>
      </c>
      <c r="FK16" s="155" t="e">
        <f t="shared" si="42"/>
        <v>#DIV/0!</v>
      </c>
      <c r="FL16" s="155" t="e">
        <f t="shared" si="42"/>
        <v>#DIV/0!</v>
      </c>
      <c r="FM16" s="155" t="e">
        <f t="shared" si="42"/>
        <v>#DIV/0!</v>
      </c>
      <c r="FN16" s="155" t="e">
        <f t="shared" si="42"/>
        <v>#DIV/0!</v>
      </c>
      <c r="FO16" s="155" t="e">
        <f t="shared" si="42"/>
        <v>#DIV/0!</v>
      </c>
      <c r="FP16" s="155" t="e">
        <f t="shared" si="42"/>
        <v>#DIV/0!</v>
      </c>
      <c r="FQ16" s="155" t="e">
        <f t="shared" si="42"/>
        <v>#DIV/0!</v>
      </c>
      <c r="FR16" s="155" t="e">
        <f t="shared" si="42"/>
        <v>#DIV/0!</v>
      </c>
      <c r="FS16" s="155" t="e">
        <f t="shared" si="42"/>
        <v>#DIV/0!</v>
      </c>
      <c r="FT16" s="155" t="e">
        <f t="shared" si="42"/>
        <v>#DIV/0!</v>
      </c>
      <c r="FU16" s="155" t="e">
        <f t="shared" si="42"/>
        <v>#DIV/0!</v>
      </c>
      <c r="FV16" s="155" t="e">
        <f t="shared" si="42"/>
        <v>#DIV/0!</v>
      </c>
      <c r="FW16" s="155" t="e">
        <f t="shared" si="42"/>
        <v>#DIV/0!</v>
      </c>
      <c r="FX16" s="155" t="e">
        <f t="shared" si="42"/>
        <v>#DIV/0!</v>
      </c>
      <c r="FY16" s="155" t="e">
        <f t="shared" si="42"/>
        <v>#DIV/0!</v>
      </c>
      <c r="FZ16" s="155" t="e">
        <f t="shared" si="42"/>
        <v>#DIV/0!</v>
      </c>
      <c r="GA16" s="155" t="e">
        <f t="shared" si="42"/>
        <v>#DIV/0!</v>
      </c>
    </row>
    <row r="17" spans="1:188" s="11" customFormat="1" ht="1" customHeight="1" x14ac:dyDescent="0.35">
      <c r="A17" s="8"/>
      <c r="B17" s="8"/>
      <c r="C17" s="9" t="s">
        <v>63</v>
      </c>
      <c r="D17" s="8"/>
      <c r="E17" s="143"/>
      <c r="F17" s="143"/>
      <c r="G17" s="143"/>
      <c r="H17" s="143"/>
      <c r="I17" s="143"/>
      <c r="J17" s="143"/>
      <c r="K17" s="143"/>
      <c r="L17" s="143"/>
      <c r="M17" s="8"/>
      <c r="N17" s="8"/>
      <c r="O17" s="8"/>
      <c r="P17" s="155" t="e">
        <f>+P10/P4</f>
        <v>#DIV/0!</v>
      </c>
      <c r="Q17" s="155" t="e">
        <f t="shared" ref="Q17:AI17" si="43">+Q10/Q4</f>
        <v>#DIV/0!</v>
      </c>
      <c r="R17" s="155" t="e">
        <f t="shared" si="43"/>
        <v>#DIV/0!</v>
      </c>
      <c r="S17" s="155" t="e">
        <f t="shared" si="43"/>
        <v>#DIV/0!</v>
      </c>
      <c r="T17" s="155" t="e">
        <f t="shared" si="43"/>
        <v>#DIV/0!</v>
      </c>
      <c r="U17" s="155" t="e">
        <f t="shared" si="43"/>
        <v>#DIV/0!</v>
      </c>
      <c r="V17" s="155" t="e">
        <f t="shared" si="43"/>
        <v>#DIV/0!</v>
      </c>
      <c r="W17" s="155" t="e">
        <f t="shared" si="43"/>
        <v>#DIV/0!</v>
      </c>
      <c r="X17" s="155" t="e">
        <f t="shared" si="43"/>
        <v>#DIV/0!</v>
      </c>
      <c r="Y17" s="155" t="e">
        <f t="shared" si="43"/>
        <v>#DIV/0!</v>
      </c>
      <c r="Z17" s="155" t="e">
        <f t="shared" si="43"/>
        <v>#DIV/0!</v>
      </c>
      <c r="AA17" s="155" t="e">
        <f t="shared" si="43"/>
        <v>#DIV/0!</v>
      </c>
      <c r="AB17" s="155" t="e">
        <f t="shared" si="43"/>
        <v>#DIV/0!</v>
      </c>
      <c r="AC17" s="155" t="e">
        <f t="shared" si="43"/>
        <v>#DIV/0!</v>
      </c>
      <c r="AD17" s="155" t="e">
        <f t="shared" si="43"/>
        <v>#DIV/0!</v>
      </c>
      <c r="AE17" s="155" t="e">
        <f t="shared" si="43"/>
        <v>#DIV/0!</v>
      </c>
      <c r="AF17" s="155" t="e">
        <f t="shared" si="43"/>
        <v>#DIV/0!</v>
      </c>
      <c r="AG17" s="155" t="e">
        <f t="shared" si="43"/>
        <v>#DIV/0!</v>
      </c>
      <c r="AH17" s="155" t="e">
        <f t="shared" si="43"/>
        <v>#DIV/0!</v>
      </c>
      <c r="AI17" s="155" t="e">
        <f t="shared" si="43"/>
        <v>#DIV/0!</v>
      </c>
      <c r="AJ17" s="12" t="e">
        <f>+AJ10/AJ4</f>
        <v>#DIV/0!</v>
      </c>
      <c r="AK17" s="12" t="e">
        <f t="shared" ref="AK17:BD17" si="44">+AK10/AK4</f>
        <v>#DIV/0!</v>
      </c>
      <c r="AL17" s="12" t="e">
        <f t="shared" si="44"/>
        <v>#DIV/0!</v>
      </c>
      <c r="AM17" s="12" t="e">
        <f t="shared" si="44"/>
        <v>#DIV/0!</v>
      </c>
      <c r="AN17" s="12" t="e">
        <f t="shared" si="44"/>
        <v>#DIV/0!</v>
      </c>
      <c r="AO17" s="12" t="e">
        <f t="shared" si="44"/>
        <v>#DIV/0!</v>
      </c>
      <c r="AP17" s="12" t="e">
        <f t="shared" si="44"/>
        <v>#DIV/0!</v>
      </c>
      <c r="AQ17" s="12" t="e">
        <f t="shared" si="44"/>
        <v>#DIV/0!</v>
      </c>
      <c r="AR17" s="12" t="e">
        <f t="shared" si="44"/>
        <v>#DIV/0!</v>
      </c>
      <c r="AS17" s="12" t="e">
        <f t="shared" si="44"/>
        <v>#DIV/0!</v>
      </c>
      <c r="AT17" s="12" t="e">
        <f t="shared" si="44"/>
        <v>#DIV/0!</v>
      </c>
      <c r="AU17" s="12" t="e">
        <f t="shared" si="44"/>
        <v>#DIV/0!</v>
      </c>
      <c r="AV17" s="12" t="e">
        <f t="shared" si="44"/>
        <v>#DIV/0!</v>
      </c>
      <c r="AW17" s="12" t="e">
        <f t="shared" si="44"/>
        <v>#DIV/0!</v>
      </c>
      <c r="AX17" s="12" t="e">
        <f t="shared" si="44"/>
        <v>#DIV/0!</v>
      </c>
      <c r="AY17" s="12" t="e">
        <f t="shared" si="44"/>
        <v>#DIV/0!</v>
      </c>
      <c r="AZ17" s="12" t="e">
        <f t="shared" si="44"/>
        <v>#DIV/0!</v>
      </c>
      <c r="BA17" s="12" t="e">
        <f t="shared" si="44"/>
        <v>#DIV/0!</v>
      </c>
      <c r="BB17" s="12" t="e">
        <f t="shared" si="44"/>
        <v>#DIV/0!</v>
      </c>
      <c r="BC17" s="12" t="e">
        <f t="shared" si="44"/>
        <v>#DIV/0!</v>
      </c>
      <c r="BD17" s="12" t="e">
        <f t="shared" si="44"/>
        <v>#DIV/0!</v>
      </c>
      <c r="BE17" s="12" t="e">
        <f>+BE10/BE4</f>
        <v>#DIV/0!</v>
      </c>
      <c r="BF17" s="12" t="e">
        <f t="shared" ref="BF17:CQ17" si="45">+BF10/BF4</f>
        <v>#DIV/0!</v>
      </c>
      <c r="BG17" s="12" t="e">
        <f t="shared" si="45"/>
        <v>#DIV/0!</v>
      </c>
      <c r="BH17" s="12" t="e">
        <f t="shared" si="45"/>
        <v>#DIV/0!</v>
      </c>
      <c r="BI17" s="12" t="e">
        <f t="shared" si="45"/>
        <v>#DIV/0!</v>
      </c>
      <c r="BJ17" s="12" t="e">
        <f t="shared" si="45"/>
        <v>#DIV/0!</v>
      </c>
      <c r="BK17" s="12" t="e">
        <f t="shared" si="45"/>
        <v>#DIV/0!</v>
      </c>
      <c r="BL17" s="12" t="e">
        <f t="shared" si="45"/>
        <v>#DIV/0!</v>
      </c>
      <c r="BM17" s="12" t="e">
        <f t="shared" si="45"/>
        <v>#DIV/0!</v>
      </c>
      <c r="BN17" s="12" t="e">
        <f t="shared" si="45"/>
        <v>#DIV/0!</v>
      </c>
      <c r="BO17" s="12" t="e">
        <f t="shared" si="45"/>
        <v>#DIV/0!</v>
      </c>
      <c r="BP17" s="12" t="e">
        <f t="shared" si="45"/>
        <v>#DIV/0!</v>
      </c>
      <c r="BQ17" s="12" t="e">
        <f t="shared" si="45"/>
        <v>#DIV/0!</v>
      </c>
      <c r="BR17" s="12" t="e">
        <f t="shared" si="45"/>
        <v>#DIV/0!</v>
      </c>
      <c r="BS17" s="12" t="e">
        <f t="shared" si="45"/>
        <v>#DIV/0!</v>
      </c>
      <c r="BT17" s="12" t="e">
        <f t="shared" si="45"/>
        <v>#DIV/0!</v>
      </c>
      <c r="BU17" s="12" t="e">
        <f t="shared" si="45"/>
        <v>#DIV/0!</v>
      </c>
      <c r="BV17" s="12" t="e">
        <f t="shared" si="45"/>
        <v>#DIV/0!</v>
      </c>
      <c r="BW17" s="12" t="e">
        <f t="shared" si="45"/>
        <v>#DIV/0!</v>
      </c>
      <c r="BX17" s="12" t="e">
        <f t="shared" si="45"/>
        <v>#DIV/0!</v>
      </c>
      <c r="BY17" s="12" t="e">
        <f t="shared" si="45"/>
        <v>#DIV/0!</v>
      </c>
      <c r="BZ17" s="12" t="e">
        <f t="shared" si="45"/>
        <v>#DIV/0!</v>
      </c>
      <c r="CA17" s="12" t="e">
        <f t="shared" si="45"/>
        <v>#DIV/0!</v>
      </c>
      <c r="CB17" s="12" t="e">
        <f t="shared" si="45"/>
        <v>#DIV/0!</v>
      </c>
      <c r="CC17" s="12" t="e">
        <f t="shared" si="45"/>
        <v>#DIV/0!</v>
      </c>
      <c r="CD17" s="12" t="e">
        <f t="shared" si="45"/>
        <v>#DIV/0!</v>
      </c>
      <c r="CE17" s="12" t="e">
        <f t="shared" si="45"/>
        <v>#DIV/0!</v>
      </c>
      <c r="CF17" s="12" t="e">
        <f t="shared" si="45"/>
        <v>#DIV/0!</v>
      </c>
      <c r="CG17" s="12" t="e">
        <f t="shared" si="45"/>
        <v>#DIV/0!</v>
      </c>
      <c r="CH17" s="12" t="e">
        <f t="shared" si="45"/>
        <v>#DIV/0!</v>
      </c>
      <c r="CI17" s="12" t="e">
        <f t="shared" si="45"/>
        <v>#DIV/0!</v>
      </c>
      <c r="CJ17" s="12" t="e">
        <f t="shared" si="45"/>
        <v>#DIV/0!</v>
      </c>
      <c r="CK17" s="12" t="e">
        <f t="shared" si="45"/>
        <v>#DIV/0!</v>
      </c>
      <c r="CL17" s="12" t="e">
        <f t="shared" si="45"/>
        <v>#DIV/0!</v>
      </c>
      <c r="CM17" s="12" t="e">
        <f t="shared" si="45"/>
        <v>#DIV/0!</v>
      </c>
      <c r="CN17" s="12" t="e">
        <f t="shared" si="45"/>
        <v>#DIV/0!</v>
      </c>
      <c r="CO17" s="12" t="e">
        <f t="shared" si="45"/>
        <v>#DIV/0!</v>
      </c>
      <c r="CP17" s="12" t="e">
        <f t="shared" si="45"/>
        <v>#DIV/0!</v>
      </c>
      <c r="CQ17" s="12" t="e">
        <f t="shared" si="45"/>
        <v>#DIV/0!</v>
      </c>
      <c r="CR17" s="12" t="e">
        <f>+CR10/CR4</f>
        <v>#DIV/0!</v>
      </c>
      <c r="CS17" s="12" t="e">
        <f t="shared" ref="CS17:FD17" si="46">+CS10/CS4</f>
        <v>#DIV/0!</v>
      </c>
      <c r="CT17" s="12" t="e">
        <f t="shared" si="46"/>
        <v>#DIV/0!</v>
      </c>
      <c r="CU17" s="12" t="e">
        <f t="shared" si="46"/>
        <v>#DIV/0!</v>
      </c>
      <c r="CV17" s="12" t="e">
        <f t="shared" si="46"/>
        <v>#DIV/0!</v>
      </c>
      <c r="CW17" s="12" t="e">
        <f t="shared" si="46"/>
        <v>#DIV/0!</v>
      </c>
      <c r="CX17" s="12" t="e">
        <f t="shared" si="46"/>
        <v>#DIV/0!</v>
      </c>
      <c r="CY17" s="12" t="e">
        <f t="shared" si="46"/>
        <v>#DIV/0!</v>
      </c>
      <c r="CZ17" s="12" t="e">
        <f t="shared" si="46"/>
        <v>#DIV/0!</v>
      </c>
      <c r="DA17" s="12" t="e">
        <f t="shared" si="46"/>
        <v>#DIV/0!</v>
      </c>
      <c r="DB17" s="12" t="e">
        <f t="shared" si="46"/>
        <v>#DIV/0!</v>
      </c>
      <c r="DC17" s="12" t="e">
        <f t="shared" si="46"/>
        <v>#DIV/0!</v>
      </c>
      <c r="DD17" s="12" t="e">
        <f t="shared" si="46"/>
        <v>#DIV/0!</v>
      </c>
      <c r="DE17" s="12" t="e">
        <f t="shared" si="46"/>
        <v>#DIV/0!</v>
      </c>
      <c r="DF17" s="12" t="e">
        <f t="shared" si="46"/>
        <v>#DIV/0!</v>
      </c>
      <c r="DG17" s="12" t="e">
        <f t="shared" si="46"/>
        <v>#DIV/0!</v>
      </c>
      <c r="DH17" s="12" t="e">
        <f t="shared" si="46"/>
        <v>#DIV/0!</v>
      </c>
      <c r="DI17" s="12" t="e">
        <f t="shared" si="46"/>
        <v>#DIV/0!</v>
      </c>
      <c r="DJ17" s="12" t="e">
        <f t="shared" si="46"/>
        <v>#DIV/0!</v>
      </c>
      <c r="DK17" s="12" t="e">
        <f t="shared" si="46"/>
        <v>#DIV/0!</v>
      </c>
      <c r="DL17" s="12" t="e">
        <f t="shared" si="46"/>
        <v>#DIV/0!</v>
      </c>
      <c r="DM17" s="12" t="e">
        <f>+DM10/DM4</f>
        <v>#DIV/0!</v>
      </c>
      <c r="DN17" s="12" t="e">
        <f t="shared" si="46"/>
        <v>#DIV/0!</v>
      </c>
      <c r="DO17" s="12" t="e">
        <f t="shared" si="46"/>
        <v>#DIV/0!</v>
      </c>
      <c r="DP17" s="12" t="e">
        <f t="shared" si="46"/>
        <v>#DIV/0!</v>
      </c>
      <c r="DQ17" s="12" t="e">
        <f t="shared" si="46"/>
        <v>#DIV/0!</v>
      </c>
      <c r="DR17" s="12" t="e">
        <f t="shared" si="46"/>
        <v>#DIV/0!</v>
      </c>
      <c r="DS17" s="12" t="e">
        <f t="shared" si="46"/>
        <v>#DIV/0!</v>
      </c>
      <c r="DT17" s="12" t="e">
        <f t="shared" si="46"/>
        <v>#DIV/0!</v>
      </c>
      <c r="DU17" s="12" t="e">
        <f t="shared" si="46"/>
        <v>#DIV/0!</v>
      </c>
      <c r="DV17" s="12" t="e">
        <f t="shared" si="46"/>
        <v>#DIV/0!</v>
      </c>
      <c r="DW17" s="12" t="e">
        <f t="shared" si="46"/>
        <v>#DIV/0!</v>
      </c>
      <c r="DX17" s="12" t="e">
        <f t="shared" si="46"/>
        <v>#DIV/0!</v>
      </c>
      <c r="DY17" s="12" t="e">
        <f t="shared" si="46"/>
        <v>#DIV/0!</v>
      </c>
      <c r="DZ17" s="12" t="e">
        <f t="shared" si="46"/>
        <v>#DIV/0!</v>
      </c>
      <c r="EA17" s="12" t="e">
        <f t="shared" si="46"/>
        <v>#DIV/0!</v>
      </c>
      <c r="EB17" s="12" t="e">
        <f t="shared" si="46"/>
        <v>#DIV/0!</v>
      </c>
      <c r="EC17" s="12" t="e">
        <f t="shared" si="46"/>
        <v>#DIV/0!</v>
      </c>
      <c r="ED17" s="12" t="e">
        <f t="shared" si="46"/>
        <v>#DIV/0!</v>
      </c>
      <c r="EE17" s="12" t="e">
        <f t="shared" si="46"/>
        <v>#DIV/0!</v>
      </c>
      <c r="EF17" s="155" t="e">
        <f t="shared" si="46"/>
        <v>#DIV/0!</v>
      </c>
      <c r="EG17" s="155" t="e">
        <f t="shared" si="46"/>
        <v>#DIV/0!</v>
      </c>
      <c r="EH17" s="155" t="e">
        <f t="shared" si="46"/>
        <v>#DIV/0!</v>
      </c>
      <c r="EI17" s="155" t="e">
        <f t="shared" si="46"/>
        <v>#DIV/0!</v>
      </c>
      <c r="EJ17" s="155" t="e">
        <f t="shared" si="46"/>
        <v>#DIV/0!</v>
      </c>
      <c r="EK17" s="155" t="e">
        <f t="shared" si="46"/>
        <v>#DIV/0!</v>
      </c>
      <c r="EL17" s="155" t="e">
        <f t="shared" si="46"/>
        <v>#DIV/0!</v>
      </c>
      <c r="EM17" s="155" t="e">
        <f t="shared" si="46"/>
        <v>#DIV/0!</v>
      </c>
      <c r="EN17" s="155" t="e">
        <f t="shared" si="46"/>
        <v>#DIV/0!</v>
      </c>
      <c r="EO17" s="155" t="e">
        <f t="shared" si="46"/>
        <v>#DIV/0!</v>
      </c>
      <c r="EP17" s="155" t="e">
        <f t="shared" si="46"/>
        <v>#DIV/0!</v>
      </c>
      <c r="EQ17" s="155" t="e">
        <f t="shared" si="46"/>
        <v>#DIV/0!</v>
      </c>
      <c r="ER17" s="155" t="e">
        <f t="shared" si="46"/>
        <v>#DIV/0!</v>
      </c>
      <c r="ES17" s="155" t="e">
        <f t="shared" si="46"/>
        <v>#DIV/0!</v>
      </c>
      <c r="ET17" s="155" t="e">
        <f t="shared" si="46"/>
        <v>#DIV/0!</v>
      </c>
      <c r="EU17" s="155" t="e">
        <f t="shared" si="46"/>
        <v>#DIV/0!</v>
      </c>
      <c r="EV17" s="155" t="e">
        <f t="shared" si="46"/>
        <v>#DIV/0!</v>
      </c>
      <c r="EW17" s="155" t="e">
        <f t="shared" si="46"/>
        <v>#DIV/0!</v>
      </c>
      <c r="EX17" s="155" t="e">
        <f t="shared" si="46"/>
        <v>#DIV/0!</v>
      </c>
      <c r="EY17" s="155" t="e">
        <f t="shared" si="46"/>
        <v>#DIV/0!</v>
      </c>
      <c r="EZ17" s="155" t="e">
        <f t="shared" si="46"/>
        <v>#DIV/0!</v>
      </c>
      <c r="FA17" s="155" t="e">
        <f t="shared" si="46"/>
        <v>#DIV/0!</v>
      </c>
      <c r="FB17" s="155" t="e">
        <f t="shared" si="46"/>
        <v>#DIV/0!</v>
      </c>
      <c r="FC17" s="155" t="e">
        <f t="shared" si="46"/>
        <v>#DIV/0!</v>
      </c>
      <c r="FD17" s="155" t="e">
        <f t="shared" si="46"/>
        <v>#DIV/0!</v>
      </c>
      <c r="FE17" s="155" t="e">
        <f t="shared" ref="FE17:GA17" si="47">+FE10/FE4</f>
        <v>#DIV/0!</v>
      </c>
      <c r="FF17" s="155" t="e">
        <f t="shared" si="47"/>
        <v>#DIV/0!</v>
      </c>
      <c r="FG17" s="155" t="e">
        <f t="shared" si="47"/>
        <v>#DIV/0!</v>
      </c>
      <c r="FH17" s="155" t="e">
        <f t="shared" si="47"/>
        <v>#DIV/0!</v>
      </c>
      <c r="FI17" s="155" t="e">
        <f t="shared" si="47"/>
        <v>#DIV/0!</v>
      </c>
      <c r="FJ17" s="155" t="e">
        <f t="shared" si="47"/>
        <v>#DIV/0!</v>
      </c>
      <c r="FK17" s="155" t="e">
        <f t="shared" si="47"/>
        <v>#DIV/0!</v>
      </c>
      <c r="FL17" s="155" t="e">
        <f t="shared" si="47"/>
        <v>#DIV/0!</v>
      </c>
      <c r="FM17" s="155" t="e">
        <f t="shared" si="47"/>
        <v>#DIV/0!</v>
      </c>
      <c r="FN17" s="155" t="e">
        <f t="shared" si="47"/>
        <v>#DIV/0!</v>
      </c>
      <c r="FO17" s="155" t="e">
        <f t="shared" si="47"/>
        <v>#DIV/0!</v>
      </c>
      <c r="FP17" s="155" t="e">
        <f t="shared" si="47"/>
        <v>#DIV/0!</v>
      </c>
      <c r="FQ17" s="155" t="e">
        <f t="shared" si="47"/>
        <v>#DIV/0!</v>
      </c>
      <c r="FR17" s="155" t="e">
        <f t="shared" si="47"/>
        <v>#DIV/0!</v>
      </c>
      <c r="FS17" s="155" t="e">
        <f t="shared" si="47"/>
        <v>#DIV/0!</v>
      </c>
      <c r="FT17" s="155" t="e">
        <f t="shared" si="47"/>
        <v>#DIV/0!</v>
      </c>
      <c r="FU17" s="155" t="e">
        <f t="shared" si="47"/>
        <v>#DIV/0!</v>
      </c>
      <c r="FV17" s="155" t="e">
        <f t="shared" si="47"/>
        <v>#DIV/0!</v>
      </c>
      <c r="FW17" s="155" t="e">
        <f t="shared" si="47"/>
        <v>#DIV/0!</v>
      </c>
      <c r="FX17" s="155" t="e">
        <f t="shared" si="47"/>
        <v>#DIV/0!</v>
      </c>
      <c r="FY17" s="155" t="e">
        <f t="shared" si="47"/>
        <v>#DIV/0!</v>
      </c>
      <c r="FZ17" s="155" t="e">
        <f t="shared" si="47"/>
        <v>#DIV/0!</v>
      </c>
      <c r="GA17" s="155" t="e">
        <f t="shared" si="47"/>
        <v>#DIV/0!</v>
      </c>
    </row>
    <row r="18" spans="1:188" s="11" customFormat="1" ht="1" customHeight="1" x14ac:dyDescent="0.35">
      <c r="A18" s="8"/>
      <c r="B18" s="8"/>
      <c r="C18" s="9" t="s">
        <v>64</v>
      </c>
      <c r="D18" s="8"/>
      <c r="E18" s="143"/>
      <c r="F18" s="143"/>
      <c r="G18" s="143"/>
      <c r="H18" s="143"/>
      <c r="I18" s="143"/>
      <c r="J18" s="143"/>
      <c r="K18" s="143"/>
      <c r="L18" s="143"/>
      <c r="M18" s="8"/>
      <c r="N18" s="8"/>
      <c r="O18" s="8"/>
      <c r="P18" s="155" t="e">
        <f>+P11/P4</f>
        <v>#DIV/0!</v>
      </c>
      <c r="Q18" s="155" t="e">
        <f t="shared" ref="Q18:AI18" si="48">+Q11/Q4</f>
        <v>#DIV/0!</v>
      </c>
      <c r="R18" s="155" t="e">
        <f t="shared" si="48"/>
        <v>#DIV/0!</v>
      </c>
      <c r="S18" s="155" t="e">
        <f t="shared" si="48"/>
        <v>#DIV/0!</v>
      </c>
      <c r="T18" s="155" t="e">
        <f t="shared" si="48"/>
        <v>#DIV/0!</v>
      </c>
      <c r="U18" s="155" t="e">
        <f t="shared" si="48"/>
        <v>#DIV/0!</v>
      </c>
      <c r="V18" s="155" t="e">
        <f t="shared" si="48"/>
        <v>#DIV/0!</v>
      </c>
      <c r="W18" s="155" t="e">
        <f t="shared" si="48"/>
        <v>#DIV/0!</v>
      </c>
      <c r="X18" s="155" t="e">
        <f t="shared" si="48"/>
        <v>#DIV/0!</v>
      </c>
      <c r="Y18" s="155" t="e">
        <f t="shared" si="48"/>
        <v>#DIV/0!</v>
      </c>
      <c r="Z18" s="155" t="e">
        <f t="shared" si="48"/>
        <v>#DIV/0!</v>
      </c>
      <c r="AA18" s="155" t="e">
        <f t="shared" si="48"/>
        <v>#DIV/0!</v>
      </c>
      <c r="AB18" s="155" t="e">
        <f t="shared" si="48"/>
        <v>#DIV/0!</v>
      </c>
      <c r="AC18" s="155" t="e">
        <f t="shared" si="48"/>
        <v>#DIV/0!</v>
      </c>
      <c r="AD18" s="155" t="e">
        <f t="shared" si="48"/>
        <v>#DIV/0!</v>
      </c>
      <c r="AE18" s="155" t="e">
        <f t="shared" si="48"/>
        <v>#DIV/0!</v>
      </c>
      <c r="AF18" s="155" t="e">
        <f t="shared" si="48"/>
        <v>#DIV/0!</v>
      </c>
      <c r="AG18" s="155" t="e">
        <f t="shared" si="48"/>
        <v>#DIV/0!</v>
      </c>
      <c r="AH18" s="155" t="e">
        <f t="shared" si="48"/>
        <v>#DIV/0!</v>
      </c>
      <c r="AI18" s="155" t="e">
        <f t="shared" si="48"/>
        <v>#DIV/0!</v>
      </c>
      <c r="AJ18" s="12" t="e">
        <f>+AJ11/AJ4</f>
        <v>#DIV/0!</v>
      </c>
      <c r="AK18" s="12" t="e">
        <f t="shared" ref="AK18:CQ18" si="49">+AK11/AK4</f>
        <v>#DIV/0!</v>
      </c>
      <c r="AL18" s="12" t="e">
        <f t="shared" si="49"/>
        <v>#DIV/0!</v>
      </c>
      <c r="AM18" s="12" t="e">
        <f t="shared" si="49"/>
        <v>#DIV/0!</v>
      </c>
      <c r="AN18" s="12" t="e">
        <f t="shared" si="49"/>
        <v>#DIV/0!</v>
      </c>
      <c r="AO18" s="12" t="e">
        <f t="shared" si="49"/>
        <v>#DIV/0!</v>
      </c>
      <c r="AP18" s="12" t="e">
        <f t="shared" si="49"/>
        <v>#DIV/0!</v>
      </c>
      <c r="AQ18" s="12" t="e">
        <f t="shared" si="49"/>
        <v>#DIV/0!</v>
      </c>
      <c r="AR18" s="12" t="e">
        <f t="shared" si="49"/>
        <v>#DIV/0!</v>
      </c>
      <c r="AS18" s="12" t="e">
        <f t="shared" si="49"/>
        <v>#DIV/0!</v>
      </c>
      <c r="AT18" s="12" t="e">
        <f t="shared" si="49"/>
        <v>#DIV/0!</v>
      </c>
      <c r="AU18" s="12" t="e">
        <f t="shared" si="49"/>
        <v>#DIV/0!</v>
      </c>
      <c r="AV18" s="12" t="e">
        <f t="shared" si="49"/>
        <v>#DIV/0!</v>
      </c>
      <c r="AW18" s="12" t="e">
        <f t="shared" si="49"/>
        <v>#DIV/0!</v>
      </c>
      <c r="AX18" s="12" t="e">
        <f t="shared" si="49"/>
        <v>#DIV/0!</v>
      </c>
      <c r="AY18" s="12" t="e">
        <f t="shared" si="49"/>
        <v>#DIV/0!</v>
      </c>
      <c r="AZ18" s="12" t="e">
        <f t="shared" si="49"/>
        <v>#DIV/0!</v>
      </c>
      <c r="BA18" s="12" t="e">
        <f t="shared" si="49"/>
        <v>#DIV/0!</v>
      </c>
      <c r="BB18" s="12" t="e">
        <f t="shared" si="49"/>
        <v>#DIV/0!</v>
      </c>
      <c r="BC18" s="12" t="e">
        <f t="shared" si="49"/>
        <v>#DIV/0!</v>
      </c>
      <c r="BD18" s="12" t="e">
        <f t="shared" si="49"/>
        <v>#DIV/0!</v>
      </c>
      <c r="BE18" s="12" t="e">
        <f t="shared" si="49"/>
        <v>#DIV/0!</v>
      </c>
      <c r="BF18" s="12" t="e">
        <f t="shared" si="49"/>
        <v>#DIV/0!</v>
      </c>
      <c r="BG18" s="12" t="e">
        <f t="shared" si="49"/>
        <v>#DIV/0!</v>
      </c>
      <c r="BH18" s="12" t="e">
        <f t="shared" si="49"/>
        <v>#DIV/0!</v>
      </c>
      <c r="BI18" s="12" t="e">
        <f t="shared" si="49"/>
        <v>#DIV/0!</v>
      </c>
      <c r="BJ18" s="12" t="e">
        <f t="shared" si="49"/>
        <v>#DIV/0!</v>
      </c>
      <c r="BK18" s="12" t="e">
        <f t="shared" si="49"/>
        <v>#DIV/0!</v>
      </c>
      <c r="BL18" s="12" t="e">
        <f t="shared" si="49"/>
        <v>#DIV/0!</v>
      </c>
      <c r="BM18" s="12" t="e">
        <f t="shared" si="49"/>
        <v>#DIV/0!</v>
      </c>
      <c r="BN18" s="12" t="e">
        <f t="shared" si="49"/>
        <v>#DIV/0!</v>
      </c>
      <c r="BO18" s="12" t="e">
        <f t="shared" si="49"/>
        <v>#DIV/0!</v>
      </c>
      <c r="BP18" s="12" t="e">
        <f t="shared" si="49"/>
        <v>#DIV/0!</v>
      </c>
      <c r="BQ18" s="12" t="e">
        <f t="shared" si="49"/>
        <v>#DIV/0!</v>
      </c>
      <c r="BR18" s="12" t="e">
        <f t="shared" si="49"/>
        <v>#DIV/0!</v>
      </c>
      <c r="BS18" s="12" t="e">
        <f t="shared" si="49"/>
        <v>#DIV/0!</v>
      </c>
      <c r="BT18" s="12" t="e">
        <f t="shared" si="49"/>
        <v>#DIV/0!</v>
      </c>
      <c r="BU18" s="12" t="e">
        <f t="shared" si="49"/>
        <v>#DIV/0!</v>
      </c>
      <c r="BV18" s="12" t="e">
        <f t="shared" si="49"/>
        <v>#DIV/0!</v>
      </c>
      <c r="BW18" s="12" t="e">
        <f t="shared" si="49"/>
        <v>#DIV/0!</v>
      </c>
      <c r="BX18" s="12" t="e">
        <f t="shared" si="49"/>
        <v>#DIV/0!</v>
      </c>
      <c r="BY18" s="12" t="e">
        <f t="shared" si="49"/>
        <v>#DIV/0!</v>
      </c>
      <c r="BZ18" s="12" t="e">
        <f t="shared" si="49"/>
        <v>#DIV/0!</v>
      </c>
      <c r="CA18" s="12" t="e">
        <f t="shared" si="49"/>
        <v>#DIV/0!</v>
      </c>
      <c r="CB18" s="12" t="e">
        <f t="shared" si="49"/>
        <v>#DIV/0!</v>
      </c>
      <c r="CC18" s="12" t="e">
        <f t="shared" si="49"/>
        <v>#DIV/0!</v>
      </c>
      <c r="CD18" s="12" t="e">
        <f t="shared" si="49"/>
        <v>#DIV/0!</v>
      </c>
      <c r="CE18" s="12" t="e">
        <f t="shared" si="49"/>
        <v>#DIV/0!</v>
      </c>
      <c r="CF18" s="12" t="e">
        <f t="shared" si="49"/>
        <v>#DIV/0!</v>
      </c>
      <c r="CG18" s="12" t="e">
        <f t="shared" si="49"/>
        <v>#DIV/0!</v>
      </c>
      <c r="CH18" s="12" t="e">
        <f t="shared" si="49"/>
        <v>#DIV/0!</v>
      </c>
      <c r="CI18" s="12" t="e">
        <f t="shared" si="49"/>
        <v>#DIV/0!</v>
      </c>
      <c r="CJ18" s="12" t="e">
        <f t="shared" si="49"/>
        <v>#DIV/0!</v>
      </c>
      <c r="CK18" s="12" t="e">
        <f t="shared" si="49"/>
        <v>#DIV/0!</v>
      </c>
      <c r="CL18" s="12" t="e">
        <f t="shared" si="49"/>
        <v>#DIV/0!</v>
      </c>
      <c r="CM18" s="12" t="e">
        <f t="shared" si="49"/>
        <v>#DIV/0!</v>
      </c>
      <c r="CN18" s="12" t="e">
        <f t="shared" si="49"/>
        <v>#DIV/0!</v>
      </c>
      <c r="CO18" s="12" t="e">
        <f t="shared" si="49"/>
        <v>#DIV/0!</v>
      </c>
      <c r="CP18" s="12" t="e">
        <f t="shared" si="49"/>
        <v>#DIV/0!</v>
      </c>
      <c r="CQ18" s="12" t="e">
        <f t="shared" si="49"/>
        <v>#DIV/0!</v>
      </c>
      <c r="CR18" s="12" t="e">
        <f>+CR11/CR4</f>
        <v>#DIV/0!</v>
      </c>
      <c r="CS18" s="12" t="e">
        <f t="shared" ref="CS18:FD18" si="50">+CS11/CS4</f>
        <v>#DIV/0!</v>
      </c>
      <c r="CT18" s="12" t="e">
        <f t="shared" si="50"/>
        <v>#DIV/0!</v>
      </c>
      <c r="CU18" s="12" t="e">
        <f t="shared" si="50"/>
        <v>#DIV/0!</v>
      </c>
      <c r="CV18" s="12" t="e">
        <f t="shared" si="50"/>
        <v>#DIV/0!</v>
      </c>
      <c r="CW18" s="12" t="e">
        <f t="shared" si="50"/>
        <v>#DIV/0!</v>
      </c>
      <c r="CX18" s="12" t="e">
        <f t="shared" si="50"/>
        <v>#DIV/0!</v>
      </c>
      <c r="CY18" s="12" t="e">
        <f t="shared" si="50"/>
        <v>#DIV/0!</v>
      </c>
      <c r="CZ18" s="12" t="e">
        <f t="shared" si="50"/>
        <v>#DIV/0!</v>
      </c>
      <c r="DA18" s="12" t="e">
        <f t="shared" si="50"/>
        <v>#DIV/0!</v>
      </c>
      <c r="DB18" s="12" t="e">
        <f t="shared" si="50"/>
        <v>#DIV/0!</v>
      </c>
      <c r="DC18" s="12" t="e">
        <f t="shared" si="50"/>
        <v>#DIV/0!</v>
      </c>
      <c r="DD18" s="12" t="e">
        <f t="shared" si="50"/>
        <v>#DIV/0!</v>
      </c>
      <c r="DE18" s="12" t="e">
        <f t="shared" si="50"/>
        <v>#DIV/0!</v>
      </c>
      <c r="DF18" s="12" t="e">
        <f t="shared" si="50"/>
        <v>#DIV/0!</v>
      </c>
      <c r="DG18" s="12" t="e">
        <f t="shared" si="50"/>
        <v>#DIV/0!</v>
      </c>
      <c r="DH18" s="12" t="e">
        <f t="shared" si="50"/>
        <v>#DIV/0!</v>
      </c>
      <c r="DI18" s="12" t="e">
        <f t="shared" si="50"/>
        <v>#DIV/0!</v>
      </c>
      <c r="DJ18" s="12" t="e">
        <f t="shared" si="50"/>
        <v>#DIV/0!</v>
      </c>
      <c r="DK18" s="12" t="e">
        <f t="shared" si="50"/>
        <v>#DIV/0!</v>
      </c>
      <c r="DL18" s="12" t="e">
        <f t="shared" si="50"/>
        <v>#DIV/0!</v>
      </c>
      <c r="DM18" s="12" t="e">
        <f t="shared" si="50"/>
        <v>#DIV/0!</v>
      </c>
      <c r="DN18" s="12" t="e">
        <f t="shared" si="50"/>
        <v>#DIV/0!</v>
      </c>
      <c r="DO18" s="12" t="e">
        <f t="shared" si="50"/>
        <v>#DIV/0!</v>
      </c>
      <c r="DP18" s="12" t="e">
        <f t="shared" si="50"/>
        <v>#DIV/0!</v>
      </c>
      <c r="DQ18" s="12" t="e">
        <f t="shared" si="50"/>
        <v>#DIV/0!</v>
      </c>
      <c r="DR18" s="12" t="e">
        <f t="shared" si="50"/>
        <v>#DIV/0!</v>
      </c>
      <c r="DS18" s="12" t="e">
        <f t="shared" si="50"/>
        <v>#DIV/0!</v>
      </c>
      <c r="DT18" s="12" t="e">
        <f t="shared" si="50"/>
        <v>#DIV/0!</v>
      </c>
      <c r="DU18" s="12" t="e">
        <f t="shared" si="50"/>
        <v>#DIV/0!</v>
      </c>
      <c r="DV18" s="12" t="e">
        <f t="shared" si="50"/>
        <v>#DIV/0!</v>
      </c>
      <c r="DW18" s="12" t="e">
        <f t="shared" si="50"/>
        <v>#DIV/0!</v>
      </c>
      <c r="DX18" s="12" t="e">
        <f t="shared" si="50"/>
        <v>#DIV/0!</v>
      </c>
      <c r="DY18" s="12" t="e">
        <f t="shared" si="50"/>
        <v>#DIV/0!</v>
      </c>
      <c r="DZ18" s="12" t="e">
        <f t="shared" si="50"/>
        <v>#DIV/0!</v>
      </c>
      <c r="EA18" s="12" t="e">
        <f t="shared" si="50"/>
        <v>#DIV/0!</v>
      </c>
      <c r="EB18" s="12" t="e">
        <f t="shared" si="50"/>
        <v>#DIV/0!</v>
      </c>
      <c r="EC18" s="12" t="e">
        <f t="shared" si="50"/>
        <v>#DIV/0!</v>
      </c>
      <c r="ED18" s="12" t="e">
        <f t="shared" si="50"/>
        <v>#DIV/0!</v>
      </c>
      <c r="EE18" s="12" t="e">
        <f t="shared" si="50"/>
        <v>#DIV/0!</v>
      </c>
      <c r="EF18" s="155" t="e">
        <f t="shared" si="50"/>
        <v>#DIV/0!</v>
      </c>
      <c r="EG18" s="155" t="e">
        <f t="shared" si="50"/>
        <v>#DIV/0!</v>
      </c>
      <c r="EH18" s="155" t="e">
        <f t="shared" si="50"/>
        <v>#DIV/0!</v>
      </c>
      <c r="EI18" s="155" t="e">
        <f t="shared" si="50"/>
        <v>#DIV/0!</v>
      </c>
      <c r="EJ18" s="155" t="e">
        <f t="shared" si="50"/>
        <v>#DIV/0!</v>
      </c>
      <c r="EK18" s="155" t="e">
        <f t="shared" si="50"/>
        <v>#DIV/0!</v>
      </c>
      <c r="EL18" s="155" t="e">
        <f t="shared" si="50"/>
        <v>#DIV/0!</v>
      </c>
      <c r="EM18" s="155" t="e">
        <f t="shared" si="50"/>
        <v>#DIV/0!</v>
      </c>
      <c r="EN18" s="155" t="e">
        <f t="shared" si="50"/>
        <v>#DIV/0!</v>
      </c>
      <c r="EO18" s="155" t="e">
        <f t="shared" si="50"/>
        <v>#DIV/0!</v>
      </c>
      <c r="EP18" s="155" t="e">
        <f t="shared" si="50"/>
        <v>#DIV/0!</v>
      </c>
      <c r="EQ18" s="155" t="e">
        <f t="shared" si="50"/>
        <v>#DIV/0!</v>
      </c>
      <c r="ER18" s="155" t="e">
        <f t="shared" si="50"/>
        <v>#DIV/0!</v>
      </c>
      <c r="ES18" s="155" t="e">
        <f t="shared" si="50"/>
        <v>#DIV/0!</v>
      </c>
      <c r="ET18" s="155" t="e">
        <f t="shared" si="50"/>
        <v>#DIV/0!</v>
      </c>
      <c r="EU18" s="155" t="e">
        <f t="shared" si="50"/>
        <v>#DIV/0!</v>
      </c>
      <c r="EV18" s="155" t="e">
        <f t="shared" si="50"/>
        <v>#DIV/0!</v>
      </c>
      <c r="EW18" s="155" t="e">
        <f t="shared" si="50"/>
        <v>#DIV/0!</v>
      </c>
      <c r="EX18" s="155" t="e">
        <f t="shared" si="50"/>
        <v>#DIV/0!</v>
      </c>
      <c r="EY18" s="155" t="e">
        <f t="shared" si="50"/>
        <v>#DIV/0!</v>
      </c>
      <c r="EZ18" s="155" t="e">
        <f t="shared" si="50"/>
        <v>#DIV/0!</v>
      </c>
      <c r="FA18" s="155" t="e">
        <f t="shared" si="50"/>
        <v>#DIV/0!</v>
      </c>
      <c r="FB18" s="155" t="e">
        <f t="shared" si="50"/>
        <v>#DIV/0!</v>
      </c>
      <c r="FC18" s="155" t="e">
        <f t="shared" si="50"/>
        <v>#DIV/0!</v>
      </c>
      <c r="FD18" s="155" t="e">
        <f t="shared" si="50"/>
        <v>#DIV/0!</v>
      </c>
      <c r="FE18" s="155" t="e">
        <f t="shared" ref="FE18:GA18" si="51">+FE11/FE4</f>
        <v>#DIV/0!</v>
      </c>
      <c r="FF18" s="155" t="e">
        <f t="shared" si="51"/>
        <v>#DIV/0!</v>
      </c>
      <c r="FG18" s="155" t="e">
        <f t="shared" si="51"/>
        <v>#DIV/0!</v>
      </c>
      <c r="FH18" s="155" t="e">
        <f t="shared" si="51"/>
        <v>#DIV/0!</v>
      </c>
      <c r="FI18" s="155" t="e">
        <f t="shared" si="51"/>
        <v>#DIV/0!</v>
      </c>
      <c r="FJ18" s="155" t="e">
        <f t="shared" si="51"/>
        <v>#DIV/0!</v>
      </c>
      <c r="FK18" s="155" t="e">
        <f t="shared" si="51"/>
        <v>#DIV/0!</v>
      </c>
      <c r="FL18" s="155" t="e">
        <f t="shared" si="51"/>
        <v>#DIV/0!</v>
      </c>
      <c r="FM18" s="155" t="e">
        <f t="shared" si="51"/>
        <v>#DIV/0!</v>
      </c>
      <c r="FN18" s="155" t="e">
        <f t="shared" si="51"/>
        <v>#DIV/0!</v>
      </c>
      <c r="FO18" s="155" t="e">
        <f t="shared" si="51"/>
        <v>#DIV/0!</v>
      </c>
      <c r="FP18" s="155" t="e">
        <f t="shared" si="51"/>
        <v>#DIV/0!</v>
      </c>
      <c r="FQ18" s="155" t="e">
        <f t="shared" si="51"/>
        <v>#DIV/0!</v>
      </c>
      <c r="FR18" s="155" t="e">
        <f t="shared" si="51"/>
        <v>#DIV/0!</v>
      </c>
      <c r="FS18" s="155" t="e">
        <f t="shared" si="51"/>
        <v>#DIV/0!</v>
      </c>
      <c r="FT18" s="155" t="e">
        <f t="shared" si="51"/>
        <v>#DIV/0!</v>
      </c>
      <c r="FU18" s="155" t="e">
        <f t="shared" si="51"/>
        <v>#DIV/0!</v>
      </c>
      <c r="FV18" s="155" t="e">
        <f t="shared" si="51"/>
        <v>#DIV/0!</v>
      </c>
      <c r="FW18" s="155" t="e">
        <f t="shared" si="51"/>
        <v>#DIV/0!</v>
      </c>
      <c r="FX18" s="155" t="e">
        <f t="shared" si="51"/>
        <v>#DIV/0!</v>
      </c>
      <c r="FY18" s="155" t="e">
        <f t="shared" si="51"/>
        <v>#DIV/0!</v>
      </c>
      <c r="FZ18" s="155" t="e">
        <f t="shared" si="51"/>
        <v>#DIV/0!</v>
      </c>
      <c r="GA18" s="155" t="e">
        <f t="shared" si="51"/>
        <v>#DIV/0!</v>
      </c>
    </row>
    <row r="19" spans="1:188" s="11" customFormat="1" ht="1" customHeight="1" x14ac:dyDescent="0.35">
      <c r="A19" s="8"/>
      <c r="B19" s="8"/>
      <c r="C19" s="9" t="s">
        <v>65</v>
      </c>
      <c r="D19" s="8"/>
      <c r="E19" s="143"/>
      <c r="F19" s="143"/>
      <c r="G19" s="143"/>
      <c r="H19" s="143"/>
      <c r="I19" s="143"/>
      <c r="J19" s="143"/>
      <c r="K19" s="143"/>
      <c r="L19" s="143"/>
      <c r="M19" s="8"/>
      <c r="N19" s="8"/>
      <c r="O19" s="8"/>
      <c r="P19" s="13" t="e">
        <f>P13</f>
        <v>#DIV/0!</v>
      </c>
      <c r="Q19" s="13" t="e">
        <f t="shared" ref="Q19:AI19" si="52">Q13</f>
        <v>#DIV/0!</v>
      </c>
      <c r="R19" s="13" t="e">
        <f t="shared" si="52"/>
        <v>#DIV/0!</v>
      </c>
      <c r="S19" s="13" t="e">
        <f t="shared" si="52"/>
        <v>#DIV/0!</v>
      </c>
      <c r="T19" s="13" t="e">
        <f t="shared" si="52"/>
        <v>#DIV/0!</v>
      </c>
      <c r="U19" s="13" t="e">
        <f t="shared" si="52"/>
        <v>#DIV/0!</v>
      </c>
      <c r="V19" s="13" t="e">
        <f t="shared" si="52"/>
        <v>#DIV/0!</v>
      </c>
      <c r="W19" s="13" t="e">
        <f t="shared" si="52"/>
        <v>#DIV/0!</v>
      </c>
      <c r="X19" s="13" t="e">
        <f t="shared" si="52"/>
        <v>#DIV/0!</v>
      </c>
      <c r="Y19" s="13" t="e">
        <f t="shared" si="52"/>
        <v>#DIV/0!</v>
      </c>
      <c r="Z19" s="13" t="e">
        <f t="shared" si="52"/>
        <v>#DIV/0!</v>
      </c>
      <c r="AA19" s="13" t="e">
        <f t="shared" si="52"/>
        <v>#DIV/0!</v>
      </c>
      <c r="AB19" s="13" t="e">
        <f t="shared" si="52"/>
        <v>#DIV/0!</v>
      </c>
      <c r="AC19" s="13" t="e">
        <f t="shared" si="52"/>
        <v>#DIV/0!</v>
      </c>
      <c r="AD19" s="13" t="e">
        <f t="shared" si="52"/>
        <v>#DIV/0!</v>
      </c>
      <c r="AE19" s="13" t="e">
        <f t="shared" si="52"/>
        <v>#DIV/0!</v>
      </c>
      <c r="AF19" s="13" t="e">
        <f t="shared" si="52"/>
        <v>#DIV/0!</v>
      </c>
      <c r="AG19" s="13" t="e">
        <f t="shared" si="52"/>
        <v>#DIV/0!</v>
      </c>
      <c r="AH19" s="13" t="e">
        <f t="shared" si="52"/>
        <v>#DIV/0!</v>
      </c>
      <c r="AI19" s="13" t="e">
        <f t="shared" si="52"/>
        <v>#DIV/0!</v>
      </c>
      <c r="AJ19" s="13" t="e">
        <f>AJ13</f>
        <v>#DIV/0!</v>
      </c>
      <c r="AK19" s="13" t="e">
        <f>AK16</f>
        <v>#DIV/0!</v>
      </c>
      <c r="AL19" s="13" t="e">
        <f>AL15</f>
        <v>#DIV/0!</v>
      </c>
      <c r="AM19" s="13" t="e">
        <f>AM16</f>
        <v>#DIV/0!</v>
      </c>
      <c r="AN19" s="13" t="e">
        <f>AN13</f>
        <v>#DIV/0!</v>
      </c>
      <c r="AO19" s="13" t="e">
        <f>AO14</f>
        <v>#DIV/0!</v>
      </c>
      <c r="AP19" s="13" t="e">
        <f>AP13</f>
        <v>#DIV/0!</v>
      </c>
      <c r="AQ19" s="13" t="e">
        <f>AQ14</f>
        <v>#DIV/0!</v>
      </c>
      <c r="AR19" s="13" t="e">
        <f>AR14</f>
        <v>#DIV/0!</v>
      </c>
      <c r="AS19" s="13" t="e">
        <f>AS15</f>
        <v>#DIV/0!</v>
      </c>
      <c r="AT19" s="13" t="e">
        <f>AT15</f>
        <v>#DIV/0!</v>
      </c>
      <c r="AU19" s="13" t="e">
        <f>AU16</f>
        <v>#DIV/0!</v>
      </c>
      <c r="AV19" s="13" t="e">
        <f>AV16</f>
        <v>#DIV/0!</v>
      </c>
      <c r="AW19" s="13" t="e">
        <f>AW15</f>
        <v>#DIV/0!</v>
      </c>
      <c r="AX19" s="13" t="e">
        <f>AX13</f>
        <v>#DIV/0!</v>
      </c>
      <c r="AY19" s="13" t="e">
        <f>AY13</f>
        <v>#DIV/0!</v>
      </c>
      <c r="AZ19" s="13" t="e">
        <f>AZ16</f>
        <v>#DIV/0!</v>
      </c>
      <c r="BA19" s="13" t="e">
        <f>BA13</f>
        <v>#DIV/0!</v>
      </c>
      <c r="BB19" s="13" t="e">
        <f>BB14</f>
        <v>#DIV/0!</v>
      </c>
      <c r="BC19" s="13" t="e">
        <f>BC13</f>
        <v>#DIV/0!</v>
      </c>
      <c r="BD19" s="13" t="e">
        <f>BD15</f>
        <v>#DIV/0!</v>
      </c>
      <c r="BE19" s="13" t="e">
        <f>BE16</f>
        <v>#DIV/0!</v>
      </c>
      <c r="BF19" s="13" t="e">
        <f>BF15</f>
        <v>#DIV/0!</v>
      </c>
      <c r="BG19" s="13" t="e">
        <f>BG15</f>
        <v>#DIV/0!</v>
      </c>
      <c r="BH19" s="13" t="e">
        <f>BH16</f>
        <v>#DIV/0!</v>
      </c>
      <c r="BI19" s="13" t="e">
        <f>BI14</f>
        <v>#DIV/0!</v>
      </c>
      <c r="BJ19" s="13" t="e">
        <f>BJ13</f>
        <v>#DIV/0!</v>
      </c>
      <c r="BK19" s="13" t="e">
        <f>BK16</f>
        <v>#DIV/0!</v>
      </c>
      <c r="BL19" s="13" t="e">
        <f>BL14</f>
        <v>#DIV/0!</v>
      </c>
      <c r="BM19" s="13" t="e">
        <f>BM15</f>
        <v>#DIV/0!</v>
      </c>
      <c r="BN19" s="13" t="e">
        <f>BN13</f>
        <v>#DIV/0!</v>
      </c>
      <c r="BO19" s="13" t="e">
        <f>BO15</f>
        <v>#DIV/0!</v>
      </c>
      <c r="BP19" s="13" t="e">
        <f>BP16</f>
        <v>#DIV/0!</v>
      </c>
      <c r="BQ19" s="13" t="e">
        <f>BQ13</f>
        <v>#DIV/0!</v>
      </c>
      <c r="BR19" s="13" t="e">
        <f>BR14</f>
        <v>#DIV/0!</v>
      </c>
      <c r="BS19" s="13" t="e">
        <f>BS15</f>
        <v>#DIV/0!</v>
      </c>
      <c r="BT19" s="13" t="e">
        <f>BT14</f>
        <v>#DIV/0!</v>
      </c>
      <c r="BU19" s="13" t="e">
        <f>BU16</f>
        <v>#DIV/0!</v>
      </c>
      <c r="BV19" s="13" t="e">
        <f>BV15</f>
        <v>#DIV/0!</v>
      </c>
      <c r="BW19" s="13" t="e">
        <f>BW16</f>
        <v>#DIV/0!</v>
      </c>
      <c r="BX19" s="13" t="e">
        <f>BX13</f>
        <v>#DIV/0!</v>
      </c>
      <c r="BY19" s="13" t="e">
        <f>BY14</f>
        <v>#DIV/0!</v>
      </c>
      <c r="BZ19" s="13" t="e">
        <f>BZ14</f>
        <v>#DIV/0!</v>
      </c>
      <c r="CA19" s="13" t="e">
        <f>CA14</f>
        <v>#DIV/0!</v>
      </c>
      <c r="CB19" s="13" t="e">
        <f>CB13</f>
        <v>#DIV/0!</v>
      </c>
      <c r="CC19" s="13" t="e">
        <f>CC16</f>
        <v>#DIV/0!</v>
      </c>
      <c r="CD19" s="13" t="e">
        <f>CD13</f>
        <v>#DIV/0!</v>
      </c>
      <c r="CE19" s="13" t="e">
        <f>CE13</f>
        <v>#DIV/0!</v>
      </c>
      <c r="CF19" s="13" t="e">
        <f>CF16</f>
        <v>#DIV/0!</v>
      </c>
      <c r="CG19" s="13" t="e">
        <f>CG14</f>
        <v>#DIV/0!</v>
      </c>
      <c r="CH19" s="13" t="e">
        <f>CH14</f>
        <v>#DIV/0!</v>
      </c>
      <c r="CI19" s="13" t="e">
        <f>CI13</f>
        <v>#DIV/0!</v>
      </c>
      <c r="CJ19" s="13" t="e">
        <f>CJ15</f>
        <v>#DIV/0!</v>
      </c>
      <c r="CK19" s="13" t="e">
        <f>CK14</f>
        <v>#DIV/0!</v>
      </c>
      <c r="CL19" s="13" t="e">
        <f>CL14</f>
        <v>#DIV/0!</v>
      </c>
      <c r="CM19" s="13" t="e">
        <f>CM16</f>
        <v>#DIV/0!</v>
      </c>
      <c r="CN19" s="13" t="e">
        <f>CN13</f>
        <v>#DIV/0!</v>
      </c>
      <c r="CO19" s="13" t="e">
        <f>CO15</f>
        <v>#DIV/0!</v>
      </c>
      <c r="CP19" s="13" t="e">
        <f>CP16</f>
        <v>#DIV/0!</v>
      </c>
      <c r="CQ19" s="13" t="e">
        <f>CQ15</f>
        <v>#DIV/0!</v>
      </c>
      <c r="CR19" s="13" t="e">
        <f>CR16</f>
        <v>#DIV/0!</v>
      </c>
      <c r="CS19" s="13" t="e">
        <f>CS13</f>
        <v>#DIV/0!</v>
      </c>
      <c r="CT19" s="13" t="e">
        <f>CT15</f>
        <v>#DIV/0!</v>
      </c>
      <c r="CU19" s="13" t="e">
        <f>CU13</f>
        <v>#DIV/0!</v>
      </c>
      <c r="CV19" s="13" t="e">
        <f>CV16</f>
        <v>#DIV/0!</v>
      </c>
      <c r="CW19" s="13" t="e">
        <f>CW15</f>
        <v>#DIV/0!</v>
      </c>
      <c r="CX19" s="13" t="e">
        <f>CX14</f>
        <v>#DIV/0!</v>
      </c>
      <c r="CY19" s="13" t="e">
        <f>CY15</f>
        <v>#DIV/0!</v>
      </c>
      <c r="CZ19" s="13" t="e">
        <f>CZ13</f>
        <v>#DIV/0!</v>
      </c>
      <c r="DA19" s="13" t="e">
        <f>DA16</f>
        <v>#DIV/0!</v>
      </c>
      <c r="DB19" s="13" t="e">
        <f>DB14</f>
        <v>#DIV/0!</v>
      </c>
      <c r="DC19" s="13" t="e">
        <f>DC16</f>
        <v>#DIV/0!</v>
      </c>
      <c r="DD19" s="13" t="e">
        <f>DD13</f>
        <v>#DIV/0!</v>
      </c>
      <c r="DE19" s="13" t="e">
        <f>DE14</f>
        <v>#DIV/0!</v>
      </c>
      <c r="DF19" s="13" t="e">
        <f>DF15</f>
        <v>#DIV/0!</v>
      </c>
      <c r="DG19" s="13" t="e">
        <f>DG15</f>
        <v>#DIV/0!</v>
      </c>
      <c r="DH19" s="13" t="e">
        <f>DH14</f>
        <v>#DIV/0!</v>
      </c>
      <c r="DI19" s="13" t="e">
        <f>DI16</f>
        <v>#DIV/0!</v>
      </c>
      <c r="DJ19" s="13" t="e">
        <f>DJ13</f>
        <v>#DIV/0!</v>
      </c>
      <c r="DK19" s="13" t="e">
        <f>DK15</f>
        <v>#DIV/0!</v>
      </c>
      <c r="DL19" s="13" t="e">
        <f>DL14</f>
        <v>#DIV/0!</v>
      </c>
      <c r="DM19" s="13" t="e">
        <f>DM16</f>
        <v>#DIV/0!</v>
      </c>
      <c r="DN19" s="13" t="e">
        <f>DN13</f>
        <v>#DIV/0!</v>
      </c>
      <c r="DO19" s="13" t="e">
        <f>DO15</f>
        <v>#DIV/0!</v>
      </c>
      <c r="DP19" s="13" t="e">
        <f>DP14</f>
        <v>#DIV/0!</v>
      </c>
      <c r="DQ19" s="13" t="e">
        <f>DQ15</f>
        <v>#DIV/0!</v>
      </c>
      <c r="DR19" s="13" t="e">
        <f>DR16</f>
        <v>#DIV/0!</v>
      </c>
      <c r="DS19" s="13" t="e">
        <f>DS13</f>
        <v>#DIV/0!</v>
      </c>
      <c r="DT19" s="13" t="e">
        <f>DT16</f>
        <v>#DIV/0!</v>
      </c>
      <c r="DU19" s="13" t="e">
        <f>DU15</f>
        <v>#DIV/0!</v>
      </c>
      <c r="DV19" s="13" t="e">
        <f>DV16</f>
        <v>#DIV/0!</v>
      </c>
      <c r="DW19" s="13" t="e">
        <f>DW14</f>
        <v>#DIV/0!</v>
      </c>
      <c r="DX19" s="13" t="e">
        <f>DX13</f>
        <v>#DIV/0!</v>
      </c>
      <c r="DY19" s="13" t="e">
        <f>DY14</f>
        <v>#DIV/0!</v>
      </c>
      <c r="DZ19" s="13" t="e">
        <f>DZ13</f>
        <v>#DIV/0!</v>
      </c>
      <c r="EA19" s="13" t="e">
        <f>EA14</f>
        <v>#DIV/0!</v>
      </c>
      <c r="EB19" s="13" t="e">
        <f>EB14</f>
        <v>#DIV/0!</v>
      </c>
      <c r="EC19" s="13" t="e">
        <f>EC16</f>
        <v>#DIV/0!</v>
      </c>
      <c r="ED19" s="13" t="e">
        <f>ED15</f>
        <v>#DIV/0!</v>
      </c>
      <c r="EE19" s="13" t="e">
        <f>EE15</f>
        <v>#DIV/0!</v>
      </c>
      <c r="EF19" s="13" t="e">
        <f>EF13</f>
        <v>#DIV/0!</v>
      </c>
      <c r="EG19" s="13" t="e">
        <f t="shared" ref="EG19:GA19" si="53">EG13</f>
        <v>#DIV/0!</v>
      </c>
      <c r="EH19" s="13" t="e">
        <f t="shared" si="53"/>
        <v>#DIV/0!</v>
      </c>
      <c r="EI19" s="13" t="e">
        <f t="shared" si="53"/>
        <v>#DIV/0!</v>
      </c>
      <c r="EJ19" s="13" t="e">
        <f t="shared" si="53"/>
        <v>#DIV/0!</v>
      </c>
      <c r="EK19" s="13" t="e">
        <f t="shared" si="53"/>
        <v>#DIV/0!</v>
      </c>
      <c r="EL19" s="13" t="e">
        <f t="shared" si="53"/>
        <v>#DIV/0!</v>
      </c>
      <c r="EM19" s="13" t="e">
        <f t="shared" si="53"/>
        <v>#DIV/0!</v>
      </c>
      <c r="EN19" s="13" t="e">
        <f t="shared" si="53"/>
        <v>#DIV/0!</v>
      </c>
      <c r="EO19" s="13" t="e">
        <f t="shared" si="53"/>
        <v>#DIV/0!</v>
      </c>
      <c r="EP19" s="13" t="e">
        <f t="shared" si="53"/>
        <v>#DIV/0!</v>
      </c>
      <c r="EQ19" s="13" t="e">
        <f t="shared" si="53"/>
        <v>#DIV/0!</v>
      </c>
      <c r="ER19" s="13" t="e">
        <f t="shared" si="53"/>
        <v>#DIV/0!</v>
      </c>
      <c r="ES19" s="13" t="e">
        <f t="shared" si="53"/>
        <v>#DIV/0!</v>
      </c>
      <c r="ET19" s="13" t="e">
        <f t="shared" si="53"/>
        <v>#DIV/0!</v>
      </c>
      <c r="EU19" s="13" t="e">
        <f t="shared" si="53"/>
        <v>#DIV/0!</v>
      </c>
      <c r="EV19" s="13" t="e">
        <f t="shared" si="53"/>
        <v>#DIV/0!</v>
      </c>
      <c r="EW19" s="13" t="e">
        <f t="shared" si="53"/>
        <v>#DIV/0!</v>
      </c>
      <c r="EX19" s="13" t="e">
        <f t="shared" si="53"/>
        <v>#DIV/0!</v>
      </c>
      <c r="EY19" s="13" t="e">
        <f t="shared" si="53"/>
        <v>#DIV/0!</v>
      </c>
      <c r="EZ19" s="13" t="e">
        <f t="shared" si="53"/>
        <v>#DIV/0!</v>
      </c>
      <c r="FA19" s="13" t="e">
        <f t="shared" si="53"/>
        <v>#DIV/0!</v>
      </c>
      <c r="FB19" s="13" t="e">
        <f t="shared" si="53"/>
        <v>#DIV/0!</v>
      </c>
      <c r="FC19" s="13" t="e">
        <f t="shared" si="53"/>
        <v>#DIV/0!</v>
      </c>
      <c r="FD19" s="13" t="e">
        <f t="shared" si="53"/>
        <v>#DIV/0!</v>
      </c>
      <c r="FE19" s="13" t="e">
        <f t="shared" si="53"/>
        <v>#DIV/0!</v>
      </c>
      <c r="FF19" s="13" t="e">
        <f t="shared" si="53"/>
        <v>#DIV/0!</v>
      </c>
      <c r="FG19" s="13" t="e">
        <f t="shared" si="53"/>
        <v>#DIV/0!</v>
      </c>
      <c r="FH19" s="13" t="e">
        <f t="shared" si="53"/>
        <v>#DIV/0!</v>
      </c>
      <c r="FI19" s="13" t="e">
        <f t="shared" si="53"/>
        <v>#DIV/0!</v>
      </c>
      <c r="FJ19" s="13" t="e">
        <f t="shared" si="53"/>
        <v>#DIV/0!</v>
      </c>
      <c r="FK19" s="13" t="e">
        <f t="shared" si="53"/>
        <v>#DIV/0!</v>
      </c>
      <c r="FL19" s="13" t="e">
        <f t="shared" si="53"/>
        <v>#DIV/0!</v>
      </c>
      <c r="FM19" s="13" t="e">
        <f t="shared" si="53"/>
        <v>#DIV/0!</v>
      </c>
      <c r="FN19" s="13" t="e">
        <f t="shared" si="53"/>
        <v>#DIV/0!</v>
      </c>
      <c r="FO19" s="13" t="e">
        <f t="shared" si="53"/>
        <v>#DIV/0!</v>
      </c>
      <c r="FP19" s="13" t="e">
        <f t="shared" si="53"/>
        <v>#DIV/0!</v>
      </c>
      <c r="FQ19" s="13" t="e">
        <f t="shared" si="53"/>
        <v>#DIV/0!</v>
      </c>
      <c r="FR19" s="13" t="e">
        <f t="shared" si="53"/>
        <v>#DIV/0!</v>
      </c>
      <c r="FS19" s="13" t="e">
        <f t="shared" si="53"/>
        <v>#DIV/0!</v>
      </c>
      <c r="FT19" s="13" t="e">
        <f t="shared" si="53"/>
        <v>#DIV/0!</v>
      </c>
      <c r="FU19" s="13" t="e">
        <f t="shared" si="53"/>
        <v>#DIV/0!</v>
      </c>
      <c r="FV19" s="13" t="e">
        <f t="shared" si="53"/>
        <v>#DIV/0!</v>
      </c>
      <c r="FW19" s="13" t="e">
        <f t="shared" si="53"/>
        <v>#DIV/0!</v>
      </c>
      <c r="FX19" s="13" t="e">
        <f t="shared" si="53"/>
        <v>#DIV/0!</v>
      </c>
      <c r="FY19" s="13" t="e">
        <f t="shared" si="53"/>
        <v>#DIV/0!</v>
      </c>
      <c r="FZ19" s="13" t="e">
        <f t="shared" si="53"/>
        <v>#DIV/0!</v>
      </c>
      <c r="GA19" s="13" t="e">
        <f t="shared" si="53"/>
        <v>#DIV/0!</v>
      </c>
    </row>
    <row r="20" spans="1:188" s="6" customFormat="1" ht="15" customHeight="1" x14ac:dyDescent="0.35">
      <c r="A20" s="141" t="s">
        <v>66</v>
      </c>
      <c r="B20" s="5" t="s">
        <v>67</v>
      </c>
      <c r="C20" s="6" t="s">
        <v>76</v>
      </c>
      <c r="D20" s="5" t="s">
        <v>77</v>
      </c>
      <c r="E20" s="142" t="s">
        <v>68</v>
      </c>
      <c r="F20" s="142" t="s">
        <v>69</v>
      </c>
      <c r="G20" s="142" t="s">
        <v>70</v>
      </c>
      <c r="H20" s="142" t="s">
        <v>71</v>
      </c>
      <c r="I20" s="142" t="s">
        <v>72</v>
      </c>
      <c r="J20" s="142" t="s">
        <v>73</v>
      </c>
      <c r="K20" s="142" t="s">
        <v>74</v>
      </c>
      <c r="L20" s="142" t="s">
        <v>75</v>
      </c>
      <c r="M20" s="5" t="s">
        <v>78</v>
      </c>
      <c r="N20" s="5" t="s">
        <v>79</v>
      </c>
      <c r="O20" s="5" t="s">
        <v>80</v>
      </c>
      <c r="P20" s="156">
        <v>1</v>
      </c>
      <c r="Q20" s="156">
        <v>2</v>
      </c>
      <c r="R20" s="156">
        <v>3</v>
      </c>
      <c r="S20" s="156">
        <v>4</v>
      </c>
      <c r="T20" s="156">
        <v>5</v>
      </c>
      <c r="U20" s="156">
        <v>6</v>
      </c>
      <c r="V20" s="156">
        <v>7</v>
      </c>
      <c r="W20" s="156">
        <v>8</v>
      </c>
      <c r="X20" s="156">
        <v>9</v>
      </c>
      <c r="Y20" s="156">
        <v>10</v>
      </c>
      <c r="Z20" s="156">
        <v>11</v>
      </c>
      <c r="AA20" s="156">
        <v>12</v>
      </c>
      <c r="AB20" s="156">
        <v>13</v>
      </c>
      <c r="AC20" s="156">
        <v>14</v>
      </c>
      <c r="AD20" s="156">
        <v>15</v>
      </c>
      <c r="AE20" s="156">
        <v>16</v>
      </c>
      <c r="AF20" s="156">
        <v>17</v>
      </c>
      <c r="AG20" s="156">
        <v>18</v>
      </c>
      <c r="AH20" s="156">
        <v>19</v>
      </c>
      <c r="AI20" s="156">
        <v>20</v>
      </c>
      <c r="AJ20" s="5">
        <v>1</v>
      </c>
      <c r="AK20" s="5">
        <v>2</v>
      </c>
      <c r="AL20" s="5">
        <v>3</v>
      </c>
      <c r="AM20" s="5">
        <v>4</v>
      </c>
      <c r="AN20" s="5">
        <v>5</v>
      </c>
      <c r="AO20" s="5">
        <v>6</v>
      </c>
      <c r="AP20" s="5">
        <v>7</v>
      </c>
      <c r="AQ20" s="5">
        <v>8</v>
      </c>
      <c r="AR20" s="5">
        <v>9</v>
      </c>
      <c r="AS20" s="5">
        <v>10</v>
      </c>
      <c r="AT20" s="5">
        <v>11</v>
      </c>
      <c r="AU20" s="5">
        <v>12</v>
      </c>
      <c r="AV20" s="5">
        <v>13</v>
      </c>
      <c r="AW20" s="5">
        <v>14</v>
      </c>
      <c r="AX20" s="5">
        <v>15</v>
      </c>
      <c r="AY20" s="5">
        <v>16</v>
      </c>
      <c r="AZ20" s="5">
        <v>17</v>
      </c>
      <c r="BA20" s="5">
        <v>18</v>
      </c>
      <c r="BB20" s="5">
        <v>19</v>
      </c>
      <c r="BC20" s="5">
        <v>20</v>
      </c>
      <c r="BD20" s="5">
        <v>21</v>
      </c>
      <c r="BE20" s="5">
        <v>22</v>
      </c>
      <c r="BF20" s="5">
        <v>23</v>
      </c>
      <c r="BG20" s="5">
        <v>24</v>
      </c>
      <c r="BH20" s="5">
        <v>25</v>
      </c>
      <c r="BI20" s="5">
        <v>26</v>
      </c>
      <c r="BJ20" s="5">
        <v>27</v>
      </c>
      <c r="BK20" s="5">
        <v>28</v>
      </c>
      <c r="BL20" s="5">
        <v>29</v>
      </c>
      <c r="BM20" s="5">
        <v>30</v>
      </c>
      <c r="BN20" s="5">
        <v>31</v>
      </c>
      <c r="BO20" s="5">
        <v>32</v>
      </c>
      <c r="BP20" s="5">
        <v>33</v>
      </c>
      <c r="BQ20" s="5">
        <v>34</v>
      </c>
      <c r="BR20" s="5">
        <v>35</v>
      </c>
      <c r="BS20" s="5">
        <v>36</v>
      </c>
      <c r="BT20" s="5">
        <v>37</v>
      </c>
      <c r="BU20" s="5">
        <v>38</v>
      </c>
      <c r="BV20" s="5">
        <v>39</v>
      </c>
      <c r="BW20" s="5">
        <v>40</v>
      </c>
      <c r="BX20" s="5">
        <v>41</v>
      </c>
      <c r="BY20" s="5">
        <v>42</v>
      </c>
      <c r="BZ20" s="5">
        <v>43</v>
      </c>
      <c r="CA20" s="5">
        <v>44</v>
      </c>
      <c r="CB20" s="5">
        <v>45</v>
      </c>
      <c r="CC20" s="5">
        <v>46</v>
      </c>
      <c r="CD20" s="5">
        <v>47</v>
      </c>
      <c r="CE20" s="5">
        <v>48</v>
      </c>
      <c r="CF20" s="5">
        <v>49</v>
      </c>
      <c r="CG20" s="5">
        <v>50</v>
      </c>
      <c r="CH20" s="5">
        <v>51</v>
      </c>
      <c r="CI20" s="5">
        <v>52</v>
      </c>
      <c r="CJ20" s="5">
        <v>53</v>
      </c>
      <c r="CK20" s="5">
        <v>54</v>
      </c>
      <c r="CL20" s="5">
        <v>55</v>
      </c>
      <c r="CM20" s="5">
        <v>56</v>
      </c>
      <c r="CN20" s="5">
        <v>57</v>
      </c>
      <c r="CO20" s="5">
        <v>58</v>
      </c>
      <c r="CP20" s="5">
        <v>59</v>
      </c>
      <c r="CQ20" s="5">
        <v>60</v>
      </c>
      <c r="CR20" s="5">
        <v>61</v>
      </c>
      <c r="CS20" s="5">
        <v>62</v>
      </c>
      <c r="CT20" s="5">
        <v>63</v>
      </c>
      <c r="CU20" s="5">
        <v>64</v>
      </c>
      <c r="CV20" s="5">
        <v>65</v>
      </c>
      <c r="CW20" s="5">
        <v>66</v>
      </c>
      <c r="CX20" s="5">
        <v>67</v>
      </c>
      <c r="CY20" s="5">
        <v>68</v>
      </c>
      <c r="CZ20" s="5">
        <v>69</v>
      </c>
      <c r="DA20" s="5">
        <v>70</v>
      </c>
      <c r="DB20" s="5">
        <v>71</v>
      </c>
      <c r="DC20" s="5">
        <v>72</v>
      </c>
      <c r="DD20" s="5">
        <v>73</v>
      </c>
      <c r="DE20" s="5">
        <v>74</v>
      </c>
      <c r="DF20" s="5">
        <v>75</v>
      </c>
      <c r="DG20" s="5">
        <v>76</v>
      </c>
      <c r="DH20" s="5">
        <v>77</v>
      </c>
      <c r="DI20" s="5">
        <v>78</v>
      </c>
      <c r="DJ20" s="5">
        <v>79</v>
      </c>
      <c r="DK20" s="5">
        <v>80</v>
      </c>
      <c r="DL20" s="5">
        <v>81</v>
      </c>
      <c r="DM20" s="5">
        <v>82</v>
      </c>
      <c r="DN20" s="5">
        <v>83</v>
      </c>
      <c r="DO20" s="5">
        <v>84</v>
      </c>
      <c r="DP20" s="5">
        <v>85</v>
      </c>
      <c r="DQ20" s="5">
        <v>86</v>
      </c>
      <c r="DR20" s="5">
        <v>87</v>
      </c>
      <c r="DS20" s="5">
        <v>88</v>
      </c>
      <c r="DT20" s="5">
        <v>89</v>
      </c>
      <c r="DU20" s="5">
        <v>90</v>
      </c>
      <c r="DV20" s="5">
        <v>91</v>
      </c>
      <c r="DW20" s="5">
        <v>92</v>
      </c>
      <c r="DX20" s="5">
        <v>93</v>
      </c>
      <c r="DY20" s="5">
        <v>94</v>
      </c>
      <c r="DZ20" s="5">
        <v>95</v>
      </c>
      <c r="EA20" s="5">
        <v>96</v>
      </c>
      <c r="EB20" s="5">
        <v>97</v>
      </c>
      <c r="EC20" s="5">
        <v>98</v>
      </c>
      <c r="ED20" s="5">
        <v>99</v>
      </c>
      <c r="EE20" s="5">
        <v>100</v>
      </c>
      <c r="EF20" s="156">
        <v>1</v>
      </c>
      <c r="EG20" s="156">
        <v>2</v>
      </c>
      <c r="EH20" s="156">
        <v>3</v>
      </c>
      <c r="EI20" s="156">
        <v>4</v>
      </c>
      <c r="EJ20" s="156">
        <v>5</v>
      </c>
      <c r="EK20" s="156">
        <v>6</v>
      </c>
      <c r="EL20" s="156">
        <v>7</v>
      </c>
      <c r="EM20" s="156">
        <v>8</v>
      </c>
      <c r="EN20" s="156">
        <v>9</v>
      </c>
      <c r="EO20" s="156">
        <v>10</v>
      </c>
      <c r="EP20" s="156">
        <v>11</v>
      </c>
      <c r="EQ20" s="156">
        <v>12</v>
      </c>
      <c r="ER20" s="156">
        <v>13</v>
      </c>
      <c r="ES20" s="156">
        <v>14</v>
      </c>
      <c r="ET20" s="156">
        <v>15</v>
      </c>
      <c r="EU20" s="156">
        <v>16</v>
      </c>
      <c r="EV20" s="156">
        <v>17</v>
      </c>
      <c r="EW20" s="156">
        <v>18</v>
      </c>
      <c r="EX20" s="156">
        <v>19</v>
      </c>
      <c r="EY20" s="156">
        <v>20</v>
      </c>
      <c r="EZ20" s="156">
        <v>21</v>
      </c>
      <c r="FA20" s="156">
        <v>22</v>
      </c>
      <c r="FB20" s="156">
        <v>23</v>
      </c>
      <c r="FC20" s="156">
        <v>24</v>
      </c>
      <c r="FD20" s="156">
        <v>25</v>
      </c>
      <c r="FE20" s="156">
        <v>26</v>
      </c>
      <c r="FF20" s="156">
        <v>27</v>
      </c>
      <c r="FG20" s="156">
        <v>28</v>
      </c>
      <c r="FH20" s="156">
        <v>29</v>
      </c>
      <c r="FI20" s="156">
        <v>30</v>
      </c>
      <c r="FJ20" s="156">
        <v>31</v>
      </c>
      <c r="FK20" s="156">
        <v>32</v>
      </c>
      <c r="FL20" s="156">
        <v>33</v>
      </c>
      <c r="FM20" s="156">
        <v>34</v>
      </c>
      <c r="FN20" s="156">
        <v>35</v>
      </c>
      <c r="FO20" s="156">
        <v>36</v>
      </c>
      <c r="FP20" s="156">
        <v>37</v>
      </c>
      <c r="FQ20" s="156">
        <v>38</v>
      </c>
      <c r="FR20" s="156">
        <v>39</v>
      </c>
      <c r="FS20" s="156">
        <v>40</v>
      </c>
      <c r="FT20" s="156">
        <v>41</v>
      </c>
      <c r="FU20" s="156">
        <v>42</v>
      </c>
      <c r="FV20" s="156">
        <v>43</v>
      </c>
      <c r="FW20" s="156">
        <v>44</v>
      </c>
      <c r="FX20" s="156">
        <v>45</v>
      </c>
      <c r="FY20" s="156">
        <v>46</v>
      </c>
      <c r="FZ20" s="156">
        <v>47</v>
      </c>
      <c r="GA20" s="156">
        <v>48</v>
      </c>
      <c r="GB20" s="173" t="s">
        <v>81</v>
      </c>
      <c r="GC20" s="173" t="s">
        <v>82</v>
      </c>
      <c r="GD20" s="173" t="s">
        <v>83</v>
      </c>
      <c r="GE20" s="173" t="s">
        <v>84</v>
      </c>
      <c r="GF20" s="173" t="s">
        <v>63</v>
      </c>
    </row>
    <row r="21" spans="1:188" ht="15" customHeight="1" x14ac:dyDescent="0.35">
      <c r="A21" s="145" t="str">
        <f t="shared" ref="A21:A46" si="54">IF(ISBLANK(B21)," ",IF(ISBLANK(N21),1," "))</f>
        <v xml:space="preserve"> </v>
      </c>
      <c r="B21" s="16"/>
      <c r="C21" s="16"/>
      <c r="D21" s="16"/>
      <c r="E21" s="172"/>
      <c r="F21" s="144" t="str">
        <f>IF(ISBLANK($E$21),"",VLOOKUP($E$21,Skoleliste!$A:$H,2,FALSE))</f>
        <v/>
      </c>
      <c r="G21" s="144" t="str">
        <f>IF(ISBLANK($E$21),"",VLOOKUP($E$21,Skoleliste!$A:$H,3,FALSE))</f>
        <v/>
      </c>
      <c r="H21" s="144" t="str">
        <f>IF(ISBLANK($E$21),"",VLOOKUP($E$21,Skoleliste!$A:$H,4,FALSE))</f>
        <v/>
      </c>
      <c r="I21" s="144" t="str">
        <f>IF(ISBLANK($E$21),"",VLOOKUP($E$21,Skoleliste!$A:$H,5,FALSE))</f>
        <v/>
      </c>
      <c r="J21" s="144" t="str">
        <f>IF(ISBLANK($E$21),"",VLOOKUP($E$21,Skoleliste!$A:$H,6,FALSE))</f>
        <v/>
      </c>
      <c r="K21" s="144" t="str">
        <f>IF(ISBLANK($E$21),"",VLOOKUP($E$21,Skoleliste!$A:$H,7,FALSE))</f>
        <v/>
      </c>
      <c r="L21" s="144" t="str">
        <f>IF(ISBLANK($E$21),"",VLOOKUP($E$21,Skoleliste!$A:$H,8,FALSE))</f>
        <v/>
      </c>
      <c r="M21" s="16"/>
      <c r="N21" s="16"/>
      <c r="O21" s="16"/>
      <c r="P21" s="157"/>
      <c r="Q21" s="157"/>
      <c r="R21" s="157"/>
      <c r="S21" s="157"/>
      <c r="T21" s="157"/>
      <c r="U21" s="157"/>
      <c r="V21" s="157"/>
      <c r="W21" s="157"/>
      <c r="X21" s="157"/>
      <c r="Y21" s="157"/>
      <c r="Z21" s="157"/>
      <c r="AA21" s="157"/>
      <c r="AB21" s="157"/>
      <c r="AC21" s="157"/>
      <c r="AD21" s="157"/>
      <c r="AE21" s="157"/>
      <c r="AF21" s="157"/>
      <c r="AG21" s="157"/>
      <c r="AH21" s="157"/>
      <c r="AI21" s="157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49"/>
      <c r="CY21" s="149"/>
      <c r="CZ21" s="149"/>
      <c r="DA21" s="149"/>
      <c r="DB21" s="149"/>
      <c r="DC21" s="149"/>
      <c r="DD21" s="149"/>
      <c r="DE21" s="149"/>
      <c r="DF21" s="149"/>
      <c r="DG21" s="149"/>
      <c r="DH21" s="149"/>
      <c r="DI21" s="149"/>
      <c r="DJ21" s="149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57"/>
      <c r="EG21" s="157"/>
      <c r="EH21" s="157"/>
      <c r="EI21" s="157"/>
      <c r="EJ21" s="157"/>
      <c r="EK21" s="157"/>
      <c r="EL21" s="157"/>
      <c r="EM21" s="157"/>
      <c r="EN21" s="157"/>
      <c r="EO21" s="157"/>
      <c r="EP21" s="157"/>
      <c r="EQ21" s="157"/>
      <c r="ER21" s="157"/>
      <c r="ES21" s="157"/>
      <c r="ET21" s="157"/>
      <c r="EU21" s="157"/>
      <c r="EV21" s="157"/>
      <c r="EW21" s="157"/>
      <c r="EX21" s="157"/>
      <c r="EY21" s="157"/>
      <c r="EZ21" s="157"/>
      <c r="FA21" s="157"/>
      <c r="FB21" s="157"/>
      <c r="FC21" s="157"/>
      <c r="FD21" s="157"/>
      <c r="FE21" s="157"/>
      <c r="FF21" s="157"/>
      <c r="FG21" s="157"/>
      <c r="FH21" s="157"/>
      <c r="FI21" s="157"/>
      <c r="FJ21" s="157"/>
      <c r="FK21" s="157"/>
      <c r="FL21" s="157"/>
      <c r="FM21" s="157"/>
      <c r="FN21" s="157"/>
      <c r="FO21" s="157"/>
      <c r="FP21" s="157"/>
      <c r="FQ21" s="157"/>
      <c r="FR21" s="157"/>
      <c r="FS21" s="157"/>
      <c r="FT21" s="157"/>
      <c r="FU21" s="157"/>
      <c r="FV21" s="157"/>
      <c r="FW21" s="157"/>
      <c r="FX21" s="157"/>
      <c r="FY21" s="157"/>
      <c r="FZ21" s="157"/>
      <c r="GA21" s="157"/>
      <c r="GB21" s="174" t="str">
        <f t="shared" ref="GB21:GB46" si="55">IF(ISBLANK(B21)," ",COUNTA(P21:GA21))</f>
        <v xml:space="preserve"> </v>
      </c>
      <c r="GC21" s="174" t="str">
        <f t="shared" ref="GC21:GC46" si="56">IF(ISBLANK(B21)," ",(COUNTA($P$20:$GA$20)-GB21))</f>
        <v xml:space="preserve"> </v>
      </c>
      <c r="GD21" s="174" t="str">
        <f>IF(ISBLANK(B21)," ",'Skole scoring'!FN94)</f>
        <v xml:space="preserve"> </v>
      </c>
      <c r="GE21" s="174" t="str">
        <f t="shared" ref="GE21:GE46" si="57">IF(ISBLANK(B21)," ",(GB21)-(GD21)-GF21)</f>
        <v xml:space="preserve"> </v>
      </c>
      <c r="GF21" s="174" t="str">
        <f t="shared" ref="GF21:GF46" si="58">IF(ISBLANK(B21)," ",COUNTIF(P21:GA21,5))</f>
        <v xml:space="preserve"> </v>
      </c>
    </row>
    <row r="22" spans="1:188" x14ac:dyDescent="0.35">
      <c r="A22" s="145" t="str">
        <f t="shared" si="54"/>
        <v xml:space="preserve"> </v>
      </c>
      <c r="B22" s="16"/>
      <c r="C22" s="16"/>
      <c r="D22" s="16"/>
      <c r="E22" s="144" t="str">
        <f>IF(ISBLANK(E21)," ",E21)</f>
        <v xml:space="preserve"> </v>
      </c>
      <c r="F22" s="144" t="str">
        <f>IF(ISBLANK($E$21),"",VLOOKUP($E$21,Skoleliste!$A:$H,2,FALSE))</f>
        <v/>
      </c>
      <c r="G22" s="144" t="str">
        <f>IF(ISBLANK($E$21),"",VLOOKUP($E$21,Skoleliste!$A:$H,3,FALSE))</f>
        <v/>
      </c>
      <c r="H22" s="144" t="str">
        <f>IF(ISBLANK($E$21),"",VLOOKUP($E$21,Skoleliste!$A:$H,4,FALSE))</f>
        <v/>
      </c>
      <c r="I22" s="144" t="str">
        <f>IF(ISBLANK($E$21),"",VLOOKUP($E$21,Skoleliste!$A:$H,5,FALSE))</f>
        <v/>
      </c>
      <c r="J22" s="144" t="str">
        <f>IF(ISBLANK($E$21),"",VLOOKUP($E$21,Skoleliste!$A:$H,6,FALSE))</f>
        <v/>
      </c>
      <c r="K22" s="144" t="str">
        <f>IF(ISBLANK($E$21),"",VLOOKUP($E$21,Skoleliste!$A:$H,7,FALSE))</f>
        <v/>
      </c>
      <c r="L22" s="144" t="str">
        <f>IF(ISBLANK($E$21),"",VLOOKUP($E$21,Skoleliste!$A:$H,8,FALSE))</f>
        <v/>
      </c>
      <c r="M22" s="4" t="str">
        <f>IF(ISBLANK(M21)," ",M21)</f>
        <v xml:space="preserve"> </v>
      </c>
      <c r="N22" s="4"/>
      <c r="O22" s="4" t="str">
        <f>IF(ISBLANK(O21)," ",O21)</f>
        <v xml:space="preserve"> </v>
      </c>
      <c r="P22" s="157"/>
      <c r="Q22" s="157"/>
      <c r="R22" s="157"/>
      <c r="S22" s="157"/>
      <c r="T22" s="157"/>
      <c r="U22" s="157"/>
      <c r="V22" s="157"/>
      <c r="W22" s="157"/>
      <c r="X22" s="157"/>
      <c r="Y22" s="157"/>
      <c r="Z22" s="157"/>
      <c r="AA22" s="157"/>
      <c r="AB22" s="157"/>
      <c r="AC22" s="157"/>
      <c r="AD22" s="157"/>
      <c r="AE22" s="157"/>
      <c r="AF22" s="158"/>
      <c r="AG22" s="157"/>
      <c r="AH22" s="157"/>
      <c r="AI22" s="157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49"/>
      <c r="CY22" s="149"/>
      <c r="CZ22" s="149"/>
      <c r="DA22" s="149"/>
      <c r="DB22" s="149"/>
      <c r="DC22" s="149"/>
      <c r="DD22" s="149"/>
      <c r="DE22" s="149"/>
      <c r="DF22" s="149"/>
      <c r="DG22" s="149"/>
      <c r="DH22" s="149"/>
      <c r="DI22" s="149"/>
      <c r="DJ22" s="149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57"/>
      <c r="EG22" s="157"/>
      <c r="EH22" s="157"/>
      <c r="EI22" s="157"/>
      <c r="EJ22" s="157"/>
      <c r="EK22" s="157"/>
      <c r="EL22" s="157"/>
      <c r="EM22" s="157"/>
      <c r="EN22" s="157"/>
      <c r="EO22" s="157"/>
      <c r="EP22" s="157"/>
      <c r="EQ22" s="157"/>
      <c r="ER22" s="157"/>
      <c r="ES22" s="157"/>
      <c r="ET22" s="157"/>
      <c r="EU22" s="157"/>
      <c r="EV22" s="157"/>
      <c r="EW22" s="157"/>
      <c r="EX22" s="157"/>
      <c r="EY22" s="157"/>
      <c r="EZ22" s="157"/>
      <c r="FA22" s="157"/>
      <c r="FB22" s="157"/>
      <c r="FC22" s="157"/>
      <c r="FD22" s="157"/>
      <c r="FE22" s="157"/>
      <c r="FF22" s="157"/>
      <c r="FG22" s="157"/>
      <c r="FH22" s="157"/>
      <c r="FI22" s="157"/>
      <c r="FJ22" s="157"/>
      <c r="FK22" s="157"/>
      <c r="FL22" s="157"/>
      <c r="FM22" s="157"/>
      <c r="FN22" s="157"/>
      <c r="FO22" s="157"/>
      <c r="FP22" s="157"/>
      <c r="FQ22" s="157"/>
      <c r="FR22" s="157"/>
      <c r="FS22" s="157"/>
      <c r="FT22" s="157"/>
      <c r="FU22" s="157"/>
      <c r="FV22" s="157"/>
      <c r="FW22" s="157"/>
      <c r="FX22" s="157"/>
      <c r="FY22" s="157"/>
      <c r="FZ22" s="157"/>
      <c r="GA22" s="157"/>
      <c r="GB22" s="174" t="str">
        <f t="shared" si="55"/>
        <v xml:space="preserve"> </v>
      </c>
      <c r="GC22" s="174" t="str">
        <f t="shared" si="56"/>
        <v xml:space="preserve"> </v>
      </c>
      <c r="GD22" s="174" t="str">
        <f>IF(ISBLANK(B22)," ",'Skole scoring'!FN95)</f>
        <v xml:space="preserve"> </v>
      </c>
      <c r="GE22" s="174" t="str">
        <f t="shared" si="57"/>
        <v xml:space="preserve"> </v>
      </c>
      <c r="GF22" s="174" t="str">
        <f t="shared" si="58"/>
        <v xml:space="preserve"> </v>
      </c>
    </row>
    <row r="23" spans="1:188" x14ac:dyDescent="0.35">
      <c r="A23" s="145" t="str">
        <f t="shared" si="54"/>
        <v xml:space="preserve"> </v>
      </c>
      <c r="B23" s="16"/>
      <c r="C23" s="16"/>
      <c r="D23" s="16"/>
      <c r="E23" s="144" t="str">
        <f t="shared" ref="E23:E46" si="59">IF(ISBLANK(E22)," ",E22)</f>
        <v xml:space="preserve"> </v>
      </c>
      <c r="F23" s="144" t="str">
        <f>IF(ISBLANK($E$21),"",VLOOKUP($E$21,Skoleliste!$A:$H,2,FALSE))</f>
        <v/>
      </c>
      <c r="G23" s="144" t="str">
        <f>IF(ISBLANK($E$21),"",VLOOKUP($E$21,Skoleliste!$A:$H,3,FALSE))</f>
        <v/>
      </c>
      <c r="H23" s="144" t="str">
        <f>IF(ISBLANK($E$21),"",VLOOKUP($E$21,Skoleliste!$A:$H,4,FALSE))</f>
        <v/>
      </c>
      <c r="I23" s="144" t="str">
        <f>IF(ISBLANK($E$21),"",VLOOKUP($E$21,Skoleliste!$A:$H,5,FALSE))</f>
        <v/>
      </c>
      <c r="J23" s="144" t="str">
        <f>IF(ISBLANK($E$21),"",VLOOKUP($E$21,Skoleliste!$A:$H,6,FALSE))</f>
        <v/>
      </c>
      <c r="K23" s="144" t="str">
        <f>IF(ISBLANK($E$21),"",VLOOKUP($E$21,Skoleliste!$A:$H,7,FALSE))</f>
        <v/>
      </c>
      <c r="L23" s="144" t="str">
        <f>IF(ISBLANK($E$21),"",VLOOKUP($E$21,Skoleliste!$A:$H,8,FALSE))</f>
        <v/>
      </c>
      <c r="M23" s="4" t="str">
        <f t="shared" ref="M23:M46" si="60">IF(ISBLANK(M22)," ",M22)</f>
        <v xml:space="preserve"> </v>
      </c>
      <c r="N23" s="4"/>
      <c r="O23" s="4" t="str">
        <f t="shared" ref="O23:O46" si="61">IF(ISBLANK(O22)," ",O22)</f>
        <v xml:space="preserve"> </v>
      </c>
      <c r="P23" s="157"/>
      <c r="Q23" s="157"/>
      <c r="R23" s="157"/>
      <c r="S23" s="157"/>
      <c r="T23" s="157"/>
      <c r="U23" s="157"/>
      <c r="V23" s="157"/>
      <c r="W23" s="157"/>
      <c r="X23" s="157"/>
      <c r="Y23" s="157"/>
      <c r="Z23" s="157"/>
      <c r="AA23" s="157"/>
      <c r="AB23" s="157"/>
      <c r="AC23" s="157"/>
      <c r="AD23" s="157"/>
      <c r="AE23" s="157"/>
      <c r="AF23" s="157"/>
      <c r="AG23" s="157"/>
      <c r="AH23" s="157"/>
      <c r="AI23" s="157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49"/>
      <c r="CY23" s="149"/>
      <c r="CZ23" s="149"/>
      <c r="DA23" s="149"/>
      <c r="DB23" s="149"/>
      <c r="DC23" s="149"/>
      <c r="DD23" s="149"/>
      <c r="DE23" s="149"/>
      <c r="DF23" s="149"/>
      <c r="DG23" s="149"/>
      <c r="DH23" s="149"/>
      <c r="DI23" s="149"/>
      <c r="DJ23" s="149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57"/>
      <c r="EG23" s="157"/>
      <c r="EH23" s="157"/>
      <c r="EI23" s="157"/>
      <c r="EJ23" s="157"/>
      <c r="EK23" s="157"/>
      <c r="EL23" s="157"/>
      <c r="EM23" s="157"/>
      <c r="EN23" s="157"/>
      <c r="EO23" s="157"/>
      <c r="EP23" s="157"/>
      <c r="EQ23" s="157"/>
      <c r="ER23" s="157"/>
      <c r="ES23" s="157"/>
      <c r="ET23" s="157"/>
      <c r="EU23" s="157"/>
      <c r="EV23" s="157"/>
      <c r="EW23" s="157"/>
      <c r="EX23" s="157"/>
      <c r="EY23" s="157"/>
      <c r="EZ23" s="157"/>
      <c r="FA23" s="157"/>
      <c r="FB23" s="157"/>
      <c r="FC23" s="157"/>
      <c r="FD23" s="157"/>
      <c r="FE23" s="157"/>
      <c r="FF23" s="157"/>
      <c r="FG23" s="157"/>
      <c r="FH23" s="157"/>
      <c r="FI23" s="157"/>
      <c r="FJ23" s="157"/>
      <c r="FK23" s="157"/>
      <c r="FL23" s="157"/>
      <c r="FM23" s="157"/>
      <c r="FN23" s="157"/>
      <c r="FO23" s="157"/>
      <c r="FP23" s="157"/>
      <c r="FQ23" s="157"/>
      <c r="FR23" s="157"/>
      <c r="FS23" s="157"/>
      <c r="FT23" s="157"/>
      <c r="FU23" s="157"/>
      <c r="FV23" s="157"/>
      <c r="FW23" s="157"/>
      <c r="FX23" s="157"/>
      <c r="FY23" s="157"/>
      <c r="FZ23" s="157"/>
      <c r="GA23" s="157"/>
      <c r="GB23" s="174" t="str">
        <f t="shared" si="55"/>
        <v xml:space="preserve"> </v>
      </c>
      <c r="GC23" s="174" t="str">
        <f t="shared" si="56"/>
        <v xml:space="preserve"> </v>
      </c>
      <c r="GD23" s="174" t="str">
        <f>IF(ISBLANK(B23)," ",'Skole scoring'!FN96)</f>
        <v xml:space="preserve"> </v>
      </c>
      <c r="GE23" s="174" t="str">
        <f t="shared" si="57"/>
        <v xml:space="preserve"> </v>
      </c>
      <c r="GF23" s="174" t="str">
        <f t="shared" si="58"/>
        <v xml:space="preserve"> </v>
      </c>
    </row>
    <row r="24" spans="1:188" x14ac:dyDescent="0.35">
      <c r="A24" s="145" t="str">
        <f t="shared" si="54"/>
        <v xml:space="preserve"> </v>
      </c>
      <c r="B24" s="16"/>
      <c r="C24" s="16"/>
      <c r="D24" s="16"/>
      <c r="E24" s="144" t="str">
        <f t="shared" si="59"/>
        <v xml:space="preserve"> </v>
      </c>
      <c r="F24" s="144" t="str">
        <f>IF(ISBLANK($E$21),"",VLOOKUP($E$21,Skoleliste!$A:$H,2,FALSE))</f>
        <v/>
      </c>
      <c r="G24" s="144" t="str">
        <f>IF(ISBLANK($E$21),"",VLOOKUP($E$21,Skoleliste!$A:$H,3,FALSE))</f>
        <v/>
      </c>
      <c r="H24" s="144" t="str">
        <f>IF(ISBLANK($E$21),"",VLOOKUP($E$21,Skoleliste!$A:$H,4,FALSE))</f>
        <v/>
      </c>
      <c r="I24" s="144" t="str">
        <f>IF(ISBLANK($E$21),"",VLOOKUP($E$21,Skoleliste!$A:$H,5,FALSE))</f>
        <v/>
      </c>
      <c r="J24" s="144" t="str">
        <f>IF(ISBLANK($E$21),"",VLOOKUP($E$21,Skoleliste!$A:$H,6,FALSE))</f>
        <v/>
      </c>
      <c r="K24" s="144" t="str">
        <f>IF(ISBLANK($E$21),"",VLOOKUP($E$21,Skoleliste!$A:$H,7,FALSE))</f>
        <v/>
      </c>
      <c r="L24" s="144" t="str">
        <f>IF(ISBLANK($E$21),"",VLOOKUP($E$21,Skoleliste!$A:$H,8,FALSE))</f>
        <v/>
      </c>
      <c r="M24" s="4" t="str">
        <f t="shared" si="60"/>
        <v xml:space="preserve"> </v>
      </c>
      <c r="N24" s="4"/>
      <c r="O24" s="4" t="str">
        <f t="shared" si="61"/>
        <v xml:space="preserve"> </v>
      </c>
      <c r="P24" s="157"/>
      <c r="Q24" s="157"/>
      <c r="R24" s="157"/>
      <c r="S24" s="157"/>
      <c r="T24" s="157"/>
      <c r="U24" s="157"/>
      <c r="V24" s="157"/>
      <c r="W24" s="157"/>
      <c r="X24" s="157"/>
      <c r="Y24" s="157"/>
      <c r="Z24" s="157"/>
      <c r="AA24" s="157"/>
      <c r="AB24" s="157"/>
      <c r="AC24" s="157"/>
      <c r="AD24" s="157"/>
      <c r="AE24" s="157"/>
      <c r="AF24" s="157"/>
      <c r="AG24" s="157"/>
      <c r="AH24" s="157"/>
      <c r="AI24" s="157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49"/>
      <c r="CY24" s="149"/>
      <c r="CZ24" s="149"/>
      <c r="DA24" s="149"/>
      <c r="DB24" s="149"/>
      <c r="DC24" s="149"/>
      <c r="DD24" s="149"/>
      <c r="DE24" s="149"/>
      <c r="DF24" s="149"/>
      <c r="DG24" s="149"/>
      <c r="DH24" s="149"/>
      <c r="DI24" s="149"/>
      <c r="DJ24" s="149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57"/>
      <c r="EG24" s="157"/>
      <c r="EH24" s="157"/>
      <c r="EI24" s="157"/>
      <c r="EJ24" s="157"/>
      <c r="EK24" s="157"/>
      <c r="EL24" s="157"/>
      <c r="EM24" s="157"/>
      <c r="EN24" s="157"/>
      <c r="EO24" s="157"/>
      <c r="EP24" s="157"/>
      <c r="EQ24" s="157"/>
      <c r="ER24" s="157"/>
      <c r="ES24" s="157"/>
      <c r="ET24" s="157"/>
      <c r="EU24" s="157"/>
      <c r="EV24" s="157"/>
      <c r="EW24" s="157"/>
      <c r="EX24" s="157"/>
      <c r="EY24" s="157"/>
      <c r="EZ24" s="157"/>
      <c r="FA24" s="157"/>
      <c r="FB24" s="157"/>
      <c r="FC24" s="157"/>
      <c r="FD24" s="157"/>
      <c r="FE24" s="157"/>
      <c r="FF24" s="157"/>
      <c r="FG24" s="157"/>
      <c r="FH24" s="157"/>
      <c r="FI24" s="157"/>
      <c r="FJ24" s="157"/>
      <c r="FK24" s="157"/>
      <c r="FL24" s="157"/>
      <c r="FM24" s="157"/>
      <c r="FN24" s="157"/>
      <c r="FO24" s="157"/>
      <c r="FP24" s="157"/>
      <c r="FQ24" s="157"/>
      <c r="FR24" s="157"/>
      <c r="FS24" s="157"/>
      <c r="FT24" s="157"/>
      <c r="FU24" s="157"/>
      <c r="FV24" s="157"/>
      <c r="FW24" s="157"/>
      <c r="FX24" s="157"/>
      <c r="FY24" s="157"/>
      <c r="FZ24" s="157"/>
      <c r="GA24" s="157"/>
      <c r="GB24" s="174" t="str">
        <f t="shared" si="55"/>
        <v xml:space="preserve"> </v>
      </c>
      <c r="GC24" s="174" t="str">
        <f t="shared" si="56"/>
        <v xml:space="preserve"> </v>
      </c>
      <c r="GD24" s="174" t="str">
        <f>IF(ISBLANK(B24)," ",'Skole scoring'!FN97)</f>
        <v xml:space="preserve"> </v>
      </c>
      <c r="GE24" s="174" t="str">
        <f t="shared" si="57"/>
        <v xml:space="preserve"> </v>
      </c>
      <c r="GF24" s="174" t="str">
        <f t="shared" si="58"/>
        <v xml:space="preserve"> </v>
      </c>
    </row>
    <row r="25" spans="1:188" x14ac:dyDescent="0.35">
      <c r="A25" s="145" t="str">
        <f t="shared" si="54"/>
        <v xml:space="preserve"> </v>
      </c>
      <c r="B25" s="16"/>
      <c r="C25" s="16"/>
      <c r="D25" s="16"/>
      <c r="E25" s="144" t="str">
        <f t="shared" si="59"/>
        <v xml:space="preserve"> </v>
      </c>
      <c r="F25" s="144" t="str">
        <f>IF(ISBLANK($E$21),"",VLOOKUP($E$21,Skoleliste!$A:$H,2,FALSE))</f>
        <v/>
      </c>
      <c r="G25" s="144" t="str">
        <f>IF(ISBLANK($E$21),"",VLOOKUP($E$21,Skoleliste!$A:$H,3,FALSE))</f>
        <v/>
      </c>
      <c r="H25" s="144" t="str">
        <f>IF(ISBLANK($E$21),"",VLOOKUP($E$21,Skoleliste!$A:$H,4,FALSE))</f>
        <v/>
      </c>
      <c r="I25" s="144" t="str">
        <f>IF(ISBLANK($E$21),"",VLOOKUP($E$21,Skoleliste!$A:$H,5,FALSE))</f>
        <v/>
      </c>
      <c r="J25" s="144" t="str">
        <f>IF(ISBLANK($E$21),"",VLOOKUP($E$21,Skoleliste!$A:$H,6,FALSE))</f>
        <v/>
      </c>
      <c r="K25" s="144" t="str">
        <f>IF(ISBLANK($E$21),"",VLOOKUP($E$21,Skoleliste!$A:$H,7,FALSE))</f>
        <v/>
      </c>
      <c r="L25" s="144" t="str">
        <f>IF(ISBLANK($E$21),"",VLOOKUP($E$21,Skoleliste!$A:$H,8,FALSE))</f>
        <v/>
      </c>
      <c r="M25" s="4" t="str">
        <f t="shared" si="60"/>
        <v xml:space="preserve"> </v>
      </c>
      <c r="N25" s="4"/>
      <c r="O25" s="4" t="str">
        <f t="shared" si="61"/>
        <v xml:space="preserve"> </v>
      </c>
      <c r="P25" s="157"/>
      <c r="Q25" s="157"/>
      <c r="R25" s="157"/>
      <c r="S25" s="157"/>
      <c r="T25" s="157"/>
      <c r="U25" s="157"/>
      <c r="V25" s="157"/>
      <c r="W25" s="157"/>
      <c r="X25" s="157"/>
      <c r="Y25" s="157"/>
      <c r="Z25" s="157"/>
      <c r="AA25" s="157"/>
      <c r="AB25" s="157"/>
      <c r="AC25" s="157"/>
      <c r="AD25" s="157"/>
      <c r="AE25" s="157"/>
      <c r="AF25" s="157"/>
      <c r="AG25" s="157"/>
      <c r="AH25" s="157"/>
      <c r="AI25" s="157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49"/>
      <c r="CY25" s="149"/>
      <c r="CZ25" s="149"/>
      <c r="DA25" s="149"/>
      <c r="DB25" s="149"/>
      <c r="DC25" s="149"/>
      <c r="DD25" s="149"/>
      <c r="DE25" s="149"/>
      <c r="DF25" s="149"/>
      <c r="DG25" s="149"/>
      <c r="DH25" s="149"/>
      <c r="DI25" s="149"/>
      <c r="DJ25" s="149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57"/>
      <c r="EG25" s="157"/>
      <c r="EH25" s="157"/>
      <c r="EI25" s="157"/>
      <c r="EJ25" s="157"/>
      <c r="EK25" s="157"/>
      <c r="EL25" s="157"/>
      <c r="EM25" s="157"/>
      <c r="EN25" s="157"/>
      <c r="EO25" s="157"/>
      <c r="EP25" s="157"/>
      <c r="EQ25" s="157"/>
      <c r="ER25" s="157"/>
      <c r="ES25" s="157"/>
      <c r="ET25" s="157"/>
      <c r="EU25" s="157"/>
      <c r="EV25" s="157"/>
      <c r="EW25" s="157"/>
      <c r="EX25" s="157"/>
      <c r="EY25" s="157"/>
      <c r="EZ25" s="157"/>
      <c r="FA25" s="157"/>
      <c r="FB25" s="157"/>
      <c r="FC25" s="157"/>
      <c r="FD25" s="157"/>
      <c r="FE25" s="157"/>
      <c r="FF25" s="157"/>
      <c r="FG25" s="157"/>
      <c r="FH25" s="157"/>
      <c r="FI25" s="157"/>
      <c r="FJ25" s="157"/>
      <c r="FK25" s="157"/>
      <c r="FL25" s="157"/>
      <c r="FM25" s="157"/>
      <c r="FN25" s="157"/>
      <c r="FO25" s="157"/>
      <c r="FP25" s="157"/>
      <c r="FQ25" s="157"/>
      <c r="FR25" s="157"/>
      <c r="FS25" s="157"/>
      <c r="FT25" s="157"/>
      <c r="FU25" s="157"/>
      <c r="FV25" s="157"/>
      <c r="FW25" s="157"/>
      <c r="FX25" s="157"/>
      <c r="FY25" s="157"/>
      <c r="FZ25" s="157"/>
      <c r="GA25" s="157"/>
      <c r="GB25" s="174" t="str">
        <f t="shared" si="55"/>
        <v xml:space="preserve"> </v>
      </c>
      <c r="GC25" s="174" t="str">
        <f t="shared" si="56"/>
        <v xml:space="preserve"> </v>
      </c>
      <c r="GD25" s="174" t="str">
        <f>IF(ISBLANK(B25)," ",'Skole scoring'!FN98)</f>
        <v xml:space="preserve"> </v>
      </c>
      <c r="GE25" s="174" t="str">
        <f t="shared" si="57"/>
        <v xml:space="preserve"> </v>
      </c>
      <c r="GF25" s="174" t="str">
        <f t="shared" si="58"/>
        <v xml:space="preserve"> </v>
      </c>
    </row>
    <row r="26" spans="1:188" x14ac:dyDescent="0.35">
      <c r="A26" s="145" t="str">
        <f t="shared" si="54"/>
        <v xml:space="preserve"> </v>
      </c>
      <c r="B26" s="16"/>
      <c r="C26" s="16"/>
      <c r="D26" s="16"/>
      <c r="E26" s="144" t="str">
        <f t="shared" si="59"/>
        <v xml:space="preserve"> </v>
      </c>
      <c r="F26" s="144" t="str">
        <f>IF(ISBLANK($E$21),"",VLOOKUP($E$21,Skoleliste!$A:$H,2,FALSE))</f>
        <v/>
      </c>
      <c r="G26" s="144" t="str">
        <f>IF(ISBLANK($E$21),"",VLOOKUP($E$21,Skoleliste!$A:$H,3,FALSE))</f>
        <v/>
      </c>
      <c r="H26" s="144" t="str">
        <f>IF(ISBLANK($E$21),"",VLOOKUP($E$21,Skoleliste!$A:$H,4,FALSE))</f>
        <v/>
      </c>
      <c r="I26" s="144" t="str">
        <f>IF(ISBLANK($E$21),"",VLOOKUP($E$21,Skoleliste!$A:$H,5,FALSE))</f>
        <v/>
      </c>
      <c r="J26" s="144" t="str">
        <f>IF(ISBLANK($E$21),"",VLOOKUP($E$21,Skoleliste!$A:$H,6,FALSE))</f>
        <v/>
      </c>
      <c r="K26" s="144" t="str">
        <f>IF(ISBLANK($E$21),"",VLOOKUP($E$21,Skoleliste!$A:$H,7,FALSE))</f>
        <v/>
      </c>
      <c r="L26" s="144" t="str">
        <f>IF(ISBLANK($E$21),"",VLOOKUP($E$21,Skoleliste!$A:$H,8,FALSE))</f>
        <v/>
      </c>
      <c r="M26" s="4" t="str">
        <f t="shared" si="60"/>
        <v xml:space="preserve"> </v>
      </c>
      <c r="N26" s="4"/>
      <c r="O26" s="4" t="str">
        <f t="shared" si="61"/>
        <v xml:space="preserve"> </v>
      </c>
      <c r="P26" s="157"/>
      <c r="Q26" s="157"/>
      <c r="R26" s="157"/>
      <c r="S26" s="157"/>
      <c r="T26" s="157"/>
      <c r="U26" s="157"/>
      <c r="V26" s="157"/>
      <c r="W26" s="157"/>
      <c r="X26" s="157"/>
      <c r="Y26" s="157"/>
      <c r="Z26" s="157"/>
      <c r="AA26" s="157"/>
      <c r="AB26" s="157"/>
      <c r="AC26" s="157"/>
      <c r="AD26" s="157"/>
      <c r="AE26" s="157"/>
      <c r="AF26" s="157"/>
      <c r="AG26" s="157"/>
      <c r="AH26" s="157"/>
      <c r="AI26" s="157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49"/>
      <c r="CY26" s="149"/>
      <c r="CZ26" s="149"/>
      <c r="DA26" s="149"/>
      <c r="DB26" s="149"/>
      <c r="DC26" s="149"/>
      <c r="DD26" s="149"/>
      <c r="DE26" s="149"/>
      <c r="DF26" s="149"/>
      <c r="DG26" s="149"/>
      <c r="DH26" s="149"/>
      <c r="DI26" s="149"/>
      <c r="DJ26" s="149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57"/>
      <c r="EG26" s="157"/>
      <c r="EH26" s="157"/>
      <c r="EI26" s="157"/>
      <c r="EJ26" s="157"/>
      <c r="EK26" s="157"/>
      <c r="EL26" s="157"/>
      <c r="EM26" s="157"/>
      <c r="EN26" s="157"/>
      <c r="EO26" s="157"/>
      <c r="EP26" s="157"/>
      <c r="EQ26" s="157"/>
      <c r="ER26" s="157"/>
      <c r="ES26" s="157"/>
      <c r="ET26" s="157"/>
      <c r="EU26" s="157"/>
      <c r="EV26" s="157"/>
      <c r="EW26" s="157"/>
      <c r="EX26" s="157"/>
      <c r="EY26" s="157"/>
      <c r="EZ26" s="157"/>
      <c r="FA26" s="157"/>
      <c r="FB26" s="157"/>
      <c r="FC26" s="157"/>
      <c r="FD26" s="157"/>
      <c r="FE26" s="157"/>
      <c r="FF26" s="157"/>
      <c r="FG26" s="157"/>
      <c r="FH26" s="157"/>
      <c r="FI26" s="157"/>
      <c r="FJ26" s="157"/>
      <c r="FK26" s="157"/>
      <c r="FL26" s="157"/>
      <c r="FM26" s="157"/>
      <c r="FN26" s="157"/>
      <c r="FO26" s="157"/>
      <c r="FP26" s="157"/>
      <c r="FQ26" s="157"/>
      <c r="FR26" s="157"/>
      <c r="FS26" s="157"/>
      <c r="FT26" s="157"/>
      <c r="FU26" s="157"/>
      <c r="FV26" s="157"/>
      <c r="FW26" s="157"/>
      <c r="FX26" s="157"/>
      <c r="FY26" s="157"/>
      <c r="FZ26" s="157"/>
      <c r="GA26" s="157"/>
      <c r="GB26" s="174" t="str">
        <f t="shared" si="55"/>
        <v xml:space="preserve"> </v>
      </c>
      <c r="GC26" s="174" t="str">
        <f t="shared" si="56"/>
        <v xml:space="preserve"> </v>
      </c>
      <c r="GD26" s="174" t="str">
        <f>IF(ISBLANK(B26)," ",'Skole scoring'!FN99)</f>
        <v xml:space="preserve"> </v>
      </c>
      <c r="GE26" s="174" t="str">
        <f t="shared" si="57"/>
        <v xml:space="preserve"> </v>
      </c>
      <c r="GF26" s="174" t="str">
        <f t="shared" si="58"/>
        <v xml:space="preserve"> </v>
      </c>
    </row>
    <row r="27" spans="1:188" x14ac:dyDescent="0.35">
      <c r="A27" s="145" t="str">
        <f t="shared" si="54"/>
        <v xml:space="preserve"> </v>
      </c>
      <c r="B27" s="16"/>
      <c r="C27" s="16"/>
      <c r="D27" s="16"/>
      <c r="E27" s="144" t="str">
        <f t="shared" si="59"/>
        <v xml:space="preserve"> </v>
      </c>
      <c r="F27" s="144" t="str">
        <f>IF(ISBLANK($E$21),"",VLOOKUP($E$21,Skoleliste!$A:$H,2,FALSE))</f>
        <v/>
      </c>
      <c r="G27" s="144" t="str">
        <f>IF(ISBLANK($E$21),"",VLOOKUP($E$21,Skoleliste!$A:$H,3,FALSE))</f>
        <v/>
      </c>
      <c r="H27" s="144" t="str">
        <f>IF(ISBLANK($E$21),"",VLOOKUP($E$21,Skoleliste!$A:$H,4,FALSE))</f>
        <v/>
      </c>
      <c r="I27" s="144" t="str">
        <f>IF(ISBLANK($E$21),"",VLOOKUP($E$21,Skoleliste!$A:$H,5,FALSE))</f>
        <v/>
      </c>
      <c r="J27" s="144" t="str">
        <f>IF(ISBLANK($E$21),"",VLOOKUP($E$21,Skoleliste!$A:$H,6,FALSE))</f>
        <v/>
      </c>
      <c r="K27" s="144" t="str">
        <f>IF(ISBLANK($E$21),"",VLOOKUP($E$21,Skoleliste!$A:$H,7,FALSE))</f>
        <v/>
      </c>
      <c r="L27" s="144" t="str">
        <f>IF(ISBLANK($E$21),"",VLOOKUP($E$21,Skoleliste!$A:$H,8,FALSE))</f>
        <v/>
      </c>
      <c r="M27" s="4" t="str">
        <f t="shared" si="60"/>
        <v xml:space="preserve"> </v>
      </c>
      <c r="N27" s="4"/>
      <c r="O27" s="4" t="str">
        <f t="shared" si="61"/>
        <v xml:space="preserve"> </v>
      </c>
      <c r="P27" s="157"/>
      <c r="Q27" s="157"/>
      <c r="R27" s="157"/>
      <c r="S27" s="157"/>
      <c r="T27" s="157"/>
      <c r="U27" s="157"/>
      <c r="V27" s="157"/>
      <c r="W27" s="157"/>
      <c r="X27" s="157"/>
      <c r="Y27" s="157"/>
      <c r="Z27" s="157"/>
      <c r="AA27" s="157"/>
      <c r="AB27" s="157"/>
      <c r="AC27" s="157"/>
      <c r="AD27" s="157"/>
      <c r="AE27" s="157"/>
      <c r="AF27" s="157"/>
      <c r="AG27" s="157"/>
      <c r="AH27" s="157"/>
      <c r="AI27" s="157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49"/>
      <c r="CY27" s="149"/>
      <c r="CZ27" s="149"/>
      <c r="DA27" s="149"/>
      <c r="DB27" s="149"/>
      <c r="DC27" s="149"/>
      <c r="DD27" s="149"/>
      <c r="DE27" s="149"/>
      <c r="DF27" s="149"/>
      <c r="DG27" s="149"/>
      <c r="DH27" s="149"/>
      <c r="DI27" s="149"/>
      <c r="DJ27" s="149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57"/>
      <c r="EG27" s="157"/>
      <c r="EH27" s="157"/>
      <c r="EI27" s="157"/>
      <c r="EJ27" s="157"/>
      <c r="EK27" s="157"/>
      <c r="EL27" s="157"/>
      <c r="EM27" s="157"/>
      <c r="EN27" s="157"/>
      <c r="EO27" s="157"/>
      <c r="EP27" s="157"/>
      <c r="EQ27" s="157"/>
      <c r="ER27" s="157"/>
      <c r="ES27" s="157"/>
      <c r="ET27" s="157"/>
      <c r="EU27" s="157"/>
      <c r="EV27" s="157"/>
      <c r="EW27" s="157"/>
      <c r="EX27" s="157"/>
      <c r="EY27" s="157"/>
      <c r="EZ27" s="157"/>
      <c r="FA27" s="157"/>
      <c r="FB27" s="157"/>
      <c r="FC27" s="157"/>
      <c r="FD27" s="157"/>
      <c r="FE27" s="157"/>
      <c r="FF27" s="157"/>
      <c r="FG27" s="157"/>
      <c r="FH27" s="157"/>
      <c r="FI27" s="157"/>
      <c r="FJ27" s="157"/>
      <c r="FK27" s="157"/>
      <c r="FL27" s="157"/>
      <c r="FM27" s="157"/>
      <c r="FN27" s="157"/>
      <c r="FO27" s="157"/>
      <c r="FP27" s="157"/>
      <c r="FQ27" s="157"/>
      <c r="FR27" s="157"/>
      <c r="FS27" s="157"/>
      <c r="FT27" s="157"/>
      <c r="FU27" s="157"/>
      <c r="FV27" s="157"/>
      <c r="FW27" s="157"/>
      <c r="FX27" s="157"/>
      <c r="FY27" s="157"/>
      <c r="FZ27" s="157"/>
      <c r="GA27" s="157"/>
      <c r="GB27" s="174" t="str">
        <f t="shared" si="55"/>
        <v xml:space="preserve"> </v>
      </c>
      <c r="GC27" s="174" t="str">
        <f t="shared" si="56"/>
        <v xml:space="preserve"> </v>
      </c>
      <c r="GD27" s="174" t="str">
        <f>IF(ISBLANK(B27)," ",'Skole scoring'!FN100)</f>
        <v xml:space="preserve"> </v>
      </c>
      <c r="GE27" s="174" t="str">
        <f t="shared" si="57"/>
        <v xml:space="preserve"> </v>
      </c>
      <c r="GF27" s="174" t="str">
        <f t="shared" si="58"/>
        <v xml:space="preserve"> </v>
      </c>
    </row>
    <row r="28" spans="1:188" x14ac:dyDescent="0.35">
      <c r="A28" s="145" t="str">
        <f t="shared" si="54"/>
        <v xml:space="preserve"> </v>
      </c>
      <c r="B28" s="16"/>
      <c r="C28" s="16"/>
      <c r="D28" s="16"/>
      <c r="E28" s="144" t="str">
        <f t="shared" si="59"/>
        <v xml:space="preserve"> </v>
      </c>
      <c r="F28" s="144" t="str">
        <f>IF(ISBLANK($E$21),"",VLOOKUP($E$21,Skoleliste!$A:$H,2,FALSE))</f>
        <v/>
      </c>
      <c r="G28" s="144" t="str">
        <f>IF(ISBLANK($E$21),"",VLOOKUP($E$21,Skoleliste!$A:$H,3,FALSE))</f>
        <v/>
      </c>
      <c r="H28" s="144" t="str">
        <f>IF(ISBLANK($E$21),"",VLOOKUP($E$21,Skoleliste!$A:$H,4,FALSE))</f>
        <v/>
      </c>
      <c r="I28" s="144" t="str">
        <f>IF(ISBLANK($E$21),"",VLOOKUP($E$21,Skoleliste!$A:$H,5,FALSE))</f>
        <v/>
      </c>
      <c r="J28" s="144" t="str">
        <f>IF(ISBLANK($E$21),"",VLOOKUP($E$21,Skoleliste!$A:$H,6,FALSE))</f>
        <v/>
      </c>
      <c r="K28" s="144" t="str">
        <f>IF(ISBLANK($E$21),"",VLOOKUP($E$21,Skoleliste!$A:$H,7,FALSE))</f>
        <v/>
      </c>
      <c r="L28" s="144" t="str">
        <f>IF(ISBLANK($E$21),"",VLOOKUP($E$21,Skoleliste!$A:$H,8,FALSE))</f>
        <v/>
      </c>
      <c r="M28" s="4" t="str">
        <f t="shared" si="60"/>
        <v xml:space="preserve"> </v>
      </c>
      <c r="N28" s="4"/>
      <c r="O28" s="4" t="str">
        <f t="shared" si="61"/>
        <v xml:space="preserve"> </v>
      </c>
      <c r="P28" s="157"/>
      <c r="Q28" s="157"/>
      <c r="R28" s="157"/>
      <c r="S28" s="157"/>
      <c r="T28" s="157"/>
      <c r="U28" s="157"/>
      <c r="V28" s="157"/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7"/>
      <c r="AH28" s="157"/>
      <c r="AI28" s="157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49"/>
      <c r="CY28" s="149"/>
      <c r="CZ28" s="149"/>
      <c r="DA28" s="149"/>
      <c r="DB28" s="149"/>
      <c r="DC28" s="149"/>
      <c r="DD28" s="149"/>
      <c r="DE28" s="149"/>
      <c r="DF28" s="149"/>
      <c r="DG28" s="149"/>
      <c r="DH28" s="149"/>
      <c r="DI28" s="149"/>
      <c r="DJ28" s="149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57"/>
      <c r="EG28" s="157"/>
      <c r="EH28" s="157"/>
      <c r="EI28" s="157"/>
      <c r="EJ28" s="157"/>
      <c r="EK28" s="157"/>
      <c r="EL28" s="157"/>
      <c r="EM28" s="157"/>
      <c r="EN28" s="157"/>
      <c r="EO28" s="157"/>
      <c r="EP28" s="157"/>
      <c r="EQ28" s="157"/>
      <c r="ER28" s="157"/>
      <c r="ES28" s="157"/>
      <c r="ET28" s="157"/>
      <c r="EU28" s="157"/>
      <c r="EV28" s="157"/>
      <c r="EW28" s="157"/>
      <c r="EX28" s="157"/>
      <c r="EY28" s="157"/>
      <c r="EZ28" s="157"/>
      <c r="FA28" s="157"/>
      <c r="FB28" s="157"/>
      <c r="FC28" s="157"/>
      <c r="FD28" s="157"/>
      <c r="FE28" s="157"/>
      <c r="FF28" s="157"/>
      <c r="FG28" s="157"/>
      <c r="FH28" s="157"/>
      <c r="FI28" s="157"/>
      <c r="FJ28" s="157"/>
      <c r="FK28" s="157"/>
      <c r="FL28" s="157"/>
      <c r="FM28" s="157"/>
      <c r="FN28" s="157"/>
      <c r="FO28" s="157"/>
      <c r="FP28" s="157"/>
      <c r="FQ28" s="157"/>
      <c r="FR28" s="157"/>
      <c r="FS28" s="157"/>
      <c r="FT28" s="157"/>
      <c r="FU28" s="157"/>
      <c r="FV28" s="157"/>
      <c r="FW28" s="157"/>
      <c r="FX28" s="157"/>
      <c r="FY28" s="157"/>
      <c r="FZ28" s="157"/>
      <c r="GA28" s="157"/>
      <c r="GB28" s="174" t="str">
        <f t="shared" si="55"/>
        <v xml:space="preserve"> </v>
      </c>
      <c r="GC28" s="174" t="str">
        <f t="shared" si="56"/>
        <v xml:space="preserve"> </v>
      </c>
      <c r="GD28" s="174" t="str">
        <f>IF(ISBLANK(B28)," ",'Skole scoring'!FN101)</f>
        <v xml:space="preserve"> </v>
      </c>
      <c r="GE28" s="174" t="str">
        <f t="shared" si="57"/>
        <v xml:space="preserve"> </v>
      </c>
      <c r="GF28" s="174" t="str">
        <f t="shared" si="58"/>
        <v xml:space="preserve"> </v>
      </c>
    </row>
    <row r="29" spans="1:188" x14ac:dyDescent="0.35">
      <c r="A29" s="145" t="str">
        <f t="shared" si="54"/>
        <v xml:space="preserve"> </v>
      </c>
      <c r="B29" s="16"/>
      <c r="C29" s="16"/>
      <c r="D29" s="16"/>
      <c r="E29" s="144" t="str">
        <f t="shared" si="59"/>
        <v xml:space="preserve"> </v>
      </c>
      <c r="F29" s="144" t="str">
        <f>IF(ISBLANK($E$21),"",VLOOKUP($E$21,Skoleliste!$A:$H,2,FALSE))</f>
        <v/>
      </c>
      <c r="G29" s="144" t="str">
        <f>IF(ISBLANK($E$21),"",VLOOKUP($E$21,Skoleliste!$A:$H,3,FALSE))</f>
        <v/>
      </c>
      <c r="H29" s="144" t="str">
        <f>IF(ISBLANK($E$21),"",VLOOKUP($E$21,Skoleliste!$A:$H,4,FALSE))</f>
        <v/>
      </c>
      <c r="I29" s="144" t="str">
        <f>IF(ISBLANK($E$21),"",VLOOKUP($E$21,Skoleliste!$A:$H,5,FALSE))</f>
        <v/>
      </c>
      <c r="J29" s="144" t="str">
        <f>IF(ISBLANK($E$21),"",VLOOKUP($E$21,Skoleliste!$A:$H,6,FALSE))</f>
        <v/>
      </c>
      <c r="K29" s="144" t="str">
        <f>IF(ISBLANK($E$21),"",VLOOKUP($E$21,Skoleliste!$A:$H,7,FALSE))</f>
        <v/>
      </c>
      <c r="L29" s="144" t="str">
        <f>IF(ISBLANK($E$21),"",VLOOKUP($E$21,Skoleliste!$A:$H,8,FALSE))</f>
        <v/>
      </c>
      <c r="M29" s="4" t="str">
        <f t="shared" si="60"/>
        <v xml:space="preserve"> </v>
      </c>
      <c r="N29" s="4"/>
      <c r="O29" s="4" t="str">
        <f t="shared" si="61"/>
        <v xml:space="preserve"> </v>
      </c>
      <c r="P29" s="157"/>
      <c r="Q29" s="157"/>
      <c r="R29" s="157"/>
      <c r="S29" s="157"/>
      <c r="T29" s="157"/>
      <c r="U29" s="157"/>
      <c r="V29" s="157"/>
      <c r="W29" s="157"/>
      <c r="X29" s="157"/>
      <c r="Y29" s="157"/>
      <c r="Z29" s="157"/>
      <c r="AA29" s="157"/>
      <c r="AB29" s="157"/>
      <c r="AC29" s="157"/>
      <c r="AD29" s="157"/>
      <c r="AE29" s="157"/>
      <c r="AF29" s="157"/>
      <c r="AG29" s="157"/>
      <c r="AH29" s="157"/>
      <c r="AI29" s="157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49"/>
      <c r="CY29" s="149"/>
      <c r="CZ29" s="149"/>
      <c r="DA29" s="149"/>
      <c r="DB29" s="149"/>
      <c r="DC29" s="149"/>
      <c r="DD29" s="149"/>
      <c r="DE29" s="149"/>
      <c r="DF29" s="149"/>
      <c r="DG29" s="149"/>
      <c r="DH29" s="149"/>
      <c r="DI29" s="149"/>
      <c r="DJ29" s="149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57"/>
      <c r="EG29" s="157"/>
      <c r="EH29" s="157"/>
      <c r="EI29" s="157"/>
      <c r="EJ29" s="157"/>
      <c r="EK29" s="157"/>
      <c r="EL29" s="157"/>
      <c r="EM29" s="157"/>
      <c r="EN29" s="157"/>
      <c r="EO29" s="157"/>
      <c r="EP29" s="157"/>
      <c r="EQ29" s="157"/>
      <c r="ER29" s="157"/>
      <c r="ES29" s="157"/>
      <c r="ET29" s="157"/>
      <c r="EU29" s="157"/>
      <c r="EV29" s="157"/>
      <c r="EW29" s="157"/>
      <c r="EX29" s="157"/>
      <c r="EY29" s="157"/>
      <c r="EZ29" s="157"/>
      <c r="FA29" s="157"/>
      <c r="FB29" s="157"/>
      <c r="FC29" s="157"/>
      <c r="FD29" s="157"/>
      <c r="FE29" s="157"/>
      <c r="FF29" s="157"/>
      <c r="FG29" s="157"/>
      <c r="FH29" s="157"/>
      <c r="FI29" s="157"/>
      <c r="FJ29" s="157"/>
      <c r="FK29" s="157"/>
      <c r="FL29" s="157"/>
      <c r="FM29" s="157"/>
      <c r="FN29" s="157"/>
      <c r="FO29" s="157"/>
      <c r="FP29" s="157"/>
      <c r="FQ29" s="157"/>
      <c r="FR29" s="157"/>
      <c r="FS29" s="157"/>
      <c r="FT29" s="157"/>
      <c r="FU29" s="157"/>
      <c r="FV29" s="157"/>
      <c r="FW29" s="157"/>
      <c r="FX29" s="157"/>
      <c r="FY29" s="157"/>
      <c r="FZ29" s="157"/>
      <c r="GA29" s="157"/>
      <c r="GB29" s="174" t="str">
        <f t="shared" si="55"/>
        <v xml:space="preserve"> </v>
      </c>
      <c r="GC29" s="174" t="str">
        <f t="shared" si="56"/>
        <v xml:space="preserve"> </v>
      </c>
      <c r="GD29" s="174" t="str">
        <f>IF(ISBLANK(B29)," ",'Skole scoring'!FN102)</f>
        <v xml:space="preserve"> </v>
      </c>
      <c r="GE29" s="174" t="str">
        <f t="shared" si="57"/>
        <v xml:space="preserve"> </v>
      </c>
      <c r="GF29" s="174" t="str">
        <f t="shared" si="58"/>
        <v xml:space="preserve"> </v>
      </c>
    </row>
    <row r="30" spans="1:188" x14ac:dyDescent="0.35">
      <c r="A30" s="145" t="str">
        <f t="shared" si="54"/>
        <v xml:space="preserve"> </v>
      </c>
      <c r="B30" s="16"/>
      <c r="C30" s="16"/>
      <c r="D30" s="16"/>
      <c r="E30" s="144" t="str">
        <f t="shared" si="59"/>
        <v xml:space="preserve"> </v>
      </c>
      <c r="F30" s="144" t="str">
        <f>IF(ISBLANK($E$21),"",VLOOKUP($E$21,Skoleliste!$A:$H,2,FALSE))</f>
        <v/>
      </c>
      <c r="G30" s="144" t="str">
        <f>IF(ISBLANK($E$21),"",VLOOKUP($E$21,Skoleliste!$A:$H,3,FALSE))</f>
        <v/>
      </c>
      <c r="H30" s="144" t="str">
        <f>IF(ISBLANK($E$21),"",VLOOKUP($E$21,Skoleliste!$A:$H,4,FALSE))</f>
        <v/>
      </c>
      <c r="I30" s="144" t="str">
        <f>IF(ISBLANK($E$21),"",VLOOKUP($E$21,Skoleliste!$A:$H,5,FALSE))</f>
        <v/>
      </c>
      <c r="J30" s="144" t="str">
        <f>IF(ISBLANK($E$21),"",VLOOKUP($E$21,Skoleliste!$A:$H,6,FALSE))</f>
        <v/>
      </c>
      <c r="K30" s="144" t="str">
        <f>IF(ISBLANK($E$21),"",VLOOKUP($E$21,Skoleliste!$A:$H,7,FALSE))</f>
        <v/>
      </c>
      <c r="L30" s="144" t="str">
        <f>IF(ISBLANK($E$21),"",VLOOKUP($E$21,Skoleliste!$A:$H,8,FALSE))</f>
        <v/>
      </c>
      <c r="M30" s="4" t="str">
        <f t="shared" si="60"/>
        <v xml:space="preserve"> </v>
      </c>
      <c r="N30" s="4"/>
      <c r="O30" s="4" t="str">
        <f t="shared" si="61"/>
        <v xml:space="preserve"> </v>
      </c>
      <c r="P30" s="157"/>
      <c r="Q30" s="157"/>
      <c r="R30" s="157"/>
      <c r="S30" s="157"/>
      <c r="T30" s="157"/>
      <c r="U30" s="157"/>
      <c r="V30" s="157"/>
      <c r="W30" s="157"/>
      <c r="X30" s="157"/>
      <c r="Y30" s="157"/>
      <c r="Z30" s="157"/>
      <c r="AA30" s="157"/>
      <c r="AB30" s="157"/>
      <c r="AC30" s="157"/>
      <c r="AD30" s="157"/>
      <c r="AE30" s="157"/>
      <c r="AF30" s="157"/>
      <c r="AG30" s="157"/>
      <c r="AH30" s="157"/>
      <c r="AI30" s="157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49"/>
      <c r="CY30" s="149"/>
      <c r="CZ30" s="149"/>
      <c r="DA30" s="149"/>
      <c r="DB30" s="149"/>
      <c r="DC30" s="149"/>
      <c r="DD30" s="149"/>
      <c r="DE30" s="149"/>
      <c r="DF30" s="149"/>
      <c r="DG30" s="149"/>
      <c r="DH30" s="149"/>
      <c r="DI30" s="149"/>
      <c r="DJ30" s="149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57"/>
      <c r="EG30" s="157"/>
      <c r="EH30" s="157"/>
      <c r="EI30" s="157"/>
      <c r="EJ30" s="157"/>
      <c r="EK30" s="157"/>
      <c r="EL30" s="157"/>
      <c r="EM30" s="157"/>
      <c r="EN30" s="157"/>
      <c r="EO30" s="157"/>
      <c r="EP30" s="157"/>
      <c r="EQ30" s="157"/>
      <c r="ER30" s="157"/>
      <c r="ES30" s="157"/>
      <c r="ET30" s="157"/>
      <c r="EU30" s="157"/>
      <c r="EV30" s="157"/>
      <c r="EW30" s="157"/>
      <c r="EX30" s="157"/>
      <c r="EY30" s="157"/>
      <c r="EZ30" s="157"/>
      <c r="FA30" s="157"/>
      <c r="FB30" s="157"/>
      <c r="FC30" s="157"/>
      <c r="FD30" s="157"/>
      <c r="FE30" s="157"/>
      <c r="FF30" s="157"/>
      <c r="FG30" s="157"/>
      <c r="FH30" s="157"/>
      <c r="FI30" s="157"/>
      <c r="FJ30" s="157"/>
      <c r="FK30" s="157"/>
      <c r="FL30" s="157"/>
      <c r="FM30" s="157"/>
      <c r="FN30" s="157"/>
      <c r="FO30" s="157"/>
      <c r="FP30" s="157"/>
      <c r="FQ30" s="157"/>
      <c r="FR30" s="157"/>
      <c r="FS30" s="157"/>
      <c r="FT30" s="157"/>
      <c r="FU30" s="157"/>
      <c r="FV30" s="157"/>
      <c r="FW30" s="157"/>
      <c r="FX30" s="157"/>
      <c r="FY30" s="157"/>
      <c r="FZ30" s="157"/>
      <c r="GA30" s="157"/>
      <c r="GB30" s="174" t="str">
        <f t="shared" si="55"/>
        <v xml:space="preserve"> </v>
      </c>
      <c r="GC30" s="174" t="str">
        <f t="shared" si="56"/>
        <v xml:space="preserve"> </v>
      </c>
      <c r="GD30" s="174" t="str">
        <f>IF(ISBLANK(B30)," ",'Skole scoring'!FN103)</f>
        <v xml:space="preserve"> </v>
      </c>
      <c r="GE30" s="174" t="str">
        <f t="shared" si="57"/>
        <v xml:space="preserve"> </v>
      </c>
      <c r="GF30" s="174" t="str">
        <f t="shared" si="58"/>
        <v xml:space="preserve"> </v>
      </c>
    </row>
    <row r="31" spans="1:188" x14ac:dyDescent="0.35">
      <c r="A31" s="145" t="str">
        <f t="shared" si="54"/>
        <v xml:space="preserve"> </v>
      </c>
      <c r="B31" s="16"/>
      <c r="C31" s="16"/>
      <c r="D31" s="16"/>
      <c r="E31" s="144" t="str">
        <f t="shared" si="59"/>
        <v xml:space="preserve"> </v>
      </c>
      <c r="F31" s="144" t="str">
        <f>IF(ISBLANK($E$21),"",VLOOKUP($E$21,Skoleliste!$A:$H,2,FALSE))</f>
        <v/>
      </c>
      <c r="G31" s="144" t="str">
        <f>IF(ISBLANK($E$21),"",VLOOKUP($E$21,Skoleliste!$A:$H,3,FALSE))</f>
        <v/>
      </c>
      <c r="H31" s="144" t="str">
        <f>IF(ISBLANK($E$21),"",VLOOKUP($E$21,Skoleliste!$A:$H,4,FALSE))</f>
        <v/>
      </c>
      <c r="I31" s="144" t="str">
        <f>IF(ISBLANK($E$21),"",VLOOKUP($E$21,Skoleliste!$A:$H,5,FALSE))</f>
        <v/>
      </c>
      <c r="J31" s="144" t="str">
        <f>IF(ISBLANK($E$21),"",VLOOKUP($E$21,Skoleliste!$A:$H,6,FALSE))</f>
        <v/>
      </c>
      <c r="K31" s="144" t="str">
        <f>IF(ISBLANK($E$21),"",VLOOKUP($E$21,Skoleliste!$A:$H,7,FALSE))</f>
        <v/>
      </c>
      <c r="L31" s="144" t="str">
        <f>IF(ISBLANK($E$21),"",VLOOKUP($E$21,Skoleliste!$A:$H,8,FALSE))</f>
        <v/>
      </c>
      <c r="M31" s="4" t="str">
        <f t="shared" si="60"/>
        <v xml:space="preserve"> </v>
      </c>
      <c r="N31" s="4"/>
      <c r="O31" s="4" t="str">
        <f t="shared" si="61"/>
        <v xml:space="preserve"> </v>
      </c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  <c r="AH31" s="157"/>
      <c r="AI31" s="157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49"/>
      <c r="CY31" s="149"/>
      <c r="CZ31" s="149"/>
      <c r="DA31" s="149"/>
      <c r="DB31" s="149"/>
      <c r="DC31" s="149"/>
      <c r="DD31" s="149"/>
      <c r="DE31" s="149"/>
      <c r="DF31" s="149"/>
      <c r="DG31" s="149"/>
      <c r="DH31" s="149"/>
      <c r="DI31" s="149"/>
      <c r="DJ31" s="149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57"/>
      <c r="EG31" s="157"/>
      <c r="EH31" s="157"/>
      <c r="EI31" s="157"/>
      <c r="EJ31" s="157"/>
      <c r="EK31" s="157"/>
      <c r="EL31" s="157"/>
      <c r="EM31" s="157"/>
      <c r="EN31" s="157"/>
      <c r="EO31" s="157"/>
      <c r="EP31" s="157"/>
      <c r="EQ31" s="157"/>
      <c r="ER31" s="157"/>
      <c r="ES31" s="157"/>
      <c r="ET31" s="157"/>
      <c r="EU31" s="157"/>
      <c r="EV31" s="157"/>
      <c r="EW31" s="157"/>
      <c r="EX31" s="157"/>
      <c r="EY31" s="157"/>
      <c r="EZ31" s="157"/>
      <c r="FA31" s="157"/>
      <c r="FB31" s="157"/>
      <c r="FC31" s="157"/>
      <c r="FD31" s="157"/>
      <c r="FE31" s="157"/>
      <c r="FF31" s="157"/>
      <c r="FG31" s="157"/>
      <c r="FH31" s="157"/>
      <c r="FI31" s="157"/>
      <c r="FJ31" s="157"/>
      <c r="FK31" s="157"/>
      <c r="FL31" s="157"/>
      <c r="FM31" s="157"/>
      <c r="FN31" s="157"/>
      <c r="FO31" s="157"/>
      <c r="FP31" s="157"/>
      <c r="FQ31" s="157"/>
      <c r="FR31" s="157"/>
      <c r="FS31" s="157"/>
      <c r="FT31" s="157"/>
      <c r="FU31" s="157"/>
      <c r="FV31" s="157"/>
      <c r="FW31" s="157"/>
      <c r="FX31" s="157"/>
      <c r="FY31" s="157"/>
      <c r="FZ31" s="157"/>
      <c r="GA31" s="157"/>
      <c r="GB31" s="174" t="str">
        <f t="shared" si="55"/>
        <v xml:space="preserve"> </v>
      </c>
      <c r="GC31" s="174" t="str">
        <f t="shared" si="56"/>
        <v xml:space="preserve"> </v>
      </c>
      <c r="GD31" s="174" t="str">
        <f>IF(ISBLANK(B31)," ",'Skole scoring'!FN104)</f>
        <v xml:space="preserve"> </v>
      </c>
      <c r="GE31" s="174" t="str">
        <f t="shared" si="57"/>
        <v xml:space="preserve"> </v>
      </c>
      <c r="GF31" s="174" t="str">
        <f t="shared" si="58"/>
        <v xml:space="preserve"> </v>
      </c>
    </row>
    <row r="32" spans="1:188" x14ac:dyDescent="0.35">
      <c r="A32" s="145" t="str">
        <f t="shared" si="54"/>
        <v xml:space="preserve"> </v>
      </c>
      <c r="B32" s="16"/>
      <c r="C32" s="16"/>
      <c r="D32" s="16"/>
      <c r="E32" s="144" t="str">
        <f t="shared" si="59"/>
        <v xml:space="preserve"> </v>
      </c>
      <c r="F32" s="144" t="str">
        <f>IF(ISBLANK($E$21),"",VLOOKUP($E$21,Skoleliste!$A:$H,2,FALSE))</f>
        <v/>
      </c>
      <c r="G32" s="144" t="str">
        <f>IF(ISBLANK($E$21),"",VLOOKUP($E$21,Skoleliste!$A:$H,3,FALSE))</f>
        <v/>
      </c>
      <c r="H32" s="144" t="str">
        <f>IF(ISBLANK($E$21),"",VLOOKUP($E$21,Skoleliste!$A:$H,4,FALSE))</f>
        <v/>
      </c>
      <c r="I32" s="144" t="str">
        <f>IF(ISBLANK($E$21),"",VLOOKUP($E$21,Skoleliste!$A:$H,5,FALSE))</f>
        <v/>
      </c>
      <c r="J32" s="144" t="str">
        <f>IF(ISBLANK($E$21),"",VLOOKUP($E$21,Skoleliste!$A:$H,6,FALSE))</f>
        <v/>
      </c>
      <c r="K32" s="144" t="str">
        <f>IF(ISBLANK($E$21),"",VLOOKUP($E$21,Skoleliste!$A:$H,7,FALSE))</f>
        <v/>
      </c>
      <c r="L32" s="144" t="str">
        <f>IF(ISBLANK($E$21),"",VLOOKUP($E$21,Skoleliste!$A:$H,8,FALSE))</f>
        <v/>
      </c>
      <c r="M32" s="4" t="str">
        <f t="shared" si="60"/>
        <v xml:space="preserve"> </v>
      </c>
      <c r="N32" s="4"/>
      <c r="O32" s="4" t="str">
        <f t="shared" si="61"/>
        <v xml:space="preserve"> </v>
      </c>
      <c r="P32" s="157"/>
      <c r="Q32" s="157"/>
      <c r="R32" s="157"/>
      <c r="S32" s="157"/>
      <c r="T32" s="157"/>
      <c r="U32" s="157"/>
      <c r="V32" s="157"/>
      <c r="W32" s="157"/>
      <c r="X32" s="157"/>
      <c r="Y32" s="157"/>
      <c r="Z32" s="157"/>
      <c r="AA32" s="157"/>
      <c r="AB32" s="157"/>
      <c r="AC32" s="157"/>
      <c r="AD32" s="157"/>
      <c r="AE32" s="157"/>
      <c r="AF32" s="157"/>
      <c r="AG32" s="157"/>
      <c r="AH32" s="157"/>
      <c r="AI32" s="157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49"/>
      <c r="CY32" s="149"/>
      <c r="CZ32" s="149"/>
      <c r="DA32" s="149"/>
      <c r="DB32" s="149"/>
      <c r="DC32" s="149"/>
      <c r="DD32" s="149"/>
      <c r="DE32" s="149"/>
      <c r="DF32" s="149"/>
      <c r="DG32" s="149"/>
      <c r="DH32" s="149"/>
      <c r="DI32" s="149"/>
      <c r="DJ32" s="149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57"/>
      <c r="EG32" s="157"/>
      <c r="EH32" s="157"/>
      <c r="EI32" s="157"/>
      <c r="EJ32" s="157"/>
      <c r="EK32" s="157"/>
      <c r="EL32" s="157"/>
      <c r="EM32" s="157"/>
      <c r="EN32" s="157"/>
      <c r="EO32" s="157"/>
      <c r="EP32" s="157"/>
      <c r="EQ32" s="157"/>
      <c r="ER32" s="157"/>
      <c r="ES32" s="157"/>
      <c r="ET32" s="157"/>
      <c r="EU32" s="157"/>
      <c r="EV32" s="157"/>
      <c r="EW32" s="157"/>
      <c r="EX32" s="157"/>
      <c r="EY32" s="157"/>
      <c r="EZ32" s="157"/>
      <c r="FA32" s="157"/>
      <c r="FB32" s="157"/>
      <c r="FC32" s="157"/>
      <c r="FD32" s="157"/>
      <c r="FE32" s="157"/>
      <c r="FF32" s="157"/>
      <c r="FG32" s="157"/>
      <c r="FH32" s="157"/>
      <c r="FI32" s="157"/>
      <c r="FJ32" s="157"/>
      <c r="FK32" s="157"/>
      <c r="FL32" s="157"/>
      <c r="FM32" s="157"/>
      <c r="FN32" s="157"/>
      <c r="FO32" s="157"/>
      <c r="FP32" s="157"/>
      <c r="FQ32" s="157"/>
      <c r="FR32" s="157"/>
      <c r="FS32" s="157"/>
      <c r="FT32" s="157"/>
      <c r="FU32" s="157"/>
      <c r="FV32" s="157"/>
      <c r="FW32" s="157"/>
      <c r="FX32" s="157"/>
      <c r="FY32" s="157"/>
      <c r="FZ32" s="157"/>
      <c r="GA32" s="157"/>
      <c r="GB32" s="174" t="str">
        <f t="shared" si="55"/>
        <v xml:space="preserve"> </v>
      </c>
      <c r="GC32" s="174" t="str">
        <f t="shared" si="56"/>
        <v xml:space="preserve"> </v>
      </c>
      <c r="GD32" s="174" t="str">
        <f>IF(ISBLANK(B32)," ",'Skole scoring'!FN105)</f>
        <v xml:space="preserve"> </v>
      </c>
      <c r="GE32" s="174" t="str">
        <f t="shared" si="57"/>
        <v xml:space="preserve"> </v>
      </c>
      <c r="GF32" s="174" t="str">
        <f t="shared" si="58"/>
        <v xml:space="preserve"> </v>
      </c>
    </row>
    <row r="33" spans="1:188" x14ac:dyDescent="0.35">
      <c r="A33" s="145" t="str">
        <f t="shared" si="54"/>
        <v xml:space="preserve"> </v>
      </c>
      <c r="B33" s="16"/>
      <c r="C33" s="16"/>
      <c r="D33" s="16"/>
      <c r="E33" s="144" t="str">
        <f t="shared" si="59"/>
        <v xml:space="preserve"> </v>
      </c>
      <c r="F33" s="144" t="str">
        <f>IF(ISBLANK($E$21),"",VLOOKUP($E$21,Skoleliste!$A:$H,2,FALSE))</f>
        <v/>
      </c>
      <c r="G33" s="144" t="str">
        <f>IF(ISBLANK($E$21),"",VLOOKUP($E$21,Skoleliste!$A:$H,3,FALSE))</f>
        <v/>
      </c>
      <c r="H33" s="144" t="str">
        <f>IF(ISBLANK($E$21),"",VLOOKUP($E$21,Skoleliste!$A:$H,4,FALSE))</f>
        <v/>
      </c>
      <c r="I33" s="144" t="str">
        <f>IF(ISBLANK($E$21),"",VLOOKUP($E$21,Skoleliste!$A:$H,5,FALSE))</f>
        <v/>
      </c>
      <c r="J33" s="144" t="str">
        <f>IF(ISBLANK($E$21),"",VLOOKUP($E$21,Skoleliste!$A:$H,6,FALSE))</f>
        <v/>
      </c>
      <c r="K33" s="144" t="str">
        <f>IF(ISBLANK($E$21),"",VLOOKUP($E$21,Skoleliste!$A:$H,7,FALSE))</f>
        <v/>
      </c>
      <c r="L33" s="144" t="str">
        <f>IF(ISBLANK($E$21),"",VLOOKUP($E$21,Skoleliste!$A:$H,8,FALSE))</f>
        <v/>
      </c>
      <c r="M33" s="4" t="str">
        <f t="shared" si="60"/>
        <v xml:space="preserve"> </v>
      </c>
      <c r="N33" s="4"/>
      <c r="O33" s="4" t="str">
        <f t="shared" si="61"/>
        <v xml:space="preserve"> </v>
      </c>
      <c r="P33" s="157"/>
      <c r="Q33" s="157"/>
      <c r="R33" s="157"/>
      <c r="S33" s="157"/>
      <c r="T33" s="157"/>
      <c r="U33" s="157"/>
      <c r="V33" s="157"/>
      <c r="W33" s="157"/>
      <c r="X33" s="157"/>
      <c r="Y33" s="157"/>
      <c r="Z33" s="157"/>
      <c r="AA33" s="157"/>
      <c r="AB33" s="157"/>
      <c r="AC33" s="157"/>
      <c r="AD33" s="157"/>
      <c r="AE33" s="157"/>
      <c r="AF33" s="157"/>
      <c r="AG33" s="157"/>
      <c r="AH33" s="157"/>
      <c r="AI33" s="157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49"/>
      <c r="CY33" s="149"/>
      <c r="CZ33" s="149"/>
      <c r="DA33" s="149"/>
      <c r="DB33" s="149"/>
      <c r="DC33" s="149"/>
      <c r="DD33" s="149"/>
      <c r="DE33" s="149"/>
      <c r="DF33" s="149"/>
      <c r="DG33" s="149"/>
      <c r="DH33" s="149"/>
      <c r="DI33" s="149"/>
      <c r="DJ33" s="149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57"/>
      <c r="EG33" s="157"/>
      <c r="EH33" s="157"/>
      <c r="EI33" s="157"/>
      <c r="EJ33" s="157"/>
      <c r="EK33" s="157"/>
      <c r="EL33" s="157"/>
      <c r="EM33" s="157"/>
      <c r="EN33" s="157"/>
      <c r="EO33" s="157"/>
      <c r="EP33" s="157"/>
      <c r="EQ33" s="157"/>
      <c r="ER33" s="157"/>
      <c r="ES33" s="157"/>
      <c r="ET33" s="157"/>
      <c r="EU33" s="157"/>
      <c r="EV33" s="157"/>
      <c r="EW33" s="157"/>
      <c r="EX33" s="157"/>
      <c r="EY33" s="157"/>
      <c r="EZ33" s="157"/>
      <c r="FA33" s="157"/>
      <c r="FB33" s="157"/>
      <c r="FC33" s="157"/>
      <c r="FD33" s="157"/>
      <c r="FE33" s="157"/>
      <c r="FF33" s="157"/>
      <c r="FG33" s="157"/>
      <c r="FH33" s="157"/>
      <c r="FI33" s="157"/>
      <c r="FJ33" s="157"/>
      <c r="FK33" s="157"/>
      <c r="FL33" s="157"/>
      <c r="FM33" s="157"/>
      <c r="FN33" s="157"/>
      <c r="FO33" s="157"/>
      <c r="FP33" s="157"/>
      <c r="FQ33" s="157"/>
      <c r="FR33" s="157"/>
      <c r="FS33" s="157"/>
      <c r="FT33" s="157"/>
      <c r="FU33" s="157"/>
      <c r="FV33" s="157"/>
      <c r="FW33" s="157"/>
      <c r="FX33" s="157"/>
      <c r="FY33" s="157"/>
      <c r="FZ33" s="157"/>
      <c r="GA33" s="157"/>
      <c r="GB33" s="174" t="str">
        <f t="shared" si="55"/>
        <v xml:space="preserve"> </v>
      </c>
      <c r="GC33" s="174" t="str">
        <f t="shared" si="56"/>
        <v xml:space="preserve"> </v>
      </c>
      <c r="GD33" s="174" t="str">
        <f>IF(ISBLANK(B33)," ",'Skole scoring'!FN106)</f>
        <v xml:space="preserve"> </v>
      </c>
      <c r="GE33" s="174" t="str">
        <f t="shared" si="57"/>
        <v xml:space="preserve"> </v>
      </c>
      <c r="GF33" s="174" t="str">
        <f t="shared" si="58"/>
        <v xml:space="preserve"> </v>
      </c>
    </row>
    <row r="34" spans="1:188" x14ac:dyDescent="0.35">
      <c r="A34" s="145" t="str">
        <f t="shared" si="54"/>
        <v xml:space="preserve"> </v>
      </c>
      <c r="B34" s="16"/>
      <c r="C34" s="16"/>
      <c r="D34" s="16"/>
      <c r="E34" s="144" t="str">
        <f t="shared" si="59"/>
        <v xml:space="preserve"> </v>
      </c>
      <c r="F34" s="144" t="str">
        <f>IF(ISBLANK($E$21),"",VLOOKUP($E$21,Skoleliste!$A:$H,2,FALSE))</f>
        <v/>
      </c>
      <c r="G34" s="144" t="str">
        <f>IF(ISBLANK($E$21),"",VLOOKUP($E$21,Skoleliste!$A:$H,3,FALSE))</f>
        <v/>
      </c>
      <c r="H34" s="144" t="str">
        <f>IF(ISBLANK($E$21),"",VLOOKUP($E$21,Skoleliste!$A:$H,4,FALSE))</f>
        <v/>
      </c>
      <c r="I34" s="144" t="str">
        <f>IF(ISBLANK($E$21),"",VLOOKUP($E$21,Skoleliste!$A:$H,5,FALSE))</f>
        <v/>
      </c>
      <c r="J34" s="144" t="str">
        <f>IF(ISBLANK($E$21),"",VLOOKUP($E$21,Skoleliste!$A:$H,6,FALSE))</f>
        <v/>
      </c>
      <c r="K34" s="144" t="str">
        <f>IF(ISBLANK($E$21),"",VLOOKUP($E$21,Skoleliste!$A:$H,7,FALSE))</f>
        <v/>
      </c>
      <c r="L34" s="144" t="str">
        <f>IF(ISBLANK($E$21),"",VLOOKUP($E$21,Skoleliste!$A:$H,8,FALSE))</f>
        <v/>
      </c>
      <c r="M34" s="4" t="str">
        <f t="shared" si="60"/>
        <v xml:space="preserve"> </v>
      </c>
      <c r="N34" s="4"/>
      <c r="O34" s="4" t="str">
        <f t="shared" si="61"/>
        <v xml:space="preserve"> </v>
      </c>
      <c r="P34" s="157"/>
      <c r="Q34" s="157"/>
      <c r="R34" s="157"/>
      <c r="S34" s="157"/>
      <c r="T34" s="157"/>
      <c r="U34" s="157"/>
      <c r="V34" s="157"/>
      <c r="W34" s="157"/>
      <c r="X34" s="157"/>
      <c r="Y34" s="157"/>
      <c r="Z34" s="157"/>
      <c r="AA34" s="157"/>
      <c r="AB34" s="157"/>
      <c r="AC34" s="157"/>
      <c r="AD34" s="157"/>
      <c r="AE34" s="157"/>
      <c r="AF34" s="157"/>
      <c r="AG34" s="157"/>
      <c r="AH34" s="157"/>
      <c r="AI34" s="157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49"/>
      <c r="CY34" s="149"/>
      <c r="CZ34" s="149"/>
      <c r="DA34" s="149"/>
      <c r="DB34" s="149"/>
      <c r="DC34" s="149"/>
      <c r="DD34" s="149"/>
      <c r="DE34" s="149"/>
      <c r="DF34" s="149"/>
      <c r="DG34" s="149"/>
      <c r="DH34" s="149"/>
      <c r="DI34" s="149"/>
      <c r="DJ34" s="149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57"/>
      <c r="EG34" s="157"/>
      <c r="EH34" s="157"/>
      <c r="EI34" s="157"/>
      <c r="EJ34" s="157"/>
      <c r="EK34" s="157"/>
      <c r="EL34" s="157"/>
      <c r="EM34" s="157"/>
      <c r="EN34" s="157"/>
      <c r="EO34" s="157"/>
      <c r="EP34" s="157"/>
      <c r="EQ34" s="157"/>
      <c r="ER34" s="157"/>
      <c r="ES34" s="157"/>
      <c r="ET34" s="157"/>
      <c r="EU34" s="157"/>
      <c r="EV34" s="157"/>
      <c r="EW34" s="157"/>
      <c r="EX34" s="157"/>
      <c r="EY34" s="157"/>
      <c r="EZ34" s="157"/>
      <c r="FA34" s="157"/>
      <c r="FB34" s="157"/>
      <c r="FC34" s="157"/>
      <c r="FD34" s="157"/>
      <c r="FE34" s="157"/>
      <c r="FF34" s="157"/>
      <c r="FG34" s="157"/>
      <c r="FH34" s="157"/>
      <c r="FI34" s="157"/>
      <c r="FJ34" s="157"/>
      <c r="FK34" s="157"/>
      <c r="FL34" s="157"/>
      <c r="FM34" s="157"/>
      <c r="FN34" s="157"/>
      <c r="FO34" s="157"/>
      <c r="FP34" s="157"/>
      <c r="FQ34" s="157"/>
      <c r="FR34" s="157"/>
      <c r="FS34" s="157"/>
      <c r="FT34" s="157"/>
      <c r="FU34" s="157"/>
      <c r="FV34" s="157"/>
      <c r="FW34" s="157"/>
      <c r="FX34" s="157"/>
      <c r="FY34" s="157"/>
      <c r="FZ34" s="157"/>
      <c r="GA34" s="157"/>
      <c r="GB34" s="174" t="str">
        <f t="shared" si="55"/>
        <v xml:space="preserve"> </v>
      </c>
      <c r="GC34" s="174" t="str">
        <f t="shared" si="56"/>
        <v xml:space="preserve"> </v>
      </c>
      <c r="GD34" s="174" t="str">
        <f>IF(ISBLANK(B34)," ",'Skole scoring'!FN107)</f>
        <v xml:space="preserve"> </v>
      </c>
      <c r="GE34" s="174" t="str">
        <f t="shared" si="57"/>
        <v xml:space="preserve"> </v>
      </c>
      <c r="GF34" s="174" t="str">
        <f t="shared" si="58"/>
        <v xml:space="preserve"> </v>
      </c>
    </row>
    <row r="35" spans="1:188" x14ac:dyDescent="0.35">
      <c r="A35" s="145" t="str">
        <f t="shared" si="54"/>
        <v xml:space="preserve"> </v>
      </c>
      <c r="B35" s="16"/>
      <c r="C35" s="16"/>
      <c r="D35" s="16"/>
      <c r="E35" s="144" t="str">
        <f t="shared" si="59"/>
        <v xml:space="preserve"> </v>
      </c>
      <c r="F35" s="144" t="str">
        <f>IF(ISBLANK($E$21),"",VLOOKUP($E$21,Skoleliste!$A:$H,2,FALSE))</f>
        <v/>
      </c>
      <c r="G35" s="144" t="str">
        <f>IF(ISBLANK($E$21),"",VLOOKUP($E$21,Skoleliste!$A:$H,3,FALSE))</f>
        <v/>
      </c>
      <c r="H35" s="144" t="str">
        <f>IF(ISBLANK($E$21),"",VLOOKUP($E$21,Skoleliste!$A:$H,4,FALSE))</f>
        <v/>
      </c>
      <c r="I35" s="144" t="str">
        <f>IF(ISBLANK($E$21),"",VLOOKUP($E$21,Skoleliste!$A:$H,5,FALSE))</f>
        <v/>
      </c>
      <c r="J35" s="144" t="str">
        <f>IF(ISBLANK($E$21),"",VLOOKUP($E$21,Skoleliste!$A:$H,6,FALSE))</f>
        <v/>
      </c>
      <c r="K35" s="144" t="str">
        <f>IF(ISBLANK($E$21),"",VLOOKUP($E$21,Skoleliste!$A:$H,7,FALSE))</f>
        <v/>
      </c>
      <c r="L35" s="144" t="str">
        <f>IF(ISBLANK($E$21),"",VLOOKUP($E$21,Skoleliste!$A:$H,8,FALSE))</f>
        <v/>
      </c>
      <c r="M35" s="4" t="str">
        <f t="shared" si="60"/>
        <v xml:space="preserve"> </v>
      </c>
      <c r="N35" s="4"/>
      <c r="O35" s="4" t="str">
        <f t="shared" si="61"/>
        <v xml:space="preserve"> </v>
      </c>
      <c r="P35" s="157"/>
      <c r="Q35" s="157"/>
      <c r="R35" s="157"/>
      <c r="S35" s="157"/>
      <c r="T35" s="157"/>
      <c r="U35" s="157"/>
      <c r="V35" s="157"/>
      <c r="W35" s="157"/>
      <c r="X35" s="157"/>
      <c r="Y35" s="157"/>
      <c r="Z35" s="157"/>
      <c r="AA35" s="157"/>
      <c r="AB35" s="157"/>
      <c r="AC35" s="157"/>
      <c r="AD35" s="157"/>
      <c r="AE35" s="157"/>
      <c r="AF35" s="157"/>
      <c r="AG35" s="157"/>
      <c r="AH35" s="157"/>
      <c r="AI35" s="157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49"/>
      <c r="CY35" s="149"/>
      <c r="CZ35" s="149"/>
      <c r="DA35" s="149"/>
      <c r="DB35" s="149"/>
      <c r="DC35" s="149"/>
      <c r="DD35" s="149"/>
      <c r="DE35" s="149"/>
      <c r="DF35" s="149"/>
      <c r="DG35" s="149"/>
      <c r="DH35" s="149"/>
      <c r="DI35" s="149"/>
      <c r="DJ35" s="149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57"/>
      <c r="EG35" s="157"/>
      <c r="EH35" s="157"/>
      <c r="EI35" s="157"/>
      <c r="EJ35" s="157"/>
      <c r="EK35" s="157"/>
      <c r="EL35" s="157"/>
      <c r="EM35" s="157"/>
      <c r="EN35" s="157"/>
      <c r="EO35" s="157"/>
      <c r="EP35" s="157"/>
      <c r="EQ35" s="157"/>
      <c r="ER35" s="157"/>
      <c r="ES35" s="157"/>
      <c r="ET35" s="157"/>
      <c r="EU35" s="157"/>
      <c r="EV35" s="157"/>
      <c r="EW35" s="157"/>
      <c r="EX35" s="157"/>
      <c r="EY35" s="157"/>
      <c r="EZ35" s="157"/>
      <c r="FA35" s="157"/>
      <c r="FB35" s="157"/>
      <c r="FC35" s="157"/>
      <c r="FD35" s="157"/>
      <c r="FE35" s="157"/>
      <c r="FF35" s="157"/>
      <c r="FG35" s="157"/>
      <c r="FH35" s="157"/>
      <c r="FI35" s="157"/>
      <c r="FJ35" s="157"/>
      <c r="FK35" s="157"/>
      <c r="FL35" s="157"/>
      <c r="FM35" s="157"/>
      <c r="FN35" s="157"/>
      <c r="FO35" s="157"/>
      <c r="FP35" s="157"/>
      <c r="FQ35" s="157"/>
      <c r="FR35" s="157"/>
      <c r="FS35" s="157"/>
      <c r="FT35" s="157"/>
      <c r="FU35" s="157"/>
      <c r="FV35" s="157"/>
      <c r="FW35" s="157"/>
      <c r="FX35" s="157"/>
      <c r="FY35" s="157"/>
      <c r="FZ35" s="157"/>
      <c r="GA35" s="157"/>
      <c r="GB35" s="174" t="str">
        <f t="shared" si="55"/>
        <v xml:space="preserve"> </v>
      </c>
      <c r="GC35" s="174" t="str">
        <f t="shared" si="56"/>
        <v xml:space="preserve"> </v>
      </c>
      <c r="GD35" s="174" t="str">
        <f>IF(ISBLANK(B35)," ",'Skole scoring'!FN108)</f>
        <v xml:space="preserve"> </v>
      </c>
      <c r="GE35" s="174" t="str">
        <f t="shared" si="57"/>
        <v xml:space="preserve"> </v>
      </c>
      <c r="GF35" s="174" t="str">
        <f t="shared" si="58"/>
        <v xml:space="preserve"> </v>
      </c>
    </row>
    <row r="36" spans="1:188" x14ac:dyDescent="0.35">
      <c r="A36" s="145" t="str">
        <f t="shared" si="54"/>
        <v xml:space="preserve"> </v>
      </c>
      <c r="B36" s="16"/>
      <c r="C36" s="16"/>
      <c r="D36" s="16"/>
      <c r="E36" s="144" t="str">
        <f t="shared" si="59"/>
        <v xml:space="preserve"> </v>
      </c>
      <c r="F36" s="144" t="str">
        <f>IF(ISBLANK($E$21),"",VLOOKUP($E$21,Skoleliste!$A:$H,2,FALSE))</f>
        <v/>
      </c>
      <c r="G36" s="144" t="str">
        <f>IF(ISBLANK($E$21),"",VLOOKUP($E$21,Skoleliste!$A:$H,3,FALSE))</f>
        <v/>
      </c>
      <c r="H36" s="144" t="str">
        <f>IF(ISBLANK($E$21),"",VLOOKUP($E$21,Skoleliste!$A:$H,4,FALSE))</f>
        <v/>
      </c>
      <c r="I36" s="144" t="str">
        <f>IF(ISBLANK($E$21),"",VLOOKUP($E$21,Skoleliste!$A:$H,5,FALSE))</f>
        <v/>
      </c>
      <c r="J36" s="144" t="str">
        <f>IF(ISBLANK($E$21),"",VLOOKUP($E$21,Skoleliste!$A:$H,6,FALSE))</f>
        <v/>
      </c>
      <c r="K36" s="144" t="str">
        <f>IF(ISBLANK($E$21),"",VLOOKUP($E$21,Skoleliste!$A:$H,7,FALSE))</f>
        <v/>
      </c>
      <c r="L36" s="144" t="str">
        <f>IF(ISBLANK($E$21),"",VLOOKUP($E$21,Skoleliste!$A:$H,8,FALSE))</f>
        <v/>
      </c>
      <c r="M36" s="4" t="str">
        <f t="shared" si="60"/>
        <v xml:space="preserve"> </v>
      </c>
      <c r="N36" s="4"/>
      <c r="O36" s="4" t="str">
        <f t="shared" si="61"/>
        <v xml:space="preserve"> </v>
      </c>
      <c r="P36" s="157"/>
      <c r="Q36" s="157"/>
      <c r="R36" s="157"/>
      <c r="S36" s="157"/>
      <c r="T36" s="157"/>
      <c r="U36" s="157"/>
      <c r="V36" s="157"/>
      <c r="W36" s="157"/>
      <c r="X36" s="157"/>
      <c r="Y36" s="157"/>
      <c r="Z36" s="157"/>
      <c r="AA36" s="157"/>
      <c r="AB36" s="157"/>
      <c r="AC36" s="157"/>
      <c r="AD36" s="157"/>
      <c r="AE36" s="157"/>
      <c r="AF36" s="157"/>
      <c r="AG36" s="157"/>
      <c r="AH36" s="157"/>
      <c r="AI36" s="157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49"/>
      <c r="CY36" s="149"/>
      <c r="CZ36" s="149"/>
      <c r="DA36" s="149"/>
      <c r="DB36" s="149"/>
      <c r="DC36" s="149"/>
      <c r="DD36" s="149"/>
      <c r="DE36" s="149"/>
      <c r="DF36" s="149"/>
      <c r="DG36" s="149"/>
      <c r="DH36" s="149"/>
      <c r="DI36" s="149"/>
      <c r="DJ36" s="149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57"/>
      <c r="EG36" s="157"/>
      <c r="EH36" s="157"/>
      <c r="EI36" s="157"/>
      <c r="EJ36" s="157"/>
      <c r="EK36" s="157"/>
      <c r="EL36" s="157"/>
      <c r="EM36" s="157"/>
      <c r="EN36" s="157"/>
      <c r="EO36" s="157"/>
      <c r="EP36" s="157"/>
      <c r="EQ36" s="157"/>
      <c r="ER36" s="157"/>
      <c r="ES36" s="157"/>
      <c r="ET36" s="157"/>
      <c r="EU36" s="157"/>
      <c r="EV36" s="157"/>
      <c r="EW36" s="157"/>
      <c r="EX36" s="157"/>
      <c r="EY36" s="157"/>
      <c r="EZ36" s="157"/>
      <c r="FA36" s="157"/>
      <c r="FB36" s="157"/>
      <c r="FC36" s="157"/>
      <c r="FD36" s="157"/>
      <c r="FE36" s="157"/>
      <c r="FF36" s="157"/>
      <c r="FG36" s="157"/>
      <c r="FH36" s="157"/>
      <c r="FI36" s="157"/>
      <c r="FJ36" s="157"/>
      <c r="FK36" s="157"/>
      <c r="FL36" s="157"/>
      <c r="FM36" s="157"/>
      <c r="FN36" s="157"/>
      <c r="FO36" s="157"/>
      <c r="FP36" s="157"/>
      <c r="FQ36" s="157"/>
      <c r="FR36" s="157"/>
      <c r="FS36" s="157"/>
      <c r="FT36" s="157"/>
      <c r="FU36" s="157"/>
      <c r="FV36" s="157"/>
      <c r="FW36" s="157"/>
      <c r="FX36" s="157"/>
      <c r="FY36" s="157"/>
      <c r="FZ36" s="157"/>
      <c r="GA36" s="157"/>
      <c r="GB36" s="174" t="str">
        <f t="shared" si="55"/>
        <v xml:space="preserve"> </v>
      </c>
      <c r="GC36" s="174" t="str">
        <f t="shared" si="56"/>
        <v xml:space="preserve"> </v>
      </c>
      <c r="GD36" s="174" t="str">
        <f>IF(ISBLANK(B36)," ",'Skole scoring'!FN109)</f>
        <v xml:space="preserve"> </v>
      </c>
      <c r="GE36" s="174" t="str">
        <f t="shared" si="57"/>
        <v xml:space="preserve"> </v>
      </c>
      <c r="GF36" s="174" t="str">
        <f t="shared" si="58"/>
        <v xml:space="preserve"> </v>
      </c>
    </row>
    <row r="37" spans="1:188" x14ac:dyDescent="0.35">
      <c r="A37" s="145" t="str">
        <f t="shared" si="54"/>
        <v xml:space="preserve"> </v>
      </c>
      <c r="B37" s="16"/>
      <c r="C37" s="16"/>
      <c r="D37" s="16"/>
      <c r="E37" s="144" t="str">
        <f t="shared" si="59"/>
        <v xml:space="preserve"> </v>
      </c>
      <c r="F37" s="144" t="str">
        <f>IF(ISBLANK($E$21),"",VLOOKUP($E$21,Skoleliste!$A:$H,2,FALSE))</f>
        <v/>
      </c>
      <c r="G37" s="144" t="str">
        <f>IF(ISBLANK($E$21),"",VLOOKUP($E$21,Skoleliste!$A:$H,3,FALSE))</f>
        <v/>
      </c>
      <c r="H37" s="144" t="str">
        <f>IF(ISBLANK($E$21),"",VLOOKUP($E$21,Skoleliste!$A:$H,4,FALSE))</f>
        <v/>
      </c>
      <c r="I37" s="144" t="str">
        <f>IF(ISBLANK($E$21),"",VLOOKUP($E$21,Skoleliste!$A:$H,5,FALSE))</f>
        <v/>
      </c>
      <c r="J37" s="144" t="str">
        <f>IF(ISBLANK($E$21),"",VLOOKUP($E$21,Skoleliste!$A:$H,6,FALSE))</f>
        <v/>
      </c>
      <c r="K37" s="144" t="str">
        <f>IF(ISBLANK($E$21),"",VLOOKUP($E$21,Skoleliste!$A:$H,7,FALSE))</f>
        <v/>
      </c>
      <c r="L37" s="144" t="str">
        <f>IF(ISBLANK($E$21),"",VLOOKUP($E$21,Skoleliste!$A:$H,8,FALSE))</f>
        <v/>
      </c>
      <c r="M37" s="4" t="str">
        <f t="shared" si="60"/>
        <v xml:space="preserve"> </v>
      </c>
      <c r="N37" s="4"/>
      <c r="O37" s="4" t="str">
        <f t="shared" si="61"/>
        <v xml:space="preserve"> </v>
      </c>
      <c r="P37" s="157"/>
      <c r="Q37" s="157"/>
      <c r="R37" s="157"/>
      <c r="S37" s="157"/>
      <c r="T37" s="157"/>
      <c r="U37" s="157"/>
      <c r="V37" s="157"/>
      <c r="W37" s="157"/>
      <c r="X37" s="157"/>
      <c r="Y37" s="157"/>
      <c r="Z37" s="157"/>
      <c r="AA37" s="157"/>
      <c r="AB37" s="157"/>
      <c r="AC37" s="157"/>
      <c r="AD37" s="157"/>
      <c r="AE37" s="157"/>
      <c r="AF37" s="157"/>
      <c r="AG37" s="157"/>
      <c r="AH37" s="157"/>
      <c r="AI37" s="157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49"/>
      <c r="CY37" s="149"/>
      <c r="CZ37" s="149"/>
      <c r="DA37" s="149"/>
      <c r="DB37" s="149"/>
      <c r="DC37" s="149"/>
      <c r="DD37" s="149"/>
      <c r="DE37" s="149"/>
      <c r="DF37" s="149"/>
      <c r="DG37" s="149"/>
      <c r="DH37" s="149"/>
      <c r="DI37" s="149"/>
      <c r="DJ37" s="149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57"/>
      <c r="EG37" s="157"/>
      <c r="EH37" s="157"/>
      <c r="EI37" s="157"/>
      <c r="EJ37" s="157"/>
      <c r="EK37" s="157"/>
      <c r="EL37" s="157"/>
      <c r="EM37" s="157"/>
      <c r="EN37" s="157"/>
      <c r="EO37" s="157"/>
      <c r="EP37" s="157"/>
      <c r="EQ37" s="157"/>
      <c r="ER37" s="157"/>
      <c r="ES37" s="157"/>
      <c r="ET37" s="157"/>
      <c r="EU37" s="157"/>
      <c r="EV37" s="157"/>
      <c r="EW37" s="157"/>
      <c r="EX37" s="157"/>
      <c r="EY37" s="157"/>
      <c r="EZ37" s="157"/>
      <c r="FA37" s="157"/>
      <c r="FB37" s="157"/>
      <c r="FC37" s="157"/>
      <c r="FD37" s="157"/>
      <c r="FE37" s="157"/>
      <c r="FF37" s="157"/>
      <c r="FG37" s="157"/>
      <c r="FH37" s="157"/>
      <c r="FI37" s="157"/>
      <c r="FJ37" s="157"/>
      <c r="FK37" s="157"/>
      <c r="FL37" s="157"/>
      <c r="FM37" s="157"/>
      <c r="FN37" s="157"/>
      <c r="FO37" s="157"/>
      <c r="FP37" s="157"/>
      <c r="FQ37" s="157"/>
      <c r="FR37" s="157"/>
      <c r="FS37" s="157"/>
      <c r="FT37" s="157"/>
      <c r="FU37" s="157"/>
      <c r="FV37" s="157"/>
      <c r="FW37" s="157"/>
      <c r="FX37" s="157"/>
      <c r="FY37" s="157"/>
      <c r="FZ37" s="157"/>
      <c r="GA37" s="157"/>
      <c r="GB37" s="174" t="str">
        <f t="shared" si="55"/>
        <v xml:space="preserve"> </v>
      </c>
      <c r="GC37" s="174" t="str">
        <f t="shared" si="56"/>
        <v xml:space="preserve"> </v>
      </c>
      <c r="GD37" s="174" t="str">
        <f>IF(ISBLANK(B37)," ",'Skole scoring'!FN110)</f>
        <v xml:space="preserve"> </v>
      </c>
      <c r="GE37" s="174" t="str">
        <f t="shared" si="57"/>
        <v xml:space="preserve"> </v>
      </c>
      <c r="GF37" s="174" t="str">
        <f t="shared" si="58"/>
        <v xml:space="preserve"> </v>
      </c>
    </row>
    <row r="38" spans="1:188" x14ac:dyDescent="0.35">
      <c r="A38" s="145" t="str">
        <f t="shared" si="54"/>
        <v xml:space="preserve"> </v>
      </c>
      <c r="B38" s="16"/>
      <c r="C38" s="16"/>
      <c r="D38" s="16"/>
      <c r="E38" s="144" t="str">
        <f t="shared" si="59"/>
        <v xml:space="preserve"> </v>
      </c>
      <c r="F38" s="144" t="str">
        <f>IF(ISBLANK($E$21),"",VLOOKUP($E$21,Skoleliste!$A:$H,2,FALSE))</f>
        <v/>
      </c>
      <c r="G38" s="144" t="str">
        <f>IF(ISBLANK($E$21),"",VLOOKUP($E$21,Skoleliste!$A:$H,3,FALSE))</f>
        <v/>
      </c>
      <c r="H38" s="144" t="str">
        <f>IF(ISBLANK($E$21),"",VLOOKUP($E$21,Skoleliste!$A:$H,4,FALSE))</f>
        <v/>
      </c>
      <c r="I38" s="144" t="str">
        <f>IF(ISBLANK($E$21),"",VLOOKUP($E$21,Skoleliste!$A:$H,5,FALSE))</f>
        <v/>
      </c>
      <c r="J38" s="144" t="str">
        <f>IF(ISBLANK($E$21),"",VLOOKUP($E$21,Skoleliste!$A:$H,6,FALSE))</f>
        <v/>
      </c>
      <c r="K38" s="144" t="str">
        <f>IF(ISBLANK($E$21),"",VLOOKUP($E$21,Skoleliste!$A:$H,7,FALSE))</f>
        <v/>
      </c>
      <c r="L38" s="144" t="str">
        <f>IF(ISBLANK($E$21),"",VLOOKUP($E$21,Skoleliste!$A:$H,8,FALSE))</f>
        <v/>
      </c>
      <c r="M38" s="4" t="str">
        <f t="shared" si="60"/>
        <v xml:space="preserve"> </v>
      </c>
      <c r="N38" s="4"/>
      <c r="O38" s="4" t="str">
        <f t="shared" si="61"/>
        <v xml:space="preserve"> </v>
      </c>
      <c r="P38" s="157"/>
      <c r="Q38" s="157"/>
      <c r="R38" s="157"/>
      <c r="S38" s="157"/>
      <c r="T38" s="157"/>
      <c r="U38" s="157"/>
      <c r="V38" s="157"/>
      <c r="W38" s="157"/>
      <c r="X38" s="157"/>
      <c r="Y38" s="157"/>
      <c r="Z38" s="157"/>
      <c r="AA38" s="157"/>
      <c r="AB38" s="157"/>
      <c r="AC38" s="157"/>
      <c r="AD38" s="157"/>
      <c r="AE38" s="157"/>
      <c r="AF38" s="157"/>
      <c r="AG38" s="157"/>
      <c r="AH38" s="157"/>
      <c r="AI38" s="157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49"/>
      <c r="CY38" s="149"/>
      <c r="CZ38" s="149"/>
      <c r="DA38" s="149"/>
      <c r="DB38" s="149"/>
      <c r="DC38" s="149"/>
      <c r="DD38" s="149"/>
      <c r="DE38" s="149"/>
      <c r="DF38" s="149"/>
      <c r="DG38" s="149"/>
      <c r="DH38" s="149"/>
      <c r="DI38" s="149"/>
      <c r="DJ38" s="149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57"/>
      <c r="EG38" s="157"/>
      <c r="EH38" s="157"/>
      <c r="EI38" s="157"/>
      <c r="EJ38" s="157"/>
      <c r="EK38" s="157"/>
      <c r="EL38" s="157"/>
      <c r="EM38" s="157"/>
      <c r="EN38" s="157"/>
      <c r="EO38" s="157"/>
      <c r="EP38" s="157"/>
      <c r="EQ38" s="157"/>
      <c r="ER38" s="157"/>
      <c r="ES38" s="157"/>
      <c r="ET38" s="157"/>
      <c r="EU38" s="157"/>
      <c r="EV38" s="157"/>
      <c r="EW38" s="157"/>
      <c r="EX38" s="157"/>
      <c r="EY38" s="157"/>
      <c r="EZ38" s="157"/>
      <c r="FA38" s="157"/>
      <c r="FB38" s="157"/>
      <c r="FC38" s="157"/>
      <c r="FD38" s="157"/>
      <c r="FE38" s="157"/>
      <c r="FF38" s="157"/>
      <c r="FG38" s="157"/>
      <c r="FH38" s="157"/>
      <c r="FI38" s="157"/>
      <c r="FJ38" s="157"/>
      <c r="FK38" s="157"/>
      <c r="FL38" s="157"/>
      <c r="FM38" s="157"/>
      <c r="FN38" s="157"/>
      <c r="FO38" s="157"/>
      <c r="FP38" s="157"/>
      <c r="FQ38" s="157"/>
      <c r="FR38" s="157"/>
      <c r="FS38" s="157"/>
      <c r="FT38" s="157"/>
      <c r="FU38" s="157"/>
      <c r="FV38" s="157"/>
      <c r="FW38" s="157"/>
      <c r="FX38" s="157"/>
      <c r="FY38" s="157"/>
      <c r="FZ38" s="157"/>
      <c r="GA38" s="157"/>
      <c r="GB38" s="174" t="str">
        <f t="shared" si="55"/>
        <v xml:space="preserve"> </v>
      </c>
      <c r="GC38" s="174" t="str">
        <f t="shared" si="56"/>
        <v xml:space="preserve"> </v>
      </c>
      <c r="GD38" s="174" t="str">
        <f>IF(ISBLANK(B38)," ",'Skole scoring'!FN111)</f>
        <v xml:space="preserve"> </v>
      </c>
      <c r="GE38" s="174" t="str">
        <f t="shared" si="57"/>
        <v xml:space="preserve"> </v>
      </c>
      <c r="GF38" s="174" t="str">
        <f t="shared" si="58"/>
        <v xml:space="preserve"> </v>
      </c>
    </row>
    <row r="39" spans="1:188" x14ac:dyDescent="0.35">
      <c r="A39" s="145" t="str">
        <f t="shared" si="54"/>
        <v xml:space="preserve"> </v>
      </c>
      <c r="B39" s="16"/>
      <c r="C39" s="16"/>
      <c r="D39" s="16"/>
      <c r="E39" s="144" t="str">
        <f t="shared" si="59"/>
        <v xml:space="preserve"> </v>
      </c>
      <c r="F39" s="144" t="str">
        <f>IF(ISBLANK($E$21),"",VLOOKUP($E$21,Skoleliste!$A:$H,2,FALSE))</f>
        <v/>
      </c>
      <c r="G39" s="144" t="str">
        <f>IF(ISBLANK($E$21),"",VLOOKUP($E$21,Skoleliste!$A:$H,3,FALSE))</f>
        <v/>
      </c>
      <c r="H39" s="144" t="str">
        <f>IF(ISBLANK($E$21),"",VLOOKUP($E$21,Skoleliste!$A:$H,4,FALSE))</f>
        <v/>
      </c>
      <c r="I39" s="144" t="str">
        <f>IF(ISBLANK($E$21),"",VLOOKUP($E$21,Skoleliste!$A:$H,5,FALSE))</f>
        <v/>
      </c>
      <c r="J39" s="144" t="str">
        <f>IF(ISBLANK($E$21),"",VLOOKUP($E$21,Skoleliste!$A:$H,6,FALSE))</f>
        <v/>
      </c>
      <c r="K39" s="144" t="str">
        <f>IF(ISBLANK($E$21),"",VLOOKUP($E$21,Skoleliste!$A:$H,7,FALSE))</f>
        <v/>
      </c>
      <c r="L39" s="144" t="str">
        <f>IF(ISBLANK($E$21),"",VLOOKUP($E$21,Skoleliste!$A:$H,8,FALSE))</f>
        <v/>
      </c>
      <c r="M39" s="4" t="str">
        <f t="shared" si="60"/>
        <v xml:space="preserve"> </v>
      </c>
      <c r="N39" s="4"/>
      <c r="O39" s="4" t="str">
        <f t="shared" si="61"/>
        <v xml:space="preserve"> </v>
      </c>
      <c r="P39" s="157"/>
      <c r="Q39" s="157"/>
      <c r="R39" s="157"/>
      <c r="S39" s="157"/>
      <c r="T39" s="157"/>
      <c r="U39" s="157"/>
      <c r="V39" s="157"/>
      <c r="W39" s="157"/>
      <c r="X39" s="157"/>
      <c r="Y39" s="157"/>
      <c r="Z39" s="157"/>
      <c r="AA39" s="157"/>
      <c r="AB39" s="157"/>
      <c r="AC39" s="157"/>
      <c r="AD39" s="157"/>
      <c r="AE39" s="157"/>
      <c r="AF39" s="157"/>
      <c r="AG39" s="157"/>
      <c r="AH39" s="157"/>
      <c r="AI39" s="157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49"/>
      <c r="CY39" s="149"/>
      <c r="CZ39" s="149"/>
      <c r="DA39" s="149"/>
      <c r="DB39" s="149"/>
      <c r="DC39" s="149"/>
      <c r="DD39" s="149"/>
      <c r="DE39" s="149"/>
      <c r="DF39" s="149"/>
      <c r="DG39" s="149"/>
      <c r="DH39" s="149"/>
      <c r="DI39" s="149"/>
      <c r="DJ39" s="149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57"/>
      <c r="EG39" s="157"/>
      <c r="EH39" s="157"/>
      <c r="EI39" s="157"/>
      <c r="EJ39" s="157"/>
      <c r="EK39" s="157"/>
      <c r="EL39" s="157"/>
      <c r="EM39" s="157"/>
      <c r="EN39" s="157"/>
      <c r="EO39" s="157"/>
      <c r="EP39" s="157"/>
      <c r="EQ39" s="157"/>
      <c r="ER39" s="157"/>
      <c r="ES39" s="157"/>
      <c r="ET39" s="157"/>
      <c r="EU39" s="157"/>
      <c r="EV39" s="157"/>
      <c r="EW39" s="157"/>
      <c r="EX39" s="157"/>
      <c r="EY39" s="157"/>
      <c r="EZ39" s="157"/>
      <c r="FA39" s="157"/>
      <c r="FB39" s="157"/>
      <c r="FC39" s="157"/>
      <c r="FD39" s="157"/>
      <c r="FE39" s="157"/>
      <c r="FF39" s="157"/>
      <c r="FG39" s="157"/>
      <c r="FH39" s="157"/>
      <c r="FI39" s="157"/>
      <c r="FJ39" s="157"/>
      <c r="FK39" s="157"/>
      <c r="FL39" s="157"/>
      <c r="FM39" s="157"/>
      <c r="FN39" s="157"/>
      <c r="FO39" s="157"/>
      <c r="FP39" s="157"/>
      <c r="FQ39" s="157"/>
      <c r="FR39" s="157"/>
      <c r="FS39" s="157"/>
      <c r="FT39" s="157"/>
      <c r="FU39" s="157"/>
      <c r="FV39" s="157"/>
      <c r="FW39" s="157"/>
      <c r="FX39" s="157"/>
      <c r="FY39" s="157"/>
      <c r="FZ39" s="157"/>
      <c r="GA39" s="157"/>
      <c r="GB39" s="174" t="str">
        <f t="shared" si="55"/>
        <v xml:space="preserve"> </v>
      </c>
      <c r="GC39" s="174" t="str">
        <f t="shared" si="56"/>
        <v xml:space="preserve"> </v>
      </c>
      <c r="GD39" s="174" t="str">
        <f>IF(ISBLANK(B39)," ",'Skole scoring'!FN112)</f>
        <v xml:space="preserve"> </v>
      </c>
      <c r="GE39" s="174" t="str">
        <f t="shared" si="57"/>
        <v xml:space="preserve"> </v>
      </c>
      <c r="GF39" s="174" t="str">
        <f t="shared" si="58"/>
        <v xml:space="preserve"> </v>
      </c>
    </row>
    <row r="40" spans="1:188" x14ac:dyDescent="0.35">
      <c r="A40" s="145" t="str">
        <f t="shared" si="54"/>
        <v xml:space="preserve"> </v>
      </c>
      <c r="B40" s="16"/>
      <c r="C40" s="16"/>
      <c r="D40" s="16"/>
      <c r="E40" s="144" t="str">
        <f t="shared" si="59"/>
        <v xml:space="preserve"> </v>
      </c>
      <c r="F40" s="144" t="str">
        <f>IF(ISBLANK($E$21),"",VLOOKUP($E$21,Skoleliste!$A:$H,2,FALSE))</f>
        <v/>
      </c>
      <c r="G40" s="144" t="str">
        <f>IF(ISBLANK($E$21),"",VLOOKUP($E$21,Skoleliste!$A:$H,3,FALSE))</f>
        <v/>
      </c>
      <c r="H40" s="144" t="str">
        <f>IF(ISBLANK($E$21),"",VLOOKUP($E$21,Skoleliste!$A:$H,4,FALSE))</f>
        <v/>
      </c>
      <c r="I40" s="144" t="str">
        <f>IF(ISBLANK($E$21),"",VLOOKUP($E$21,Skoleliste!$A:$H,5,FALSE))</f>
        <v/>
      </c>
      <c r="J40" s="144" t="str">
        <f>IF(ISBLANK($E$21),"",VLOOKUP($E$21,Skoleliste!$A:$H,6,FALSE))</f>
        <v/>
      </c>
      <c r="K40" s="144" t="str">
        <f>IF(ISBLANK($E$21),"",VLOOKUP($E$21,Skoleliste!$A:$H,7,FALSE))</f>
        <v/>
      </c>
      <c r="L40" s="144" t="str">
        <f>IF(ISBLANK($E$21),"",VLOOKUP($E$21,Skoleliste!$A:$H,8,FALSE))</f>
        <v/>
      </c>
      <c r="M40" s="4" t="str">
        <f t="shared" si="60"/>
        <v xml:space="preserve"> </v>
      </c>
      <c r="N40" s="4"/>
      <c r="O40" s="4" t="str">
        <f t="shared" si="61"/>
        <v xml:space="preserve"> </v>
      </c>
      <c r="P40" s="157"/>
      <c r="Q40" s="157"/>
      <c r="R40" s="157"/>
      <c r="S40" s="157"/>
      <c r="T40" s="157"/>
      <c r="U40" s="157"/>
      <c r="V40" s="157"/>
      <c r="W40" s="157"/>
      <c r="X40" s="157"/>
      <c r="Y40" s="157"/>
      <c r="Z40" s="157"/>
      <c r="AA40" s="157"/>
      <c r="AB40" s="157"/>
      <c r="AC40" s="157"/>
      <c r="AD40" s="157"/>
      <c r="AE40" s="157"/>
      <c r="AF40" s="157"/>
      <c r="AG40" s="157"/>
      <c r="AH40" s="157"/>
      <c r="AI40" s="157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49"/>
      <c r="CY40" s="149"/>
      <c r="CZ40" s="149"/>
      <c r="DA40" s="149"/>
      <c r="DB40" s="149"/>
      <c r="DC40" s="149"/>
      <c r="DD40" s="149"/>
      <c r="DE40" s="149"/>
      <c r="DF40" s="149"/>
      <c r="DG40" s="149"/>
      <c r="DH40" s="149"/>
      <c r="DI40" s="149"/>
      <c r="DJ40" s="149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57"/>
      <c r="EG40" s="157"/>
      <c r="EH40" s="157"/>
      <c r="EI40" s="157"/>
      <c r="EJ40" s="157"/>
      <c r="EK40" s="157"/>
      <c r="EL40" s="157"/>
      <c r="EM40" s="157"/>
      <c r="EN40" s="157"/>
      <c r="EO40" s="157"/>
      <c r="EP40" s="157"/>
      <c r="EQ40" s="157"/>
      <c r="ER40" s="157"/>
      <c r="ES40" s="157"/>
      <c r="ET40" s="157"/>
      <c r="EU40" s="157"/>
      <c r="EV40" s="157"/>
      <c r="EW40" s="157"/>
      <c r="EX40" s="157"/>
      <c r="EY40" s="157"/>
      <c r="EZ40" s="157"/>
      <c r="FA40" s="157"/>
      <c r="FB40" s="157"/>
      <c r="FC40" s="157"/>
      <c r="FD40" s="157"/>
      <c r="FE40" s="157"/>
      <c r="FF40" s="157"/>
      <c r="FG40" s="157"/>
      <c r="FH40" s="157"/>
      <c r="FI40" s="157"/>
      <c r="FJ40" s="157"/>
      <c r="FK40" s="157"/>
      <c r="FL40" s="157"/>
      <c r="FM40" s="157"/>
      <c r="FN40" s="157"/>
      <c r="FO40" s="157"/>
      <c r="FP40" s="157"/>
      <c r="FQ40" s="157"/>
      <c r="FR40" s="157"/>
      <c r="FS40" s="157"/>
      <c r="FT40" s="157"/>
      <c r="FU40" s="157"/>
      <c r="FV40" s="157"/>
      <c r="FW40" s="157"/>
      <c r="FX40" s="157"/>
      <c r="FY40" s="157"/>
      <c r="FZ40" s="157"/>
      <c r="GA40" s="157"/>
      <c r="GB40" s="174" t="str">
        <f t="shared" si="55"/>
        <v xml:space="preserve"> </v>
      </c>
      <c r="GC40" s="174" t="str">
        <f t="shared" si="56"/>
        <v xml:space="preserve"> </v>
      </c>
      <c r="GD40" s="174" t="str">
        <f>IF(ISBLANK(B40)," ",'Skole scoring'!FN113)</f>
        <v xml:space="preserve"> </v>
      </c>
      <c r="GE40" s="174" t="str">
        <f t="shared" si="57"/>
        <v xml:space="preserve"> </v>
      </c>
      <c r="GF40" s="174" t="str">
        <f t="shared" si="58"/>
        <v xml:space="preserve"> </v>
      </c>
    </row>
    <row r="41" spans="1:188" x14ac:dyDescent="0.35">
      <c r="A41" s="145" t="str">
        <f t="shared" si="54"/>
        <v xml:space="preserve"> </v>
      </c>
      <c r="B41" s="16"/>
      <c r="C41" s="16"/>
      <c r="D41" s="16"/>
      <c r="E41" s="144" t="str">
        <f t="shared" si="59"/>
        <v xml:space="preserve"> </v>
      </c>
      <c r="F41" s="144" t="str">
        <f>IF(ISBLANK($E$21),"",VLOOKUP($E$21,Skoleliste!$A:$H,2,FALSE))</f>
        <v/>
      </c>
      <c r="G41" s="144" t="str">
        <f>IF(ISBLANK($E$21),"",VLOOKUP($E$21,Skoleliste!$A:$H,3,FALSE))</f>
        <v/>
      </c>
      <c r="H41" s="144" t="str">
        <f>IF(ISBLANK($E$21),"",VLOOKUP($E$21,Skoleliste!$A:$H,4,FALSE))</f>
        <v/>
      </c>
      <c r="I41" s="144" t="str">
        <f>IF(ISBLANK($E$21),"",VLOOKUP($E$21,Skoleliste!$A:$H,5,FALSE))</f>
        <v/>
      </c>
      <c r="J41" s="144" t="str">
        <f>IF(ISBLANK($E$21),"",VLOOKUP($E$21,Skoleliste!$A:$H,6,FALSE))</f>
        <v/>
      </c>
      <c r="K41" s="144" t="str">
        <f>IF(ISBLANK($E$21),"",VLOOKUP($E$21,Skoleliste!$A:$H,7,FALSE))</f>
        <v/>
      </c>
      <c r="L41" s="144" t="str">
        <f>IF(ISBLANK($E$21),"",VLOOKUP($E$21,Skoleliste!$A:$H,8,FALSE))</f>
        <v/>
      </c>
      <c r="M41" s="4" t="str">
        <f t="shared" si="60"/>
        <v xml:space="preserve"> </v>
      </c>
      <c r="N41" s="4"/>
      <c r="O41" s="4" t="str">
        <f t="shared" si="61"/>
        <v xml:space="preserve"> </v>
      </c>
      <c r="P41" s="157"/>
      <c r="Q41" s="157"/>
      <c r="R41" s="157"/>
      <c r="S41" s="157"/>
      <c r="T41" s="157"/>
      <c r="U41" s="157"/>
      <c r="V41" s="157"/>
      <c r="W41" s="157"/>
      <c r="X41" s="157"/>
      <c r="Y41" s="157"/>
      <c r="Z41" s="157"/>
      <c r="AA41" s="157"/>
      <c r="AB41" s="157"/>
      <c r="AC41" s="157"/>
      <c r="AD41" s="157"/>
      <c r="AE41" s="157"/>
      <c r="AF41" s="157"/>
      <c r="AG41" s="157"/>
      <c r="AH41" s="157"/>
      <c r="AI41" s="157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49"/>
      <c r="CY41" s="149"/>
      <c r="CZ41" s="149"/>
      <c r="DA41" s="149"/>
      <c r="DB41" s="149"/>
      <c r="DC41" s="149"/>
      <c r="DD41" s="149"/>
      <c r="DE41" s="149"/>
      <c r="DF41" s="149"/>
      <c r="DG41" s="149"/>
      <c r="DH41" s="149"/>
      <c r="DI41" s="149"/>
      <c r="DJ41" s="149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57"/>
      <c r="EG41" s="157"/>
      <c r="EH41" s="157"/>
      <c r="EI41" s="157"/>
      <c r="EJ41" s="157"/>
      <c r="EK41" s="157"/>
      <c r="EL41" s="157"/>
      <c r="EM41" s="157"/>
      <c r="EN41" s="157"/>
      <c r="EO41" s="157"/>
      <c r="EP41" s="157"/>
      <c r="EQ41" s="157"/>
      <c r="ER41" s="157"/>
      <c r="ES41" s="157"/>
      <c r="ET41" s="157"/>
      <c r="EU41" s="157"/>
      <c r="EV41" s="157"/>
      <c r="EW41" s="157"/>
      <c r="EX41" s="157"/>
      <c r="EY41" s="157"/>
      <c r="EZ41" s="157"/>
      <c r="FA41" s="157"/>
      <c r="FB41" s="157"/>
      <c r="FC41" s="157"/>
      <c r="FD41" s="157"/>
      <c r="FE41" s="157"/>
      <c r="FF41" s="157"/>
      <c r="FG41" s="157"/>
      <c r="FH41" s="157"/>
      <c r="FI41" s="157"/>
      <c r="FJ41" s="157"/>
      <c r="FK41" s="157"/>
      <c r="FL41" s="157"/>
      <c r="FM41" s="157"/>
      <c r="FN41" s="157"/>
      <c r="FO41" s="157"/>
      <c r="FP41" s="157"/>
      <c r="FQ41" s="157"/>
      <c r="FR41" s="157"/>
      <c r="FS41" s="157"/>
      <c r="FT41" s="157"/>
      <c r="FU41" s="157"/>
      <c r="FV41" s="157"/>
      <c r="FW41" s="157"/>
      <c r="FX41" s="157"/>
      <c r="FY41" s="157"/>
      <c r="FZ41" s="157"/>
      <c r="GA41" s="157"/>
      <c r="GB41" s="174" t="str">
        <f t="shared" si="55"/>
        <v xml:space="preserve"> </v>
      </c>
      <c r="GC41" s="174" t="str">
        <f t="shared" si="56"/>
        <v xml:space="preserve"> </v>
      </c>
      <c r="GD41" s="174" t="str">
        <f>IF(ISBLANK(B41)," ",'Skole scoring'!FN114)</f>
        <v xml:space="preserve"> </v>
      </c>
      <c r="GE41" s="174" t="str">
        <f t="shared" si="57"/>
        <v xml:space="preserve"> </v>
      </c>
      <c r="GF41" s="174" t="str">
        <f t="shared" si="58"/>
        <v xml:space="preserve"> </v>
      </c>
    </row>
    <row r="42" spans="1:188" x14ac:dyDescent="0.35">
      <c r="A42" s="145" t="str">
        <f t="shared" si="54"/>
        <v xml:space="preserve"> </v>
      </c>
      <c r="B42" s="16"/>
      <c r="C42" s="16"/>
      <c r="D42" s="16"/>
      <c r="E42" s="144" t="str">
        <f t="shared" si="59"/>
        <v xml:space="preserve"> </v>
      </c>
      <c r="F42" s="144" t="str">
        <f>IF(ISBLANK($E$21),"",VLOOKUP($E$21,Skoleliste!$A:$H,2,FALSE))</f>
        <v/>
      </c>
      <c r="G42" s="144" t="str">
        <f>IF(ISBLANK($E$21),"",VLOOKUP($E$21,Skoleliste!$A:$H,3,FALSE))</f>
        <v/>
      </c>
      <c r="H42" s="144" t="str">
        <f>IF(ISBLANK($E$21),"",VLOOKUP($E$21,Skoleliste!$A:$H,4,FALSE))</f>
        <v/>
      </c>
      <c r="I42" s="144" t="str">
        <f>IF(ISBLANK($E$21),"",VLOOKUP($E$21,Skoleliste!$A:$H,5,FALSE))</f>
        <v/>
      </c>
      <c r="J42" s="144" t="str">
        <f>IF(ISBLANK($E$21),"",VLOOKUP($E$21,Skoleliste!$A:$H,6,FALSE))</f>
        <v/>
      </c>
      <c r="K42" s="144" t="str">
        <f>IF(ISBLANK($E$21),"",VLOOKUP($E$21,Skoleliste!$A:$H,7,FALSE))</f>
        <v/>
      </c>
      <c r="L42" s="144" t="str">
        <f>IF(ISBLANK($E$21),"",VLOOKUP($E$21,Skoleliste!$A:$H,8,FALSE))</f>
        <v/>
      </c>
      <c r="M42" s="4" t="str">
        <f t="shared" si="60"/>
        <v xml:space="preserve"> </v>
      </c>
      <c r="N42" s="4"/>
      <c r="O42" s="4" t="str">
        <f t="shared" si="61"/>
        <v xml:space="preserve"> </v>
      </c>
      <c r="P42" s="157"/>
      <c r="Q42" s="157"/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  <c r="AC42" s="157"/>
      <c r="AD42" s="157"/>
      <c r="AE42" s="157"/>
      <c r="AF42" s="157"/>
      <c r="AG42" s="157"/>
      <c r="AH42" s="157"/>
      <c r="AI42" s="157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49"/>
      <c r="CY42" s="149"/>
      <c r="CZ42" s="149"/>
      <c r="DA42" s="149"/>
      <c r="DB42" s="149"/>
      <c r="DC42" s="149"/>
      <c r="DD42" s="149"/>
      <c r="DE42" s="149"/>
      <c r="DF42" s="149"/>
      <c r="DG42" s="149"/>
      <c r="DH42" s="149"/>
      <c r="DI42" s="149"/>
      <c r="DJ42" s="149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16"/>
      <c r="DY42" s="16"/>
      <c r="DZ42" s="16"/>
      <c r="EA42" s="16"/>
      <c r="EB42" s="16"/>
      <c r="EC42" s="16"/>
      <c r="ED42" s="16"/>
      <c r="EE42" s="16"/>
      <c r="EF42" s="157"/>
      <c r="EG42" s="157"/>
      <c r="EH42" s="157"/>
      <c r="EI42" s="157"/>
      <c r="EJ42" s="157"/>
      <c r="EK42" s="157"/>
      <c r="EL42" s="157"/>
      <c r="EM42" s="157"/>
      <c r="EN42" s="157"/>
      <c r="EO42" s="157"/>
      <c r="EP42" s="157"/>
      <c r="EQ42" s="157"/>
      <c r="ER42" s="157"/>
      <c r="ES42" s="157"/>
      <c r="ET42" s="157"/>
      <c r="EU42" s="157"/>
      <c r="EV42" s="157"/>
      <c r="EW42" s="157"/>
      <c r="EX42" s="157"/>
      <c r="EY42" s="157"/>
      <c r="EZ42" s="157"/>
      <c r="FA42" s="157"/>
      <c r="FB42" s="157"/>
      <c r="FC42" s="157"/>
      <c r="FD42" s="157"/>
      <c r="FE42" s="157"/>
      <c r="FF42" s="157"/>
      <c r="FG42" s="157"/>
      <c r="FH42" s="157"/>
      <c r="FI42" s="157"/>
      <c r="FJ42" s="157"/>
      <c r="FK42" s="157"/>
      <c r="FL42" s="157"/>
      <c r="FM42" s="157"/>
      <c r="FN42" s="157"/>
      <c r="FO42" s="157"/>
      <c r="FP42" s="157"/>
      <c r="FQ42" s="157"/>
      <c r="FR42" s="157"/>
      <c r="FS42" s="157"/>
      <c r="FT42" s="157"/>
      <c r="FU42" s="157"/>
      <c r="FV42" s="157"/>
      <c r="FW42" s="157"/>
      <c r="FX42" s="157"/>
      <c r="FY42" s="157"/>
      <c r="FZ42" s="157"/>
      <c r="GA42" s="157"/>
      <c r="GB42" s="174" t="str">
        <f t="shared" si="55"/>
        <v xml:space="preserve"> </v>
      </c>
      <c r="GC42" s="174" t="str">
        <f t="shared" si="56"/>
        <v xml:space="preserve"> </v>
      </c>
      <c r="GD42" s="174" t="str">
        <f>IF(ISBLANK(B42)," ",'Skole scoring'!FN115)</f>
        <v xml:space="preserve"> </v>
      </c>
      <c r="GE42" s="174" t="str">
        <f t="shared" si="57"/>
        <v xml:space="preserve"> </v>
      </c>
      <c r="GF42" s="174" t="str">
        <f t="shared" si="58"/>
        <v xml:space="preserve"> </v>
      </c>
    </row>
    <row r="43" spans="1:188" x14ac:dyDescent="0.35">
      <c r="A43" s="145" t="str">
        <f t="shared" si="54"/>
        <v xml:space="preserve"> </v>
      </c>
      <c r="B43" s="16"/>
      <c r="C43" s="16"/>
      <c r="D43" s="16"/>
      <c r="E43" s="144" t="str">
        <f t="shared" si="59"/>
        <v xml:space="preserve"> </v>
      </c>
      <c r="F43" s="144" t="str">
        <f>IF(ISBLANK($E$21),"",VLOOKUP($E$21,Skoleliste!$A:$H,2,FALSE))</f>
        <v/>
      </c>
      <c r="G43" s="144" t="str">
        <f>IF(ISBLANK($E$21),"",VLOOKUP($E$21,Skoleliste!$A:$H,3,FALSE))</f>
        <v/>
      </c>
      <c r="H43" s="144" t="str">
        <f>IF(ISBLANK($E$21),"",VLOOKUP($E$21,Skoleliste!$A:$H,4,FALSE))</f>
        <v/>
      </c>
      <c r="I43" s="144" t="str">
        <f>IF(ISBLANK($E$21),"",VLOOKUP($E$21,Skoleliste!$A:$H,5,FALSE))</f>
        <v/>
      </c>
      <c r="J43" s="144" t="str">
        <f>IF(ISBLANK($E$21),"",VLOOKUP($E$21,Skoleliste!$A:$H,6,FALSE))</f>
        <v/>
      </c>
      <c r="K43" s="144" t="str">
        <f>IF(ISBLANK($E$21),"",VLOOKUP($E$21,Skoleliste!$A:$H,7,FALSE))</f>
        <v/>
      </c>
      <c r="L43" s="144" t="str">
        <f>IF(ISBLANK($E$21),"",VLOOKUP($E$21,Skoleliste!$A:$H,8,FALSE))</f>
        <v/>
      </c>
      <c r="M43" s="4" t="str">
        <f t="shared" si="60"/>
        <v xml:space="preserve"> </v>
      </c>
      <c r="N43" s="4"/>
      <c r="O43" s="4" t="str">
        <f t="shared" si="61"/>
        <v xml:space="preserve"> </v>
      </c>
      <c r="P43" s="157"/>
      <c r="Q43" s="157"/>
      <c r="R43" s="157"/>
      <c r="S43" s="157"/>
      <c r="T43" s="157"/>
      <c r="U43" s="157"/>
      <c r="V43" s="157"/>
      <c r="W43" s="157"/>
      <c r="X43" s="157"/>
      <c r="Y43" s="157"/>
      <c r="Z43" s="157"/>
      <c r="AA43" s="157"/>
      <c r="AB43" s="157"/>
      <c r="AC43" s="157"/>
      <c r="AD43" s="157"/>
      <c r="AE43" s="157"/>
      <c r="AF43" s="157"/>
      <c r="AG43" s="157"/>
      <c r="AH43" s="157"/>
      <c r="AI43" s="157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49"/>
      <c r="CY43" s="149"/>
      <c r="CZ43" s="149"/>
      <c r="DA43" s="149"/>
      <c r="DB43" s="149"/>
      <c r="DC43" s="149"/>
      <c r="DD43" s="149"/>
      <c r="DE43" s="149"/>
      <c r="DF43" s="149"/>
      <c r="DG43" s="149"/>
      <c r="DH43" s="149"/>
      <c r="DI43" s="149"/>
      <c r="DJ43" s="149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6"/>
      <c r="DX43" s="16"/>
      <c r="DY43" s="16"/>
      <c r="DZ43" s="16"/>
      <c r="EA43" s="16"/>
      <c r="EB43" s="16"/>
      <c r="EC43" s="16"/>
      <c r="ED43" s="16"/>
      <c r="EE43" s="16"/>
      <c r="EF43" s="157"/>
      <c r="EG43" s="157"/>
      <c r="EH43" s="157"/>
      <c r="EI43" s="157"/>
      <c r="EJ43" s="157"/>
      <c r="EK43" s="157"/>
      <c r="EL43" s="157"/>
      <c r="EM43" s="157"/>
      <c r="EN43" s="157"/>
      <c r="EO43" s="157"/>
      <c r="EP43" s="157"/>
      <c r="EQ43" s="157"/>
      <c r="ER43" s="157"/>
      <c r="ES43" s="157"/>
      <c r="ET43" s="157"/>
      <c r="EU43" s="157"/>
      <c r="EV43" s="157"/>
      <c r="EW43" s="157"/>
      <c r="EX43" s="157"/>
      <c r="EY43" s="157"/>
      <c r="EZ43" s="157"/>
      <c r="FA43" s="157"/>
      <c r="FB43" s="157"/>
      <c r="FC43" s="157"/>
      <c r="FD43" s="157"/>
      <c r="FE43" s="157"/>
      <c r="FF43" s="157"/>
      <c r="FG43" s="157"/>
      <c r="FH43" s="157"/>
      <c r="FI43" s="157"/>
      <c r="FJ43" s="157"/>
      <c r="FK43" s="157"/>
      <c r="FL43" s="157"/>
      <c r="FM43" s="157"/>
      <c r="FN43" s="157"/>
      <c r="FO43" s="157"/>
      <c r="FP43" s="157"/>
      <c r="FQ43" s="157"/>
      <c r="FR43" s="157"/>
      <c r="FS43" s="157"/>
      <c r="FT43" s="157"/>
      <c r="FU43" s="157"/>
      <c r="FV43" s="157"/>
      <c r="FW43" s="157"/>
      <c r="FX43" s="157"/>
      <c r="FY43" s="157"/>
      <c r="FZ43" s="157"/>
      <c r="GA43" s="157"/>
      <c r="GB43" s="174" t="str">
        <f t="shared" si="55"/>
        <v xml:space="preserve"> </v>
      </c>
      <c r="GC43" s="174" t="str">
        <f t="shared" si="56"/>
        <v xml:space="preserve"> </v>
      </c>
      <c r="GD43" s="174" t="str">
        <f>IF(ISBLANK(B43)," ",'Skole scoring'!FN116)</f>
        <v xml:space="preserve"> </v>
      </c>
      <c r="GE43" s="174" t="str">
        <f t="shared" si="57"/>
        <v xml:space="preserve"> </v>
      </c>
      <c r="GF43" s="174" t="str">
        <f t="shared" si="58"/>
        <v xml:space="preserve"> </v>
      </c>
    </row>
    <row r="44" spans="1:188" x14ac:dyDescent="0.35">
      <c r="A44" s="145" t="str">
        <f t="shared" si="54"/>
        <v xml:space="preserve"> </v>
      </c>
      <c r="B44" s="16"/>
      <c r="C44" s="16"/>
      <c r="D44" s="16"/>
      <c r="E44" s="144" t="str">
        <f t="shared" si="59"/>
        <v xml:space="preserve"> </v>
      </c>
      <c r="F44" s="144" t="str">
        <f>IF(ISBLANK($E$21),"",VLOOKUP($E$21,Skoleliste!$A:$H,2,FALSE))</f>
        <v/>
      </c>
      <c r="G44" s="144" t="str">
        <f>IF(ISBLANK($E$21),"",VLOOKUP($E$21,Skoleliste!$A:$H,3,FALSE))</f>
        <v/>
      </c>
      <c r="H44" s="144" t="str">
        <f>IF(ISBLANK($E$21),"",VLOOKUP($E$21,Skoleliste!$A:$H,4,FALSE))</f>
        <v/>
      </c>
      <c r="I44" s="144" t="str">
        <f>IF(ISBLANK($E$21),"",VLOOKUP($E$21,Skoleliste!$A:$H,5,FALSE))</f>
        <v/>
      </c>
      <c r="J44" s="144" t="str">
        <f>IF(ISBLANK($E$21),"",VLOOKUP($E$21,Skoleliste!$A:$H,6,FALSE))</f>
        <v/>
      </c>
      <c r="K44" s="144" t="str">
        <f>IF(ISBLANK($E$21),"",VLOOKUP($E$21,Skoleliste!$A:$H,7,FALSE))</f>
        <v/>
      </c>
      <c r="L44" s="144" t="str">
        <f>IF(ISBLANK($E$21),"",VLOOKUP($E$21,Skoleliste!$A:$H,8,FALSE))</f>
        <v/>
      </c>
      <c r="M44" s="4" t="str">
        <f t="shared" si="60"/>
        <v xml:space="preserve"> </v>
      </c>
      <c r="N44" s="4"/>
      <c r="O44" s="4" t="str">
        <f t="shared" si="61"/>
        <v xml:space="preserve"> </v>
      </c>
      <c r="P44" s="157"/>
      <c r="Q44" s="157"/>
      <c r="R44" s="157"/>
      <c r="S44" s="157"/>
      <c r="T44" s="157"/>
      <c r="U44" s="157"/>
      <c r="V44" s="157"/>
      <c r="W44" s="157"/>
      <c r="X44" s="157"/>
      <c r="Y44" s="157"/>
      <c r="Z44" s="157"/>
      <c r="AA44" s="157"/>
      <c r="AB44" s="157"/>
      <c r="AC44" s="157"/>
      <c r="AD44" s="157"/>
      <c r="AE44" s="157"/>
      <c r="AF44" s="157"/>
      <c r="AG44" s="157"/>
      <c r="AH44" s="157"/>
      <c r="AI44" s="157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49"/>
      <c r="CY44" s="149"/>
      <c r="CZ44" s="149"/>
      <c r="DA44" s="149"/>
      <c r="DB44" s="149"/>
      <c r="DC44" s="149"/>
      <c r="DD44" s="149"/>
      <c r="DE44" s="149"/>
      <c r="DF44" s="149"/>
      <c r="DG44" s="149"/>
      <c r="DH44" s="149"/>
      <c r="DI44" s="149"/>
      <c r="DJ44" s="149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57"/>
      <c r="EG44" s="157"/>
      <c r="EH44" s="157"/>
      <c r="EI44" s="157"/>
      <c r="EJ44" s="157"/>
      <c r="EK44" s="157"/>
      <c r="EL44" s="157"/>
      <c r="EM44" s="157"/>
      <c r="EN44" s="157"/>
      <c r="EO44" s="157"/>
      <c r="EP44" s="157"/>
      <c r="EQ44" s="157"/>
      <c r="ER44" s="157"/>
      <c r="ES44" s="157"/>
      <c r="ET44" s="157"/>
      <c r="EU44" s="157"/>
      <c r="EV44" s="157"/>
      <c r="EW44" s="157"/>
      <c r="EX44" s="157"/>
      <c r="EY44" s="157"/>
      <c r="EZ44" s="157"/>
      <c r="FA44" s="157"/>
      <c r="FB44" s="157"/>
      <c r="FC44" s="157"/>
      <c r="FD44" s="157"/>
      <c r="FE44" s="157"/>
      <c r="FF44" s="157"/>
      <c r="FG44" s="157"/>
      <c r="FH44" s="157"/>
      <c r="FI44" s="157"/>
      <c r="FJ44" s="157"/>
      <c r="FK44" s="157"/>
      <c r="FL44" s="157"/>
      <c r="FM44" s="157"/>
      <c r="FN44" s="157"/>
      <c r="FO44" s="157"/>
      <c r="FP44" s="157"/>
      <c r="FQ44" s="157"/>
      <c r="FR44" s="157"/>
      <c r="FS44" s="157"/>
      <c r="FT44" s="157"/>
      <c r="FU44" s="157"/>
      <c r="FV44" s="157"/>
      <c r="FW44" s="157"/>
      <c r="FX44" s="157"/>
      <c r="FY44" s="157"/>
      <c r="FZ44" s="157"/>
      <c r="GA44" s="157"/>
      <c r="GB44" s="174" t="str">
        <f t="shared" si="55"/>
        <v xml:space="preserve"> </v>
      </c>
      <c r="GC44" s="174" t="str">
        <f t="shared" si="56"/>
        <v xml:space="preserve"> </v>
      </c>
      <c r="GD44" s="174" t="str">
        <f>IF(ISBLANK(B44)," ",'Skole scoring'!FN117)</f>
        <v xml:space="preserve"> </v>
      </c>
      <c r="GE44" s="174" t="str">
        <f t="shared" si="57"/>
        <v xml:space="preserve"> </v>
      </c>
      <c r="GF44" s="174" t="str">
        <f t="shared" si="58"/>
        <v xml:space="preserve"> </v>
      </c>
    </row>
    <row r="45" spans="1:188" x14ac:dyDescent="0.35">
      <c r="A45" s="145" t="str">
        <f t="shared" si="54"/>
        <v xml:space="preserve"> </v>
      </c>
      <c r="B45" s="16"/>
      <c r="C45" s="16"/>
      <c r="D45" s="16"/>
      <c r="E45" s="144" t="str">
        <f t="shared" si="59"/>
        <v xml:space="preserve"> </v>
      </c>
      <c r="F45" s="144" t="str">
        <f>IF(ISBLANK($E$21),"",VLOOKUP($E$21,Skoleliste!$A:$H,2,FALSE))</f>
        <v/>
      </c>
      <c r="G45" s="144" t="str">
        <f>IF(ISBLANK($E$21),"",VLOOKUP($E$21,Skoleliste!$A:$H,3,FALSE))</f>
        <v/>
      </c>
      <c r="H45" s="144" t="str">
        <f>IF(ISBLANK($E$21),"",VLOOKUP($E$21,Skoleliste!$A:$H,4,FALSE))</f>
        <v/>
      </c>
      <c r="I45" s="144" t="str">
        <f>IF(ISBLANK($E$21),"",VLOOKUP($E$21,Skoleliste!$A:$H,5,FALSE))</f>
        <v/>
      </c>
      <c r="J45" s="144" t="str">
        <f>IF(ISBLANK($E$21),"",VLOOKUP($E$21,Skoleliste!$A:$H,6,FALSE))</f>
        <v/>
      </c>
      <c r="K45" s="144" t="str">
        <f>IF(ISBLANK($E$21),"",VLOOKUP($E$21,Skoleliste!$A:$H,7,FALSE))</f>
        <v/>
      </c>
      <c r="L45" s="144" t="str">
        <f>IF(ISBLANK($E$21),"",VLOOKUP($E$21,Skoleliste!$A:$H,8,FALSE))</f>
        <v/>
      </c>
      <c r="M45" s="4" t="str">
        <f t="shared" si="60"/>
        <v xml:space="preserve"> </v>
      </c>
      <c r="N45" s="4"/>
      <c r="O45" s="4" t="str">
        <f t="shared" si="61"/>
        <v xml:space="preserve"> </v>
      </c>
      <c r="P45" s="157"/>
      <c r="Q45" s="157"/>
      <c r="R45" s="157"/>
      <c r="S45" s="157"/>
      <c r="T45" s="157"/>
      <c r="U45" s="157"/>
      <c r="V45" s="157"/>
      <c r="W45" s="157"/>
      <c r="X45" s="157"/>
      <c r="Y45" s="157"/>
      <c r="Z45" s="157"/>
      <c r="AA45" s="157"/>
      <c r="AB45" s="157"/>
      <c r="AC45" s="157"/>
      <c r="AD45" s="157"/>
      <c r="AE45" s="157"/>
      <c r="AF45" s="157"/>
      <c r="AG45" s="157"/>
      <c r="AH45" s="157"/>
      <c r="AI45" s="157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49"/>
      <c r="CY45" s="149"/>
      <c r="CZ45" s="149"/>
      <c r="DA45" s="149"/>
      <c r="DB45" s="149"/>
      <c r="DC45" s="149"/>
      <c r="DD45" s="149"/>
      <c r="DE45" s="149"/>
      <c r="DF45" s="149"/>
      <c r="DG45" s="149"/>
      <c r="DH45" s="149"/>
      <c r="DI45" s="149"/>
      <c r="DJ45" s="149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57"/>
      <c r="EG45" s="157"/>
      <c r="EH45" s="157"/>
      <c r="EI45" s="157"/>
      <c r="EJ45" s="157"/>
      <c r="EK45" s="157"/>
      <c r="EL45" s="157"/>
      <c r="EM45" s="157"/>
      <c r="EN45" s="157"/>
      <c r="EO45" s="157"/>
      <c r="EP45" s="157"/>
      <c r="EQ45" s="157"/>
      <c r="ER45" s="157"/>
      <c r="ES45" s="157"/>
      <c r="ET45" s="157"/>
      <c r="EU45" s="157"/>
      <c r="EV45" s="157"/>
      <c r="EW45" s="157"/>
      <c r="EX45" s="157"/>
      <c r="EY45" s="157"/>
      <c r="EZ45" s="157"/>
      <c r="FA45" s="157"/>
      <c r="FB45" s="157"/>
      <c r="FC45" s="157"/>
      <c r="FD45" s="157"/>
      <c r="FE45" s="157"/>
      <c r="FF45" s="157"/>
      <c r="FG45" s="157"/>
      <c r="FH45" s="157"/>
      <c r="FI45" s="157"/>
      <c r="FJ45" s="157"/>
      <c r="FK45" s="157"/>
      <c r="FL45" s="157"/>
      <c r="FM45" s="157"/>
      <c r="FN45" s="157"/>
      <c r="FO45" s="157"/>
      <c r="FP45" s="157"/>
      <c r="FQ45" s="157"/>
      <c r="FR45" s="157"/>
      <c r="FS45" s="157"/>
      <c r="FT45" s="157"/>
      <c r="FU45" s="157"/>
      <c r="FV45" s="157"/>
      <c r="FW45" s="157"/>
      <c r="FX45" s="157"/>
      <c r="FY45" s="157"/>
      <c r="FZ45" s="157"/>
      <c r="GA45" s="157"/>
      <c r="GB45" s="174" t="str">
        <f t="shared" si="55"/>
        <v xml:space="preserve"> </v>
      </c>
      <c r="GC45" s="174" t="str">
        <f t="shared" si="56"/>
        <v xml:space="preserve"> </v>
      </c>
      <c r="GD45" s="174" t="str">
        <f>IF(ISBLANK(B45)," ",'Skole scoring'!FN118)</f>
        <v xml:space="preserve"> </v>
      </c>
      <c r="GE45" s="174" t="str">
        <f t="shared" si="57"/>
        <v xml:space="preserve"> </v>
      </c>
      <c r="GF45" s="174" t="str">
        <f t="shared" si="58"/>
        <v xml:space="preserve"> </v>
      </c>
    </row>
    <row r="46" spans="1:188" x14ac:dyDescent="0.35">
      <c r="A46" s="145" t="str">
        <f t="shared" si="54"/>
        <v xml:space="preserve"> </v>
      </c>
      <c r="B46" s="16"/>
      <c r="C46" s="16"/>
      <c r="D46" s="16"/>
      <c r="E46" s="144" t="str">
        <f t="shared" si="59"/>
        <v xml:space="preserve"> </v>
      </c>
      <c r="F46" s="144" t="str">
        <f>IF(ISBLANK($E$21),"",VLOOKUP($E$21,Skoleliste!$A:$H,2,FALSE))</f>
        <v/>
      </c>
      <c r="G46" s="144" t="str">
        <f>IF(ISBLANK($E$21),"",VLOOKUP($E$21,Skoleliste!$A:$H,3,FALSE))</f>
        <v/>
      </c>
      <c r="H46" s="144" t="str">
        <f>IF(ISBLANK($E$21),"",VLOOKUP($E$21,Skoleliste!$A:$H,4,FALSE))</f>
        <v/>
      </c>
      <c r="I46" s="144" t="str">
        <f>IF(ISBLANK($E$21),"",VLOOKUP($E$21,Skoleliste!$A:$H,5,FALSE))</f>
        <v/>
      </c>
      <c r="J46" s="144" t="str">
        <f>IF(ISBLANK($E$21),"",VLOOKUP($E$21,Skoleliste!$A:$H,6,FALSE))</f>
        <v/>
      </c>
      <c r="K46" s="144" t="str">
        <f>IF(ISBLANK($E$21),"",VLOOKUP($E$21,Skoleliste!$A:$H,7,FALSE))</f>
        <v/>
      </c>
      <c r="L46" s="144" t="str">
        <f>IF(ISBLANK($E$21),"",VLOOKUP($E$21,Skoleliste!$A:$H,8,FALSE))</f>
        <v/>
      </c>
      <c r="M46" s="4" t="str">
        <f t="shared" si="60"/>
        <v xml:space="preserve"> </v>
      </c>
      <c r="N46" s="4"/>
      <c r="O46" s="4" t="str">
        <f t="shared" si="61"/>
        <v xml:space="preserve"> </v>
      </c>
      <c r="P46" s="157"/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7"/>
      <c r="AC46" s="157"/>
      <c r="AD46" s="157"/>
      <c r="AE46" s="157"/>
      <c r="AF46" s="157"/>
      <c r="AG46" s="157"/>
      <c r="AH46" s="157"/>
      <c r="AI46" s="157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49"/>
      <c r="CY46" s="149"/>
      <c r="CZ46" s="149"/>
      <c r="DA46" s="149"/>
      <c r="DB46" s="149"/>
      <c r="DC46" s="149"/>
      <c r="DD46" s="149"/>
      <c r="DE46" s="149"/>
      <c r="DF46" s="149"/>
      <c r="DG46" s="149"/>
      <c r="DH46" s="149"/>
      <c r="DI46" s="149"/>
      <c r="DJ46" s="149"/>
      <c r="DK46" s="16"/>
      <c r="DL46" s="16"/>
      <c r="DM46" s="16"/>
      <c r="DN46" s="16"/>
      <c r="DO46" s="16"/>
      <c r="DP46" s="16"/>
      <c r="DQ46" s="16"/>
      <c r="DR46" s="16"/>
      <c r="DS46" s="16"/>
      <c r="DT46" s="16"/>
      <c r="DU46" s="16"/>
      <c r="DV46" s="16"/>
      <c r="DW46" s="16"/>
      <c r="DX46" s="16"/>
      <c r="DY46" s="16"/>
      <c r="DZ46" s="16"/>
      <c r="EA46" s="16"/>
      <c r="EB46" s="16"/>
      <c r="EC46" s="16"/>
      <c r="ED46" s="16"/>
      <c r="EE46" s="16"/>
      <c r="EF46" s="157"/>
      <c r="EG46" s="157"/>
      <c r="EH46" s="157"/>
      <c r="EI46" s="157"/>
      <c r="EJ46" s="157"/>
      <c r="EK46" s="157"/>
      <c r="EL46" s="157"/>
      <c r="EM46" s="157"/>
      <c r="EN46" s="157"/>
      <c r="EO46" s="157"/>
      <c r="EP46" s="157"/>
      <c r="EQ46" s="157"/>
      <c r="ER46" s="157"/>
      <c r="ES46" s="157"/>
      <c r="ET46" s="157"/>
      <c r="EU46" s="157"/>
      <c r="EV46" s="157"/>
      <c r="EW46" s="157"/>
      <c r="EX46" s="157"/>
      <c r="EY46" s="157"/>
      <c r="EZ46" s="157"/>
      <c r="FA46" s="157"/>
      <c r="FB46" s="157"/>
      <c r="FC46" s="157"/>
      <c r="FD46" s="157"/>
      <c r="FE46" s="157"/>
      <c r="FF46" s="157"/>
      <c r="FG46" s="157"/>
      <c r="FH46" s="157"/>
      <c r="FI46" s="157"/>
      <c r="FJ46" s="157"/>
      <c r="FK46" s="157"/>
      <c r="FL46" s="157"/>
      <c r="FM46" s="157"/>
      <c r="FN46" s="157"/>
      <c r="FO46" s="157"/>
      <c r="FP46" s="157"/>
      <c r="FQ46" s="157"/>
      <c r="FR46" s="157"/>
      <c r="FS46" s="157"/>
      <c r="FT46" s="157"/>
      <c r="FU46" s="157"/>
      <c r="FV46" s="157"/>
      <c r="FW46" s="157"/>
      <c r="FX46" s="157"/>
      <c r="FY46" s="157"/>
      <c r="FZ46" s="157"/>
      <c r="GA46" s="157"/>
      <c r="GB46" s="174" t="str">
        <f t="shared" si="55"/>
        <v xml:space="preserve"> </v>
      </c>
      <c r="GC46" s="174" t="str">
        <f t="shared" si="56"/>
        <v xml:space="preserve"> </v>
      </c>
      <c r="GD46" s="174" t="str">
        <f>IF(ISBLANK(B46)," ",'Skole scoring'!FN119)</f>
        <v xml:space="preserve"> </v>
      </c>
      <c r="GE46" s="174" t="str">
        <f t="shared" si="57"/>
        <v xml:space="preserve"> </v>
      </c>
      <c r="GF46" s="174" t="str">
        <f t="shared" si="58"/>
        <v xml:space="preserve"> </v>
      </c>
    </row>
    <row r="47" spans="1:188" x14ac:dyDescent="0.35">
      <c r="F47"/>
      <c r="G47"/>
      <c r="H47"/>
      <c r="I47"/>
      <c r="J47"/>
      <c r="K47"/>
      <c r="L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</row>
    <row r="48" spans="1:188" x14ac:dyDescent="0.35">
      <c r="F48"/>
      <c r="G48"/>
      <c r="H48"/>
      <c r="I48"/>
      <c r="J48"/>
      <c r="K48"/>
      <c r="L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</row>
    <row r="49" customFormat="1" x14ac:dyDescent="0.35"/>
    <row r="50" customFormat="1" x14ac:dyDescent="0.35"/>
    <row r="51" customFormat="1" x14ac:dyDescent="0.35"/>
    <row r="52" customFormat="1" x14ac:dyDescent="0.35"/>
    <row r="53" customFormat="1" x14ac:dyDescent="0.35"/>
    <row r="54" customFormat="1" x14ac:dyDescent="0.35"/>
    <row r="55" customFormat="1" x14ac:dyDescent="0.35"/>
    <row r="56" customFormat="1" x14ac:dyDescent="0.35"/>
    <row r="57" customFormat="1" x14ac:dyDescent="0.35"/>
    <row r="58" customFormat="1" x14ac:dyDescent="0.35"/>
    <row r="59" customFormat="1" x14ac:dyDescent="0.35"/>
    <row r="60" customFormat="1" x14ac:dyDescent="0.35"/>
    <row r="61" customFormat="1" x14ac:dyDescent="0.35"/>
    <row r="62" customFormat="1" x14ac:dyDescent="0.35"/>
    <row r="63" customFormat="1" x14ac:dyDescent="0.35"/>
    <row r="64" customFormat="1" x14ac:dyDescent="0.35"/>
    <row r="65" customFormat="1" x14ac:dyDescent="0.35"/>
    <row r="66" customFormat="1" x14ac:dyDescent="0.35"/>
    <row r="67" customFormat="1" x14ac:dyDescent="0.35"/>
    <row r="68" customFormat="1" x14ac:dyDescent="0.35"/>
    <row r="69" customFormat="1" x14ac:dyDescent="0.35"/>
    <row r="70" customFormat="1" x14ac:dyDescent="0.35"/>
    <row r="71" customFormat="1" x14ac:dyDescent="0.35"/>
    <row r="72" customFormat="1" x14ac:dyDescent="0.35"/>
    <row r="73" customFormat="1" x14ac:dyDescent="0.35"/>
    <row r="74" customFormat="1" x14ac:dyDescent="0.35"/>
    <row r="75" customFormat="1" x14ac:dyDescent="0.35"/>
    <row r="76" customFormat="1" x14ac:dyDescent="0.35"/>
    <row r="77" customFormat="1" x14ac:dyDescent="0.35"/>
    <row r="78" customFormat="1" x14ac:dyDescent="0.35"/>
    <row r="79" customFormat="1" x14ac:dyDescent="0.35"/>
    <row r="80" customFormat="1" x14ac:dyDescent="0.35"/>
    <row r="81" customFormat="1" x14ac:dyDescent="0.35"/>
    <row r="82" customFormat="1" x14ac:dyDescent="0.35"/>
    <row r="83" customFormat="1" x14ac:dyDescent="0.35"/>
    <row r="84" customFormat="1" x14ac:dyDescent="0.35"/>
    <row r="85" customFormat="1" x14ac:dyDescent="0.35"/>
    <row r="86" customFormat="1" x14ac:dyDescent="0.35"/>
    <row r="87" customFormat="1" x14ac:dyDescent="0.35"/>
    <row r="88" customFormat="1" x14ac:dyDescent="0.35"/>
    <row r="89" customFormat="1" x14ac:dyDescent="0.35"/>
    <row r="90" customFormat="1" x14ac:dyDescent="0.35"/>
    <row r="91" customFormat="1" x14ac:dyDescent="0.35"/>
    <row r="92" customFormat="1" x14ac:dyDescent="0.35"/>
    <row r="93" customFormat="1" x14ac:dyDescent="0.35"/>
    <row r="94" customFormat="1" x14ac:dyDescent="0.35"/>
    <row r="95" customFormat="1" x14ac:dyDescent="0.35"/>
    <row r="96" customFormat="1" x14ac:dyDescent="0.35"/>
    <row r="97" customFormat="1" x14ac:dyDescent="0.35"/>
    <row r="98" customFormat="1" x14ac:dyDescent="0.35"/>
    <row r="99" customFormat="1" x14ac:dyDescent="0.35"/>
    <row r="100" customFormat="1" x14ac:dyDescent="0.35"/>
    <row r="101" customFormat="1" x14ac:dyDescent="0.35"/>
    <row r="102" customFormat="1" x14ac:dyDescent="0.35"/>
    <row r="103" customFormat="1" x14ac:dyDescent="0.35"/>
    <row r="104" customFormat="1" x14ac:dyDescent="0.35"/>
    <row r="105" customFormat="1" x14ac:dyDescent="0.35"/>
    <row r="106" customFormat="1" x14ac:dyDescent="0.35"/>
    <row r="107" customFormat="1" x14ac:dyDescent="0.35"/>
    <row r="108" customFormat="1" x14ac:dyDescent="0.35"/>
    <row r="109" customFormat="1" x14ac:dyDescent="0.35"/>
    <row r="110" customFormat="1" x14ac:dyDescent="0.35"/>
    <row r="111" customFormat="1" x14ac:dyDescent="0.35"/>
    <row r="112" customFormat="1" x14ac:dyDescent="0.35"/>
    <row r="113" customFormat="1" x14ac:dyDescent="0.35"/>
    <row r="114" customFormat="1" x14ac:dyDescent="0.35"/>
    <row r="115" customFormat="1" x14ac:dyDescent="0.35"/>
    <row r="116" customFormat="1" x14ac:dyDescent="0.35"/>
    <row r="117" customFormat="1" x14ac:dyDescent="0.35"/>
    <row r="118" customFormat="1" x14ac:dyDescent="0.35"/>
    <row r="119" customFormat="1" x14ac:dyDescent="0.35"/>
    <row r="120" customFormat="1" x14ac:dyDescent="0.35"/>
    <row r="121" customFormat="1" x14ac:dyDescent="0.35"/>
    <row r="122" customFormat="1" x14ac:dyDescent="0.35"/>
    <row r="123" customFormat="1" x14ac:dyDescent="0.35"/>
    <row r="124" customFormat="1" x14ac:dyDescent="0.35"/>
    <row r="125" customFormat="1" x14ac:dyDescent="0.35"/>
    <row r="126" customFormat="1" x14ac:dyDescent="0.35"/>
    <row r="127" customFormat="1" x14ac:dyDescent="0.35"/>
    <row r="128" customFormat="1" x14ac:dyDescent="0.35"/>
    <row r="129" customFormat="1" x14ac:dyDescent="0.35"/>
    <row r="130" customFormat="1" x14ac:dyDescent="0.35"/>
    <row r="131" customFormat="1" x14ac:dyDescent="0.35"/>
    <row r="132" customFormat="1" x14ac:dyDescent="0.35"/>
    <row r="133" customFormat="1" x14ac:dyDescent="0.35"/>
    <row r="134" customFormat="1" x14ac:dyDescent="0.35"/>
    <row r="135" customFormat="1" x14ac:dyDescent="0.35"/>
    <row r="136" customFormat="1" x14ac:dyDescent="0.35"/>
    <row r="137" customFormat="1" x14ac:dyDescent="0.35"/>
    <row r="138" customFormat="1" x14ac:dyDescent="0.35"/>
    <row r="139" customFormat="1" x14ac:dyDescent="0.35"/>
    <row r="140" customFormat="1" x14ac:dyDescent="0.35"/>
    <row r="141" customFormat="1" x14ac:dyDescent="0.35"/>
    <row r="142" customFormat="1" x14ac:dyDescent="0.35"/>
    <row r="143" customFormat="1" x14ac:dyDescent="0.35"/>
    <row r="144" customFormat="1" x14ac:dyDescent="0.35"/>
    <row r="145" customFormat="1" x14ac:dyDescent="0.35"/>
    <row r="146" customFormat="1" x14ac:dyDescent="0.35"/>
    <row r="147" customFormat="1" x14ac:dyDescent="0.35"/>
    <row r="148" customFormat="1" x14ac:dyDescent="0.35"/>
    <row r="149" customFormat="1" x14ac:dyDescent="0.35"/>
    <row r="150" customFormat="1" x14ac:dyDescent="0.35"/>
    <row r="151" customFormat="1" x14ac:dyDescent="0.35"/>
    <row r="152" customFormat="1" x14ac:dyDescent="0.35"/>
    <row r="153" customFormat="1" x14ac:dyDescent="0.35"/>
    <row r="154" customFormat="1" x14ac:dyDescent="0.35"/>
    <row r="155" customFormat="1" x14ac:dyDescent="0.35"/>
    <row r="156" customFormat="1" x14ac:dyDescent="0.35"/>
    <row r="157" customFormat="1" x14ac:dyDescent="0.35"/>
    <row r="158" customFormat="1" x14ac:dyDescent="0.35"/>
    <row r="159" customFormat="1" x14ac:dyDescent="0.35"/>
    <row r="160" customFormat="1" x14ac:dyDescent="0.35"/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  <row r="202" customFormat="1" x14ac:dyDescent="0.35"/>
    <row r="203" customFormat="1" x14ac:dyDescent="0.35"/>
    <row r="204" customFormat="1" x14ac:dyDescent="0.35"/>
    <row r="205" customFormat="1" x14ac:dyDescent="0.35"/>
    <row r="206" customFormat="1" x14ac:dyDescent="0.35"/>
    <row r="207" customFormat="1" x14ac:dyDescent="0.35"/>
    <row r="208" customFormat="1" x14ac:dyDescent="0.35"/>
    <row r="209" customFormat="1" x14ac:dyDescent="0.35"/>
    <row r="210" customFormat="1" x14ac:dyDescent="0.35"/>
    <row r="211" customFormat="1" x14ac:dyDescent="0.35"/>
    <row r="212" customFormat="1" x14ac:dyDescent="0.35"/>
    <row r="213" customFormat="1" x14ac:dyDescent="0.35"/>
    <row r="214" customFormat="1" x14ac:dyDescent="0.35"/>
    <row r="215" customFormat="1" x14ac:dyDescent="0.35"/>
    <row r="216" customFormat="1" x14ac:dyDescent="0.35"/>
    <row r="217" customFormat="1" x14ac:dyDescent="0.35"/>
    <row r="218" customFormat="1" x14ac:dyDescent="0.35"/>
    <row r="219" customFormat="1" x14ac:dyDescent="0.35"/>
    <row r="220" customFormat="1" x14ac:dyDescent="0.35"/>
    <row r="221" customFormat="1" x14ac:dyDescent="0.35"/>
    <row r="222" customFormat="1" x14ac:dyDescent="0.35"/>
    <row r="223" customFormat="1" x14ac:dyDescent="0.35"/>
    <row r="224" customFormat="1" x14ac:dyDescent="0.35"/>
    <row r="225" customFormat="1" x14ac:dyDescent="0.35"/>
    <row r="226" customFormat="1" x14ac:dyDescent="0.35"/>
    <row r="227" customFormat="1" x14ac:dyDescent="0.35"/>
    <row r="228" customFormat="1" x14ac:dyDescent="0.35"/>
    <row r="229" customFormat="1" x14ac:dyDescent="0.35"/>
    <row r="230" customFormat="1" x14ac:dyDescent="0.35"/>
    <row r="231" customFormat="1" x14ac:dyDescent="0.35"/>
    <row r="232" customFormat="1" x14ac:dyDescent="0.35"/>
    <row r="233" customFormat="1" x14ac:dyDescent="0.35"/>
    <row r="234" customFormat="1" x14ac:dyDescent="0.35"/>
    <row r="235" customFormat="1" x14ac:dyDescent="0.35"/>
    <row r="236" customFormat="1" x14ac:dyDescent="0.35"/>
    <row r="237" customFormat="1" x14ac:dyDescent="0.35"/>
    <row r="238" customFormat="1" x14ac:dyDescent="0.35"/>
    <row r="239" customFormat="1" x14ac:dyDescent="0.35"/>
    <row r="240" customFormat="1" x14ac:dyDescent="0.35"/>
    <row r="241" customFormat="1" x14ac:dyDescent="0.35"/>
    <row r="242" customFormat="1" x14ac:dyDescent="0.35"/>
    <row r="243" customFormat="1" x14ac:dyDescent="0.35"/>
    <row r="244" customFormat="1" x14ac:dyDescent="0.35"/>
    <row r="245" customFormat="1" x14ac:dyDescent="0.35"/>
    <row r="246" customFormat="1" x14ac:dyDescent="0.35"/>
    <row r="247" customFormat="1" x14ac:dyDescent="0.35"/>
    <row r="248" customFormat="1" x14ac:dyDescent="0.35"/>
    <row r="249" customFormat="1" x14ac:dyDescent="0.35"/>
    <row r="250" customFormat="1" x14ac:dyDescent="0.35"/>
    <row r="251" customFormat="1" x14ac:dyDescent="0.35"/>
    <row r="252" customFormat="1" x14ac:dyDescent="0.35"/>
    <row r="253" customFormat="1" x14ac:dyDescent="0.35"/>
    <row r="254" customFormat="1" x14ac:dyDescent="0.35"/>
    <row r="255" customFormat="1" x14ac:dyDescent="0.35"/>
    <row r="256" customFormat="1" x14ac:dyDescent="0.35"/>
    <row r="257" customFormat="1" x14ac:dyDescent="0.35"/>
    <row r="258" customFormat="1" x14ac:dyDescent="0.35"/>
    <row r="259" customFormat="1" x14ac:dyDescent="0.35"/>
    <row r="260" customFormat="1" x14ac:dyDescent="0.35"/>
    <row r="261" customFormat="1" x14ac:dyDescent="0.35"/>
    <row r="262" customFormat="1" x14ac:dyDescent="0.35"/>
    <row r="263" customFormat="1" x14ac:dyDescent="0.35"/>
    <row r="264" customFormat="1" x14ac:dyDescent="0.35"/>
    <row r="265" customFormat="1" x14ac:dyDescent="0.35"/>
    <row r="266" customFormat="1" x14ac:dyDescent="0.35"/>
    <row r="267" customFormat="1" x14ac:dyDescent="0.35"/>
    <row r="268" customFormat="1" x14ac:dyDescent="0.35"/>
    <row r="269" customFormat="1" x14ac:dyDescent="0.35"/>
    <row r="270" customFormat="1" x14ac:dyDescent="0.35"/>
    <row r="271" customFormat="1" x14ac:dyDescent="0.35"/>
    <row r="272" customFormat="1" x14ac:dyDescent="0.35"/>
    <row r="273" customFormat="1" x14ac:dyDescent="0.35"/>
    <row r="274" customFormat="1" x14ac:dyDescent="0.35"/>
    <row r="275" customFormat="1" x14ac:dyDescent="0.35"/>
    <row r="276" customFormat="1" x14ac:dyDescent="0.35"/>
    <row r="277" customFormat="1" x14ac:dyDescent="0.35"/>
    <row r="278" customFormat="1" x14ac:dyDescent="0.35"/>
    <row r="279" customFormat="1" x14ac:dyDescent="0.35"/>
    <row r="280" customFormat="1" x14ac:dyDescent="0.35"/>
    <row r="281" customFormat="1" x14ac:dyDescent="0.35"/>
    <row r="282" customFormat="1" x14ac:dyDescent="0.35"/>
    <row r="283" customFormat="1" x14ac:dyDescent="0.35"/>
    <row r="284" customFormat="1" x14ac:dyDescent="0.35"/>
    <row r="285" customFormat="1" x14ac:dyDescent="0.35"/>
    <row r="286" customFormat="1" x14ac:dyDescent="0.35"/>
    <row r="287" customFormat="1" x14ac:dyDescent="0.35"/>
    <row r="288" customFormat="1" x14ac:dyDescent="0.35"/>
    <row r="289" customFormat="1" x14ac:dyDescent="0.35"/>
    <row r="290" customFormat="1" x14ac:dyDescent="0.35"/>
    <row r="291" customFormat="1" x14ac:dyDescent="0.35"/>
    <row r="292" customFormat="1" x14ac:dyDescent="0.35"/>
    <row r="293" customFormat="1" x14ac:dyDescent="0.35"/>
    <row r="294" customFormat="1" x14ac:dyDescent="0.35"/>
    <row r="295" customFormat="1" x14ac:dyDescent="0.35"/>
    <row r="296" customFormat="1" x14ac:dyDescent="0.35"/>
    <row r="297" customFormat="1" x14ac:dyDescent="0.35"/>
    <row r="298" customFormat="1" x14ac:dyDescent="0.35"/>
    <row r="299" customFormat="1" x14ac:dyDescent="0.35"/>
    <row r="300" customFormat="1" x14ac:dyDescent="0.35"/>
    <row r="301" customFormat="1" x14ac:dyDescent="0.35"/>
    <row r="302" customFormat="1" x14ac:dyDescent="0.35"/>
    <row r="303" customFormat="1" x14ac:dyDescent="0.35"/>
    <row r="304" customFormat="1" x14ac:dyDescent="0.35"/>
    <row r="305" customFormat="1" x14ac:dyDescent="0.35"/>
    <row r="306" customFormat="1" x14ac:dyDescent="0.35"/>
    <row r="307" customFormat="1" x14ac:dyDescent="0.35"/>
    <row r="308" customFormat="1" x14ac:dyDescent="0.35"/>
    <row r="309" customFormat="1" x14ac:dyDescent="0.35"/>
    <row r="310" customFormat="1" x14ac:dyDescent="0.35"/>
    <row r="311" customFormat="1" x14ac:dyDescent="0.35"/>
    <row r="312" customFormat="1" x14ac:dyDescent="0.35"/>
    <row r="313" customFormat="1" x14ac:dyDescent="0.35"/>
    <row r="314" customFormat="1" x14ac:dyDescent="0.35"/>
    <row r="315" customFormat="1" x14ac:dyDescent="0.35"/>
    <row r="316" customFormat="1" x14ac:dyDescent="0.35"/>
    <row r="317" customFormat="1" x14ac:dyDescent="0.35"/>
    <row r="318" customFormat="1" x14ac:dyDescent="0.35"/>
    <row r="319" customFormat="1" x14ac:dyDescent="0.35"/>
    <row r="320" customFormat="1" x14ac:dyDescent="0.35"/>
    <row r="321" customFormat="1" x14ac:dyDescent="0.35"/>
    <row r="322" customFormat="1" x14ac:dyDescent="0.35"/>
    <row r="323" customFormat="1" x14ac:dyDescent="0.35"/>
    <row r="324" customFormat="1" x14ac:dyDescent="0.35"/>
    <row r="325" customFormat="1" x14ac:dyDescent="0.35"/>
    <row r="326" customFormat="1" x14ac:dyDescent="0.35"/>
    <row r="327" customFormat="1" x14ac:dyDescent="0.35"/>
    <row r="328" customFormat="1" x14ac:dyDescent="0.35"/>
    <row r="329" customFormat="1" x14ac:dyDescent="0.35"/>
    <row r="330" customFormat="1" x14ac:dyDescent="0.35"/>
    <row r="331" customFormat="1" x14ac:dyDescent="0.35"/>
    <row r="332" customFormat="1" x14ac:dyDescent="0.35"/>
    <row r="333" customFormat="1" x14ac:dyDescent="0.35"/>
    <row r="334" customFormat="1" x14ac:dyDescent="0.35"/>
    <row r="335" customFormat="1" x14ac:dyDescent="0.35"/>
    <row r="336" customFormat="1" x14ac:dyDescent="0.35"/>
    <row r="337" customFormat="1" x14ac:dyDescent="0.35"/>
    <row r="338" customFormat="1" x14ac:dyDescent="0.35"/>
    <row r="339" customFormat="1" x14ac:dyDescent="0.35"/>
    <row r="340" customFormat="1" x14ac:dyDescent="0.35"/>
    <row r="341" customFormat="1" x14ac:dyDescent="0.35"/>
    <row r="342" customFormat="1" x14ac:dyDescent="0.35"/>
    <row r="343" customFormat="1" x14ac:dyDescent="0.35"/>
    <row r="344" customFormat="1" x14ac:dyDescent="0.35"/>
    <row r="345" customFormat="1" x14ac:dyDescent="0.35"/>
    <row r="346" customFormat="1" x14ac:dyDescent="0.35"/>
    <row r="347" customFormat="1" x14ac:dyDescent="0.35"/>
    <row r="348" customFormat="1" x14ac:dyDescent="0.35"/>
    <row r="349" customFormat="1" x14ac:dyDescent="0.35"/>
    <row r="350" customFormat="1" x14ac:dyDescent="0.35"/>
    <row r="351" customFormat="1" x14ac:dyDescent="0.35"/>
    <row r="352" customFormat="1" x14ac:dyDescent="0.35"/>
    <row r="353" customFormat="1" x14ac:dyDescent="0.35"/>
    <row r="354" customFormat="1" x14ac:dyDescent="0.35"/>
    <row r="355" customFormat="1" x14ac:dyDescent="0.35"/>
    <row r="356" customFormat="1" x14ac:dyDescent="0.35"/>
    <row r="357" customFormat="1" x14ac:dyDescent="0.35"/>
    <row r="358" customFormat="1" x14ac:dyDescent="0.35"/>
    <row r="359" customFormat="1" x14ac:dyDescent="0.35"/>
    <row r="360" customFormat="1" x14ac:dyDescent="0.35"/>
    <row r="361" customFormat="1" x14ac:dyDescent="0.35"/>
    <row r="362" customFormat="1" x14ac:dyDescent="0.35"/>
    <row r="363" customFormat="1" x14ac:dyDescent="0.35"/>
    <row r="364" customFormat="1" x14ac:dyDescent="0.35"/>
    <row r="365" customFormat="1" x14ac:dyDescent="0.35"/>
    <row r="366" customFormat="1" x14ac:dyDescent="0.35"/>
    <row r="367" customFormat="1" x14ac:dyDescent="0.35"/>
    <row r="368" customFormat="1" x14ac:dyDescent="0.35"/>
    <row r="369" customFormat="1" x14ac:dyDescent="0.35"/>
    <row r="370" customFormat="1" x14ac:dyDescent="0.35"/>
    <row r="371" customFormat="1" x14ac:dyDescent="0.35"/>
    <row r="372" customFormat="1" x14ac:dyDescent="0.35"/>
    <row r="373" customFormat="1" x14ac:dyDescent="0.35"/>
    <row r="374" customFormat="1" x14ac:dyDescent="0.35"/>
    <row r="375" customFormat="1" x14ac:dyDescent="0.35"/>
    <row r="376" customFormat="1" x14ac:dyDescent="0.35"/>
    <row r="377" customFormat="1" x14ac:dyDescent="0.35"/>
    <row r="378" customFormat="1" x14ac:dyDescent="0.35"/>
    <row r="379" customFormat="1" x14ac:dyDescent="0.35"/>
    <row r="380" customFormat="1" x14ac:dyDescent="0.35"/>
    <row r="381" customFormat="1" x14ac:dyDescent="0.35"/>
    <row r="382" customFormat="1" x14ac:dyDescent="0.35"/>
    <row r="383" customFormat="1" x14ac:dyDescent="0.35"/>
    <row r="384" customFormat="1" x14ac:dyDescent="0.35"/>
    <row r="385" customFormat="1" x14ac:dyDescent="0.35"/>
    <row r="386" customFormat="1" x14ac:dyDescent="0.35"/>
    <row r="387" customFormat="1" x14ac:dyDescent="0.35"/>
    <row r="388" customFormat="1" x14ac:dyDescent="0.35"/>
    <row r="389" customFormat="1" x14ac:dyDescent="0.35"/>
    <row r="390" customFormat="1" x14ac:dyDescent="0.35"/>
    <row r="391" customFormat="1" x14ac:dyDescent="0.35"/>
    <row r="392" customFormat="1" x14ac:dyDescent="0.35"/>
    <row r="393" customFormat="1" x14ac:dyDescent="0.35"/>
    <row r="394" customFormat="1" x14ac:dyDescent="0.35"/>
    <row r="395" customFormat="1" x14ac:dyDescent="0.35"/>
    <row r="396" customFormat="1" x14ac:dyDescent="0.35"/>
    <row r="397" customFormat="1" x14ac:dyDescent="0.35"/>
    <row r="398" customFormat="1" x14ac:dyDescent="0.35"/>
    <row r="399" customFormat="1" x14ac:dyDescent="0.35"/>
    <row r="400" customFormat="1" x14ac:dyDescent="0.35"/>
    <row r="401" customFormat="1" x14ac:dyDescent="0.35"/>
    <row r="402" customFormat="1" x14ac:dyDescent="0.35"/>
    <row r="403" customFormat="1" x14ac:dyDescent="0.35"/>
    <row r="404" customFormat="1" x14ac:dyDescent="0.35"/>
    <row r="405" customFormat="1" x14ac:dyDescent="0.35"/>
    <row r="406" customFormat="1" x14ac:dyDescent="0.35"/>
    <row r="407" customFormat="1" x14ac:dyDescent="0.35"/>
    <row r="408" customFormat="1" x14ac:dyDescent="0.35"/>
    <row r="409" customFormat="1" x14ac:dyDescent="0.35"/>
    <row r="410" customFormat="1" x14ac:dyDescent="0.35"/>
    <row r="411" customFormat="1" x14ac:dyDescent="0.35"/>
    <row r="412" customFormat="1" x14ac:dyDescent="0.35"/>
    <row r="413" customFormat="1" x14ac:dyDescent="0.35"/>
    <row r="414" customFormat="1" x14ac:dyDescent="0.35"/>
    <row r="415" customFormat="1" x14ac:dyDescent="0.35"/>
    <row r="416" customFormat="1" x14ac:dyDescent="0.35"/>
    <row r="417" customFormat="1" x14ac:dyDescent="0.35"/>
    <row r="418" customFormat="1" x14ac:dyDescent="0.35"/>
    <row r="419" customFormat="1" x14ac:dyDescent="0.35"/>
    <row r="420" customFormat="1" x14ac:dyDescent="0.35"/>
    <row r="421" customFormat="1" x14ac:dyDescent="0.35"/>
    <row r="422" customFormat="1" x14ac:dyDescent="0.35"/>
    <row r="423" customFormat="1" x14ac:dyDescent="0.35"/>
    <row r="424" customFormat="1" x14ac:dyDescent="0.35"/>
    <row r="425" customFormat="1" x14ac:dyDescent="0.35"/>
    <row r="426" customFormat="1" x14ac:dyDescent="0.35"/>
    <row r="427" customFormat="1" x14ac:dyDescent="0.35"/>
    <row r="428" customFormat="1" x14ac:dyDescent="0.35"/>
    <row r="429" customFormat="1" x14ac:dyDescent="0.35"/>
    <row r="430" customFormat="1" x14ac:dyDescent="0.35"/>
    <row r="431" customFormat="1" x14ac:dyDescent="0.35"/>
    <row r="432" customFormat="1" x14ac:dyDescent="0.35"/>
    <row r="433" customFormat="1" x14ac:dyDescent="0.35"/>
    <row r="435" customFormat="1" x14ac:dyDescent="0.35"/>
  </sheetData>
  <sheetProtection algorithmName="SHA-512" hashValue="zR0p3fPFAXkRgGslYYc7vEWAA92EmeEVwBDbrmtq6U6IDeqwddYATUPuKCpjwM/ZOrbXhxVjK7Ug7brMgfo/Vg==" saltValue="7MCj6wQQHMy8k83KNy0OZA==" spinCount="100000" sheet="1" objects="1" scenarios="1"/>
  <mergeCells count="3">
    <mergeCell ref="P2:AI2"/>
    <mergeCell ref="AJ2:EE2"/>
    <mergeCell ref="EF2:GA2"/>
  </mergeCells>
  <conditionalFormatting sqref="P21:P46">
    <cfRule type="cellIs" dxfId="627" priority="42" operator="equal">
      <formula>"iki"</formula>
    </cfRule>
  </conditionalFormatting>
  <conditionalFormatting sqref="Q21:Q46">
    <cfRule type="cellIs" dxfId="626" priority="41" operator="equal">
      <formula>"niu"</formula>
    </cfRule>
  </conditionalFormatting>
  <conditionalFormatting sqref="R21:R46">
    <cfRule type="cellIs" dxfId="625" priority="40" operator="equal">
      <formula>"aja"</formula>
    </cfRule>
  </conditionalFormatting>
  <conditionalFormatting sqref="S21:S46">
    <cfRule type="cellIs" dxfId="624" priority="39" operator="equal">
      <formula>"una"</formula>
    </cfRule>
  </conditionalFormatting>
  <conditionalFormatting sqref="T21:T46">
    <cfRule type="cellIs" dxfId="623" priority="38" operator="equal">
      <formula>"siku"</formula>
    </cfRule>
  </conditionalFormatting>
  <conditionalFormatting sqref="U21:U46">
    <cfRule type="cellIs" dxfId="622" priority="37" operator="equal">
      <formula>"aput"</formula>
    </cfRule>
  </conditionalFormatting>
  <conditionalFormatting sqref="V21:V46">
    <cfRule type="cellIs" dxfId="621" priority="36" operator="equal">
      <formula>"kuuk"</formula>
    </cfRule>
  </conditionalFormatting>
  <conditionalFormatting sqref="W21:W46">
    <cfRule type="cellIs" dxfId="620" priority="35" operator="equal">
      <formula>"appa"</formula>
    </cfRule>
  </conditionalFormatting>
  <conditionalFormatting sqref="X21:X46">
    <cfRule type="cellIs" dxfId="619" priority="34" operator="equal">
      <formula>"nasaq"</formula>
    </cfRule>
  </conditionalFormatting>
  <conditionalFormatting sqref="Y21:Y46">
    <cfRule type="cellIs" dxfId="618" priority="33" operator="equal">
      <formula>"tuttu"</formula>
    </cfRule>
  </conditionalFormatting>
  <conditionalFormatting sqref="Z21:Z46">
    <cfRule type="cellIs" dxfId="617" priority="32" operator="equal">
      <formula>"arsaq"</formula>
    </cfRule>
  </conditionalFormatting>
  <conditionalFormatting sqref="AA21:AA46">
    <cfRule type="cellIs" dxfId="616" priority="31" operator="equal">
      <formula>"puisi"</formula>
    </cfRule>
  </conditionalFormatting>
  <conditionalFormatting sqref="AB21:AB46">
    <cfRule type="cellIs" dxfId="615" priority="30" operator="equal">
      <formula>"palasi"</formula>
    </cfRule>
  </conditionalFormatting>
  <conditionalFormatting sqref="AC21:AC46">
    <cfRule type="cellIs" dxfId="614" priority="29" operator="equal">
      <formula>"kammak"</formula>
    </cfRule>
  </conditionalFormatting>
  <conditionalFormatting sqref="AD21:AD46">
    <cfRule type="cellIs" dxfId="613" priority="28" operator="equal">
      <formula>"meeraq"</formula>
    </cfRule>
  </conditionalFormatting>
  <conditionalFormatting sqref="AE21:AE46">
    <cfRule type="cellIs" dxfId="612" priority="27" operator="equal">
      <formula>"sorluk"</formula>
    </cfRule>
  </conditionalFormatting>
  <conditionalFormatting sqref="AF21:AF46">
    <cfRule type="cellIs" dxfId="611" priority="26" operator="equal">
      <formula>"kiffaq"</formula>
    </cfRule>
  </conditionalFormatting>
  <conditionalFormatting sqref="AG21:AG46">
    <cfRule type="cellIs" dxfId="610" priority="25" operator="equal">
      <formula>"siuteroq"</formula>
    </cfRule>
  </conditionalFormatting>
  <conditionalFormatting sqref="AH21:AH46">
    <cfRule type="cellIs" dxfId="609" priority="24" operator="equal">
      <formula>"tinguaraq"</formula>
    </cfRule>
  </conditionalFormatting>
  <conditionalFormatting sqref="AI21:AI46">
    <cfRule type="cellIs" dxfId="608" priority="23" operator="equal">
      <formula>"illaagutit"</formula>
    </cfRule>
  </conditionalFormatting>
  <conditionalFormatting sqref="AJ21:AJ46 AN21:AN46 AP21:AP46 AX21:AY46 BA21:BA46 BC21:BC46 BJ21:BJ46">
    <cfRule type="cellIs" dxfId="607" priority="22" operator="equal">
      <formula>1</formula>
    </cfRule>
  </conditionalFormatting>
  <conditionalFormatting sqref="AK21:AK46 AM21:AM46 AU21:AV46 AZ21:AZ46 BE21:BE46 BH21:BH46 BK21:BK46">
    <cfRule type="cellIs" dxfId="606" priority="21" operator="equal">
      <formula>4</formula>
    </cfRule>
  </conditionalFormatting>
  <conditionalFormatting sqref="AL21:AL46 AS21:AT46 AW21:AW46 BD21:BD46 BF21:BG46">
    <cfRule type="cellIs" dxfId="605" priority="20" operator="equal">
      <formula>3</formula>
    </cfRule>
  </conditionalFormatting>
  <conditionalFormatting sqref="AO21:AO46 AQ21:AR46 BB21:BB46 BI21:BI46 BL21:BL46">
    <cfRule type="cellIs" dxfId="604" priority="19" operator="equal">
      <formula>2</formula>
    </cfRule>
  </conditionalFormatting>
  <conditionalFormatting sqref="BM21:BM46 BO21:BO46 BS21:BS46 BV21:BV46 BZ21:BZ46 CJ21:CJ46 CO21:CO46">
    <cfRule type="cellIs" dxfId="603" priority="18" operator="equal">
      <formula>3</formula>
    </cfRule>
  </conditionalFormatting>
  <conditionalFormatting sqref="BN21:BN46 BQ21:BQ46 BX21:BX46 CB21:CB46 CI21:CI46 CN21:CN46">
    <cfRule type="cellIs" dxfId="602" priority="17" operator="equal">
      <formula>1</formula>
    </cfRule>
  </conditionalFormatting>
  <conditionalFormatting sqref="BP21:BP46 BU21:BU46 BW21:BW46 CC21:CC46 CF21:CF46 CM21:CM46">
    <cfRule type="cellIs" dxfId="601" priority="16" operator="equal">
      <formula>4</formula>
    </cfRule>
  </conditionalFormatting>
  <conditionalFormatting sqref="BR21:BR46 BT21:BT46 CG21:CH46 CK21:CL46">
    <cfRule type="cellIs" dxfId="600" priority="15" operator="equal">
      <formula>2</formula>
    </cfRule>
  </conditionalFormatting>
  <conditionalFormatting sqref="BY21:CA46">
    <cfRule type="cellIs" dxfId="599" priority="4" operator="equal">
      <formula>2</formula>
    </cfRule>
  </conditionalFormatting>
  <conditionalFormatting sqref="CD21:CE46">
    <cfRule type="cellIs" dxfId="598" priority="2" operator="equal">
      <formula>1</formula>
    </cfRule>
  </conditionalFormatting>
  <conditionalFormatting sqref="CP21:CP46 CR21:CR46 CV21:CV46 DA21:DA46 DC21:DC46 DI21:DI46 DM21:DM46 DR21:DR46">
    <cfRule type="cellIs" dxfId="597" priority="14" operator="equal">
      <formula>4</formula>
    </cfRule>
  </conditionalFormatting>
  <conditionalFormatting sqref="CQ21:CQ46 CT21:CT46 CW21:CW46 CY21:CY46 DF21:DG46 DK21:DK46 DO21:DO46 DQ21:DQ46">
    <cfRule type="cellIs" dxfId="596" priority="13" operator="equal">
      <formula>3</formula>
    </cfRule>
  </conditionalFormatting>
  <conditionalFormatting sqref="CS21:CS46 CU21:CU46 CZ21:CZ46 DD21:DD46 DJ21:DJ46 DN21:DN46">
    <cfRule type="cellIs" dxfId="595" priority="12" operator="equal">
      <formula>1</formula>
    </cfRule>
  </conditionalFormatting>
  <conditionalFormatting sqref="CX21:CX46 DB21:DB46 DE21:DE46 DH21:DH46 DL21:DL46 DP21:DP46">
    <cfRule type="cellIs" dxfId="594" priority="11" operator="equal">
      <formula>2</formula>
    </cfRule>
  </conditionalFormatting>
  <conditionalFormatting sqref="DS21:DS46 DX21:DX46 DZ21:DZ46">
    <cfRule type="cellIs" dxfId="593" priority="10" operator="equal">
      <formula>1</formula>
    </cfRule>
  </conditionalFormatting>
  <conditionalFormatting sqref="DT21:DT46 DV21:DV46 EC21:EC46">
    <cfRule type="cellIs" dxfId="592" priority="9" operator="equal">
      <formula>4</formula>
    </cfRule>
  </conditionalFormatting>
  <conditionalFormatting sqref="DU21:DU46">
    <cfRule type="cellIs" dxfId="591" priority="8" operator="equal">
      <formula>3</formula>
    </cfRule>
  </conditionalFormatting>
  <conditionalFormatting sqref="DW21:DW46 DY21:DY46 EA21:EB46">
    <cfRule type="cellIs" dxfId="590" priority="7" operator="equal">
      <formula>2</formula>
    </cfRule>
  </conditionalFormatting>
  <conditionalFormatting sqref="ED21:EE46">
    <cfRule type="cellIs" dxfId="589" priority="3" operator="equal">
      <formula>3</formula>
    </cfRule>
  </conditionalFormatting>
  <conditionalFormatting sqref="EF21:EF46 EH21:EH46 EK21:EK46 EM21:EO46 ET21:EV46 EY21:EZ46 FB21:FB46 FE21:FF46 FH21:FI46 FN21:FP46 FS21:FS46 FU21:FV46 FY21:FY46 GA21:GA46">
    <cfRule type="cellIs" dxfId="588" priority="6" operator="equal">
      <formula>1</formula>
    </cfRule>
  </conditionalFormatting>
  <conditionalFormatting sqref="EG21:EG46 EI21:EJ46 EL21:EL46 EP21:ES46 EW21:EX46 FA21:FA46 FC21:FD46 FG21:FG46 FJ21:FM46 FQ21:FR46 FT21:FT46 FW21:FX46 FZ21:FZ46">
    <cfRule type="cellIs" dxfId="587" priority="5" operator="equal">
      <formula>2</formula>
    </cfRule>
  </conditionalFormatting>
  <dataValidations count="2">
    <dataValidation type="whole" allowBlank="1" showInputMessage="1" showErrorMessage="1" sqref="EF21:GA46" xr:uid="{00000000-0002-0000-0D00-000000000000}">
      <formula1>0</formula1>
      <formula2>5</formula2>
    </dataValidation>
    <dataValidation type="whole" allowBlank="1" showInputMessage="1" showErrorMessage="1" sqref="AJ21:EE46" xr:uid="{00000000-0002-0000-0D00-000001000000}">
      <formula1>1</formula1>
      <formula2>5</formula2>
    </dataValidation>
  </dataValidation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4"/>
  </sheetPr>
  <dimension ref="A2:E29"/>
  <sheetViews>
    <sheetView showGridLines="0" topLeftCell="B1" zoomScaleNormal="100" workbookViewId="0">
      <selection sqref="A1:A1048576"/>
    </sheetView>
  </sheetViews>
  <sheetFormatPr defaultRowHeight="14.5" x14ac:dyDescent="0.35"/>
  <cols>
    <col min="1" max="1" width="7.54296875" hidden="1" customWidth="1"/>
    <col min="3" max="5" width="24.54296875" customWidth="1"/>
  </cols>
  <sheetData>
    <row r="2" spans="3:5" ht="15" thickBot="1" x14ac:dyDescent="0.4"/>
    <row r="3" spans="3:5" ht="23.25" customHeight="1" thickBot="1" x14ac:dyDescent="0.4">
      <c r="C3" s="36"/>
      <c r="D3" s="37"/>
      <c r="E3" s="81"/>
    </row>
    <row r="4" spans="3:5" x14ac:dyDescent="0.35">
      <c r="C4" s="35" t="str">
        <f>IF(COUNTIF('Skole scoring'!FO94,Grøn),'Slut 2.kl. -Klasse'!B21,"")</f>
        <v/>
      </c>
      <c r="D4" s="35" t="str">
        <f>IF(COUNTIFS('Skole scoring'!FO94,GulA,'Skole scoring'!FO94,GulB),'Slut 2.kl. -Klasse'!B21,"")</f>
        <v/>
      </c>
      <c r="E4" s="82" t="str">
        <f>IF(COUNTIF('Skole scoring'!FO94,Rød),'Slut 2.kl. -Klasse'!B21,"")</f>
        <v/>
      </c>
    </row>
    <row r="5" spans="3:5" x14ac:dyDescent="0.35">
      <c r="C5" s="35" t="str">
        <f>IF(COUNTIF('Skole scoring'!FO95,Grøn),'Slut 2.kl. -Klasse'!B22,"")</f>
        <v/>
      </c>
      <c r="D5" s="35" t="str">
        <f>IF(COUNTIFS('Skole scoring'!FO95,GulA,'Skole scoring'!FO95,GulB),'Slut 2.kl. -Klasse'!B22,"")</f>
        <v/>
      </c>
      <c r="E5" s="82" t="str">
        <f>IF(COUNTIF('Skole scoring'!FO95,Rød),'Slut 2.kl. -Klasse'!B22,"")</f>
        <v/>
      </c>
    </row>
    <row r="6" spans="3:5" x14ac:dyDescent="0.35">
      <c r="C6" s="35" t="str">
        <f>IF(COUNTIF('Skole scoring'!FO96,Grøn),'Slut 2.kl. -Klasse'!B23,"")</f>
        <v/>
      </c>
      <c r="D6" s="35" t="str">
        <f>IF(COUNTIFS('Skole scoring'!FO96,GulA,'Skole scoring'!FO96,GulB),'Slut 2.kl. -Klasse'!B23,"")</f>
        <v/>
      </c>
      <c r="E6" s="82" t="str">
        <f>IF(COUNTIF('Skole scoring'!FO96,Rød),'Slut 2.kl. -Klasse'!B23,"")</f>
        <v/>
      </c>
    </row>
    <row r="7" spans="3:5" x14ac:dyDescent="0.35">
      <c r="C7" s="35" t="str">
        <f>IF(COUNTIF('Skole scoring'!FO97,Grøn),'Slut 2.kl. -Klasse'!B24,"")</f>
        <v/>
      </c>
      <c r="D7" s="35" t="str">
        <f>IF(COUNTIFS('Skole scoring'!FO97,GulA,'Skole scoring'!FO97,GulB),'Slut 2.kl. -Klasse'!B24,"")</f>
        <v/>
      </c>
      <c r="E7" s="82" t="str">
        <f>IF(COUNTIF('Skole scoring'!FO97,Rød),'Slut 2.kl. -Klasse'!B24,"")</f>
        <v/>
      </c>
    </row>
    <row r="8" spans="3:5" x14ac:dyDescent="0.35">
      <c r="C8" s="35" t="str">
        <f>IF(COUNTIF('Skole scoring'!FO98,Grøn),'Slut 2.kl. -Klasse'!B25,"")</f>
        <v/>
      </c>
      <c r="D8" s="35" t="str">
        <f>IF(COUNTIFS('Skole scoring'!FO98,GulA,'Skole scoring'!FO98,GulB),'Slut 2.kl. -Klasse'!B25,"")</f>
        <v/>
      </c>
      <c r="E8" s="82" t="str">
        <f>IF(COUNTIF('Skole scoring'!FO98,Rød),'Slut 2.kl. -Klasse'!B25,"")</f>
        <v/>
      </c>
    </row>
    <row r="9" spans="3:5" x14ac:dyDescent="0.35">
      <c r="C9" s="35" t="str">
        <f>IF(COUNTIF('Skole scoring'!FO99,Grøn),'Slut 2.kl. -Klasse'!B26,"")</f>
        <v/>
      </c>
      <c r="D9" s="35" t="str">
        <f>IF(COUNTIFS('Skole scoring'!FO99,GulA,'Skole scoring'!FO99,GulB),'Slut 2.kl. -Klasse'!B26,"")</f>
        <v/>
      </c>
      <c r="E9" s="82" t="str">
        <f>IF(COUNTIF('Skole scoring'!FO99,Rød),'Slut 2.kl. -Klasse'!B26,"")</f>
        <v/>
      </c>
    </row>
    <row r="10" spans="3:5" x14ac:dyDescent="0.35">
      <c r="C10" s="35" t="str">
        <f>IF(COUNTIF('Skole scoring'!FO100,Grøn),'Slut 2.kl. -Klasse'!B27,"")</f>
        <v/>
      </c>
      <c r="D10" s="35" t="str">
        <f>IF(COUNTIFS('Skole scoring'!FO100,GulA,'Skole scoring'!FO100,GulB),'Slut 2.kl. -Klasse'!B27,"")</f>
        <v/>
      </c>
      <c r="E10" s="82" t="str">
        <f>IF(COUNTIF('Skole scoring'!FO100,Rød),'Slut 2.kl. -Klasse'!B27,"")</f>
        <v/>
      </c>
    </row>
    <row r="11" spans="3:5" x14ac:dyDescent="0.35">
      <c r="C11" s="35" t="str">
        <f>IF(COUNTIF('Skole scoring'!FO101,Grøn),'Slut 2.kl. -Klasse'!B28,"")</f>
        <v/>
      </c>
      <c r="D11" s="35" t="str">
        <f>IF(COUNTIFS('Skole scoring'!FO101,GulA,'Skole scoring'!FO101,GulB),'Slut 2.kl. -Klasse'!B28,"")</f>
        <v/>
      </c>
      <c r="E11" s="82" t="str">
        <f>IF(COUNTIF('Skole scoring'!FO101,Rød),'Slut 2.kl. -Klasse'!B28,"")</f>
        <v/>
      </c>
    </row>
    <row r="12" spans="3:5" x14ac:dyDescent="0.35">
      <c r="C12" s="35" t="str">
        <f>IF(COUNTIF('Skole scoring'!FO102,Grøn),'Slut 2.kl. -Klasse'!B29,"")</f>
        <v/>
      </c>
      <c r="D12" s="35" t="str">
        <f>IF(COUNTIFS('Skole scoring'!FO102,GulA,'Skole scoring'!FO102,GulB),'Slut 2.kl. -Klasse'!B29,"")</f>
        <v/>
      </c>
      <c r="E12" s="82" t="str">
        <f>IF(COUNTIF('Skole scoring'!FO102,Rød),'Slut 2.kl. -Klasse'!B29,"")</f>
        <v/>
      </c>
    </row>
    <row r="13" spans="3:5" x14ac:dyDescent="0.35">
      <c r="C13" s="35" t="str">
        <f>IF(COUNTIF('Skole scoring'!FO103,Grøn),'Slut 2.kl. -Klasse'!B30,"")</f>
        <v/>
      </c>
      <c r="D13" s="35" t="str">
        <f>IF(COUNTIFS('Skole scoring'!FO103,GulA,'Skole scoring'!FO103,GulB),'Slut 2.kl. -Klasse'!B30,"")</f>
        <v/>
      </c>
      <c r="E13" s="82" t="str">
        <f>IF(COUNTIF('Skole scoring'!FO103,Rød),'Slut 2.kl. -Klasse'!B30,"")</f>
        <v/>
      </c>
    </row>
    <row r="14" spans="3:5" x14ac:dyDescent="0.35">
      <c r="C14" s="35" t="str">
        <f>IF(COUNTIF('Skole scoring'!FO104,Grøn),'Slut 2.kl. -Klasse'!B31,"")</f>
        <v/>
      </c>
      <c r="D14" s="35" t="str">
        <f>IF(COUNTIFS('Skole scoring'!FO104,GulA,'Skole scoring'!FO104,GulB),'Slut 2.kl. -Klasse'!B31,"")</f>
        <v/>
      </c>
      <c r="E14" s="82" t="str">
        <f>IF(COUNTIF('Skole scoring'!FO104,Rød),'Slut 2.kl. -Klasse'!B31,"")</f>
        <v/>
      </c>
    </row>
    <row r="15" spans="3:5" x14ac:dyDescent="0.35">
      <c r="C15" s="35" t="str">
        <f>IF(COUNTIF('Skole scoring'!FO105,Grøn),'Slut 2.kl. -Klasse'!B32,"")</f>
        <v/>
      </c>
      <c r="D15" s="35" t="str">
        <f>IF(COUNTIFS('Skole scoring'!FO105,GulA,'Skole scoring'!FO105,GulB),'Slut 2.kl. -Klasse'!B32,"")</f>
        <v/>
      </c>
      <c r="E15" s="82" t="str">
        <f>IF(COUNTIF('Skole scoring'!FO105,Rød),'Slut 2.kl. -Klasse'!B32,"")</f>
        <v/>
      </c>
    </row>
    <row r="16" spans="3:5" x14ac:dyDescent="0.35">
      <c r="C16" s="35" t="str">
        <f>IF(COUNTIF('Skole scoring'!FO106,Grøn),'Slut 2.kl. -Klasse'!B33,"")</f>
        <v/>
      </c>
      <c r="D16" s="35" t="str">
        <f>IF(COUNTIFS('Skole scoring'!FO106,GulA,'Skole scoring'!FO106,GulB),'Slut 2.kl. -Klasse'!B33,"")</f>
        <v/>
      </c>
      <c r="E16" s="82" t="str">
        <f>IF(COUNTIF('Skole scoring'!FO106,Rød),'Slut 2.kl. -Klasse'!B33,"")</f>
        <v/>
      </c>
    </row>
    <row r="17" spans="3:5" x14ac:dyDescent="0.35">
      <c r="C17" s="35" t="str">
        <f>IF(COUNTIF('Skole scoring'!FO107,Grøn),'Slut 2.kl. -Klasse'!B34,"")</f>
        <v/>
      </c>
      <c r="D17" s="35" t="str">
        <f>IF(COUNTIFS('Skole scoring'!FO107,GulA,'Skole scoring'!FO107,GulB),'Slut 2.kl. -Klasse'!B34,"")</f>
        <v/>
      </c>
      <c r="E17" s="82" t="str">
        <f>IF(COUNTIF('Skole scoring'!FO107,Rød),'Slut 2.kl. -Klasse'!B34,"")</f>
        <v/>
      </c>
    </row>
    <row r="18" spans="3:5" x14ac:dyDescent="0.35">
      <c r="C18" s="35" t="str">
        <f>IF(COUNTIF('Skole scoring'!FO108,Grøn),'Slut 2.kl. -Klasse'!B35,"")</f>
        <v/>
      </c>
      <c r="D18" s="35" t="str">
        <f>IF(COUNTIFS('Skole scoring'!FO108,GulA,'Skole scoring'!FO108,GulB),'Slut 2.kl. -Klasse'!B35,"")</f>
        <v/>
      </c>
      <c r="E18" s="82" t="str">
        <f>IF(COUNTIF('Skole scoring'!FO108,Rød),'Slut 2.kl. -Klasse'!B35,"")</f>
        <v/>
      </c>
    </row>
    <row r="19" spans="3:5" x14ac:dyDescent="0.35">
      <c r="C19" s="35" t="str">
        <f>IF(COUNTIF('Skole scoring'!FO109,Grøn),'Slut 2.kl. -Klasse'!B36,"")</f>
        <v/>
      </c>
      <c r="D19" s="35" t="str">
        <f>IF(COUNTIFS('Skole scoring'!FO109,GulA,'Skole scoring'!FO109,GulB),'Slut 2.kl. -Klasse'!B36,"")</f>
        <v/>
      </c>
      <c r="E19" s="82" t="str">
        <f>IF(COUNTIF('Skole scoring'!FO109,Rød),'Slut 2.kl. -Klasse'!B36,"")</f>
        <v/>
      </c>
    </row>
    <row r="20" spans="3:5" x14ac:dyDescent="0.35">
      <c r="C20" s="35" t="str">
        <f>IF(COUNTIF('Skole scoring'!FO110,Grøn),'Slut 2.kl. -Klasse'!B37,"")</f>
        <v/>
      </c>
      <c r="D20" s="35" t="str">
        <f>IF(COUNTIFS('Skole scoring'!FO110,GulA,'Skole scoring'!FO110,GulB),'Slut 2.kl. -Klasse'!B37,"")</f>
        <v/>
      </c>
      <c r="E20" s="82" t="str">
        <f>IF(COUNTIF('Skole scoring'!FO110,Rød),'Slut 2.kl. -Klasse'!B37,"")</f>
        <v/>
      </c>
    </row>
    <row r="21" spans="3:5" x14ac:dyDescent="0.35">
      <c r="C21" s="35" t="str">
        <f>IF(COUNTIF('Skole scoring'!FO111,Grøn),'Slut 2.kl. -Klasse'!B38,"")</f>
        <v/>
      </c>
      <c r="D21" s="35" t="str">
        <f>IF(COUNTIFS('Skole scoring'!FO111,GulA,'Skole scoring'!FO111,GulB),'Slut 2.kl. -Klasse'!B38,"")</f>
        <v/>
      </c>
      <c r="E21" s="82" t="str">
        <f>IF(COUNTIF('Skole scoring'!FO111,Rød),'Slut 2.kl. -Klasse'!B38,"")</f>
        <v/>
      </c>
    </row>
    <row r="22" spans="3:5" x14ac:dyDescent="0.35">
      <c r="C22" s="35" t="str">
        <f>IF(COUNTIF('Skole scoring'!FO112,Grøn),'Slut 2.kl. -Klasse'!B39,"")</f>
        <v/>
      </c>
      <c r="D22" s="35" t="str">
        <f>IF(COUNTIFS('Skole scoring'!FO112,GulA,'Skole scoring'!FO112,GulB),'Slut 2.kl. -Klasse'!B39,"")</f>
        <v/>
      </c>
      <c r="E22" s="82" t="str">
        <f>IF(COUNTIF('Skole scoring'!FO112,Rød),'Slut 2.kl. -Klasse'!B39,"")</f>
        <v/>
      </c>
    </row>
    <row r="23" spans="3:5" x14ac:dyDescent="0.35">
      <c r="C23" s="35" t="str">
        <f>IF(COUNTIF('Skole scoring'!FO113,Grøn),'Slut 2.kl. -Klasse'!B40,"")</f>
        <v/>
      </c>
      <c r="D23" s="35" t="str">
        <f>IF(COUNTIFS('Skole scoring'!FO113,GulA,'Skole scoring'!FO113,GulB),'Slut 2.kl. -Klasse'!B40,"")</f>
        <v/>
      </c>
      <c r="E23" s="82" t="str">
        <f>IF(COUNTIF('Skole scoring'!FO113,Rød),'Slut 2.kl. -Klasse'!B40,"")</f>
        <v/>
      </c>
    </row>
    <row r="24" spans="3:5" x14ac:dyDescent="0.35">
      <c r="C24" s="35" t="str">
        <f>IF(COUNTIF('Skole scoring'!FO114,Grøn),'Slut 2.kl. -Klasse'!B41,"")</f>
        <v/>
      </c>
      <c r="D24" s="35" t="str">
        <f>IF(COUNTIFS('Skole scoring'!FO114,GulA,'Skole scoring'!FO114,GulB),'Slut 2.kl. -Klasse'!B41,"")</f>
        <v/>
      </c>
      <c r="E24" s="82" t="str">
        <f>IF(COUNTIF('Skole scoring'!FO114,Rød),'Slut 2.kl. -Klasse'!B41,"")</f>
        <v/>
      </c>
    </row>
    <row r="25" spans="3:5" x14ac:dyDescent="0.35">
      <c r="C25" s="35" t="str">
        <f>IF(COUNTIF('Skole scoring'!FO115,Grøn),'Slut 2.kl. -Klasse'!B42,"")</f>
        <v/>
      </c>
      <c r="D25" s="35" t="str">
        <f>IF(COUNTIFS('Skole scoring'!FO115,GulA,'Skole scoring'!FO115,GulB),'Slut 2.kl. -Klasse'!B42,"")</f>
        <v/>
      </c>
      <c r="E25" s="82" t="str">
        <f>IF(COUNTIF('Skole scoring'!FO115,Rød),'Slut 2.kl. -Klasse'!B42,"")</f>
        <v/>
      </c>
    </row>
    <row r="26" spans="3:5" x14ac:dyDescent="0.35">
      <c r="C26" s="35" t="str">
        <f>IF(COUNTIF('Skole scoring'!FO116,Grøn),'Slut 2.kl. -Klasse'!B43,"")</f>
        <v/>
      </c>
      <c r="D26" s="35" t="str">
        <f>IF(COUNTIFS('Skole scoring'!FO116,GulA,'Skole scoring'!FO116,GulB),'Slut 2.kl. -Klasse'!B43,"")</f>
        <v/>
      </c>
      <c r="E26" s="82" t="str">
        <f>IF(COUNTIF('Skole scoring'!FO116,Rød),'Slut 2.kl. -Klasse'!B43,"")</f>
        <v/>
      </c>
    </row>
    <row r="27" spans="3:5" x14ac:dyDescent="0.35">
      <c r="C27" s="35" t="str">
        <f>IF(COUNTIF('Skole scoring'!FO117,Grøn),'Slut 2.kl. -Klasse'!B44,"")</f>
        <v/>
      </c>
      <c r="D27" s="35" t="str">
        <f>IF(COUNTIFS('Skole scoring'!FO117,GulA,'Skole scoring'!FO117,GulB),'Slut 2.kl. -Klasse'!B44,"")</f>
        <v/>
      </c>
      <c r="E27" s="82" t="str">
        <f>IF(COUNTIF('Skole scoring'!FO117,Rød),'Slut 2.kl. -Klasse'!B44,"")</f>
        <v/>
      </c>
    </row>
    <row r="28" spans="3:5" x14ac:dyDescent="0.35">
      <c r="C28" s="35" t="str">
        <f>IF(COUNTIF('Skole scoring'!FO118,Grøn),'Slut 2.kl. -Klasse'!B45,"")</f>
        <v/>
      </c>
      <c r="D28" s="35" t="str">
        <f>IF(COUNTIFS('Skole scoring'!FO118,GulA,'Skole scoring'!FO118,GulB),'Slut 2.kl. -Klasse'!B45,"")</f>
        <v/>
      </c>
      <c r="E28" s="82" t="str">
        <f>IF(COUNTIF('Skole scoring'!FO118,Rød),'Slut 2.kl. -Klasse'!B45,"")</f>
        <v/>
      </c>
    </row>
    <row r="29" spans="3:5" ht="15" thickBot="1" x14ac:dyDescent="0.4">
      <c r="C29" s="114" t="str">
        <f>IF(COUNTIF('Skole scoring'!FO119,Grøn),'Slut 2.kl. -Klasse'!B46,"")</f>
        <v/>
      </c>
      <c r="D29" s="114" t="str">
        <f>IF(COUNTIFS('Skole scoring'!FO119,GulA,'Skole scoring'!FO119,GulB),'Slut 2.kl. -Klasse'!B46,"")</f>
        <v/>
      </c>
      <c r="E29" s="48" t="str">
        <f>IF(COUNTIF('Skole scoring'!FO119,Rød),'Slut 2.kl. -Klasse'!B46,"")</f>
        <v/>
      </c>
    </row>
  </sheetData>
  <sheetProtection algorithmName="SHA-512" hashValue="IcyWIEXqXl7fiU8Z3lurqiZ3rOo8izkcEh7Wq7ZWwmkq3QpvLfbvYR1tvPS5xQg0zlKfga7GPrfZVHZv4NJH8A==" saltValue="O629Db/5R8Oba7q3L2XqlQ==" spinCount="100000" sheet="1" objects="1" scenarios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4"/>
  </sheetPr>
  <dimension ref="A1:AC233"/>
  <sheetViews>
    <sheetView showGridLines="0" topLeftCell="B1" workbookViewId="0">
      <selection activeCell="D2" sqref="D2"/>
    </sheetView>
  </sheetViews>
  <sheetFormatPr defaultRowHeight="14.5" x14ac:dyDescent="0.35"/>
  <cols>
    <col min="1" max="1" width="4" hidden="1" customWidth="1"/>
    <col min="3" max="4" width="17.81640625" customWidth="1"/>
    <col min="6" max="13" width="17.81640625" customWidth="1"/>
    <col min="14" max="14" width="11.453125" customWidth="1"/>
    <col min="15" max="16" width="13.453125" customWidth="1"/>
    <col min="17" max="23" width="13.54296875" customWidth="1"/>
  </cols>
  <sheetData>
    <row r="1" spans="1:29" ht="19" thickBot="1" x14ac:dyDescent="0.5">
      <c r="C1" s="175" t="s">
        <v>632</v>
      </c>
    </row>
    <row r="2" spans="1:29" ht="15" thickBot="1" x14ac:dyDescent="0.4">
      <c r="F2" s="211" t="s">
        <v>633</v>
      </c>
      <c r="G2" s="212"/>
      <c r="H2" s="132">
        <v>168</v>
      </c>
    </row>
    <row r="3" spans="1:29" ht="15" thickBot="1" x14ac:dyDescent="0.4">
      <c r="C3" s="72" t="s">
        <v>634</v>
      </c>
      <c r="D3" s="53"/>
      <c r="F3" s="213" t="s">
        <v>844</v>
      </c>
      <c r="G3" s="201"/>
      <c r="H3" s="133">
        <f>SUM(D28,M38,P56)</f>
        <v>0</v>
      </c>
    </row>
    <row r="4" spans="1:29" ht="15" thickBot="1" x14ac:dyDescent="0.4"/>
    <row r="5" spans="1:29" ht="15" thickBot="1" x14ac:dyDescent="0.4">
      <c r="C5" s="180" t="s">
        <v>197</v>
      </c>
      <c r="D5" s="214"/>
      <c r="F5" s="180" t="s">
        <v>846</v>
      </c>
      <c r="G5" s="215"/>
      <c r="H5" s="215"/>
      <c r="I5" s="215"/>
      <c r="J5" s="215"/>
      <c r="K5" s="215"/>
      <c r="L5" s="215"/>
      <c r="M5" s="181"/>
      <c r="N5" s="6"/>
      <c r="O5" s="180" t="s">
        <v>856</v>
      </c>
      <c r="P5" s="181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</row>
    <row r="6" spans="1:29" s="73" customFormat="1" ht="31.5" customHeight="1" thickBot="1" x14ac:dyDescent="0.4">
      <c r="C6" s="124" t="s">
        <v>847</v>
      </c>
      <c r="D6" s="129" t="s">
        <v>848</v>
      </c>
      <c r="F6" s="126" t="s">
        <v>857</v>
      </c>
      <c r="G6" s="127" t="s">
        <v>848</v>
      </c>
      <c r="H6" s="128" t="s">
        <v>858</v>
      </c>
      <c r="I6" s="127" t="s">
        <v>848</v>
      </c>
      <c r="J6" s="128" t="s">
        <v>859</v>
      </c>
      <c r="K6" s="127" t="s">
        <v>848</v>
      </c>
      <c r="L6" s="128" t="s">
        <v>860</v>
      </c>
      <c r="M6" s="129" t="s">
        <v>848</v>
      </c>
      <c r="N6" s="74"/>
      <c r="O6" s="124" t="s">
        <v>847</v>
      </c>
      <c r="P6" s="125" t="s">
        <v>848</v>
      </c>
      <c r="Q6" s="75"/>
      <c r="R6" s="74"/>
      <c r="S6" s="75"/>
      <c r="T6" s="74"/>
      <c r="U6" s="75"/>
      <c r="V6" s="74"/>
      <c r="W6" s="75"/>
      <c r="X6" s="75"/>
      <c r="Y6" s="75"/>
      <c r="Z6" s="75"/>
      <c r="AA6" s="75"/>
      <c r="AB6" s="75"/>
      <c r="AC6" s="75"/>
    </row>
    <row r="7" spans="1:29" x14ac:dyDescent="0.35">
      <c r="A7">
        <v>2</v>
      </c>
      <c r="C7" s="35" t="s">
        <v>549</v>
      </c>
      <c r="D7" s="93" t="str">
        <f t="shared" ref="D7:D26" si="0">VLOOKUP($D$3,AAN_2c_ES,$A7,FALSE)</f>
        <v/>
      </c>
      <c r="F7" s="35" t="s">
        <v>137</v>
      </c>
      <c r="G7" s="93" t="str">
        <f t="shared" ref="G7:G30" si="1">VLOOKUP($D$3,AAN_2c_ES,$A27,FALSE)</f>
        <v/>
      </c>
      <c r="H7" s="109" t="s">
        <v>161</v>
      </c>
      <c r="I7" s="103" t="str">
        <f t="shared" ref="I7:I30" si="2">VLOOKUP($D$3,AAN_2c_ES,A51,FALSE)</f>
        <v/>
      </c>
      <c r="J7" s="35" t="s">
        <v>185</v>
      </c>
      <c r="K7" s="93" t="str">
        <f t="shared" ref="K7:K30" si="3">VLOOKUP($D$3,AAN_2c_ES,$A75,FALSE)</f>
        <v/>
      </c>
      <c r="L7" s="109" t="s">
        <v>566</v>
      </c>
      <c r="M7" s="93" t="str">
        <f t="shared" ref="M7:M34" si="4">VLOOKUP($D$3,AAN_2c_ES,$A99,FALSE)</f>
        <v/>
      </c>
      <c r="O7" s="35" t="s">
        <v>594</v>
      </c>
      <c r="P7" s="93" t="str">
        <f>VLOOKUP($D$3,AAN_2c_ES,$A127,FALSE)</f>
        <v/>
      </c>
    </row>
    <row r="8" spans="1:29" x14ac:dyDescent="0.35">
      <c r="A8">
        <v>3</v>
      </c>
      <c r="C8" s="33" t="s">
        <v>104</v>
      </c>
      <c r="D8" s="88" t="str">
        <f t="shared" si="0"/>
        <v/>
      </c>
      <c r="F8" s="33" t="s">
        <v>138</v>
      </c>
      <c r="G8" s="88" t="str">
        <f t="shared" si="1"/>
        <v/>
      </c>
      <c r="H8" s="110" t="s">
        <v>162</v>
      </c>
      <c r="I8" s="104" t="str">
        <f t="shared" si="2"/>
        <v/>
      </c>
      <c r="J8" s="33" t="s">
        <v>186</v>
      </c>
      <c r="K8" s="88" t="str">
        <f t="shared" si="3"/>
        <v/>
      </c>
      <c r="L8" s="110" t="s">
        <v>567</v>
      </c>
      <c r="M8" s="88" t="str">
        <f t="shared" si="4"/>
        <v/>
      </c>
      <c r="O8" s="33" t="s">
        <v>595</v>
      </c>
      <c r="P8" s="88" t="str">
        <f t="shared" ref="P8:P54" si="5">VLOOKUP($D$3,AAN_2c_ES,$A128,FALSE)</f>
        <v/>
      </c>
    </row>
    <row r="9" spans="1:29" x14ac:dyDescent="0.35">
      <c r="A9">
        <v>4</v>
      </c>
      <c r="C9" s="33" t="s">
        <v>126</v>
      </c>
      <c r="D9" s="88" t="str">
        <f t="shared" si="0"/>
        <v/>
      </c>
      <c r="F9" s="33" t="s">
        <v>139</v>
      </c>
      <c r="G9" s="88" t="str">
        <f t="shared" si="1"/>
        <v/>
      </c>
      <c r="H9" s="110" t="s">
        <v>163</v>
      </c>
      <c r="I9" s="104" t="str">
        <f t="shared" si="2"/>
        <v/>
      </c>
      <c r="J9" s="33" t="s">
        <v>187</v>
      </c>
      <c r="K9" s="88" t="str">
        <f t="shared" si="3"/>
        <v/>
      </c>
      <c r="L9" s="110" t="s">
        <v>568</v>
      </c>
      <c r="M9" s="88" t="str">
        <f t="shared" si="4"/>
        <v/>
      </c>
      <c r="O9" s="33" t="s">
        <v>594</v>
      </c>
      <c r="P9" s="88" t="str">
        <f t="shared" si="5"/>
        <v/>
      </c>
    </row>
    <row r="10" spans="1:29" x14ac:dyDescent="0.35">
      <c r="A10">
        <v>5</v>
      </c>
      <c r="C10" s="33" t="s">
        <v>550</v>
      </c>
      <c r="D10" s="88" t="str">
        <f t="shared" si="0"/>
        <v/>
      </c>
      <c r="F10" s="33" t="s">
        <v>140</v>
      </c>
      <c r="G10" s="88" t="str">
        <f t="shared" si="1"/>
        <v/>
      </c>
      <c r="H10" s="110" t="s">
        <v>164</v>
      </c>
      <c r="I10" s="104" t="str">
        <f t="shared" si="2"/>
        <v/>
      </c>
      <c r="J10" s="33" t="s">
        <v>188</v>
      </c>
      <c r="K10" s="88" t="str">
        <f t="shared" si="3"/>
        <v/>
      </c>
      <c r="L10" s="110" t="s">
        <v>569</v>
      </c>
      <c r="M10" s="88" t="str">
        <f t="shared" si="4"/>
        <v/>
      </c>
      <c r="O10" s="33" t="s">
        <v>595</v>
      </c>
      <c r="P10" s="88" t="str">
        <f t="shared" si="5"/>
        <v/>
      </c>
    </row>
    <row r="11" spans="1:29" x14ac:dyDescent="0.35">
      <c r="A11">
        <v>6</v>
      </c>
      <c r="C11" s="33" t="s">
        <v>43</v>
      </c>
      <c r="D11" s="88" t="str">
        <f t="shared" si="0"/>
        <v/>
      </c>
      <c r="F11" s="33" t="s">
        <v>141</v>
      </c>
      <c r="G11" s="88" t="str">
        <f t="shared" si="1"/>
        <v/>
      </c>
      <c r="H11" s="110" t="s">
        <v>165</v>
      </c>
      <c r="I11" s="104" t="str">
        <f t="shared" si="2"/>
        <v/>
      </c>
      <c r="J11" s="33" t="s">
        <v>189</v>
      </c>
      <c r="K11" s="88" t="str">
        <f t="shared" si="3"/>
        <v/>
      </c>
      <c r="L11" s="110" t="s">
        <v>570</v>
      </c>
      <c r="M11" s="88" t="str">
        <f t="shared" si="4"/>
        <v/>
      </c>
      <c r="O11" s="33" t="s">
        <v>595</v>
      </c>
      <c r="P11" s="88" t="str">
        <f t="shared" si="5"/>
        <v/>
      </c>
    </row>
    <row r="12" spans="1:29" x14ac:dyDescent="0.35">
      <c r="A12">
        <v>7</v>
      </c>
      <c r="C12" s="33" t="s">
        <v>127</v>
      </c>
      <c r="D12" s="88" t="str">
        <f t="shared" si="0"/>
        <v/>
      </c>
      <c r="F12" s="33" t="s">
        <v>142</v>
      </c>
      <c r="G12" s="88" t="str">
        <f t="shared" si="1"/>
        <v/>
      </c>
      <c r="H12" s="110" t="s">
        <v>166</v>
      </c>
      <c r="I12" s="104" t="str">
        <f t="shared" si="2"/>
        <v/>
      </c>
      <c r="J12" s="33" t="s">
        <v>190</v>
      </c>
      <c r="K12" s="88" t="str">
        <f t="shared" si="3"/>
        <v/>
      </c>
      <c r="L12" s="110" t="s">
        <v>571</v>
      </c>
      <c r="M12" s="88" t="str">
        <f t="shared" si="4"/>
        <v/>
      </c>
      <c r="O12" s="33" t="s">
        <v>594</v>
      </c>
      <c r="P12" s="88" t="str">
        <f t="shared" si="5"/>
        <v/>
      </c>
    </row>
    <row r="13" spans="1:29" x14ac:dyDescent="0.35">
      <c r="A13">
        <v>8</v>
      </c>
      <c r="C13" s="33" t="s">
        <v>128</v>
      </c>
      <c r="D13" s="88" t="str">
        <f t="shared" si="0"/>
        <v/>
      </c>
      <c r="F13" s="33" t="s">
        <v>143</v>
      </c>
      <c r="G13" s="88" t="str">
        <f t="shared" si="1"/>
        <v/>
      </c>
      <c r="H13" s="110" t="s">
        <v>167</v>
      </c>
      <c r="I13" s="104" t="str">
        <f t="shared" si="2"/>
        <v/>
      </c>
      <c r="J13" s="33" t="s">
        <v>553</v>
      </c>
      <c r="K13" s="88" t="str">
        <f t="shared" si="3"/>
        <v/>
      </c>
      <c r="L13" s="110" t="s">
        <v>572</v>
      </c>
      <c r="M13" s="88" t="str">
        <f t="shared" si="4"/>
        <v/>
      </c>
      <c r="O13" s="33" t="s">
        <v>595</v>
      </c>
      <c r="P13" s="88" t="str">
        <f t="shared" si="5"/>
        <v/>
      </c>
    </row>
    <row r="14" spans="1:29" x14ac:dyDescent="0.35">
      <c r="A14">
        <v>9</v>
      </c>
      <c r="C14" s="33" t="s">
        <v>106</v>
      </c>
      <c r="D14" s="88" t="str">
        <f t="shared" si="0"/>
        <v/>
      </c>
      <c r="F14" s="33" t="s">
        <v>144</v>
      </c>
      <c r="G14" s="88" t="str">
        <f t="shared" si="1"/>
        <v/>
      </c>
      <c r="H14" s="110" t="s">
        <v>168</v>
      </c>
      <c r="I14" s="104" t="str">
        <f t="shared" si="2"/>
        <v/>
      </c>
      <c r="J14" s="33" t="s">
        <v>192</v>
      </c>
      <c r="K14" s="88" t="str">
        <f t="shared" si="3"/>
        <v/>
      </c>
      <c r="L14" s="110" t="s">
        <v>573</v>
      </c>
      <c r="M14" s="88" t="str">
        <f t="shared" si="4"/>
        <v/>
      </c>
      <c r="O14" s="33" t="s">
        <v>594</v>
      </c>
      <c r="P14" s="88" t="str">
        <f t="shared" si="5"/>
        <v/>
      </c>
    </row>
    <row r="15" spans="1:29" x14ac:dyDescent="0.35">
      <c r="A15">
        <v>10</v>
      </c>
      <c r="C15" s="33" t="s">
        <v>129</v>
      </c>
      <c r="D15" s="88" t="str">
        <f t="shared" si="0"/>
        <v/>
      </c>
      <c r="F15" s="33" t="s">
        <v>145</v>
      </c>
      <c r="G15" s="88" t="str">
        <f t="shared" si="1"/>
        <v/>
      </c>
      <c r="H15" s="110" t="s">
        <v>169</v>
      </c>
      <c r="I15" s="104" t="str">
        <f t="shared" si="2"/>
        <v/>
      </c>
      <c r="J15" s="33" t="s">
        <v>193</v>
      </c>
      <c r="K15" s="88" t="str">
        <f t="shared" si="3"/>
        <v/>
      </c>
      <c r="L15" s="110" t="s">
        <v>574</v>
      </c>
      <c r="M15" s="88" t="str">
        <f t="shared" si="4"/>
        <v/>
      </c>
      <c r="O15" s="33" t="s">
        <v>594</v>
      </c>
      <c r="P15" s="88" t="str">
        <f t="shared" si="5"/>
        <v/>
      </c>
    </row>
    <row r="16" spans="1:29" x14ac:dyDescent="0.35">
      <c r="A16">
        <v>11</v>
      </c>
      <c r="C16" s="33" t="s">
        <v>46</v>
      </c>
      <c r="D16" s="88" t="str">
        <f t="shared" si="0"/>
        <v/>
      </c>
      <c r="F16" s="33" t="s">
        <v>146</v>
      </c>
      <c r="G16" s="88" t="str">
        <f t="shared" si="1"/>
        <v/>
      </c>
      <c r="H16" s="110" t="s">
        <v>170</v>
      </c>
      <c r="I16" s="104" t="str">
        <f t="shared" si="2"/>
        <v/>
      </c>
      <c r="J16" s="33" t="s">
        <v>194</v>
      </c>
      <c r="K16" s="88" t="str">
        <f t="shared" si="3"/>
        <v/>
      </c>
      <c r="L16" s="110" t="s">
        <v>575</v>
      </c>
      <c r="M16" s="88" t="str">
        <f t="shared" si="4"/>
        <v/>
      </c>
      <c r="O16" s="33" t="s">
        <v>594</v>
      </c>
      <c r="P16" s="88" t="str">
        <f t="shared" si="5"/>
        <v/>
      </c>
    </row>
    <row r="17" spans="1:16" x14ac:dyDescent="0.35">
      <c r="A17">
        <v>12</v>
      </c>
      <c r="C17" s="33" t="s">
        <v>110</v>
      </c>
      <c r="D17" s="88" t="str">
        <f t="shared" si="0"/>
        <v/>
      </c>
      <c r="F17" s="33" t="s">
        <v>147</v>
      </c>
      <c r="G17" s="88" t="str">
        <f t="shared" si="1"/>
        <v/>
      </c>
      <c r="H17" s="110" t="s">
        <v>171</v>
      </c>
      <c r="I17" s="104" t="str">
        <f t="shared" si="2"/>
        <v/>
      </c>
      <c r="J17" s="33" t="s">
        <v>195</v>
      </c>
      <c r="K17" s="88" t="str">
        <f t="shared" si="3"/>
        <v/>
      </c>
      <c r="L17" s="110" t="s">
        <v>576</v>
      </c>
      <c r="M17" s="88" t="str">
        <f t="shared" si="4"/>
        <v/>
      </c>
      <c r="O17" s="33" t="s">
        <v>595</v>
      </c>
      <c r="P17" s="88" t="str">
        <f t="shared" si="5"/>
        <v/>
      </c>
    </row>
    <row r="18" spans="1:16" x14ac:dyDescent="0.35">
      <c r="A18">
        <v>13</v>
      </c>
      <c r="C18" s="33" t="s">
        <v>130</v>
      </c>
      <c r="D18" s="88" t="str">
        <f t="shared" si="0"/>
        <v/>
      </c>
      <c r="F18" s="33" t="s">
        <v>148</v>
      </c>
      <c r="G18" s="88" t="str">
        <f t="shared" si="1"/>
        <v/>
      </c>
      <c r="H18" s="110" t="s">
        <v>172</v>
      </c>
      <c r="I18" s="104" t="str">
        <f t="shared" si="2"/>
        <v/>
      </c>
      <c r="J18" s="33" t="s">
        <v>196</v>
      </c>
      <c r="K18" s="88" t="str">
        <f t="shared" si="3"/>
        <v/>
      </c>
      <c r="L18" s="110" t="s">
        <v>577</v>
      </c>
      <c r="M18" s="88" t="str">
        <f t="shared" si="4"/>
        <v/>
      </c>
      <c r="O18" s="33" t="s">
        <v>595</v>
      </c>
      <c r="P18" s="88" t="str">
        <f t="shared" si="5"/>
        <v/>
      </c>
    </row>
    <row r="19" spans="1:16" x14ac:dyDescent="0.35">
      <c r="A19">
        <v>14</v>
      </c>
      <c r="C19" s="33" t="s">
        <v>131</v>
      </c>
      <c r="D19" s="88" t="str">
        <f t="shared" si="0"/>
        <v/>
      </c>
      <c r="F19" s="33" t="s">
        <v>149</v>
      </c>
      <c r="G19" s="88" t="str">
        <f t="shared" si="1"/>
        <v/>
      </c>
      <c r="H19" s="110" t="s">
        <v>173</v>
      </c>
      <c r="I19" s="104" t="str">
        <f t="shared" si="2"/>
        <v/>
      </c>
      <c r="J19" s="33" t="s">
        <v>554</v>
      </c>
      <c r="K19" s="88" t="str">
        <f t="shared" si="3"/>
        <v/>
      </c>
      <c r="L19" s="110" t="s">
        <v>578</v>
      </c>
      <c r="M19" s="88" t="str">
        <f t="shared" si="4"/>
        <v/>
      </c>
      <c r="O19" s="33" t="s">
        <v>595</v>
      </c>
      <c r="P19" s="88" t="str">
        <f t="shared" si="5"/>
        <v/>
      </c>
    </row>
    <row r="20" spans="1:16" x14ac:dyDescent="0.35">
      <c r="A20">
        <v>15</v>
      </c>
      <c r="C20" s="33" t="s">
        <v>132</v>
      </c>
      <c r="D20" s="88" t="str">
        <f t="shared" si="0"/>
        <v/>
      </c>
      <c r="F20" s="33" t="s">
        <v>150</v>
      </c>
      <c r="G20" s="88" t="str">
        <f t="shared" si="1"/>
        <v/>
      </c>
      <c r="H20" s="110" t="s">
        <v>174</v>
      </c>
      <c r="I20" s="104" t="str">
        <f t="shared" si="2"/>
        <v/>
      </c>
      <c r="J20" s="33" t="s">
        <v>555</v>
      </c>
      <c r="K20" s="88" t="str">
        <f t="shared" si="3"/>
        <v/>
      </c>
      <c r="L20" s="110" t="s">
        <v>579</v>
      </c>
      <c r="M20" s="88" t="str">
        <f t="shared" si="4"/>
        <v/>
      </c>
      <c r="O20" s="33" t="s">
        <v>595</v>
      </c>
      <c r="P20" s="88" t="str">
        <f t="shared" si="5"/>
        <v/>
      </c>
    </row>
    <row r="21" spans="1:16" x14ac:dyDescent="0.35">
      <c r="A21">
        <v>16</v>
      </c>
      <c r="C21" s="33" t="s">
        <v>133</v>
      </c>
      <c r="D21" s="88" t="str">
        <f t="shared" si="0"/>
        <v/>
      </c>
      <c r="F21" s="33" t="s">
        <v>151</v>
      </c>
      <c r="G21" s="88" t="str">
        <f t="shared" si="1"/>
        <v/>
      </c>
      <c r="H21" s="110" t="s">
        <v>175</v>
      </c>
      <c r="I21" s="104" t="str">
        <f t="shared" si="2"/>
        <v/>
      </c>
      <c r="J21" s="33" t="s">
        <v>556</v>
      </c>
      <c r="K21" s="88" t="str">
        <f t="shared" si="3"/>
        <v/>
      </c>
      <c r="L21" s="110" t="s">
        <v>580</v>
      </c>
      <c r="M21" s="88" t="str">
        <f t="shared" si="4"/>
        <v/>
      </c>
      <c r="O21" s="33" t="s">
        <v>594</v>
      </c>
      <c r="P21" s="88" t="str">
        <f t="shared" si="5"/>
        <v/>
      </c>
    </row>
    <row r="22" spans="1:16" x14ac:dyDescent="0.35">
      <c r="A22">
        <v>17</v>
      </c>
      <c r="C22" s="33" t="s">
        <v>134</v>
      </c>
      <c r="D22" s="88" t="str">
        <f t="shared" si="0"/>
        <v/>
      </c>
      <c r="F22" s="33" t="s">
        <v>152</v>
      </c>
      <c r="G22" s="88" t="str">
        <f t="shared" si="1"/>
        <v/>
      </c>
      <c r="H22" s="110" t="s">
        <v>176</v>
      </c>
      <c r="I22" s="104" t="str">
        <f t="shared" si="2"/>
        <v/>
      </c>
      <c r="J22" s="33" t="s">
        <v>557</v>
      </c>
      <c r="K22" s="88" t="str">
        <f t="shared" si="3"/>
        <v/>
      </c>
      <c r="L22" s="110" t="s">
        <v>581</v>
      </c>
      <c r="M22" s="88" t="str">
        <f t="shared" si="4"/>
        <v/>
      </c>
      <c r="O22" s="33" t="s">
        <v>594</v>
      </c>
      <c r="P22" s="88" t="str">
        <f t="shared" si="5"/>
        <v/>
      </c>
    </row>
    <row r="23" spans="1:16" x14ac:dyDescent="0.35">
      <c r="A23">
        <v>18</v>
      </c>
      <c r="C23" s="33" t="s">
        <v>135</v>
      </c>
      <c r="D23" s="88" t="str">
        <f t="shared" si="0"/>
        <v/>
      </c>
      <c r="F23" s="33" t="s">
        <v>153</v>
      </c>
      <c r="G23" s="88" t="str">
        <f t="shared" si="1"/>
        <v/>
      </c>
      <c r="H23" s="110" t="s">
        <v>177</v>
      </c>
      <c r="I23" s="104" t="str">
        <f t="shared" si="2"/>
        <v/>
      </c>
      <c r="J23" s="33" t="s">
        <v>558</v>
      </c>
      <c r="K23" s="88" t="str">
        <f t="shared" si="3"/>
        <v/>
      </c>
      <c r="L23" s="110" t="s">
        <v>582</v>
      </c>
      <c r="M23" s="88" t="str">
        <f t="shared" si="4"/>
        <v/>
      </c>
      <c r="O23" s="33" t="s">
        <v>594</v>
      </c>
      <c r="P23" s="88" t="str">
        <f t="shared" si="5"/>
        <v/>
      </c>
    </row>
    <row r="24" spans="1:16" x14ac:dyDescent="0.35">
      <c r="A24">
        <v>19</v>
      </c>
      <c r="C24" s="33" t="s">
        <v>136</v>
      </c>
      <c r="D24" s="88" t="str">
        <f t="shared" si="0"/>
        <v/>
      </c>
      <c r="F24" s="33" t="s">
        <v>154</v>
      </c>
      <c r="G24" s="88" t="str">
        <f t="shared" si="1"/>
        <v/>
      </c>
      <c r="H24" s="110" t="s">
        <v>178</v>
      </c>
      <c r="I24" s="104" t="str">
        <f t="shared" si="2"/>
        <v/>
      </c>
      <c r="J24" s="33" t="s">
        <v>559</v>
      </c>
      <c r="K24" s="88" t="str">
        <f t="shared" si="3"/>
        <v/>
      </c>
      <c r="L24" s="110" t="s">
        <v>583</v>
      </c>
      <c r="M24" s="88" t="str">
        <f t="shared" si="4"/>
        <v/>
      </c>
      <c r="O24" s="33" t="s">
        <v>595</v>
      </c>
      <c r="P24" s="88" t="str">
        <f t="shared" si="5"/>
        <v/>
      </c>
    </row>
    <row r="25" spans="1:16" x14ac:dyDescent="0.35">
      <c r="A25">
        <v>20</v>
      </c>
      <c r="C25" s="33" t="s">
        <v>551</v>
      </c>
      <c r="D25" s="88" t="str">
        <f t="shared" si="0"/>
        <v/>
      </c>
      <c r="F25" s="33" t="s">
        <v>155</v>
      </c>
      <c r="G25" s="88" t="str">
        <f t="shared" si="1"/>
        <v/>
      </c>
      <c r="H25" s="110" t="s">
        <v>179</v>
      </c>
      <c r="I25" s="104" t="str">
        <f t="shared" si="2"/>
        <v/>
      </c>
      <c r="J25" s="33" t="s">
        <v>560</v>
      </c>
      <c r="K25" s="88" t="str">
        <f t="shared" si="3"/>
        <v/>
      </c>
      <c r="L25" s="110" t="s">
        <v>584</v>
      </c>
      <c r="M25" s="88" t="str">
        <f t="shared" si="4"/>
        <v/>
      </c>
      <c r="O25" s="33" t="s">
        <v>595</v>
      </c>
      <c r="P25" s="88" t="str">
        <f t="shared" si="5"/>
        <v/>
      </c>
    </row>
    <row r="26" spans="1:16" ht="15" thickBot="1" x14ac:dyDescent="0.4">
      <c r="A26">
        <v>21</v>
      </c>
      <c r="C26" s="89" t="s">
        <v>552</v>
      </c>
      <c r="D26" s="91" t="str">
        <f t="shared" si="0"/>
        <v/>
      </c>
      <c r="F26" s="33" t="s">
        <v>156</v>
      </c>
      <c r="G26" s="88" t="str">
        <f t="shared" si="1"/>
        <v/>
      </c>
      <c r="H26" s="110" t="s">
        <v>180</v>
      </c>
      <c r="I26" s="104" t="str">
        <f t="shared" si="2"/>
        <v/>
      </c>
      <c r="J26" s="33" t="s">
        <v>561</v>
      </c>
      <c r="K26" s="88" t="str">
        <f t="shared" si="3"/>
        <v/>
      </c>
      <c r="L26" s="110" t="s">
        <v>585</v>
      </c>
      <c r="M26" s="88" t="str">
        <f t="shared" si="4"/>
        <v/>
      </c>
      <c r="O26" s="33" t="s">
        <v>594</v>
      </c>
      <c r="P26" s="88" t="str">
        <f t="shared" si="5"/>
        <v/>
      </c>
    </row>
    <row r="27" spans="1:16" x14ac:dyDescent="0.35">
      <c r="A27">
        <v>22</v>
      </c>
      <c r="C27" s="96" t="s">
        <v>639</v>
      </c>
      <c r="D27" s="61">
        <v>20</v>
      </c>
      <c r="F27" s="33" t="s">
        <v>157</v>
      </c>
      <c r="G27" s="88" t="str">
        <f t="shared" si="1"/>
        <v/>
      </c>
      <c r="H27" s="110" t="s">
        <v>181</v>
      </c>
      <c r="I27" s="104" t="str">
        <f t="shared" si="2"/>
        <v/>
      </c>
      <c r="J27" s="33" t="s">
        <v>562</v>
      </c>
      <c r="K27" s="88" t="str">
        <f t="shared" si="3"/>
        <v/>
      </c>
      <c r="L27" s="110" t="s">
        <v>873</v>
      </c>
      <c r="M27" s="88" t="str">
        <f t="shared" si="4"/>
        <v/>
      </c>
      <c r="O27" s="33" t="s">
        <v>594</v>
      </c>
      <c r="P27" s="88" t="str">
        <f t="shared" si="5"/>
        <v/>
      </c>
    </row>
    <row r="28" spans="1:16" ht="15" thickBot="1" x14ac:dyDescent="0.4">
      <c r="A28">
        <v>23</v>
      </c>
      <c r="C28" s="98" t="s">
        <v>635</v>
      </c>
      <c r="D28" s="63">
        <f>VLOOKUP($D$3,AAN_2c_ES,$A175,FALSE)</f>
        <v>0</v>
      </c>
      <c r="F28" s="33" t="s">
        <v>158</v>
      </c>
      <c r="G28" s="88" t="str">
        <f t="shared" si="1"/>
        <v/>
      </c>
      <c r="H28" s="110" t="s">
        <v>182</v>
      </c>
      <c r="I28" s="104" t="str">
        <f t="shared" si="2"/>
        <v/>
      </c>
      <c r="J28" s="33" t="s">
        <v>563</v>
      </c>
      <c r="K28" s="88" t="str">
        <f t="shared" si="3"/>
        <v/>
      </c>
      <c r="L28" s="110" t="s">
        <v>587</v>
      </c>
      <c r="M28" s="88" t="str">
        <f t="shared" si="4"/>
        <v/>
      </c>
      <c r="O28" s="33" t="s">
        <v>595</v>
      </c>
      <c r="P28" s="88" t="str">
        <f t="shared" si="5"/>
        <v/>
      </c>
    </row>
    <row r="29" spans="1:16" x14ac:dyDescent="0.35">
      <c r="A29">
        <v>24</v>
      </c>
      <c r="F29" s="33" t="s">
        <v>159</v>
      </c>
      <c r="G29" s="88" t="str">
        <f t="shared" si="1"/>
        <v/>
      </c>
      <c r="H29" s="110" t="s">
        <v>183</v>
      </c>
      <c r="I29" s="104" t="str">
        <f t="shared" si="2"/>
        <v/>
      </c>
      <c r="J29" s="33" t="s">
        <v>564</v>
      </c>
      <c r="K29" s="88" t="str">
        <f t="shared" si="3"/>
        <v/>
      </c>
      <c r="L29" s="110" t="s">
        <v>588</v>
      </c>
      <c r="M29" s="88" t="str">
        <f t="shared" si="4"/>
        <v/>
      </c>
      <c r="O29" s="33" t="s">
        <v>594</v>
      </c>
      <c r="P29" s="88" t="str">
        <f t="shared" si="5"/>
        <v/>
      </c>
    </row>
    <row r="30" spans="1:16" x14ac:dyDescent="0.35">
      <c r="A30">
        <v>25</v>
      </c>
      <c r="F30" s="33" t="s">
        <v>160</v>
      </c>
      <c r="G30" s="88" t="str">
        <f t="shared" si="1"/>
        <v/>
      </c>
      <c r="H30" s="110" t="s">
        <v>184</v>
      </c>
      <c r="I30" s="104" t="str">
        <f t="shared" si="2"/>
        <v/>
      </c>
      <c r="J30" s="33" t="s">
        <v>565</v>
      </c>
      <c r="K30" s="88" t="str">
        <f t="shared" si="3"/>
        <v/>
      </c>
      <c r="L30" s="110" t="s">
        <v>589</v>
      </c>
      <c r="M30" s="88" t="str">
        <f t="shared" si="4"/>
        <v/>
      </c>
      <c r="O30" s="33" t="s">
        <v>595</v>
      </c>
      <c r="P30" s="88" t="str">
        <f t="shared" si="5"/>
        <v/>
      </c>
    </row>
    <row r="31" spans="1:16" x14ac:dyDescent="0.35">
      <c r="A31">
        <v>26</v>
      </c>
      <c r="F31" s="33"/>
      <c r="G31" s="88"/>
      <c r="H31" s="110"/>
      <c r="I31" s="104"/>
      <c r="J31" s="33"/>
      <c r="K31" s="88"/>
      <c r="L31" s="110" t="s">
        <v>590</v>
      </c>
      <c r="M31" s="88" t="str">
        <f t="shared" si="4"/>
        <v/>
      </c>
      <c r="O31" s="33" t="s">
        <v>595</v>
      </c>
      <c r="P31" s="88" t="str">
        <f t="shared" si="5"/>
        <v/>
      </c>
    </row>
    <row r="32" spans="1:16" x14ac:dyDescent="0.35">
      <c r="A32">
        <v>27</v>
      </c>
      <c r="F32" s="33"/>
      <c r="G32" s="88"/>
      <c r="H32" s="110"/>
      <c r="I32" s="104"/>
      <c r="J32" s="33"/>
      <c r="K32" s="88"/>
      <c r="L32" s="110" t="s">
        <v>591</v>
      </c>
      <c r="M32" s="88" t="str">
        <f t="shared" si="4"/>
        <v/>
      </c>
      <c r="O32" s="33" t="s">
        <v>594</v>
      </c>
      <c r="P32" s="88" t="str">
        <f t="shared" si="5"/>
        <v/>
      </c>
    </row>
    <row r="33" spans="1:16" x14ac:dyDescent="0.35">
      <c r="A33">
        <v>28</v>
      </c>
      <c r="F33" s="33"/>
      <c r="G33" s="88"/>
      <c r="H33" s="110"/>
      <c r="I33" s="104"/>
      <c r="J33" s="33"/>
      <c r="K33" s="88"/>
      <c r="L33" s="110" t="s">
        <v>592</v>
      </c>
      <c r="M33" s="88" t="str">
        <f t="shared" si="4"/>
        <v/>
      </c>
      <c r="O33" s="33" t="s">
        <v>594</v>
      </c>
      <c r="P33" s="88" t="str">
        <f t="shared" si="5"/>
        <v/>
      </c>
    </row>
    <row r="34" spans="1:16" ht="15" thickBot="1" x14ac:dyDescent="0.4">
      <c r="A34">
        <v>29</v>
      </c>
      <c r="F34" s="89"/>
      <c r="G34" s="91"/>
      <c r="H34" s="111"/>
      <c r="I34" s="105"/>
      <c r="J34" s="89"/>
      <c r="K34" s="91"/>
      <c r="L34" s="111" t="s">
        <v>593</v>
      </c>
      <c r="M34" s="91" t="str">
        <f t="shared" si="4"/>
        <v/>
      </c>
      <c r="O34" s="33" t="s">
        <v>595</v>
      </c>
      <c r="P34" s="88" t="str">
        <f t="shared" si="5"/>
        <v/>
      </c>
    </row>
    <row r="35" spans="1:16" x14ac:dyDescent="0.35">
      <c r="A35">
        <v>30</v>
      </c>
      <c r="F35" s="117" t="s">
        <v>639</v>
      </c>
      <c r="G35" s="119">
        <v>24</v>
      </c>
      <c r="H35" s="96" t="s">
        <v>639</v>
      </c>
      <c r="I35" s="61">
        <v>24</v>
      </c>
      <c r="J35" s="96" t="s">
        <v>639</v>
      </c>
      <c r="K35" s="61">
        <v>24</v>
      </c>
      <c r="L35" s="96" t="s">
        <v>639</v>
      </c>
      <c r="M35" s="61">
        <v>28</v>
      </c>
      <c r="O35" s="33" t="s">
        <v>594</v>
      </c>
      <c r="P35" s="88" t="str">
        <f t="shared" si="5"/>
        <v/>
      </c>
    </row>
    <row r="36" spans="1:16" ht="15" thickBot="1" x14ac:dyDescent="0.4">
      <c r="A36">
        <v>31</v>
      </c>
      <c r="F36" s="118" t="s">
        <v>635</v>
      </c>
      <c r="G36" s="120">
        <f>VLOOKUP($D$3,AAN_2c_ES,$A179,FALSE)</f>
        <v>0</v>
      </c>
      <c r="H36" s="98" t="s">
        <v>635</v>
      </c>
      <c r="I36" s="63">
        <f>VLOOKUP($D$3,AAN_2c_ES,$A180,FALSE)</f>
        <v>0</v>
      </c>
      <c r="J36" s="98" t="s">
        <v>635</v>
      </c>
      <c r="K36" s="63">
        <f>VLOOKUP($D$3,AAN_2c_ES,$A181,FALSE)</f>
        <v>0</v>
      </c>
      <c r="L36" s="98" t="s">
        <v>635</v>
      </c>
      <c r="M36" s="63">
        <f>VLOOKUP($D$3,AAN_2c_ES,$A182,FALSE)</f>
        <v>0</v>
      </c>
      <c r="O36" s="33" t="s">
        <v>594</v>
      </c>
      <c r="P36" s="88" t="str">
        <f t="shared" si="5"/>
        <v/>
      </c>
    </row>
    <row r="37" spans="1:16" x14ac:dyDescent="0.35">
      <c r="A37">
        <v>32</v>
      </c>
      <c r="L37" s="121" t="s">
        <v>633</v>
      </c>
      <c r="M37" s="61">
        <v>100</v>
      </c>
      <c r="O37" s="33" t="s">
        <v>595</v>
      </c>
      <c r="P37" s="88" t="str">
        <f t="shared" si="5"/>
        <v/>
      </c>
    </row>
    <row r="38" spans="1:16" ht="16" thickBot="1" x14ac:dyDescent="0.4">
      <c r="A38">
        <v>33</v>
      </c>
      <c r="C38" s="64" t="s">
        <v>640</v>
      </c>
      <c r="L38" s="122" t="s">
        <v>635</v>
      </c>
      <c r="M38" s="63">
        <f>VLOOKUP($D$3,AAN_2c_ES,$A176,FALSE)</f>
        <v>0</v>
      </c>
      <c r="O38" s="33" t="s">
        <v>595</v>
      </c>
      <c r="P38" s="88" t="str">
        <f t="shared" si="5"/>
        <v/>
      </c>
    </row>
    <row r="39" spans="1:16" ht="15.5" x14ac:dyDescent="0.35">
      <c r="A39">
        <v>34</v>
      </c>
      <c r="C39" s="65" t="s">
        <v>641</v>
      </c>
      <c r="O39" s="33" t="s">
        <v>595</v>
      </c>
      <c r="P39" s="88" t="str">
        <f t="shared" si="5"/>
        <v/>
      </c>
    </row>
    <row r="40" spans="1:16" ht="15.5" x14ac:dyDescent="0.35">
      <c r="A40">
        <v>35</v>
      </c>
      <c r="C40" s="65" t="s">
        <v>642</v>
      </c>
      <c r="O40" s="33" t="s">
        <v>595</v>
      </c>
      <c r="P40" s="88" t="str">
        <f t="shared" si="5"/>
        <v/>
      </c>
    </row>
    <row r="41" spans="1:16" ht="15.5" x14ac:dyDescent="0.35">
      <c r="A41">
        <v>36</v>
      </c>
      <c r="C41" s="65" t="s">
        <v>643</v>
      </c>
      <c r="O41" s="33" t="s">
        <v>594</v>
      </c>
      <c r="P41" s="88" t="str">
        <f t="shared" si="5"/>
        <v/>
      </c>
    </row>
    <row r="42" spans="1:16" ht="15.5" x14ac:dyDescent="0.35">
      <c r="A42">
        <v>37</v>
      </c>
      <c r="C42" s="65" t="s">
        <v>644</v>
      </c>
      <c r="O42" s="33" t="s">
        <v>594</v>
      </c>
      <c r="P42" s="88" t="str">
        <f t="shared" si="5"/>
        <v/>
      </c>
    </row>
    <row r="43" spans="1:16" ht="15.5" x14ac:dyDescent="0.35">
      <c r="A43">
        <v>38</v>
      </c>
      <c r="C43" s="65" t="s">
        <v>645</v>
      </c>
      <c r="O43" s="33" t="s">
        <v>594</v>
      </c>
      <c r="P43" s="88" t="str">
        <f t="shared" si="5"/>
        <v/>
      </c>
    </row>
    <row r="44" spans="1:16" x14ac:dyDescent="0.35">
      <c r="A44">
        <v>39</v>
      </c>
      <c r="O44" s="33" t="s">
        <v>595</v>
      </c>
      <c r="P44" s="88" t="str">
        <f t="shared" si="5"/>
        <v/>
      </c>
    </row>
    <row r="45" spans="1:16" x14ac:dyDescent="0.35">
      <c r="A45">
        <v>40</v>
      </c>
      <c r="O45" s="33" t="s">
        <v>595</v>
      </c>
      <c r="P45" s="88" t="str">
        <f t="shared" si="5"/>
        <v/>
      </c>
    </row>
    <row r="46" spans="1:16" x14ac:dyDescent="0.35">
      <c r="A46">
        <v>41</v>
      </c>
      <c r="O46" s="33" t="s">
        <v>594</v>
      </c>
      <c r="P46" s="88" t="str">
        <f t="shared" si="5"/>
        <v/>
      </c>
    </row>
    <row r="47" spans="1:16" x14ac:dyDescent="0.35">
      <c r="A47">
        <v>42</v>
      </c>
      <c r="O47" s="33" t="s">
        <v>595</v>
      </c>
      <c r="P47" s="88" t="str">
        <f t="shared" si="5"/>
        <v/>
      </c>
    </row>
    <row r="48" spans="1:16" x14ac:dyDescent="0.35">
      <c r="A48">
        <v>43</v>
      </c>
      <c r="O48" s="33" t="s">
        <v>594</v>
      </c>
      <c r="P48" s="88" t="str">
        <f t="shared" si="5"/>
        <v/>
      </c>
    </row>
    <row r="49" spans="1:16" x14ac:dyDescent="0.35">
      <c r="A49">
        <v>44</v>
      </c>
      <c r="O49" s="33" t="s">
        <v>594</v>
      </c>
      <c r="P49" s="88" t="str">
        <f t="shared" si="5"/>
        <v/>
      </c>
    </row>
    <row r="50" spans="1:16" x14ac:dyDescent="0.35">
      <c r="A50">
        <v>45</v>
      </c>
      <c r="O50" s="33" t="s">
        <v>595</v>
      </c>
      <c r="P50" s="88" t="str">
        <f t="shared" si="5"/>
        <v/>
      </c>
    </row>
    <row r="51" spans="1:16" x14ac:dyDescent="0.35">
      <c r="A51">
        <v>46</v>
      </c>
      <c r="O51" s="33" t="s">
        <v>595</v>
      </c>
      <c r="P51" s="88" t="str">
        <f t="shared" si="5"/>
        <v/>
      </c>
    </row>
    <row r="52" spans="1:16" x14ac:dyDescent="0.35">
      <c r="A52">
        <v>47</v>
      </c>
      <c r="O52" s="33" t="s">
        <v>594</v>
      </c>
      <c r="P52" s="88" t="str">
        <f t="shared" si="5"/>
        <v/>
      </c>
    </row>
    <row r="53" spans="1:16" x14ac:dyDescent="0.35">
      <c r="A53">
        <v>48</v>
      </c>
      <c r="O53" s="33" t="s">
        <v>595</v>
      </c>
      <c r="P53" s="88" t="str">
        <f t="shared" si="5"/>
        <v/>
      </c>
    </row>
    <row r="54" spans="1:16" ht="15" thickBot="1" x14ac:dyDescent="0.4">
      <c r="A54">
        <v>49</v>
      </c>
      <c r="O54" s="89" t="s">
        <v>594</v>
      </c>
      <c r="P54" s="91" t="str">
        <f t="shared" si="5"/>
        <v/>
      </c>
    </row>
    <row r="55" spans="1:16" x14ac:dyDescent="0.35">
      <c r="A55">
        <v>50</v>
      </c>
      <c r="O55" s="96" t="s">
        <v>639</v>
      </c>
      <c r="P55" s="61">
        <v>48</v>
      </c>
    </row>
    <row r="56" spans="1:16" ht="15" thickBot="1" x14ac:dyDescent="0.4">
      <c r="A56">
        <v>51</v>
      </c>
      <c r="O56" s="98" t="s">
        <v>635</v>
      </c>
      <c r="P56" s="63">
        <f>VLOOKUP($D$3,AAN_2c_ES,$A177,FALSE)</f>
        <v>0</v>
      </c>
    </row>
    <row r="57" spans="1:16" x14ac:dyDescent="0.35">
      <c r="A57">
        <v>52</v>
      </c>
    </row>
    <row r="58" spans="1:16" x14ac:dyDescent="0.35">
      <c r="A58">
        <v>53</v>
      </c>
    </row>
    <row r="59" spans="1:16" x14ac:dyDescent="0.35">
      <c r="A59">
        <v>54</v>
      </c>
    </row>
    <row r="60" spans="1:16" x14ac:dyDescent="0.35">
      <c r="A60">
        <v>55</v>
      </c>
    </row>
    <row r="61" spans="1:16" x14ac:dyDescent="0.35">
      <c r="A61">
        <v>56</v>
      </c>
    </row>
    <row r="62" spans="1:16" x14ac:dyDescent="0.35">
      <c r="A62">
        <v>57</v>
      </c>
    </row>
    <row r="63" spans="1:16" x14ac:dyDescent="0.35">
      <c r="A63">
        <v>58</v>
      </c>
    </row>
    <row r="64" spans="1:16" x14ac:dyDescent="0.35">
      <c r="A64">
        <v>59</v>
      </c>
    </row>
    <row r="65" spans="1:1" x14ac:dyDescent="0.35">
      <c r="A65">
        <v>60</v>
      </c>
    </row>
    <row r="66" spans="1:1" x14ac:dyDescent="0.35">
      <c r="A66">
        <v>61</v>
      </c>
    </row>
    <row r="67" spans="1:1" x14ac:dyDescent="0.35">
      <c r="A67">
        <v>62</v>
      </c>
    </row>
    <row r="68" spans="1:1" x14ac:dyDescent="0.35">
      <c r="A68">
        <v>63</v>
      </c>
    </row>
    <row r="69" spans="1:1" x14ac:dyDescent="0.35">
      <c r="A69">
        <v>64</v>
      </c>
    </row>
    <row r="70" spans="1:1" x14ac:dyDescent="0.35">
      <c r="A70">
        <v>65</v>
      </c>
    </row>
    <row r="71" spans="1:1" x14ac:dyDescent="0.35">
      <c r="A71">
        <v>66</v>
      </c>
    </row>
    <row r="72" spans="1:1" x14ac:dyDescent="0.35">
      <c r="A72">
        <v>67</v>
      </c>
    </row>
    <row r="73" spans="1:1" x14ac:dyDescent="0.35">
      <c r="A73">
        <v>68</v>
      </c>
    </row>
    <row r="74" spans="1:1" x14ac:dyDescent="0.35">
      <c r="A74">
        <v>69</v>
      </c>
    </row>
    <row r="75" spans="1:1" x14ac:dyDescent="0.35">
      <c r="A75">
        <v>70</v>
      </c>
    </row>
    <row r="76" spans="1:1" x14ac:dyDescent="0.35">
      <c r="A76">
        <v>71</v>
      </c>
    </row>
    <row r="77" spans="1:1" x14ac:dyDescent="0.35">
      <c r="A77">
        <v>72</v>
      </c>
    </row>
    <row r="78" spans="1:1" x14ac:dyDescent="0.35">
      <c r="A78">
        <v>73</v>
      </c>
    </row>
    <row r="79" spans="1:1" x14ac:dyDescent="0.35">
      <c r="A79">
        <v>74</v>
      </c>
    </row>
    <row r="80" spans="1:1" x14ac:dyDescent="0.35">
      <c r="A80">
        <v>75</v>
      </c>
    </row>
    <row r="81" spans="1:1" x14ac:dyDescent="0.35">
      <c r="A81">
        <v>76</v>
      </c>
    </row>
    <row r="82" spans="1:1" x14ac:dyDescent="0.35">
      <c r="A82">
        <v>77</v>
      </c>
    </row>
    <row r="83" spans="1:1" x14ac:dyDescent="0.35">
      <c r="A83">
        <v>78</v>
      </c>
    </row>
    <row r="84" spans="1:1" x14ac:dyDescent="0.35">
      <c r="A84">
        <v>79</v>
      </c>
    </row>
    <row r="85" spans="1:1" x14ac:dyDescent="0.35">
      <c r="A85">
        <v>80</v>
      </c>
    </row>
    <row r="86" spans="1:1" x14ac:dyDescent="0.35">
      <c r="A86">
        <v>81</v>
      </c>
    </row>
    <row r="87" spans="1:1" x14ac:dyDescent="0.35">
      <c r="A87">
        <v>82</v>
      </c>
    </row>
    <row r="88" spans="1:1" x14ac:dyDescent="0.35">
      <c r="A88">
        <v>83</v>
      </c>
    </row>
    <row r="89" spans="1:1" x14ac:dyDescent="0.35">
      <c r="A89">
        <v>84</v>
      </c>
    </row>
    <row r="90" spans="1:1" x14ac:dyDescent="0.35">
      <c r="A90">
        <v>85</v>
      </c>
    </row>
    <row r="91" spans="1:1" x14ac:dyDescent="0.35">
      <c r="A91">
        <v>86</v>
      </c>
    </row>
    <row r="92" spans="1:1" x14ac:dyDescent="0.35">
      <c r="A92">
        <v>87</v>
      </c>
    </row>
    <row r="93" spans="1:1" x14ac:dyDescent="0.35">
      <c r="A93">
        <v>88</v>
      </c>
    </row>
    <row r="94" spans="1:1" x14ac:dyDescent="0.35">
      <c r="A94">
        <v>89</v>
      </c>
    </row>
    <row r="95" spans="1:1" x14ac:dyDescent="0.35">
      <c r="A95">
        <v>90</v>
      </c>
    </row>
    <row r="96" spans="1:1" x14ac:dyDescent="0.35">
      <c r="A96">
        <v>91</v>
      </c>
    </row>
    <row r="97" spans="1:1" x14ac:dyDescent="0.35">
      <c r="A97">
        <v>92</v>
      </c>
    </row>
    <row r="98" spans="1:1" x14ac:dyDescent="0.35">
      <c r="A98">
        <v>93</v>
      </c>
    </row>
    <row r="99" spans="1:1" x14ac:dyDescent="0.35">
      <c r="A99">
        <v>94</v>
      </c>
    </row>
    <row r="100" spans="1:1" x14ac:dyDescent="0.35">
      <c r="A100">
        <v>95</v>
      </c>
    </row>
    <row r="101" spans="1:1" x14ac:dyDescent="0.35">
      <c r="A101">
        <v>96</v>
      </c>
    </row>
    <row r="102" spans="1:1" x14ac:dyDescent="0.35">
      <c r="A102">
        <v>97</v>
      </c>
    </row>
    <row r="103" spans="1:1" x14ac:dyDescent="0.35">
      <c r="A103">
        <v>98</v>
      </c>
    </row>
    <row r="104" spans="1:1" x14ac:dyDescent="0.35">
      <c r="A104">
        <v>99</v>
      </c>
    </row>
    <row r="105" spans="1:1" x14ac:dyDescent="0.35">
      <c r="A105">
        <v>100</v>
      </c>
    </row>
    <row r="106" spans="1:1" x14ac:dyDescent="0.35">
      <c r="A106">
        <v>101</v>
      </c>
    </row>
    <row r="107" spans="1:1" x14ac:dyDescent="0.35">
      <c r="A107">
        <v>102</v>
      </c>
    </row>
    <row r="108" spans="1:1" x14ac:dyDescent="0.35">
      <c r="A108">
        <v>103</v>
      </c>
    </row>
    <row r="109" spans="1:1" x14ac:dyDescent="0.35">
      <c r="A109">
        <v>104</v>
      </c>
    </row>
    <row r="110" spans="1:1" x14ac:dyDescent="0.35">
      <c r="A110">
        <v>105</v>
      </c>
    </row>
    <row r="111" spans="1:1" x14ac:dyDescent="0.35">
      <c r="A111">
        <v>106</v>
      </c>
    </row>
    <row r="112" spans="1:1" x14ac:dyDescent="0.35">
      <c r="A112">
        <v>107</v>
      </c>
    </row>
    <row r="113" spans="1:1" x14ac:dyDescent="0.35">
      <c r="A113">
        <v>108</v>
      </c>
    </row>
    <row r="114" spans="1:1" x14ac:dyDescent="0.35">
      <c r="A114">
        <v>109</v>
      </c>
    </row>
    <row r="115" spans="1:1" x14ac:dyDescent="0.35">
      <c r="A115">
        <v>110</v>
      </c>
    </row>
    <row r="116" spans="1:1" x14ac:dyDescent="0.35">
      <c r="A116">
        <v>111</v>
      </c>
    </row>
    <row r="117" spans="1:1" x14ac:dyDescent="0.35">
      <c r="A117">
        <v>112</v>
      </c>
    </row>
    <row r="118" spans="1:1" x14ac:dyDescent="0.35">
      <c r="A118">
        <v>113</v>
      </c>
    </row>
    <row r="119" spans="1:1" x14ac:dyDescent="0.35">
      <c r="A119">
        <v>114</v>
      </c>
    </row>
    <row r="120" spans="1:1" x14ac:dyDescent="0.35">
      <c r="A120">
        <v>115</v>
      </c>
    </row>
    <row r="121" spans="1:1" x14ac:dyDescent="0.35">
      <c r="A121">
        <v>116</v>
      </c>
    </row>
    <row r="122" spans="1:1" x14ac:dyDescent="0.35">
      <c r="A122">
        <v>117</v>
      </c>
    </row>
    <row r="123" spans="1:1" x14ac:dyDescent="0.35">
      <c r="A123">
        <v>118</v>
      </c>
    </row>
    <row r="124" spans="1:1" x14ac:dyDescent="0.35">
      <c r="A124">
        <v>119</v>
      </c>
    </row>
    <row r="125" spans="1:1" x14ac:dyDescent="0.35">
      <c r="A125">
        <v>120</v>
      </c>
    </row>
    <row r="126" spans="1:1" x14ac:dyDescent="0.35">
      <c r="A126">
        <v>121</v>
      </c>
    </row>
    <row r="127" spans="1:1" x14ac:dyDescent="0.35">
      <c r="A127">
        <v>122</v>
      </c>
    </row>
    <row r="128" spans="1:1" x14ac:dyDescent="0.35">
      <c r="A128">
        <v>123</v>
      </c>
    </row>
    <row r="129" spans="1:1" x14ac:dyDescent="0.35">
      <c r="A129">
        <v>124</v>
      </c>
    </row>
    <row r="130" spans="1:1" x14ac:dyDescent="0.35">
      <c r="A130">
        <v>125</v>
      </c>
    </row>
    <row r="131" spans="1:1" x14ac:dyDescent="0.35">
      <c r="A131">
        <v>126</v>
      </c>
    </row>
    <row r="132" spans="1:1" x14ac:dyDescent="0.35">
      <c r="A132">
        <v>127</v>
      </c>
    </row>
    <row r="133" spans="1:1" x14ac:dyDescent="0.35">
      <c r="A133">
        <v>128</v>
      </c>
    </row>
    <row r="134" spans="1:1" x14ac:dyDescent="0.35">
      <c r="A134">
        <v>129</v>
      </c>
    </row>
    <row r="135" spans="1:1" x14ac:dyDescent="0.35">
      <c r="A135">
        <v>130</v>
      </c>
    </row>
    <row r="136" spans="1:1" x14ac:dyDescent="0.35">
      <c r="A136">
        <v>131</v>
      </c>
    </row>
    <row r="137" spans="1:1" x14ac:dyDescent="0.35">
      <c r="A137">
        <v>132</v>
      </c>
    </row>
    <row r="138" spans="1:1" x14ac:dyDescent="0.35">
      <c r="A138">
        <v>133</v>
      </c>
    </row>
    <row r="139" spans="1:1" x14ac:dyDescent="0.35">
      <c r="A139">
        <v>134</v>
      </c>
    </row>
    <row r="140" spans="1:1" x14ac:dyDescent="0.35">
      <c r="A140">
        <v>135</v>
      </c>
    </row>
    <row r="141" spans="1:1" x14ac:dyDescent="0.35">
      <c r="A141">
        <v>136</v>
      </c>
    </row>
    <row r="142" spans="1:1" x14ac:dyDescent="0.35">
      <c r="A142">
        <v>137</v>
      </c>
    </row>
    <row r="143" spans="1:1" x14ac:dyDescent="0.35">
      <c r="A143">
        <v>138</v>
      </c>
    </row>
    <row r="144" spans="1:1" x14ac:dyDescent="0.35">
      <c r="A144">
        <v>139</v>
      </c>
    </row>
    <row r="145" spans="1:1" x14ac:dyDescent="0.35">
      <c r="A145">
        <v>140</v>
      </c>
    </row>
    <row r="146" spans="1:1" x14ac:dyDescent="0.35">
      <c r="A146">
        <v>141</v>
      </c>
    </row>
    <row r="147" spans="1:1" x14ac:dyDescent="0.35">
      <c r="A147">
        <v>142</v>
      </c>
    </row>
    <row r="148" spans="1:1" x14ac:dyDescent="0.35">
      <c r="A148">
        <v>143</v>
      </c>
    </row>
    <row r="149" spans="1:1" x14ac:dyDescent="0.35">
      <c r="A149">
        <v>144</v>
      </c>
    </row>
    <row r="150" spans="1:1" x14ac:dyDescent="0.35">
      <c r="A150">
        <v>145</v>
      </c>
    </row>
    <row r="151" spans="1:1" x14ac:dyDescent="0.35">
      <c r="A151">
        <v>146</v>
      </c>
    </row>
    <row r="152" spans="1:1" x14ac:dyDescent="0.35">
      <c r="A152">
        <v>147</v>
      </c>
    </row>
    <row r="153" spans="1:1" x14ac:dyDescent="0.35">
      <c r="A153">
        <v>148</v>
      </c>
    </row>
    <row r="154" spans="1:1" x14ac:dyDescent="0.35">
      <c r="A154">
        <v>149</v>
      </c>
    </row>
    <row r="155" spans="1:1" x14ac:dyDescent="0.35">
      <c r="A155">
        <v>150</v>
      </c>
    </row>
    <row r="156" spans="1:1" x14ac:dyDescent="0.35">
      <c r="A156">
        <v>151</v>
      </c>
    </row>
    <row r="157" spans="1:1" x14ac:dyDescent="0.35">
      <c r="A157">
        <v>152</v>
      </c>
    </row>
    <row r="158" spans="1:1" x14ac:dyDescent="0.35">
      <c r="A158">
        <v>153</v>
      </c>
    </row>
    <row r="159" spans="1:1" x14ac:dyDescent="0.35">
      <c r="A159">
        <v>154</v>
      </c>
    </row>
    <row r="160" spans="1:1" x14ac:dyDescent="0.35">
      <c r="A160">
        <v>155</v>
      </c>
    </row>
    <row r="161" spans="1:1" x14ac:dyDescent="0.35">
      <c r="A161">
        <v>156</v>
      </c>
    </row>
    <row r="162" spans="1:1" x14ac:dyDescent="0.35">
      <c r="A162">
        <v>157</v>
      </c>
    </row>
    <row r="163" spans="1:1" x14ac:dyDescent="0.35">
      <c r="A163">
        <v>158</v>
      </c>
    </row>
    <row r="164" spans="1:1" x14ac:dyDescent="0.35">
      <c r="A164">
        <v>159</v>
      </c>
    </row>
    <row r="165" spans="1:1" x14ac:dyDescent="0.35">
      <c r="A165">
        <v>160</v>
      </c>
    </row>
    <row r="166" spans="1:1" x14ac:dyDescent="0.35">
      <c r="A166">
        <v>161</v>
      </c>
    </row>
    <row r="167" spans="1:1" x14ac:dyDescent="0.35">
      <c r="A167">
        <v>162</v>
      </c>
    </row>
    <row r="168" spans="1:1" x14ac:dyDescent="0.35">
      <c r="A168">
        <v>163</v>
      </c>
    </row>
    <row r="169" spans="1:1" x14ac:dyDescent="0.35">
      <c r="A169">
        <v>164</v>
      </c>
    </row>
    <row r="170" spans="1:1" x14ac:dyDescent="0.35">
      <c r="A170">
        <v>165</v>
      </c>
    </row>
    <row r="171" spans="1:1" x14ac:dyDescent="0.35">
      <c r="A171">
        <v>166</v>
      </c>
    </row>
    <row r="172" spans="1:1" x14ac:dyDescent="0.35">
      <c r="A172">
        <v>167</v>
      </c>
    </row>
    <row r="173" spans="1:1" x14ac:dyDescent="0.35">
      <c r="A173">
        <v>168</v>
      </c>
    </row>
    <row r="174" spans="1:1" x14ac:dyDescent="0.35">
      <c r="A174">
        <v>169</v>
      </c>
    </row>
    <row r="175" spans="1:1" x14ac:dyDescent="0.35">
      <c r="A175">
        <v>170</v>
      </c>
    </row>
    <row r="176" spans="1:1" x14ac:dyDescent="0.35">
      <c r="A176">
        <v>171</v>
      </c>
    </row>
    <row r="177" spans="1:1" x14ac:dyDescent="0.35">
      <c r="A177">
        <v>172</v>
      </c>
    </row>
    <row r="178" spans="1:1" x14ac:dyDescent="0.35">
      <c r="A178">
        <v>173</v>
      </c>
    </row>
    <row r="179" spans="1:1" x14ac:dyDescent="0.35">
      <c r="A179">
        <v>174</v>
      </c>
    </row>
    <row r="180" spans="1:1" x14ac:dyDescent="0.35">
      <c r="A180">
        <v>175</v>
      </c>
    </row>
    <row r="181" spans="1:1" x14ac:dyDescent="0.35">
      <c r="A181">
        <v>176</v>
      </c>
    </row>
    <row r="182" spans="1:1" x14ac:dyDescent="0.35">
      <c r="A182">
        <v>177</v>
      </c>
    </row>
    <row r="183" spans="1:1" x14ac:dyDescent="0.35">
      <c r="A183">
        <v>178</v>
      </c>
    </row>
    <row r="184" spans="1:1" x14ac:dyDescent="0.35">
      <c r="A184">
        <v>179</v>
      </c>
    </row>
    <row r="185" spans="1:1" x14ac:dyDescent="0.35">
      <c r="A185">
        <v>180</v>
      </c>
    </row>
    <row r="186" spans="1:1" x14ac:dyDescent="0.35">
      <c r="A186">
        <v>181</v>
      </c>
    </row>
    <row r="187" spans="1:1" x14ac:dyDescent="0.35">
      <c r="A187">
        <v>182</v>
      </c>
    </row>
    <row r="188" spans="1:1" x14ac:dyDescent="0.35">
      <c r="A188">
        <v>183</v>
      </c>
    </row>
    <row r="189" spans="1:1" x14ac:dyDescent="0.35">
      <c r="A189">
        <v>184</v>
      </c>
    </row>
    <row r="190" spans="1:1" x14ac:dyDescent="0.35">
      <c r="A190">
        <v>185</v>
      </c>
    </row>
    <row r="191" spans="1:1" x14ac:dyDescent="0.35">
      <c r="A191">
        <v>186</v>
      </c>
    </row>
    <row r="192" spans="1:1" x14ac:dyDescent="0.35">
      <c r="A192">
        <v>187</v>
      </c>
    </row>
    <row r="193" spans="1:1" x14ac:dyDescent="0.35">
      <c r="A193">
        <v>188</v>
      </c>
    </row>
    <row r="194" spans="1:1" x14ac:dyDescent="0.35">
      <c r="A194">
        <v>189</v>
      </c>
    </row>
    <row r="195" spans="1:1" x14ac:dyDescent="0.35">
      <c r="A195">
        <v>190</v>
      </c>
    </row>
    <row r="196" spans="1:1" x14ac:dyDescent="0.35">
      <c r="A196">
        <v>191</v>
      </c>
    </row>
    <row r="197" spans="1:1" x14ac:dyDescent="0.35">
      <c r="A197">
        <v>192</v>
      </c>
    </row>
    <row r="198" spans="1:1" x14ac:dyDescent="0.35">
      <c r="A198">
        <v>193</v>
      </c>
    </row>
    <row r="199" spans="1:1" x14ac:dyDescent="0.35">
      <c r="A199">
        <v>194</v>
      </c>
    </row>
    <row r="200" spans="1:1" x14ac:dyDescent="0.35">
      <c r="A200">
        <v>195</v>
      </c>
    </row>
    <row r="201" spans="1:1" x14ac:dyDescent="0.35">
      <c r="A201">
        <v>196</v>
      </c>
    </row>
    <row r="202" spans="1:1" x14ac:dyDescent="0.35">
      <c r="A202">
        <v>197</v>
      </c>
    </row>
    <row r="203" spans="1:1" x14ac:dyDescent="0.35">
      <c r="A203">
        <v>198</v>
      </c>
    </row>
    <row r="204" spans="1:1" x14ac:dyDescent="0.35">
      <c r="A204">
        <v>199</v>
      </c>
    </row>
    <row r="205" spans="1:1" x14ac:dyDescent="0.35">
      <c r="A205">
        <v>200</v>
      </c>
    </row>
    <row r="206" spans="1:1" x14ac:dyDescent="0.35">
      <c r="A206">
        <v>201</v>
      </c>
    </row>
    <row r="207" spans="1:1" x14ac:dyDescent="0.35">
      <c r="A207">
        <v>202</v>
      </c>
    </row>
    <row r="208" spans="1:1" x14ac:dyDescent="0.35">
      <c r="A208">
        <v>203</v>
      </c>
    </row>
    <row r="209" spans="1:1" x14ac:dyDescent="0.35">
      <c r="A209">
        <v>204</v>
      </c>
    </row>
    <row r="210" spans="1:1" x14ac:dyDescent="0.35">
      <c r="A210">
        <v>205</v>
      </c>
    </row>
    <row r="211" spans="1:1" x14ac:dyDescent="0.35">
      <c r="A211">
        <v>206</v>
      </c>
    </row>
    <row r="212" spans="1:1" x14ac:dyDescent="0.35">
      <c r="A212">
        <v>207</v>
      </c>
    </row>
    <row r="213" spans="1:1" x14ac:dyDescent="0.35">
      <c r="A213">
        <v>208</v>
      </c>
    </row>
    <row r="214" spans="1:1" x14ac:dyDescent="0.35">
      <c r="A214">
        <v>209</v>
      </c>
    </row>
    <row r="215" spans="1:1" x14ac:dyDescent="0.35">
      <c r="A215">
        <v>210</v>
      </c>
    </row>
    <row r="216" spans="1:1" x14ac:dyDescent="0.35">
      <c r="A216">
        <v>211</v>
      </c>
    </row>
    <row r="217" spans="1:1" x14ac:dyDescent="0.35">
      <c r="A217">
        <v>212</v>
      </c>
    </row>
    <row r="218" spans="1:1" x14ac:dyDescent="0.35">
      <c r="A218">
        <v>213</v>
      </c>
    </row>
    <row r="219" spans="1:1" x14ac:dyDescent="0.35">
      <c r="A219">
        <v>214</v>
      </c>
    </row>
    <row r="220" spans="1:1" x14ac:dyDescent="0.35">
      <c r="A220">
        <v>215</v>
      </c>
    </row>
    <row r="221" spans="1:1" x14ac:dyDescent="0.35">
      <c r="A221">
        <v>216</v>
      </c>
    </row>
    <row r="222" spans="1:1" x14ac:dyDescent="0.35">
      <c r="A222">
        <v>217</v>
      </c>
    </row>
    <row r="223" spans="1:1" x14ac:dyDescent="0.35">
      <c r="A223">
        <v>218</v>
      </c>
    </row>
    <row r="224" spans="1:1" x14ac:dyDescent="0.35">
      <c r="A224">
        <v>219</v>
      </c>
    </row>
    <row r="225" spans="1:1" x14ac:dyDescent="0.35">
      <c r="A225">
        <v>220</v>
      </c>
    </row>
    <row r="226" spans="1:1" x14ac:dyDescent="0.35">
      <c r="A226">
        <v>221</v>
      </c>
    </row>
    <row r="227" spans="1:1" x14ac:dyDescent="0.35">
      <c r="A227">
        <v>222</v>
      </c>
    </row>
    <row r="228" spans="1:1" x14ac:dyDescent="0.35">
      <c r="A228">
        <v>223</v>
      </c>
    </row>
    <row r="229" spans="1:1" x14ac:dyDescent="0.35">
      <c r="A229">
        <v>224</v>
      </c>
    </row>
    <row r="230" spans="1:1" x14ac:dyDescent="0.35">
      <c r="A230">
        <v>225</v>
      </c>
    </row>
    <row r="231" spans="1:1" x14ac:dyDescent="0.35">
      <c r="A231">
        <v>226</v>
      </c>
    </row>
    <row r="232" spans="1:1" x14ac:dyDescent="0.35">
      <c r="A232">
        <v>227</v>
      </c>
    </row>
    <row r="233" spans="1:1" x14ac:dyDescent="0.35">
      <c r="A233">
        <v>228</v>
      </c>
    </row>
  </sheetData>
  <sheetProtection algorithmName="SHA-512" hashValue="sxQV9ZJ66K/2S6XmbROq/gHbfBnVIkXmfCpfn5l7SB8DhObGVJQgC0FuEuoK4tLzSWGhf/AS20znofRaBB8wUA==" saltValue="Hsd2z8shk9sYgVf0lFFMCw==" spinCount="100000" sheet="1" objects="1" scenarios="1"/>
  <mergeCells count="5">
    <mergeCell ref="F2:G2"/>
    <mergeCell ref="F3:G3"/>
    <mergeCell ref="C5:D5"/>
    <mergeCell ref="F5:M5"/>
    <mergeCell ref="O5:P5"/>
  </mergeCells>
  <conditionalFormatting sqref="D7">
    <cfRule type="cellIs" dxfId="586" priority="1" operator="equal">
      <formula>$C$7</formula>
    </cfRule>
  </conditionalFormatting>
  <conditionalFormatting sqref="D8">
    <cfRule type="cellIs" dxfId="585" priority="170" operator="equal">
      <formula>$C$8</formula>
    </cfRule>
  </conditionalFormatting>
  <conditionalFormatting sqref="D9">
    <cfRule type="cellIs" dxfId="584" priority="169" operator="equal">
      <formula>$C$9</formula>
    </cfRule>
  </conditionalFormatting>
  <conditionalFormatting sqref="D10">
    <cfRule type="cellIs" dxfId="583" priority="168" operator="equal">
      <formula>$C$10</formula>
    </cfRule>
  </conditionalFormatting>
  <conditionalFormatting sqref="D11">
    <cfRule type="cellIs" dxfId="582" priority="167" operator="equal">
      <formula>$C$11</formula>
    </cfRule>
  </conditionalFormatting>
  <conditionalFormatting sqref="D12">
    <cfRule type="cellIs" dxfId="581" priority="166" operator="equal">
      <formula>$C$12</formula>
    </cfRule>
  </conditionalFormatting>
  <conditionalFormatting sqref="D13">
    <cfRule type="cellIs" dxfId="580" priority="165" operator="equal">
      <formula>$C$13</formula>
    </cfRule>
  </conditionalFormatting>
  <conditionalFormatting sqref="D14">
    <cfRule type="cellIs" dxfId="579" priority="164" operator="equal">
      <formula>$C$14</formula>
    </cfRule>
  </conditionalFormatting>
  <conditionalFormatting sqref="D15">
    <cfRule type="cellIs" dxfId="578" priority="163" operator="equal">
      <formula>$C$15</formula>
    </cfRule>
  </conditionalFormatting>
  <conditionalFormatting sqref="D16">
    <cfRule type="cellIs" dxfId="577" priority="162" operator="equal">
      <formula>$C$16</formula>
    </cfRule>
  </conditionalFormatting>
  <conditionalFormatting sqref="D17">
    <cfRule type="cellIs" dxfId="576" priority="161" operator="equal">
      <formula>$C$17</formula>
    </cfRule>
  </conditionalFormatting>
  <conditionalFormatting sqref="D18">
    <cfRule type="cellIs" dxfId="575" priority="160" operator="equal">
      <formula>$C$18</formula>
    </cfRule>
  </conditionalFormatting>
  <conditionalFormatting sqref="D19">
    <cfRule type="cellIs" dxfId="574" priority="159" operator="equal">
      <formula>$C$19</formula>
    </cfRule>
  </conditionalFormatting>
  <conditionalFormatting sqref="D20">
    <cfRule type="cellIs" dxfId="573" priority="158" operator="equal">
      <formula>$C$20</formula>
    </cfRule>
  </conditionalFormatting>
  <conditionalFormatting sqref="D21">
    <cfRule type="cellIs" dxfId="572" priority="157" operator="equal">
      <formula>$C$21</formula>
    </cfRule>
  </conditionalFormatting>
  <conditionalFormatting sqref="D22">
    <cfRule type="cellIs" dxfId="571" priority="156" operator="equal">
      <formula>$C$22</formula>
    </cfRule>
  </conditionalFormatting>
  <conditionalFormatting sqref="D23">
    <cfRule type="cellIs" dxfId="570" priority="155" operator="equal">
      <formula>$C$23</formula>
    </cfRule>
  </conditionalFormatting>
  <conditionalFormatting sqref="D24">
    <cfRule type="cellIs" dxfId="569" priority="154" operator="equal">
      <formula>$C$24</formula>
    </cfRule>
  </conditionalFormatting>
  <conditionalFormatting sqref="D25">
    <cfRule type="cellIs" dxfId="568" priority="153" operator="equal">
      <formula>$C$25</formula>
    </cfRule>
  </conditionalFormatting>
  <conditionalFormatting sqref="D26">
    <cfRule type="cellIs" dxfId="567" priority="152" operator="equal">
      <formula>$C$26</formula>
    </cfRule>
  </conditionalFormatting>
  <conditionalFormatting sqref="G7">
    <cfRule type="cellIs" dxfId="566" priority="151" operator="equal">
      <formula>$F$7</formula>
    </cfRule>
  </conditionalFormatting>
  <conditionalFormatting sqref="G8">
    <cfRule type="cellIs" dxfId="565" priority="150" operator="equal">
      <formula>$F$8</formula>
    </cfRule>
  </conditionalFormatting>
  <conditionalFormatting sqref="G9">
    <cfRule type="cellIs" dxfId="564" priority="149" operator="equal">
      <formula>$F$9</formula>
    </cfRule>
  </conditionalFormatting>
  <conditionalFormatting sqref="G10">
    <cfRule type="cellIs" dxfId="563" priority="148" operator="equal">
      <formula>$F$10</formula>
    </cfRule>
  </conditionalFormatting>
  <conditionalFormatting sqref="G11">
    <cfRule type="cellIs" dxfId="562" priority="147" operator="equal">
      <formula>$F$11</formula>
    </cfRule>
  </conditionalFormatting>
  <conditionalFormatting sqref="G12">
    <cfRule type="cellIs" dxfId="561" priority="146" operator="equal">
      <formula>$F$12</formula>
    </cfRule>
  </conditionalFormatting>
  <conditionalFormatting sqref="G13">
    <cfRule type="cellIs" dxfId="560" priority="145" operator="equal">
      <formula>$F$13</formula>
    </cfRule>
  </conditionalFormatting>
  <conditionalFormatting sqref="G14">
    <cfRule type="cellIs" dxfId="559" priority="144" operator="equal">
      <formula>$F$14</formula>
    </cfRule>
  </conditionalFormatting>
  <conditionalFormatting sqref="G15">
    <cfRule type="cellIs" dxfId="558" priority="143" operator="equal">
      <formula>$F$15</formula>
    </cfRule>
  </conditionalFormatting>
  <conditionalFormatting sqref="G16">
    <cfRule type="cellIs" dxfId="557" priority="142" operator="equal">
      <formula>$F$16</formula>
    </cfRule>
  </conditionalFormatting>
  <conditionalFormatting sqref="G17">
    <cfRule type="cellIs" dxfId="556" priority="141" operator="equal">
      <formula>$F$17</formula>
    </cfRule>
  </conditionalFormatting>
  <conditionalFormatting sqref="G18">
    <cfRule type="cellIs" dxfId="555" priority="140" operator="equal">
      <formula>$F$18</formula>
    </cfRule>
  </conditionalFormatting>
  <conditionalFormatting sqref="G19">
    <cfRule type="cellIs" dxfId="554" priority="139" operator="equal">
      <formula>$F$19</formula>
    </cfRule>
  </conditionalFormatting>
  <conditionalFormatting sqref="G20">
    <cfRule type="cellIs" dxfId="553" priority="138" operator="equal">
      <formula>$F$20</formula>
    </cfRule>
  </conditionalFormatting>
  <conditionalFormatting sqref="G21">
    <cfRule type="cellIs" dxfId="552" priority="137" operator="equal">
      <formula>$F$21</formula>
    </cfRule>
  </conditionalFormatting>
  <conditionalFormatting sqref="G22">
    <cfRule type="cellIs" dxfId="551" priority="136" operator="equal">
      <formula>$F$22</formula>
    </cfRule>
  </conditionalFormatting>
  <conditionalFormatting sqref="G23">
    <cfRule type="cellIs" dxfId="550" priority="135" operator="equal">
      <formula>$F$23</formula>
    </cfRule>
  </conditionalFormatting>
  <conditionalFormatting sqref="G24">
    <cfRule type="cellIs" dxfId="549" priority="134" operator="equal">
      <formula>$F$24</formula>
    </cfRule>
  </conditionalFormatting>
  <conditionalFormatting sqref="G25">
    <cfRule type="cellIs" dxfId="548" priority="133" operator="equal">
      <formula>$F$25</formula>
    </cfRule>
  </conditionalFormatting>
  <conditionalFormatting sqref="G26">
    <cfRule type="cellIs" dxfId="547" priority="132" operator="equal">
      <formula>$F$26</formula>
    </cfRule>
  </conditionalFormatting>
  <conditionalFormatting sqref="G27">
    <cfRule type="cellIs" dxfId="546" priority="131" operator="equal">
      <formula>$F$27</formula>
    </cfRule>
  </conditionalFormatting>
  <conditionalFormatting sqref="G28">
    <cfRule type="cellIs" dxfId="545" priority="130" operator="equal">
      <formula>$F$28</formula>
    </cfRule>
  </conditionalFormatting>
  <conditionalFormatting sqref="G29">
    <cfRule type="cellIs" dxfId="544" priority="129" operator="equal">
      <formula>$F$29</formula>
    </cfRule>
  </conditionalFormatting>
  <conditionalFormatting sqref="G30">
    <cfRule type="cellIs" dxfId="543" priority="128" operator="equal">
      <formula>$F$30</formula>
    </cfRule>
  </conditionalFormatting>
  <conditionalFormatting sqref="I7">
    <cfRule type="cellIs" dxfId="542" priority="127" operator="equal">
      <formula>$H$7</formula>
    </cfRule>
  </conditionalFormatting>
  <conditionalFormatting sqref="I8">
    <cfRule type="cellIs" dxfId="541" priority="126" operator="equal">
      <formula>$H$8</formula>
    </cfRule>
  </conditionalFormatting>
  <conditionalFormatting sqref="I9">
    <cfRule type="cellIs" dxfId="540" priority="125" operator="equal">
      <formula>$H$9</formula>
    </cfRule>
  </conditionalFormatting>
  <conditionalFormatting sqref="I10">
    <cfRule type="cellIs" dxfId="539" priority="124" operator="equal">
      <formula>$H$10</formula>
    </cfRule>
  </conditionalFormatting>
  <conditionalFormatting sqref="I11">
    <cfRule type="cellIs" dxfId="538" priority="123" operator="equal">
      <formula>$H$11</formula>
    </cfRule>
  </conditionalFormatting>
  <conditionalFormatting sqref="I12">
    <cfRule type="cellIs" dxfId="537" priority="122" operator="equal">
      <formula>$H$12</formula>
    </cfRule>
  </conditionalFormatting>
  <conditionalFormatting sqref="I13">
    <cfRule type="cellIs" dxfId="536" priority="121" operator="equal">
      <formula>$H$13</formula>
    </cfRule>
  </conditionalFormatting>
  <conditionalFormatting sqref="I14">
    <cfRule type="cellIs" dxfId="535" priority="120" operator="equal">
      <formula>$H$14</formula>
    </cfRule>
  </conditionalFormatting>
  <conditionalFormatting sqref="I15">
    <cfRule type="cellIs" dxfId="534" priority="119" operator="equal">
      <formula>$H$15</formula>
    </cfRule>
  </conditionalFormatting>
  <conditionalFormatting sqref="I16">
    <cfRule type="cellIs" dxfId="533" priority="118" operator="equal">
      <formula>$H$16</formula>
    </cfRule>
  </conditionalFormatting>
  <conditionalFormatting sqref="I17">
    <cfRule type="cellIs" dxfId="532" priority="117" operator="equal">
      <formula>$H$17</formula>
    </cfRule>
  </conditionalFormatting>
  <conditionalFormatting sqref="I18">
    <cfRule type="cellIs" dxfId="531" priority="116" operator="equal">
      <formula>$H$18</formula>
    </cfRule>
  </conditionalFormatting>
  <conditionalFormatting sqref="I19">
    <cfRule type="cellIs" dxfId="530" priority="115" operator="equal">
      <formula>$H$19</formula>
    </cfRule>
  </conditionalFormatting>
  <conditionalFormatting sqref="I20">
    <cfRule type="cellIs" dxfId="529" priority="114" operator="equal">
      <formula>$H$20</formula>
    </cfRule>
  </conditionalFormatting>
  <conditionalFormatting sqref="I21">
    <cfRule type="cellIs" dxfId="528" priority="113" operator="equal">
      <formula>$H$21</formula>
    </cfRule>
  </conditionalFormatting>
  <conditionalFormatting sqref="I22">
    <cfRule type="cellIs" dxfId="527" priority="112" operator="equal">
      <formula>$H$22</formula>
    </cfRule>
  </conditionalFormatting>
  <conditionalFormatting sqref="I23">
    <cfRule type="cellIs" dxfId="526" priority="111" operator="equal">
      <formula>$H$23</formula>
    </cfRule>
  </conditionalFormatting>
  <conditionalFormatting sqref="I24">
    <cfRule type="cellIs" dxfId="525" priority="110" operator="equal">
      <formula>$H$24</formula>
    </cfRule>
  </conditionalFormatting>
  <conditionalFormatting sqref="I25">
    <cfRule type="cellIs" dxfId="524" priority="109" operator="equal">
      <formula>$H$25</formula>
    </cfRule>
  </conditionalFormatting>
  <conditionalFormatting sqref="I26">
    <cfRule type="cellIs" dxfId="523" priority="108" operator="equal">
      <formula>$H$26</formula>
    </cfRule>
  </conditionalFormatting>
  <conditionalFormatting sqref="I27">
    <cfRule type="cellIs" dxfId="522" priority="107" operator="equal">
      <formula>$H$27</formula>
    </cfRule>
  </conditionalFormatting>
  <conditionalFormatting sqref="I28">
    <cfRule type="cellIs" dxfId="521" priority="106" operator="equal">
      <formula>$H$28</formula>
    </cfRule>
  </conditionalFormatting>
  <conditionalFormatting sqref="I29">
    <cfRule type="cellIs" dxfId="520" priority="105" operator="equal">
      <formula>$H$29</formula>
    </cfRule>
  </conditionalFormatting>
  <conditionalFormatting sqref="I30">
    <cfRule type="cellIs" dxfId="519" priority="104" operator="equal">
      <formula>$H$30</formula>
    </cfRule>
  </conditionalFormatting>
  <conditionalFormatting sqref="K7">
    <cfRule type="cellIs" dxfId="518" priority="103" operator="equal">
      <formula>$J$7</formula>
    </cfRule>
  </conditionalFormatting>
  <conditionalFormatting sqref="K8">
    <cfRule type="cellIs" dxfId="517" priority="102" operator="equal">
      <formula>$J$8</formula>
    </cfRule>
  </conditionalFormatting>
  <conditionalFormatting sqref="K9">
    <cfRule type="cellIs" dxfId="516" priority="101" operator="equal">
      <formula>$J$9</formula>
    </cfRule>
  </conditionalFormatting>
  <conditionalFormatting sqref="K10">
    <cfRule type="cellIs" dxfId="515" priority="100" operator="equal">
      <formula>$J$10</formula>
    </cfRule>
  </conditionalFormatting>
  <conditionalFormatting sqref="K11">
    <cfRule type="cellIs" dxfId="514" priority="99" operator="equal">
      <formula>$J$11</formula>
    </cfRule>
  </conditionalFormatting>
  <conditionalFormatting sqref="K12">
    <cfRule type="cellIs" dxfId="513" priority="98" operator="equal">
      <formula>$J$12</formula>
    </cfRule>
  </conditionalFormatting>
  <conditionalFormatting sqref="K13">
    <cfRule type="cellIs" dxfId="512" priority="97" operator="equal">
      <formula>$J$13</formula>
    </cfRule>
  </conditionalFormatting>
  <conditionalFormatting sqref="K14">
    <cfRule type="cellIs" dxfId="511" priority="96" operator="equal">
      <formula>$J$14</formula>
    </cfRule>
  </conditionalFormatting>
  <conditionalFormatting sqref="K15">
    <cfRule type="cellIs" dxfId="510" priority="95" operator="equal">
      <formula>$J$15</formula>
    </cfRule>
  </conditionalFormatting>
  <conditionalFormatting sqref="K16">
    <cfRule type="cellIs" dxfId="509" priority="94" operator="equal">
      <formula>$J$16</formula>
    </cfRule>
  </conditionalFormatting>
  <conditionalFormatting sqref="K17">
    <cfRule type="cellIs" dxfId="508" priority="93" operator="equal">
      <formula>$J$17</formula>
    </cfRule>
  </conditionalFormatting>
  <conditionalFormatting sqref="K18">
    <cfRule type="cellIs" dxfId="507" priority="92" operator="equal">
      <formula>$J$18</formula>
    </cfRule>
  </conditionalFormatting>
  <conditionalFormatting sqref="K19">
    <cfRule type="cellIs" dxfId="506" priority="91" operator="equal">
      <formula>$J$19</formula>
    </cfRule>
  </conditionalFormatting>
  <conditionalFormatting sqref="K20">
    <cfRule type="cellIs" dxfId="505" priority="90" operator="equal">
      <formula>$J$20</formula>
    </cfRule>
  </conditionalFormatting>
  <conditionalFormatting sqref="K21">
    <cfRule type="cellIs" dxfId="504" priority="89" operator="equal">
      <formula>$J$21</formula>
    </cfRule>
  </conditionalFormatting>
  <conditionalFormatting sqref="K22">
    <cfRule type="cellIs" dxfId="503" priority="88" operator="equal">
      <formula>$J$22</formula>
    </cfRule>
  </conditionalFormatting>
  <conditionalFormatting sqref="K23">
    <cfRule type="cellIs" dxfId="502" priority="87" operator="equal">
      <formula>$J$23</formula>
    </cfRule>
  </conditionalFormatting>
  <conditionalFormatting sqref="K24">
    <cfRule type="cellIs" dxfId="501" priority="86" operator="equal">
      <formula>$J$24</formula>
    </cfRule>
  </conditionalFormatting>
  <conditionalFormatting sqref="K25">
    <cfRule type="cellIs" dxfId="500" priority="85" operator="equal">
      <formula>$J$25</formula>
    </cfRule>
  </conditionalFormatting>
  <conditionalFormatting sqref="K26">
    <cfRule type="cellIs" dxfId="499" priority="84" operator="equal">
      <formula>$J$26</formula>
    </cfRule>
  </conditionalFormatting>
  <conditionalFormatting sqref="K27">
    <cfRule type="cellIs" dxfId="498" priority="83" operator="equal">
      <formula>$J$27</formula>
    </cfRule>
  </conditionalFormatting>
  <conditionalFormatting sqref="K28">
    <cfRule type="cellIs" dxfId="497" priority="82" operator="equal">
      <formula>$J$28</formula>
    </cfRule>
  </conditionalFormatting>
  <conditionalFormatting sqref="K29">
    <cfRule type="cellIs" dxfId="496" priority="81" operator="equal">
      <formula>$J$29</formula>
    </cfRule>
  </conditionalFormatting>
  <conditionalFormatting sqref="K30">
    <cfRule type="cellIs" dxfId="495" priority="80" operator="equal">
      <formula>$J$30</formula>
    </cfRule>
  </conditionalFormatting>
  <conditionalFormatting sqref="M7">
    <cfRule type="cellIs" dxfId="494" priority="79" operator="equal">
      <formula>$L$7</formula>
    </cfRule>
  </conditionalFormatting>
  <conditionalFormatting sqref="M8">
    <cfRule type="cellIs" dxfId="493" priority="78" operator="equal">
      <formula>$L$8</formula>
    </cfRule>
  </conditionalFormatting>
  <conditionalFormatting sqref="M9">
    <cfRule type="cellIs" dxfId="492" priority="77" operator="equal">
      <formula>$L$9</formula>
    </cfRule>
  </conditionalFormatting>
  <conditionalFormatting sqref="M10">
    <cfRule type="cellIs" dxfId="491" priority="76" operator="equal">
      <formula>$L$10</formula>
    </cfRule>
  </conditionalFormatting>
  <conditionalFormatting sqref="M11">
    <cfRule type="cellIs" dxfId="490" priority="75" operator="equal">
      <formula>$L$11</formula>
    </cfRule>
  </conditionalFormatting>
  <conditionalFormatting sqref="M12">
    <cfRule type="cellIs" dxfId="489" priority="74" operator="equal">
      <formula>$L$12</formula>
    </cfRule>
  </conditionalFormatting>
  <conditionalFormatting sqref="M13">
    <cfRule type="cellIs" dxfId="488" priority="73" operator="equal">
      <formula>$L$13</formula>
    </cfRule>
  </conditionalFormatting>
  <conditionalFormatting sqref="M14">
    <cfRule type="cellIs" dxfId="487" priority="72" operator="equal">
      <formula>$L$14</formula>
    </cfRule>
  </conditionalFormatting>
  <conditionalFormatting sqref="M15">
    <cfRule type="cellIs" dxfId="486" priority="71" operator="equal">
      <formula>$L$15</formula>
    </cfRule>
  </conditionalFormatting>
  <conditionalFormatting sqref="M16">
    <cfRule type="cellIs" dxfId="485" priority="70" operator="equal">
      <formula>$L$16</formula>
    </cfRule>
  </conditionalFormatting>
  <conditionalFormatting sqref="M17">
    <cfRule type="cellIs" dxfId="484" priority="69" operator="equal">
      <formula>$L$17</formula>
    </cfRule>
  </conditionalFormatting>
  <conditionalFormatting sqref="M18">
    <cfRule type="cellIs" dxfId="483" priority="68" operator="equal">
      <formula>$L$18</formula>
    </cfRule>
  </conditionalFormatting>
  <conditionalFormatting sqref="M19">
    <cfRule type="cellIs" dxfId="482" priority="67" operator="equal">
      <formula>$L$19</formula>
    </cfRule>
  </conditionalFormatting>
  <conditionalFormatting sqref="M20">
    <cfRule type="cellIs" dxfId="481" priority="66" operator="equal">
      <formula>$L$20</formula>
    </cfRule>
  </conditionalFormatting>
  <conditionalFormatting sqref="M21">
    <cfRule type="cellIs" dxfId="480" priority="65" operator="equal">
      <formula>$L$21</formula>
    </cfRule>
  </conditionalFormatting>
  <conditionalFormatting sqref="M22">
    <cfRule type="cellIs" dxfId="479" priority="64" operator="equal">
      <formula>$L$22</formula>
    </cfRule>
  </conditionalFormatting>
  <conditionalFormatting sqref="M23">
    <cfRule type="cellIs" dxfId="478" priority="63" operator="equal">
      <formula>$L$23</formula>
    </cfRule>
  </conditionalFormatting>
  <conditionalFormatting sqref="M24">
    <cfRule type="cellIs" dxfId="477" priority="62" operator="equal">
      <formula>$L$24</formula>
    </cfRule>
  </conditionalFormatting>
  <conditionalFormatting sqref="M25">
    <cfRule type="cellIs" dxfId="476" priority="61" operator="equal">
      <formula>$L$25</formula>
    </cfRule>
  </conditionalFormatting>
  <conditionalFormatting sqref="M26">
    <cfRule type="cellIs" dxfId="475" priority="60" operator="equal">
      <formula>$L$26</formula>
    </cfRule>
  </conditionalFormatting>
  <conditionalFormatting sqref="M27">
    <cfRule type="cellIs" dxfId="474" priority="59" operator="equal">
      <formula>$L$27</formula>
    </cfRule>
  </conditionalFormatting>
  <conditionalFormatting sqref="M28">
    <cfRule type="cellIs" dxfId="473" priority="58" operator="equal">
      <formula>$L$28</formula>
    </cfRule>
  </conditionalFormatting>
  <conditionalFormatting sqref="M29">
    <cfRule type="cellIs" dxfId="472" priority="57" operator="equal">
      <formula>$L$29</formula>
    </cfRule>
  </conditionalFormatting>
  <conditionalFormatting sqref="M30">
    <cfRule type="cellIs" dxfId="471" priority="56" operator="equal">
      <formula>$L$30</formula>
    </cfRule>
  </conditionalFormatting>
  <conditionalFormatting sqref="M31">
    <cfRule type="cellIs" dxfId="470" priority="55" operator="equal">
      <formula>$L$31</formula>
    </cfRule>
  </conditionalFormatting>
  <conditionalFormatting sqref="M32">
    <cfRule type="cellIs" dxfId="469" priority="54" operator="equal">
      <formula>$L$32</formula>
    </cfRule>
  </conditionalFormatting>
  <conditionalFormatting sqref="M33">
    <cfRule type="cellIs" dxfId="468" priority="53" operator="equal">
      <formula>$L$33</formula>
    </cfRule>
  </conditionalFormatting>
  <conditionalFormatting sqref="M34">
    <cfRule type="cellIs" dxfId="467" priority="52" operator="equal">
      <formula>$L$34</formula>
    </cfRule>
  </conditionalFormatting>
  <conditionalFormatting sqref="P7">
    <cfRule type="cellIs" dxfId="466" priority="51" operator="equal">
      <formula>$O$7</formula>
    </cfRule>
  </conditionalFormatting>
  <conditionalFormatting sqref="P8">
    <cfRule type="cellIs" dxfId="465" priority="50" operator="equal">
      <formula>$O$8</formula>
    </cfRule>
  </conditionalFormatting>
  <conditionalFormatting sqref="P9">
    <cfRule type="cellIs" dxfId="464" priority="49" operator="equal">
      <formula>$O$9</formula>
    </cfRule>
  </conditionalFormatting>
  <conditionalFormatting sqref="P10">
    <cfRule type="cellIs" dxfId="463" priority="48" operator="equal">
      <formula>$O$10</formula>
    </cfRule>
  </conditionalFormatting>
  <conditionalFormatting sqref="P11">
    <cfRule type="cellIs" dxfId="462" priority="47" operator="equal">
      <formula>$O$11</formula>
    </cfRule>
  </conditionalFormatting>
  <conditionalFormatting sqref="P12">
    <cfRule type="cellIs" dxfId="461" priority="46" operator="equal">
      <formula>$O$12</formula>
    </cfRule>
  </conditionalFormatting>
  <conditionalFormatting sqref="P13">
    <cfRule type="cellIs" dxfId="460" priority="45" operator="equal">
      <formula>$O$13</formula>
    </cfRule>
  </conditionalFormatting>
  <conditionalFormatting sqref="P14">
    <cfRule type="cellIs" dxfId="459" priority="44" operator="equal">
      <formula>$O$14</formula>
    </cfRule>
  </conditionalFormatting>
  <conditionalFormatting sqref="P15">
    <cfRule type="cellIs" dxfId="458" priority="43" operator="equal">
      <formula>$O$15</formula>
    </cfRule>
  </conditionalFormatting>
  <conditionalFormatting sqref="P16">
    <cfRule type="cellIs" dxfId="457" priority="42" operator="equal">
      <formula>$O$16</formula>
    </cfRule>
  </conditionalFormatting>
  <conditionalFormatting sqref="P17">
    <cfRule type="cellIs" dxfId="456" priority="41" operator="equal">
      <formula>$O$17</formula>
    </cfRule>
  </conditionalFormatting>
  <conditionalFormatting sqref="P18">
    <cfRule type="cellIs" dxfId="455" priority="40" operator="equal">
      <formula>$O$18</formula>
    </cfRule>
  </conditionalFormatting>
  <conditionalFormatting sqref="P19">
    <cfRule type="cellIs" dxfId="454" priority="39" operator="equal">
      <formula>$O$19</formula>
    </cfRule>
  </conditionalFormatting>
  <conditionalFormatting sqref="P20">
    <cfRule type="cellIs" dxfId="453" priority="38" operator="equal">
      <formula>$O$20</formula>
    </cfRule>
  </conditionalFormatting>
  <conditionalFormatting sqref="P21">
    <cfRule type="cellIs" dxfId="452" priority="37" operator="equal">
      <formula>$O$21</formula>
    </cfRule>
  </conditionalFormatting>
  <conditionalFormatting sqref="P22">
    <cfRule type="cellIs" dxfId="451" priority="36" operator="equal">
      <formula>$O$22</formula>
    </cfRule>
  </conditionalFormatting>
  <conditionalFormatting sqref="P23">
    <cfRule type="cellIs" dxfId="450" priority="35" operator="equal">
      <formula>$O$23</formula>
    </cfRule>
  </conditionalFormatting>
  <conditionalFormatting sqref="P24">
    <cfRule type="cellIs" dxfId="449" priority="34" operator="equal">
      <formula>$O$24</formula>
    </cfRule>
  </conditionalFormatting>
  <conditionalFormatting sqref="P25">
    <cfRule type="cellIs" dxfId="448" priority="33" operator="equal">
      <formula>$O$25</formula>
    </cfRule>
  </conditionalFormatting>
  <conditionalFormatting sqref="P26">
    <cfRule type="cellIs" dxfId="447" priority="32" operator="equal">
      <formula>$O$26</formula>
    </cfRule>
  </conditionalFormatting>
  <conditionalFormatting sqref="P27">
    <cfRule type="cellIs" dxfId="446" priority="31" operator="equal">
      <formula>$O$27</formula>
    </cfRule>
  </conditionalFormatting>
  <conditionalFormatting sqref="P28">
    <cfRule type="cellIs" dxfId="445" priority="30" operator="equal">
      <formula>$O$28</formula>
    </cfRule>
  </conditionalFormatting>
  <conditionalFormatting sqref="P29">
    <cfRule type="cellIs" dxfId="444" priority="29" operator="equal">
      <formula>$O$29</formula>
    </cfRule>
  </conditionalFormatting>
  <conditionalFormatting sqref="P30">
    <cfRule type="cellIs" dxfId="443" priority="28" operator="equal">
      <formula>$O$30</formula>
    </cfRule>
  </conditionalFormatting>
  <conditionalFormatting sqref="P31">
    <cfRule type="cellIs" dxfId="442" priority="27" operator="equal">
      <formula>$O$31</formula>
    </cfRule>
  </conditionalFormatting>
  <conditionalFormatting sqref="P32">
    <cfRule type="cellIs" dxfId="441" priority="26" operator="equal">
      <formula>$O$32</formula>
    </cfRule>
  </conditionalFormatting>
  <conditionalFormatting sqref="P33">
    <cfRule type="cellIs" dxfId="440" priority="25" operator="equal">
      <formula>$O$33</formula>
    </cfRule>
  </conditionalFormatting>
  <conditionalFormatting sqref="P34">
    <cfRule type="cellIs" dxfId="439" priority="24" operator="equal">
      <formula>$O$34</formula>
    </cfRule>
  </conditionalFormatting>
  <conditionalFormatting sqref="P35">
    <cfRule type="cellIs" dxfId="438" priority="23" operator="equal">
      <formula>$O$35</formula>
    </cfRule>
  </conditionalFormatting>
  <conditionalFormatting sqref="P36">
    <cfRule type="cellIs" dxfId="437" priority="22" operator="equal">
      <formula>$O$36</formula>
    </cfRule>
  </conditionalFormatting>
  <conditionalFormatting sqref="P37">
    <cfRule type="cellIs" dxfId="436" priority="21" operator="equal">
      <formula>$O$37</formula>
    </cfRule>
  </conditionalFormatting>
  <conditionalFormatting sqref="P38">
    <cfRule type="cellIs" dxfId="435" priority="20" operator="equal">
      <formula>$O$38</formula>
    </cfRule>
  </conditionalFormatting>
  <conditionalFormatting sqref="P39">
    <cfRule type="cellIs" dxfId="434" priority="19" operator="equal">
      <formula>$O$39</formula>
    </cfRule>
  </conditionalFormatting>
  <conditionalFormatting sqref="P40">
    <cfRule type="cellIs" dxfId="433" priority="18" operator="equal">
      <formula>$O$40</formula>
    </cfRule>
  </conditionalFormatting>
  <conditionalFormatting sqref="P41">
    <cfRule type="cellIs" dxfId="432" priority="17" operator="equal">
      <formula>$O$41</formula>
    </cfRule>
  </conditionalFormatting>
  <conditionalFormatting sqref="P42">
    <cfRule type="cellIs" dxfId="431" priority="16" operator="equal">
      <formula>$O$42</formula>
    </cfRule>
  </conditionalFormatting>
  <conditionalFormatting sqref="P43">
    <cfRule type="cellIs" dxfId="430" priority="15" operator="equal">
      <formula>$O$43</formula>
    </cfRule>
  </conditionalFormatting>
  <conditionalFormatting sqref="P44">
    <cfRule type="cellIs" dxfId="429" priority="14" operator="equal">
      <formula>$O$44</formula>
    </cfRule>
  </conditionalFormatting>
  <conditionalFormatting sqref="P45">
    <cfRule type="cellIs" dxfId="428" priority="13" operator="equal">
      <formula>$O$45</formula>
    </cfRule>
  </conditionalFormatting>
  <conditionalFormatting sqref="P46">
    <cfRule type="cellIs" dxfId="427" priority="12" operator="equal">
      <formula>$O$46</formula>
    </cfRule>
  </conditionalFormatting>
  <conditionalFormatting sqref="P47">
    <cfRule type="cellIs" dxfId="426" priority="11" operator="equal">
      <formula>$O$47</formula>
    </cfRule>
  </conditionalFormatting>
  <conditionalFormatting sqref="P48">
    <cfRule type="cellIs" dxfId="425" priority="10" operator="equal">
      <formula>$O$48</formula>
    </cfRule>
  </conditionalFormatting>
  <conditionalFormatting sqref="P49">
    <cfRule type="cellIs" dxfId="424" priority="9" operator="equal">
      <formula>$O$49</formula>
    </cfRule>
  </conditionalFormatting>
  <conditionalFormatting sqref="P50">
    <cfRule type="cellIs" dxfId="423" priority="8" operator="equal">
      <formula>$O$50</formula>
    </cfRule>
  </conditionalFormatting>
  <conditionalFormatting sqref="P51">
    <cfRule type="cellIs" dxfId="422" priority="7" operator="equal">
      <formula>$O$51</formula>
    </cfRule>
  </conditionalFormatting>
  <conditionalFormatting sqref="P52">
    <cfRule type="cellIs" dxfId="421" priority="6" operator="equal">
      <formula>$O$52</formula>
    </cfRule>
  </conditionalFormatting>
  <conditionalFormatting sqref="P53">
    <cfRule type="cellIs" dxfId="420" priority="5" operator="equal">
      <formula>$O$53</formula>
    </cfRule>
  </conditionalFormatting>
  <conditionalFormatting sqref="P54">
    <cfRule type="cellIs" dxfId="419" priority="4" operator="equal">
      <formula>$O$54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F00-000000000000}">
          <x14:formula1>
            <xm:f>'Slut 2.kl. -Klasse'!$B$21:$B$46</xm:f>
          </x14:formula1>
          <xm:sqref>D3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7030A0"/>
  </sheetPr>
  <dimension ref="A1:GF435"/>
  <sheetViews>
    <sheetView showGridLines="0" zoomScale="70" zoomScaleNormal="70" workbookViewId="0">
      <selection activeCell="O50" sqref="O50"/>
    </sheetView>
  </sheetViews>
  <sheetFormatPr defaultRowHeight="14.5" x14ac:dyDescent="0.35"/>
  <cols>
    <col min="2" max="2" width="25.7265625" customWidth="1"/>
    <col min="3" max="3" width="14.1796875" hidden="1" customWidth="1"/>
    <col min="4" max="4" width="12.1796875" customWidth="1"/>
    <col min="5" max="5" width="9.7265625" customWidth="1"/>
    <col min="6" max="6" width="32.7265625" style="19" customWidth="1"/>
    <col min="7" max="7" width="13.7265625" style="19" hidden="1" customWidth="1"/>
    <col min="8" max="9" width="9.1796875" style="19" hidden="1" customWidth="1"/>
    <col min="10" max="10" width="12.81640625" style="19" hidden="1" customWidth="1"/>
    <col min="11" max="11" width="13.26953125" style="19" hidden="1" customWidth="1"/>
    <col min="12" max="12" width="9.1796875" style="19" hidden="1" customWidth="1"/>
    <col min="13" max="13" width="10.7265625" customWidth="1"/>
    <col min="14" max="14" width="16.26953125" hidden="1" customWidth="1"/>
    <col min="15" max="15" width="25.7265625" customWidth="1"/>
    <col min="16" max="35" width="9.26953125" style="20" customWidth="1"/>
    <col min="36" max="95" width="9.26953125" customWidth="1"/>
    <col min="96" max="183" width="9.26953125" style="19" customWidth="1"/>
    <col min="184" max="184" width="13.7265625" customWidth="1"/>
    <col min="185" max="185" width="18.7265625" customWidth="1"/>
    <col min="186" max="188" width="10.7265625" customWidth="1"/>
    <col min="189" max="189" width="13.54296875" customWidth="1"/>
  </cols>
  <sheetData>
    <row r="1" spans="1:183" s="1" customFormat="1" ht="63.75" customHeight="1" x14ac:dyDescent="0.35">
      <c r="F1" s="2"/>
      <c r="G1" s="2"/>
      <c r="H1" s="2"/>
      <c r="I1" s="2"/>
      <c r="J1" s="2"/>
      <c r="K1" s="2"/>
      <c r="L1" s="2"/>
      <c r="P1" s="150" t="s">
        <v>549</v>
      </c>
      <c r="Q1" s="150" t="s">
        <v>104</v>
      </c>
      <c r="R1" s="150" t="s">
        <v>126</v>
      </c>
      <c r="S1" s="150" t="s">
        <v>550</v>
      </c>
      <c r="T1" s="150" t="s">
        <v>43</v>
      </c>
      <c r="U1" s="150" t="s">
        <v>127</v>
      </c>
      <c r="V1" s="150" t="s">
        <v>128</v>
      </c>
      <c r="W1" s="150" t="s">
        <v>106</v>
      </c>
      <c r="X1" s="150" t="s">
        <v>129</v>
      </c>
      <c r="Y1" s="150" t="s">
        <v>46</v>
      </c>
      <c r="Z1" s="150" t="s">
        <v>110</v>
      </c>
      <c r="AA1" s="150" t="s">
        <v>130</v>
      </c>
      <c r="AB1" s="150" t="s">
        <v>131</v>
      </c>
      <c r="AC1" s="150" t="s">
        <v>132</v>
      </c>
      <c r="AD1" s="150" t="s">
        <v>133</v>
      </c>
      <c r="AE1" s="150" t="s">
        <v>134</v>
      </c>
      <c r="AF1" s="150" t="s">
        <v>135</v>
      </c>
      <c r="AG1" s="150" t="s">
        <v>136</v>
      </c>
      <c r="AH1" s="150" t="s">
        <v>551</v>
      </c>
      <c r="AI1" s="150" t="s">
        <v>552</v>
      </c>
      <c r="AJ1" s="21" t="s">
        <v>137</v>
      </c>
      <c r="AK1" s="21" t="s">
        <v>138</v>
      </c>
      <c r="AL1" s="21" t="s">
        <v>139</v>
      </c>
      <c r="AM1" s="21" t="s">
        <v>140</v>
      </c>
      <c r="AN1" s="21" t="s">
        <v>141</v>
      </c>
      <c r="AO1" s="21" t="s">
        <v>142</v>
      </c>
      <c r="AP1" s="21" t="s">
        <v>143</v>
      </c>
      <c r="AQ1" s="21" t="s">
        <v>144</v>
      </c>
      <c r="AR1" s="21" t="s">
        <v>145</v>
      </c>
      <c r="AS1" s="21" t="s">
        <v>146</v>
      </c>
      <c r="AT1" s="21" t="s">
        <v>147</v>
      </c>
      <c r="AU1" s="21" t="s">
        <v>148</v>
      </c>
      <c r="AV1" s="21" t="s">
        <v>149</v>
      </c>
      <c r="AW1" s="21" t="s">
        <v>150</v>
      </c>
      <c r="AX1" s="21" t="s">
        <v>151</v>
      </c>
      <c r="AY1" s="21" t="s">
        <v>152</v>
      </c>
      <c r="AZ1" s="21" t="s">
        <v>153</v>
      </c>
      <c r="BA1" s="21" t="s">
        <v>154</v>
      </c>
      <c r="BB1" s="21" t="s">
        <v>155</v>
      </c>
      <c r="BC1" s="21" t="s">
        <v>156</v>
      </c>
      <c r="BD1" s="21" t="s">
        <v>157</v>
      </c>
      <c r="BE1" s="21" t="s">
        <v>158</v>
      </c>
      <c r="BF1" s="21" t="s">
        <v>159</v>
      </c>
      <c r="BG1" s="21" t="s">
        <v>160</v>
      </c>
      <c r="BH1" s="21" t="s">
        <v>161</v>
      </c>
      <c r="BI1" s="21" t="s">
        <v>162</v>
      </c>
      <c r="BJ1" s="21" t="s">
        <v>163</v>
      </c>
      <c r="BK1" s="21" t="s">
        <v>164</v>
      </c>
      <c r="BL1" s="21" t="s">
        <v>165</v>
      </c>
      <c r="BM1" s="21" t="s">
        <v>166</v>
      </c>
      <c r="BN1" s="21" t="s">
        <v>167</v>
      </c>
      <c r="BO1" s="21" t="s">
        <v>168</v>
      </c>
      <c r="BP1" s="21" t="s">
        <v>169</v>
      </c>
      <c r="BQ1" s="21" t="s">
        <v>170</v>
      </c>
      <c r="BR1" s="21" t="s">
        <v>171</v>
      </c>
      <c r="BS1" s="21" t="s">
        <v>172</v>
      </c>
      <c r="BT1" s="21" t="s">
        <v>173</v>
      </c>
      <c r="BU1" s="21" t="s">
        <v>174</v>
      </c>
      <c r="BV1" s="21" t="s">
        <v>175</v>
      </c>
      <c r="BW1" s="21" t="s">
        <v>176</v>
      </c>
      <c r="BX1" s="21" t="s">
        <v>177</v>
      </c>
      <c r="BY1" s="21" t="s">
        <v>178</v>
      </c>
      <c r="BZ1" s="21" t="s">
        <v>179</v>
      </c>
      <c r="CA1" s="21" t="s">
        <v>180</v>
      </c>
      <c r="CB1" s="21" t="s">
        <v>181</v>
      </c>
      <c r="CC1" s="21" t="s">
        <v>182</v>
      </c>
      <c r="CD1" s="21" t="s">
        <v>183</v>
      </c>
      <c r="CE1" s="21" t="s">
        <v>184</v>
      </c>
      <c r="CF1" s="21" t="s">
        <v>185</v>
      </c>
      <c r="CG1" s="21" t="s">
        <v>186</v>
      </c>
      <c r="CH1" s="21" t="s">
        <v>187</v>
      </c>
      <c r="CI1" s="21" t="s">
        <v>188</v>
      </c>
      <c r="CJ1" s="21" t="s">
        <v>189</v>
      </c>
      <c r="CK1" s="21" t="s">
        <v>190</v>
      </c>
      <c r="CL1" s="21" t="s">
        <v>553</v>
      </c>
      <c r="CM1" s="21" t="s">
        <v>192</v>
      </c>
      <c r="CN1" s="21" t="s">
        <v>193</v>
      </c>
      <c r="CO1" s="21" t="s">
        <v>194</v>
      </c>
      <c r="CP1" s="21" t="s">
        <v>195</v>
      </c>
      <c r="CQ1" s="21" t="s">
        <v>196</v>
      </c>
      <c r="CR1" s="21" t="s">
        <v>554</v>
      </c>
      <c r="CS1" s="21" t="s">
        <v>555</v>
      </c>
      <c r="CT1" s="21" t="s">
        <v>556</v>
      </c>
      <c r="CU1" s="21" t="s">
        <v>557</v>
      </c>
      <c r="CV1" s="21" t="s">
        <v>558</v>
      </c>
      <c r="CW1" s="21" t="s">
        <v>559</v>
      </c>
      <c r="CX1" s="21" t="s">
        <v>560</v>
      </c>
      <c r="CY1" s="21" t="s">
        <v>561</v>
      </c>
      <c r="CZ1" s="21" t="s">
        <v>562</v>
      </c>
      <c r="DA1" s="21" t="s">
        <v>563</v>
      </c>
      <c r="DB1" s="21" t="s">
        <v>564</v>
      </c>
      <c r="DC1" s="21" t="s">
        <v>565</v>
      </c>
      <c r="DD1" s="21" t="s">
        <v>566</v>
      </c>
      <c r="DE1" s="21" t="s">
        <v>567</v>
      </c>
      <c r="DF1" s="21" t="s">
        <v>568</v>
      </c>
      <c r="DG1" s="21" t="s">
        <v>569</v>
      </c>
      <c r="DH1" s="21" t="s">
        <v>570</v>
      </c>
      <c r="DI1" s="21" t="s">
        <v>571</v>
      </c>
      <c r="DJ1" s="21" t="s">
        <v>572</v>
      </c>
      <c r="DK1" s="21" t="s">
        <v>573</v>
      </c>
      <c r="DL1" s="21" t="s">
        <v>574</v>
      </c>
      <c r="DM1" s="21" t="s">
        <v>575</v>
      </c>
      <c r="DN1" s="21" t="s">
        <v>576</v>
      </c>
      <c r="DO1" s="21" t="s">
        <v>577</v>
      </c>
      <c r="DP1" s="21" t="s">
        <v>578</v>
      </c>
      <c r="DQ1" s="21" t="s">
        <v>579</v>
      </c>
      <c r="DR1" s="21" t="s">
        <v>580</v>
      </c>
      <c r="DS1" s="21" t="s">
        <v>581</v>
      </c>
      <c r="DT1" s="21" t="s">
        <v>582</v>
      </c>
      <c r="DU1" s="21" t="s">
        <v>583</v>
      </c>
      <c r="DV1" s="21" t="s">
        <v>584</v>
      </c>
      <c r="DW1" s="21" t="s">
        <v>585</v>
      </c>
      <c r="DX1" s="21" t="s">
        <v>586</v>
      </c>
      <c r="DY1" s="21" t="s">
        <v>587</v>
      </c>
      <c r="DZ1" s="21" t="s">
        <v>588</v>
      </c>
      <c r="EA1" s="21" t="s">
        <v>589</v>
      </c>
      <c r="EB1" s="21" t="s">
        <v>590</v>
      </c>
      <c r="EC1" s="21" t="s">
        <v>591</v>
      </c>
      <c r="ED1" s="21" t="s">
        <v>592</v>
      </c>
      <c r="EE1" s="21" t="s">
        <v>593</v>
      </c>
      <c r="EF1" s="167" t="s">
        <v>594</v>
      </c>
      <c r="EG1" s="167" t="s">
        <v>595</v>
      </c>
      <c r="EH1" s="167" t="s">
        <v>594</v>
      </c>
      <c r="EI1" s="167" t="s">
        <v>595</v>
      </c>
      <c r="EJ1" s="167" t="s">
        <v>595</v>
      </c>
      <c r="EK1" s="167" t="s">
        <v>594</v>
      </c>
      <c r="EL1" s="167" t="s">
        <v>595</v>
      </c>
      <c r="EM1" s="167" t="s">
        <v>594</v>
      </c>
      <c r="EN1" s="167" t="s">
        <v>594</v>
      </c>
      <c r="EO1" s="167" t="s">
        <v>594</v>
      </c>
      <c r="EP1" s="167" t="s">
        <v>595</v>
      </c>
      <c r="EQ1" s="167" t="s">
        <v>595</v>
      </c>
      <c r="ER1" s="167" t="s">
        <v>595</v>
      </c>
      <c r="ES1" s="167" t="s">
        <v>595</v>
      </c>
      <c r="ET1" s="167" t="s">
        <v>594</v>
      </c>
      <c r="EU1" s="167" t="s">
        <v>594</v>
      </c>
      <c r="EV1" s="167" t="s">
        <v>594</v>
      </c>
      <c r="EW1" s="167" t="s">
        <v>595</v>
      </c>
      <c r="EX1" s="167" t="s">
        <v>595</v>
      </c>
      <c r="EY1" s="167" t="s">
        <v>594</v>
      </c>
      <c r="EZ1" s="167" t="s">
        <v>594</v>
      </c>
      <c r="FA1" s="167" t="s">
        <v>595</v>
      </c>
      <c r="FB1" s="167" t="s">
        <v>594</v>
      </c>
      <c r="FC1" s="167" t="s">
        <v>595</v>
      </c>
      <c r="FD1" s="167" t="s">
        <v>595</v>
      </c>
      <c r="FE1" s="167" t="s">
        <v>594</v>
      </c>
      <c r="FF1" s="167" t="s">
        <v>594</v>
      </c>
      <c r="FG1" s="167" t="s">
        <v>595</v>
      </c>
      <c r="FH1" s="167" t="s">
        <v>594</v>
      </c>
      <c r="FI1" s="167" t="s">
        <v>594</v>
      </c>
      <c r="FJ1" s="167" t="s">
        <v>595</v>
      </c>
      <c r="FK1" s="167" t="s">
        <v>595</v>
      </c>
      <c r="FL1" s="167" t="s">
        <v>595</v>
      </c>
      <c r="FM1" s="167" t="s">
        <v>595</v>
      </c>
      <c r="FN1" s="167" t="s">
        <v>594</v>
      </c>
      <c r="FO1" s="167" t="s">
        <v>594</v>
      </c>
      <c r="FP1" s="167" t="s">
        <v>594</v>
      </c>
      <c r="FQ1" s="167" t="s">
        <v>595</v>
      </c>
      <c r="FR1" s="167" t="s">
        <v>595</v>
      </c>
      <c r="FS1" s="167" t="s">
        <v>594</v>
      </c>
      <c r="FT1" s="167" t="s">
        <v>595</v>
      </c>
      <c r="FU1" s="167" t="s">
        <v>594</v>
      </c>
      <c r="FV1" s="167" t="s">
        <v>594</v>
      </c>
      <c r="FW1" s="167" t="s">
        <v>595</v>
      </c>
      <c r="FX1" s="167" t="s">
        <v>595</v>
      </c>
      <c r="FY1" s="167" t="s">
        <v>594</v>
      </c>
      <c r="FZ1" s="167" t="s">
        <v>595</v>
      </c>
      <c r="GA1" s="167" t="s">
        <v>594</v>
      </c>
    </row>
    <row r="2" spans="1:183" s="6" customFormat="1" ht="15" customHeight="1" x14ac:dyDescent="0.35">
      <c r="A2" s="4"/>
      <c r="B2" s="4"/>
      <c r="C2" s="5"/>
      <c r="D2" s="5"/>
      <c r="E2" s="142"/>
      <c r="F2" s="142"/>
      <c r="G2" s="142"/>
      <c r="H2" s="142"/>
      <c r="I2" s="142"/>
      <c r="J2" s="142"/>
      <c r="K2" s="142"/>
      <c r="L2" s="142"/>
      <c r="M2" s="5"/>
      <c r="N2" s="5"/>
      <c r="O2" s="5" t="s">
        <v>57</v>
      </c>
      <c r="P2" s="178" t="s">
        <v>197</v>
      </c>
      <c r="Q2" s="178"/>
      <c r="R2" s="178"/>
      <c r="S2" s="178"/>
      <c r="T2" s="178"/>
      <c r="U2" s="178"/>
      <c r="V2" s="178"/>
      <c r="W2" s="178"/>
      <c r="X2" s="178"/>
      <c r="Y2" s="178"/>
      <c r="Z2" s="178"/>
      <c r="AA2" s="178"/>
      <c r="AB2" s="178"/>
      <c r="AC2" s="178"/>
      <c r="AD2" s="178"/>
      <c r="AE2" s="178"/>
      <c r="AF2" s="178"/>
      <c r="AG2" s="178"/>
      <c r="AH2" s="178"/>
      <c r="AI2" s="178"/>
      <c r="AJ2" s="182" t="s">
        <v>124</v>
      </c>
      <c r="AK2" s="183"/>
      <c r="AL2" s="183"/>
      <c r="AM2" s="183"/>
      <c r="AN2" s="183"/>
      <c r="AO2" s="183"/>
      <c r="AP2" s="183"/>
      <c r="AQ2" s="183"/>
      <c r="AR2" s="183"/>
      <c r="AS2" s="183"/>
      <c r="AT2" s="183"/>
      <c r="AU2" s="183"/>
      <c r="AV2" s="183"/>
      <c r="AW2" s="183"/>
      <c r="AX2" s="183"/>
      <c r="AY2" s="183"/>
      <c r="AZ2" s="183"/>
      <c r="BA2" s="183"/>
      <c r="BB2" s="183"/>
      <c r="BC2" s="183"/>
      <c r="BD2" s="183"/>
      <c r="BE2" s="183"/>
      <c r="BF2" s="183"/>
      <c r="BG2" s="183"/>
      <c r="BH2" s="183"/>
      <c r="BI2" s="183"/>
      <c r="BJ2" s="183"/>
      <c r="BK2" s="183"/>
      <c r="BL2" s="183"/>
      <c r="BM2" s="183"/>
      <c r="BN2" s="183"/>
      <c r="BO2" s="183"/>
      <c r="BP2" s="183"/>
      <c r="BQ2" s="183"/>
      <c r="BR2" s="183"/>
      <c r="BS2" s="183"/>
      <c r="BT2" s="183"/>
      <c r="BU2" s="183"/>
      <c r="BV2" s="183"/>
      <c r="BW2" s="183"/>
      <c r="BX2" s="183"/>
      <c r="BY2" s="183"/>
      <c r="BZ2" s="183"/>
      <c r="CA2" s="183"/>
      <c r="CB2" s="183"/>
      <c r="CC2" s="183"/>
      <c r="CD2" s="183"/>
      <c r="CE2" s="183"/>
      <c r="CF2" s="183"/>
      <c r="CG2" s="183"/>
      <c r="CH2" s="183"/>
      <c r="CI2" s="183"/>
      <c r="CJ2" s="183"/>
      <c r="CK2" s="183"/>
      <c r="CL2" s="183"/>
      <c r="CM2" s="183"/>
      <c r="CN2" s="183"/>
      <c r="CO2" s="183"/>
      <c r="CP2" s="183"/>
      <c r="CQ2" s="183"/>
      <c r="CR2" s="183"/>
      <c r="CS2" s="183"/>
      <c r="CT2" s="183"/>
      <c r="CU2" s="183"/>
      <c r="CV2" s="183"/>
      <c r="CW2" s="183"/>
      <c r="CX2" s="183"/>
      <c r="CY2" s="183"/>
      <c r="CZ2" s="183"/>
      <c r="DA2" s="183"/>
      <c r="DB2" s="183"/>
      <c r="DC2" s="183"/>
      <c r="DD2" s="183"/>
      <c r="DE2" s="183"/>
      <c r="DF2" s="183"/>
      <c r="DG2" s="183"/>
      <c r="DH2" s="183"/>
      <c r="DI2" s="183"/>
      <c r="DJ2" s="183"/>
      <c r="DK2" s="183"/>
      <c r="DL2" s="183"/>
      <c r="DM2" s="183"/>
      <c r="DN2" s="183"/>
      <c r="DO2" s="183"/>
      <c r="DP2" s="183"/>
      <c r="DQ2" s="183"/>
      <c r="DR2" s="183"/>
      <c r="DS2" s="183"/>
      <c r="DT2" s="183"/>
      <c r="DU2" s="183"/>
      <c r="DV2" s="183"/>
      <c r="DW2" s="183"/>
      <c r="DX2" s="183"/>
      <c r="DY2" s="183"/>
      <c r="DZ2" s="183"/>
      <c r="EA2" s="183"/>
      <c r="EB2" s="183"/>
      <c r="EC2" s="183"/>
      <c r="ED2" s="183"/>
      <c r="EE2" s="184"/>
      <c r="EF2" s="185" t="s">
        <v>596</v>
      </c>
      <c r="EG2" s="186"/>
      <c r="EH2" s="186"/>
      <c r="EI2" s="186"/>
      <c r="EJ2" s="186"/>
      <c r="EK2" s="186"/>
      <c r="EL2" s="186"/>
      <c r="EM2" s="186"/>
      <c r="EN2" s="186"/>
      <c r="EO2" s="186"/>
      <c r="EP2" s="186"/>
      <c r="EQ2" s="186"/>
      <c r="ER2" s="186"/>
      <c r="ES2" s="186"/>
      <c r="ET2" s="186"/>
      <c r="EU2" s="186"/>
      <c r="EV2" s="186"/>
      <c r="EW2" s="186"/>
      <c r="EX2" s="186"/>
      <c r="EY2" s="186"/>
      <c r="EZ2" s="186"/>
      <c r="FA2" s="186"/>
      <c r="FB2" s="186"/>
      <c r="FC2" s="186"/>
      <c r="FD2" s="186"/>
      <c r="FE2" s="186"/>
      <c r="FF2" s="186"/>
      <c r="FG2" s="186"/>
      <c r="FH2" s="186"/>
      <c r="FI2" s="186"/>
      <c r="FJ2" s="186"/>
      <c r="FK2" s="186"/>
      <c r="FL2" s="186"/>
      <c r="FM2" s="186"/>
      <c r="FN2" s="186"/>
      <c r="FO2" s="186"/>
      <c r="FP2" s="186"/>
      <c r="FQ2" s="186"/>
      <c r="FR2" s="186"/>
      <c r="FS2" s="186"/>
      <c r="FT2" s="186"/>
      <c r="FU2" s="186"/>
      <c r="FV2" s="186"/>
      <c r="FW2" s="186"/>
      <c r="FX2" s="186"/>
      <c r="FY2" s="186"/>
      <c r="FZ2" s="186"/>
      <c r="GA2" s="187"/>
    </row>
    <row r="3" spans="1:183" s="6" customFormat="1" ht="1" customHeight="1" x14ac:dyDescent="0.35">
      <c r="A3" s="4"/>
      <c r="B3" s="4"/>
      <c r="C3" s="5" t="s">
        <v>61</v>
      </c>
      <c r="D3" s="5"/>
      <c r="E3" s="142"/>
      <c r="F3" s="142"/>
      <c r="G3" s="142"/>
      <c r="H3" s="142"/>
      <c r="I3" s="142"/>
      <c r="J3" s="142"/>
      <c r="K3" s="142"/>
      <c r="L3" s="142"/>
      <c r="M3" s="5"/>
      <c r="N3" s="5"/>
      <c r="O3" s="5"/>
      <c r="P3" s="151">
        <v>1</v>
      </c>
      <c r="Q3" s="151">
        <v>1</v>
      </c>
      <c r="R3" s="151">
        <v>1</v>
      </c>
      <c r="S3" s="151">
        <v>1</v>
      </c>
      <c r="T3" s="151">
        <v>1</v>
      </c>
      <c r="U3" s="151">
        <v>1</v>
      </c>
      <c r="V3" s="151">
        <v>1</v>
      </c>
      <c r="W3" s="151">
        <v>1</v>
      </c>
      <c r="X3" s="151">
        <v>1</v>
      </c>
      <c r="Y3" s="151">
        <v>1</v>
      </c>
      <c r="Z3" s="151">
        <v>1</v>
      </c>
      <c r="AA3" s="151">
        <v>1</v>
      </c>
      <c r="AB3" s="151">
        <v>1</v>
      </c>
      <c r="AC3" s="151">
        <v>1</v>
      </c>
      <c r="AD3" s="151">
        <v>1</v>
      </c>
      <c r="AE3" s="151">
        <v>1</v>
      </c>
      <c r="AF3" s="151">
        <v>1</v>
      </c>
      <c r="AG3" s="152">
        <v>1</v>
      </c>
      <c r="AH3" s="151">
        <v>1</v>
      </c>
      <c r="AI3" s="152">
        <v>1</v>
      </c>
      <c r="AJ3" s="22">
        <v>1</v>
      </c>
      <c r="AK3" s="22">
        <v>4</v>
      </c>
      <c r="AL3" s="22">
        <v>3</v>
      </c>
      <c r="AM3" s="22">
        <v>4</v>
      </c>
      <c r="AN3" s="22">
        <v>1</v>
      </c>
      <c r="AO3" s="22">
        <v>2</v>
      </c>
      <c r="AP3" s="22">
        <v>1</v>
      </c>
      <c r="AQ3" s="22">
        <v>2</v>
      </c>
      <c r="AR3" s="22">
        <v>2</v>
      </c>
      <c r="AS3" s="22">
        <v>3</v>
      </c>
      <c r="AT3" s="22">
        <v>3</v>
      </c>
      <c r="AU3" s="22">
        <v>4</v>
      </c>
      <c r="AV3" s="22">
        <v>4</v>
      </c>
      <c r="AW3" s="22">
        <v>3</v>
      </c>
      <c r="AX3" s="22">
        <v>1</v>
      </c>
      <c r="AY3" s="22">
        <v>1</v>
      </c>
      <c r="AZ3" s="22">
        <v>4</v>
      </c>
      <c r="BA3" s="22">
        <v>1</v>
      </c>
      <c r="BB3" s="22">
        <v>2</v>
      </c>
      <c r="BC3" s="22">
        <v>1</v>
      </c>
      <c r="BD3" s="22">
        <v>3</v>
      </c>
      <c r="BE3" s="22">
        <v>4</v>
      </c>
      <c r="BF3" s="22">
        <v>3</v>
      </c>
      <c r="BG3" s="22">
        <v>3</v>
      </c>
      <c r="BH3" s="22">
        <v>4</v>
      </c>
      <c r="BI3" s="22">
        <v>2</v>
      </c>
      <c r="BJ3" s="22">
        <v>1</v>
      </c>
      <c r="BK3" s="22">
        <v>4</v>
      </c>
      <c r="BL3" s="22">
        <v>2</v>
      </c>
      <c r="BM3" s="22">
        <v>3</v>
      </c>
      <c r="BN3" s="22">
        <v>1</v>
      </c>
      <c r="BO3" s="22">
        <v>3</v>
      </c>
      <c r="BP3" s="22">
        <v>4</v>
      </c>
      <c r="BQ3" s="22">
        <v>1</v>
      </c>
      <c r="BR3" s="22">
        <v>2</v>
      </c>
      <c r="BS3" s="22">
        <v>3</v>
      </c>
      <c r="BT3" s="22">
        <v>2</v>
      </c>
      <c r="BU3" s="147">
        <v>4</v>
      </c>
      <c r="BV3" s="147">
        <v>3</v>
      </c>
      <c r="BW3" s="147">
        <v>4</v>
      </c>
      <c r="BX3" s="147">
        <v>1</v>
      </c>
      <c r="BY3" s="147">
        <v>2</v>
      </c>
      <c r="BZ3" s="147">
        <v>2</v>
      </c>
      <c r="CA3" s="147">
        <v>2</v>
      </c>
      <c r="CB3" s="147">
        <v>1</v>
      </c>
      <c r="CC3" s="147">
        <v>4</v>
      </c>
      <c r="CD3" s="147">
        <v>1</v>
      </c>
      <c r="CE3" s="147">
        <v>1</v>
      </c>
      <c r="CF3" s="147">
        <v>4</v>
      </c>
      <c r="CG3" s="147">
        <v>2</v>
      </c>
      <c r="CH3" s="147">
        <v>2</v>
      </c>
      <c r="CI3" s="147">
        <v>1</v>
      </c>
      <c r="CJ3" s="147">
        <v>3</v>
      </c>
      <c r="CK3" s="147">
        <v>2</v>
      </c>
      <c r="CL3" s="147">
        <v>2</v>
      </c>
      <c r="CM3" s="147">
        <v>4</v>
      </c>
      <c r="CN3" s="147">
        <v>1</v>
      </c>
      <c r="CO3" s="148">
        <v>3</v>
      </c>
      <c r="CP3" s="148">
        <v>4</v>
      </c>
      <c r="CQ3" s="148">
        <v>3</v>
      </c>
      <c r="CR3" s="22">
        <v>4</v>
      </c>
      <c r="CS3" s="22">
        <v>1</v>
      </c>
      <c r="CT3" s="22">
        <v>3</v>
      </c>
      <c r="CU3" s="22">
        <v>1</v>
      </c>
      <c r="CV3" s="22">
        <v>4</v>
      </c>
      <c r="CW3" s="22">
        <v>3</v>
      </c>
      <c r="CX3" s="22">
        <v>2</v>
      </c>
      <c r="CY3" s="22">
        <v>3</v>
      </c>
      <c r="CZ3" s="22">
        <v>1</v>
      </c>
      <c r="DA3" s="22">
        <v>4</v>
      </c>
      <c r="DB3" s="22">
        <v>2</v>
      </c>
      <c r="DC3" s="22">
        <v>4</v>
      </c>
      <c r="DD3" s="22">
        <v>1</v>
      </c>
      <c r="DE3" s="22">
        <v>2</v>
      </c>
      <c r="DF3" s="22">
        <v>3</v>
      </c>
      <c r="DG3" s="22">
        <v>3</v>
      </c>
      <c r="DH3" s="22">
        <v>2</v>
      </c>
      <c r="DI3" s="22">
        <v>4</v>
      </c>
      <c r="DJ3" s="22">
        <v>1</v>
      </c>
      <c r="DK3" s="22">
        <v>3</v>
      </c>
      <c r="DL3" s="22">
        <v>2</v>
      </c>
      <c r="DM3" s="22">
        <v>4</v>
      </c>
      <c r="DN3" s="22">
        <v>1</v>
      </c>
      <c r="DO3" s="22">
        <v>3</v>
      </c>
      <c r="DP3" s="22">
        <v>2</v>
      </c>
      <c r="DQ3" s="22">
        <v>3</v>
      </c>
      <c r="DR3" s="22">
        <v>4</v>
      </c>
      <c r="DS3" s="22">
        <v>1</v>
      </c>
      <c r="DT3" s="22">
        <v>4</v>
      </c>
      <c r="DU3" s="22">
        <v>3</v>
      </c>
      <c r="DV3" s="22">
        <v>4</v>
      </c>
      <c r="DW3" s="22">
        <v>2</v>
      </c>
      <c r="DX3" s="22">
        <v>1</v>
      </c>
      <c r="DY3" s="22">
        <v>2</v>
      </c>
      <c r="DZ3" s="22">
        <v>1</v>
      </c>
      <c r="EA3" s="22">
        <v>2</v>
      </c>
      <c r="EB3" s="22">
        <v>2</v>
      </c>
      <c r="EC3" s="147">
        <v>4</v>
      </c>
      <c r="ED3" s="147">
        <v>3</v>
      </c>
      <c r="EE3" s="147">
        <v>3</v>
      </c>
      <c r="EF3" s="166">
        <v>1</v>
      </c>
      <c r="EG3" s="166">
        <v>2</v>
      </c>
      <c r="EH3" s="166">
        <v>1</v>
      </c>
      <c r="EI3" s="166">
        <v>2</v>
      </c>
      <c r="EJ3" s="166">
        <v>2</v>
      </c>
      <c r="EK3" s="166">
        <v>1</v>
      </c>
      <c r="EL3" s="166">
        <v>2</v>
      </c>
      <c r="EM3" s="166">
        <v>1</v>
      </c>
      <c r="EN3" s="166">
        <v>1</v>
      </c>
      <c r="EO3" s="166">
        <v>1</v>
      </c>
      <c r="EP3" s="166">
        <v>2</v>
      </c>
      <c r="EQ3" s="166">
        <v>2</v>
      </c>
      <c r="ER3" s="166">
        <v>2</v>
      </c>
      <c r="ES3" s="166">
        <v>2</v>
      </c>
      <c r="ET3" s="166">
        <v>1</v>
      </c>
      <c r="EU3" s="166">
        <v>1</v>
      </c>
      <c r="EV3" s="166">
        <v>1</v>
      </c>
      <c r="EW3" s="166">
        <v>2</v>
      </c>
      <c r="EX3" s="166">
        <v>2</v>
      </c>
      <c r="EY3" s="166">
        <v>1</v>
      </c>
      <c r="EZ3" s="166">
        <v>1</v>
      </c>
      <c r="FA3" s="166">
        <v>2</v>
      </c>
      <c r="FB3" s="166">
        <v>1</v>
      </c>
      <c r="FC3" s="166">
        <v>2</v>
      </c>
      <c r="FD3" s="166">
        <v>2</v>
      </c>
      <c r="FE3" s="166">
        <v>1</v>
      </c>
      <c r="FF3" s="166">
        <v>1</v>
      </c>
      <c r="FG3" s="166">
        <v>2</v>
      </c>
      <c r="FH3" s="166">
        <v>1</v>
      </c>
      <c r="FI3" s="166">
        <v>1</v>
      </c>
      <c r="FJ3" s="166">
        <v>2</v>
      </c>
      <c r="FK3" s="166">
        <v>2</v>
      </c>
      <c r="FL3" s="166">
        <v>2</v>
      </c>
      <c r="FM3" s="166">
        <v>2</v>
      </c>
      <c r="FN3" s="166">
        <v>1</v>
      </c>
      <c r="FO3" s="166">
        <v>1</v>
      </c>
      <c r="FP3" s="166">
        <v>1</v>
      </c>
      <c r="FQ3" s="166">
        <v>2</v>
      </c>
      <c r="FR3" s="166">
        <v>2</v>
      </c>
      <c r="FS3" s="166">
        <v>1</v>
      </c>
      <c r="FT3" s="166">
        <v>2</v>
      </c>
      <c r="FU3" s="166">
        <v>1</v>
      </c>
      <c r="FV3" s="166">
        <v>1</v>
      </c>
      <c r="FW3" s="166">
        <v>2</v>
      </c>
      <c r="FX3" s="166">
        <v>2</v>
      </c>
      <c r="FY3" s="166">
        <v>1</v>
      </c>
      <c r="FZ3" s="166">
        <v>2</v>
      </c>
      <c r="GA3" s="166">
        <v>1</v>
      </c>
    </row>
    <row r="4" spans="1:183" s="11" customFormat="1" ht="1" customHeight="1" x14ac:dyDescent="0.35">
      <c r="A4" s="8"/>
      <c r="B4" s="8"/>
      <c r="C4" s="9" t="s">
        <v>62</v>
      </c>
      <c r="D4" s="8"/>
      <c r="E4" s="143"/>
      <c r="F4" s="143"/>
      <c r="G4" s="143"/>
      <c r="H4" s="143"/>
      <c r="I4" s="143"/>
      <c r="J4" s="143"/>
      <c r="K4" s="143"/>
      <c r="L4" s="143"/>
      <c r="M4" s="8"/>
      <c r="N4" s="8"/>
      <c r="O4" s="8"/>
      <c r="P4" s="154">
        <f>SUM(P5:P11)</f>
        <v>0</v>
      </c>
      <c r="Q4" s="154">
        <f t="shared" ref="Q4:AI4" si="0">SUM(Q5:Q11)</f>
        <v>0</v>
      </c>
      <c r="R4" s="154">
        <f t="shared" si="0"/>
        <v>0</v>
      </c>
      <c r="S4" s="154">
        <f t="shared" si="0"/>
        <v>0</v>
      </c>
      <c r="T4" s="154">
        <f t="shared" si="0"/>
        <v>0</v>
      </c>
      <c r="U4" s="154">
        <f t="shared" si="0"/>
        <v>0</v>
      </c>
      <c r="V4" s="154">
        <f t="shared" si="0"/>
        <v>0</v>
      </c>
      <c r="W4" s="154">
        <f t="shared" si="0"/>
        <v>0</v>
      </c>
      <c r="X4" s="154">
        <f t="shared" si="0"/>
        <v>0</v>
      </c>
      <c r="Y4" s="154">
        <f t="shared" si="0"/>
        <v>0</v>
      </c>
      <c r="Z4" s="154">
        <f t="shared" si="0"/>
        <v>0</v>
      </c>
      <c r="AA4" s="154">
        <f t="shared" si="0"/>
        <v>0</v>
      </c>
      <c r="AB4" s="154">
        <f t="shared" si="0"/>
        <v>0</v>
      </c>
      <c r="AC4" s="154">
        <f t="shared" si="0"/>
        <v>0</v>
      </c>
      <c r="AD4" s="154">
        <f t="shared" si="0"/>
        <v>0</v>
      </c>
      <c r="AE4" s="154">
        <f t="shared" si="0"/>
        <v>0</v>
      </c>
      <c r="AF4" s="154">
        <f t="shared" si="0"/>
        <v>0</v>
      </c>
      <c r="AG4" s="154">
        <f t="shared" si="0"/>
        <v>0</v>
      </c>
      <c r="AH4" s="154">
        <f t="shared" si="0"/>
        <v>0</v>
      </c>
      <c r="AI4" s="154">
        <f t="shared" si="0"/>
        <v>0</v>
      </c>
      <c r="AJ4" s="8">
        <f>SUM(AJ6:AJ11)</f>
        <v>0</v>
      </c>
      <c r="AK4" s="8">
        <f t="shared" ref="AK4:CQ4" si="1">SUM(AK6:AK11)</f>
        <v>0</v>
      </c>
      <c r="AL4" s="8">
        <f t="shared" si="1"/>
        <v>0</v>
      </c>
      <c r="AM4" s="8">
        <f t="shared" si="1"/>
        <v>0</v>
      </c>
      <c r="AN4" s="8">
        <f t="shared" si="1"/>
        <v>0</v>
      </c>
      <c r="AO4" s="8">
        <f t="shared" si="1"/>
        <v>0</v>
      </c>
      <c r="AP4" s="8">
        <f t="shared" si="1"/>
        <v>0</v>
      </c>
      <c r="AQ4" s="8">
        <f t="shared" si="1"/>
        <v>0</v>
      </c>
      <c r="AR4" s="8">
        <f t="shared" si="1"/>
        <v>0</v>
      </c>
      <c r="AS4" s="8">
        <f t="shared" si="1"/>
        <v>0</v>
      </c>
      <c r="AT4" s="8">
        <f t="shared" si="1"/>
        <v>0</v>
      </c>
      <c r="AU4" s="8">
        <f t="shared" si="1"/>
        <v>0</v>
      </c>
      <c r="AV4" s="8">
        <f t="shared" si="1"/>
        <v>0</v>
      </c>
      <c r="AW4" s="8">
        <f t="shared" si="1"/>
        <v>0</v>
      </c>
      <c r="AX4" s="8">
        <f t="shared" si="1"/>
        <v>0</v>
      </c>
      <c r="AY4" s="8">
        <f t="shared" si="1"/>
        <v>0</v>
      </c>
      <c r="AZ4" s="8">
        <f t="shared" si="1"/>
        <v>0</v>
      </c>
      <c r="BA4" s="8">
        <f t="shared" si="1"/>
        <v>0</v>
      </c>
      <c r="BB4" s="8">
        <f t="shared" si="1"/>
        <v>0</v>
      </c>
      <c r="BC4" s="8">
        <f t="shared" si="1"/>
        <v>0</v>
      </c>
      <c r="BD4" s="8">
        <f t="shared" si="1"/>
        <v>0</v>
      </c>
      <c r="BE4" s="8">
        <f t="shared" si="1"/>
        <v>0</v>
      </c>
      <c r="BF4" s="8">
        <f t="shared" si="1"/>
        <v>0</v>
      </c>
      <c r="BG4" s="8">
        <f t="shared" si="1"/>
        <v>0</v>
      </c>
      <c r="BH4" s="8">
        <f t="shared" si="1"/>
        <v>0</v>
      </c>
      <c r="BI4" s="8">
        <f t="shared" si="1"/>
        <v>0</v>
      </c>
      <c r="BJ4" s="8">
        <f t="shared" si="1"/>
        <v>0</v>
      </c>
      <c r="BK4" s="8">
        <f t="shared" si="1"/>
        <v>0</v>
      </c>
      <c r="BL4" s="8">
        <f t="shared" si="1"/>
        <v>0</v>
      </c>
      <c r="BM4" s="8">
        <f t="shared" si="1"/>
        <v>0</v>
      </c>
      <c r="BN4" s="8">
        <f t="shared" si="1"/>
        <v>0</v>
      </c>
      <c r="BO4" s="8">
        <f t="shared" si="1"/>
        <v>0</v>
      </c>
      <c r="BP4" s="8">
        <f t="shared" si="1"/>
        <v>0</v>
      </c>
      <c r="BQ4" s="8">
        <f t="shared" si="1"/>
        <v>0</v>
      </c>
      <c r="BR4" s="8">
        <f t="shared" si="1"/>
        <v>0</v>
      </c>
      <c r="BS4" s="8">
        <f t="shared" si="1"/>
        <v>0</v>
      </c>
      <c r="BT4" s="8">
        <f t="shared" si="1"/>
        <v>0</v>
      </c>
      <c r="BU4" s="8">
        <f t="shared" si="1"/>
        <v>0</v>
      </c>
      <c r="BV4" s="8">
        <f t="shared" si="1"/>
        <v>0</v>
      </c>
      <c r="BW4" s="8">
        <f t="shared" si="1"/>
        <v>0</v>
      </c>
      <c r="BX4" s="8">
        <f t="shared" si="1"/>
        <v>0</v>
      </c>
      <c r="BY4" s="8">
        <f t="shared" si="1"/>
        <v>0</v>
      </c>
      <c r="BZ4" s="8">
        <f t="shared" si="1"/>
        <v>0</v>
      </c>
      <c r="CA4" s="8">
        <f t="shared" si="1"/>
        <v>0</v>
      </c>
      <c r="CB4" s="8">
        <f t="shared" si="1"/>
        <v>0</v>
      </c>
      <c r="CC4" s="8">
        <f t="shared" si="1"/>
        <v>0</v>
      </c>
      <c r="CD4" s="8">
        <f t="shared" si="1"/>
        <v>0</v>
      </c>
      <c r="CE4" s="8">
        <f t="shared" si="1"/>
        <v>0</v>
      </c>
      <c r="CF4" s="8">
        <f t="shared" si="1"/>
        <v>0</v>
      </c>
      <c r="CG4" s="8">
        <f t="shared" si="1"/>
        <v>0</v>
      </c>
      <c r="CH4" s="8">
        <f t="shared" si="1"/>
        <v>0</v>
      </c>
      <c r="CI4" s="8">
        <f t="shared" si="1"/>
        <v>0</v>
      </c>
      <c r="CJ4" s="8">
        <f t="shared" si="1"/>
        <v>0</v>
      </c>
      <c r="CK4" s="8">
        <f t="shared" si="1"/>
        <v>0</v>
      </c>
      <c r="CL4" s="8">
        <f t="shared" si="1"/>
        <v>0</v>
      </c>
      <c r="CM4" s="8">
        <f t="shared" si="1"/>
        <v>0</v>
      </c>
      <c r="CN4" s="8">
        <f t="shared" si="1"/>
        <v>0</v>
      </c>
      <c r="CO4" s="8">
        <f t="shared" si="1"/>
        <v>0</v>
      </c>
      <c r="CP4" s="8">
        <f t="shared" si="1"/>
        <v>0</v>
      </c>
      <c r="CQ4" s="8">
        <f t="shared" si="1"/>
        <v>0</v>
      </c>
      <c r="CR4" s="8">
        <f>SUM(CR6:CR11)</f>
        <v>0</v>
      </c>
      <c r="CS4" s="8">
        <f t="shared" ref="CS4:EE4" si="2">SUM(CS6:CS11)</f>
        <v>0</v>
      </c>
      <c r="CT4" s="8">
        <f t="shared" si="2"/>
        <v>0</v>
      </c>
      <c r="CU4" s="8">
        <f t="shared" si="2"/>
        <v>0</v>
      </c>
      <c r="CV4" s="8">
        <f t="shared" si="2"/>
        <v>0</v>
      </c>
      <c r="CW4" s="8">
        <f t="shared" si="2"/>
        <v>0</v>
      </c>
      <c r="CX4" s="8">
        <f t="shared" si="2"/>
        <v>0</v>
      </c>
      <c r="CY4" s="8">
        <f t="shared" si="2"/>
        <v>0</v>
      </c>
      <c r="CZ4" s="8">
        <f t="shared" si="2"/>
        <v>0</v>
      </c>
      <c r="DA4" s="8">
        <f t="shared" si="2"/>
        <v>0</v>
      </c>
      <c r="DB4" s="8">
        <f t="shared" si="2"/>
        <v>0</v>
      </c>
      <c r="DC4" s="8">
        <f t="shared" si="2"/>
        <v>0</v>
      </c>
      <c r="DD4" s="8">
        <f t="shared" si="2"/>
        <v>0</v>
      </c>
      <c r="DE4" s="8">
        <f t="shared" si="2"/>
        <v>0</v>
      </c>
      <c r="DF4" s="8">
        <f t="shared" si="2"/>
        <v>0</v>
      </c>
      <c r="DG4" s="8">
        <f t="shared" si="2"/>
        <v>0</v>
      </c>
      <c r="DH4" s="8">
        <f t="shared" si="2"/>
        <v>0</v>
      </c>
      <c r="DI4" s="8">
        <f t="shared" si="2"/>
        <v>0</v>
      </c>
      <c r="DJ4" s="8">
        <f t="shared" si="2"/>
        <v>0</v>
      </c>
      <c r="DK4" s="8">
        <f t="shared" si="2"/>
        <v>0</v>
      </c>
      <c r="DL4" s="8">
        <f t="shared" si="2"/>
        <v>0</v>
      </c>
      <c r="DM4" s="8">
        <f t="shared" si="2"/>
        <v>0</v>
      </c>
      <c r="DN4" s="8">
        <f t="shared" si="2"/>
        <v>0</v>
      </c>
      <c r="DO4" s="8">
        <f t="shared" si="2"/>
        <v>0</v>
      </c>
      <c r="DP4" s="8">
        <f t="shared" si="2"/>
        <v>0</v>
      </c>
      <c r="DQ4" s="8">
        <f t="shared" si="2"/>
        <v>0</v>
      </c>
      <c r="DR4" s="8">
        <f t="shared" si="2"/>
        <v>0</v>
      </c>
      <c r="DS4" s="8">
        <f t="shared" si="2"/>
        <v>0</v>
      </c>
      <c r="DT4" s="8">
        <f t="shared" si="2"/>
        <v>0</v>
      </c>
      <c r="DU4" s="8">
        <f t="shared" si="2"/>
        <v>0</v>
      </c>
      <c r="DV4" s="8">
        <f t="shared" si="2"/>
        <v>0</v>
      </c>
      <c r="DW4" s="8">
        <f t="shared" si="2"/>
        <v>0</v>
      </c>
      <c r="DX4" s="8">
        <f t="shared" si="2"/>
        <v>0</v>
      </c>
      <c r="DY4" s="8">
        <f t="shared" si="2"/>
        <v>0</v>
      </c>
      <c r="DZ4" s="8">
        <f t="shared" si="2"/>
        <v>0</v>
      </c>
      <c r="EA4" s="8">
        <f t="shared" si="2"/>
        <v>0</v>
      </c>
      <c r="EB4" s="8">
        <f t="shared" si="2"/>
        <v>0</v>
      </c>
      <c r="EC4" s="8">
        <f t="shared" si="2"/>
        <v>0</v>
      </c>
      <c r="ED4" s="8">
        <f t="shared" si="2"/>
        <v>0</v>
      </c>
      <c r="EE4" s="8">
        <f t="shared" si="2"/>
        <v>0</v>
      </c>
      <c r="EF4" s="154">
        <f>SUM(EF6:EF11)</f>
        <v>0</v>
      </c>
      <c r="EG4" s="154">
        <f t="shared" ref="EG4:GA4" si="3">SUM(EG6:EG11)</f>
        <v>0</v>
      </c>
      <c r="EH4" s="154">
        <f t="shared" si="3"/>
        <v>0</v>
      </c>
      <c r="EI4" s="154">
        <f t="shared" si="3"/>
        <v>0</v>
      </c>
      <c r="EJ4" s="154">
        <f t="shared" si="3"/>
        <v>0</v>
      </c>
      <c r="EK4" s="154">
        <f t="shared" si="3"/>
        <v>0</v>
      </c>
      <c r="EL4" s="154">
        <f t="shared" si="3"/>
        <v>0</v>
      </c>
      <c r="EM4" s="154">
        <f t="shared" si="3"/>
        <v>0</v>
      </c>
      <c r="EN4" s="154">
        <f t="shared" si="3"/>
        <v>0</v>
      </c>
      <c r="EO4" s="154">
        <f t="shared" si="3"/>
        <v>0</v>
      </c>
      <c r="EP4" s="154">
        <f t="shared" si="3"/>
        <v>0</v>
      </c>
      <c r="EQ4" s="154">
        <f t="shared" si="3"/>
        <v>0</v>
      </c>
      <c r="ER4" s="154">
        <f t="shared" si="3"/>
        <v>0</v>
      </c>
      <c r="ES4" s="154">
        <f t="shared" si="3"/>
        <v>0</v>
      </c>
      <c r="ET4" s="154">
        <f t="shared" si="3"/>
        <v>0</v>
      </c>
      <c r="EU4" s="154">
        <f t="shared" si="3"/>
        <v>0</v>
      </c>
      <c r="EV4" s="154">
        <f t="shared" si="3"/>
        <v>0</v>
      </c>
      <c r="EW4" s="154">
        <f t="shared" si="3"/>
        <v>0</v>
      </c>
      <c r="EX4" s="154">
        <f t="shared" si="3"/>
        <v>0</v>
      </c>
      <c r="EY4" s="154">
        <f t="shared" si="3"/>
        <v>0</v>
      </c>
      <c r="EZ4" s="154">
        <f t="shared" si="3"/>
        <v>0</v>
      </c>
      <c r="FA4" s="154">
        <f t="shared" si="3"/>
        <v>0</v>
      </c>
      <c r="FB4" s="154">
        <f t="shared" si="3"/>
        <v>0</v>
      </c>
      <c r="FC4" s="154">
        <f t="shared" si="3"/>
        <v>0</v>
      </c>
      <c r="FD4" s="154">
        <f t="shared" si="3"/>
        <v>0</v>
      </c>
      <c r="FE4" s="154">
        <f t="shared" si="3"/>
        <v>0</v>
      </c>
      <c r="FF4" s="154">
        <f t="shared" si="3"/>
        <v>0</v>
      </c>
      <c r="FG4" s="154">
        <f t="shared" si="3"/>
        <v>0</v>
      </c>
      <c r="FH4" s="154">
        <f t="shared" si="3"/>
        <v>0</v>
      </c>
      <c r="FI4" s="154">
        <f t="shared" si="3"/>
        <v>0</v>
      </c>
      <c r="FJ4" s="154">
        <f t="shared" si="3"/>
        <v>0</v>
      </c>
      <c r="FK4" s="154">
        <f t="shared" si="3"/>
        <v>0</v>
      </c>
      <c r="FL4" s="154">
        <f t="shared" si="3"/>
        <v>0</v>
      </c>
      <c r="FM4" s="154">
        <f t="shared" si="3"/>
        <v>0</v>
      </c>
      <c r="FN4" s="154">
        <f t="shared" si="3"/>
        <v>0</v>
      </c>
      <c r="FO4" s="154">
        <f t="shared" si="3"/>
        <v>0</v>
      </c>
      <c r="FP4" s="154">
        <f t="shared" si="3"/>
        <v>0</v>
      </c>
      <c r="FQ4" s="154">
        <f t="shared" si="3"/>
        <v>0</v>
      </c>
      <c r="FR4" s="154">
        <f t="shared" si="3"/>
        <v>0</v>
      </c>
      <c r="FS4" s="154">
        <f t="shared" si="3"/>
        <v>0</v>
      </c>
      <c r="FT4" s="154">
        <f t="shared" si="3"/>
        <v>0</v>
      </c>
      <c r="FU4" s="154">
        <f t="shared" si="3"/>
        <v>0</v>
      </c>
      <c r="FV4" s="154">
        <f t="shared" si="3"/>
        <v>0</v>
      </c>
      <c r="FW4" s="154">
        <f t="shared" si="3"/>
        <v>0</v>
      </c>
      <c r="FX4" s="154">
        <f t="shared" si="3"/>
        <v>0</v>
      </c>
      <c r="FY4" s="154">
        <f t="shared" si="3"/>
        <v>0</v>
      </c>
      <c r="FZ4" s="154">
        <f t="shared" si="3"/>
        <v>0</v>
      </c>
      <c r="GA4" s="154">
        <f t="shared" si="3"/>
        <v>0</v>
      </c>
    </row>
    <row r="5" spans="1:183" s="11" customFormat="1" ht="1" customHeight="1" x14ac:dyDescent="0.35">
      <c r="A5" s="8"/>
      <c r="B5" s="8"/>
      <c r="C5" s="9">
        <v>0</v>
      </c>
      <c r="D5" s="8"/>
      <c r="E5" s="143"/>
      <c r="F5" s="143"/>
      <c r="G5" s="143"/>
      <c r="H5" s="143"/>
      <c r="I5" s="143"/>
      <c r="J5" s="143"/>
      <c r="K5" s="143"/>
      <c r="L5" s="143"/>
      <c r="M5" s="8"/>
      <c r="N5" s="8"/>
      <c r="O5" s="8"/>
      <c r="P5" s="154">
        <f>COUNTIF('Skole scoring'!B124:B149,0)</f>
        <v>0</v>
      </c>
      <c r="Q5" s="154">
        <f>COUNTIF('Skole scoring'!C124:C149,0)</f>
        <v>0</v>
      </c>
      <c r="R5" s="154">
        <f>COUNTIF('Skole scoring'!D124:D149,0)</f>
        <v>0</v>
      </c>
      <c r="S5" s="154">
        <f>COUNTIF('Skole scoring'!E124:E149,0)</f>
        <v>0</v>
      </c>
      <c r="T5" s="154">
        <f>COUNTIF('Skole scoring'!F124:F149,0)</f>
        <v>0</v>
      </c>
      <c r="U5" s="154">
        <f>COUNTIF('Skole scoring'!G124:G149,0)</f>
        <v>0</v>
      </c>
      <c r="V5" s="154">
        <f>COUNTIF('Skole scoring'!H124:H149,0)</f>
        <v>0</v>
      </c>
      <c r="W5" s="154">
        <f>COUNTIF('Skole scoring'!I124:I149,0)</f>
        <v>0</v>
      </c>
      <c r="X5" s="154">
        <f>COUNTIF('Skole scoring'!J124:J149,0)</f>
        <v>0</v>
      </c>
      <c r="Y5" s="154">
        <f>COUNTIF('Skole scoring'!K124:K149,0)</f>
        <v>0</v>
      </c>
      <c r="Z5" s="154">
        <f>COUNTIF('Skole scoring'!L124:L149,0)</f>
        <v>0</v>
      </c>
      <c r="AA5" s="154">
        <f>COUNTIF('Skole scoring'!M124:M149,0)</f>
        <v>0</v>
      </c>
      <c r="AB5" s="154">
        <f>COUNTIF('Skole scoring'!N124:N149,0)</f>
        <v>0</v>
      </c>
      <c r="AC5" s="154">
        <f>COUNTIF('Skole scoring'!O124:O149,0)</f>
        <v>0</v>
      </c>
      <c r="AD5" s="154">
        <f>COUNTIF('Skole scoring'!P124:P149,0)</f>
        <v>0</v>
      </c>
      <c r="AE5" s="154">
        <f>COUNTIF('Skole scoring'!Q124:Q149,0)</f>
        <v>0</v>
      </c>
      <c r="AF5" s="154">
        <f>COUNTIF('Skole scoring'!R124:R149,0)</f>
        <v>0</v>
      </c>
      <c r="AG5" s="154">
        <f>COUNTIF('Skole scoring'!S124:S149,0)</f>
        <v>0</v>
      </c>
      <c r="AH5" s="154">
        <f>COUNTIF('Skole scoring'!T124:T149,0)</f>
        <v>0</v>
      </c>
      <c r="AI5" s="154">
        <f>COUNTIF('Skole scoring'!U124:U149,0)</f>
        <v>0</v>
      </c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154"/>
      <c r="EG5" s="154"/>
      <c r="EH5" s="154"/>
      <c r="EI5" s="154"/>
      <c r="EJ5" s="154"/>
      <c r="EK5" s="154"/>
      <c r="EL5" s="154"/>
      <c r="EM5" s="154"/>
      <c r="EN5" s="154"/>
      <c r="EO5" s="154"/>
      <c r="EP5" s="154"/>
      <c r="EQ5" s="154"/>
      <c r="ER5" s="154"/>
      <c r="ES5" s="154"/>
      <c r="ET5" s="154"/>
      <c r="EU5" s="154"/>
      <c r="EV5" s="154"/>
      <c r="EW5" s="154"/>
      <c r="EX5" s="154"/>
      <c r="EY5" s="154"/>
      <c r="EZ5" s="154"/>
      <c r="FA5" s="154"/>
      <c r="FB5" s="154"/>
      <c r="FC5" s="154"/>
      <c r="FD5" s="154"/>
      <c r="FE5" s="154"/>
      <c r="FF5" s="154"/>
      <c r="FG5" s="154"/>
      <c r="FH5" s="154"/>
      <c r="FI5" s="154"/>
      <c r="FJ5" s="154"/>
      <c r="FK5" s="154"/>
      <c r="FL5" s="154"/>
      <c r="FM5" s="154"/>
      <c r="FN5" s="154"/>
      <c r="FO5" s="154"/>
      <c r="FP5" s="154"/>
      <c r="FQ5" s="154"/>
      <c r="FR5" s="154"/>
      <c r="FS5" s="154"/>
      <c r="FT5" s="154"/>
      <c r="FU5" s="154"/>
      <c r="FV5" s="154"/>
      <c r="FW5" s="154"/>
      <c r="FX5" s="154"/>
      <c r="FY5" s="154"/>
      <c r="FZ5" s="154"/>
      <c r="GA5" s="154"/>
    </row>
    <row r="6" spans="1:183" s="11" customFormat="1" ht="1" customHeight="1" x14ac:dyDescent="0.35">
      <c r="A6" s="8"/>
      <c r="B6" s="8"/>
      <c r="C6" s="9">
        <v>1</v>
      </c>
      <c r="D6" s="8"/>
      <c r="E6" s="143"/>
      <c r="F6" s="143"/>
      <c r="G6" s="143"/>
      <c r="H6" s="143"/>
      <c r="I6" s="143"/>
      <c r="J6" s="143"/>
      <c r="K6" s="143"/>
      <c r="L6" s="143"/>
      <c r="M6" s="8"/>
      <c r="N6" s="8"/>
      <c r="O6" s="8"/>
      <c r="P6" s="154">
        <f>COUNTIF(P21:P46,P1)</f>
        <v>0</v>
      </c>
      <c r="Q6" s="154">
        <f t="shared" ref="Q6:AI6" si="4">COUNTIF(Q21:Q46,Q1)</f>
        <v>0</v>
      </c>
      <c r="R6" s="154">
        <f t="shared" si="4"/>
        <v>0</v>
      </c>
      <c r="S6" s="154">
        <f>COUNTIF(S21:S46,S1)</f>
        <v>0</v>
      </c>
      <c r="T6" s="154">
        <f t="shared" si="4"/>
        <v>0</v>
      </c>
      <c r="U6" s="154">
        <f t="shared" si="4"/>
        <v>0</v>
      </c>
      <c r="V6" s="154">
        <f t="shared" si="4"/>
        <v>0</v>
      </c>
      <c r="W6" s="154">
        <f t="shared" si="4"/>
        <v>0</v>
      </c>
      <c r="X6" s="154">
        <f t="shared" si="4"/>
        <v>0</v>
      </c>
      <c r="Y6" s="154">
        <f t="shared" si="4"/>
        <v>0</v>
      </c>
      <c r="Z6" s="154">
        <f t="shared" si="4"/>
        <v>0</v>
      </c>
      <c r="AA6" s="154">
        <f t="shared" si="4"/>
        <v>0</v>
      </c>
      <c r="AB6" s="154">
        <f t="shared" si="4"/>
        <v>0</v>
      </c>
      <c r="AC6" s="154">
        <f t="shared" si="4"/>
        <v>0</v>
      </c>
      <c r="AD6" s="154">
        <f t="shared" si="4"/>
        <v>0</v>
      </c>
      <c r="AE6" s="154">
        <f t="shared" si="4"/>
        <v>0</v>
      </c>
      <c r="AF6" s="154">
        <f t="shared" si="4"/>
        <v>0</v>
      </c>
      <c r="AG6" s="154">
        <f t="shared" si="4"/>
        <v>0</v>
      </c>
      <c r="AH6" s="154">
        <f t="shared" si="4"/>
        <v>0</v>
      </c>
      <c r="AI6" s="154">
        <f t="shared" si="4"/>
        <v>0</v>
      </c>
      <c r="AJ6" s="8">
        <f>COUNTIF(AJ21:AJ46,"1")</f>
        <v>0</v>
      </c>
      <c r="AK6" s="8">
        <f t="shared" ref="AK6:CQ6" si="5">COUNTIF(AK21:AK46,"1")</f>
        <v>0</v>
      </c>
      <c r="AL6" s="8">
        <f t="shared" si="5"/>
        <v>0</v>
      </c>
      <c r="AM6" s="8">
        <f t="shared" si="5"/>
        <v>0</v>
      </c>
      <c r="AN6" s="8">
        <f t="shared" si="5"/>
        <v>0</v>
      </c>
      <c r="AO6" s="8">
        <f t="shared" si="5"/>
        <v>0</v>
      </c>
      <c r="AP6" s="8">
        <f t="shared" si="5"/>
        <v>0</v>
      </c>
      <c r="AQ6" s="8">
        <f t="shared" si="5"/>
        <v>0</v>
      </c>
      <c r="AR6" s="8">
        <f t="shared" si="5"/>
        <v>0</v>
      </c>
      <c r="AS6" s="8">
        <f t="shared" si="5"/>
        <v>0</v>
      </c>
      <c r="AT6" s="8">
        <f t="shared" si="5"/>
        <v>0</v>
      </c>
      <c r="AU6" s="8">
        <f t="shared" si="5"/>
        <v>0</v>
      </c>
      <c r="AV6" s="8">
        <f t="shared" si="5"/>
        <v>0</v>
      </c>
      <c r="AW6" s="8">
        <f t="shared" si="5"/>
        <v>0</v>
      </c>
      <c r="AX6" s="8">
        <f t="shared" si="5"/>
        <v>0</v>
      </c>
      <c r="AY6" s="8">
        <f t="shared" si="5"/>
        <v>0</v>
      </c>
      <c r="AZ6" s="8">
        <f t="shared" si="5"/>
        <v>0</v>
      </c>
      <c r="BA6" s="8">
        <f t="shared" si="5"/>
        <v>0</v>
      </c>
      <c r="BB6" s="8">
        <f t="shared" si="5"/>
        <v>0</v>
      </c>
      <c r="BC6" s="8">
        <f t="shared" si="5"/>
        <v>0</v>
      </c>
      <c r="BD6" s="8">
        <f t="shared" si="5"/>
        <v>0</v>
      </c>
      <c r="BE6" s="8">
        <f t="shared" si="5"/>
        <v>0</v>
      </c>
      <c r="BF6" s="8">
        <f t="shared" si="5"/>
        <v>0</v>
      </c>
      <c r="BG6" s="8">
        <f t="shared" si="5"/>
        <v>0</v>
      </c>
      <c r="BH6" s="8">
        <f t="shared" si="5"/>
        <v>0</v>
      </c>
      <c r="BI6" s="8">
        <f t="shared" si="5"/>
        <v>0</v>
      </c>
      <c r="BJ6" s="8">
        <f t="shared" si="5"/>
        <v>0</v>
      </c>
      <c r="BK6" s="8">
        <f t="shared" si="5"/>
        <v>0</v>
      </c>
      <c r="BL6" s="8">
        <f t="shared" si="5"/>
        <v>0</v>
      </c>
      <c r="BM6" s="8">
        <f t="shared" si="5"/>
        <v>0</v>
      </c>
      <c r="BN6" s="8">
        <f t="shared" si="5"/>
        <v>0</v>
      </c>
      <c r="BO6" s="8">
        <f t="shared" si="5"/>
        <v>0</v>
      </c>
      <c r="BP6" s="8">
        <f t="shared" si="5"/>
        <v>0</v>
      </c>
      <c r="BQ6" s="8">
        <f t="shared" si="5"/>
        <v>0</v>
      </c>
      <c r="BR6" s="8">
        <f t="shared" si="5"/>
        <v>0</v>
      </c>
      <c r="BS6" s="8">
        <f t="shared" si="5"/>
        <v>0</v>
      </c>
      <c r="BT6" s="8">
        <f t="shared" si="5"/>
        <v>0</v>
      </c>
      <c r="BU6" s="8">
        <f t="shared" si="5"/>
        <v>0</v>
      </c>
      <c r="BV6" s="8">
        <f t="shared" si="5"/>
        <v>0</v>
      </c>
      <c r="BW6" s="8">
        <f t="shared" si="5"/>
        <v>0</v>
      </c>
      <c r="BX6" s="8">
        <f t="shared" si="5"/>
        <v>0</v>
      </c>
      <c r="BY6" s="8">
        <f t="shared" si="5"/>
        <v>0</v>
      </c>
      <c r="BZ6" s="8">
        <f t="shared" si="5"/>
        <v>0</v>
      </c>
      <c r="CA6" s="8">
        <f t="shared" si="5"/>
        <v>0</v>
      </c>
      <c r="CB6" s="8">
        <f t="shared" si="5"/>
        <v>0</v>
      </c>
      <c r="CC6" s="8">
        <f t="shared" si="5"/>
        <v>0</v>
      </c>
      <c r="CD6" s="8">
        <f t="shared" si="5"/>
        <v>0</v>
      </c>
      <c r="CE6" s="8">
        <f t="shared" si="5"/>
        <v>0</v>
      </c>
      <c r="CF6" s="8">
        <f t="shared" si="5"/>
        <v>0</v>
      </c>
      <c r="CG6" s="8">
        <f t="shared" si="5"/>
        <v>0</v>
      </c>
      <c r="CH6" s="8">
        <f t="shared" si="5"/>
        <v>0</v>
      </c>
      <c r="CI6" s="8">
        <f t="shared" si="5"/>
        <v>0</v>
      </c>
      <c r="CJ6" s="8">
        <f t="shared" si="5"/>
        <v>0</v>
      </c>
      <c r="CK6" s="8">
        <f t="shared" si="5"/>
        <v>0</v>
      </c>
      <c r="CL6" s="8">
        <f t="shared" si="5"/>
        <v>0</v>
      </c>
      <c r="CM6" s="8">
        <f t="shared" si="5"/>
        <v>0</v>
      </c>
      <c r="CN6" s="8">
        <f t="shared" si="5"/>
        <v>0</v>
      </c>
      <c r="CO6" s="8">
        <f t="shared" si="5"/>
        <v>0</v>
      </c>
      <c r="CP6" s="8">
        <f t="shared" si="5"/>
        <v>0</v>
      </c>
      <c r="CQ6" s="8">
        <f t="shared" si="5"/>
        <v>0</v>
      </c>
      <c r="CR6" s="8">
        <f>COUNTIF(CR21:CR46,"1")</f>
        <v>0</v>
      </c>
      <c r="CS6" s="8">
        <f t="shared" ref="CS6:EE6" si="6">COUNTIF(CS21:CS46,"1")</f>
        <v>0</v>
      </c>
      <c r="CT6" s="8">
        <f t="shared" si="6"/>
        <v>0</v>
      </c>
      <c r="CU6" s="8">
        <f t="shared" si="6"/>
        <v>0</v>
      </c>
      <c r="CV6" s="8">
        <f t="shared" si="6"/>
        <v>0</v>
      </c>
      <c r="CW6" s="8">
        <f t="shared" si="6"/>
        <v>0</v>
      </c>
      <c r="CX6" s="8">
        <f t="shared" si="6"/>
        <v>0</v>
      </c>
      <c r="CY6" s="8">
        <f t="shared" si="6"/>
        <v>0</v>
      </c>
      <c r="CZ6" s="8">
        <f t="shared" si="6"/>
        <v>0</v>
      </c>
      <c r="DA6" s="8">
        <f t="shared" si="6"/>
        <v>0</v>
      </c>
      <c r="DB6" s="8">
        <f t="shared" si="6"/>
        <v>0</v>
      </c>
      <c r="DC6" s="8">
        <f t="shared" si="6"/>
        <v>0</v>
      </c>
      <c r="DD6" s="8">
        <f t="shared" si="6"/>
        <v>0</v>
      </c>
      <c r="DE6" s="8">
        <f t="shared" si="6"/>
        <v>0</v>
      </c>
      <c r="DF6" s="8">
        <f t="shared" si="6"/>
        <v>0</v>
      </c>
      <c r="DG6" s="8">
        <f t="shared" si="6"/>
        <v>0</v>
      </c>
      <c r="DH6" s="8">
        <f t="shared" si="6"/>
        <v>0</v>
      </c>
      <c r="DI6" s="8">
        <f t="shared" si="6"/>
        <v>0</v>
      </c>
      <c r="DJ6" s="8">
        <f t="shared" si="6"/>
        <v>0</v>
      </c>
      <c r="DK6" s="8">
        <f t="shared" si="6"/>
        <v>0</v>
      </c>
      <c r="DL6" s="8">
        <f t="shared" si="6"/>
        <v>0</v>
      </c>
      <c r="DM6" s="8">
        <f t="shared" si="6"/>
        <v>0</v>
      </c>
      <c r="DN6" s="8">
        <f t="shared" si="6"/>
        <v>0</v>
      </c>
      <c r="DO6" s="8">
        <f t="shared" si="6"/>
        <v>0</v>
      </c>
      <c r="DP6" s="8">
        <f t="shared" si="6"/>
        <v>0</v>
      </c>
      <c r="DQ6" s="8">
        <f t="shared" si="6"/>
        <v>0</v>
      </c>
      <c r="DR6" s="8">
        <f t="shared" si="6"/>
        <v>0</v>
      </c>
      <c r="DS6" s="8">
        <f t="shared" si="6"/>
        <v>0</v>
      </c>
      <c r="DT6" s="8">
        <f t="shared" si="6"/>
        <v>0</v>
      </c>
      <c r="DU6" s="8">
        <f t="shared" si="6"/>
        <v>0</v>
      </c>
      <c r="DV6" s="8">
        <f t="shared" si="6"/>
        <v>0</v>
      </c>
      <c r="DW6" s="8">
        <f t="shared" si="6"/>
        <v>0</v>
      </c>
      <c r="DX6" s="8">
        <f t="shared" si="6"/>
        <v>0</v>
      </c>
      <c r="DY6" s="8">
        <f t="shared" si="6"/>
        <v>0</v>
      </c>
      <c r="DZ6" s="8">
        <f t="shared" si="6"/>
        <v>0</v>
      </c>
      <c r="EA6" s="8">
        <f t="shared" si="6"/>
        <v>0</v>
      </c>
      <c r="EB6" s="8">
        <f t="shared" si="6"/>
        <v>0</v>
      </c>
      <c r="EC6" s="8">
        <f t="shared" si="6"/>
        <v>0</v>
      </c>
      <c r="ED6" s="8">
        <f t="shared" si="6"/>
        <v>0</v>
      </c>
      <c r="EE6" s="8">
        <f t="shared" si="6"/>
        <v>0</v>
      </c>
      <c r="EF6" s="154">
        <f>COUNTIF(EF21:EF46,"1")</f>
        <v>0</v>
      </c>
      <c r="EG6" s="154">
        <f t="shared" ref="EG6:GA6" si="7">COUNTIF(EG21:EG46,"1")</f>
        <v>0</v>
      </c>
      <c r="EH6" s="154">
        <f t="shared" si="7"/>
        <v>0</v>
      </c>
      <c r="EI6" s="154">
        <f t="shared" si="7"/>
        <v>0</v>
      </c>
      <c r="EJ6" s="154">
        <f t="shared" si="7"/>
        <v>0</v>
      </c>
      <c r="EK6" s="154">
        <f t="shared" si="7"/>
        <v>0</v>
      </c>
      <c r="EL6" s="154">
        <f t="shared" si="7"/>
        <v>0</v>
      </c>
      <c r="EM6" s="154">
        <f t="shared" si="7"/>
        <v>0</v>
      </c>
      <c r="EN6" s="154">
        <f t="shared" si="7"/>
        <v>0</v>
      </c>
      <c r="EO6" s="154">
        <f t="shared" si="7"/>
        <v>0</v>
      </c>
      <c r="EP6" s="154">
        <f t="shared" si="7"/>
        <v>0</v>
      </c>
      <c r="EQ6" s="154">
        <f t="shared" si="7"/>
        <v>0</v>
      </c>
      <c r="ER6" s="154">
        <f t="shared" si="7"/>
        <v>0</v>
      </c>
      <c r="ES6" s="154">
        <f t="shared" si="7"/>
        <v>0</v>
      </c>
      <c r="ET6" s="154">
        <f t="shared" si="7"/>
        <v>0</v>
      </c>
      <c r="EU6" s="154">
        <f t="shared" si="7"/>
        <v>0</v>
      </c>
      <c r="EV6" s="154">
        <f t="shared" si="7"/>
        <v>0</v>
      </c>
      <c r="EW6" s="154">
        <f t="shared" si="7"/>
        <v>0</v>
      </c>
      <c r="EX6" s="154">
        <f t="shared" si="7"/>
        <v>0</v>
      </c>
      <c r="EY6" s="154">
        <f t="shared" si="7"/>
        <v>0</v>
      </c>
      <c r="EZ6" s="154">
        <f t="shared" si="7"/>
        <v>0</v>
      </c>
      <c r="FA6" s="154">
        <f t="shared" si="7"/>
        <v>0</v>
      </c>
      <c r="FB6" s="154">
        <f t="shared" si="7"/>
        <v>0</v>
      </c>
      <c r="FC6" s="154">
        <f t="shared" si="7"/>
        <v>0</v>
      </c>
      <c r="FD6" s="154">
        <f t="shared" si="7"/>
        <v>0</v>
      </c>
      <c r="FE6" s="154">
        <f t="shared" si="7"/>
        <v>0</v>
      </c>
      <c r="FF6" s="154">
        <f t="shared" si="7"/>
        <v>0</v>
      </c>
      <c r="FG6" s="154">
        <f t="shared" si="7"/>
        <v>0</v>
      </c>
      <c r="FH6" s="154">
        <f t="shared" si="7"/>
        <v>0</v>
      </c>
      <c r="FI6" s="154">
        <f t="shared" si="7"/>
        <v>0</v>
      </c>
      <c r="FJ6" s="154">
        <f t="shared" si="7"/>
        <v>0</v>
      </c>
      <c r="FK6" s="154">
        <f t="shared" si="7"/>
        <v>0</v>
      </c>
      <c r="FL6" s="154">
        <f t="shared" si="7"/>
        <v>0</v>
      </c>
      <c r="FM6" s="154">
        <f t="shared" si="7"/>
        <v>0</v>
      </c>
      <c r="FN6" s="154">
        <f t="shared" si="7"/>
        <v>0</v>
      </c>
      <c r="FO6" s="154">
        <f t="shared" si="7"/>
        <v>0</v>
      </c>
      <c r="FP6" s="154">
        <f t="shared" si="7"/>
        <v>0</v>
      </c>
      <c r="FQ6" s="154">
        <f t="shared" si="7"/>
        <v>0</v>
      </c>
      <c r="FR6" s="154">
        <f t="shared" si="7"/>
        <v>0</v>
      </c>
      <c r="FS6" s="154">
        <f t="shared" si="7"/>
        <v>0</v>
      </c>
      <c r="FT6" s="154">
        <f t="shared" si="7"/>
        <v>0</v>
      </c>
      <c r="FU6" s="154">
        <f t="shared" si="7"/>
        <v>0</v>
      </c>
      <c r="FV6" s="154">
        <f t="shared" si="7"/>
        <v>0</v>
      </c>
      <c r="FW6" s="154">
        <f t="shared" si="7"/>
        <v>0</v>
      </c>
      <c r="FX6" s="154">
        <f t="shared" si="7"/>
        <v>0</v>
      </c>
      <c r="FY6" s="154">
        <f t="shared" si="7"/>
        <v>0</v>
      </c>
      <c r="FZ6" s="154">
        <f t="shared" si="7"/>
        <v>0</v>
      </c>
      <c r="GA6" s="154">
        <f t="shared" si="7"/>
        <v>0</v>
      </c>
    </row>
    <row r="7" spans="1:183" s="11" customFormat="1" ht="1" customHeight="1" x14ac:dyDescent="0.35">
      <c r="A7" s="8"/>
      <c r="B7" s="8"/>
      <c r="C7" s="9">
        <v>2</v>
      </c>
      <c r="D7" s="8"/>
      <c r="E7" s="143"/>
      <c r="F7" s="143"/>
      <c r="G7" s="143"/>
      <c r="H7" s="143"/>
      <c r="I7" s="143"/>
      <c r="J7" s="143"/>
      <c r="K7" s="143"/>
      <c r="L7" s="143"/>
      <c r="M7" s="8"/>
      <c r="N7" s="8"/>
      <c r="O7" s="8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  <c r="AJ7" s="8">
        <f>COUNTIF(AJ21:AJ46,"2")</f>
        <v>0</v>
      </c>
      <c r="AK7" s="8">
        <f t="shared" ref="AK7:CQ7" si="8">COUNTIF(AK21:AK46,"2")</f>
        <v>0</v>
      </c>
      <c r="AL7" s="8">
        <f t="shared" si="8"/>
        <v>0</v>
      </c>
      <c r="AM7" s="8">
        <f t="shared" si="8"/>
        <v>0</v>
      </c>
      <c r="AN7" s="8">
        <f t="shared" si="8"/>
        <v>0</v>
      </c>
      <c r="AO7" s="8">
        <f t="shared" si="8"/>
        <v>0</v>
      </c>
      <c r="AP7" s="8">
        <f t="shared" si="8"/>
        <v>0</v>
      </c>
      <c r="AQ7" s="8">
        <f t="shared" si="8"/>
        <v>0</v>
      </c>
      <c r="AR7" s="8">
        <f t="shared" si="8"/>
        <v>0</v>
      </c>
      <c r="AS7" s="8">
        <f t="shared" si="8"/>
        <v>0</v>
      </c>
      <c r="AT7" s="8">
        <f t="shared" si="8"/>
        <v>0</v>
      </c>
      <c r="AU7" s="8">
        <f t="shared" si="8"/>
        <v>0</v>
      </c>
      <c r="AV7" s="8">
        <f t="shared" si="8"/>
        <v>0</v>
      </c>
      <c r="AW7" s="8">
        <f t="shared" si="8"/>
        <v>0</v>
      </c>
      <c r="AX7" s="8">
        <f t="shared" si="8"/>
        <v>0</v>
      </c>
      <c r="AY7" s="8">
        <f t="shared" si="8"/>
        <v>0</v>
      </c>
      <c r="AZ7" s="8">
        <f t="shared" si="8"/>
        <v>0</v>
      </c>
      <c r="BA7" s="8">
        <f t="shared" si="8"/>
        <v>0</v>
      </c>
      <c r="BB7" s="8">
        <f t="shared" si="8"/>
        <v>0</v>
      </c>
      <c r="BC7" s="8">
        <f t="shared" si="8"/>
        <v>0</v>
      </c>
      <c r="BD7" s="8">
        <f t="shared" si="8"/>
        <v>0</v>
      </c>
      <c r="BE7" s="8">
        <f t="shared" si="8"/>
        <v>0</v>
      </c>
      <c r="BF7" s="8">
        <f t="shared" si="8"/>
        <v>0</v>
      </c>
      <c r="BG7" s="8">
        <f t="shared" si="8"/>
        <v>0</v>
      </c>
      <c r="BH7" s="8">
        <f t="shared" si="8"/>
        <v>0</v>
      </c>
      <c r="BI7" s="8">
        <f t="shared" si="8"/>
        <v>0</v>
      </c>
      <c r="BJ7" s="8">
        <f t="shared" si="8"/>
        <v>0</v>
      </c>
      <c r="BK7" s="8">
        <f t="shared" si="8"/>
        <v>0</v>
      </c>
      <c r="BL7" s="8">
        <f t="shared" si="8"/>
        <v>0</v>
      </c>
      <c r="BM7" s="8">
        <f t="shared" si="8"/>
        <v>0</v>
      </c>
      <c r="BN7" s="8">
        <f t="shared" si="8"/>
        <v>0</v>
      </c>
      <c r="BO7" s="8">
        <f t="shared" si="8"/>
        <v>0</v>
      </c>
      <c r="BP7" s="8">
        <f t="shared" si="8"/>
        <v>0</v>
      </c>
      <c r="BQ7" s="8">
        <f t="shared" si="8"/>
        <v>0</v>
      </c>
      <c r="BR7" s="8">
        <f t="shared" si="8"/>
        <v>0</v>
      </c>
      <c r="BS7" s="8">
        <f t="shared" si="8"/>
        <v>0</v>
      </c>
      <c r="BT7" s="8">
        <f t="shared" si="8"/>
        <v>0</v>
      </c>
      <c r="BU7" s="8">
        <f t="shared" si="8"/>
        <v>0</v>
      </c>
      <c r="BV7" s="8">
        <f t="shared" si="8"/>
        <v>0</v>
      </c>
      <c r="BW7" s="8">
        <f t="shared" si="8"/>
        <v>0</v>
      </c>
      <c r="BX7" s="8">
        <f t="shared" si="8"/>
        <v>0</v>
      </c>
      <c r="BY7" s="8">
        <f t="shared" si="8"/>
        <v>0</v>
      </c>
      <c r="BZ7" s="8">
        <f t="shared" si="8"/>
        <v>0</v>
      </c>
      <c r="CA7" s="8">
        <f t="shared" si="8"/>
        <v>0</v>
      </c>
      <c r="CB7" s="8">
        <f t="shared" si="8"/>
        <v>0</v>
      </c>
      <c r="CC7" s="8">
        <f t="shared" si="8"/>
        <v>0</v>
      </c>
      <c r="CD7" s="8">
        <f t="shared" si="8"/>
        <v>0</v>
      </c>
      <c r="CE7" s="8">
        <f t="shared" si="8"/>
        <v>0</v>
      </c>
      <c r="CF7" s="8">
        <f t="shared" si="8"/>
        <v>0</v>
      </c>
      <c r="CG7" s="8">
        <f t="shared" si="8"/>
        <v>0</v>
      </c>
      <c r="CH7" s="8">
        <f t="shared" si="8"/>
        <v>0</v>
      </c>
      <c r="CI7" s="8">
        <f t="shared" si="8"/>
        <v>0</v>
      </c>
      <c r="CJ7" s="8">
        <f t="shared" si="8"/>
        <v>0</v>
      </c>
      <c r="CK7" s="8">
        <f t="shared" si="8"/>
        <v>0</v>
      </c>
      <c r="CL7" s="8">
        <f t="shared" si="8"/>
        <v>0</v>
      </c>
      <c r="CM7" s="8">
        <f t="shared" si="8"/>
        <v>0</v>
      </c>
      <c r="CN7" s="8">
        <f t="shared" si="8"/>
        <v>0</v>
      </c>
      <c r="CO7" s="8">
        <f t="shared" si="8"/>
        <v>0</v>
      </c>
      <c r="CP7" s="8">
        <f t="shared" si="8"/>
        <v>0</v>
      </c>
      <c r="CQ7" s="8">
        <f t="shared" si="8"/>
        <v>0</v>
      </c>
      <c r="CR7" s="8">
        <f>COUNTIF(CR21:CR46,"2")</f>
        <v>0</v>
      </c>
      <c r="CS7" s="8">
        <f t="shared" ref="CS7:EE7" si="9">COUNTIF(CS21:CS46,"2")</f>
        <v>0</v>
      </c>
      <c r="CT7" s="8">
        <f t="shared" si="9"/>
        <v>0</v>
      </c>
      <c r="CU7" s="8">
        <f t="shared" si="9"/>
        <v>0</v>
      </c>
      <c r="CV7" s="8">
        <f t="shared" si="9"/>
        <v>0</v>
      </c>
      <c r="CW7" s="8">
        <f t="shared" si="9"/>
        <v>0</v>
      </c>
      <c r="CX7" s="8">
        <f t="shared" si="9"/>
        <v>0</v>
      </c>
      <c r="CY7" s="8">
        <f t="shared" si="9"/>
        <v>0</v>
      </c>
      <c r="CZ7" s="8">
        <f t="shared" si="9"/>
        <v>0</v>
      </c>
      <c r="DA7" s="8">
        <f t="shared" si="9"/>
        <v>0</v>
      </c>
      <c r="DB7" s="8">
        <f t="shared" si="9"/>
        <v>0</v>
      </c>
      <c r="DC7" s="8">
        <f t="shared" si="9"/>
        <v>0</v>
      </c>
      <c r="DD7" s="8">
        <f t="shared" si="9"/>
        <v>0</v>
      </c>
      <c r="DE7" s="8">
        <f t="shared" si="9"/>
        <v>0</v>
      </c>
      <c r="DF7" s="8">
        <f t="shared" si="9"/>
        <v>0</v>
      </c>
      <c r="DG7" s="8">
        <f t="shared" si="9"/>
        <v>0</v>
      </c>
      <c r="DH7" s="8">
        <f t="shared" si="9"/>
        <v>0</v>
      </c>
      <c r="DI7" s="8">
        <f t="shared" si="9"/>
        <v>0</v>
      </c>
      <c r="DJ7" s="8">
        <f t="shared" si="9"/>
        <v>0</v>
      </c>
      <c r="DK7" s="8">
        <f t="shared" si="9"/>
        <v>0</v>
      </c>
      <c r="DL7" s="8">
        <f t="shared" si="9"/>
        <v>0</v>
      </c>
      <c r="DM7" s="8">
        <f t="shared" si="9"/>
        <v>0</v>
      </c>
      <c r="DN7" s="8">
        <f t="shared" si="9"/>
        <v>0</v>
      </c>
      <c r="DO7" s="8">
        <f t="shared" si="9"/>
        <v>0</v>
      </c>
      <c r="DP7" s="8">
        <f t="shared" si="9"/>
        <v>0</v>
      </c>
      <c r="DQ7" s="8">
        <f t="shared" si="9"/>
        <v>0</v>
      </c>
      <c r="DR7" s="8">
        <f t="shared" si="9"/>
        <v>0</v>
      </c>
      <c r="DS7" s="8">
        <f t="shared" si="9"/>
        <v>0</v>
      </c>
      <c r="DT7" s="8">
        <f t="shared" si="9"/>
        <v>0</v>
      </c>
      <c r="DU7" s="8">
        <f t="shared" si="9"/>
        <v>0</v>
      </c>
      <c r="DV7" s="8">
        <f t="shared" si="9"/>
        <v>0</v>
      </c>
      <c r="DW7" s="8">
        <f t="shared" si="9"/>
        <v>0</v>
      </c>
      <c r="DX7" s="8">
        <f t="shared" si="9"/>
        <v>0</v>
      </c>
      <c r="DY7" s="8">
        <f t="shared" si="9"/>
        <v>0</v>
      </c>
      <c r="DZ7" s="8">
        <f t="shared" si="9"/>
        <v>0</v>
      </c>
      <c r="EA7" s="8">
        <f t="shared" si="9"/>
        <v>0</v>
      </c>
      <c r="EB7" s="8">
        <f t="shared" si="9"/>
        <v>0</v>
      </c>
      <c r="EC7" s="8">
        <f t="shared" si="9"/>
        <v>0</v>
      </c>
      <c r="ED7" s="8">
        <f t="shared" si="9"/>
        <v>0</v>
      </c>
      <c r="EE7" s="8">
        <f t="shared" si="9"/>
        <v>0</v>
      </c>
      <c r="EF7" s="154">
        <f>COUNTIF(EF21:EF46,"2")</f>
        <v>0</v>
      </c>
      <c r="EG7" s="154">
        <f t="shared" ref="EG7:GA7" si="10">COUNTIF(EG21:EG46,"2")</f>
        <v>0</v>
      </c>
      <c r="EH7" s="154">
        <f t="shared" si="10"/>
        <v>0</v>
      </c>
      <c r="EI7" s="154">
        <f t="shared" si="10"/>
        <v>0</v>
      </c>
      <c r="EJ7" s="154">
        <f t="shared" si="10"/>
        <v>0</v>
      </c>
      <c r="EK7" s="154">
        <f t="shared" si="10"/>
        <v>0</v>
      </c>
      <c r="EL7" s="154">
        <f t="shared" si="10"/>
        <v>0</v>
      </c>
      <c r="EM7" s="154">
        <f t="shared" si="10"/>
        <v>0</v>
      </c>
      <c r="EN7" s="154">
        <f t="shared" si="10"/>
        <v>0</v>
      </c>
      <c r="EO7" s="154">
        <f t="shared" si="10"/>
        <v>0</v>
      </c>
      <c r="EP7" s="154">
        <f t="shared" si="10"/>
        <v>0</v>
      </c>
      <c r="EQ7" s="154">
        <f t="shared" si="10"/>
        <v>0</v>
      </c>
      <c r="ER7" s="154">
        <f t="shared" si="10"/>
        <v>0</v>
      </c>
      <c r="ES7" s="154">
        <f t="shared" si="10"/>
        <v>0</v>
      </c>
      <c r="ET7" s="154">
        <f t="shared" si="10"/>
        <v>0</v>
      </c>
      <c r="EU7" s="154">
        <f t="shared" si="10"/>
        <v>0</v>
      </c>
      <c r="EV7" s="154">
        <f t="shared" si="10"/>
        <v>0</v>
      </c>
      <c r="EW7" s="154">
        <f t="shared" si="10"/>
        <v>0</v>
      </c>
      <c r="EX7" s="154">
        <f t="shared" si="10"/>
        <v>0</v>
      </c>
      <c r="EY7" s="154">
        <f t="shared" si="10"/>
        <v>0</v>
      </c>
      <c r="EZ7" s="154">
        <f t="shared" si="10"/>
        <v>0</v>
      </c>
      <c r="FA7" s="154">
        <f t="shared" si="10"/>
        <v>0</v>
      </c>
      <c r="FB7" s="154">
        <f t="shared" si="10"/>
        <v>0</v>
      </c>
      <c r="FC7" s="154">
        <f t="shared" si="10"/>
        <v>0</v>
      </c>
      <c r="FD7" s="154">
        <f t="shared" si="10"/>
        <v>0</v>
      </c>
      <c r="FE7" s="154">
        <f t="shared" si="10"/>
        <v>0</v>
      </c>
      <c r="FF7" s="154">
        <f t="shared" si="10"/>
        <v>0</v>
      </c>
      <c r="FG7" s="154">
        <f t="shared" si="10"/>
        <v>0</v>
      </c>
      <c r="FH7" s="154">
        <f t="shared" si="10"/>
        <v>0</v>
      </c>
      <c r="FI7" s="154">
        <f t="shared" si="10"/>
        <v>0</v>
      </c>
      <c r="FJ7" s="154">
        <f t="shared" si="10"/>
        <v>0</v>
      </c>
      <c r="FK7" s="154">
        <f t="shared" si="10"/>
        <v>0</v>
      </c>
      <c r="FL7" s="154">
        <f t="shared" si="10"/>
        <v>0</v>
      </c>
      <c r="FM7" s="154">
        <f t="shared" si="10"/>
        <v>0</v>
      </c>
      <c r="FN7" s="154">
        <f t="shared" si="10"/>
        <v>0</v>
      </c>
      <c r="FO7" s="154">
        <f t="shared" si="10"/>
        <v>0</v>
      </c>
      <c r="FP7" s="154">
        <f t="shared" si="10"/>
        <v>0</v>
      </c>
      <c r="FQ7" s="154">
        <f t="shared" si="10"/>
        <v>0</v>
      </c>
      <c r="FR7" s="154">
        <f t="shared" si="10"/>
        <v>0</v>
      </c>
      <c r="FS7" s="154">
        <f t="shared" si="10"/>
        <v>0</v>
      </c>
      <c r="FT7" s="154">
        <f t="shared" si="10"/>
        <v>0</v>
      </c>
      <c r="FU7" s="154">
        <f t="shared" si="10"/>
        <v>0</v>
      </c>
      <c r="FV7" s="154">
        <f t="shared" si="10"/>
        <v>0</v>
      </c>
      <c r="FW7" s="154">
        <f t="shared" si="10"/>
        <v>0</v>
      </c>
      <c r="FX7" s="154">
        <f t="shared" si="10"/>
        <v>0</v>
      </c>
      <c r="FY7" s="154">
        <f t="shared" si="10"/>
        <v>0</v>
      </c>
      <c r="FZ7" s="154">
        <f t="shared" si="10"/>
        <v>0</v>
      </c>
      <c r="GA7" s="154">
        <f t="shared" si="10"/>
        <v>0</v>
      </c>
    </row>
    <row r="8" spans="1:183" s="11" customFormat="1" ht="1" customHeight="1" x14ac:dyDescent="0.35">
      <c r="A8" s="8"/>
      <c r="B8" s="8"/>
      <c r="C8" s="9">
        <v>3</v>
      </c>
      <c r="D8" s="8"/>
      <c r="E8" s="143"/>
      <c r="F8" s="143"/>
      <c r="G8" s="143"/>
      <c r="H8" s="143"/>
      <c r="I8" s="143"/>
      <c r="J8" s="143"/>
      <c r="K8" s="143"/>
      <c r="L8" s="143"/>
      <c r="M8" s="8"/>
      <c r="N8" s="8"/>
      <c r="O8" s="8"/>
      <c r="P8" s="154"/>
      <c r="Q8" s="154"/>
      <c r="R8" s="154"/>
      <c r="S8" s="154"/>
      <c r="T8" s="154"/>
      <c r="U8" s="154"/>
      <c r="V8" s="154"/>
      <c r="W8" s="154"/>
      <c r="X8" s="154"/>
      <c r="Y8" s="154"/>
      <c r="Z8" s="154"/>
      <c r="AA8" s="154"/>
      <c r="AB8" s="154"/>
      <c r="AC8" s="154"/>
      <c r="AD8" s="154"/>
      <c r="AE8" s="154"/>
      <c r="AF8" s="154"/>
      <c r="AG8" s="154"/>
      <c r="AH8" s="154"/>
      <c r="AI8" s="154"/>
      <c r="AJ8" s="8">
        <f>COUNTIF(AJ21:AJ46,"3")</f>
        <v>0</v>
      </c>
      <c r="AK8" s="8">
        <f t="shared" ref="AK8:CQ8" si="11">COUNTIF(AK21:AK46,"3")</f>
        <v>0</v>
      </c>
      <c r="AL8" s="8">
        <f t="shared" si="11"/>
        <v>0</v>
      </c>
      <c r="AM8" s="8">
        <f t="shared" si="11"/>
        <v>0</v>
      </c>
      <c r="AN8" s="8">
        <f t="shared" si="11"/>
        <v>0</v>
      </c>
      <c r="AO8" s="8">
        <f t="shared" si="11"/>
        <v>0</v>
      </c>
      <c r="AP8" s="8">
        <f t="shared" si="11"/>
        <v>0</v>
      </c>
      <c r="AQ8" s="8">
        <f t="shared" si="11"/>
        <v>0</v>
      </c>
      <c r="AR8" s="8">
        <f t="shared" si="11"/>
        <v>0</v>
      </c>
      <c r="AS8" s="8">
        <f t="shared" si="11"/>
        <v>0</v>
      </c>
      <c r="AT8" s="8">
        <f t="shared" si="11"/>
        <v>0</v>
      </c>
      <c r="AU8" s="8">
        <f t="shared" si="11"/>
        <v>0</v>
      </c>
      <c r="AV8" s="8">
        <f t="shared" si="11"/>
        <v>0</v>
      </c>
      <c r="AW8" s="8">
        <f t="shared" si="11"/>
        <v>0</v>
      </c>
      <c r="AX8" s="8">
        <f t="shared" si="11"/>
        <v>0</v>
      </c>
      <c r="AY8" s="8">
        <f t="shared" si="11"/>
        <v>0</v>
      </c>
      <c r="AZ8" s="8">
        <f t="shared" si="11"/>
        <v>0</v>
      </c>
      <c r="BA8" s="8">
        <f t="shared" si="11"/>
        <v>0</v>
      </c>
      <c r="BB8" s="8">
        <f t="shared" si="11"/>
        <v>0</v>
      </c>
      <c r="BC8" s="8">
        <f t="shared" si="11"/>
        <v>0</v>
      </c>
      <c r="BD8" s="8">
        <f t="shared" si="11"/>
        <v>0</v>
      </c>
      <c r="BE8" s="8">
        <f t="shared" si="11"/>
        <v>0</v>
      </c>
      <c r="BF8" s="8">
        <f t="shared" si="11"/>
        <v>0</v>
      </c>
      <c r="BG8" s="8">
        <f t="shared" si="11"/>
        <v>0</v>
      </c>
      <c r="BH8" s="8">
        <f t="shared" si="11"/>
        <v>0</v>
      </c>
      <c r="BI8" s="8">
        <f t="shared" si="11"/>
        <v>0</v>
      </c>
      <c r="BJ8" s="8">
        <f t="shared" si="11"/>
        <v>0</v>
      </c>
      <c r="BK8" s="8">
        <f t="shared" si="11"/>
        <v>0</v>
      </c>
      <c r="BL8" s="8">
        <f t="shared" si="11"/>
        <v>0</v>
      </c>
      <c r="BM8" s="8">
        <f t="shared" si="11"/>
        <v>0</v>
      </c>
      <c r="BN8" s="8">
        <f t="shared" si="11"/>
        <v>0</v>
      </c>
      <c r="BO8" s="8">
        <f t="shared" si="11"/>
        <v>0</v>
      </c>
      <c r="BP8" s="8">
        <f t="shared" si="11"/>
        <v>0</v>
      </c>
      <c r="BQ8" s="8">
        <f t="shared" si="11"/>
        <v>0</v>
      </c>
      <c r="BR8" s="8">
        <f t="shared" si="11"/>
        <v>0</v>
      </c>
      <c r="BS8" s="8">
        <f t="shared" si="11"/>
        <v>0</v>
      </c>
      <c r="BT8" s="8">
        <f t="shared" si="11"/>
        <v>0</v>
      </c>
      <c r="BU8" s="8">
        <f t="shared" si="11"/>
        <v>0</v>
      </c>
      <c r="BV8" s="8">
        <f t="shared" si="11"/>
        <v>0</v>
      </c>
      <c r="BW8" s="8">
        <f t="shared" si="11"/>
        <v>0</v>
      </c>
      <c r="BX8" s="8">
        <f t="shared" si="11"/>
        <v>0</v>
      </c>
      <c r="BY8" s="8">
        <f t="shared" si="11"/>
        <v>0</v>
      </c>
      <c r="BZ8" s="8">
        <f t="shared" si="11"/>
        <v>0</v>
      </c>
      <c r="CA8" s="8">
        <f t="shared" si="11"/>
        <v>0</v>
      </c>
      <c r="CB8" s="8">
        <f t="shared" si="11"/>
        <v>0</v>
      </c>
      <c r="CC8" s="8">
        <f t="shared" si="11"/>
        <v>0</v>
      </c>
      <c r="CD8" s="8">
        <f t="shared" si="11"/>
        <v>0</v>
      </c>
      <c r="CE8" s="8">
        <f t="shared" si="11"/>
        <v>0</v>
      </c>
      <c r="CF8" s="8">
        <f t="shared" si="11"/>
        <v>0</v>
      </c>
      <c r="CG8" s="8">
        <f t="shared" si="11"/>
        <v>0</v>
      </c>
      <c r="CH8" s="8">
        <f t="shared" si="11"/>
        <v>0</v>
      </c>
      <c r="CI8" s="8">
        <f t="shared" si="11"/>
        <v>0</v>
      </c>
      <c r="CJ8" s="8">
        <f t="shared" si="11"/>
        <v>0</v>
      </c>
      <c r="CK8" s="8">
        <f t="shared" si="11"/>
        <v>0</v>
      </c>
      <c r="CL8" s="8">
        <f t="shared" si="11"/>
        <v>0</v>
      </c>
      <c r="CM8" s="8">
        <f t="shared" si="11"/>
        <v>0</v>
      </c>
      <c r="CN8" s="8">
        <f t="shared" si="11"/>
        <v>0</v>
      </c>
      <c r="CO8" s="8">
        <f t="shared" si="11"/>
        <v>0</v>
      </c>
      <c r="CP8" s="8">
        <f t="shared" si="11"/>
        <v>0</v>
      </c>
      <c r="CQ8" s="8">
        <f t="shared" si="11"/>
        <v>0</v>
      </c>
      <c r="CR8" s="8">
        <f>COUNTIF(CR21:CR46,"3")</f>
        <v>0</v>
      </c>
      <c r="CS8" s="8">
        <f t="shared" ref="CS8:EE8" si="12">COUNTIF(CS21:CS46,"3")</f>
        <v>0</v>
      </c>
      <c r="CT8" s="8">
        <f t="shared" si="12"/>
        <v>0</v>
      </c>
      <c r="CU8" s="8">
        <f t="shared" si="12"/>
        <v>0</v>
      </c>
      <c r="CV8" s="8">
        <f t="shared" si="12"/>
        <v>0</v>
      </c>
      <c r="CW8" s="8">
        <f t="shared" si="12"/>
        <v>0</v>
      </c>
      <c r="CX8" s="8">
        <f t="shared" si="12"/>
        <v>0</v>
      </c>
      <c r="CY8" s="8">
        <f t="shared" si="12"/>
        <v>0</v>
      </c>
      <c r="CZ8" s="8">
        <f t="shared" si="12"/>
        <v>0</v>
      </c>
      <c r="DA8" s="8">
        <f t="shared" si="12"/>
        <v>0</v>
      </c>
      <c r="DB8" s="8">
        <f t="shared" si="12"/>
        <v>0</v>
      </c>
      <c r="DC8" s="8">
        <f t="shared" si="12"/>
        <v>0</v>
      </c>
      <c r="DD8" s="8">
        <f t="shared" si="12"/>
        <v>0</v>
      </c>
      <c r="DE8" s="8">
        <f t="shared" si="12"/>
        <v>0</v>
      </c>
      <c r="DF8" s="8">
        <f t="shared" si="12"/>
        <v>0</v>
      </c>
      <c r="DG8" s="8">
        <f t="shared" si="12"/>
        <v>0</v>
      </c>
      <c r="DH8" s="8">
        <f t="shared" si="12"/>
        <v>0</v>
      </c>
      <c r="DI8" s="8">
        <f t="shared" si="12"/>
        <v>0</v>
      </c>
      <c r="DJ8" s="8">
        <f t="shared" si="12"/>
        <v>0</v>
      </c>
      <c r="DK8" s="8">
        <f t="shared" si="12"/>
        <v>0</v>
      </c>
      <c r="DL8" s="8">
        <f t="shared" si="12"/>
        <v>0</v>
      </c>
      <c r="DM8" s="8">
        <f t="shared" si="12"/>
        <v>0</v>
      </c>
      <c r="DN8" s="8">
        <f t="shared" si="12"/>
        <v>0</v>
      </c>
      <c r="DO8" s="8">
        <f t="shared" si="12"/>
        <v>0</v>
      </c>
      <c r="DP8" s="8">
        <f t="shared" si="12"/>
        <v>0</v>
      </c>
      <c r="DQ8" s="8">
        <f t="shared" si="12"/>
        <v>0</v>
      </c>
      <c r="DR8" s="8">
        <f t="shared" si="12"/>
        <v>0</v>
      </c>
      <c r="DS8" s="8">
        <f t="shared" si="12"/>
        <v>0</v>
      </c>
      <c r="DT8" s="8">
        <f t="shared" si="12"/>
        <v>0</v>
      </c>
      <c r="DU8" s="8">
        <f t="shared" si="12"/>
        <v>0</v>
      </c>
      <c r="DV8" s="8">
        <f t="shared" si="12"/>
        <v>0</v>
      </c>
      <c r="DW8" s="8">
        <f t="shared" si="12"/>
        <v>0</v>
      </c>
      <c r="DX8" s="8">
        <f t="shared" si="12"/>
        <v>0</v>
      </c>
      <c r="DY8" s="8">
        <f t="shared" si="12"/>
        <v>0</v>
      </c>
      <c r="DZ8" s="8">
        <f t="shared" si="12"/>
        <v>0</v>
      </c>
      <c r="EA8" s="8">
        <f t="shared" si="12"/>
        <v>0</v>
      </c>
      <c r="EB8" s="8">
        <f t="shared" si="12"/>
        <v>0</v>
      </c>
      <c r="EC8" s="8">
        <f t="shared" si="12"/>
        <v>0</v>
      </c>
      <c r="ED8" s="8">
        <f t="shared" si="12"/>
        <v>0</v>
      </c>
      <c r="EE8" s="8">
        <f t="shared" si="12"/>
        <v>0</v>
      </c>
      <c r="EF8" s="154">
        <f>COUNTIF(EF21:EF46,"3")</f>
        <v>0</v>
      </c>
      <c r="EG8" s="154">
        <f t="shared" ref="EG8:GA8" si="13">COUNTIF(EG21:EG46,"3")</f>
        <v>0</v>
      </c>
      <c r="EH8" s="154">
        <f t="shared" si="13"/>
        <v>0</v>
      </c>
      <c r="EI8" s="154">
        <f t="shared" si="13"/>
        <v>0</v>
      </c>
      <c r="EJ8" s="154">
        <f t="shared" si="13"/>
        <v>0</v>
      </c>
      <c r="EK8" s="154">
        <f t="shared" si="13"/>
        <v>0</v>
      </c>
      <c r="EL8" s="154">
        <f t="shared" si="13"/>
        <v>0</v>
      </c>
      <c r="EM8" s="154">
        <f t="shared" si="13"/>
        <v>0</v>
      </c>
      <c r="EN8" s="154">
        <f t="shared" si="13"/>
        <v>0</v>
      </c>
      <c r="EO8" s="154">
        <f t="shared" si="13"/>
        <v>0</v>
      </c>
      <c r="EP8" s="154">
        <f t="shared" si="13"/>
        <v>0</v>
      </c>
      <c r="EQ8" s="154">
        <f t="shared" si="13"/>
        <v>0</v>
      </c>
      <c r="ER8" s="154">
        <f t="shared" si="13"/>
        <v>0</v>
      </c>
      <c r="ES8" s="154">
        <f t="shared" si="13"/>
        <v>0</v>
      </c>
      <c r="ET8" s="154">
        <f t="shared" si="13"/>
        <v>0</v>
      </c>
      <c r="EU8" s="154">
        <f t="shared" si="13"/>
        <v>0</v>
      </c>
      <c r="EV8" s="154">
        <f t="shared" si="13"/>
        <v>0</v>
      </c>
      <c r="EW8" s="154">
        <f t="shared" si="13"/>
        <v>0</v>
      </c>
      <c r="EX8" s="154">
        <f t="shared" si="13"/>
        <v>0</v>
      </c>
      <c r="EY8" s="154">
        <f t="shared" si="13"/>
        <v>0</v>
      </c>
      <c r="EZ8" s="154">
        <f t="shared" si="13"/>
        <v>0</v>
      </c>
      <c r="FA8" s="154">
        <f t="shared" si="13"/>
        <v>0</v>
      </c>
      <c r="FB8" s="154">
        <f t="shared" si="13"/>
        <v>0</v>
      </c>
      <c r="FC8" s="154">
        <f t="shared" si="13"/>
        <v>0</v>
      </c>
      <c r="FD8" s="154">
        <f t="shared" si="13"/>
        <v>0</v>
      </c>
      <c r="FE8" s="154">
        <f t="shared" si="13"/>
        <v>0</v>
      </c>
      <c r="FF8" s="154">
        <f t="shared" si="13"/>
        <v>0</v>
      </c>
      <c r="FG8" s="154">
        <f t="shared" si="13"/>
        <v>0</v>
      </c>
      <c r="FH8" s="154">
        <f t="shared" si="13"/>
        <v>0</v>
      </c>
      <c r="FI8" s="154">
        <f t="shared" si="13"/>
        <v>0</v>
      </c>
      <c r="FJ8" s="154">
        <f t="shared" si="13"/>
        <v>0</v>
      </c>
      <c r="FK8" s="154">
        <f t="shared" si="13"/>
        <v>0</v>
      </c>
      <c r="FL8" s="154">
        <f t="shared" si="13"/>
        <v>0</v>
      </c>
      <c r="FM8" s="154">
        <f t="shared" si="13"/>
        <v>0</v>
      </c>
      <c r="FN8" s="154">
        <f t="shared" si="13"/>
        <v>0</v>
      </c>
      <c r="FO8" s="154">
        <f t="shared" si="13"/>
        <v>0</v>
      </c>
      <c r="FP8" s="154">
        <f t="shared" si="13"/>
        <v>0</v>
      </c>
      <c r="FQ8" s="154">
        <f t="shared" si="13"/>
        <v>0</v>
      </c>
      <c r="FR8" s="154">
        <f t="shared" si="13"/>
        <v>0</v>
      </c>
      <c r="FS8" s="154">
        <f t="shared" si="13"/>
        <v>0</v>
      </c>
      <c r="FT8" s="154">
        <f t="shared" si="13"/>
        <v>0</v>
      </c>
      <c r="FU8" s="154">
        <f t="shared" si="13"/>
        <v>0</v>
      </c>
      <c r="FV8" s="154">
        <f t="shared" si="13"/>
        <v>0</v>
      </c>
      <c r="FW8" s="154">
        <f t="shared" si="13"/>
        <v>0</v>
      </c>
      <c r="FX8" s="154">
        <f t="shared" si="13"/>
        <v>0</v>
      </c>
      <c r="FY8" s="154">
        <f t="shared" si="13"/>
        <v>0</v>
      </c>
      <c r="FZ8" s="154">
        <f t="shared" si="13"/>
        <v>0</v>
      </c>
      <c r="GA8" s="154">
        <f t="shared" si="13"/>
        <v>0</v>
      </c>
    </row>
    <row r="9" spans="1:183" s="11" customFormat="1" ht="1" customHeight="1" x14ac:dyDescent="0.35">
      <c r="A9" s="8"/>
      <c r="B9" s="8"/>
      <c r="C9" s="9">
        <v>4</v>
      </c>
      <c r="D9" s="8"/>
      <c r="E9" s="143"/>
      <c r="F9" s="143"/>
      <c r="G9" s="143"/>
      <c r="H9" s="143"/>
      <c r="I9" s="143"/>
      <c r="J9" s="143"/>
      <c r="K9" s="143"/>
      <c r="L9" s="143"/>
      <c r="M9" s="8"/>
      <c r="N9" s="8"/>
      <c r="O9" s="8"/>
      <c r="P9" s="154"/>
      <c r="Q9" s="154"/>
      <c r="R9" s="154"/>
      <c r="S9" s="154"/>
      <c r="T9" s="154"/>
      <c r="U9" s="154"/>
      <c r="V9" s="154"/>
      <c r="W9" s="154"/>
      <c r="X9" s="154"/>
      <c r="Y9" s="154"/>
      <c r="Z9" s="154"/>
      <c r="AA9" s="154"/>
      <c r="AB9" s="154"/>
      <c r="AC9" s="154"/>
      <c r="AD9" s="154"/>
      <c r="AE9" s="154"/>
      <c r="AF9" s="154"/>
      <c r="AG9" s="154"/>
      <c r="AH9" s="154"/>
      <c r="AI9" s="154"/>
      <c r="AJ9" s="8">
        <f>COUNTIF(AJ21:AJ46,"4")</f>
        <v>0</v>
      </c>
      <c r="AK9" s="8">
        <f t="shared" ref="AK9:CQ9" si="14">COUNTIF(AK21:AK46,"4")</f>
        <v>0</v>
      </c>
      <c r="AL9" s="8">
        <f t="shared" si="14"/>
        <v>0</v>
      </c>
      <c r="AM9" s="8">
        <f t="shared" si="14"/>
        <v>0</v>
      </c>
      <c r="AN9" s="8">
        <f t="shared" si="14"/>
        <v>0</v>
      </c>
      <c r="AO9" s="8">
        <f t="shared" si="14"/>
        <v>0</v>
      </c>
      <c r="AP9" s="8">
        <f t="shared" si="14"/>
        <v>0</v>
      </c>
      <c r="AQ9" s="8">
        <f t="shared" si="14"/>
        <v>0</v>
      </c>
      <c r="AR9" s="8">
        <f t="shared" si="14"/>
        <v>0</v>
      </c>
      <c r="AS9" s="8">
        <f t="shared" si="14"/>
        <v>0</v>
      </c>
      <c r="AT9" s="8">
        <f t="shared" si="14"/>
        <v>0</v>
      </c>
      <c r="AU9" s="8">
        <f t="shared" si="14"/>
        <v>0</v>
      </c>
      <c r="AV9" s="8">
        <f t="shared" si="14"/>
        <v>0</v>
      </c>
      <c r="AW9" s="8">
        <f t="shared" si="14"/>
        <v>0</v>
      </c>
      <c r="AX9" s="8">
        <f t="shared" si="14"/>
        <v>0</v>
      </c>
      <c r="AY9" s="8">
        <f t="shared" si="14"/>
        <v>0</v>
      </c>
      <c r="AZ9" s="8">
        <f t="shared" si="14"/>
        <v>0</v>
      </c>
      <c r="BA9" s="8">
        <f t="shared" si="14"/>
        <v>0</v>
      </c>
      <c r="BB9" s="8">
        <f t="shared" si="14"/>
        <v>0</v>
      </c>
      <c r="BC9" s="8">
        <f t="shared" si="14"/>
        <v>0</v>
      </c>
      <c r="BD9" s="8">
        <f t="shared" si="14"/>
        <v>0</v>
      </c>
      <c r="BE9" s="8">
        <f t="shared" si="14"/>
        <v>0</v>
      </c>
      <c r="BF9" s="8">
        <f t="shared" si="14"/>
        <v>0</v>
      </c>
      <c r="BG9" s="8">
        <f t="shared" si="14"/>
        <v>0</v>
      </c>
      <c r="BH9" s="8">
        <f t="shared" si="14"/>
        <v>0</v>
      </c>
      <c r="BI9" s="8">
        <f t="shared" si="14"/>
        <v>0</v>
      </c>
      <c r="BJ9" s="8">
        <f t="shared" si="14"/>
        <v>0</v>
      </c>
      <c r="BK9" s="8">
        <f t="shared" si="14"/>
        <v>0</v>
      </c>
      <c r="BL9" s="8">
        <f t="shared" si="14"/>
        <v>0</v>
      </c>
      <c r="BM9" s="8">
        <f t="shared" si="14"/>
        <v>0</v>
      </c>
      <c r="BN9" s="8">
        <f t="shared" si="14"/>
        <v>0</v>
      </c>
      <c r="BO9" s="8">
        <f t="shared" si="14"/>
        <v>0</v>
      </c>
      <c r="BP9" s="8">
        <f t="shared" si="14"/>
        <v>0</v>
      </c>
      <c r="BQ9" s="8">
        <f t="shared" si="14"/>
        <v>0</v>
      </c>
      <c r="BR9" s="8">
        <f t="shared" si="14"/>
        <v>0</v>
      </c>
      <c r="BS9" s="8">
        <f t="shared" si="14"/>
        <v>0</v>
      </c>
      <c r="BT9" s="8">
        <f t="shared" si="14"/>
        <v>0</v>
      </c>
      <c r="BU9" s="8">
        <f t="shared" si="14"/>
        <v>0</v>
      </c>
      <c r="BV9" s="8">
        <f t="shared" si="14"/>
        <v>0</v>
      </c>
      <c r="BW9" s="8">
        <f t="shared" si="14"/>
        <v>0</v>
      </c>
      <c r="BX9" s="8">
        <f t="shared" si="14"/>
        <v>0</v>
      </c>
      <c r="BY9" s="8">
        <f t="shared" si="14"/>
        <v>0</v>
      </c>
      <c r="BZ9" s="8">
        <f t="shared" si="14"/>
        <v>0</v>
      </c>
      <c r="CA9" s="8">
        <f t="shared" si="14"/>
        <v>0</v>
      </c>
      <c r="CB9" s="8">
        <f t="shared" si="14"/>
        <v>0</v>
      </c>
      <c r="CC9" s="8">
        <f t="shared" si="14"/>
        <v>0</v>
      </c>
      <c r="CD9" s="8">
        <f t="shared" si="14"/>
        <v>0</v>
      </c>
      <c r="CE9" s="8">
        <f t="shared" si="14"/>
        <v>0</v>
      </c>
      <c r="CF9" s="8">
        <f t="shared" si="14"/>
        <v>0</v>
      </c>
      <c r="CG9" s="8">
        <f t="shared" si="14"/>
        <v>0</v>
      </c>
      <c r="CH9" s="8">
        <f t="shared" si="14"/>
        <v>0</v>
      </c>
      <c r="CI9" s="8">
        <f t="shared" si="14"/>
        <v>0</v>
      </c>
      <c r="CJ9" s="8">
        <f t="shared" si="14"/>
        <v>0</v>
      </c>
      <c r="CK9" s="8">
        <f t="shared" si="14"/>
        <v>0</v>
      </c>
      <c r="CL9" s="8">
        <f t="shared" si="14"/>
        <v>0</v>
      </c>
      <c r="CM9" s="8">
        <f t="shared" si="14"/>
        <v>0</v>
      </c>
      <c r="CN9" s="8">
        <f t="shared" si="14"/>
        <v>0</v>
      </c>
      <c r="CO9" s="8">
        <f t="shared" si="14"/>
        <v>0</v>
      </c>
      <c r="CP9" s="8">
        <f t="shared" si="14"/>
        <v>0</v>
      </c>
      <c r="CQ9" s="8">
        <f t="shared" si="14"/>
        <v>0</v>
      </c>
      <c r="CR9" s="8">
        <f>COUNTIF(CR21:CR46,"4")</f>
        <v>0</v>
      </c>
      <c r="CS9" s="8">
        <f t="shared" ref="CS9:EE9" si="15">COUNTIF(CS21:CS46,"4")</f>
        <v>0</v>
      </c>
      <c r="CT9" s="8">
        <f t="shared" si="15"/>
        <v>0</v>
      </c>
      <c r="CU9" s="8">
        <f t="shared" si="15"/>
        <v>0</v>
      </c>
      <c r="CV9" s="8">
        <f t="shared" si="15"/>
        <v>0</v>
      </c>
      <c r="CW9" s="8">
        <f t="shared" si="15"/>
        <v>0</v>
      </c>
      <c r="CX9" s="8">
        <f t="shared" si="15"/>
        <v>0</v>
      </c>
      <c r="CY9" s="8">
        <f t="shared" si="15"/>
        <v>0</v>
      </c>
      <c r="CZ9" s="8">
        <f t="shared" si="15"/>
        <v>0</v>
      </c>
      <c r="DA9" s="8">
        <f t="shared" si="15"/>
        <v>0</v>
      </c>
      <c r="DB9" s="8">
        <f t="shared" si="15"/>
        <v>0</v>
      </c>
      <c r="DC9" s="8">
        <f t="shared" si="15"/>
        <v>0</v>
      </c>
      <c r="DD9" s="8">
        <f t="shared" si="15"/>
        <v>0</v>
      </c>
      <c r="DE9" s="8">
        <f t="shared" si="15"/>
        <v>0</v>
      </c>
      <c r="DF9" s="8">
        <f t="shared" si="15"/>
        <v>0</v>
      </c>
      <c r="DG9" s="8">
        <f t="shared" si="15"/>
        <v>0</v>
      </c>
      <c r="DH9" s="8">
        <f t="shared" si="15"/>
        <v>0</v>
      </c>
      <c r="DI9" s="8">
        <f t="shared" si="15"/>
        <v>0</v>
      </c>
      <c r="DJ9" s="8">
        <f t="shared" si="15"/>
        <v>0</v>
      </c>
      <c r="DK9" s="8">
        <f t="shared" si="15"/>
        <v>0</v>
      </c>
      <c r="DL9" s="8">
        <f t="shared" si="15"/>
        <v>0</v>
      </c>
      <c r="DM9" s="8">
        <f t="shared" si="15"/>
        <v>0</v>
      </c>
      <c r="DN9" s="8">
        <f t="shared" si="15"/>
        <v>0</v>
      </c>
      <c r="DO9" s="8">
        <f t="shared" si="15"/>
        <v>0</v>
      </c>
      <c r="DP9" s="8">
        <f t="shared" si="15"/>
        <v>0</v>
      </c>
      <c r="DQ9" s="8">
        <f t="shared" si="15"/>
        <v>0</v>
      </c>
      <c r="DR9" s="8">
        <f t="shared" si="15"/>
        <v>0</v>
      </c>
      <c r="DS9" s="8">
        <f t="shared" si="15"/>
        <v>0</v>
      </c>
      <c r="DT9" s="8">
        <f t="shared" si="15"/>
        <v>0</v>
      </c>
      <c r="DU9" s="8">
        <f t="shared" si="15"/>
        <v>0</v>
      </c>
      <c r="DV9" s="8">
        <f t="shared" si="15"/>
        <v>0</v>
      </c>
      <c r="DW9" s="8">
        <f t="shared" si="15"/>
        <v>0</v>
      </c>
      <c r="DX9" s="8">
        <f t="shared" si="15"/>
        <v>0</v>
      </c>
      <c r="DY9" s="8">
        <f t="shared" si="15"/>
        <v>0</v>
      </c>
      <c r="DZ9" s="8">
        <f t="shared" si="15"/>
        <v>0</v>
      </c>
      <c r="EA9" s="8">
        <f t="shared" si="15"/>
        <v>0</v>
      </c>
      <c r="EB9" s="8">
        <f t="shared" si="15"/>
        <v>0</v>
      </c>
      <c r="EC9" s="8">
        <f t="shared" si="15"/>
        <v>0</v>
      </c>
      <c r="ED9" s="8">
        <f t="shared" si="15"/>
        <v>0</v>
      </c>
      <c r="EE9" s="8">
        <f t="shared" si="15"/>
        <v>0</v>
      </c>
      <c r="EF9" s="154">
        <f>COUNTIF(EF21:EF46,"4")</f>
        <v>0</v>
      </c>
      <c r="EG9" s="154">
        <f t="shared" ref="EG9:GA9" si="16">COUNTIF(EG21:EG46,"4")</f>
        <v>0</v>
      </c>
      <c r="EH9" s="154">
        <f t="shared" si="16"/>
        <v>0</v>
      </c>
      <c r="EI9" s="154">
        <f t="shared" si="16"/>
        <v>0</v>
      </c>
      <c r="EJ9" s="154">
        <f t="shared" si="16"/>
        <v>0</v>
      </c>
      <c r="EK9" s="154">
        <f t="shared" si="16"/>
        <v>0</v>
      </c>
      <c r="EL9" s="154">
        <f t="shared" si="16"/>
        <v>0</v>
      </c>
      <c r="EM9" s="154">
        <f t="shared" si="16"/>
        <v>0</v>
      </c>
      <c r="EN9" s="154">
        <f t="shared" si="16"/>
        <v>0</v>
      </c>
      <c r="EO9" s="154">
        <f t="shared" si="16"/>
        <v>0</v>
      </c>
      <c r="EP9" s="154">
        <f t="shared" si="16"/>
        <v>0</v>
      </c>
      <c r="EQ9" s="154">
        <f t="shared" si="16"/>
        <v>0</v>
      </c>
      <c r="ER9" s="154">
        <f t="shared" si="16"/>
        <v>0</v>
      </c>
      <c r="ES9" s="154">
        <f t="shared" si="16"/>
        <v>0</v>
      </c>
      <c r="ET9" s="154">
        <f t="shared" si="16"/>
        <v>0</v>
      </c>
      <c r="EU9" s="154">
        <f t="shared" si="16"/>
        <v>0</v>
      </c>
      <c r="EV9" s="154">
        <f t="shared" si="16"/>
        <v>0</v>
      </c>
      <c r="EW9" s="154">
        <f t="shared" si="16"/>
        <v>0</v>
      </c>
      <c r="EX9" s="154">
        <f t="shared" si="16"/>
        <v>0</v>
      </c>
      <c r="EY9" s="154">
        <f t="shared" si="16"/>
        <v>0</v>
      </c>
      <c r="EZ9" s="154">
        <f t="shared" si="16"/>
        <v>0</v>
      </c>
      <c r="FA9" s="154">
        <f t="shared" si="16"/>
        <v>0</v>
      </c>
      <c r="FB9" s="154">
        <f t="shared" si="16"/>
        <v>0</v>
      </c>
      <c r="FC9" s="154">
        <f t="shared" si="16"/>
        <v>0</v>
      </c>
      <c r="FD9" s="154">
        <f t="shared" si="16"/>
        <v>0</v>
      </c>
      <c r="FE9" s="154">
        <f t="shared" si="16"/>
        <v>0</v>
      </c>
      <c r="FF9" s="154">
        <f t="shared" si="16"/>
        <v>0</v>
      </c>
      <c r="FG9" s="154">
        <f t="shared" si="16"/>
        <v>0</v>
      </c>
      <c r="FH9" s="154">
        <f t="shared" si="16"/>
        <v>0</v>
      </c>
      <c r="FI9" s="154">
        <f t="shared" si="16"/>
        <v>0</v>
      </c>
      <c r="FJ9" s="154">
        <f t="shared" si="16"/>
        <v>0</v>
      </c>
      <c r="FK9" s="154">
        <f t="shared" si="16"/>
        <v>0</v>
      </c>
      <c r="FL9" s="154">
        <f t="shared" si="16"/>
        <v>0</v>
      </c>
      <c r="FM9" s="154">
        <f t="shared" si="16"/>
        <v>0</v>
      </c>
      <c r="FN9" s="154">
        <f t="shared" si="16"/>
        <v>0</v>
      </c>
      <c r="FO9" s="154">
        <f t="shared" si="16"/>
        <v>0</v>
      </c>
      <c r="FP9" s="154">
        <f t="shared" si="16"/>
        <v>0</v>
      </c>
      <c r="FQ9" s="154">
        <f t="shared" si="16"/>
        <v>0</v>
      </c>
      <c r="FR9" s="154">
        <f t="shared" si="16"/>
        <v>0</v>
      </c>
      <c r="FS9" s="154">
        <f t="shared" si="16"/>
        <v>0</v>
      </c>
      <c r="FT9" s="154">
        <f t="shared" si="16"/>
        <v>0</v>
      </c>
      <c r="FU9" s="154">
        <f t="shared" si="16"/>
        <v>0</v>
      </c>
      <c r="FV9" s="154">
        <f t="shared" si="16"/>
        <v>0</v>
      </c>
      <c r="FW9" s="154">
        <f t="shared" si="16"/>
        <v>0</v>
      </c>
      <c r="FX9" s="154">
        <f t="shared" si="16"/>
        <v>0</v>
      </c>
      <c r="FY9" s="154">
        <f t="shared" si="16"/>
        <v>0</v>
      </c>
      <c r="FZ9" s="154">
        <f t="shared" si="16"/>
        <v>0</v>
      </c>
      <c r="GA9" s="154">
        <f t="shared" si="16"/>
        <v>0</v>
      </c>
    </row>
    <row r="10" spans="1:183" s="11" customFormat="1" ht="1" customHeight="1" x14ac:dyDescent="0.35">
      <c r="A10" s="8"/>
      <c r="B10" s="8"/>
      <c r="C10" s="9" t="s">
        <v>63</v>
      </c>
      <c r="D10" s="8"/>
      <c r="E10" s="143"/>
      <c r="F10" s="143"/>
      <c r="G10" s="143"/>
      <c r="H10" s="143"/>
      <c r="I10" s="143"/>
      <c r="J10" s="143"/>
      <c r="K10" s="143"/>
      <c r="L10" s="143"/>
      <c r="M10" s="8"/>
      <c r="N10" s="8"/>
      <c r="O10" s="8"/>
      <c r="P10" s="154">
        <f t="shared" ref="P10:EE10" si="17">COUNTIF(P21:P46,"=5")</f>
        <v>0</v>
      </c>
      <c r="Q10" s="154">
        <f t="shared" si="17"/>
        <v>0</v>
      </c>
      <c r="R10" s="154">
        <f t="shared" si="17"/>
        <v>0</v>
      </c>
      <c r="S10" s="154">
        <f t="shared" si="17"/>
        <v>0</v>
      </c>
      <c r="T10" s="154">
        <f t="shared" si="17"/>
        <v>0</v>
      </c>
      <c r="U10" s="154">
        <f t="shared" si="17"/>
        <v>0</v>
      </c>
      <c r="V10" s="154">
        <f t="shared" si="17"/>
        <v>0</v>
      </c>
      <c r="W10" s="154">
        <f t="shared" si="17"/>
        <v>0</v>
      </c>
      <c r="X10" s="154">
        <f t="shared" si="17"/>
        <v>0</v>
      </c>
      <c r="Y10" s="154">
        <f t="shared" si="17"/>
        <v>0</v>
      </c>
      <c r="Z10" s="154">
        <f t="shared" si="17"/>
        <v>0</v>
      </c>
      <c r="AA10" s="154">
        <f t="shared" si="17"/>
        <v>0</v>
      </c>
      <c r="AB10" s="154">
        <f t="shared" si="17"/>
        <v>0</v>
      </c>
      <c r="AC10" s="154">
        <f t="shared" si="17"/>
        <v>0</v>
      </c>
      <c r="AD10" s="154">
        <f t="shared" si="17"/>
        <v>0</v>
      </c>
      <c r="AE10" s="154">
        <f t="shared" si="17"/>
        <v>0</v>
      </c>
      <c r="AF10" s="154">
        <f t="shared" si="17"/>
        <v>0</v>
      </c>
      <c r="AG10" s="154">
        <f t="shared" si="17"/>
        <v>0</v>
      </c>
      <c r="AH10" s="154">
        <f t="shared" si="17"/>
        <v>0</v>
      </c>
      <c r="AI10" s="154">
        <f t="shared" si="17"/>
        <v>0</v>
      </c>
      <c r="AJ10" s="8">
        <f t="shared" si="17"/>
        <v>0</v>
      </c>
      <c r="AK10" s="8">
        <f t="shared" si="17"/>
        <v>0</v>
      </c>
      <c r="AL10" s="8">
        <f t="shared" si="17"/>
        <v>0</v>
      </c>
      <c r="AM10" s="8">
        <f t="shared" si="17"/>
        <v>0</v>
      </c>
      <c r="AN10" s="8">
        <f t="shared" si="17"/>
        <v>0</v>
      </c>
      <c r="AO10" s="8">
        <f t="shared" si="17"/>
        <v>0</v>
      </c>
      <c r="AP10" s="8">
        <f t="shared" si="17"/>
        <v>0</v>
      </c>
      <c r="AQ10" s="8">
        <f t="shared" si="17"/>
        <v>0</v>
      </c>
      <c r="AR10" s="8">
        <f t="shared" si="17"/>
        <v>0</v>
      </c>
      <c r="AS10" s="8">
        <f t="shared" si="17"/>
        <v>0</v>
      </c>
      <c r="AT10" s="8">
        <f t="shared" si="17"/>
        <v>0</v>
      </c>
      <c r="AU10" s="8">
        <f t="shared" si="17"/>
        <v>0</v>
      </c>
      <c r="AV10" s="8">
        <f t="shared" si="17"/>
        <v>0</v>
      </c>
      <c r="AW10" s="8">
        <f t="shared" si="17"/>
        <v>0</v>
      </c>
      <c r="AX10" s="8">
        <f t="shared" si="17"/>
        <v>0</v>
      </c>
      <c r="AY10" s="8">
        <f t="shared" si="17"/>
        <v>0</v>
      </c>
      <c r="AZ10" s="8">
        <f t="shared" si="17"/>
        <v>0</v>
      </c>
      <c r="BA10" s="8">
        <f t="shared" si="17"/>
        <v>0</v>
      </c>
      <c r="BB10" s="8">
        <f t="shared" si="17"/>
        <v>0</v>
      </c>
      <c r="BC10" s="8">
        <f t="shared" si="17"/>
        <v>0</v>
      </c>
      <c r="BD10" s="8">
        <f t="shared" si="17"/>
        <v>0</v>
      </c>
      <c r="BE10" s="8">
        <f>COUNTIF(BE21:BE46,"=5")</f>
        <v>0</v>
      </c>
      <c r="BF10" s="8">
        <f t="shared" ref="BF10:CQ10" si="18">COUNTIF(BF21:BF46,"=5")</f>
        <v>0</v>
      </c>
      <c r="BG10" s="8">
        <f t="shared" si="18"/>
        <v>0</v>
      </c>
      <c r="BH10" s="8">
        <f t="shared" si="18"/>
        <v>0</v>
      </c>
      <c r="BI10" s="8">
        <f t="shared" si="18"/>
        <v>0</v>
      </c>
      <c r="BJ10" s="8">
        <f t="shared" si="18"/>
        <v>0</v>
      </c>
      <c r="BK10" s="8">
        <f t="shared" si="18"/>
        <v>0</v>
      </c>
      <c r="BL10" s="8">
        <f t="shared" si="18"/>
        <v>0</v>
      </c>
      <c r="BM10" s="8">
        <f t="shared" si="18"/>
        <v>0</v>
      </c>
      <c r="BN10" s="8">
        <f t="shared" si="18"/>
        <v>0</v>
      </c>
      <c r="BO10" s="8">
        <f t="shared" si="18"/>
        <v>0</v>
      </c>
      <c r="BP10" s="8">
        <f t="shared" si="18"/>
        <v>0</v>
      </c>
      <c r="BQ10" s="8">
        <f t="shared" si="18"/>
        <v>0</v>
      </c>
      <c r="BR10" s="8">
        <f t="shared" si="18"/>
        <v>0</v>
      </c>
      <c r="BS10" s="8">
        <f t="shared" si="18"/>
        <v>0</v>
      </c>
      <c r="BT10" s="8">
        <f t="shared" si="18"/>
        <v>0</v>
      </c>
      <c r="BU10" s="8">
        <f t="shared" si="18"/>
        <v>0</v>
      </c>
      <c r="BV10" s="8">
        <f t="shared" si="18"/>
        <v>0</v>
      </c>
      <c r="BW10" s="8">
        <f t="shared" si="18"/>
        <v>0</v>
      </c>
      <c r="BX10" s="8">
        <f t="shared" si="18"/>
        <v>0</v>
      </c>
      <c r="BY10" s="8">
        <f t="shared" si="18"/>
        <v>0</v>
      </c>
      <c r="BZ10" s="8">
        <f t="shared" si="18"/>
        <v>0</v>
      </c>
      <c r="CA10" s="8">
        <f t="shared" si="18"/>
        <v>0</v>
      </c>
      <c r="CB10" s="8">
        <f t="shared" si="18"/>
        <v>0</v>
      </c>
      <c r="CC10" s="8">
        <f t="shared" si="18"/>
        <v>0</v>
      </c>
      <c r="CD10" s="8">
        <f t="shared" si="18"/>
        <v>0</v>
      </c>
      <c r="CE10" s="8">
        <f t="shared" si="18"/>
        <v>0</v>
      </c>
      <c r="CF10" s="8">
        <f t="shared" si="18"/>
        <v>0</v>
      </c>
      <c r="CG10" s="8">
        <f t="shared" si="18"/>
        <v>0</v>
      </c>
      <c r="CH10" s="8">
        <f t="shared" si="18"/>
        <v>0</v>
      </c>
      <c r="CI10" s="8">
        <f t="shared" si="18"/>
        <v>0</v>
      </c>
      <c r="CJ10" s="8">
        <f t="shared" si="18"/>
        <v>0</v>
      </c>
      <c r="CK10" s="8">
        <f t="shared" si="18"/>
        <v>0</v>
      </c>
      <c r="CL10" s="8">
        <f t="shared" si="18"/>
        <v>0</v>
      </c>
      <c r="CM10" s="8">
        <f t="shared" si="18"/>
        <v>0</v>
      </c>
      <c r="CN10" s="8">
        <f t="shared" si="18"/>
        <v>0</v>
      </c>
      <c r="CO10" s="8">
        <f t="shared" si="18"/>
        <v>0</v>
      </c>
      <c r="CP10" s="8">
        <f t="shared" si="18"/>
        <v>0</v>
      </c>
      <c r="CQ10" s="8">
        <f t="shared" si="18"/>
        <v>0</v>
      </c>
      <c r="CR10" s="8">
        <f t="shared" si="17"/>
        <v>0</v>
      </c>
      <c r="CS10" s="8">
        <f t="shared" si="17"/>
        <v>0</v>
      </c>
      <c r="CT10" s="8">
        <f t="shared" si="17"/>
        <v>0</v>
      </c>
      <c r="CU10" s="8">
        <f t="shared" si="17"/>
        <v>0</v>
      </c>
      <c r="CV10" s="8">
        <f t="shared" si="17"/>
        <v>0</v>
      </c>
      <c r="CW10" s="8">
        <f t="shared" si="17"/>
        <v>0</v>
      </c>
      <c r="CX10" s="8">
        <f t="shared" si="17"/>
        <v>0</v>
      </c>
      <c r="CY10" s="8">
        <f t="shared" si="17"/>
        <v>0</v>
      </c>
      <c r="CZ10" s="8">
        <f t="shared" si="17"/>
        <v>0</v>
      </c>
      <c r="DA10" s="8">
        <f t="shared" si="17"/>
        <v>0</v>
      </c>
      <c r="DB10" s="8">
        <f t="shared" si="17"/>
        <v>0</v>
      </c>
      <c r="DC10" s="8">
        <f t="shared" si="17"/>
        <v>0</v>
      </c>
      <c r="DD10" s="8">
        <f t="shared" si="17"/>
        <v>0</v>
      </c>
      <c r="DE10" s="8">
        <f t="shared" si="17"/>
        <v>0</v>
      </c>
      <c r="DF10" s="8">
        <f t="shared" si="17"/>
        <v>0</v>
      </c>
      <c r="DG10" s="8">
        <f t="shared" si="17"/>
        <v>0</v>
      </c>
      <c r="DH10" s="8">
        <f t="shared" si="17"/>
        <v>0</v>
      </c>
      <c r="DI10" s="8">
        <f t="shared" si="17"/>
        <v>0</v>
      </c>
      <c r="DJ10" s="8">
        <f t="shared" si="17"/>
        <v>0</v>
      </c>
      <c r="DK10" s="8">
        <f t="shared" si="17"/>
        <v>0</v>
      </c>
      <c r="DL10" s="8">
        <f t="shared" si="17"/>
        <v>0</v>
      </c>
      <c r="DM10" s="8">
        <f>COUNTIF(DM21:DM46,"=5")</f>
        <v>0</v>
      </c>
      <c r="DN10" s="8">
        <f t="shared" si="17"/>
        <v>0</v>
      </c>
      <c r="DO10" s="8">
        <f t="shared" si="17"/>
        <v>0</v>
      </c>
      <c r="DP10" s="8">
        <f t="shared" si="17"/>
        <v>0</v>
      </c>
      <c r="DQ10" s="8">
        <f t="shared" si="17"/>
        <v>0</v>
      </c>
      <c r="DR10" s="8">
        <f t="shared" si="17"/>
        <v>0</v>
      </c>
      <c r="DS10" s="8">
        <f t="shared" si="17"/>
        <v>0</v>
      </c>
      <c r="DT10" s="8">
        <f t="shared" si="17"/>
        <v>0</v>
      </c>
      <c r="DU10" s="8">
        <f t="shared" si="17"/>
        <v>0</v>
      </c>
      <c r="DV10" s="8">
        <f t="shared" si="17"/>
        <v>0</v>
      </c>
      <c r="DW10" s="8">
        <f t="shared" si="17"/>
        <v>0</v>
      </c>
      <c r="DX10" s="8">
        <f t="shared" si="17"/>
        <v>0</v>
      </c>
      <c r="DY10" s="8">
        <f t="shared" si="17"/>
        <v>0</v>
      </c>
      <c r="DZ10" s="8">
        <f t="shared" si="17"/>
        <v>0</v>
      </c>
      <c r="EA10" s="8">
        <f t="shared" si="17"/>
        <v>0</v>
      </c>
      <c r="EB10" s="8">
        <f t="shared" si="17"/>
        <v>0</v>
      </c>
      <c r="EC10" s="8">
        <f t="shared" si="17"/>
        <v>0</v>
      </c>
      <c r="ED10" s="8">
        <f t="shared" si="17"/>
        <v>0</v>
      </c>
      <c r="EE10" s="8">
        <f t="shared" si="17"/>
        <v>0</v>
      </c>
      <c r="EF10" s="154">
        <f>COUNTIF(EF21:EF46,"=5")</f>
        <v>0</v>
      </c>
      <c r="EG10" s="154">
        <f t="shared" ref="EG10:GA10" si="19">COUNTIF(EG21:EG46,"=5")</f>
        <v>0</v>
      </c>
      <c r="EH10" s="154">
        <f t="shared" si="19"/>
        <v>0</v>
      </c>
      <c r="EI10" s="154">
        <f t="shared" si="19"/>
        <v>0</v>
      </c>
      <c r="EJ10" s="154">
        <f t="shared" si="19"/>
        <v>0</v>
      </c>
      <c r="EK10" s="154">
        <f t="shared" si="19"/>
        <v>0</v>
      </c>
      <c r="EL10" s="154">
        <f t="shared" si="19"/>
        <v>0</v>
      </c>
      <c r="EM10" s="154">
        <f t="shared" si="19"/>
        <v>0</v>
      </c>
      <c r="EN10" s="154">
        <f t="shared" si="19"/>
        <v>0</v>
      </c>
      <c r="EO10" s="154">
        <f t="shared" si="19"/>
        <v>0</v>
      </c>
      <c r="EP10" s="154">
        <f t="shared" si="19"/>
        <v>0</v>
      </c>
      <c r="EQ10" s="154">
        <f t="shared" si="19"/>
        <v>0</v>
      </c>
      <c r="ER10" s="154">
        <f t="shared" si="19"/>
        <v>0</v>
      </c>
      <c r="ES10" s="154">
        <f t="shared" si="19"/>
        <v>0</v>
      </c>
      <c r="ET10" s="154">
        <f t="shared" si="19"/>
        <v>0</v>
      </c>
      <c r="EU10" s="154">
        <f t="shared" si="19"/>
        <v>0</v>
      </c>
      <c r="EV10" s="154">
        <f t="shared" si="19"/>
        <v>0</v>
      </c>
      <c r="EW10" s="154">
        <f t="shared" si="19"/>
        <v>0</v>
      </c>
      <c r="EX10" s="154">
        <f t="shared" si="19"/>
        <v>0</v>
      </c>
      <c r="EY10" s="154">
        <f t="shared" si="19"/>
        <v>0</v>
      </c>
      <c r="EZ10" s="154">
        <f t="shared" si="19"/>
        <v>0</v>
      </c>
      <c r="FA10" s="154">
        <f t="shared" si="19"/>
        <v>0</v>
      </c>
      <c r="FB10" s="154">
        <f t="shared" si="19"/>
        <v>0</v>
      </c>
      <c r="FC10" s="154">
        <f t="shared" si="19"/>
        <v>0</v>
      </c>
      <c r="FD10" s="154">
        <f t="shared" si="19"/>
        <v>0</v>
      </c>
      <c r="FE10" s="154">
        <f t="shared" si="19"/>
        <v>0</v>
      </c>
      <c r="FF10" s="154">
        <f t="shared" si="19"/>
        <v>0</v>
      </c>
      <c r="FG10" s="154">
        <f t="shared" si="19"/>
        <v>0</v>
      </c>
      <c r="FH10" s="154">
        <f t="shared" si="19"/>
        <v>0</v>
      </c>
      <c r="FI10" s="154">
        <f t="shared" si="19"/>
        <v>0</v>
      </c>
      <c r="FJ10" s="154">
        <f t="shared" si="19"/>
        <v>0</v>
      </c>
      <c r="FK10" s="154">
        <f t="shared" si="19"/>
        <v>0</v>
      </c>
      <c r="FL10" s="154">
        <f t="shared" si="19"/>
        <v>0</v>
      </c>
      <c r="FM10" s="154">
        <f t="shared" si="19"/>
        <v>0</v>
      </c>
      <c r="FN10" s="154">
        <f t="shared" si="19"/>
        <v>0</v>
      </c>
      <c r="FO10" s="154">
        <f t="shared" si="19"/>
        <v>0</v>
      </c>
      <c r="FP10" s="154">
        <f t="shared" si="19"/>
        <v>0</v>
      </c>
      <c r="FQ10" s="154">
        <f t="shared" si="19"/>
        <v>0</v>
      </c>
      <c r="FR10" s="154">
        <f t="shared" si="19"/>
        <v>0</v>
      </c>
      <c r="FS10" s="154">
        <f t="shared" si="19"/>
        <v>0</v>
      </c>
      <c r="FT10" s="154">
        <f t="shared" si="19"/>
        <v>0</v>
      </c>
      <c r="FU10" s="154">
        <f t="shared" si="19"/>
        <v>0</v>
      </c>
      <c r="FV10" s="154">
        <f t="shared" si="19"/>
        <v>0</v>
      </c>
      <c r="FW10" s="154">
        <f t="shared" si="19"/>
        <v>0</v>
      </c>
      <c r="FX10" s="154">
        <f t="shared" si="19"/>
        <v>0</v>
      </c>
      <c r="FY10" s="154">
        <f t="shared" si="19"/>
        <v>0</v>
      </c>
      <c r="FZ10" s="154">
        <f t="shared" si="19"/>
        <v>0</v>
      </c>
      <c r="GA10" s="154">
        <f t="shared" si="19"/>
        <v>0</v>
      </c>
    </row>
    <row r="11" spans="1:183" s="11" customFormat="1" ht="1" customHeight="1" x14ac:dyDescent="0.35">
      <c r="A11" s="8"/>
      <c r="B11" s="8"/>
      <c r="C11" s="9" t="s">
        <v>64</v>
      </c>
      <c r="D11" s="8"/>
      <c r="E11" s="143"/>
      <c r="F11" s="143"/>
      <c r="G11" s="143"/>
      <c r="H11" s="143"/>
      <c r="I11" s="143"/>
      <c r="J11" s="143"/>
      <c r="K11" s="143"/>
      <c r="L11" s="143"/>
      <c r="M11" s="8"/>
      <c r="N11" s="8"/>
      <c r="O11" s="8"/>
      <c r="P11" s="154">
        <f>COUNTA($B$21:$B$46)-SUM(P5:P10)</f>
        <v>0</v>
      </c>
      <c r="Q11" s="154">
        <f t="shared" ref="Q11:AI11" si="20">COUNTA($B$21:$B$46)-SUM(Q5:Q10)</f>
        <v>0</v>
      </c>
      <c r="R11" s="154">
        <f t="shared" si="20"/>
        <v>0</v>
      </c>
      <c r="S11" s="154">
        <f t="shared" si="20"/>
        <v>0</v>
      </c>
      <c r="T11" s="154">
        <f t="shared" si="20"/>
        <v>0</v>
      </c>
      <c r="U11" s="154">
        <f t="shared" si="20"/>
        <v>0</v>
      </c>
      <c r="V11" s="154">
        <f t="shared" si="20"/>
        <v>0</v>
      </c>
      <c r="W11" s="154">
        <f t="shared" si="20"/>
        <v>0</v>
      </c>
      <c r="X11" s="154">
        <f t="shared" si="20"/>
        <v>0</v>
      </c>
      <c r="Y11" s="154">
        <f t="shared" si="20"/>
        <v>0</v>
      </c>
      <c r="Z11" s="154">
        <f t="shared" si="20"/>
        <v>0</v>
      </c>
      <c r="AA11" s="154">
        <f t="shared" si="20"/>
        <v>0</v>
      </c>
      <c r="AB11" s="154">
        <f t="shared" si="20"/>
        <v>0</v>
      </c>
      <c r="AC11" s="154">
        <f t="shared" si="20"/>
        <v>0</v>
      </c>
      <c r="AD11" s="154">
        <f t="shared" si="20"/>
        <v>0</v>
      </c>
      <c r="AE11" s="154">
        <f t="shared" si="20"/>
        <v>0</v>
      </c>
      <c r="AF11" s="154">
        <f t="shared" si="20"/>
        <v>0</v>
      </c>
      <c r="AG11" s="154">
        <f t="shared" si="20"/>
        <v>0</v>
      </c>
      <c r="AH11" s="154">
        <f t="shared" si="20"/>
        <v>0</v>
      </c>
      <c r="AI11" s="154">
        <f t="shared" si="20"/>
        <v>0</v>
      </c>
      <c r="AJ11" s="8">
        <f>COUNTA($B$21:$B$46)-SUM(AJ5:AJ10)</f>
        <v>0</v>
      </c>
      <c r="AK11" s="8">
        <f t="shared" ref="AK11:CQ11" si="21">COUNTA($B$21:$B$46)-SUM(AK5:AK10)</f>
        <v>0</v>
      </c>
      <c r="AL11" s="8">
        <f t="shared" si="21"/>
        <v>0</v>
      </c>
      <c r="AM11" s="8">
        <f t="shared" si="21"/>
        <v>0</v>
      </c>
      <c r="AN11" s="8">
        <f t="shared" si="21"/>
        <v>0</v>
      </c>
      <c r="AO11" s="8">
        <f t="shared" si="21"/>
        <v>0</v>
      </c>
      <c r="AP11" s="8">
        <f t="shared" si="21"/>
        <v>0</v>
      </c>
      <c r="AQ11" s="8">
        <f t="shared" si="21"/>
        <v>0</v>
      </c>
      <c r="AR11" s="8">
        <f t="shared" si="21"/>
        <v>0</v>
      </c>
      <c r="AS11" s="8">
        <f t="shared" si="21"/>
        <v>0</v>
      </c>
      <c r="AT11" s="8">
        <f t="shared" si="21"/>
        <v>0</v>
      </c>
      <c r="AU11" s="8">
        <f t="shared" si="21"/>
        <v>0</v>
      </c>
      <c r="AV11" s="8">
        <f t="shared" si="21"/>
        <v>0</v>
      </c>
      <c r="AW11" s="8">
        <f t="shared" si="21"/>
        <v>0</v>
      </c>
      <c r="AX11" s="8">
        <f t="shared" si="21"/>
        <v>0</v>
      </c>
      <c r="AY11" s="8">
        <f t="shared" si="21"/>
        <v>0</v>
      </c>
      <c r="AZ11" s="8">
        <f t="shared" si="21"/>
        <v>0</v>
      </c>
      <c r="BA11" s="8">
        <f t="shared" si="21"/>
        <v>0</v>
      </c>
      <c r="BB11" s="8">
        <f t="shared" si="21"/>
        <v>0</v>
      </c>
      <c r="BC11" s="8">
        <f t="shared" si="21"/>
        <v>0</v>
      </c>
      <c r="BD11" s="8">
        <f t="shared" si="21"/>
        <v>0</v>
      </c>
      <c r="BE11" s="8">
        <f t="shared" si="21"/>
        <v>0</v>
      </c>
      <c r="BF11" s="8">
        <f t="shared" si="21"/>
        <v>0</v>
      </c>
      <c r="BG11" s="8">
        <f t="shared" si="21"/>
        <v>0</v>
      </c>
      <c r="BH11" s="8">
        <f t="shared" si="21"/>
        <v>0</v>
      </c>
      <c r="BI11" s="8">
        <f t="shared" si="21"/>
        <v>0</v>
      </c>
      <c r="BJ11" s="8">
        <f t="shared" si="21"/>
        <v>0</v>
      </c>
      <c r="BK11" s="8">
        <f t="shared" si="21"/>
        <v>0</v>
      </c>
      <c r="BL11" s="8">
        <f t="shared" si="21"/>
        <v>0</v>
      </c>
      <c r="BM11" s="8">
        <f t="shared" si="21"/>
        <v>0</v>
      </c>
      <c r="BN11" s="8">
        <f t="shared" si="21"/>
        <v>0</v>
      </c>
      <c r="BO11" s="8">
        <f t="shared" si="21"/>
        <v>0</v>
      </c>
      <c r="BP11" s="8">
        <f t="shared" si="21"/>
        <v>0</v>
      </c>
      <c r="BQ11" s="8">
        <f t="shared" si="21"/>
        <v>0</v>
      </c>
      <c r="BR11" s="8">
        <f t="shared" si="21"/>
        <v>0</v>
      </c>
      <c r="BS11" s="8">
        <f t="shared" si="21"/>
        <v>0</v>
      </c>
      <c r="BT11" s="8">
        <f t="shared" si="21"/>
        <v>0</v>
      </c>
      <c r="BU11" s="8">
        <f t="shared" si="21"/>
        <v>0</v>
      </c>
      <c r="BV11" s="8">
        <f t="shared" si="21"/>
        <v>0</v>
      </c>
      <c r="BW11" s="8">
        <f t="shared" si="21"/>
        <v>0</v>
      </c>
      <c r="BX11" s="8">
        <f t="shared" si="21"/>
        <v>0</v>
      </c>
      <c r="BY11" s="8">
        <f t="shared" si="21"/>
        <v>0</v>
      </c>
      <c r="BZ11" s="8">
        <f t="shared" si="21"/>
        <v>0</v>
      </c>
      <c r="CA11" s="8">
        <f t="shared" si="21"/>
        <v>0</v>
      </c>
      <c r="CB11" s="8">
        <f t="shared" si="21"/>
        <v>0</v>
      </c>
      <c r="CC11" s="8">
        <f t="shared" si="21"/>
        <v>0</v>
      </c>
      <c r="CD11" s="8">
        <f t="shared" si="21"/>
        <v>0</v>
      </c>
      <c r="CE11" s="8">
        <f t="shared" si="21"/>
        <v>0</v>
      </c>
      <c r="CF11" s="8">
        <f t="shared" si="21"/>
        <v>0</v>
      </c>
      <c r="CG11" s="8">
        <f t="shared" si="21"/>
        <v>0</v>
      </c>
      <c r="CH11" s="8">
        <f t="shared" si="21"/>
        <v>0</v>
      </c>
      <c r="CI11" s="8">
        <f t="shared" si="21"/>
        <v>0</v>
      </c>
      <c r="CJ11" s="8">
        <f t="shared" si="21"/>
        <v>0</v>
      </c>
      <c r="CK11" s="8">
        <f t="shared" si="21"/>
        <v>0</v>
      </c>
      <c r="CL11" s="8">
        <f t="shared" si="21"/>
        <v>0</v>
      </c>
      <c r="CM11" s="8">
        <f t="shared" si="21"/>
        <v>0</v>
      </c>
      <c r="CN11" s="8">
        <f t="shared" si="21"/>
        <v>0</v>
      </c>
      <c r="CO11" s="8">
        <f t="shared" si="21"/>
        <v>0</v>
      </c>
      <c r="CP11" s="8">
        <f t="shared" si="21"/>
        <v>0</v>
      </c>
      <c r="CQ11" s="8">
        <f t="shared" si="21"/>
        <v>0</v>
      </c>
      <c r="CR11" s="8">
        <f>COUNTA($B$21:$B$46)-SUM(CR5:CR10)</f>
        <v>0</v>
      </c>
      <c r="CS11" s="8">
        <f t="shared" ref="CS11:FD11" si="22">COUNTA($B$21:$B$46)-SUM(CS5:CS10)</f>
        <v>0</v>
      </c>
      <c r="CT11" s="8">
        <f t="shared" si="22"/>
        <v>0</v>
      </c>
      <c r="CU11" s="8">
        <f t="shared" si="22"/>
        <v>0</v>
      </c>
      <c r="CV11" s="8">
        <f t="shared" si="22"/>
        <v>0</v>
      </c>
      <c r="CW11" s="8">
        <f t="shared" si="22"/>
        <v>0</v>
      </c>
      <c r="CX11" s="8">
        <f t="shared" si="22"/>
        <v>0</v>
      </c>
      <c r="CY11" s="8">
        <f t="shared" si="22"/>
        <v>0</v>
      </c>
      <c r="CZ11" s="8">
        <f t="shared" si="22"/>
        <v>0</v>
      </c>
      <c r="DA11" s="8">
        <f t="shared" si="22"/>
        <v>0</v>
      </c>
      <c r="DB11" s="8">
        <f t="shared" si="22"/>
        <v>0</v>
      </c>
      <c r="DC11" s="8">
        <f t="shared" si="22"/>
        <v>0</v>
      </c>
      <c r="DD11" s="8">
        <f t="shared" si="22"/>
        <v>0</v>
      </c>
      <c r="DE11" s="8">
        <f t="shared" si="22"/>
        <v>0</v>
      </c>
      <c r="DF11" s="8">
        <f t="shared" si="22"/>
        <v>0</v>
      </c>
      <c r="DG11" s="8">
        <f t="shared" si="22"/>
        <v>0</v>
      </c>
      <c r="DH11" s="8">
        <f t="shared" si="22"/>
        <v>0</v>
      </c>
      <c r="DI11" s="8">
        <f t="shared" si="22"/>
        <v>0</v>
      </c>
      <c r="DJ11" s="8">
        <f t="shared" si="22"/>
        <v>0</v>
      </c>
      <c r="DK11" s="8">
        <f t="shared" si="22"/>
        <v>0</v>
      </c>
      <c r="DL11" s="8">
        <f t="shared" si="22"/>
        <v>0</v>
      </c>
      <c r="DM11" s="8">
        <f t="shared" si="22"/>
        <v>0</v>
      </c>
      <c r="DN11" s="8">
        <f t="shared" si="22"/>
        <v>0</v>
      </c>
      <c r="DO11" s="8">
        <f t="shared" si="22"/>
        <v>0</v>
      </c>
      <c r="DP11" s="8">
        <f t="shared" si="22"/>
        <v>0</v>
      </c>
      <c r="DQ11" s="8">
        <f t="shared" si="22"/>
        <v>0</v>
      </c>
      <c r="DR11" s="8">
        <f t="shared" si="22"/>
        <v>0</v>
      </c>
      <c r="DS11" s="8">
        <f t="shared" si="22"/>
        <v>0</v>
      </c>
      <c r="DT11" s="8">
        <f t="shared" si="22"/>
        <v>0</v>
      </c>
      <c r="DU11" s="8">
        <f t="shared" si="22"/>
        <v>0</v>
      </c>
      <c r="DV11" s="8">
        <f t="shared" si="22"/>
        <v>0</v>
      </c>
      <c r="DW11" s="8">
        <f t="shared" si="22"/>
        <v>0</v>
      </c>
      <c r="DX11" s="8">
        <f t="shared" si="22"/>
        <v>0</v>
      </c>
      <c r="DY11" s="8">
        <f t="shared" si="22"/>
        <v>0</v>
      </c>
      <c r="DZ11" s="8">
        <f t="shared" si="22"/>
        <v>0</v>
      </c>
      <c r="EA11" s="8">
        <f t="shared" si="22"/>
        <v>0</v>
      </c>
      <c r="EB11" s="8">
        <f t="shared" si="22"/>
        <v>0</v>
      </c>
      <c r="EC11" s="8">
        <f t="shared" si="22"/>
        <v>0</v>
      </c>
      <c r="ED11" s="8">
        <f t="shared" si="22"/>
        <v>0</v>
      </c>
      <c r="EE11" s="8">
        <f t="shared" si="22"/>
        <v>0</v>
      </c>
      <c r="EF11" s="154">
        <f t="shared" si="22"/>
        <v>0</v>
      </c>
      <c r="EG11" s="154">
        <f t="shared" si="22"/>
        <v>0</v>
      </c>
      <c r="EH11" s="154">
        <f t="shared" si="22"/>
        <v>0</v>
      </c>
      <c r="EI11" s="154">
        <f t="shared" si="22"/>
        <v>0</v>
      </c>
      <c r="EJ11" s="154">
        <f t="shared" si="22"/>
        <v>0</v>
      </c>
      <c r="EK11" s="154">
        <f t="shared" si="22"/>
        <v>0</v>
      </c>
      <c r="EL11" s="154">
        <f t="shared" si="22"/>
        <v>0</v>
      </c>
      <c r="EM11" s="154">
        <f t="shared" si="22"/>
        <v>0</v>
      </c>
      <c r="EN11" s="154">
        <f t="shared" si="22"/>
        <v>0</v>
      </c>
      <c r="EO11" s="154">
        <f t="shared" si="22"/>
        <v>0</v>
      </c>
      <c r="EP11" s="154">
        <f t="shared" si="22"/>
        <v>0</v>
      </c>
      <c r="EQ11" s="154">
        <f t="shared" si="22"/>
        <v>0</v>
      </c>
      <c r="ER11" s="154">
        <f t="shared" si="22"/>
        <v>0</v>
      </c>
      <c r="ES11" s="154">
        <f t="shared" si="22"/>
        <v>0</v>
      </c>
      <c r="ET11" s="154">
        <f t="shared" si="22"/>
        <v>0</v>
      </c>
      <c r="EU11" s="154">
        <f t="shared" si="22"/>
        <v>0</v>
      </c>
      <c r="EV11" s="154">
        <f t="shared" si="22"/>
        <v>0</v>
      </c>
      <c r="EW11" s="154">
        <f t="shared" si="22"/>
        <v>0</v>
      </c>
      <c r="EX11" s="154">
        <f t="shared" si="22"/>
        <v>0</v>
      </c>
      <c r="EY11" s="154">
        <f t="shared" si="22"/>
        <v>0</v>
      </c>
      <c r="EZ11" s="154">
        <f t="shared" si="22"/>
        <v>0</v>
      </c>
      <c r="FA11" s="154">
        <f t="shared" si="22"/>
        <v>0</v>
      </c>
      <c r="FB11" s="154">
        <f t="shared" si="22"/>
        <v>0</v>
      </c>
      <c r="FC11" s="154">
        <f t="shared" si="22"/>
        <v>0</v>
      </c>
      <c r="FD11" s="154">
        <f t="shared" si="22"/>
        <v>0</v>
      </c>
      <c r="FE11" s="154">
        <f t="shared" ref="FE11:GA11" si="23">COUNTA($B$21:$B$46)-SUM(FE5:FE10)</f>
        <v>0</v>
      </c>
      <c r="FF11" s="154">
        <f t="shared" si="23"/>
        <v>0</v>
      </c>
      <c r="FG11" s="154">
        <f t="shared" si="23"/>
        <v>0</v>
      </c>
      <c r="FH11" s="154">
        <f t="shared" si="23"/>
        <v>0</v>
      </c>
      <c r="FI11" s="154">
        <f t="shared" si="23"/>
        <v>0</v>
      </c>
      <c r="FJ11" s="154">
        <f t="shared" si="23"/>
        <v>0</v>
      </c>
      <c r="FK11" s="154">
        <f t="shared" si="23"/>
        <v>0</v>
      </c>
      <c r="FL11" s="154">
        <f t="shared" si="23"/>
        <v>0</v>
      </c>
      <c r="FM11" s="154">
        <f t="shared" si="23"/>
        <v>0</v>
      </c>
      <c r="FN11" s="154">
        <f t="shared" si="23"/>
        <v>0</v>
      </c>
      <c r="FO11" s="154">
        <f t="shared" si="23"/>
        <v>0</v>
      </c>
      <c r="FP11" s="154">
        <f t="shared" si="23"/>
        <v>0</v>
      </c>
      <c r="FQ11" s="154">
        <f t="shared" si="23"/>
        <v>0</v>
      </c>
      <c r="FR11" s="154">
        <f t="shared" si="23"/>
        <v>0</v>
      </c>
      <c r="FS11" s="154">
        <f t="shared" si="23"/>
        <v>0</v>
      </c>
      <c r="FT11" s="154">
        <f t="shared" si="23"/>
        <v>0</v>
      </c>
      <c r="FU11" s="154">
        <f t="shared" si="23"/>
        <v>0</v>
      </c>
      <c r="FV11" s="154">
        <f t="shared" si="23"/>
        <v>0</v>
      </c>
      <c r="FW11" s="154">
        <f t="shared" si="23"/>
        <v>0</v>
      </c>
      <c r="FX11" s="154">
        <f t="shared" si="23"/>
        <v>0</v>
      </c>
      <c r="FY11" s="154">
        <f t="shared" si="23"/>
        <v>0</v>
      </c>
      <c r="FZ11" s="154">
        <f t="shared" si="23"/>
        <v>0</v>
      </c>
      <c r="GA11" s="154">
        <f t="shared" si="23"/>
        <v>0</v>
      </c>
    </row>
    <row r="12" spans="1:183" s="11" customFormat="1" ht="1" customHeight="1" x14ac:dyDescent="0.35">
      <c r="A12" s="8"/>
      <c r="B12" s="8"/>
      <c r="C12" s="9">
        <v>0</v>
      </c>
      <c r="D12" s="8"/>
      <c r="E12" s="143"/>
      <c r="F12" s="143"/>
      <c r="G12" s="143"/>
      <c r="H12" s="143"/>
      <c r="I12" s="143"/>
      <c r="J12" s="143"/>
      <c r="K12" s="143"/>
      <c r="L12" s="143"/>
      <c r="M12" s="8"/>
      <c r="N12" s="8"/>
      <c r="O12" s="8"/>
      <c r="P12" s="155" t="e">
        <f>+P5/P4</f>
        <v>#DIV/0!</v>
      </c>
      <c r="Q12" s="155" t="e">
        <f t="shared" ref="Q12:BR12" si="24">+Q5/Q4</f>
        <v>#DIV/0!</v>
      </c>
      <c r="R12" s="155" t="e">
        <f t="shared" si="24"/>
        <v>#DIV/0!</v>
      </c>
      <c r="S12" s="155" t="e">
        <f t="shared" si="24"/>
        <v>#DIV/0!</v>
      </c>
      <c r="T12" s="155" t="e">
        <f t="shared" si="24"/>
        <v>#DIV/0!</v>
      </c>
      <c r="U12" s="155" t="e">
        <f t="shared" si="24"/>
        <v>#DIV/0!</v>
      </c>
      <c r="V12" s="155" t="e">
        <f t="shared" si="24"/>
        <v>#DIV/0!</v>
      </c>
      <c r="W12" s="155" t="e">
        <f t="shared" si="24"/>
        <v>#DIV/0!</v>
      </c>
      <c r="X12" s="155" t="e">
        <f t="shared" si="24"/>
        <v>#DIV/0!</v>
      </c>
      <c r="Y12" s="155" t="e">
        <f t="shared" si="24"/>
        <v>#DIV/0!</v>
      </c>
      <c r="Z12" s="155" t="e">
        <f t="shared" si="24"/>
        <v>#DIV/0!</v>
      </c>
      <c r="AA12" s="155" t="e">
        <f t="shared" si="24"/>
        <v>#DIV/0!</v>
      </c>
      <c r="AB12" s="155" t="e">
        <f t="shared" si="24"/>
        <v>#DIV/0!</v>
      </c>
      <c r="AC12" s="155" t="e">
        <f t="shared" si="24"/>
        <v>#DIV/0!</v>
      </c>
      <c r="AD12" s="155" t="e">
        <f t="shared" si="24"/>
        <v>#DIV/0!</v>
      </c>
      <c r="AE12" s="155" t="e">
        <f t="shared" si="24"/>
        <v>#DIV/0!</v>
      </c>
      <c r="AF12" s="155" t="e">
        <f t="shared" si="24"/>
        <v>#DIV/0!</v>
      </c>
      <c r="AG12" s="155" t="e">
        <f t="shared" si="24"/>
        <v>#DIV/0!</v>
      </c>
      <c r="AH12" s="155" t="e">
        <f t="shared" si="24"/>
        <v>#DIV/0!</v>
      </c>
      <c r="AI12" s="155" t="e">
        <f t="shared" si="24"/>
        <v>#DIV/0!</v>
      </c>
      <c r="AJ12" s="12" t="e">
        <f t="shared" si="24"/>
        <v>#DIV/0!</v>
      </c>
      <c r="AK12" s="12" t="e">
        <f t="shared" si="24"/>
        <v>#DIV/0!</v>
      </c>
      <c r="AL12" s="12" t="e">
        <f t="shared" si="24"/>
        <v>#DIV/0!</v>
      </c>
      <c r="AM12" s="12" t="e">
        <f t="shared" si="24"/>
        <v>#DIV/0!</v>
      </c>
      <c r="AN12" s="12" t="e">
        <f t="shared" si="24"/>
        <v>#DIV/0!</v>
      </c>
      <c r="AO12" s="12" t="e">
        <f t="shared" si="24"/>
        <v>#DIV/0!</v>
      </c>
      <c r="AP12" s="12" t="e">
        <f t="shared" si="24"/>
        <v>#DIV/0!</v>
      </c>
      <c r="AQ12" s="12" t="e">
        <f t="shared" si="24"/>
        <v>#DIV/0!</v>
      </c>
      <c r="AR12" s="12" t="e">
        <f t="shared" si="24"/>
        <v>#DIV/0!</v>
      </c>
      <c r="AS12" s="12" t="e">
        <f t="shared" si="24"/>
        <v>#DIV/0!</v>
      </c>
      <c r="AT12" s="12" t="e">
        <f t="shared" si="24"/>
        <v>#DIV/0!</v>
      </c>
      <c r="AU12" s="12" t="e">
        <f t="shared" si="24"/>
        <v>#DIV/0!</v>
      </c>
      <c r="AV12" s="12" t="e">
        <f t="shared" si="24"/>
        <v>#DIV/0!</v>
      </c>
      <c r="AW12" s="12" t="e">
        <f t="shared" si="24"/>
        <v>#DIV/0!</v>
      </c>
      <c r="AX12" s="12" t="e">
        <f t="shared" si="24"/>
        <v>#DIV/0!</v>
      </c>
      <c r="AY12" s="12" t="e">
        <f t="shared" si="24"/>
        <v>#DIV/0!</v>
      </c>
      <c r="AZ12" s="12" t="e">
        <f t="shared" si="24"/>
        <v>#DIV/0!</v>
      </c>
      <c r="BA12" s="12" t="e">
        <f t="shared" si="24"/>
        <v>#DIV/0!</v>
      </c>
      <c r="BB12" s="12" t="e">
        <f t="shared" si="24"/>
        <v>#DIV/0!</v>
      </c>
      <c r="BC12" s="12" t="e">
        <f t="shared" si="24"/>
        <v>#DIV/0!</v>
      </c>
      <c r="BD12" s="12" t="e">
        <f t="shared" si="24"/>
        <v>#DIV/0!</v>
      </c>
      <c r="BE12" s="12" t="e">
        <f t="shared" si="24"/>
        <v>#DIV/0!</v>
      </c>
      <c r="BF12" s="12" t="e">
        <f t="shared" si="24"/>
        <v>#DIV/0!</v>
      </c>
      <c r="BG12" s="12" t="e">
        <f t="shared" si="24"/>
        <v>#DIV/0!</v>
      </c>
      <c r="BH12" s="12" t="e">
        <f t="shared" si="24"/>
        <v>#DIV/0!</v>
      </c>
      <c r="BI12" s="12" t="e">
        <f t="shared" si="24"/>
        <v>#DIV/0!</v>
      </c>
      <c r="BJ12" s="12" t="e">
        <f t="shared" si="24"/>
        <v>#DIV/0!</v>
      </c>
      <c r="BK12" s="12" t="e">
        <f t="shared" si="24"/>
        <v>#DIV/0!</v>
      </c>
      <c r="BL12" s="12" t="e">
        <f t="shared" si="24"/>
        <v>#DIV/0!</v>
      </c>
      <c r="BM12" s="12" t="e">
        <f t="shared" si="24"/>
        <v>#DIV/0!</v>
      </c>
      <c r="BN12" s="12" t="e">
        <f t="shared" si="24"/>
        <v>#DIV/0!</v>
      </c>
      <c r="BO12" s="12" t="e">
        <f t="shared" si="24"/>
        <v>#DIV/0!</v>
      </c>
      <c r="BP12" s="12" t="e">
        <f t="shared" si="24"/>
        <v>#DIV/0!</v>
      </c>
      <c r="BQ12" s="12" t="e">
        <f t="shared" si="24"/>
        <v>#DIV/0!</v>
      </c>
      <c r="BR12" s="12" t="e">
        <f t="shared" si="24"/>
        <v>#DIV/0!</v>
      </c>
      <c r="BS12" s="12" t="e">
        <f>+BS5/BS4</f>
        <v>#DIV/0!</v>
      </c>
      <c r="BT12" s="12" t="e">
        <f>+BT5/BT4</f>
        <v>#DIV/0!</v>
      </c>
      <c r="BU12" s="12" t="e">
        <f t="shared" ref="BU12:CN12" si="25">+BU5/BU4</f>
        <v>#DIV/0!</v>
      </c>
      <c r="BV12" s="12" t="e">
        <f t="shared" si="25"/>
        <v>#DIV/0!</v>
      </c>
      <c r="BW12" s="12" t="e">
        <f t="shared" si="25"/>
        <v>#DIV/0!</v>
      </c>
      <c r="BX12" s="12" t="e">
        <f t="shared" si="25"/>
        <v>#DIV/0!</v>
      </c>
      <c r="BY12" s="12" t="e">
        <f t="shared" si="25"/>
        <v>#DIV/0!</v>
      </c>
      <c r="BZ12" s="12" t="e">
        <f t="shared" si="25"/>
        <v>#DIV/0!</v>
      </c>
      <c r="CA12" s="12" t="e">
        <f t="shared" si="25"/>
        <v>#DIV/0!</v>
      </c>
      <c r="CB12" s="12" t="e">
        <f t="shared" si="25"/>
        <v>#DIV/0!</v>
      </c>
      <c r="CC12" s="12" t="e">
        <f t="shared" si="25"/>
        <v>#DIV/0!</v>
      </c>
      <c r="CD12" s="12" t="e">
        <f t="shared" si="25"/>
        <v>#DIV/0!</v>
      </c>
      <c r="CE12" s="12" t="e">
        <f t="shared" si="25"/>
        <v>#DIV/0!</v>
      </c>
      <c r="CF12" s="12" t="e">
        <f t="shared" si="25"/>
        <v>#DIV/0!</v>
      </c>
      <c r="CG12" s="12" t="e">
        <f t="shared" si="25"/>
        <v>#DIV/0!</v>
      </c>
      <c r="CH12" s="12" t="e">
        <f t="shared" si="25"/>
        <v>#DIV/0!</v>
      </c>
      <c r="CI12" s="12" t="e">
        <f t="shared" si="25"/>
        <v>#DIV/0!</v>
      </c>
      <c r="CJ12" s="12" t="e">
        <f t="shared" si="25"/>
        <v>#DIV/0!</v>
      </c>
      <c r="CK12" s="12" t="e">
        <f t="shared" si="25"/>
        <v>#DIV/0!</v>
      </c>
      <c r="CL12" s="12" t="e">
        <f t="shared" si="25"/>
        <v>#DIV/0!</v>
      </c>
      <c r="CM12" s="12" t="e">
        <f t="shared" si="25"/>
        <v>#DIV/0!</v>
      </c>
      <c r="CN12" s="12" t="e">
        <f t="shared" si="25"/>
        <v>#DIV/0!</v>
      </c>
      <c r="CO12" s="12" t="e">
        <f>+CO5/CO4</f>
        <v>#DIV/0!</v>
      </c>
      <c r="CP12" s="12" t="e">
        <f>+CP5/CP4</f>
        <v>#DIV/0!</v>
      </c>
      <c r="CQ12" s="12" t="e">
        <f>+CQ5/CQ4</f>
        <v>#DIV/0!</v>
      </c>
      <c r="CR12" s="12" t="e">
        <f t="shared" ref="CR12:DZ12" si="26">+CR5/CR4</f>
        <v>#DIV/0!</v>
      </c>
      <c r="CS12" s="12" t="e">
        <f t="shared" si="26"/>
        <v>#DIV/0!</v>
      </c>
      <c r="CT12" s="12" t="e">
        <f t="shared" si="26"/>
        <v>#DIV/0!</v>
      </c>
      <c r="CU12" s="12" t="e">
        <f t="shared" si="26"/>
        <v>#DIV/0!</v>
      </c>
      <c r="CV12" s="12" t="e">
        <f t="shared" si="26"/>
        <v>#DIV/0!</v>
      </c>
      <c r="CW12" s="12" t="e">
        <f t="shared" si="26"/>
        <v>#DIV/0!</v>
      </c>
      <c r="CX12" s="12" t="e">
        <f t="shared" si="26"/>
        <v>#DIV/0!</v>
      </c>
      <c r="CY12" s="12" t="e">
        <f t="shared" si="26"/>
        <v>#DIV/0!</v>
      </c>
      <c r="CZ12" s="12" t="e">
        <f t="shared" si="26"/>
        <v>#DIV/0!</v>
      </c>
      <c r="DA12" s="12" t="e">
        <f t="shared" si="26"/>
        <v>#DIV/0!</v>
      </c>
      <c r="DB12" s="12" t="e">
        <f t="shared" si="26"/>
        <v>#DIV/0!</v>
      </c>
      <c r="DC12" s="12" t="e">
        <f t="shared" si="26"/>
        <v>#DIV/0!</v>
      </c>
      <c r="DD12" s="12" t="e">
        <f t="shared" si="26"/>
        <v>#DIV/0!</v>
      </c>
      <c r="DE12" s="12" t="e">
        <f t="shared" si="26"/>
        <v>#DIV/0!</v>
      </c>
      <c r="DF12" s="12" t="e">
        <f t="shared" si="26"/>
        <v>#DIV/0!</v>
      </c>
      <c r="DG12" s="12" t="e">
        <f t="shared" si="26"/>
        <v>#DIV/0!</v>
      </c>
      <c r="DH12" s="12" t="e">
        <f t="shared" si="26"/>
        <v>#DIV/0!</v>
      </c>
      <c r="DI12" s="12" t="e">
        <f t="shared" si="26"/>
        <v>#DIV/0!</v>
      </c>
      <c r="DJ12" s="12" t="e">
        <f t="shared" si="26"/>
        <v>#DIV/0!</v>
      </c>
      <c r="DK12" s="12" t="e">
        <f t="shared" si="26"/>
        <v>#DIV/0!</v>
      </c>
      <c r="DL12" s="12" t="e">
        <f t="shared" si="26"/>
        <v>#DIV/0!</v>
      </c>
      <c r="DM12" s="12" t="e">
        <f t="shared" si="26"/>
        <v>#DIV/0!</v>
      </c>
      <c r="DN12" s="12" t="e">
        <f t="shared" si="26"/>
        <v>#DIV/0!</v>
      </c>
      <c r="DO12" s="12" t="e">
        <f t="shared" si="26"/>
        <v>#DIV/0!</v>
      </c>
      <c r="DP12" s="12" t="e">
        <f t="shared" si="26"/>
        <v>#DIV/0!</v>
      </c>
      <c r="DQ12" s="12" t="e">
        <f t="shared" si="26"/>
        <v>#DIV/0!</v>
      </c>
      <c r="DR12" s="12" t="e">
        <f t="shared" si="26"/>
        <v>#DIV/0!</v>
      </c>
      <c r="DS12" s="12" t="e">
        <f t="shared" si="26"/>
        <v>#DIV/0!</v>
      </c>
      <c r="DT12" s="12" t="e">
        <f t="shared" si="26"/>
        <v>#DIV/0!</v>
      </c>
      <c r="DU12" s="12" t="e">
        <f t="shared" si="26"/>
        <v>#DIV/0!</v>
      </c>
      <c r="DV12" s="12" t="e">
        <f t="shared" si="26"/>
        <v>#DIV/0!</v>
      </c>
      <c r="DW12" s="12" t="e">
        <f t="shared" si="26"/>
        <v>#DIV/0!</v>
      </c>
      <c r="DX12" s="12" t="e">
        <f t="shared" si="26"/>
        <v>#DIV/0!</v>
      </c>
      <c r="DY12" s="12" t="e">
        <f t="shared" si="26"/>
        <v>#DIV/0!</v>
      </c>
      <c r="DZ12" s="12" t="e">
        <f t="shared" si="26"/>
        <v>#DIV/0!</v>
      </c>
      <c r="EA12" s="12" t="e">
        <f>+EA5/EA4</f>
        <v>#DIV/0!</v>
      </c>
      <c r="EB12" s="12" t="e">
        <f>+EB5/EB4</f>
        <v>#DIV/0!</v>
      </c>
      <c r="EC12" s="12" t="e">
        <f t="shared" ref="EC12:GA12" si="27">+EC5/EC4</f>
        <v>#DIV/0!</v>
      </c>
      <c r="ED12" s="12" t="e">
        <f t="shared" si="27"/>
        <v>#DIV/0!</v>
      </c>
      <c r="EE12" s="12" t="e">
        <f t="shared" si="27"/>
        <v>#DIV/0!</v>
      </c>
      <c r="EF12" s="155" t="e">
        <f t="shared" si="27"/>
        <v>#DIV/0!</v>
      </c>
      <c r="EG12" s="155" t="e">
        <f t="shared" si="27"/>
        <v>#DIV/0!</v>
      </c>
      <c r="EH12" s="155" t="e">
        <f t="shared" si="27"/>
        <v>#DIV/0!</v>
      </c>
      <c r="EI12" s="155" t="e">
        <f t="shared" si="27"/>
        <v>#DIV/0!</v>
      </c>
      <c r="EJ12" s="155" t="e">
        <f t="shared" si="27"/>
        <v>#DIV/0!</v>
      </c>
      <c r="EK12" s="155" t="e">
        <f t="shared" si="27"/>
        <v>#DIV/0!</v>
      </c>
      <c r="EL12" s="155" t="e">
        <f t="shared" si="27"/>
        <v>#DIV/0!</v>
      </c>
      <c r="EM12" s="155" t="e">
        <f t="shared" si="27"/>
        <v>#DIV/0!</v>
      </c>
      <c r="EN12" s="155" t="e">
        <f t="shared" si="27"/>
        <v>#DIV/0!</v>
      </c>
      <c r="EO12" s="155" t="e">
        <f t="shared" si="27"/>
        <v>#DIV/0!</v>
      </c>
      <c r="EP12" s="155" t="e">
        <f t="shared" si="27"/>
        <v>#DIV/0!</v>
      </c>
      <c r="EQ12" s="155" t="e">
        <f t="shared" si="27"/>
        <v>#DIV/0!</v>
      </c>
      <c r="ER12" s="155" t="e">
        <f t="shared" si="27"/>
        <v>#DIV/0!</v>
      </c>
      <c r="ES12" s="155" t="e">
        <f t="shared" si="27"/>
        <v>#DIV/0!</v>
      </c>
      <c r="ET12" s="155" t="e">
        <f t="shared" si="27"/>
        <v>#DIV/0!</v>
      </c>
      <c r="EU12" s="155" t="e">
        <f t="shared" si="27"/>
        <v>#DIV/0!</v>
      </c>
      <c r="EV12" s="155" t="e">
        <f t="shared" si="27"/>
        <v>#DIV/0!</v>
      </c>
      <c r="EW12" s="155" t="e">
        <f t="shared" si="27"/>
        <v>#DIV/0!</v>
      </c>
      <c r="EX12" s="155" t="e">
        <f t="shared" si="27"/>
        <v>#DIV/0!</v>
      </c>
      <c r="EY12" s="155" t="e">
        <f t="shared" si="27"/>
        <v>#DIV/0!</v>
      </c>
      <c r="EZ12" s="155" t="e">
        <f t="shared" si="27"/>
        <v>#DIV/0!</v>
      </c>
      <c r="FA12" s="155" t="e">
        <f t="shared" si="27"/>
        <v>#DIV/0!</v>
      </c>
      <c r="FB12" s="155" t="e">
        <f t="shared" si="27"/>
        <v>#DIV/0!</v>
      </c>
      <c r="FC12" s="155" t="e">
        <f t="shared" si="27"/>
        <v>#DIV/0!</v>
      </c>
      <c r="FD12" s="155" t="e">
        <f t="shared" si="27"/>
        <v>#DIV/0!</v>
      </c>
      <c r="FE12" s="155" t="e">
        <f t="shared" si="27"/>
        <v>#DIV/0!</v>
      </c>
      <c r="FF12" s="155" t="e">
        <f t="shared" si="27"/>
        <v>#DIV/0!</v>
      </c>
      <c r="FG12" s="155" t="e">
        <f t="shared" si="27"/>
        <v>#DIV/0!</v>
      </c>
      <c r="FH12" s="155" t="e">
        <f t="shared" si="27"/>
        <v>#DIV/0!</v>
      </c>
      <c r="FI12" s="155" t="e">
        <f t="shared" si="27"/>
        <v>#DIV/0!</v>
      </c>
      <c r="FJ12" s="155" t="e">
        <f t="shared" si="27"/>
        <v>#DIV/0!</v>
      </c>
      <c r="FK12" s="155" t="e">
        <f t="shared" si="27"/>
        <v>#DIV/0!</v>
      </c>
      <c r="FL12" s="155" t="e">
        <f t="shared" si="27"/>
        <v>#DIV/0!</v>
      </c>
      <c r="FM12" s="155" t="e">
        <f t="shared" si="27"/>
        <v>#DIV/0!</v>
      </c>
      <c r="FN12" s="155" t="e">
        <f t="shared" si="27"/>
        <v>#DIV/0!</v>
      </c>
      <c r="FO12" s="155" t="e">
        <f t="shared" si="27"/>
        <v>#DIV/0!</v>
      </c>
      <c r="FP12" s="155" t="e">
        <f t="shared" si="27"/>
        <v>#DIV/0!</v>
      </c>
      <c r="FQ12" s="155" t="e">
        <f t="shared" si="27"/>
        <v>#DIV/0!</v>
      </c>
      <c r="FR12" s="155" t="e">
        <f t="shared" si="27"/>
        <v>#DIV/0!</v>
      </c>
      <c r="FS12" s="155" t="e">
        <f t="shared" si="27"/>
        <v>#DIV/0!</v>
      </c>
      <c r="FT12" s="155" t="e">
        <f t="shared" si="27"/>
        <v>#DIV/0!</v>
      </c>
      <c r="FU12" s="155" t="e">
        <f t="shared" si="27"/>
        <v>#DIV/0!</v>
      </c>
      <c r="FV12" s="155" t="e">
        <f t="shared" si="27"/>
        <v>#DIV/0!</v>
      </c>
      <c r="FW12" s="155" t="e">
        <f t="shared" si="27"/>
        <v>#DIV/0!</v>
      </c>
      <c r="FX12" s="155" t="e">
        <f t="shared" si="27"/>
        <v>#DIV/0!</v>
      </c>
      <c r="FY12" s="155" t="e">
        <f t="shared" si="27"/>
        <v>#DIV/0!</v>
      </c>
      <c r="FZ12" s="155" t="e">
        <f t="shared" si="27"/>
        <v>#DIV/0!</v>
      </c>
      <c r="GA12" s="155" t="e">
        <f t="shared" si="27"/>
        <v>#DIV/0!</v>
      </c>
    </row>
    <row r="13" spans="1:183" s="11" customFormat="1" ht="1" customHeight="1" x14ac:dyDescent="0.35">
      <c r="A13" s="8"/>
      <c r="B13" s="8"/>
      <c r="C13" s="9">
        <v>1</v>
      </c>
      <c r="D13" s="8"/>
      <c r="E13" s="143"/>
      <c r="F13" s="143"/>
      <c r="G13" s="143"/>
      <c r="H13" s="143"/>
      <c r="I13" s="143"/>
      <c r="J13" s="143"/>
      <c r="K13" s="143"/>
      <c r="L13" s="143"/>
      <c r="M13" s="8"/>
      <c r="N13" s="8"/>
      <c r="O13" s="8"/>
      <c r="P13" s="155" t="e">
        <f>+P6/P4</f>
        <v>#DIV/0!</v>
      </c>
      <c r="Q13" s="155" t="e">
        <f t="shared" ref="Q13:AI13" si="28">+Q6/Q4</f>
        <v>#DIV/0!</v>
      </c>
      <c r="R13" s="155" t="e">
        <f t="shared" si="28"/>
        <v>#DIV/0!</v>
      </c>
      <c r="S13" s="155" t="e">
        <f t="shared" si="28"/>
        <v>#DIV/0!</v>
      </c>
      <c r="T13" s="155" t="e">
        <f t="shared" si="28"/>
        <v>#DIV/0!</v>
      </c>
      <c r="U13" s="155" t="e">
        <f t="shared" si="28"/>
        <v>#DIV/0!</v>
      </c>
      <c r="V13" s="155" t="e">
        <f t="shared" si="28"/>
        <v>#DIV/0!</v>
      </c>
      <c r="W13" s="155" t="e">
        <f t="shared" si="28"/>
        <v>#DIV/0!</v>
      </c>
      <c r="X13" s="155" t="e">
        <f t="shared" si="28"/>
        <v>#DIV/0!</v>
      </c>
      <c r="Y13" s="155" t="e">
        <f t="shared" si="28"/>
        <v>#DIV/0!</v>
      </c>
      <c r="Z13" s="155" t="e">
        <f t="shared" si="28"/>
        <v>#DIV/0!</v>
      </c>
      <c r="AA13" s="155" t="e">
        <f t="shared" si="28"/>
        <v>#DIV/0!</v>
      </c>
      <c r="AB13" s="155" t="e">
        <f t="shared" si="28"/>
        <v>#DIV/0!</v>
      </c>
      <c r="AC13" s="155" t="e">
        <f t="shared" si="28"/>
        <v>#DIV/0!</v>
      </c>
      <c r="AD13" s="155" t="e">
        <f t="shared" si="28"/>
        <v>#DIV/0!</v>
      </c>
      <c r="AE13" s="155" t="e">
        <f t="shared" si="28"/>
        <v>#DIV/0!</v>
      </c>
      <c r="AF13" s="155" t="e">
        <f t="shared" si="28"/>
        <v>#DIV/0!</v>
      </c>
      <c r="AG13" s="155" t="e">
        <f t="shared" si="28"/>
        <v>#DIV/0!</v>
      </c>
      <c r="AH13" s="155" t="e">
        <f t="shared" si="28"/>
        <v>#DIV/0!</v>
      </c>
      <c r="AI13" s="155" t="e">
        <f t="shared" si="28"/>
        <v>#DIV/0!</v>
      </c>
      <c r="AJ13" s="12" t="e">
        <f>+AJ6/AJ4</f>
        <v>#DIV/0!</v>
      </c>
      <c r="AK13" s="12" t="e">
        <f t="shared" ref="AK13:CQ13" si="29">+AK6/AK4</f>
        <v>#DIV/0!</v>
      </c>
      <c r="AL13" s="12" t="e">
        <f t="shared" si="29"/>
        <v>#DIV/0!</v>
      </c>
      <c r="AM13" s="12" t="e">
        <f t="shared" si="29"/>
        <v>#DIV/0!</v>
      </c>
      <c r="AN13" s="12" t="e">
        <f t="shared" si="29"/>
        <v>#DIV/0!</v>
      </c>
      <c r="AO13" s="12" t="e">
        <f t="shared" si="29"/>
        <v>#DIV/0!</v>
      </c>
      <c r="AP13" s="12" t="e">
        <f t="shared" si="29"/>
        <v>#DIV/0!</v>
      </c>
      <c r="AQ13" s="12" t="e">
        <f t="shared" si="29"/>
        <v>#DIV/0!</v>
      </c>
      <c r="AR13" s="12" t="e">
        <f t="shared" si="29"/>
        <v>#DIV/0!</v>
      </c>
      <c r="AS13" s="12" t="e">
        <f t="shared" si="29"/>
        <v>#DIV/0!</v>
      </c>
      <c r="AT13" s="12" t="e">
        <f t="shared" si="29"/>
        <v>#DIV/0!</v>
      </c>
      <c r="AU13" s="12" t="e">
        <f t="shared" si="29"/>
        <v>#DIV/0!</v>
      </c>
      <c r="AV13" s="12" t="e">
        <f t="shared" si="29"/>
        <v>#DIV/0!</v>
      </c>
      <c r="AW13" s="12" t="e">
        <f t="shared" si="29"/>
        <v>#DIV/0!</v>
      </c>
      <c r="AX13" s="12" t="e">
        <f t="shared" si="29"/>
        <v>#DIV/0!</v>
      </c>
      <c r="AY13" s="12" t="e">
        <f t="shared" si="29"/>
        <v>#DIV/0!</v>
      </c>
      <c r="AZ13" s="12" t="e">
        <f t="shared" si="29"/>
        <v>#DIV/0!</v>
      </c>
      <c r="BA13" s="12" t="e">
        <f t="shared" si="29"/>
        <v>#DIV/0!</v>
      </c>
      <c r="BB13" s="12" t="e">
        <f t="shared" si="29"/>
        <v>#DIV/0!</v>
      </c>
      <c r="BC13" s="12" t="e">
        <f t="shared" si="29"/>
        <v>#DIV/0!</v>
      </c>
      <c r="BD13" s="12" t="e">
        <f t="shared" si="29"/>
        <v>#DIV/0!</v>
      </c>
      <c r="BE13" s="12" t="e">
        <f t="shared" si="29"/>
        <v>#DIV/0!</v>
      </c>
      <c r="BF13" s="12" t="e">
        <f t="shared" si="29"/>
        <v>#DIV/0!</v>
      </c>
      <c r="BG13" s="12" t="e">
        <f t="shared" si="29"/>
        <v>#DIV/0!</v>
      </c>
      <c r="BH13" s="12" t="e">
        <f t="shared" si="29"/>
        <v>#DIV/0!</v>
      </c>
      <c r="BI13" s="12" t="e">
        <f t="shared" si="29"/>
        <v>#DIV/0!</v>
      </c>
      <c r="BJ13" s="12" t="e">
        <f t="shared" si="29"/>
        <v>#DIV/0!</v>
      </c>
      <c r="BK13" s="12" t="e">
        <f t="shared" si="29"/>
        <v>#DIV/0!</v>
      </c>
      <c r="BL13" s="12" t="e">
        <f t="shared" si="29"/>
        <v>#DIV/0!</v>
      </c>
      <c r="BM13" s="12" t="e">
        <f t="shared" si="29"/>
        <v>#DIV/0!</v>
      </c>
      <c r="BN13" s="12" t="e">
        <f t="shared" si="29"/>
        <v>#DIV/0!</v>
      </c>
      <c r="BO13" s="12" t="e">
        <f t="shared" si="29"/>
        <v>#DIV/0!</v>
      </c>
      <c r="BP13" s="12" t="e">
        <f t="shared" si="29"/>
        <v>#DIV/0!</v>
      </c>
      <c r="BQ13" s="12" t="e">
        <f t="shared" si="29"/>
        <v>#DIV/0!</v>
      </c>
      <c r="BR13" s="12" t="e">
        <f t="shared" si="29"/>
        <v>#DIV/0!</v>
      </c>
      <c r="BS13" s="12" t="e">
        <f t="shared" si="29"/>
        <v>#DIV/0!</v>
      </c>
      <c r="BT13" s="12" t="e">
        <f t="shared" si="29"/>
        <v>#DIV/0!</v>
      </c>
      <c r="BU13" s="12" t="e">
        <f t="shared" si="29"/>
        <v>#DIV/0!</v>
      </c>
      <c r="BV13" s="12" t="e">
        <f t="shared" si="29"/>
        <v>#DIV/0!</v>
      </c>
      <c r="BW13" s="12" t="e">
        <f t="shared" si="29"/>
        <v>#DIV/0!</v>
      </c>
      <c r="BX13" s="12" t="e">
        <f t="shared" si="29"/>
        <v>#DIV/0!</v>
      </c>
      <c r="BY13" s="12" t="e">
        <f t="shared" si="29"/>
        <v>#DIV/0!</v>
      </c>
      <c r="BZ13" s="12" t="e">
        <f t="shared" si="29"/>
        <v>#DIV/0!</v>
      </c>
      <c r="CA13" s="12" t="e">
        <f t="shared" si="29"/>
        <v>#DIV/0!</v>
      </c>
      <c r="CB13" s="12" t="e">
        <f t="shared" si="29"/>
        <v>#DIV/0!</v>
      </c>
      <c r="CC13" s="12" t="e">
        <f t="shared" si="29"/>
        <v>#DIV/0!</v>
      </c>
      <c r="CD13" s="12" t="e">
        <f t="shared" si="29"/>
        <v>#DIV/0!</v>
      </c>
      <c r="CE13" s="12" t="e">
        <f t="shared" si="29"/>
        <v>#DIV/0!</v>
      </c>
      <c r="CF13" s="12" t="e">
        <f t="shared" si="29"/>
        <v>#DIV/0!</v>
      </c>
      <c r="CG13" s="12" t="e">
        <f t="shared" si="29"/>
        <v>#DIV/0!</v>
      </c>
      <c r="CH13" s="12" t="e">
        <f t="shared" si="29"/>
        <v>#DIV/0!</v>
      </c>
      <c r="CI13" s="12" t="e">
        <f t="shared" si="29"/>
        <v>#DIV/0!</v>
      </c>
      <c r="CJ13" s="12" t="e">
        <f t="shared" si="29"/>
        <v>#DIV/0!</v>
      </c>
      <c r="CK13" s="12" t="e">
        <f t="shared" si="29"/>
        <v>#DIV/0!</v>
      </c>
      <c r="CL13" s="12" t="e">
        <f t="shared" si="29"/>
        <v>#DIV/0!</v>
      </c>
      <c r="CM13" s="12" t="e">
        <f t="shared" si="29"/>
        <v>#DIV/0!</v>
      </c>
      <c r="CN13" s="12" t="e">
        <f t="shared" si="29"/>
        <v>#DIV/0!</v>
      </c>
      <c r="CO13" s="12" t="e">
        <f t="shared" si="29"/>
        <v>#DIV/0!</v>
      </c>
      <c r="CP13" s="12" t="e">
        <f t="shared" si="29"/>
        <v>#DIV/0!</v>
      </c>
      <c r="CQ13" s="12" t="e">
        <f t="shared" si="29"/>
        <v>#DIV/0!</v>
      </c>
      <c r="CR13" s="12" t="e">
        <f>+CR6/CR4</f>
        <v>#DIV/0!</v>
      </c>
      <c r="CS13" s="12" t="e">
        <f t="shared" ref="CS13:FD13" si="30">+CS6/CS4</f>
        <v>#DIV/0!</v>
      </c>
      <c r="CT13" s="12" t="e">
        <f t="shared" si="30"/>
        <v>#DIV/0!</v>
      </c>
      <c r="CU13" s="12" t="e">
        <f t="shared" si="30"/>
        <v>#DIV/0!</v>
      </c>
      <c r="CV13" s="12" t="e">
        <f t="shared" si="30"/>
        <v>#DIV/0!</v>
      </c>
      <c r="CW13" s="12" t="e">
        <f t="shared" si="30"/>
        <v>#DIV/0!</v>
      </c>
      <c r="CX13" s="12" t="e">
        <f t="shared" si="30"/>
        <v>#DIV/0!</v>
      </c>
      <c r="CY13" s="12" t="e">
        <f t="shared" si="30"/>
        <v>#DIV/0!</v>
      </c>
      <c r="CZ13" s="12" t="e">
        <f t="shared" si="30"/>
        <v>#DIV/0!</v>
      </c>
      <c r="DA13" s="12" t="e">
        <f t="shared" si="30"/>
        <v>#DIV/0!</v>
      </c>
      <c r="DB13" s="12" t="e">
        <f t="shared" si="30"/>
        <v>#DIV/0!</v>
      </c>
      <c r="DC13" s="12" t="e">
        <f t="shared" si="30"/>
        <v>#DIV/0!</v>
      </c>
      <c r="DD13" s="12" t="e">
        <f t="shared" si="30"/>
        <v>#DIV/0!</v>
      </c>
      <c r="DE13" s="12" t="e">
        <f t="shared" si="30"/>
        <v>#DIV/0!</v>
      </c>
      <c r="DF13" s="12" t="e">
        <f t="shared" si="30"/>
        <v>#DIV/0!</v>
      </c>
      <c r="DG13" s="12" t="e">
        <f t="shared" si="30"/>
        <v>#DIV/0!</v>
      </c>
      <c r="DH13" s="12" t="e">
        <f t="shared" si="30"/>
        <v>#DIV/0!</v>
      </c>
      <c r="DI13" s="12" t="e">
        <f t="shared" si="30"/>
        <v>#DIV/0!</v>
      </c>
      <c r="DJ13" s="12" t="e">
        <f t="shared" si="30"/>
        <v>#DIV/0!</v>
      </c>
      <c r="DK13" s="12" t="e">
        <f t="shared" si="30"/>
        <v>#DIV/0!</v>
      </c>
      <c r="DL13" s="12" t="e">
        <f t="shared" si="30"/>
        <v>#DIV/0!</v>
      </c>
      <c r="DM13" s="12" t="e">
        <f t="shared" si="30"/>
        <v>#DIV/0!</v>
      </c>
      <c r="DN13" s="12" t="e">
        <f t="shared" si="30"/>
        <v>#DIV/0!</v>
      </c>
      <c r="DO13" s="12" t="e">
        <f t="shared" si="30"/>
        <v>#DIV/0!</v>
      </c>
      <c r="DP13" s="12" t="e">
        <f t="shared" si="30"/>
        <v>#DIV/0!</v>
      </c>
      <c r="DQ13" s="12" t="e">
        <f t="shared" si="30"/>
        <v>#DIV/0!</v>
      </c>
      <c r="DR13" s="12" t="e">
        <f t="shared" si="30"/>
        <v>#DIV/0!</v>
      </c>
      <c r="DS13" s="12" t="e">
        <f t="shared" si="30"/>
        <v>#DIV/0!</v>
      </c>
      <c r="DT13" s="12" t="e">
        <f t="shared" si="30"/>
        <v>#DIV/0!</v>
      </c>
      <c r="DU13" s="12" t="e">
        <f t="shared" si="30"/>
        <v>#DIV/0!</v>
      </c>
      <c r="DV13" s="12" t="e">
        <f t="shared" si="30"/>
        <v>#DIV/0!</v>
      </c>
      <c r="DW13" s="12" t="e">
        <f t="shared" si="30"/>
        <v>#DIV/0!</v>
      </c>
      <c r="DX13" s="12" t="e">
        <f t="shared" si="30"/>
        <v>#DIV/0!</v>
      </c>
      <c r="DY13" s="12" t="e">
        <f t="shared" si="30"/>
        <v>#DIV/0!</v>
      </c>
      <c r="DZ13" s="12" t="e">
        <f t="shared" si="30"/>
        <v>#DIV/0!</v>
      </c>
      <c r="EA13" s="12" t="e">
        <f t="shared" si="30"/>
        <v>#DIV/0!</v>
      </c>
      <c r="EB13" s="12" t="e">
        <f t="shared" si="30"/>
        <v>#DIV/0!</v>
      </c>
      <c r="EC13" s="12" t="e">
        <f t="shared" si="30"/>
        <v>#DIV/0!</v>
      </c>
      <c r="ED13" s="12" t="e">
        <f t="shared" si="30"/>
        <v>#DIV/0!</v>
      </c>
      <c r="EE13" s="12" t="e">
        <f t="shared" si="30"/>
        <v>#DIV/0!</v>
      </c>
      <c r="EF13" s="155" t="e">
        <f t="shared" si="30"/>
        <v>#DIV/0!</v>
      </c>
      <c r="EG13" s="155" t="e">
        <f t="shared" si="30"/>
        <v>#DIV/0!</v>
      </c>
      <c r="EH13" s="155" t="e">
        <f t="shared" si="30"/>
        <v>#DIV/0!</v>
      </c>
      <c r="EI13" s="155" t="e">
        <f t="shared" si="30"/>
        <v>#DIV/0!</v>
      </c>
      <c r="EJ13" s="155" t="e">
        <f t="shared" si="30"/>
        <v>#DIV/0!</v>
      </c>
      <c r="EK13" s="155" t="e">
        <f t="shared" si="30"/>
        <v>#DIV/0!</v>
      </c>
      <c r="EL13" s="155" t="e">
        <f t="shared" si="30"/>
        <v>#DIV/0!</v>
      </c>
      <c r="EM13" s="155" t="e">
        <f t="shared" si="30"/>
        <v>#DIV/0!</v>
      </c>
      <c r="EN13" s="155" t="e">
        <f t="shared" si="30"/>
        <v>#DIV/0!</v>
      </c>
      <c r="EO13" s="155" t="e">
        <f t="shared" si="30"/>
        <v>#DIV/0!</v>
      </c>
      <c r="EP13" s="155" t="e">
        <f t="shared" si="30"/>
        <v>#DIV/0!</v>
      </c>
      <c r="EQ13" s="155" t="e">
        <f t="shared" si="30"/>
        <v>#DIV/0!</v>
      </c>
      <c r="ER13" s="155" t="e">
        <f t="shared" si="30"/>
        <v>#DIV/0!</v>
      </c>
      <c r="ES13" s="155" t="e">
        <f t="shared" si="30"/>
        <v>#DIV/0!</v>
      </c>
      <c r="ET13" s="155" t="e">
        <f t="shared" si="30"/>
        <v>#DIV/0!</v>
      </c>
      <c r="EU13" s="155" t="e">
        <f t="shared" si="30"/>
        <v>#DIV/0!</v>
      </c>
      <c r="EV13" s="155" t="e">
        <f t="shared" si="30"/>
        <v>#DIV/0!</v>
      </c>
      <c r="EW13" s="155" t="e">
        <f t="shared" si="30"/>
        <v>#DIV/0!</v>
      </c>
      <c r="EX13" s="155" t="e">
        <f t="shared" si="30"/>
        <v>#DIV/0!</v>
      </c>
      <c r="EY13" s="155" t="e">
        <f t="shared" si="30"/>
        <v>#DIV/0!</v>
      </c>
      <c r="EZ13" s="155" t="e">
        <f t="shared" si="30"/>
        <v>#DIV/0!</v>
      </c>
      <c r="FA13" s="155" t="e">
        <f t="shared" si="30"/>
        <v>#DIV/0!</v>
      </c>
      <c r="FB13" s="155" t="e">
        <f t="shared" si="30"/>
        <v>#DIV/0!</v>
      </c>
      <c r="FC13" s="155" t="e">
        <f t="shared" si="30"/>
        <v>#DIV/0!</v>
      </c>
      <c r="FD13" s="155" t="e">
        <f t="shared" si="30"/>
        <v>#DIV/0!</v>
      </c>
      <c r="FE13" s="155" t="e">
        <f t="shared" ref="FE13:GA13" si="31">+FE6/FE4</f>
        <v>#DIV/0!</v>
      </c>
      <c r="FF13" s="155" t="e">
        <f t="shared" si="31"/>
        <v>#DIV/0!</v>
      </c>
      <c r="FG13" s="155" t="e">
        <f t="shared" si="31"/>
        <v>#DIV/0!</v>
      </c>
      <c r="FH13" s="155" t="e">
        <f t="shared" si="31"/>
        <v>#DIV/0!</v>
      </c>
      <c r="FI13" s="155" t="e">
        <f t="shared" si="31"/>
        <v>#DIV/0!</v>
      </c>
      <c r="FJ13" s="155" t="e">
        <f t="shared" si="31"/>
        <v>#DIV/0!</v>
      </c>
      <c r="FK13" s="155" t="e">
        <f t="shared" si="31"/>
        <v>#DIV/0!</v>
      </c>
      <c r="FL13" s="155" t="e">
        <f t="shared" si="31"/>
        <v>#DIV/0!</v>
      </c>
      <c r="FM13" s="155" t="e">
        <f t="shared" si="31"/>
        <v>#DIV/0!</v>
      </c>
      <c r="FN13" s="155" t="e">
        <f t="shared" si="31"/>
        <v>#DIV/0!</v>
      </c>
      <c r="FO13" s="155" t="e">
        <f t="shared" si="31"/>
        <v>#DIV/0!</v>
      </c>
      <c r="FP13" s="155" t="e">
        <f t="shared" si="31"/>
        <v>#DIV/0!</v>
      </c>
      <c r="FQ13" s="155" t="e">
        <f t="shared" si="31"/>
        <v>#DIV/0!</v>
      </c>
      <c r="FR13" s="155" t="e">
        <f t="shared" si="31"/>
        <v>#DIV/0!</v>
      </c>
      <c r="FS13" s="155" t="e">
        <f t="shared" si="31"/>
        <v>#DIV/0!</v>
      </c>
      <c r="FT13" s="155" t="e">
        <f t="shared" si="31"/>
        <v>#DIV/0!</v>
      </c>
      <c r="FU13" s="155" t="e">
        <f t="shared" si="31"/>
        <v>#DIV/0!</v>
      </c>
      <c r="FV13" s="155" t="e">
        <f t="shared" si="31"/>
        <v>#DIV/0!</v>
      </c>
      <c r="FW13" s="155" t="e">
        <f t="shared" si="31"/>
        <v>#DIV/0!</v>
      </c>
      <c r="FX13" s="155" t="e">
        <f t="shared" si="31"/>
        <v>#DIV/0!</v>
      </c>
      <c r="FY13" s="155" t="e">
        <f t="shared" si="31"/>
        <v>#DIV/0!</v>
      </c>
      <c r="FZ13" s="155" t="e">
        <f t="shared" si="31"/>
        <v>#DIV/0!</v>
      </c>
      <c r="GA13" s="155" t="e">
        <f t="shared" si="31"/>
        <v>#DIV/0!</v>
      </c>
    </row>
    <row r="14" spans="1:183" s="11" customFormat="1" ht="1" customHeight="1" x14ac:dyDescent="0.35">
      <c r="A14" s="8"/>
      <c r="B14" s="8"/>
      <c r="C14" s="9">
        <v>2</v>
      </c>
      <c r="D14" s="8"/>
      <c r="E14" s="143"/>
      <c r="F14" s="143"/>
      <c r="G14" s="143"/>
      <c r="H14" s="143"/>
      <c r="I14" s="143"/>
      <c r="J14" s="143"/>
      <c r="K14" s="143"/>
      <c r="L14" s="143"/>
      <c r="M14" s="8"/>
      <c r="N14" s="8"/>
      <c r="O14" s="8"/>
      <c r="P14" s="155"/>
      <c r="Q14" s="155"/>
      <c r="R14" s="155"/>
      <c r="S14" s="155"/>
      <c r="T14" s="155"/>
      <c r="U14" s="155"/>
      <c r="V14" s="155"/>
      <c r="W14" s="155"/>
      <c r="X14" s="155"/>
      <c r="Y14" s="155"/>
      <c r="Z14" s="155"/>
      <c r="AA14" s="155"/>
      <c r="AB14" s="155"/>
      <c r="AC14" s="155"/>
      <c r="AD14" s="155"/>
      <c r="AE14" s="155"/>
      <c r="AF14" s="155"/>
      <c r="AG14" s="155"/>
      <c r="AH14" s="155"/>
      <c r="AI14" s="155"/>
      <c r="AJ14" s="12" t="e">
        <f>+AJ7/AJ4</f>
        <v>#DIV/0!</v>
      </c>
      <c r="AK14" s="12" t="e">
        <f t="shared" ref="AK14:CQ14" si="32">+AK7/AK4</f>
        <v>#DIV/0!</v>
      </c>
      <c r="AL14" s="12" t="e">
        <f t="shared" si="32"/>
        <v>#DIV/0!</v>
      </c>
      <c r="AM14" s="12" t="e">
        <f t="shared" si="32"/>
        <v>#DIV/0!</v>
      </c>
      <c r="AN14" s="12" t="e">
        <f t="shared" si="32"/>
        <v>#DIV/0!</v>
      </c>
      <c r="AO14" s="12" t="e">
        <f t="shared" si="32"/>
        <v>#DIV/0!</v>
      </c>
      <c r="AP14" s="12" t="e">
        <f t="shared" si="32"/>
        <v>#DIV/0!</v>
      </c>
      <c r="AQ14" s="12" t="e">
        <f t="shared" si="32"/>
        <v>#DIV/0!</v>
      </c>
      <c r="AR14" s="12" t="e">
        <f t="shared" si="32"/>
        <v>#DIV/0!</v>
      </c>
      <c r="AS14" s="12" t="e">
        <f t="shared" si="32"/>
        <v>#DIV/0!</v>
      </c>
      <c r="AT14" s="12" t="e">
        <f t="shared" si="32"/>
        <v>#DIV/0!</v>
      </c>
      <c r="AU14" s="12" t="e">
        <f t="shared" si="32"/>
        <v>#DIV/0!</v>
      </c>
      <c r="AV14" s="12" t="e">
        <f t="shared" si="32"/>
        <v>#DIV/0!</v>
      </c>
      <c r="AW14" s="12" t="e">
        <f t="shared" si="32"/>
        <v>#DIV/0!</v>
      </c>
      <c r="AX14" s="12" t="e">
        <f t="shared" si="32"/>
        <v>#DIV/0!</v>
      </c>
      <c r="AY14" s="12" t="e">
        <f t="shared" si="32"/>
        <v>#DIV/0!</v>
      </c>
      <c r="AZ14" s="12" t="e">
        <f t="shared" si="32"/>
        <v>#DIV/0!</v>
      </c>
      <c r="BA14" s="12" t="e">
        <f t="shared" si="32"/>
        <v>#DIV/0!</v>
      </c>
      <c r="BB14" s="12" t="e">
        <f t="shared" si="32"/>
        <v>#DIV/0!</v>
      </c>
      <c r="BC14" s="12" t="e">
        <f t="shared" si="32"/>
        <v>#DIV/0!</v>
      </c>
      <c r="BD14" s="12" t="e">
        <f t="shared" si="32"/>
        <v>#DIV/0!</v>
      </c>
      <c r="BE14" s="12" t="e">
        <f t="shared" si="32"/>
        <v>#DIV/0!</v>
      </c>
      <c r="BF14" s="12" t="e">
        <f t="shared" si="32"/>
        <v>#DIV/0!</v>
      </c>
      <c r="BG14" s="12" t="e">
        <f t="shared" si="32"/>
        <v>#DIV/0!</v>
      </c>
      <c r="BH14" s="12" t="e">
        <f t="shared" si="32"/>
        <v>#DIV/0!</v>
      </c>
      <c r="BI14" s="12" t="e">
        <f t="shared" si="32"/>
        <v>#DIV/0!</v>
      </c>
      <c r="BJ14" s="12" t="e">
        <f t="shared" si="32"/>
        <v>#DIV/0!</v>
      </c>
      <c r="BK14" s="12" t="e">
        <f t="shared" si="32"/>
        <v>#DIV/0!</v>
      </c>
      <c r="BL14" s="12" t="e">
        <f t="shared" si="32"/>
        <v>#DIV/0!</v>
      </c>
      <c r="BM14" s="12" t="e">
        <f t="shared" si="32"/>
        <v>#DIV/0!</v>
      </c>
      <c r="BN14" s="12" t="e">
        <f t="shared" si="32"/>
        <v>#DIV/0!</v>
      </c>
      <c r="BO14" s="12" t="e">
        <f t="shared" si="32"/>
        <v>#DIV/0!</v>
      </c>
      <c r="BP14" s="12" t="e">
        <f t="shared" si="32"/>
        <v>#DIV/0!</v>
      </c>
      <c r="BQ14" s="12" t="e">
        <f t="shared" si="32"/>
        <v>#DIV/0!</v>
      </c>
      <c r="BR14" s="12" t="e">
        <f t="shared" si="32"/>
        <v>#DIV/0!</v>
      </c>
      <c r="BS14" s="12" t="e">
        <f t="shared" si="32"/>
        <v>#DIV/0!</v>
      </c>
      <c r="BT14" s="12" t="e">
        <f t="shared" si="32"/>
        <v>#DIV/0!</v>
      </c>
      <c r="BU14" s="12" t="e">
        <f t="shared" si="32"/>
        <v>#DIV/0!</v>
      </c>
      <c r="BV14" s="12" t="e">
        <f t="shared" si="32"/>
        <v>#DIV/0!</v>
      </c>
      <c r="BW14" s="12" t="e">
        <f t="shared" si="32"/>
        <v>#DIV/0!</v>
      </c>
      <c r="BX14" s="12" t="e">
        <f t="shared" si="32"/>
        <v>#DIV/0!</v>
      </c>
      <c r="BY14" s="12" t="e">
        <f t="shared" si="32"/>
        <v>#DIV/0!</v>
      </c>
      <c r="BZ14" s="12" t="e">
        <f t="shared" si="32"/>
        <v>#DIV/0!</v>
      </c>
      <c r="CA14" s="12" t="e">
        <f t="shared" si="32"/>
        <v>#DIV/0!</v>
      </c>
      <c r="CB14" s="12" t="e">
        <f t="shared" si="32"/>
        <v>#DIV/0!</v>
      </c>
      <c r="CC14" s="12" t="e">
        <f t="shared" si="32"/>
        <v>#DIV/0!</v>
      </c>
      <c r="CD14" s="12" t="e">
        <f t="shared" si="32"/>
        <v>#DIV/0!</v>
      </c>
      <c r="CE14" s="12" t="e">
        <f t="shared" si="32"/>
        <v>#DIV/0!</v>
      </c>
      <c r="CF14" s="12" t="e">
        <f t="shared" si="32"/>
        <v>#DIV/0!</v>
      </c>
      <c r="CG14" s="12" t="e">
        <f t="shared" si="32"/>
        <v>#DIV/0!</v>
      </c>
      <c r="CH14" s="12" t="e">
        <f t="shared" si="32"/>
        <v>#DIV/0!</v>
      </c>
      <c r="CI14" s="12" t="e">
        <f t="shared" si="32"/>
        <v>#DIV/0!</v>
      </c>
      <c r="CJ14" s="12" t="e">
        <f t="shared" si="32"/>
        <v>#DIV/0!</v>
      </c>
      <c r="CK14" s="12" t="e">
        <f t="shared" si="32"/>
        <v>#DIV/0!</v>
      </c>
      <c r="CL14" s="12" t="e">
        <f t="shared" si="32"/>
        <v>#DIV/0!</v>
      </c>
      <c r="CM14" s="12" t="e">
        <f t="shared" si="32"/>
        <v>#DIV/0!</v>
      </c>
      <c r="CN14" s="12" t="e">
        <f t="shared" si="32"/>
        <v>#DIV/0!</v>
      </c>
      <c r="CO14" s="12" t="e">
        <f t="shared" si="32"/>
        <v>#DIV/0!</v>
      </c>
      <c r="CP14" s="12" t="e">
        <f t="shared" si="32"/>
        <v>#DIV/0!</v>
      </c>
      <c r="CQ14" s="12" t="e">
        <f t="shared" si="32"/>
        <v>#DIV/0!</v>
      </c>
      <c r="CR14" s="12" t="e">
        <f>+CR7/CR4</f>
        <v>#DIV/0!</v>
      </c>
      <c r="CS14" s="12" t="e">
        <f t="shared" ref="CS14:EE14" si="33">+CS7/CS4</f>
        <v>#DIV/0!</v>
      </c>
      <c r="CT14" s="12" t="e">
        <f t="shared" si="33"/>
        <v>#DIV/0!</v>
      </c>
      <c r="CU14" s="12" t="e">
        <f t="shared" si="33"/>
        <v>#DIV/0!</v>
      </c>
      <c r="CV14" s="12" t="e">
        <f t="shared" si="33"/>
        <v>#DIV/0!</v>
      </c>
      <c r="CW14" s="12" t="e">
        <f t="shared" si="33"/>
        <v>#DIV/0!</v>
      </c>
      <c r="CX14" s="12" t="e">
        <f t="shared" si="33"/>
        <v>#DIV/0!</v>
      </c>
      <c r="CY14" s="12" t="e">
        <f t="shared" si="33"/>
        <v>#DIV/0!</v>
      </c>
      <c r="CZ14" s="12" t="e">
        <f t="shared" si="33"/>
        <v>#DIV/0!</v>
      </c>
      <c r="DA14" s="12" t="e">
        <f t="shared" si="33"/>
        <v>#DIV/0!</v>
      </c>
      <c r="DB14" s="12" t="e">
        <f t="shared" si="33"/>
        <v>#DIV/0!</v>
      </c>
      <c r="DC14" s="12" t="e">
        <f t="shared" si="33"/>
        <v>#DIV/0!</v>
      </c>
      <c r="DD14" s="12" t="e">
        <f t="shared" si="33"/>
        <v>#DIV/0!</v>
      </c>
      <c r="DE14" s="12" t="e">
        <f t="shared" si="33"/>
        <v>#DIV/0!</v>
      </c>
      <c r="DF14" s="12" t="e">
        <f t="shared" si="33"/>
        <v>#DIV/0!</v>
      </c>
      <c r="DG14" s="12" t="e">
        <f t="shared" si="33"/>
        <v>#DIV/0!</v>
      </c>
      <c r="DH14" s="12" t="e">
        <f t="shared" si="33"/>
        <v>#DIV/0!</v>
      </c>
      <c r="DI14" s="12" t="e">
        <f t="shared" si="33"/>
        <v>#DIV/0!</v>
      </c>
      <c r="DJ14" s="12" t="e">
        <f t="shared" si="33"/>
        <v>#DIV/0!</v>
      </c>
      <c r="DK14" s="12" t="e">
        <f t="shared" si="33"/>
        <v>#DIV/0!</v>
      </c>
      <c r="DL14" s="12" t="e">
        <f t="shared" si="33"/>
        <v>#DIV/0!</v>
      </c>
      <c r="DM14" s="12" t="e">
        <f t="shared" si="33"/>
        <v>#DIV/0!</v>
      </c>
      <c r="DN14" s="12" t="e">
        <f t="shared" si="33"/>
        <v>#DIV/0!</v>
      </c>
      <c r="DO14" s="12" t="e">
        <f t="shared" si="33"/>
        <v>#DIV/0!</v>
      </c>
      <c r="DP14" s="12" t="e">
        <f t="shared" si="33"/>
        <v>#DIV/0!</v>
      </c>
      <c r="DQ14" s="12" t="e">
        <f t="shared" si="33"/>
        <v>#DIV/0!</v>
      </c>
      <c r="DR14" s="12" t="e">
        <f t="shared" si="33"/>
        <v>#DIV/0!</v>
      </c>
      <c r="DS14" s="12" t="e">
        <f t="shared" si="33"/>
        <v>#DIV/0!</v>
      </c>
      <c r="DT14" s="12" t="e">
        <f t="shared" si="33"/>
        <v>#DIV/0!</v>
      </c>
      <c r="DU14" s="12" t="e">
        <f t="shared" si="33"/>
        <v>#DIV/0!</v>
      </c>
      <c r="DV14" s="12" t="e">
        <f t="shared" si="33"/>
        <v>#DIV/0!</v>
      </c>
      <c r="DW14" s="12" t="e">
        <f t="shared" si="33"/>
        <v>#DIV/0!</v>
      </c>
      <c r="DX14" s="12" t="e">
        <f t="shared" si="33"/>
        <v>#DIV/0!</v>
      </c>
      <c r="DY14" s="12" t="e">
        <f t="shared" si="33"/>
        <v>#DIV/0!</v>
      </c>
      <c r="DZ14" s="12" t="e">
        <f t="shared" si="33"/>
        <v>#DIV/0!</v>
      </c>
      <c r="EA14" s="12" t="e">
        <f t="shared" si="33"/>
        <v>#DIV/0!</v>
      </c>
      <c r="EB14" s="12" t="e">
        <f t="shared" si="33"/>
        <v>#DIV/0!</v>
      </c>
      <c r="EC14" s="12" t="e">
        <f t="shared" si="33"/>
        <v>#DIV/0!</v>
      </c>
      <c r="ED14" s="12" t="e">
        <f t="shared" si="33"/>
        <v>#DIV/0!</v>
      </c>
      <c r="EE14" s="12" t="e">
        <f t="shared" si="33"/>
        <v>#DIV/0!</v>
      </c>
      <c r="EF14" s="155" t="e">
        <f>+EF7/EF4</f>
        <v>#DIV/0!</v>
      </c>
      <c r="EG14" s="155" t="e">
        <f t="shared" ref="EG14:GA14" si="34">+EG7/EG4</f>
        <v>#DIV/0!</v>
      </c>
      <c r="EH14" s="155" t="e">
        <f t="shared" si="34"/>
        <v>#DIV/0!</v>
      </c>
      <c r="EI14" s="155" t="e">
        <f t="shared" si="34"/>
        <v>#DIV/0!</v>
      </c>
      <c r="EJ14" s="155" t="e">
        <f t="shared" si="34"/>
        <v>#DIV/0!</v>
      </c>
      <c r="EK14" s="155" t="e">
        <f t="shared" si="34"/>
        <v>#DIV/0!</v>
      </c>
      <c r="EL14" s="155" t="e">
        <f t="shared" si="34"/>
        <v>#DIV/0!</v>
      </c>
      <c r="EM14" s="155" t="e">
        <f t="shared" si="34"/>
        <v>#DIV/0!</v>
      </c>
      <c r="EN14" s="155" t="e">
        <f t="shared" si="34"/>
        <v>#DIV/0!</v>
      </c>
      <c r="EO14" s="155" t="e">
        <f t="shared" si="34"/>
        <v>#DIV/0!</v>
      </c>
      <c r="EP14" s="155" t="e">
        <f t="shared" si="34"/>
        <v>#DIV/0!</v>
      </c>
      <c r="EQ14" s="155" t="e">
        <f t="shared" si="34"/>
        <v>#DIV/0!</v>
      </c>
      <c r="ER14" s="155" t="e">
        <f t="shared" si="34"/>
        <v>#DIV/0!</v>
      </c>
      <c r="ES14" s="155" t="e">
        <f t="shared" si="34"/>
        <v>#DIV/0!</v>
      </c>
      <c r="ET14" s="155" t="e">
        <f t="shared" si="34"/>
        <v>#DIV/0!</v>
      </c>
      <c r="EU14" s="155" t="e">
        <f t="shared" si="34"/>
        <v>#DIV/0!</v>
      </c>
      <c r="EV14" s="155" t="e">
        <f t="shared" si="34"/>
        <v>#DIV/0!</v>
      </c>
      <c r="EW14" s="155" t="e">
        <f t="shared" si="34"/>
        <v>#DIV/0!</v>
      </c>
      <c r="EX14" s="155" t="e">
        <f t="shared" si="34"/>
        <v>#DIV/0!</v>
      </c>
      <c r="EY14" s="155" t="e">
        <f t="shared" si="34"/>
        <v>#DIV/0!</v>
      </c>
      <c r="EZ14" s="155" t="e">
        <f t="shared" si="34"/>
        <v>#DIV/0!</v>
      </c>
      <c r="FA14" s="155" t="e">
        <f t="shared" si="34"/>
        <v>#DIV/0!</v>
      </c>
      <c r="FB14" s="155" t="e">
        <f t="shared" si="34"/>
        <v>#DIV/0!</v>
      </c>
      <c r="FC14" s="155" t="e">
        <f t="shared" si="34"/>
        <v>#DIV/0!</v>
      </c>
      <c r="FD14" s="155" t="e">
        <f t="shared" si="34"/>
        <v>#DIV/0!</v>
      </c>
      <c r="FE14" s="155" t="e">
        <f t="shared" si="34"/>
        <v>#DIV/0!</v>
      </c>
      <c r="FF14" s="155" t="e">
        <f t="shared" si="34"/>
        <v>#DIV/0!</v>
      </c>
      <c r="FG14" s="155" t="e">
        <f t="shared" si="34"/>
        <v>#DIV/0!</v>
      </c>
      <c r="FH14" s="155" t="e">
        <f t="shared" si="34"/>
        <v>#DIV/0!</v>
      </c>
      <c r="FI14" s="155" t="e">
        <f t="shared" si="34"/>
        <v>#DIV/0!</v>
      </c>
      <c r="FJ14" s="155" t="e">
        <f t="shared" si="34"/>
        <v>#DIV/0!</v>
      </c>
      <c r="FK14" s="155" t="e">
        <f t="shared" si="34"/>
        <v>#DIV/0!</v>
      </c>
      <c r="FL14" s="155" t="e">
        <f t="shared" si="34"/>
        <v>#DIV/0!</v>
      </c>
      <c r="FM14" s="155" t="e">
        <f t="shared" si="34"/>
        <v>#DIV/0!</v>
      </c>
      <c r="FN14" s="155" t="e">
        <f t="shared" si="34"/>
        <v>#DIV/0!</v>
      </c>
      <c r="FO14" s="155" t="e">
        <f t="shared" si="34"/>
        <v>#DIV/0!</v>
      </c>
      <c r="FP14" s="155" t="e">
        <f t="shared" si="34"/>
        <v>#DIV/0!</v>
      </c>
      <c r="FQ14" s="155" t="e">
        <f t="shared" si="34"/>
        <v>#DIV/0!</v>
      </c>
      <c r="FR14" s="155" t="e">
        <f t="shared" si="34"/>
        <v>#DIV/0!</v>
      </c>
      <c r="FS14" s="155" t="e">
        <f t="shared" si="34"/>
        <v>#DIV/0!</v>
      </c>
      <c r="FT14" s="155" t="e">
        <f t="shared" si="34"/>
        <v>#DIV/0!</v>
      </c>
      <c r="FU14" s="155" t="e">
        <f t="shared" si="34"/>
        <v>#DIV/0!</v>
      </c>
      <c r="FV14" s="155" t="e">
        <f t="shared" si="34"/>
        <v>#DIV/0!</v>
      </c>
      <c r="FW14" s="155" t="e">
        <f t="shared" si="34"/>
        <v>#DIV/0!</v>
      </c>
      <c r="FX14" s="155" t="e">
        <f t="shared" si="34"/>
        <v>#DIV/0!</v>
      </c>
      <c r="FY14" s="155" t="e">
        <f t="shared" si="34"/>
        <v>#DIV/0!</v>
      </c>
      <c r="FZ14" s="155" t="e">
        <f t="shared" si="34"/>
        <v>#DIV/0!</v>
      </c>
      <c r="GA14" s="155" t="e">
        <f t="shared" si="34"/>
        <v>#DIV/0!</v>
      </c>
    </row>
    <row r="15" spans="1:183" s="11" customFormat="1" ht="1" customHeight="1" x14ac:dyDescent="0.35">
      <c r="A15" s="8"/>
      <c r="B15" s="8"/>
      <c r="C15" s="9">
        <v>3</v>
      </c>
      <c r="D15" s="8"/>
      <c r="E15" s="143"/>
      <c r="F15" s="143"/>
      <c r="G15" s="143"/>
      <c r="H15" s="143"/>
      <c r="I15" s="143"/>
      <c r="J15" s="143"/>
      <c r="K15" s="143"/>
      <c r="L15" s="143"/>
      <c r="M15" s="8"/>
      <c r="N15" s="8"/>
      <c r="O15" s="8"/>
      <c r="P15" s="155"/>
      <c r="Q15" s="155"/>
      <c r="R15" s="155"/>
      <c r="S15" s="155"/>
      <c r="T15" s="155"/>
      <c r="U15" s="155"/>
      <c r="V15" s="155"/>
      <c r="W15" s="155"/>
      <c r="X15" s="155"/>
      <c r="Y15" s="155"/>
      <c r="Z15" s="155"/>
      <c r="AA15" s="155"/>
      <c r="AB15" s="155"/>
      <c r="AC15" s="155"/>
      <c r="AD15" s="155"/>
      <c r="AE15" s="155"/>
      <c r="AF15" s="155"/>
      <c r="AG15" s="155"/>
      <c r="AH15" s="155"/>
      <c r="AI15" s="155"/>
      <c r="AJ15" s="12" t="e">
        <f>+AJ8/AJ4</f>
        <v>#DIV/0!</v>
      </c>
      <c r="AK15" s="12" t="e">
        <f t="shared" ref="AK15:CQ15" si="35">+AK8/AK4</f>
        <v>#DIV/0!</v>
      </c>
      <c r="AL15" s="12" t="e">
        <f t="shared" si="35"/>
        <v>#DIV/0!</v>
      </c>
      <c r="AM15" s="12" t="e">
        <f t="shared" si="35"/>
        <v>#DIV/0!</v>
      </c>
      <c r="AN15" s="12" t="e">
        <f t="shared" si="35"/>
        <v>#DIV/0!</v>
      </c>
      <c r="AO15" s="12" t="e">
        <f t="shared" si="35"/>
        <v>#DIV/0!</v>
      </c>
      <c r="AP15" s="12" t="e">
        <f t="shared" si="35"/>
        <v>#DIV/0!</v>
      </c>
      <c r="AQ15" s="12" t="e">
        <f t="shared" si="35"/>
        <v>#DIV/0!</v>
      </c>
      <c r="AR15" s="12" t="e">
        <f t="shared" si="35"/>
        <v>#DIV/0!</v>
      </c>
      <c r="AS15" s="12" t="e">
        <f t="shared" si="35"/>
        <v>#DIV/0!</v>
      </c>
      <c r="AT15" s="12" t="e">
        <f t="shared" si="35"/>
        <v>#DIV/0!</v>
      </c>
      <c r="AU15" s="12" t="e">
        <f t="shared" si="35"/>
        <v>#DIV/0!</v>
      </c>
      <c r="AV15" s="12" t="e">
        <f t="shared" si="35"/>
        <v>#DIV/0!</v>
      </c>
      <c r="AW15" s="12" t="e">
        <f t="shared" si="35"/>
        <v>#DIV/0!</v>
      </c>
      <c r="AX15" s="12" t="e">
        <f t="shared" si="35"/>
        <v>#DIV/0!</v>
      </c>
      <c r="AY15" s="12" t="e">
        <f t="shared" si="35"/>
        <v>#DIV/0!</v>
      </c>
      <c r="AZ15" s="12" t="e">
        <f t="shared" si="35"/>
        <v>#DIV/0!</v>
      </c>
      <c r="BA15" s="12" t="e">
        <f t="shared" si="35"/>
        <v>#DIV/0!</v>
      </c>
      <c r="BB15" s="12" t="e">
        <f t="shared" si="35"/>
        <v>#DIV/0!</v>
      </c>
      <c r="BC15" s="12" t="e">
        <f t="shared" si="35"/>
        <v>#DIV/0!</v>
      </c>
      <c r="BD15" s="12" t="e">
        <f t="shared" si="35"/>
        <v>#DIV/0!</v>
      </c>
      <c r="BE15" s="12" t="e">
        <f t="shared" si="35"/>
        <v>#DIV/0!</v>
      </c>
      <c r="BF15" s="12" t="e">
        <f t="shared" si="35"/>
        <v>#DIV/0!</v>
      </c>
      <c r="BG15" s="12" t="e">
        <f t="shared" si="35"/>
        <v>#DIV/0!</v>
      </c>
      <c r="BH15" s="12" t="e">
        <f t="shared" si="35"/>
        <v>#DIV/0!</v>
      </c>
      <c r="BI15" s="12" t="e">
        <f t="shared" si="35"/>
        <v>#DIV/0!</v>
      </c>
      <c r="BJ15" s="12" t="e">
        <f t="shared" si="35"/>
        <v>#DIV/0!</v>
      </c>
      <c r="BK15" s="12" t="e">
        <f t="shared" si="35"/>
        <v>#DIV/0!</v>
      </c>
      <c r="BL15" s="12" t="e">
        <f t="shared" si="35"/>
        <v>#DIV/0!</v>
      </c>
      <c r="BM15" s="12" t="e">
        <f t="shared" si="35"/>
        <v>#DIV/0!</v>
      </c>
      <c r="BN15" s="12" t="e">
        <f t="shared" si="35"/>
        <v>#DIV/0!</v>
      </c>
      <c r="BO15" s="12" t="e">
        <f t="shared" si="35"/>
        <v>#DIV/0!</v>
      </c>
      <c r="BP15" s="12" t="e">
        <f t="shared" si="35"/>
        <v>#DIV/0!</v>
      </c>
      <c r="BQ15" s="12" t="e">
        <f t="shared" si="35"/>
        <v>#DIV/0!</v>
      </c>
      <c r="BR15" s="12" t="e">
        <f t="shared" si="35"/>
        <v>#DIV/0!</v>
      </c>
      <c r="BS15" s="12" t="e">
        <f t="shared" si="35"/>
        <v>#DIV/0!</v>
      </c>
      <c r="BT15" s="12" t="e">
        <f t="shared" si="35"/>
        <v>#DIV/0!</v>
      </c>
      <c r="BU15" s="12" t="e">
        <f t="shared" si="35"/>
        <v>#DIV/0!</v>
      </c>
      <c r="BV15" s="12" t="e">
        <f t="shared" si="35"/>
        <v>#DIV/0!</v>
      </c>
      <c r="BW15" s="12" t="e">
        <f t="shared" si="35"/>
        <v>#DIV/0!</v>
      </c>
      <c r="BX15" s="12" t="e">
        <f t="shared" si="35"/>
        <v>#DIV/0!</v>
      </c>
      <c r="BY15" s="12" t="e">
        <f t="shared" si="35"/>
        <v>#DIV/0!</v>
      </c>
      <c r="BZ15" s="12" t="e">
        <f t="shared" si="35"/>
        <v>#DIV/0!</v>
      </c>
      <c r="CA15" s="12" t="e">
        <f t="shared" si="35"/>
        <v>#DIV/0!</v>
      </c>
      <c r="CB15" s="12" t="e">
        <f t="shared" si="35"/>
        <v>#DIV/0!</v>
      </c>
      <c r="CC15" s="12" t="e">
        <f t="shared" si="35"/>
        <v>#DIV/0!</v>
      </c>
      <c r="CD15" s="12" t="e">
        <f t="shared" si="35"/>
        <v>#DIV/0!</v>
      </c>
      <c r="CE15" s="12" t="e">
        <f t="shared" si="35"/>
        <v>#DIV/0!</v>
      </c>
      <c r="CF15" s="12" t="e">
        <f t="shared" si="35"/>
        <v>#DIV/0!</v>
      </c>
      <c r="CG15" s="12" t="e">
        <f t="shared" si="35"/>
        <v>#DIV/0!</v>
      </c>
      <c r="CH15" s="12" t="e">
        <f t="shared" si="35"/>
        <v>#DIV/0!</v>
      </c>
      <c r="CI15" s="12" t="e">
        <f t="shared" si="35"/>
        <v>#DIV/0!</v>
      </c>
      <c r="CJ15" s="12" t="e">
        <f t="shared" si="35"/>
        <v>#DIV/0!</v>
      </c>
      <c r="CK15" s="12" t="e">
        <f t="shared" si="35"/>
        <v>#DIV/0!</v>
      </c>
      <c r="CL15" s="12" t="e">
        <f t="shared" si="35"/>
        <v>#DIV/0!</v>
      </c>
      <c r="CM15" s="12" t="e">
        <f t="shared" si="35"/>
        <v>#DIV/0!</v>
      </c>
      <c r="CN15" s="12" t="e">
        <f t="shared" si="35"/>
        <v>#DIV/0!</v>
      </c>
      <c r="CO15" s="12" t="e">
        <f t="shared" si="35"/>
        <v>#DIV/0!</v>
      </c>
      <c r="CP15" s="12" t="e">
        <f t="shared" si="35"/>
        <v>#DIV/0!</v>
      </c>
      <c r="CQ15" s="12" t="e">
        <f t="shared" si="35"/>
        <v>#DIV/0!</v>
      </c>
      <c r="CR15" s="12" t="e">
        <f>+CR8/CR4</f>
        <v>#DIV/0!</v>
      </c>
      <c r="CS15" s="12" t="e">
        <f t="shared" ref="CS15:EE15" si="36">+CS8/CS4</f>
        <v>#DIV/0!</v>
      </c>
      <c r="CT15" s="12" t="e">
        <f t="shared" si="36"/>
        <v>#DIV/0!</v>
      </c>
      <c r="CU15" s="12" t="e">
        <f t="shared" si="36"/>
        <v>#DIV/0!</v>
      </c>
      <c r="CV15" s="12" t="e">
        <f t="shared" si="36"/>
        <v>#DIV/0!</v>
      </c>
      <c r="CW15" s="12" t="e">
        <f t="shared" si="36"/>
        <v>#DIV/0!</v>
      </c>
      <c r="CX15" s="12" t="e">
        <f t="shared" si="36"/>
        <v>#DIV/0!</v>
      </c>
      <c r="CY15" s="12" t="e">
        <f t="shared" si="36"/>
        <v>#DIV/0!</v>
      </c>
      <c r="CZ15" s="12" t="e">
        <f t="shared" si="36"/>
        <v>#DIV/0!</v>
      </c>
      <c r="DA15" s="12" t="e">
        <f t="shared" si="36"/>
        <v>#DIV/0!</v>
      </c>
      <c r="DB15" s="12" t="e">
        <f t="shared" si="36"/>
        <v>#DIV/0!</v>
      </c>
      <c r="DC15" s="12" t="e">
        <f t="shared" si="36"/>
        <v>#DIV/0!</v>
      </c>
      <c r="DD15" s="12" t="e">
        <f t="shared" si="36"/>
        <v>#DIV/0!</v>
      </c>
      <c r="DE15" s="12" t="e">
        <f t="shared" si="36"/>
        <v>#DIV/0!</v>
      </c>
      <c r="DF15" s="12" t="e">
        <f t="shared" si="36"/>
        <v>#DIV/0!</v>
      </c>
      <c r="DG15" s="12" t="e">
        <f t="shared" si="36"/>
        <v>#DIV/0!</v>
      </c>
      <c r="DH15" s="12" t="e">
        <f t="shared" si="36"/>
        <v>#DIV/0!</v>
      </c>
      <c r="DI15" s="12" t="e">
        <f t="shared" si="36"/>
        <v>#DIV/0!</v>
      </c>
      <c r="DJ15" s="12" t="e">
        <f t="shared" si="36"/>
        <v>#DIV/0!</v>
      </c>
      <c r="DK15" s="12" t="e">
        <f t="shared" si="36"/>
        <v>#DIV/0!</v>
      </c>
      <c r="DL15" s="12" t="e">
        <f t="shared" si="36"/>
        <v>#DIV/0!</v>
      </c>
      <c r="DM15" s="12" t="e">
        <f t="shared" si="36"/>
        <v>#DIV/0!</v>
      </c>
      <c r="DN15" s="12" t="e">
        <f t="shared" si="36"/>
        <v>#DIV/0!</v>
      </c>
      <c r="DO15" s="12" t="e">
        <f t="shared" si="36"/>
        <v>#DIV/0!</v>
      </c>
      <c r="DP15" s="12" t="e">
        <f t="shared" si="36"/>
        <v>#DIV/0!</v>
      </c>
      <c r="DQ15" s="12" t="e">
        <f t="shared" si="36"/>
        <v>#DIV/0!</v>
      </c>
      <c r="DR15" s="12" t="e">
        <f t="shared" si="36"/>
        <v>#DIV/0!</v>
      </c>
      <c r="DS15" s="12" t="e">
        <f t="shared" si="36"/>
        <v>#DIV/0!</v>
      </c>
      <c r="DT15" s="12" t="e">
        <f t="shared" si="36"/>
        <v>#DIV/0!</v>
      </c>
      <c r="DU15" s="12" t="e">
        <f t="shared" si="36"/>
        <v>#DIV/0!</v>
      </c>
      <c r="DV15" s="12" t="e">
        <f t="shared" si="36"/>
        <v>#DIV/0!</v>
      </c>
      <c r="DW15" s="12" t="e">
        <f t="shared" si="36"/>
        <v>#DIV/0!</v>
      </c>
      <c r="DX15" s="12" t="e">
        <f t="shared" si="36"/>
        <v>#DIV/0!</v>
      </c>
      <c r="DY15" s="12" t="e">
        <f t="shared" si="36"/>
        <v>#DIV/0!</v>
      </c>
      <c r="DZ15" s="12" t="e">
        <f t="shared" si="36"/>
        <v>#DIV/0!</v>
      </c>
      <c r="EA15" s="12" t="e">
        <f t="shared" si="36"/>
        <v>#DIV/0!</v>
      </c>
      <c r="EB15" s="12" t="e">
        <f t="shared" si="36"/>
        <v>#DIV/0!</v>
      </c>
      <c r="EC15" s="12" t="e">
        <f t="shared" si="36"/>
        <v>#DIV/0!</v>
      </c>
      <c r="ED15" s="12" t="e">
        <f t="shared" si="36"/>
        <v>#DIV/0!</v>
      </c>
      <c r="EE15" s="12" t="e">
        <f t="shared" si="36"/>
        <v>#DIV/0!</v>
      </c>
      <c r="EF15" s="155" t="e">
        <f>+EF8/EF4</f>
        <v>#DIV/0!</v>
      </c>
      <c r="EG15" s="155" t="e">
        <f t="shared" ref="EG15:GA15" si="37">+EG8/EG4</f>
        <v>#DIV/0!</v>
      </c>
      <c r="EH15" s="155" t="e">
        <f t="shared" si="37"/>
        <v>#DIV/0!</v>
      </c>
      <c r="EI15" s="155" t="e">
        <f t="shared" si="37"/>
        <v>#DIV/0!</v>
      </c>
      <c r="EJ15" s="155" t="e">
        <f t="shared" si="37"/>
        <v>#DIV/0!</v>
      </c>
      <c r="EK15" s="155" t="e">
        <f t="shared" si="37"/>
        <v>#DIV/0!</v>
      </c>
      <c r="EL15" s="155" t="e">
        <f t="shared" si="37"/>
        <v>#DIV/0!</v>
      </c>
      <c r="EM15" s="155" t="e">
        <f t="shared" si="37"/>
        <v>#DIV/0!</v>
      </c>
      <c r="EN15" s="155" t="e">
        <f t="shared" si="37"/>
        <v>#DIV/0!</v>
      </c>
      <c r="EO15" s="155" t="e">
        <f t="shared" si="37"/>
        <v>#DIV/0!</v>
      </c>
      <c r="EP15" s="155" t="e">
        <f t="shared" si="37"/>
        <v>#DIV/0!</v>
      </c>
      <c r="EQ15" s="155" t="e">
        <f t="shared" si="37"/>
        <v>#DIV/0!</v>
      </c>
      <c r="ER15" s="155" t="e">
        <f t="shared" si="37"/>
        <v>#DIV/0!</v>
      </c>
      <c r="ES15" s="155" t="e">
        <f t="shared" si="37"/>
        <v>#DIV/0!</v>
      </c>
      <c r="ET15" s="155" t="e">
        <f t="shared" si="37"/>
        <v>#DIV/0!</v>
      </c>
      <c r="EU15" s="155" t="e">
        <f t="shared" si="37"/>
        <v>#DIV/0!</v>
      </c>
      <c r="EV15" s="155" t="e">
        <f t="shared" si="37"/>
        <v>#DIV/0!</v>
      </c>
      <c r="EW15" s="155" t="e">
        <f t="shared" si="37"/>
        <v>#DIV/0!</v>
      </c>
      <c r="EX15" s="155" t="e">
        <f t="shared" si="37"/>
        <v>#DIV/0!</v>
      </c>
      <c r="EY15" s="155" t="e">
        <f t="shared" si="37"/>
        <v>#DIV/0!</v>
      </c>
      <c r="EZ15" s="155" t="e">
        <f t="shared" si="37"/>
        <v>#DIV/0!</v>
      </c>
      <c r="FA15" s="155" t="e">
        <f t="shared" si="37"/>
        <v>#DIV/0!</v>
      </c>
      <c r="FB15" s="155" t="e">
        <f t="shared" si="37"/>
        <v>#DIV/0!</v>
      </c>
      <c r="FC15" s="155" t="e">
        <f t="shared" si="37"/>
        <v>#DIV/0!</v>
      </c>
      <c r="FD15" s="155" t="e">
        <f t="shared" si="37"/>
        <v>#DIV/0!</v>
      </c>
      <c r="FE15" s="155" t="e">
        <f t="shared" si="37"/>
        <v>#DIV/0!</v>
      </c>
      <c r="FF15" s="155" t="e">
        <f t="shared" si="37"/>
        <v>#DIV/0!</v>
      </c>
      <c r="FG15" s="155" t="e">
        <f t="shared" si="37"/>
        <v>#DIV/0!</v>
      </c>
      <c r="FH15" s="155" t="e">
        <f t="shared" si="37"/>
        <v>#DIV/0!</v>
      </c>
      <c r="FI15" s="155" t="e">
        <f t="shared" si="37"/>
        <v>#DIV/0!</v>
      </c>
      <c r="FJ15" s="155" t="e">
        <f t="shared" si="37"/>
        <v>#DIV/0!</v>
      </c>
      <c r="FK15" s="155" t="e">
        <f t="shared" si="37"/>
        <v>#DIV/0!</v>
      </c>
      <c r="FL15" s="155" t="e">
        <f t="shared" si="37"/>
        <v>#DIV/0!</v>
      </c>
      <c r="FM15" s="155" t="e">
        <f t="shared" si="37"/>
        <v>#DIV/0!</v>
      </c>
      <c r="FN15" s="155" t="e">
        <f t="shared" si="37"/>
        <v>#DIV/0!</v>
      </c>
      <c r="FO15" s="155" t="e">
        <f t="shared" si="37"/>
        <v>#DIV/0!</v>
      </c>
      <c r="FP15" s="155" t="e">
        <f t="shared" si="37"/>
        <v>#DIV/0!</v>
      </c>
      <c r="FQ15" s="155" t="e">
        <f t="shared" si="37"/>
        <v>#DIV/0!</v>
      </c>
      <c r="FR15" s="155" t="e">
        <f t="shared" si="37"/>
        <v>#DIV/0!</v>
      </c>
      <c r="FS15" s="155" t="e">
        <f t="shared" si="37"/>
        <v>#DIV/0!</v>
      </c>
      <c r="FT15" s="155" t="e">
        <f t="shared" si="37"/>
        <v>#DIV/0!</v>
      </c>
      <c r="FU15" s="155" t="e">
        <f t="shared" si="37"/>
        <v>#DIV/0!</v>
      </c>
      <c r="FV15" s="155" t="e">
        <f t="shared" si="37"/>
        <v>#DIV/0!</v>
      </c>
      <c r="FW15" s="155" t="e">
        <f t="shared" si="37"/>
        <v>#DIV/0!</v>
      </c>
      <c r="FX15" s="155" t="e">
        <f t="shared" si="37"/>
        <v>#DIV/0!</v>
      </c>
      <c r="FY15" s="155" t="e">
        <f t="shared" si="37"/>
        <v>#DIV/0!</v>
      </c>
      <c r="FZ15" s="155" t="e">
        <f t="shared" si="37"/>
        <v>#DIV/0!</v>
      </c>
      <c r="GA15" s="155" t="e">
        <f t="shared" si="37"/>
        <v>#DIV/0!</v>
      </c>
    </row>
    <row r="16" spans="1:183" s="11" customFormat="1" ht="1" customHeight="1" x14ac:dyDescent="0.35">
      <c r="A16" s="8"/>
      <c r="B16" s="8"/>
      <c r="C16" s="9">
        <v>4</v>
      </c>
      <c r="D16" s="8"/>
      <c r="E16" s="143"/>
      <c r="F16" s="143"/>
      <c r="G16" s="143"/>
      <c r="H16" s="143"/>
      <c r="I16" s="143"/>
      <c r="J16" s="143"/>
      <c r="K16" s="143"/>
      <c r="L16" s="143"/>
      <c r="M16" s="8"/>
      <c r="N16" s="8"/>
      <c r="O16" s="8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2" t="e">
        <f>+AJ9/AJ4</f>
        <v>#DIV/0!</v>
      </c>
      <c r="AK16" s="12" t="e">
        <f t="shared" ref="AK16:CQ16" si="38">+AK9/AK4</f>
        <v>#DIV/0!</v>
      </c>
      <c r="AL16" s="12" t="e">
        <f t="shared" si="38"/>
        <v>#DIV/0!</v>
      </c>
      <c r="AM16" s="12" t="e">
        <f t="shared" si="38"/>
        <v>#DIV/0!</v>
      </c>
      <c r="AN16" s="12" t="e">
        <f t="shared" si="38"/>
        <v>#DIV/0!</v>
      </c>
      <c r="AO16" s="12" t="e">
        <f t="shared" si="38"/>
        <v>#DIV/0!</v>
      </c>
      <c r="AP16" s="12" t="e">
        <f t="shared" si="38"/>
        <v>#DIV/0!</v>
      </c>
      <c r="AQ16" s="12" t="e">
        <f t="shared" si="38"/>
        <v>#DIV/0!</v>
      </c>
      <c r="AR16" s="12" t="e">
        <f t="shared" si="38"/>
        <v>#DIV/0!</v>
      </c>
      <c r="AS16" s="12" t="e">
        <f t="shared" si="38"/>
        <v>#DIV/0!</v>
      </c>
      <c r="AT16" s="12" t="e">
        <f t="shared" si="38"/>
        <v>#DIV/0!</v>
      </c>
      <c r="AU16" s="12" t="e">
        <f t="shared" si="38"/>
        <v>#DIV/0!</v>
      </c>
      <c r="AV16" s="12" t="e">
        <f t="shared" si="38"/>
        <v>#DIV/0!</v>
      </c>
      <c r="AW16" s="12" t="e">
        <f t="shared" si="38"/>
        <v>#DIV/0!</v>
      </c>
      <c r="AX16" s="12" t="e">
        <f t="shared" si="38"/>
        <v>#DIV/0!</v>
      </c>
      <c r="AY16" s="12" t="e">
        <f t="shared" si="38"/>
        <v>#DIV/0!</v>
      </c>
      <c r="AZ16" s="12" t="e">
        <f t="shared" si="38"/>
        <v>#DIV/0!</v>
      </c>
      <c r="BA16" s="12" t="e">
        <f t="shared" si="38"/>
        <v>#DIV/0!</v>
      </c>
      <c r="BB16" s="12" t="e">
        <f t="shared" si="38"/>
        <v>#DIV/0!</v>
      </c>
      <c r="BC16" s="12" t="e">
        <f t="shared" si="38"/>
        <v>#DIV/0!</v>
      </c>
      <c r="BD16" s="12" t="e">
        <f t="shared" si="38"/>
        <v>#DIV/0!</v>
      </c>
      <c r="BE16" s="12" t="e">
        <f t="shared" si="38"/>
        <v>#DIV/0!</v>
      </c>
      <c r="BF16" s="12" t="e">
        <f t="shared" si="38"/>
        <v>#DIV/0!</v>
      </c>
      <c r="BG16" s="12" t="e">
        <f t="shared" si="38"/>
        <v>#DIV/0!</v>
      </c>
      <c r="BH16" s="12" t="e">
        <f t="shared" si="38"/>
        <v>#DIV/0!</v>
      </c>
      <c r="BI16" s="12" t="e">
        <f t="shared" si="38"/>
        <v>#DIV/0!</v>
      </c>
      <c r="BJ16" s="12" t="e">
        <f t="shared" si="38"/>
        <v>#DIV/0!</v>
      </c>
      <c r="BK16" s="12" t="e">
        <f t="shared" si="38"/>
        <v>#DIV/0!</v>
      </c>
      <c r="BL16" s="12" t="e">
        <f t="shared" si="38"/>
        <v>#DIV/0!</v>
      </c>
      <c r="BM16" s="12" t="e">
        <f t="shared" si="38"/>
        <v>#DIV/0!</v>
      </c>
      <c r="BN16" s="12" t="e">
        <f t="shared" si="38"/>
        <v>#DIV/0!</v>
      </c>
      <c r="BO16" s="12" t="e">
        <f t="shared" si="38"/>
        <v>#DIV/0!</v>
      </c>
      <c r="BP16" s="12" t="e">
        <f t="shared" si="38"/>
        <v>#DIV/0!</v>
      </c>
      <c r="BQ16" s="12" t="e">
        <f t="shared" si="38"/>
        <v>#DIV/0!</v>
      </c>
      <c r="BR16" s="12" t="e">
        <f t="shared" si="38"/>
        <v>#DIV/0!</v>
      </c>
      <c r="BS16" s="12" t="e">
        <f t="shared" si="38"/>
        <v>#DIV/0!</v>
      </c>
      <c r="BT16" s="12" t="e">
        <f t="shared" si="38"/>
        <v>#DIV/0!</v>
      </c>
      <c r="BU16" s="12" t="e">
        <f t="shared" si="38"/>
        <v>#DIV/0!</v>
      </c>
      <c r="BV16" s="12" t="e">
        <f t="shared" si="38"/>
        <v>#DIV/0!</v>
      </c>
      <c r="BW16" s="12" t="e">
        <f t="shared" si="38"/>
        <v>#DIV/0!</v>
      </c>
      <c r="BX16" s="12" t="e">
        <f t="shared" si="38"/>
        <v>#DIV/0!</v>
      </c>
      <c r="BY16" s="12" t="e">
        <f t="shared" si="38"/>
        <v>#DIV/0!</v>
      </c>
      <c r="BZ16" s="12" t="e">
        <f t="shared" si="38"/>
        <v>#DIV/0!</v>
      </c>
      <c r="CA16" s="12" t="e">
        <f t="shared" si="38"/>
        <v>#DIV/0!</v>
      </c>
      <c r="CB16" s="12" t="e">
        <f t="shared" si="38"/>
        <v>#DIV/0!</v>
      </c>
      <c r="CC16" s="12" t="e">
        <f t="shared" si="38"/>
        <v>#DIV/0!</v>
      </c>
      <c r="CD16" s="12" t="e">
        <f t="shared" si="38"/>
        <v>#DIV/0!</v>
      </c>
      <c r="CE16" s="12" t="e">
        <f t="shared" si="38"/>
        <v>#DIV/0!</v>
      </c>
      <c r="CF16" s="12" t="e">
        <f t="shared" si="38"/>
        <v>#DIV/0!</v>
      </c>
      <c r="CG16" s="12" t="e">
        <f t="shared" si="38"/>
        <v>#DIV/0!</v>
      </c>
      <c r="CH16" s="12" t="e">
        <f t="shared" si="38"/>
        <v>#DIV/0!</v>
      </c>
      <c r="CI16" s="12" t="e">
        <f t="shared" si="38"/>
        <v>#DIV/0!</v>
      </c>
      <c r="CJ16" s="12" t="e">
        <f t="shared" si="38"/>
        <v>#DIV/0!</v>
      </c>
      <c r="CK16" s="12" t="e">
        <f t="shared" si="38"/>
        <v>#DIV/0!</v>
      </c>
      <c r="CL16" s="12" t="e">
        <f t="shared" si="38"/>
        <v>#DIV/0!</v>
      </c>
      <c r="CM16" s="12" t="e">
        <f t="shared" si="38"/>
        <v>#DIV/0!</v>
      </c>
      <c r="CN16" s="12" t="e">
        <f t="shared" si="38"/>
        <v>#DIV/0!</v>
      </c>
      <c r="CO16" s="12" t="e">
        <f t="shared" si="38"/>
        <v>#DIV/0!</v>
      </c>
      <c r="CP16" s="12" t="e">
        <f t="shared" si="38"/>
        <v>#DIV/0!</v>
      </c>
      <c r="CQ16" s="12" t="e">
        <f t="shared" si="38"/>
        <v>#DIV/0!</v>
      </c>
      <c r="CR16" s="12" t="e">
        <f>+CR9/CR4</f>
        <v>#DIV/0!</v>
      </c>
      <c r="CS16" s="12" t="e">
        <f t="shared" ref="CS16:EE16" si="39">+CS9/CS4</f>
        <v>#DIV/0!</v>
      </c>
      <c r="CT16" s="12" t="e">
        <f t="shared" si="39"/>
        <v>#DIV/0!</v>
      </c>
      <c r="CU16" s="12" t="e">
        <f t="shared" si="39"/>
        <v>#DIV/0!</v>
      </c>
      <c r="CV16" s="12" t="e">
        <f t="shared" si="39"/>
        <v>#DIV/0!</v>
      </c>
      <c r="CW16" s="12" t="e">
        <f t="shared" si="39"/>
        <v>#DIV/0!</v>
      </c>
      <c r="CX16" s="12" t="e">
        <f t="shared" si="39"/>
        <v>#DIV/0!</v>
      </c>
      <c r="CY16" s="12" t="e">
        <f t="shared" si="39"/>
        <v>#DIV/0!</v>
      </c>
      <c r="CZ16" s="12" t="e">
        <f t="shared" si="39"/>
        <v>#DIV/0!</v>
      </c>
      <c r="DA16" s="12" t="e">
        <f t="shared" si="39"/>
        <v>#DIV/0!</v>
      </c>
      <c r="DB16" s="12" t="e">
        <f t="shared" si="39"/>
        <v>#DIV/0!</v>
      </c>
      <c r="DC16" s="12" t="e">
        <f t="shared" si="39"/>
        <v>#DIV/0!</v>
      </c>
      <c r="DD16" s="12" t="e">
        <f t="shared" si="39"/>
        <v>#DIV/0!</v>
      </c>
      <c r="DE16" s="12" t="e">
        <f t="shared" si="39"/>
        <v>#DIV/0!</v>
      </c>
      <c r="DF16" s="12" t="e">
        <f t="shared" si="39"/>
        <v>#DIV/0!</v>
      </c>
      <c r="DG16" s="12" t="e">
        <f t="shared" si="39"/>
        <v>#DIV/0!</v>
      </c>
      <c r="DH16" s="12" t="e">
        <f t="shared" si="39"/>
        <v>#DIV/0!</v>
      </c>
      <c r="DI16" s="12" t="e">
        <f t="shared" si="39"/>
        <v>#DIV/0!</v>
      </c>
      <c r="DJ16" s="12" t="e">
        <f t="shared" si="39"/>
        <v>#DIV/0!</v>
      </c>
      <c r="DK16" s="12" t="e">
        <f t="shared" si="39"/>
        <v>#DIV/0!</v>
      </c>
      <c r="DL16" s="12" t="e">
        <f t="shared" si="39"/>
        <v>#DIV/0!</v>
      </c>
      <c r="DM16" s="12" t="e">
        <f t="shared" si="39"/>
        <v>#DIV/0!</v>
      </c>
      <c r="DN16" s="12" t="e">
        <f t="shared" si="39"/>
        <v>#DIV/0!</v>
      </c>
      <c r="DO16" s="12" t="e">
        <f t="shared" si="39"/>
        <v>#DIV/0!</v>
      </c>
      <c r="DP16" s="12" t="e">
        <f t="shared" si="39"/>
        <v>#DIV/0!</v>
      </c>
      <c r="DQ16" s="12" t="e">
        <f t="shared" si="39"/>
        <v>#DIV/0!</v>
      </c>
      <c r="DR16" s="12" t="e">
        <f t="shared" si="39"/>
        <v>#DIV/0!</v>
      </c>
      <c r="DS16" s="12" t="e">
        <f t="shared" si="39"/>
        <v>#DIV/0!</v>
      </c>
      <c r="DT16" s="12" t="e">
        <f t="shared" si="39"/>
        <v>#DIV/0!</v>
      </c>
      <c r="DU16" s="12" t="e">
        <f t="shared" si="39"/>
        <v>#DIV/0!</v>
      </c>
      <c r="DV16" s="12" t="e">
        <f t="shared" si="39"/>
        <v>#DIV/0!</v>
      </c>
      <c r="DW16" s="12" t="e">
        <f t="shared" si="39"/>
        <v>#DIV/0!</v>
      </c>
      <c r="DX16" s="12" t="e">
        <f t="shared" si="39"/>
        <v>#DIV/0!</v>
      </c>
      <c r="DY16" s="12" t="e">
        <f t="shared" si="39"/>
        <v>#DIV/0!</v>
      </c>
      <c r="DZ16" s="12" t="e">
        <f t="shared" si="39"/>
        <v>#DIV/0!</v>
      </c>
      <c r="EA16" s="12" t="e">
        <f t="shared" si="39"/>
        <v>#DIV/0!</v>
      </c>
      <c r="EB16" s="12" t="e">
        <f t="shared" si="39"/>
        <v>#DIV/0!</v>
      </c>
      <c r="EC16" s="12" t="e">
        <f t="shared" si="39"/>
        <v>#DIV/0!</v>
      </c>
      <c r="ED16" s="12" t="e">
        <f t="shared" si="39"/>
        <v>#DIV/0!</v>
      </c>
      <c r="EE16" s="12" t="e">
        <f t="shared" si="39"/>
        <v>#DIV/0!</v>
      </c>
      <c r="EF16" s="155" t="e">
        <f>+EF9/EF4</f>
        <v>#DIV/0!</v>
      </c>
      <c r="EG16" s="155" t="e">
        <f t="shared" ref="EG16:GA16" si="40">+EG9/EG4</f>
        <v>#DIV/0!</v>
      </c>
      <c r="EH16" s="155" t="e">
        <f t="shared" si="40"/>
        <v>#DIV/0!</v>
      </c>
      <c r="EI16" s="155" t="e">
        <f t="shared" si="40"/>
        <v>#DIV/0!</v>
      </c>
      <c r="EJ16" s="155" t="e">
        <f t="shared" si="40"/>
        <v>#DIV/0!</v>
      </c>
      <c r="EK16" s="155" t="e">
        <f t="shared" si="40"/>
        <v>#DIV/0!</v>
      </c>
      <c r="EL16" s="155" t="e">
        <f t="shared" si="40"/>
        <v>#DIV/0!</v>
      </c>
      <c r="EM16" s="155" t="e">
        <f t="shared" si="40"/>
        <v>#DIV/0!</v>
      </c>
      <c r="EN16" s="155" t="e">
        <f t="shared" si="40"/>
        <v>#DIV/0!</v>
      </c>
      <c r="EO16" s="155" t="e">
        <f t="shared" si="40"/>
        <v>#DIV/0!</v>
      </c>
      <c r="EP16" s="155" t="e">
        <f t="shared" si="40"/>
        <v>#DIV/0!</v>
      </c>
      <c r="EQ16" s="155" t="e">
        <f t="shared" si="40"/>
        <v>#DIV/0!</v>
      </c>
      <c r="ER16" s="155" t="e">
        <f t="shared" si="40"/>
        <v>#DIV/0!</v>
      </c>
      <c r="ES16" s="155" t="e">
        <f t="shared" si="40"/>
        <v>#DIV/0!</v>
      </c>
      <c r="ET16" s="155" t="e">
        <f t="shared" si="40"/>
        <v>#DIV/0!</v>
      </c>
      <c r="EU16" s="155" t="e">
        <f t="shared" si="40"/>
        <v>#DIV/0!</v>
      </c>
      <c r="EV16" s="155" t="e">
        <f t="shared" si="40"/>
        <v>#DIV/0!</v>
      </c>
      <c r="EW16" s="155" t="e">
        <f t="shared" si="40"/>
        <v>#DIV/0!</v>
      </c>
      <c r="EX16" s="155" t="e">
        <f t="shared" si="40"/>
        <v>#DIV/0!</v>
      </c>
      <c r="EY16" s="155" t="e">
        <f t="shared" si="40"/>
        <v>#DIV/0!</v>
      </c>
      <c r="EZ16" s="155" t="e">
        <f t="shared" si="40"/>
        <v>#DIV/0!</v>
      </c>
      <c r="FA16" s="155" t="e">
        <f t="shared" si="40"/>
        <v>#DIV/0!</v>
      </c>
      <c r="FB16" s="155" t="e">
        <f t="shared" si="40"/>
        <v>#DIV/0!</v>
      </c>
      <c r="FC16" s="155" t="e">
        <f t="shared" si="40"/>
        <v>#DIV/0!</v>
      </c>
      <c r="FD16" s="155" t="e">
        <f t="shared" si="40"/>
        <v>#DIV/0!</v>
      </c>
      <c r="FE16" s="155" t="e">
        <f t="shared" si="40"/>
        <v>#DIV/0!</v>
      </c>
      <c r="FF16" s="155" t="e">
        <f t="shared" si="40"/>
        <v>#DIV/0!</v>
      </c>
      <c r="FG16" s="155" t="e">
        <f t="shared" si="40"/>
        <v>#DIV/0!</v>
      </c>
      <c r="FH16" s="155" t="e">
        <f t="shared" si="40"/>
        <v>#DIV/0!</v>
      </c>
      <c r="FI16" s="155" t="e">
        <f t="shared" si="40"/>
        <v>#DIV/0!</v>
      </c>
      <c r="FJ16" s="155" t="e">
        <f t="shared" si="40"/>
        <v>#DIV/0!</v>
      </c>
      <c r="FK16" s="155" t="e">
        <f t="shared" si="40"/>
        <v>#DIV/0!</v>
      </c>
      <c r="FL16" s="155" t="e">
        <f t="shared" si="40"/>
        <v>#DIV/0!</v>
      </c>
      <c r="FM16" s="155" t="e">
        <f t="shared" si="40"/>
        <v>#DIV/0!</v>
      </c>
      <c r="FN16" s="155" t="e">
        <f t="shared" si="40"/>
        <v>#DIV/0!</v>
      </c>
      <c r="FO16" s="155" t="e">
        <f t="shared" si="40"/>
        <v>#DIV/0!</v>
      </c>
      <c r="FP16" s="155" t="e">
        <f t="shared" si="40"/>
        <v>#DIV/0!</v>
      </c>
      <c r="FQ16" s="155" t="e">
        <f t="shared" si="40"/>
        <v>#DIV/0!</v>
      </c>
      <c r="FR16" s="155" t="e">
        <f t="shared" si="40"/>
        <v>#DIV/0!</v>
      </c>
      <c r="FS16" s="155" t="e">
        <f t="shared" si="40"/>
        <v>#DIV/0!</v>
      </c>
      <c r="FT16" s="155" t="e">
        <f t="shared" si="40"/>
        <v>#DIV/0!</v>
      </c>
      <c r="FU16" s="155" t="e">
        <f t="shared" si="40"/>
        <v>#DIV/0!</v>
      </c>
      <c r="FV16" s="155" t="e">
        <f t="shared" si="40"/>
        <v>#DIV/0!</v>
      </c>
      <c r="FW16" s="155" t="e">
        <f t="shared" si="40"/>
        <v>#DIV/0!</v>
      </c>
      <c r="FX16" s="155" t="e">
        <f t="shared" si="40"/>
        <v>#DIV/0!</v>
      </c>
      <c r="FY16" s="155" t="e">
        <f t="shared" si="40"/>
        <v>#DIV/0!</v>
      </c>
      <c r="FZ16" s="155" t="e">
        <f t="shared" si="40"/>
        <v>#DIV/0!</v>
      </c>
      <c r="GA16" s="155" t="e">
        <f t="shared" si="40"/>
        <v>#DIV/0!</v>
      </c>
    </row>
    <row r="17" spans="1:188" s="11" customFormat="1" ht="1" customHeight="1" x14ac:dyDescent="0.35">
      <c r="A17" s="8"/>
      <c r="B17" s="8"/>
      <c r="C17" s="9" t="s">
        <v>63</v>
      </c>
      <c r="D17" s="8"/>
      <c r="E17" s="143"/>
      <c r="F17" s="143"/>
      <c r="G17" s="143"/>
      <c r="H17" s="143"/>
      <c r="I17" s="143"/>
      <c r="J17" s="143"/>
      <c r="K17" s="143"/>
      <c r="L17" s="143"/>
      <c r="M17" s="8"/>
      <c r="N17" s="8"/>
      <c r="O17" s="8"/>
      <c r="P17" s="155" t="e">
        <f>+P10/P4</f>
        <v>#DIV/0!</v>
      </c>
      <c r="Q17" s="155" t="e">
        <f t="shared" ref="Q17:AI17" si="41">+Q10/Q4</f>
        <v>#DIV/0!</v>
      </c>
      <c r="R17" s="155" t="e">
        <f t="shared" si="41"/>
        <v>#DIV/0!</v>
      </c>
      <c r="S17" s="155" t="e">
        <f t="shared" si="41"/>
        <v>#DIV/0!</v>
      </c>
      <c r="T17" s="155" t="e">
        <f t="shared" si="41"/>
        <v>#DIV/0!</v>
      </c>
      <c r="U17" s="155" t="e">
        <f t="shared" si="41"/>
        <v>#DIV/0!</v>
      </c>
      <c r="V17" s="155" t="e">
        <f t="shared" si="41"/>
        <v>#DIV/0!</v>
      </c>
      <c r="W17" s="155" t="e">
        <f t="shared" si="41"/>
        <v>#DIV/0!</v>
      </c>
      <c r="X17" s="155" t="e">
        <f t="shared" si="41"/>
        <v>#DIV/0!</v>
      </c>
      <c r="Y17" s="155" t="e">
        <f t="shared" si="41"/>
        <v>#DIV/0!</v>
      </c>
      <c r="Z17" s="155" t="e">
        <f t="shared" si="41"/>
        <v>#DIV/0!</v>
      </c>
      <c r="AA17" s="155" t="e">
        <f t="shared" si="41"/>
        <v>#DIV/0!</v>
      </c>
      <c r="AB17" s="155" t="e">
        <f t="shared" si="41"/>
        <v>#DIV/0!</v>
      </c>
      <c r="AC17" s="155" t="e">
        <f t="shared" si="41"/>
        <v>#DIV/0!</v>
      </c>
      <c r="AD17" s="155" t="e">
        <f t="shared" si="41"/>
        <v>#DIV/0!</v>
      </c>
      <c r="AE17" s="155" t="e">
        <f t="shared" si="41"/>
        <v>#DIV/0!</v>
      </c>
      <c r="AF17" s="155" t="e">
        <f t="shared" si="41"/>
        <v>#DIV/0!</v>
      </c>
      <c r="AG17" s="155" t="e">
        <f t="shared" si="41"/>
        <v>#DIV/0!</v>
      </c>
      <c r="AH17" s="155" t="e">
        <f t="shared" si="41"/>
        <v>#DIV/0!</v>
      </c>
      <c r="AI17" s="155" t="e">
        <f t="shared" si="41"/>
        <v>#DIV/0!</v>
      </c>
      <c r="AJ17" s="12" t="e">
        <f>+AJ10/AJ4</f>
        <v>#DIV/0!</v>
      </c>
      <c r="AK17" s="12" t="e">
        <f t="shared" ref="AK17:BD17" si="42">+AK10/AK4</f>
        <v>#DIV/0!</v>
      </c>
      <c r="AL17" s="12" t="e">
        <f t="shared" si="42"/>
        <v>#DIV/0!</v>
      </c>
      <c r="AM17" s="12" t="e">
        <f t="shared" si="42"/>
        <v>#DIV/0!</v>
      </c>
      <c r="AN17" s="12" t="e">
        <f t="shared" si="42"/>
        <v>#DIV/0!</v>
      </c>
      <c r="AO17" s="12" t="e">
        <f t="shared" si="42"/>
        <v>#DIV/0!</v>
      </c>
      <c r="AP17" s="12" t="e">
        <f t="shared" si="42"/>
        <v>#DIV/0!</v>
      </c>
      <c r="AQ17" s="12" t="e">
        <f t="shared" si="42"/>
        <v>#DIV/0!</v>
      </c>
      <c r="AR17" s="12" t="e">
        <f t="shared" si="42"/>
        <v>#DIV/0!</v>
      </c>
      <c r="AS17" s="12" t="e">
        <f t="shared" si="42"/>
        <v>#DIV/0!</v>
      </c>
      <c r="AT17" s="12" t="e">
        <f t="shared" si="42"/>
        <v>#DIV/0!</v>
      </c>
      <c r="AU17" s="12" t="e">
        <f t="shared" si="42"/>
        <v>#DIV/0!</v>
      </c>
      <c r="AV17" s="12" t="e">
        <f t="shared" si="42"/>
        <v>#DIV/0!</v>
      </c>
      <c r="AW17" s="12" t="e">
        <f t="shared" si="42"/>
        <v>#DIV/0!</v>
      </c>
      <c r="AX17" s="12" t="e">
        <f t="shared" si="42"/>
        <v>#DIV/0!</v>
      </c>
      <c r="AY17" s="12" t="e">
        <f t="shared" si="42"/>
        <v>#DIV/0!</v>
      </c>
      <c r="AZ17" s="12" t="e">
        <f t="shared" si="42"/>
        <v>#DIV/0!</v>
      </c>
      <c r="BA17" s="12" t="e">
        <f t="shared" si="42"/>
        <v>#DIV/0!</v>
      </c>
      <c r="BB17" s="12" t="e">
        <f t="shared" si="42"/>
        <v>#DIV/0!</v>
      </c>
      <c r="BC17" s="12" t="e">
        <f t="shared" si="42"/>
        <v>#DIV/0!</v>
      </c>
      <c r="BD17" s="12" t="e">
        <f t="shared" si="42"/>
        <v>#DIV/0!</v>
      </c>
      <c r="BE17" s="12" t="e">
        <f>+BE10/BE4</f>
        <v>#DIV/0!</v>
      </c>
      <c r="BF17" s="12" t="e">
        <f t="shared" ref="BF17:CQ17" si="43">+BF10/BF4</f>
        <v>#DIV/0!</v>
      </c>
      <c r="BG17" s="12" t="e">
        <f t="shared" si="43"/>
        <v>#DIV/0!</v>
      </c>
      <c r="BH17" s="12" t="e">
        <f t="shared" si="43"/>
        <v>#DIV/0!</v>
      </c>
      <c r="BI17" s="12" t="e">
        <f t="shared" si="43"/>
        <v>#DIV/0!</v>
      </c>
      <c r="BJ17" s="12" t="e">
        <f t="shared" si="43"/>
        <v>#DIV/0!</v>
      </c>
      <c r="BK17" s="12" t="e">
        <f t="shared" si="43"/>
        <v>#DIV/0!</v>
      </c>
      <c r="BL17" s="12" t="e">
        <f t="shared" si="43"/>
        <v>#DIV/0!</v>
      </c>
      <c r="BM17" s="12" t="e">
        <f t="shared" si="43"/>
        <v>#DIV/0!</v>
      </c>
      <c r="BN17" s="12" t="e">
        <f t="shared" si="43"/>
        <v>#DIV/0!</v>
      </c>
      <c r="BO17" s="12" t="e">
        <f t="shared" si="43"/>
        <v>#DIV/0!</v>
      </c>
      <c r="BP17" s="12" t="e">
        <f t="shared" si="43"/>
        <v>#DIV/0!</v>
      </c>
      <c r="BQ17" s="12" t="e">
        <f t="shared" si="43"/>
        <v>#DIV/0!</v>
      </c>
      <c r="BR17" s="12" t="e">
        <f t="shared" si="43"/>
        <v>#DIV/0!</v>
      </c>
      <c r="BS17" s="12" t="e">
        <f t="shared" si="43"/>
        <v>#DIV/0!</v>
      </c>
      <c r="BT17" s="12" t="e">
        <f t="shared" si="43"/>
        <v>#DIV/0!</v>
      </c>
      <c r="BU17" s="12" t="e">
        <f t="shared" si="43"/>
        <v>#DIV/0!</v>
      </c>
      <c r="BV17" s="12" t="e">
        <f t="shared" si="43"/>
        <v>#DIV/0!</v>
      </c>
      <c r="BW17" s="12" t="e">
        <f t="shared" si="43"/>
        <v>#DIV/0!</v>
      </c>
      <c r="BX17" s="12" t="e">
        <f t="shared" si="43"/>
        <v>#DIV/0!</v>
      </c>
      <c r="BY17" s="12" t="e">
        <f t="shared" si="43"/>
        <v>#DIV/0!</v>
      </c>
      <c r="BZ17" s="12" t="e">
        <f t="shared" si="43"/>
        <v>#DIV/0!</v>
      </c>
      <c r="CA17" s="12" t="e">
        <f t="shared" si="43"/>
        <v>#DIV/0!</v>
      </c>
      <c r="CB17" s="12" t="e">
        <f t="shared" si="43"/>
        <v>#DIV/0!</v>
      </c>
      <c r="CC17" s="12" t="e">
        <f t="shared" si="43"/>
        <v>#DIV/0!</v>
      </c>
      <c r="CD17" s="12" t="e">
        <f t="shared" si="43"/>
        <v>#DIV/0!</v>
      </c>
      <c r="CE17" s="12" t="e">
        <f t="shared" si="43"/>
        <v>#DIV/0!</v>
      </c>
      <c r="CF17" s="12" t="e">
        <f t="shared" si="43"/>
        <v>#DIV/0!</v>
      </c>
      <c r="CG17" s="12" t="e">
        <f t="shared" si="43"/>
        <v>#DIV/0!</v>
      </c>
      <c r="CH17" s="12" t="e">
        <f t="shared" si="43"/>
        <v>#DIV/0!</v>
      </c>
      <c r="CI17" s="12" t="e">
        <f t="shared" si="43"/>
        <v>#DIV/0!</v>
      </c>
      <c r="CJ17" s="12" t="e">
        <f t="shared" si="43"/>
        <v>#DIV/0!</v>
      </c>
      <c r="CK17" s="12" t="e">
        <f t="shared" si="43"/>
        <v>#DIV/0!</v>
      </c>
      <c r="CL17" s="12" t="e">
        <f t="shared" si="43"/>
        <v>#DIV/0!</v>
      </c>
      <c r="CM17" s="12" t="e">
        <f t="shared" si="43"/>
        <v>#DIV/0!</v>
      </c>
      <c r="CN17" s="12" t="e">
        <f t="shared" si="43"/>
        <v>#DIV/0!</v>
      </c>
      <c r="CO17" s="12" t="e">
        <f t="shared" si="43"/>
        <v>#DIV/0!</v>
      </c>
      <c r="CP17" s="12" t="e">
        <f t="shared" si="43"/>
        <v>#DIV/0!</v>
      </c>
      <c r="CQ17" s="12" t="e">
        <f t="shared" si="43"/>
        <v>#DIV/0!</v>
      </c>
      <c r="CR17" s="12" t="e">
        <f>+CR10/CR4</f>
        <v>#DIV/0!</v>
      </c>
      <c r="CS17" s="12" t="e">
        <f t="shared" ref="CS17:FD17" si="44">+CS10/CS4</f>
        <v>#DIV/0!</v>
      </c>
      <c r="CT17" s="12" t="e">
        <f t="shared" si="44"/>
        <v>#DIV/0!</v>
      </c>
      <c r="CU17" s="12" t="e">
        <f t="shared" si="44"/>
        <v>#DIV/0!</v>
      </c>
      <c r="CV17" s="12" t="e">
        <f t="shared" si="44"/>
        <v>#DIV/0!</v>
      </c>
      <c r="CW17" s="12" t="e">
        <f t="shared" si="44"/>
        <v>#DIV/0!</v>
      </c>
      <c r="CX17" s="12" t="e">
        <f t="shared" si="44"/>
        <v>#DIV/0!</v>
      </c>
      <c r="CY17" s="12" t="e">
        <f t="shared" si="44"/>
        <v>#DIV/0!</v>
      </c>
      <c r="CZ17" s="12" t="e">
        <f t="shared" si="44"/>
        <v>#DIV/0!</v>
      </c>
      <c r="DA17" s="12" t="e">
        <f t="shared" si="44"/>
        <v>#DIV/0!</v>
      </c>
      <c r="DB17" s="12" t="e">
        <f t="shared" si="44"/>
        <v>#DIV/0!</v>
      </c>
      <c r="DC17" s="12" t="e">
        <f t="shared" si="44"/>
        <v>#DIV/0!</v>
      </c>
      <c r="DD17" s="12" t="e">
        <f t="shared" si="44"/>
        <v>#DIV/0!</v>
      </c>
      <c r="DE17" s="12" t="e">
        <f t="shared" si="44"/>
        <v>#DIV/0!</v>
      </c>
      <c r="DF17" s="12" t="e">
        <f t="shared" si="44"/>
        <v>#DIV/0!</v>
      </c>
      <c r="DG17" s="12" t="e">
        <f t="shared" si="44"/>
        <v>#DIV/0!</v>
      </c>
      <c r="DH17" s="12" t="e">
        <f t="shared" si="44"/>
        <v>#DIV/0!</v>
      </c>
      <c r="DI17" s="12" t="e">
        <f t="shared" si="44"/>
        <v>#DIV/0!</v>
      </c>
      <c r="DJ17" s="12" t="e">
        <f t="shared" si="44"/>
        <v>#DIV/0!</v>
      </c>
      <c r="DK17" s="12" t="e">
        <f t="shared" si="44"/>
        <v>#DIV/0!</v>
      </c>
      <c r="DL17" s="12" t="e">
        <f t="shared" si="44"/>
        <v>#DIV/0!</v>
      </c>
      <c r="DM17" s="12" t="e">
        <f>+DM10/DM4</f>
        <v>#DIV/0!</v>
      </c>
      <c r="DN17" s="12" t="e">
        <f t="shared" si="44"/>
        <v>#DIV/0!</v>
      </c>
      <c r="DO17" s="12" t="e">
        <f t="shared" si="44"/>
        <v>#DIV/0!</v>
      </c>
      <c r="DP17" s="12" t="e">
        <f t="shared" si="44"/>
        <v>#DIV/0!</v>
      </c>
      <c r="DQ17" s="12" t="e">
        <f t="shared" si="44"/>
        <v>#DIV/0!</v>
      </c>
      <c r="DR17" s="12" t="e">
        <f t="shared" si="44"/>
        <v>#DIV/0!</v>
      </c>
      <c r="DS17" s="12" t="e">
        <f t="shared" si="44"/>
        <v>#DIV/0!</v>
      </c>
      <c r="DT17" s="12" t="e">
        <f t="shared" si="44"/>
        <v>#DIV/0!</v>
      </c>
      <c r="DU17" s="12" t="e">
        <f t="shared" si="44"/>
        <v>#DIV/0!</v>
      </c>
      <c r="DV17" s="12" t="e">
        <f t="shared" si="44"/>
        <v>#DIV/0!</v>
      </c>
      <c r="DW17" s="12" t="e">
        <f t="shared" si="44"/>
        <v>#DIV/0!</v>
      </c>
      <c r="DX17" s="12" t="e">
        <f t="shared" si="44"/>
        <v>#DIV/0!</v>
      </c>
      <c r="DY17" s="12" t="e">
        <f t="shared" si="44"/>
        <v>#DIV/0!</v>
      </c>
      <c r="DZ17" s="12" t="e">
        <f t="shared" si="44"/>
        <v>#DIV/0!</v>
      </c>
      <c r="EA17" s="12" t="e">
        <f t="shared" si="44"/>
        <v>#DIV/0!</v>
      </c>
      <c r="EB17" s="12" t="e">
        <f t="shared" si="44"/>
        <v>#DIV/0!</v>
      </c>
      <c r="EC17" s="12" t="e">
        <f t="shared" si="44"/>
        <v>#DIV/0!</v>
      </c>
      <c r="ED17" s="12" t="e">
        <f t="shared" si="44"/>
        <v>#DIV/0!</v>
      </c>
      <c r="EE17" s="12" t="e">
        <f t="shared" si="44"/>
        <v>#DIV/0!</v>
      </c>
      <c r="EF17" s="155" t="e">
        <f t="shared" si="44"/>
        <v>#DIV/0!</v>
      </c>
      <c r="EG17" s="155" t="e">
        <f t="shared" si="44"/>
        <v>#DIV/0!</v>
      </c>
      <c r="EH17" s="155" t="e">
        <f t="shared" si="44"/>
        <v>#DIV/0!</v>
      </c>
      <c r="EI17" s="155" t="e">
        <f t="shared" si="44"/>
        <v>#DIV/0!</v>
      </c>
      <c r="EJ17" s="155" t="e">
        <f t="shared" si="44"/>
        <v>#DIV/0!</v>
      </c>
      <c r="EK17" s="155" t="e">
        <f t="shared" si="44"/>
        <v>#DIV/0!</v>
      </c>
      <c r="EL17" s="155" t="e">
        <f t="shared" si="44"/>
        <v>#DIV/0!</v>
      </c>
      <c r="EM17" s="155" t="e">
        <f t="shared" si="44"/>
        <v>#DIV/0!</v>
      </c>
      <c r="EN17" s="155" t="e">
        <f t="shared" si="44"/>
        <v>#DIV/0!</v>
      </c>
      <c r="EO17" s="155" t="e">
        <f t="shared" si="44"/>
        <v>#DIV/0!</v>
      </c>
      <c r="EP17" s="155" t="e">
        <f t="shared" si="44"/>
        <v>#DIV/0!</v>
      </c>
      <c r="EQ17" s="155" t="e">
        <f t="shared" si="44"/>
        <v>#DIV/0!</v>
      </c>
      <c r="ER17" s="155" t="e">
        <f t="shared" si="44"/>
        <v>#DIV/0!</v>
      </c>
      <c r="ES17" s="155" t="e">
        <f t="shared" si="44"/>
        <v>#DIV/0!</v>
      </c>
      <c r="ET17" s="155" t="e">
        <f t="shared" si="44"/>
        <v>#DIV/0!</v>
      </c>
      <c r="EU17" s="155" t="e">
        <f t="shared" si="44"/>
        <v>#DIV/0!</v>
      </c>
      <c r="EV17" s="155" t="e">
        <f t="shared" si="44"/>
        <v>#DIV/0!</v>
      </c>
      <c r="EW17" s="155" t="e">
        <f t="shared" si="44"/>
        <v>#DIV/0!</v>
      </c>
      <c r="EX17" s="155" t="e">
        <f t="shared" si="44"/>
        <v>#DIV/0!</v>
      </c>
      <c r="EY17" s="155" t="e">
        <f t="shared" si="44"/>
        <v>#DIV/0!</v>
      </c>
      <c r="EZ17" s="155" t="e">
        <f t="shared" si="44"/>
        <v>#DIV/0!</v>
      </c>
      <c r="FA17" s="155" t="e">
        <f t="shared" si="44"/>
        <v>#DIV/0!</v>
      </c>
      <c r="FB17" s="155" t="e">
        <f t="shared" si="44"/>
        <v>#DIV/0!</v>
      </c>
      <c r="FC17" s="155" t="e">
        <f t="shared" si="44"/>
        <v>#DIV/0!</v>
      </c>
      <c r="FD17" s="155" t="e">
        <f t="shared" si="44"/>
        <v>#DIV/0!</v>
      </c>
      <c r="FE17" s="155" t="e">
        <f t="shared" ref="FE17:GA17" si="45">+FE10/FE4</f>
        <v>#DIV/0!</v>
      </c>
      <c r="FF17" s="155" t="e">
        <f t="shared" si="45"/>
        <v>#DIV/0!</v>
      </c>
      <c r="FG17" s="155" t="e">
        <f t="shared" si="45"/>
        <v>#DIV/0!</v>
      </c>
      <c r="FH17" s="155" t="e">
        <f t="shared" si="45"/>
        <v>#DIV/0!</v>
      </c>
      <c r="FI17" s="155" t="e">
        <f t="shared" si="45"/>
        <v>#DIV/0!</v>
      </c>
      <c r="FJ17" s="155" t="e">
        <f t="shared" si="45"/>
        <v>#DIV/0!</v>
      </c>
      <c r="FK17" s="155" t="e">
        <f t="shared" si="45"/>
        <v>#DIV/0!</v>
      </c>
      <c r="FL17" s="155" t="e">
        <f t="shared" si="45"/>
        <v>#DIV/0!</v>
      </c>
      <c r="FM17" s="155" t="e">
        <f t="shared" si="45"/>
        <v>#DIV/0!</v>
      </c>
      <c r="FN17" s="155" t="e">
        <f t="shared" si="45"/>
        <v>#DIV/0!</v>
      </c>
      <c r="FO17" s="155" t="e">
        <f t="shared" si="45"/>
        <v>#DIV/0!</v>
      </c>
      <c r="FP17" s="155" t="e">
        <f t="shared" si="45"/>
        <v>#DIV/0!</v>
      </c>
      <c r="FQ17" s="155" t="e">
        <f t="shared" si="45"/>
        <v>#DIV/0!</v>
      </c>
      <c r="FR17" s="155" t="e">
        <f t="shared" si="45"/>
        <v>#DIV/0!</v>
      </c>
      <c r="FS17" s="155" t="e">
        <f t="shared" si="45"/>
        <v>#DIV/0!</v>
      </c>
      <c r="FT17" s="155" t="e">
        <f t="shared" si="45"/>
        <v>#DIV/0!</v>
      </c>
      <c r="FU17" s="155" t="e">
        <f t="shared" si="45"/>
        <v>#DIV/0!</v>
      </c>
      <c r="FV17" s="155" t="e">
        <f t="shared" si="45"/>
        <v>#DIV/0!</v>
      </c>
      <c r="FW17" s="155" t="e">
        <f t="shared" si="45"/>
        <v>#DIV/0!</v>
      </c>
      <c r="FX17" s="155" t="e">
        <f t="shared" si="45"/>
        <v>#DIV/0!</v>
      </c>
      <c r="FY17" s="155" t="e">
        <f t="shared" si="45"/>
        <v>#DIV/0!</v>
      </c>
      <c r="FZ17" s="155" t="e">
        <f t="shared" si="45"/>
        <v>#DIV/0!</v>
      </c>
      <c r="GA17" s="155" t="e">
        <f t="shared" si="45"/>
        <v>#DIV/0!</v>
      </c>
    </row>
    <row r="18" spans="1:188" s="11" customFormat="1" ht="1" customHeight="1" x14ac:dyDescent="0.35">
      <c r="A18" s="8"/>
      <c r="B18" s="8"/>
      <c r="C18" s="9" t="s">
        <v>64</v>
      </c>
      <c r="D18" s="8"/>
      <c r="E18" s="143"/>
      <c r="F18" s="143"/>
      <c r="G18" s="143"/>
      <c r="H18" s="143"/>
      <c r="I18" s="143"/>
      <c r="J18" s="143"/>
      <c r="K18" s="143"/>
      <c r="L18" s="143"/>
      <c r="M18" s="8"/>
      <c r="N18" s="8"/>
      <c r="O18" s="8"/>
      <c r="P18" s="155" t="e">
        <f>+P11/P4</f>
        <v>#DIV/0!</v>
      </c>
      <c r="Q18" s="155" t="e">
        <f t="shared" ref="Q18:AI18" si="46">+Q11/Q4</f>
        <v>#DIV/0!</v>
      </c>
      <c r="R18" s="155" t="e">
        <f t="shared" si="46"/>
        <v>#DIV/0!</v>
      </c>
      <c r="S18" s="155" t="e">
        <f t="shared" si="46"/>
        <v>#DIV/0!</v>
      </c>
      <c r="T18" s="155" t="e">
        <f t="shared" si="46"/>
        <v>#DIV/0!</v>
      </c>
      <c r="U18" s="155" t="e">
        <f t="shared" si="46"/>
        <v>#DIV/0!</v>
      </c>
      <c r="V18" s="155" t="e">
        <f t="shared" si="46"/>
        <v>#DIV/0!</v>
      </c>
      <c r="W18" s="155" t="e">
        <f t="shared" si="46"/>
        <v>#DIV/0!</v>
      </c>
      <c r="X18" s="155" t="e">
        <f t="shared" si="46"/>
        <v>#DIV/0!</v>
      </c>
      <c r="Y18" s="155" t="e">
        <f t="shared" si="46"/>
        <v>#DIV/0!</v>
      </c>
      <c r="Z18" s="155" t="e">
        <f t="shared" si="46"/>
        <v>#DIV/0!</v>
      </c>
      <c r="AA18" s="155" t="e">
        <f t="shared" si="46"/>
        <v>#DIV/0!</v>
      </c>
      <c r="AB18" s="155" t="e">
        <f t="shared" si="46"/>
        <v>#DIV/0!</v>
      </c>
      <c r="AC18" s="155" t="e">
        <f t="shared" si="46"/>
        <v>#DIV/0!</v>
      </c>
      <c r="AD18" s="155" t="e">
        <f t="shared" si="46"/>
        <v>#DIV/0!</v>
      </c>
      <c r="AE18" s="155" t="e">
        <f t="shared" si="46"/>
        <v>#DIV/0!</v>
      </c>
      <c r="AF18" s="155" t="e">
        <f t="shared" si="46"/>
        <v>#DIV/0!</v>
      </c>
      <c r="AG18" s="155" t="e">
        <f t="shared" si="46"/>
        <v>#DIV/0!</v>
      </c>
      <c r="AH18" s="155" t="e">
        <f t="shared" si="46"/>
        <v>#DIV/0!</v>
      </c>
      <c r="AI18" s="155" t="e">
        <f t="shared" si="46"/>
        <v>#DIV/0!</v>
      </c>
      <c r="AJ18" s="12" t="e">
        <f>+AJ11/AJ4</f>
        <v>#DIV/0!</v>
      </c>
      <c r="AK18" s="12" t="e">
        <f t="shared" ref="AK18:CQ18" si="47">+AK11/AK4</f>
        <v>#DIV/0!</v>
      </c>
      <c r="AL18" s="12" t="e">
        <f t="shared" si="47"/>
        <v>#DIV/0!</v>
      </c>
      <c r="AM18" s="12" t="e">
        <f t="shared" si="47"/>
        <v>#DIV/0!</v>
      </c>
      <c r="AN18" s="12" t="e">
        <f t="shared" si="47"/>
        <v>#DIV/0!</v>
      </c>
      <c r="AO18" s="12" t="e">
        <f t="shared" si="47"/>
        <v>#DIV/0!</v>
      </c>
      <c r="AP18" s="12" t="e">
        <f t="shared" si="47"/>
        <v>#DIV/0!</v>
      </c>
      <c r="AQ18" s="12" t="e">
        <f t="shared" si="47"/>
        <v>#DIV/0!</v>
      </c>
      <c r="AR18" s="12" t="e">
        <f t="shared" si="47"/>
        <v>#DIV/0!</v>
      </c>
      <c r="AS18" s="12" t="e">
        <f t="shared" si="47"/>
        <v>#DIV/0!</v>
      </c>
      <c r="AT18" s="12" t="e">
        <f t="shared" si="47"/>
        <v>#DIV/0!</v>
      </c>
      <c r="AU18" s="12" t="e">
        <f t="shared" si="47"/>
        <v>#DIV/0!</v>
      </c>
      <c r="AV18" s="12" t="e">
        <f t="shared" si="47"/>
        <v>#DIV/0!</v>
      </c>
      <c r="AW18" s="12" t="e">
        <f t="shared" si="47"/>
        <v>#DIV/0!</v>
      </c>
      <c r="AX18" s="12" t="e">
        <f t="shared" si="47"/>
        <v>#DIV/0!</v>
      </c>
      <c r="AY18" s="12" t="e">
        <f t="shared" si="47"/>
        <v>#DIV/0!</v>
      </c>
      <c r="AZ18" s="12" t="e">
        <f t="shared" si="47"/>
        <v>#DIV/0!</v>
      </c>
      <c r="BA18" s="12" t="e">
        <f t="shared" si="47"/>
        <v>#DIV/0!</v>
      </c>
      <c r="BB18" s="12" t="e">
        <f t="shared" si="47"/>
        <v>#DIV/0!</v>
      </c>
      <c r="BC18" s="12" t="e">
        <f t="shared" si="47"/>
        <v>#DIV/0!</v>
      </c>
      <c r="BD18" s="12" t="e">
        <f t="shared" si="47"/>
        <v>#DIV/0!</v>
      </c>
      <c r="BE18" s="12" t="e">
        <f t="shared" si="47"/>
        <v>#DIV/0!</v>
      </c>
      <c r="BF18" s="12" t="e">
        <f t="shared" si="47"/>
        <v>#DIV/0!</v>
      </c>
      <c r="BG18" s="12" t="e">
        <f t="shared" si="47"/>
        <v>#DIV/0!</v>
      </c>
      <c r="BH18" s="12" t="e">
        <f t="shared" si="47"/>
        <v>#DIV/0!</v>
      </c>
      <c r="BI18" s="12" t="e">
        <f t="shared" si="47"/>
        <v>#DIV/0!</v>
      </c>
      <c r="BJ18" s="12" t="e">
        <f t="shared" si="47"/>
        <v>#DIV/0!</v>
      </c>
      <c r="BK18" s="12" t="e">
        <f t="shared" si="47"/>
        <v>#DIV/0!</v>
      </c>
      <c r="BL18" s="12" t="e">
        <f t="shared" si="47"/>
        <v>#DIV/0!</v>
      </c>
      <c r="BM18" s="12" t="e">
        <f t="shared" si="47"/>
        <v>#DIV/0!</v>
      </c>
      <c r="BN18" s="12" t="e">
        <f t="shared" si="47"/>
        <v>#DIV/0!</v>
      </c>
      <c r="BO18" s="12" t="e">
        <f t="shared" si="47"/>
        <v>#DIV/0!</v>
      </c>
      <c r="BP18" s="12" t="e">
        <f t="shared" si="47"/>
        <v>#DIV/0!</v>
      </c>
      <c r="BQ18" s="12" t="e">
        <f t="shared" si="47"/>
        <v>#DIV/0!</v>
      </c>
      <c r="BR18" s="12" t="e">
        <f t="shared" si="47"/>
        <v>#DIV/0!</v>
      </c>
      <c r="BS18" s="12" t="e">
        <f t="shared" si="47"/>
        <v>#DIV/0!</v>
      </c>
      <c r="BT18" s="12" t="e">
        <f t="shared" si="47"/>
        <v>#DIV/0!</v>
      </c>
      <c r="BU18" s="12" t="e">
        <f t="shared" si="47"/>
        <v>#DIV/0!</v>
      </c>
      <c r="BV18" s="12" t="e">
        <f t="shared" si="47"/>
        <v>#DIV/0!</v>
      </c>
      <c r="BW18" s="12" t="e">
        <f t="shared" si="47"/>
        <v>#DIV/0!</v>
      </c>
      <c r="BX18" s="12" t="e">
        <f t="shared" si="47"/>
        <v>#DIV/0!</v>
      </c>
      <c r="BY18" s="12" t="e">
        <f t="shared" si="47"/>
        <v>#DIV/0!</v>
      </c>
      <c r="BZ18" s="12" t="e">
        <f t="shared" si="47"/>
        <v>#DIV/0!</v>
      </c>
      <c r="CA18" s="12" t="e">
        <f t="shared" si="47"/>
        <v>#DIV/0!</v>
      </c>
      <c r="CB18" s="12" t="e">
        <f t="shared" si="47"/>
        <v>#DIV/0!</v>
      </c>
      <c r="CC18" s="12" t="e">
        <f t="shared" si="47"/>
        <v>#DIV/0!</v>
      </c>
      <c r="CD18" s="12" t="e">
        <f t="shared" si="47"/>
        <v>#DIV/0!</v>
      </c>
      <c r="CE18" s="12" t="e">
        <f t="shared" si="47"/>
        <v>#DIV/0!</v>
      </c>
      <c r="CF18" s="12" t="e">
        <f t="shared" si="47"/>
        <v>#DIV/0!</v>
      </c>
      <c r="CG18" s="12" t="e">
        <f t="shared" si="47"/>
        <v>#DIV/0!</v>
      </c>
      <c r="CH18" s="12" t="e">
        <f t="shared" si="47"/>
        <v>#DIV/0!</v>
      </c>
      <c r="CI18" s="12" t="e">
        <f t="shared" si="47"/>
        <v>#DIV/0!</v>
      </c>
      <c r="CJ18" s="12" t="e">
        <f t="shared" si="47"/>
        <v>#DIV/0!</v>
      </c>
      <c r="CK18" s="12" t="e">
        <f t="shared" si="47"/>
        <v>#DIV/0!</v>
      </c>
      <c r="CL18" s="12" t="e">
        <f t="shared" si="47"/>
        <v>#DIV/0!</v>
      </c>
      <c r="CM18" s="12" t="e">
        <f t="shared" si="47"/>
        <v>#DIV/0!</v>
      </c>
      <c r="CN18" s="12" t="e">
        <f t="shared" si="47"/>
        <v>#DIV/0!</v>
      </c>
      <c r="CO18" s="12" t="e">
        <f t="shared" si="47"/>
        <v>#DIV/0!</v>
      </c>
      <c r="CP18" s="12" t="e">
        <f t="shared" si="47"/>
        <v>#DIV/0!</v>
      </c>
      <c r="CQ18" s="12" t="e">
        <f t="shared" si="47"/>
        <v>#DIV/0!</v>
      </c>
      <c r="CR18" s="12" t="e">
        <f>+CR11/CR4</f>
        <v>#DIV/0!</v>
      </c>
      <c r="CS18" s="12" t="e">
        <f t="shared" ref="CS18:FD18" si="48">+CS11/CS4</f>
        <v>#DIV/0!</v>
      </c>
      <c r="CT18" s="12" t="e">
        <f t="shared" si="48"/>
        <v>#DIV/0!</v>
      </c>
      <c r="CU18" s="12" t="e">
        <f t="shared" si="48"/>
        <v>#DIV/0!</v>
      </c>
      <c r="CV18" s="12" t="e">
        <f t="shared" si="48"/>
        <v>#DIV/0!</v>
      </c>
      <c r="CW18" s="12" t="e">
        <f t="shared" si="48"/>
        <v>#DIV/0!</v>
      </c>
      <c r="CX18" s="12" t="e">
        <f t="shared" si="48"/>
        <v>#DIV/0!</v>
      </c>
      <c r="CY18" s="12" t="e">
        <f t="shared" si="48"/>
        <v>#DIV/0!</v>
      </c>
      <c r="CZ18" s="12" t="e">
        <f t="shared" si="48"/>
        <v>#DIV/0!</v>
      </c>
      <c r="DA18" s="12" t="e">
        <f t="shared" si="48"/>
        <v>#DIV/0!</v>
      </c>
      <c r="DB18" s="12" t="e">
        <f t="shared" si="48"/>
        <v>#DIV/0!</v>
      </c>
      <c r="DC18" s="12" t="e">
        <f t="shared" si="48"/>
        <v>#DIV/0!</v>
      </c>
      <c r="DD18" s="12" t="e">
        <f t="shared" si="48"/>
        <v>#DIV/0!</v>
      </c>
      <c r="DE18" s="12" t="e">
        <f t="shared" si="48"/>
        <v>#DIV/0!</v>
      </c>
      <c r="DF18" s="12" t="e">
        <f t="shared" si="48"/>
        <v>#DIV/0!</v>
      </c>
      <c r="DG18" s="12" t="e">
        <f t="shared" si="48"/>
        <v>#DIV/0!</v>
      </c>
      <c r="DH18" s="12" t="e">
        <f t="shared" si="48"/>
        <v>#DIV/0!</v>
      </c>
      <c r="DI18" s="12" t="e">
        <f t="shared" si="48"/>
        <v>#DIV/0!</v>
      </c>
      <c r="DJ18" s="12" t="e">
        <f t="shared" si="48"/>
        <v>#DIV/0!</v>
      </c>
      <c r="DK18" s="12" t="e">
        <f t="shared" si="48"/>
        <v>#DIV/0!</v>
      </c>
      <c r="DL18" s="12" t="e">
        <f t="shared" si="48"/>
        <v>#DIV/0!</v>
      </c>
      <c r="DM18" s="12" t="e">
        <f t="shared" si="48"/>
        <v>#DIV/0!</v>
      </c>
      <c r="DN18" s="12" t="e">
        <f t="shared" si="48"/>
        <v>#DIV/0!</v>
      </c>
      <c r="DO18" s="12" t="e">
        <f t="shared" si="48"/>
        <v>#DIV/0!</v>
      </c>
      <c r="DP18" s="12" t="e">
        <f t="shared" si="48"/>
        <v>#DIV/0!</v>
      </c>
      <c r="DQ18" s="12" t="e">
        <f t="shared" si="48"/>
        <v>#DIV/0!</v>
      </c>
      <c r="DR18" s="12" t="e">
        <f t="shared" si="48"/>
        <v>#DIV/0!</v>
      </c>
      <c r="DS18" s="12" t="e">
        <f t="shared" si="48"/>
        <v>#DIV/0!</v>
      </c>
      <c r="DT18" s="12" t="e">
        <f t="shared" si="48"/>
        <v>#DIV/0!</v>
      </c>
      <c r="DU18" s="12" t="e">
        <f t="shared" si="48"/>
        <v>#DIV/0!</v>
      </c>
      <c r="DV18" s="12" t="e">
        <f t="shared" si="48"/>
        <v>#DIV/0!</v>
      </c>
      <c r="DW18" s="12" t="e">
        <f t="shared" si="48"/>
        <v>#DIV/0!</v>
      </c>
      <c r="DX18" s="12" t="e">
        <f t="shared" si="48"/>
        <v>#DIV/0!</v>
      </c>
      <c r="DY18" s="12" t="e">
        <f t="shared" si="48"/>
        <v>#DIV/0!</v>
      </c>
      <c r="DZ18" s="12" t="e">
        <f t="shared" si="48"/>
        <v>#DIV/0!</v>
      </c>
      <c r="EA18" s="12" t="e">
        <f t="shared" si="48"/>
        <v>#DIV/0!</v>
      </c>
      <c r="EB18" s="12" t="e">
        <f t="shared" si="48"/>
        <v>#DIV/0!</v>
      </c>
      <c r="EC18" s="12" t="e">
        <f t="shared" si="48"/>
        <v>#DIV/0!</v>
      </c>
      <c r="ED18" s="12" t="e">
        <f t="shared" si="48"/>
        <v>#DIV/0!</v>
      </c>
      <c r="EE18" s="12" t="e">
        <f t="shared" si="48"/>
        <v>#DIV/0!</v>
      </c>
      <c r="EF18" s="155" t="e">
        <f t="shared" si="48"/>
        <v>#DIV/0!</v>
      </c>
      <c r="EG18" s="155" t="e">
        <f t="shared" si="48"/>
        <v>#DIV/0!</v>
      </c>
      <c r="EH18" s="155" t="e">
        <f t="shared" si="48"/>
        <v>#DIV/0!</v>
      </c>
      <c r="EI18" s="155" t="e">
        <f t="shared" si="48"/>
        <v>#DIV/0!</v>
      </c>
      <c r="EJ18" s="155" t="e">
        <f t="shared" si="48"/>
        <v>#DIV/0!</v>
      </c>
      <c r="EK18" s="155" t="e">
        <f t="shared" si="48"/>
        <v>#DIV/0!</v>
      </c>
      <c r="EL18" s="155" t="e">
        <f t="shared" si="48"/>
        <v>#DIV/0!</v>
      </c>
      <c r="EM18" s="155" t="e">
        <f t="shared" si="48"/>
        <v>#DIV/0!</v>
      </c>
      <c r="EN18" s="155" t="e">
        <f t="shared" si="48"/>
        <v>#DIV/0!</v>
      </c>
      <c r="EO18" s="155" t="e">
        <f t="shared" si="48"/>
        <v>#DIV/0!</v>
      </c>
      <c r="EP18" s="155" t="e">
        <f t="shared" si="48"/>
        <v>#DIV/0!</v>
      </c>
      <c r="EQ18" s="155" t="e">
        <f t="shared" si="48"/>
        <v>#DIV/0!</v>
      </c>
      <c r="ER18" s="155" t="e">
        <f t="shared" si="48"/>
        <v>#DIV/0!</v>
      </c>
      <c r="ES18" s="155" t="e">
        <f t="shared" si="48"/>
        <v>#DIV/0!</v>
      </c>
      <c r="ET18" s="155" t="e">
        <f t="shared" si="48"/>
        <v>#DIV/0!</v>
      </c>
      <c r="EU18" s="155" t="e">
        <f t="shared" si="48"/>
        <v>#DIV/0!</v>
      </c>
      <c r="EV18" s="155" t="e">
        <f t="shared" si="48"/>
        <v>#DIV/0!</v>
      </c>
      <c r="EW18" s="155" t="e">
        <f t="shared" si="48"/>
        <v>#DIV/0!</v>
      </c>
      <c r="EX18" s="155" t="e">
        <f t="shared" si="48"/>
        <v>#DIV/0!</v>
      </c>
      <c r="EY18" s="155" t="e">
        <f t="shared" si="48"/>
        <v>#DIV/0!</v>
      </c>
      <c r="EZ18" s="155" t="e">
        <f t="shared" si="48"/>
        <v>#DIV/0!</v>
      </c>
      <c r="FA18" s="155" t="e">
        <f t="shared" si="48"/>
        <v>#DIV/0!</v>
      </c>
      <c r="FB18" s="155" t="e">
        <f t="shared" si="48"/>
        <v>#DIV/0!</v>
      </c>
      <c r="FC18" s="155" t="e">
        <f t="shared" si="48"/>
        <v>#DIV/0!</v>
      </c>
      <c r="FD18" s="155" t="e">
        <f t="shared" si="48"/>
        <v>#DIV/0!</v>
      </c>
      <c r="FE18" s="155" t="e">
        <f t="shared" ref="FE18:GA18" si="49">+FE11/FE4</f>
        <v>#DIV/0!</v>
      </c>
      <c r="FF18" s="155" t="e">
        <f t="shared" si="49"/>
        <v>#DIV/0!</v>
      </c>
      <c r="FG18" s="155" t="e">
        <f t="shared" si="49"/>
        <v>#DIV/0!</v>
      </c>
      <c r="FH18" s="155" t="e">
        <f t="shared" si="49"/>
        <v>#DIV/0!</v>
      </c>
      <c r="FI18" s="155" t="e">
        <f t="shared" si="49"/>
        <v>#DIV/0!</v>
      </c>
      <c r="FJ18" s="155" t="e">
        <f t="shared" si="49"/>
        <v>#DIV/0!</v>
      </c>
      <c r="FK18" s="155" t="e">
        <f t="shared" si="49"/>
        <v>#DIV/0!</v>
      </c>
      <c r="FL18" s="155" t="e">
        <f t="shared" si="49"/>
        <v>#DIV/0!</v>
      </c>
      <c r="FM18" s="155" t="e">
        <f t="shared" si="49"/>
        <v>#DIV/0!</v>
      </c>
      <c r="FN18" s="155" t="e">
        <f t="shared" si="49"/>
        <v>#DIV/0!</v>
      </c>
      <c r="FO18" s="155" t="e">
        <f t="shared" si="49"/>
        <v>#DIV/0!</v>
      </c>
      <c r="FP18" s="155" t="e">
        <f t="shared" si="49"/>
        <v>#DIV/0!</v>
      </c>
      <c r="FQ18" s="155" t="e">
        <f t="shared" si="49"/>
        <v>#DIV/0!</v>
      </c>
      <c r="FR18" s="155" t="e">
        <f t="shared" si="49"/>
        <v>#DIV/0!</v>
      </c>
      <c r="FS18" s="155" t="e">
        <f t="shared" si="49"/>
        <v>#DIV/0!</v>
      </c>
      <c r="FT18" s="155" t="e">
        <f t="shared" si="49"/>
        <v>#DIV/0!</v>
      </c>
      <c r="FU18" s="155" t="e">
        <f t="shared" si="49"/>
        <v>#DIV/0!</v>
      </c>
      <c r="FV18" s="155" t="e">
        <f t="shared" si="49"/>
        <v>#DIV/0!</v>
      </c>
      <c r="FW18" s="155" t="e">
        <f t="shared" si="49"/>
        <v>#DIV/0!</v>
      </c>
      <c r="FX18" s="155" t="e">
        <f t="shared" si="49"/>
        <v>#DIV/0!</v>
      </c>
      <c r="FY18" s="155" t="e">
        <f t="shared" si="49"/>
        <v>#DIV/0!</v>
      </c>
      <c r="FZ18" s="155" t="e">
        <f t="shared" si="49"/>
        <v>#DIV/0!</v>
      </c>
      <c r="GA18" s="155" t="e">
        <f t="shared" si="49"/>
        <v>#DIV/0!</v>
      </c>
    </row>
    <row r="19" spans="1:188" s="11" customFormat="1" ht="1" customHeight="1" x14ac:dyDescent="0.35">
      <c r="A19" s="8"/>
      <c r="B19" s="8"/>
      <c r="C19" s="9" t="s">
        <v>65</v>
      </c>
      <c r="D19" s="8"/>
      <c r="E19" s="143"/>
      <c r="F19" s="143"/>
      <c r="G19" s="143"/>
      <c r="H19" s="143"/>
      <c r="I19" s="143"/>
      <c r="J19" s="143"/>
      <c r="K19" s="143"/>
      <c r="L19" s="143"/>
      <c r="M19" s="8"/>
      <c r="N19" s="8"/>
      <c r="O19" s="8"/>
      <c r="P19" s="13" t="e">
        <f>P13</f>
        <v>#DIV/0!</v>
      </c>
      <c r="Q19" s="13" t="e">
        <f t="shared" ref="Q19:AI19" si="50">Q13</f>
        <v>#DIV/0!</v>
      </c>
      <c r="R19" s="13" t="e">
        <f t="shared" si="50"/>
        <v>#DIV/0!</v>
      </c>
      <c r="S19" s="13" t="e">
        <f t="shared" si="50"/>
        <v>#DIV/0!</v>
      </c>
      <c r="T19" s="13" t="e">
        <f t="shared" si="50"/>
        <v>#DIV/0!</v>
      </c>
      <c r="U19" s="13" t="e">
        <f t="shared" si="50"/>
        <v>#DIV/0!</v>
      </c>
      <c r="V19" s="13" t="e">
        <f t="shared" si="50"/>
        <v>#DIV/0!</v>
      </c>
      <c r="W19" s="13" t="e">
        <f t="shared" si="50"/>
        <v>#DIV/0!</v>
      </c>
      <c r="X19" s="13" t="e">
        <f t="shared" si="50"/>
        <v>#DIV/0!</v>
      </c>
      <c r="Y19" s="13" t="e">
        <f t="shared" si="50"/>
        <v>#DIV/0!</v>
      </c>
      <c r="Z19" s="13" t="e">
        <f t="shared" si="50"/>
        <v>#DIV/0!</v>
      </c>
      <c r="AA19" s="13" t="e">
        <f t="shared" si="50"/>
        <v>#DIV/0!</v>
      </c>
      <c r="AB19" s="13" t="e">
        <f t="shared" si="50"/>
        <v>#DIV/0!</v>
      </c>
      <c r="AC19" s="13" t="e">
        <f t="shared" si="50"/>
        <v>#DIV/0!</v>
      </c>
      <c r="AD19" s="13" t="e">
        <f t="shared" si="50"/>
        <v>#DIV/0!</v>
      </c>
      <c r="AE19" s="13" t="e">
        <f t="shared" si="50"/>
        <v>#DIV/0!</v>
      </c>
      <c r="AF19" s="13" t="e">
        <f t="shared" si="50"/>
        <v>#DIV/0!</v>
      </c>
      <c r="AG19" s="13" t="e">
        <f t="shared" si="50"/>
        <v>#DIV/0!</v>
      </c>
      <c r="AH19" s="13" t="e">
        <f t="shared" si="50"/>
        <v>#DIV/0!</v>
      </c>
      <c r="AI19" s="13" t="e">
        <f t="shared" si="50"/>
        <v>#DIV/0!</v>
      </c>
      <c r="AJ19" s="13" t="e">
        <f>AJ13</f>
        <v>#DIV/0!</v>
      </c>
      <c r="AK19" s="13" t="e">
        <f>AK16</f>
        <v>#DIV/0!</v>
      </c>
      <c r="AL19" s="13" t="e">
        <f>AL15</f>
        <v>#DIV/0!</v>
      </c>
      <c r="AM19" s="13" t="e">
        <f>AM16</f>
        <v>#DIV/0!</v>
      </c>
      <c r="AN19" s="13" t="e">
        <f>AN13</f>
        <v>#DIV/0!</v>
      </c>
      <c r="AO19" s="13" t="e">
        <f>AO14</f>
        <v>#DIV/0!</v>
      </c>
      <c r="AP19" s="13" t="e">
        <f>AP13</f>
        <v>#DIV/0!</v>
      </c>
      <c r="AQ19" s="13" t="e">
        <f>AQ14</f>
        <v>#DIV/0!</v>
      </c>
      <c r="AR19" s="13" t="e">
        <f>AR14</f>
        <v>#DIV/0!</v>
      </c>
      <c r="AS19" s="13" t="e">
        <f>AS15</f>
        <v>#DIV/0!</v>
      </c>
      <c r="AT19" s="13" t="e">
        <f>AT15</f>
        <v>#DIV/0!</v>
      </c>
      <c r="AU19" s="13" t="e">
        <f>AU16</f>
        <v>#DIV/0!</v>
      </c>
      <c r="AV19" s="13" t="e">
        <f>AV16</f>
        <v>#DIV/0!</v>
      </c>
      <c r="AW19" s="13" t="e">
        <f>AW15</f>
        <v>#DIV/0!</v>
      </c>
      <c r="AX19" s="13" t="e">
        <f>AX13</f>
        <v>#DIV/0!</v>
      </c>
      <c r="AY19" s="13" t="e">
        <f>AY13</f>
        <v>#DIV/0!</v>
      </c>
      <c r="AZ19" s="13" t="e">
        <f>AZ16</f>
        <v>#DIV/0!</v>
      </c>
      <c r="BA19" s="13" t="e">
        <f>BA13</f>
        <v>#DIV/0!</v>
      </c>
      <c r="BB19" s="13" t="e">
        <f>BB14</f>
        <v>#DIV/0!</v>
      </c>
      <c r="BC19" s="13" t="e">
        <f>BC13</f>
        <v>#DIV/0!</v>
      </c>
      <c r="BD19" s="13" t="e">
        <f>BD15</f>
        <v>#DIV/0!</v>
      </c>
      <c r="BE19" s="13" t="e">
        <f>BE16</f>
        <v>#DIV/0!</v>
      </c>
      <c r="BF19" s="13" t="e">
        <f>BF15</f>
        <v>#DIV/0!</v>
      </c>
      <c r="BG19" s="13" t="e">
        <f>BG15</f>
        <v>#DIV/0!</v>
      </c>
      <c r="BH19" s="13" t="e">
        <f>BH16</f>
        <v>#DIV/0!</v>
      </c>
      <c r="BI19" s="13" t="e">
        <f>BI14</f>
        <v>#DIV/0!</v>
      </c>
      <c r="BJ19" s="13" t="e">
        <f>BJ13</f>
        <v>#DIV/0!</v>
      </c>
      <c r="BK19" s="13" t="e">
        <f>BK16</f>
        <v>#DIV/0!</v>
      </c>
      <c r="BL19" s="13" t="e">
        <f>BL14</f>
        <v>#DIV/0!</v>
      </c>
      <c r="BM19" s="13" t="e">
        <f>BM15</f>
        <v>#DIV/0!</v>
      </c>
      <c r="BN19" s="13" t="e">
        <f>BN13</f>
        <v>#DIV/0!</v>
      </c>
      <c r="BO19" s="13" t="e">
        <f>BO15</f>
        <v>#DIV/0!</v>
      </c>
      <c r="BP19" s="13" t="e">
        <f>BP16</f>
        <v>#DIV/0!</v>
      </c>
      <c r="BQ19" s="13" t="e">
        <f>BQ13</f>
        <v>#DIV/0!</v>
      </c>
      <c r="BR19" s="13" t="e">
        <f>BR14</f>
        <v>#DIV/0!</v>
      </c>
      <c r="BS19" s="13" t="e">
        <f>BS15</f>
        <v>#DIV/0!</v>
      </c>
      <c r="BT19" s="13" t="e">
        <f>BT14</f>
        <v>#DIV/0!</v>
      </c>
      <c r="BU19" s="13" t="e">
        <f>BU16</f>
        <v>#DIV/0!</v>
      </c>
      <c r="BV19" s="13" t="e">
        <f>BV15</f>
        <v>#DIV/0!</v>
      </c>
      <c r="BW19" s="13" t="e">
        <f>BW16</f>
        <v>#DIV/0!</v>
      </c>
      <c r="BX19" s="13" t="e">
        <f>BX13</f>
        <v>#DIV/0!</v>
      </c>
      <c r="BY19" s="13" t="e">
        <f>BY14</f>
        <v>#DIV/0!</v>
      </c>
      <c r="BZ19" s="13" t="e">
        <f>BZ14</f>
        <v>#DIV/0!</v>
      </c>
      <c r="CA19" s="13" t="e">
        <f>CA14</f>
        <v>#DIV/0!</v>
      </c>
      <c r="CB19" s="13" t="e">
        <f>CB13</f>
        <v>#DIV/0!</v>
      </c>
      <c r="CC19" s="13" t="e">
        <f>CC16</f>
        <v>#DIV/0!</v>
      </c>
      <c r="CD19" s="13" t="e">
        <f>CD13</f>
        <v>#DIV/0!</v>
      </c>
      <c r="CE19" s="13" t="e">
        <f>CE13</f>
        <v>#DIV/0!</v>
      </c>
      <c r="CF19" s="13" t="e">
        <f>CF16</f>
        <v>#DIV/0!</v>
      </c>
      <c r="CG19" s="13" t="e">
        <f>CG14</f>
        <v>#DIV/0!</v>
      </c>
      <c r="CH19" s="13" t="e">
        <f>CH14</f>
        <v>#DIV/0!</v>
      </c>
      <c r="CI19" s="13" t="e">
        <f>CI13</f>
        <v>#DIV/0!</v>
      </c>
      <c r="CJ19" s="13" t="e">
        <f>CJ15</f>
        <v>#DIV/0!</v>
      </c>
      <c r="CK19" s="13" t="e">
        <f>CK14</f>
        <v>#DIV/0!</v>
      </c>
      <c r="CL19" s="13" t="e">
        <f>CL14</f>
        <v>#DIV/0!</v>
      </c>
      <c r="CM19" s="13" t="e">
        <f>CM16</f>
        <v>#DIV/0!</v>
      </c>
      <c r="CN19" s="13" t="e">
        <f>CN13</f>
        <v>#DIV/0!</v>
      </c>
      <c r="CO19" s="13" t="e">
        <f>CO15</f>
        <v>#DIV/0!</v>
      </c>
      <c r="CP19" s="13" t="e">
        <f>CP16</f>
        <v>#DIV/0!</v>
      </c>
      <c r="CQ19" s="13" t="e">
        <f>CQ15</f>
        <v>#DIV/0!</v>
      </c>
      <c r="CR19" s="13" t="e">
        <f>CR16</f>
        <v>#DIV/0!</v>
      </c>
      <c r="CS19" s="13" t="e">
        <f>CS13</f>
        <v>#DIV/0!</v>
      </c>
      <c r="CT19" s="13" t="e">
        <f>CT15</f>
        <v>#DIV/0!</v>
      </c>
      <c r="CU19" s="13" t="e">
        <f>CU13</f>
        <v>#DIV/0!</v>
      </c>
      <c r="CV19" s="13" t="e">
        <f>CV16</f>
        <v>#DIV/0!</v>
      </c>
      <c r="CW19" s="13" t="e">
        <f>CW15</f>
        <v>#DIV/0!</v>
      </c>
      <c r="CX19" s="13" t="e">
        <f>CX14</f>
        <v>#DIV/0!</v>
      </c>
      <c r="CY19" s="13" t="e">
        <f>CY15</f>
        <v>#DIV/0!</v>
      </c>
      <c r="CZ19" s="13" t="e">
        <f>CZ13</f>
        <v>#DIV/0!</v>
      </c>
      <c r="DA19" s="13" t="e">
        <f>DA16</f>
        <v>#DIV/0!</v>
      </c>
      <c r="DB19" s="13" t="e">
        <f>DB14</f>
        <v>#DIV/0!</v>
      </c>
      <c r="DC19" s="13" t="e">
        <f>DC16</f>
        <v>#DIV/0!</v>
      </c>
      <c r="DD19" s="13" t="e">
        <f>DD13</f>
        <v>#DIV/0!</v>
      </c>
      <c r="DE19" s="13" t="e">
        <f>DE14</f>
        <v>#DIV/0!</v>
      </c>
      <c r="DF19" s="13" t="e">
        <f>DF15</f>
        <v>#DIV/0!</v>
      </c>
      <c r="DG19" s="13" t="e">
        <f>DG15</f>
        <v>#DIV/0!</v>
      </c>
      <c r="DH19" s="13" t="e">
        <f>DH14</f>
        <v>#DIV/0!</v>
      </c>
      <c r="DI19" s="13" t="e">
        <f>DI16</f>
        <v>#DIV/0!</v>
      </c>
      <c r="DJ19" s="13" t="e">
        <f>DJ13</f>
        <v>#DIV/0!</v>
      </c>
      <c r="DK19" s="13" t="e">
        <f>DK15</f>
        <v>#DIV/0!</v>
      </c>
      <c r="DL19" s="13" t="e">
        <f>DL14</f>
        <v>#DIV/0!</v>
      </c>
      <c r="DM19" s="13" t="e">
        <f>DM16</f>
        <v>#DIV/0!</v>
      </c>
      <c r="DN19" s="13" t="e">
        <f>DN13</f>
        <v>#DIV/0!</v>
      </c>
      <c r="DO19" s="13" t="e">
        <f>DO15</f>
        <v>#DIV/0!</v>
      </c>
      <c r="DP19" s="13" t="e">
        <f>DP14</f>
        <v>#DIV/0!</v>
      </c>
      <c r="DQ19" s="13" t="e">
        <f>DQ15</f>
        <v>#DIV/0!</v>
      </c>
      <c r="DR19" s="13" t="e">
        <f>DR16</f>
        <v>#DIV/0!</v>
      </c>
      <c r="DS19" s="13" t="e">
        <f>DS13</f>
        <v>#DIV/0!</v>
      </c>
      <c r="DT19" s="13" t="e">
        <f>DT16</f>
        <v>#DIV/0!</v>
      </c>
      <c r="DU19" s="13" t="e">
        <f>DU15</f>
        <v>#DIV/0!</v>
      </c>
      <c r="DV19" s="13" t="e">
        <f>DV16</f>
        <v>#DIV/0!</v>
      </c>
      <c r="DW19" s="13" t="e">
        <f>DW14</f>
        <v>#DIV/0!</v>
      </c>
      <c r="DX19" s="13" t="e">
        <f>DX13</f>
        <v>#DIV/0!</v>
      </c>
      <c r="DY19" s="13" t="e">
        <f>DY14</f>
        <v>#DIV/0!</v>
      </c>
      <c r="DZ19" s="13" t="e">
        <f>DZ13</f>
        <v>#DIV/0!</v>
      </c>
      <c r="EA19" s="13" t="e">
        <f>EA14</f>
        <v>#DIV/0!</v>
      </c>
      <c r="EB19" s="13" t="e">
        <f>EB14</f>
        <v>#DIV/0!</v>
      </c>
      <c r="EC19" s="13" t="e">
        <f>EC16</f>
        <v>#DIV/0!</v>
      </c>
      <c r="ED19" s="13" t="e">
        <f>ED15</f>
        <v>#DIV/0!</v>
      </c>
      <c r="EE19" s="13" t="e">
        <f>EE15</f>
        <v>#DIV/0!</v>
      </c>
      <c r="EF19" s="13" t="e">
        <f>EF13</f>
        <v>#DIV/0!</v>
      </c>
      <c r="EG19" s="13" t="e">
        <f t="shared" ref="EG19:GA19" si="51">EG13</f>
        <v>#DIV/0!</v>
      </c>
      <c r="EH19" s="13" t="e">
        <f t="shared" si="51"/>
        <v>#DIV/0!</v>
      </c>
      <c r="EI19" s="13" t="e">
        <f t="shared" si="51"/>
        <v>#DIV/0!</v>
      </c>
      <c r="EJ19" s="13" t="e">
        <f t="shared" si="51"/>
        <v>#DIV/0!</v>
      </c>
      <c r="EK19" s="13" t="e">
        <f t="shared" si="51"/>
        <v>#DIV/0!</v>
      </c>
      <c r="EL19" s="13" t="e">
        <f t="shared" si="51"/>
        <v>#DIV/0!</v>
      </c>
      <c r="EM19" s="13" t="e">
        <f t="shared" si="51"/>
        <v>#DIV/0!</v>
      </c>
      <c r="EN19" s="13" t="e">
        <f t="shared" si="51"/>
        <v>#DIV/0!</v>
      </c>
      <c r="EO19" s="13" t="e">
        <f t="shared" si="51"/>
        <v>#DIV/0!</v>
      </c>
      <c r="EP19" s="13" t="e">
        <f t="shared" si="51"/>
        <v>#DIV/0!</v>
      </c>
      <c r="EQ19" s="13" t="e">
        <f t="shared" si="51"/>
        <v>#DIV/0!</v>
      </c>
      <c r="ER19" s="13" t="e">
        <f t="shared" si="51"/>
        <v>#DIV/0!</v>
      </c>
      <c r="ES19" s="13" t="e">
        <f t="shared" si="51"/>
        <v>#DIV/0!</v>
      </c>
      <c r="ET19" s="13" t="e">
        <f t="shared" si="51"/>
        <v>#DIV/0!</v>
      </c>
      <c r="EU19" s="13" t="e">
        <f t="shared" si="51"/>
        <v>#DIV/0!</v>
      </c>
      <c r="EV19" s="13" t="e">
        <f t="shared" si="51"/>
        <v>#DIV/0!</v>
      </c>
      <c r="EW19" s="13" t="e">
        <f t="shared" si="51"/>
        <v>#DIV/0!</v>
      </c>
      <c r="EX19" s="13" t="e">
        <f t="shared" si="51"/>
        <v>#DIV/0!</v>
      </c>
      <c r="EY19" s="13" t="e">
        <f t="shared" si="51"/>
        <v>#DIV/0!</v>
      </c>
      <c r="EZ19" s="13" t="e">
        <f t="shared" si="51"/>
        <v>#DIV/0!</v>
      </c>
      <c r="FA19" s="13" t="e">
        <f t="shared" si="51"/>
        <v>#DIV/0!</v>
      </c>
      <c r="FB19" s="13" t="e">
        <f t="shared" si="51"/>
        <v>#DIV/0!</v>
      </c>
      <c r="FC19" s="13" t="e">
        <f t="shared" si="51"/>
        <v>#DIV/0!</v>
      </c>
      <c r="FD19" s="13" t="e">
        <f t="shared" si="51"/>
        <v>#DIV/0!</v>
      </c>
      <c r="FE19" s="13" t="e">
        <f t="shared" si="51"/>
        <v>#DIV/0!</v>
      </c>
      <c r="FF19" s="13" t="e">
        <f t="shared" si="51"/>
        <v>#DIV/0!</v>
      </c>
      <c r="FG19" s="13" t="e">
        <f t="shared" si="51"/>
        <v>#DIV/0!</v>
      </c>
      <c r="FH19" s="13" t="e">
        <f t="shared" si="51"/>
        <v>#DIV/0!</v>
      </c>
      <c r="FI19" s="13" t="e">
        <f t="shared" si="51"/>
        <v>#DIV/0!</v>
      </c>
      <c r="FJ19" s="13" t="e">
        <f t="shared" si="51"/>
        <v>#DIV/0!</v>
      </c>
      <c r="FK19" s="13" t="e">
        <f t="shared" si="51"/>
        <v>#DIV/0!</v>
      </c>
      <c r="FL19" s="13" t="e">
        <f t="shared" si="51"/>
        <v>#DIV/0!</v>
      </c>
      <c r="FM19" s="13" t="e">
        <f t="shared" si="51"/>
        <v>#DIV/0!</v>
      </c>
      <c r="FN19" s="13" t="e">
        <f t="shared" si="51"/>
        <v>#DIV/0!</v>
      </c>
      <c r="FO19" s="13" t="e">
        <f t="shared" si="51"/>
        <v>#DIV/0!</v>
      </c>
      <c r="FP19" s="13" t="e">
        <f t="shared" si="51"/>
        <v>#DIV/0!</v>
      </c>
      <c r="FQ19" s="13" t="e">
        <f t="shared" si="51"/>
        <v>#DIV/0!</v>
      </c>
      <c r="FR19" s="13" t="e">
        <f t="shared" si="51"/>
        <v>#DIV/0!</v>
      </c>
      <c r="FS19" s="13" t="e">
        <f t="shared" si="51"/>
        <v>#DIV/0!</v>
      </c>
      <c r="FT19" s="13" t="e">
        <f t="shared" si="51"/>
        <v>#DIV/0!</v>
      </c>
      <c r="FU19" s="13" t="e">
        <f t="shared" si="51"/>
        <v>#DIV/0!</v>
      </c>
      <c r="FV19" s="13" t="e">
        <f t="shared" si="51"/>
        <v>#DIV/0!</v>
      </c>
      <c r="FW19" s="13" t="e">
        <f t="shared" si="51"/>
        <v>#DIV/0!</v>
      </c>
      <c r="FX19" s="13" t="e">
        <f t="shared" si="51"/>
        <v>#DIV/0!</v>
      </c>
      <c r="FY19" s="13" t="e">
        <f t="shared" si="51"/>
        <v>#DIV/0!</v>
      </c>
      <c r="FZ19" s="13" t="e">
        <f t="shared" si="51"/>
        <v>#DIV/0!</v>
      </c>
      <c r="GA19" s="13" t="e">
        <f t="shared" si="51"/>
        <v>#DIV/0!</v>
      </c>
    </row>
    <row r="20" spans="1:188" s="6" customFormat="1" ht="15" customHeight="1" x14ac:dyDescent="0.35">
      <c r="A20" s="141" t="s">
        <v>66</v>
      </c>
      <c r="B20" s="5" t="s">
        <v>67</v>
      </c>
      <c r="C20" s="6" t="s">
        <v>76</v>
      </c>
      <c r="D20" s="5" t="s">
        <v>77</v>
      </c>
      <c r="E20" s="142" t="s">
        <v>68</v>
      </c>
      <c r="F20" s="142" t="s">
        <v>69</v>
      </c>
      <c r="G20" s="142" t="s">
        <v>70</v>
      </c>
      <c r="H20" s="142" t="s">
        <v>71</v>
      </c>
      <c r="I20" s="142" t="s">
        <v>72</v>
      </c>
      <c r="J20" s="142" t="s">
        <v>73</v>
      </c>
      <c r="K20" s="142" t="s">
        <v>74</v>
      </c>
      <c r="L20" s="142" t="s">
        <v>75</v>
      </c>
      <c r="M20" s="5" t="s">
        <v>78</v>
      </c>
      <c r="N20" s="5" t="s">
        <v>79</v>
      </c>
      <c r="O20" s="5" t="s">
        <v>80</v>
      </c>
      <c r="P20" s="156">
        <v>1</v>
      </c>
      <c r="Q20" s="156">
        <v>2</v>
      </c>
      <c r="R20" s="156">
        <v>3</v>
      </c>
      <c r="S20" s="156">
        <v>4</v>
      </c>
      <c r="T20" s="156">
        <v>5</v>
      </c>
      <c r="U20" s="156">
        <v>6</v>
      </c>
      <c r="V20" s="156">
        <v>7</v>
      </c>
      <c r="W20" s="156">
        <v>8</v>
      </c>
      <c r="X20" s="156">
        <v>9</v>
      </c>
      <c r="Y20" s="156">
        <v>10</v>
      </c>
      <c r="Z20" s="156">
        <v>11</v>
      </c>
      <c r="AA20" s="156">
        <v>12</v>
      </c>
      <c r="AB20" s="156">
        <v>13</v>
      </c>
      <c r="AC20" s="156">
        <v>14</v>
      </c>
      <c r="AD20" s="156">
        <v>15</v>
      </c>
      <c r="AE20" s="156">
        <v>16</v>
      </c>
      <c r="AF20" s="156">
        <v>17</v>
      </c>
      <c r="AG20" s="156">
        <v>18</v>
      </c>
      <c r="AH20" s="156">
        <v>19</v>
      </c>
      <c r="AI20" s="156">
        <v>20</v>
      </c>
      <c r="AJ20" s="5">
        <v>1</v>
      </c>
      <c r="AK20" s="5">
        <v>2</v>
      </c>
      <c r="AL20" s="5">
        <v>3</v>
      </c>
      <c r="AM20" s="5">
        <v>4</v>
      </c>
      <c r="AN20" s="5">
        <v>5</v>
      </c>
      <c r="AO20" s="5">
        <v>6</v>
      </c>
      <c r="AP20" s="5">
        <v>7</v>
      </c>
      <c r="AQ20" s="5">
        <v>8</v>
      </c>
      <c r="AR20" s="5">
        <v>9</v>
      </c>
      <c r="AS20" s="5">
        <v>10</v>
      </c>
      <c r="AT20" s="5">
        <v>11</v>
      </c>
      <c r="AU20" s="5">
        <v>12</v>
      </c>
      <c r="AV20" s="5">
        <v>13</v>
      </c>
      <c r="AW20" s="5">
        <v>14</v>
      </c>
      <c r="AX20" s="5">
        <v>15</v>
      </c>
      <c r="AY20" s="5">
        <v>16</v>
      </c>
      <c r="AZ20" s="5">
        <v>17</v>
      </c>
      <c r="BA20" s="5">
        <v>18</v>
      </c>
      <c r="BB20" s="5">
        <v>19</v>
      </c>
      <c r="BC20" s="5">
        <v>20</v>
      </c>
      <c r="BD20" s="5">
        <v>21</v>
      </c>
      <c r="BE20" s="5">
        <v>22</v>
      </c>
      <c r="BF20" s="5">
        <v>23</v>
      </c>
      <c r="BG20" s="5">
        <v>24</v>
      </c>
      <c r="BH20" s="5">
        <v>25</v>
      </c>
      <c r="BI20" s="5">
        <v>26</v>
      </c>
      <c r="BJ20" s="5">
        <v>27</v>
      </c>
      <c r="BK20" s="5">
        <v>28</v>
      </c>
      <c r="BL20" s="5">
        <v>29</v>
      </c>
      <c r="BM20" s="5">
        <v>30</v>
      </c>
      <c r="BN20" s="5">
        <v>31</v>
      </c>
      <c r="BO20" s="5">
        <v>32</v>
      </c>
      <c r="BP20" s="5">
        <v>33</v>
      </c>
      <c r="BQ20" s="5">
        <v>34</v>
      </c>
      <c r="BR20" s="5">
        <v>35</v>
      </c>
      <c r="BS20" s="5">
        <v>36</v>
      </c>
      <c r="BT20" s="5">
        <v>37</v>
      </c>
      <c r="BU20" s="5">
        <v>38</v>
      </c>
      <c r="BV20" s="5">
        <v>39</v>
      </c>
      <c r="BW20" s="5">
        <v>40</v>
      </c>
      <c r="BX20" s="5">
        <v>41</v>
      </c>
      <c r="BY20" s="5">
        <v>42</v>
      </c>
      <c r="BZ20" s="5">
        <v>43</v>
      </c>
      <c r="CA20" s="5">
        <v>44</v>
      </c>
      <c r="CB20" s="5">
        <v>45</v>
      </c>
      <c r="CC20" s="5">
        <v>46</v>
      </c>
      <c r="CD20" s="5">
        <v>47</v>
      </c>
      <c r="CE20" s="5">
        <v>48</v>
      </c>
      <c r="CF20" s="5">
        <v>49</v>
      </c>
      <c r="CG20" s="5">
        <v>50</v>
      </c>
      <c r="CH20" s="5">
        <v>51</v>
      </c>
      <c r="CI20" s="5">
        <v>52</v>
      </c>
      <c r="CJ20" s="5">
        <v>53</v>
      </c>
      <c r="CK20" s="5">
        <v>54</v>
      </c>
      <c r="CL20" s="5">
        <v>55</v>
      </c>
      <c r="CM20" s="5">
        <v>56</v>
      </c>
      <c r="CN20" s="5">
        <v>57</v>
      </c>
      <c r="CO20" s="5">
        <v>58</v>
      </c>
      <c r="CP20" s="5">
        <v>59</v>
      </c>
      <c r="CQ20" s="5">
        <v>60</v>
      </c>
      <c r="CR20" s="5">
        <v>61</v>
      </c>
      <c r="CS20" s="5">
        <v>62</v>
      </c>
      <c r="CT20" s="5">
        <v>63</v>
      </c>
      <c r="CU20" s="5">
        <v>64</v>
      </c>
      <c r="CV20" s="5">
        <v>65</v>
      </c>
      <c r="CW20" s="5">
        <v>66</v>
      </c>
      <c r="CX20" s="5">
        <v>67</v>
      </c>
      <c r="CY20" s="5">
        <v>68</v>
      </c>
      <c r="CZ20" s="5">
        <v>69</v>
      </c>
      <c r="DA20" s="5">
        <v>70</v>
      </c>
      <c r="DB20" s="5">
        <v>71</v>
      </c>
      <c r="DC20" s="5">
        <v>72</v>
      </c>
      <c r="DD20" s="5">
        <v>73</v>
      </c>
      <c r="DE20" s="5">
        <v>74</v>
      </c>
      <c r="DF20" s="5">
        <v>75</v>
      </c>
      <c r="DG20" s="5">
        <v>76</v>
      </c>
      <c r="DH20" s="5">
        <v>77</v>
      </c>
      <c r="DI20" s="5">
        <v>78</v>
      </c>
      <c r="DJ20" s="5">
        <v>79</v>
      </c>
      <c r="DK20" s="5">
        <v>80</v>
      </c>
      <c r="DL20" s="5">
        <v>81</v>
      </c>
      <c r="DM20" s="5">
        <v>82</v>
      </c>
      <c r="DN20" s="5">
        <v>83</v>
      </c>
      <c r="DO20" s="5">
        <v>84</v>
      </c>
      <c r="DP20" s="5">
        <v>85</v>
      </c>
      <c r="DQ20" s="5">
        <v>86</v>
      </c>
      <c r="DR20" s="5">
        <v>87</v>
      </c>
      <c r="DS20" s="5">
        <v>88</v>
      </c>
      <c r="DT20" s="5">
        <v>89</v>
      </c>
      <c r="DU20" s="5">
        <v>90</v>
      </c>
      <c r="DV20" s="5">
        <v>91</v>
      </c>
      <c r="DW20" s="5">
        <v>92</v>
      </c>
      <c r="DX20" s="5">
        <v>93</v>
      </c>
      <c r="DY20" s="5">
        <v>94</v>
      </c>
      <c r="DZ20" s="5">
        <v>95</v>
      </c>
      <c r="EA20" s="5">
        <v>96</v>
      </c>
      <c r="EB20" s="5">
        <v>97</v>
      </c>
      <c r="EC20" s="5">
        <v>98</v>
      </c>
      <c r="ED20" s="5">
        <v>99</v>
      </c>
      <c r="EE20" s="5">
        <v>100</v>
      </c>
      <c r="EF20" s="156">
        <v>1</v>
      </c>
      <c r="EG20" s="156">
        <v>2</v>
      </c>
      <c r="EH20" s="156">
        <v>3</v>
      </c>
      <c r="EI20" s="156">
        <v>4</v>
      </c>
      <c r="EJ20" s="156">
        <v>5</v>
      </c>
      <c r="EK20" s="156">
        <v>6</v>
      </c>
      <c r="EL20" s="156">
        <v>7</v>
      </c>
      <c r="EM20" s="156">
        <v>8</v>
      </c>
      <c r="EN20" s="156">
        <v>9</v>
      </c>
      <c r="EO20" s="156">
        <v>10</v>
      </c>
      <c r="EP20" s="156">
        <v>11</v>
      </c>
      <c r="EQ20" s="156">
        <v>12</v>
      </c>
      <c r="ER20" s="156">
        <v>13</v>
      </c>
      <c r="ES20" s="156">
        <v>14</v>
      </c>
      <c r="ET20" s="156">
        <v>15</v>
      </c>
      <c r="EU20" s="156">
        <v>16</v>
      </c>
      <c r="EV20" s="156">
        <v>17</v>
      </c>
      <c r="EW20" s="156">
        <v>18</v>
      </c>
      <c r="EX20" s="156">
        <v>19</v>
      </c>
      <c r="EY20" s="156">
        <v>20</v>
      </c>
      <c r="EZ20" s="156">
        <v>21</v>
      </c>
      <c r="FA20" s="156">
        <v>22</v>
      </c>
      <c r="FB20" s="156">
        <v>23</v>
      </c>
      <c r="FC20" s="156">
        <v>24</v>
      </c>
      <c r="FD20" s="156">
        <v>25</v>
      </c>
      <c r="FE20" s="156">
        <v>26</v>
      </c>
      <c r="FF20" s="156">
        <v>27</v>
      </c>
      <c r="FG20" s="156">
        <v>28</v>
      </c>
      <c r="FH20" s="156">
        <v>29</v>
      </c>
      <c r="FI20" s="156">
        <v>30</v>
      </c>
      <c r="FJ20" s="156">
        <v>31</v>
      </c>
      <c r="FK20" s="156">
        <v>32</v>
      </c>
      <c r="FL20" s="156">
        <v>33</v>
      </c>
      <c r="FM20" s="156">
        <v>34</v>
      </c>
      <c r="FN20" s="156">
        <v>35</v>
      </c>
      <c r="FO20" s="156">
        <v>36</v>
      </c>
      <c r="FP20" s="156">
        <v>37</v>
      </c>
      <c r="FQ20" s="156">
        <v>38</v>
      </c>
      <c r="FR20" s="156">
        <v>39</v>
      </c>
      <c r="FS20" s="156">
        <v>40</v>
      </c>
      <c r="FT20" s="156">
        <v>41</v>
      </c>
      <c r="FU20" s="156">
        <v>42</v>
      </c>
      <c r="FV20" s="156">
        <v>43</v>
      </c>
      <c r="FW20" s="156">
        <v>44</v>
      </c>
      <c r="FX20" s="156">
        <v>45</v>
      </c>
      <c r="FY20" s="156">
        <v>46</v>
      </c>
      <c r="FZ20" s="156">
        <v>47</v>
      </c>
      <c r="GA20" s="156">
        <v>48</v>
      </c>
      <c r="GB20" s="173" t="s">
        <v>81</v>
      </c>
      <c r="GC20" s="173" t="s">
        <v>82</v>
      </c>
      <c r="GD20" s="173" t="s">
        <v>83</v>
      </c>
      <c r="GE20" s="173" t="s">
        <v>84</v>
      </c>
      <c r="GF20" s="173" t="s">
        <v>63</v>
      </c>
    </row>
    <row r="21" spans="1:188" ht="15" customHeight="1" x14ac:dyDescent="0.35">
      <c r="A21" s="145" t="str">
        <f t="shared" ref="A21:A46" si="52">IF(ISBLANK(B21)," ",IF(ISBLANK(N21),1," "))</f>
        <v xml:space="preserve"> </v>
      </c>
      <c r="B21" s="16"/>
      <c r="C21" s="16"/>
      <c r="D21" s="16"/>
      <c r="E21" s="172"/>
      <c r="F21" s="144" t="str">
        <f>IF(ISBLANK($E$21),"",VLOOKUP($E$21,Skoleliste!$A:$H,2,FALSE))</f>
        <v/>
      </c>
      <c r="G21" s="144" t="str">
        <f>IF(ISBLANK($E$21),"",VLOOKUP($E$21,Skoleliste!$A:$H,3,FALSE))</f>
        <v/>
      </c>
      <c r="H21" s="144" t="str">
        <f>IF(ISBLANK($E$21),"",VLOOKUP($E$21,Skoleliste!$A:$H,4,FALSE))</f>
        <v/>
      </c>
      <c r="I21" s="144" t="str">
        <f>IF(ISBLANK($E$21),"",VLOOKUP($E$21,Skoleliste!$A:$H,5,FALSE))</f>
        <v/>
      </c>
      <c r="J21" s="144" t="str">
        <f>IF(ISBLANK($E$21),"",VLOOKUP($E$21,Skoleliste!$A:$H,6,FALSE))</f>
        <v/>
      </c>
      <c r="K21" s="144" t="str">
        <f>IF(ISBLANK($E$21),"",VLOOKUP($E$21,Skoleliste!$A:$H,7,FALSE))</f>
        <v/>
      </c>
      <c r="L21" s="144" t="str">
        <f>IF(ISBLANK($E$21),"",VLOOKUP($E$21,Skoleliste!$A:$H,8,FALSE))</f>
        <v/>
      </c>
      <c r="M21" s="16"/>
      <c r="N21" s="16"/>
      <c r="O21" s="16"/>
      <c r="P21" s="157"/>
      <c r="Q21" s="157"/>
      <c r="R21" s="157"/>
      <c r="S21" s="157"/>
      <c r="T21" s="157"/>
      <c r="U21" s="157"/>
      <c r="V21" s="157"/>
      <c r="W21" s="157"/>
      <c r="X21" s="157"/>
      <c r="Y21" s="157"/>
      <c r="Z21" s="157"/>
      <c r="AA21" s="157"/>
      <c r="AB21" s="157"/>
      <c r="AC21" s="157"/>
      <c r="AD21" s="157"/>
      <c r="AE21" s="157"/>
      <c r="AF21" s="157"/>
      <c r="AG21" s="157"/>
      <c r="AH21" s="157"/>
      <c r="AI21" s="157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49"/>
      <c r="CY21" s="149"/>
      <c r="CZ21" s="149"/>
      <c r="DA21" s="149"/>
      <c r="DB21" s="149"/>
      <c r="DC21" s="149"/>
      <c r="DD21" s="149"/>
      <c r="DE21" s="149"/>
      <c r="DF21" s="149"/>
      <c r="DG21" s="149"/>
      <c r="DH21" s="149"/>
      <c r="DI21" s="149"/>
      <c r="DJ21" s="149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57"/>
      <c r="EG21" s="157"/>
      <c r="EH21" s="157"/>
      <c r="EI21" s="157"/>
      <c r="EJ21" s="157"/>
      <c r="EK21" s="157"/>
      <c r="EL21" s="157"/>
      <c r="EM21" s="157"/>
      <c r="EN21" s="157"/>
      <c r="EO21" s="157"/>
      <c r="EP21" s="157"/>
      <c r="EQ21" s="157"/>
      <c r="ER21" s="157"/>
      <c r="ES21" s="157"/>
      <c r="ET21" s="157"/>
      <c r="EU21" s="157"/>
      <c r="EV21" s="157"/>
      <c r="EW21" s="157"/>
      <c r="EX21" s="157"/>
      <c r="EY21" s="157"/>
      <c r="EZ21" s="157"/>
      <c r="FA21" s="157"/>
      <c r="FB21" s="157"/>
      <c r="FC21" s="157"/>
      <c r="FD21" s="157"/>
      <c r="FE21" s="157"/>
      <c r="FF21" s="157"/>
      <c r="FG21" s="157"/>
      <c r="FH21" s="157"/>
      <c r="FI21" s="157"/>
      <c r="FJ21" s="157"/>
      <c r="FK21" s="157"/>
      <c r="FL21" s="157"/>
      <c r="FM21" s="157"/>
      <c r="FN21" s="157"/>
      <c r="FO21" s="157"/>
      <c r="FP21" s="157"/>
      <c r="FQ21" s="157"/>
      <c r="FR21" s="157"/>
      <c r="FS21" s="157"/>
      <c r="FT21" s="157"/>
      <c r="FU21" s="157"/>
      <c r="FV21" s="157"/>
      <c r="FW21" s="157"/>
      <c r="FX21" s="157"/>
      <c r="FY21" s="157"/>
      <c r="FZ21" s="157"/>
      <c r="GA21" s="157"/>
      <c r="GB21" s="174" t="str">
        <f t="shared" ref="GB21:GB46" si="53">IF(ISBLANK(B21)," ",COUNTA(P21:GA21))</f>
        <v xml:space="preserve"> </v>
      </c>
      <c r="GC21" s="174" t="str">
        <f t="shared" ref="GC21:GC46" si="54">IF(ISBLANK(B21)," ",(COUNTA($P$20:$GA$20)-GB21))</f>
        <v xml:space="preserve"> </v>
      </c>
      <c r="GD21" s="174" t="str">
        <f>IF(ISBLANK(B21)," ",'Skole scoring'!FN124)</f>
        <v xml:space="preserve"> </v>
      </c>
      <c r="GE21" s="174" t="str">
        <f t="shared" ref="GE21:GE46" si="55">IF(ISBLANK(B21)," ",(GB21)-(GD21)-GF21)</f>
        <v xml:space="preserve"> </v>
      </c>
      <c r="GF21" s="174" t="str">
        <f t="shared" ref="GF21:GF46" si="56">IF(ISBLANK(B21)," ",COUNTIF(P21:GA21,5))</f>
        <v xml:space="preserve"> </v>
      </c>
    </row>
    <row r="22" spans="1:188" x14ac:dyDescent="0.35">
      <c r="A22" s="145" t="str">
        <f t="shared" si="52"/>
        <v xml:space="preserve"> </v>
      </c>
      <c r="B22" s="16"/>
      <c r="C22" s="16"/>
      <c r="D22" s="16"/>
      <c r="E22" s="144" t="str">
        <f>IF(ISBLANK(E21)," ",E21)</f>
        <v xml:space="preserve"> </v>
      </c>
      <c r="F22" s="144" t="str">
        <f>IF(ISBLANK($E$21),"",VLOOKUP($E$21,Skoleliste!$A:$H,2,FALSE))</f>
        <v/>
      </c>
      <c r="G22" s="144" t="str">
        <f>IF(ISBLANK($E$21),"",VLOOKUP($E$21,Skoleliste!$A:$H,3,FALSE))</f>
        <v/>
      </c>
      <c r="H22" s="144" t="str">
        <f>IF(ISBLANK($E$21),"",VLOOKUP($E$21,Skoleliste!$A:$H,4,FALSE))</f>
        <v/>
      </c>
      <c r="I22" s="144" t="str">
        <f>IF(ISBLANK($E$21),"",VLOOKUP($E$21,Skoleliste!$A:$H,5,FALSE))</f>
        <v/>
      </c>
      <c r="J22" s="144" t="str">
        <f>IF(ISBLANK($E$21),"",VLOOKUP($E$21,Skoleliste!$A:$H,6,FALSE))</f>
        <v/>
      </c>
      <c r="K22" s="144" t="str">
        <f>IF(ISBLANK($E$21),"",VLOOKUP($E$21,Skoleliste!$A:$H,7,FALSE))</f>
        <v/>
      </c>
      <c r="L22" s="144" t="str">
        <f>IF(ISBLANK($E$21),"",VLOOKUP($E$21,Skoleliste!$A:$H,8,FALSE))</f>
        <v/>
      </c>
      <c r="M22" s="4" t="str">
        <f t="shared" ref="M22:M46" si="57">IF(ISBLANK(M21)," ",M21)</f>
        <v xml:space="preserve"> </v>
      </c>
      <c r="N22" s="4"/>
      <c r="O22" s="4" t="str">
        <f>IF(ISBLANK(O21)," ",O21)</f>
        <v xml:space="preserve"> </v>
      </c>
      <c r="P22" s="157"/>
      <c r="Q22" s="157"/>
      <c r="R22" s="157"/>
      <c r="S22" s="157"/>
      <c r="T22" s="157"/>
      <c r="U22" s="157"/>
      <c r="V22" s="157"/>
      <c r="W22" s="157"/>
      <c r="X22" s="157"/>
      <c r="Y22" s="157"/>
      <c r="Z22" s="157"/>
      <c r="AA22" s="157"/>
      <c r="AB22" s="157"/>
      <c r="AC22" s="157"/>
      <c r="AD22" s="157"/>
      <c r="AE22" s="157"/>
      <c r="AF22" s="158"/>
      <c r="AG22" s="157"/>
      <c r="AH22" s="157"/>
      <c r="AI22" s="157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49"/>
      <c r="CY22" s="149"/>
      <c r="CZ22" s="149"/>
      <c r="DA22" s="149"/>
      <c r="DB22" s="149"/>
      <c r="DC22" s="149"/>
      <c r="DD22" s="149"/>
      <c r="DE22" s="149"/>
      <c r="DF22" s="149"/>
      <c r="DG22" s="149"/>
      <c r="DH22" s="149"/>
      <c r="DI22" s="149"/>
      <c r="DJ22" s="149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57"/>
      <c r="EG22" s="157"/>
      <c r="EH22" s="157"/>
      <c r="EI22" s="157"/>
      <c r="EJ22" s="157"/>
      <c r="EK22" s="157"/>
      <c r="EL22" s="157"/>
      <c r="EM22" s="157"/>
      <c r="EN22" s="157"/>
      <c r="EO22" s="157"/>
      <c r="EP22" s="157"/>
      <c r="EQ22" s="157"/>
      <c r="ER22" s="157"/>
      <c r="ES22" s="157"/>
      <c r="ET22" s="157"/>
      <c r="EU22" s="157"/>
      <c r="EV22" s="157"/>
      <c r="EW22" s="157"/>
      <c r="EX22" s="157"/>
      <c r="EY22" s="157"/>
      <c r="EZ22" s="157"/>
      <c r="FA22" s="157"/>
      <c r="FB22" s="157"/>
      <c r="FC22" s="157"/>
      <c r="FD22" s="157"/>
      <c r="FE22" s="157"/>
      <c r="FF22" s="157"/>
      <c r="FG22" s="157"/>
      <c r="FH22" s="157"/>
      <c r="FI22" s="157"/>
      <c r="FJ22" s="157"/>
      <c r="FK22" s="157"/>
      <c r="FL22" s="157"/>
      <c r="FM22" s="157"/>
      <c r="FN22" s="157"/>
      <c r="FO22" s="157"/>
      <c r="FP22" s="157"/>
      <c r="FQ22" s="157"/>
      <c r="FR22" s="157"/>
      <c r="FS22" s="157"/>
      <c r="FT22" s="157"/>
      <c r="FU22" s="157"/>
      <c r="FV22" s="157"/>
      <c r="FW22" s="157"/>
      <c r="FX22" s="157"/>
      <c r="FY22" s="157"/>
      <c r="FZ22" s="157"/>
      <c r="GA22" s="157"/>
      <c r="GB22" s="174" t="str">
        <f t="shared" si="53"/>
        <v xml:space="preserve"> </v>
      </c>
      <c r="GC22" s="174" t="str">
        <f t="shared" si="54"/>
        <v xml:space="preserve"> </v>
      </c>
      <c r="GD22" s="174" t="str">
        <f>IF(ISBLANK(B22)," ",'Skole scoring'!FN125)</f>
        <v xml:space="preserve"> </v>
      </c>
      <c r="GE22" s="174" t="str">
        <f t="shared" si="55"/>
        <v xml:space="preserve"> </v>
      </c>
      <c r="GF22" s="174" t="str">
        <f t="shared" si="56"/>
        <v xml:space="preserve"> </v>
      </c>
    </row>
    <row r="23" spans="1:188" x14ac:dyDescent="0.35">
      <c r="A23" s="145" t="str">
        <f t="shared" si="52"/>
        <v xml:space="preserve"> </v>
      </c>
      <c r="B23" s="16"/>
      <c r="C23" s="16"/>
      <c r="D23" s="16"/>
      <c r="E23" s="144" t="str">
        <f t="shared" ref="E23:E46" si="58">IF(ISBLANK(E22)," ",E22)</f>
        <v xml:space="preserve"> </v>
      </c>
      <c r="F23" s="144" t="str">
        <f>IF(ISBLANK($E$21),"",VLOOKUP($E$21,Skoleliste!$A:$H,2,FALSE))</f>
        <v/>
      </c>
      <c r="G23" s="144" t="str">
        <f>IF(ISBLANK($E$21),"",VLOOKUP($E$21,Skoleliste!$A:$H,3,FALSE))</f>
        <v/>
      </c>
      <c r="H23" s="144" t="str">
        <f>IF(ISBLANK($E$21),"",VLOOKUP($E$21,Skoleliste!$A:$H,4,FALSE))</f>
        <v/>
      </c>
      <c r="I23" s="144" t="str">
        <f>IF(ISBLANK($E$21),"",VLOOKUP($E$21,Skoleliste!$A:$H,5,FALSE))</f>
        <v/>
      </c>
      <c r="J23" s="144" t="str">
        <f>IF(ISBLANK($E$21),"",VLOOKUP($E$21,Skoleliste!$A:$H,6,FALSE))</f>
        <v/>
      </c>
      <c r="K23" s="144" t="str">
        <f>IF(ISBLANK($E$21),"",VLOOKUP($E$21,Skoleliste!$A:$H,7,FALSE))</f>
        <v/>
      </c>
      <c r="L23" s="144" t="str">
        <f>IF(ISBLANK($E$21),"",VLOOKUP($E$21,Skoleliste!$A:$H,8,FALSE))</f>
        <v/>
      </c>
      <c r="M23" s="4" t="str">
        <f t="shared" si="57"/>
        <v xml:space="preserve"> </v>
      </c>
      <c r="N23" s="4"/>
      <c r="O23" s="4" t="str">
        <f t="shared" ref="O23:O46" si="59">IF(ISBLANK(O22)," ",O22)</f>
        <v xml:space="preserve"> </v>
      </c>
      <c r="P23" s="157"/>
      <c r="Q23" s="157"/>
      <c r="R23" s="157"/>
      <c r="S23" s="157"/>
      <c r="T23" s="157"/>
      <c r="U23" s="157"/>
      <c r="V23" s="157"/>
      <c r="W23" s="157"/>
      <c r="X23" s="157"/>
      <c r="Y23" s="157"/>
      <c r="Z23" s="157"/>
      <c r="AA23" s="157"/>
      <c r="AB23" s="157"/>
      <c r="AC23" s="157"/>
      <c r="AD23" s="157"/>
      <c r="AE23" s="157"/>
      <c r="AF23" s="157"/>
      <c r="AG23" s="157"/>
      <c r="AH23" s="157"/>
      <c r="AI23" s="157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49"/>
      <c r="CY23" s="149"/>
      <c r="CZ23" s="149"/>
      <c r="DA23" s="149"/>
      <c r="DB23" s="149"/>
      <c r="DC23" s="149"/>
      <c r="DD23" s="149"/>
      <c r="DE23" s="149"/>
      <c r="DF23" s="149"/>
      <c r="DG23" s="149"/>
      <c r="DH23" s="149"/>
      <c r="DI23" s="149"/>
      <c r="DJ23" s="149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57"/>
      <c r="EG23" s="157"/>
      <c r="EH23" s="157"/>
      <c r="EI23" s="157"/>
      <c r="EJ23" s="157"/>
      <c r="EK23" s="157"/>
      <c r="EL23" s="157"/>
      <c r="EM23" s="157"/>
      <c r="EN23" s="157"/>
      <c r="EO23" s="157"/>
      <c r="EP23" s="157"/>
      <c r="EQ23" s="157"/>
      <c r="ER23" s="157"/>
      <c r="ES23" s="157"/>
      <c r="ET23" s="157"/>
      <c r="EU23" s="157"/>
      <c r="EV23" s="157"/>
      <c r="EW23" s="157"/>
      <c r="EX23" s="157"/>
      <c r="EY23" s="157"/>
      <c r="EZ23" s="157"/>
      <c r="FA23" s="157"/>
      <c r="FB23" s="157"/>
      <c r="FC23" s="157"/>
      <c r="FD23" s="157"/>
      <c r="FE23" s="157"/>
      <c r="FF23" s="157"/>
      <c r="FG23" s="157"/>
      <c r="FH23" s="157"/>
      <c r="FI23" s="157"/>
      <c r="FJ23" s="157"/>
      <c r="FK23" s="157"/>
      <c r="FL23" s="157"/>
      <c r="FM23" s="157"/>
      <c r="FN23" s="157"/>
      <c r="FO23" s="157"/>
      <c r="FP23" s="157"/>
      <c r="FQ23" s="157"/>
      <c r="FR23" s="157"/>
      <c r="FS23" s="157"/>
      <c r="FT23" s="157"/>
      <c r="FU23" s="157"/>
      <c r="FV23" s="157"/>
      <c r="FW23" s="157"/>
      <c r="FX23" s="157"/>
      <c r="FY23" s="157"/>
      <c r="FZ23" s="157"/>
      <c r="GA23" s="157"/>
      <c r="GB23" s="174" t="str">
        <f t="shared" si="53"/>
        <v xml:space="preserve"> </v>
      </c>
      <c r="GC23" s="174" t="str">
        <f t="shared" si="54"/>
        <v xml:space="preserve"> </v>
      </c>
      <c r="GD23" s="174" t="str">
        <f>IF(ISBLANK(B23)," ",'Skole scoring'!FN126)</f>
        <v xml:space="preserve"> </v>
      </c>
      <c r="GE23" s="174" t="str">
        <f t="shared" si="55"/>
        <v xml:space="preserve"> </v>
      </c>
      <c r="GF23" s="174" t="str">
        <f t="shared" si="56"/>
        <v xml:space="preserve"> </v>
      </c>
    </row>
    <row r="24" spans="1:188" x14ac:dyDescent="0.35">
      <c r="A24" s="145" t="str">
        <f t="shared" si="52"/>
        <v xml:space="preserve"> </v>
      </c>
      <c r="B24" s="16"/>
      <c r="C24" s="16"/>
      <c r="D24" s="16"/>
      <c r="E24" s="144" t="str">
        <f t="shared" si="58"/>
        <v xml:space="preserve"> </v>
      </c>
      <c r="F24" s="144" t="str">
        <f>IF(ISBLANK($E$21),"",VLOOKUP($E$21,Skoleliste!$A:$H,2,FALSE))</f>
        <v/>
      </c>
      <c r="G24" s="144" t="str">
        <f>IF(ISBLANK($E$21),"",VLOOKUP($E$21,Skoleliste!$A:$H,3,FALSE))</f>
        <v/>
      </c>
      <c r="H24" s="144" t="str">
        <f>IF(ISBLANK($E$21),"",VLOOKUP($E$21,Skoleliste!$A:$H,4,FALSE))</f>
        <v/>
      </c>
      <c r="I24" s="144" t="str">
        <f>IF(ISBLANK($E$21),"",VLOOKUP($E$21,Skoleliste!$A:$H,5,FALSE))</f>
        <v/>
      </c>
      <c r="J24" s="144" t="str">
        <f>IF(ISBLANK($E$21),"",VLOOKUP($E$21,Skoleliste!$A:$H,6,FALSE))</f>
        <v/>
      </c>
      <c r="K24" s="144" t="str">
        <f>IF(ISBLANK($E$21),"",VLOOKUP($E$21,Skoleliste!$A:$H,7,FALSE))</f>
        <v/>
      </c>
      <c r="L24" s="144" t="str">
        <f>IF(ISBLANK($E$21),"",VLOOKUP($E$21,Skoleliste!$A:$H,8,FALSE))</f>
        <v/>
      </c>
      <c r="M24" s="4" t="str">
        <f t="shared" si="57"/>
        <v xml:space="preserve"> </v>
      </c>
      <c r="N24" s="4"/>
      <c r="O24" s="4" t="str">
        <f t="shared" si="59"/>
        <v xml:space="preserve"> </v>
      </c>
      <c r="P24" s="157"/>
      <c r="Q24" s="157"/>
      <c r="R24" s="157"/>
      <c r="S24" s="157"/>
      <c r="T24" s="157"/>
      <c r="U24" s="157"/>
      <c r="V24" s="157"/>
      <c r="W24" s="157"/>
      <c r="X24" s="157"/>
      <c r="Y24" s="157"/>
      <c r="Z24" s="157"/>
      <c r="AA24" s="157"/>
      <c r="AB24" s="157"/>
      <c r="AC24" s="157"/>
      <c r="AD24" s="157"/>
      <c r="AE24" s="157"/>
      <c r="AF24" s="157"/>
      <c r="AG24" s="157"/>
      <c r="AH24" s="157"/>
      <c r="AI24" s="157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49"/>
      <c r="CY24" s="149"/>
      <c r="CZ24" s="149"/>
      <c r="DA24" s="149"/>
      <c r="DB24" s="149"/>
      <c r="DC24" s="149"/>
      <c r="DD24" s="149"/>
      <c r="DE24" s="149"/>
      <c r="DF24" s="149"/>
      <c r="DG24" s="149"/>
      <c r="DH24" s="149"/>
      <c r="DI24" s="149"/>
      <c r="DJ24" s="149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57"/>
      <c r="EG24" s="157"/>
      <c r="EH24" s="157"/>
      <c r="EI24" s="157"/>
      <c r="EJ24" s="157"/>
      <c r="EK24" s="157"/>
      <c r="EL24" s="157"/>
      <c r="EM24" s="157"/>
      <c r="EN24" s="157"/>
      <c r="EO24" s="157"/>
      <c r="EP24" s="157"/>
      <c r="EQ24" s="157"/>
      <c r="ER24" s="157"/>
      <c r="ES24" s="157"/>
      <c r="ET24" s="157"/>
      <c r="EU24" s="157"/>
      <c r="EV24" s="157"/>
      <c r="EW24" s="157"/>
      <c r="EX24" s="157"/>
      <c r="EY24" s="157"/>
      <c r="EZ24" s="157"/>
      <c r="FA24" s="157"/>
      <c r="FB24" s="157"/>
      <c r="FC24" s="157"/>
      <c r="FD24" s="157"/>
      <c r="FE24" s="157"/>
      <c r="FF24" s="157"/>
      <c r="FG24" s="157"/>
      <c r="FH24" s="157"/>
      <c r="FI24" s="157"/>
      <c r="FJ24" s="157"/>
      <c r="FK24" s="157"/>
      <c r="FL24" s="157"/>
      <c r="FM24" s="157"/>
      <c r="FN24" s="157"/>
      <c r="FO24" s="157"/>
      <c r="FP24" s="157"/>
      <c r="FQ24" s="157"/>
      <c r="FR24" s="157"/>
      <c r="FS24" s="157"/>
      <c r="FT24" s="157"/>
      <c r="FU24" s="157"/>
      <c r="FV24" s="157"/>
      <c r="FW24" s="157"/>
      <c r="FX24" s="157"/>
      <c r="FY24" s="157"/>
      <c r="FZ24" s="157"/>
      <c r="GA24" s="157"/>
      <c r="GB24" s="174" t="str">
        <f t="shared" si="53"/>
        <v xml:space="preserve"> </v>
      </c>
      <c r="GC24" s="174" t="str">
        <f t="shared" si="54"/>
        <v xml:space="preserve"> </v>
      </c>
      <c r="GD24" s="174" t="str">
        <f>IF(ISBLANK(B24)," ",'Skole scoring'!FN127)</f>
        <v xml:space="preserve"> </v>
      </c>
      <c r="GE24" s="174" t="str">
        <f t="shared" si="55"/>
        <v xml:space="preserve"> </v>
      </c>
      <c r="GF24" s="174" t="str">
        <f t="shared" si="56"/>
        <v xml:space="preserve"> </v>
      </c>
    </row>
    <row r="25" spans="1:188" x14ac:dyDescent="0.35">
      <c r="A25" s="145" t="str">
        <f t="shared" si="52"/>
        <v xml:space="preserve"> </v>
      </c>
      <c r="B25" s="16"/>
      <c r="C25" s="16"/>
      <c r="D25" s="16"/>
      <c r="E25" s="144" t="str">
        <f t="shared" si="58"/>
        <v xml:space="preserve"> </v>
      </c>
      <c r="F25" s="144" t="str">
        <f>IF(ISBLANK($E$21),"",VLOOKUP($E$21,Skoleliste!$A:$H,2,FALSE))</f>
        <v/>
      </c>
      <c r="G25" s="144" t="str">
        <f>IF(ISBLANK($E$21),"",VLOOKUP($E$21,Skoleliste!$A:$H,3,FALSE))</f>
        <v/>
      </c>
      <c r="H25" s="144" t="str">
        <f>IF(ISBLANK($E$21),"",VLOOKUP($E$21,Skoleliste!$A:$H,4,FALSE))</f>
        <v/>
      </c>
      <c r="I25" s="144" t="str">
        <f>IF(ISBLANK($E$21),"",VLOOKUP($E$21,Skoleliste!$A:$H,5,FALSE))</f>
        <v/>
      </c>
      <c r="J25" s="144" t="str">
        <f>IF(ISBLANK($E$21),"",VLOOKUP($E$21,Skoleliste!$A:$H,6,FALSE))</f>
        <v/>
      </c>
      <c r="K25" s="144" t="str">
        <f>IF(ISBLANK($E$21),"",VLOOKUP($E$21,Skoleliste!$A:$H,7,FALSE))</f>
        <v/>
      </c>
      <c r="L25" s="144" t="str">
        <f>IF(ISBLANK($E$21),"",VLOOKUP($E$21,Skoleliste!$A:$H,8,FALSE))</f>
        <v/>
      </c>
      <c r="M25" s="4" t="str">
        <f t="shared" si="57"/>
        <v xml:space="preserve"> </v>
      </c>
      <c r="N25" s="4"/>
      <c r="O25" s="4" t="str">
        <f t="shared" si="59"/>
        <v xml:space="preserve"> </v>
      </c>
      <c r="P25" s="157"/>
      <c r="Q25" s="157"/>
      <c r="R25" s="157"/>
      <c r="S25" s="157"/>
      <c r="T25" s="157"/>
      <c r="U25" s="157"/>
      <c r="V25" s="157"/>
      <c r="W25" s="157"/>
      <c r="X25" s="157"/>
      <c r="Y25" s="157"/>
      <c r="Z25" s="157"/>
      <c r="AA25" s="157"/>
      <c r="AB25" s="157"/>
      <c r="AC25" s="157"/>
      <c r="AD25" s="157"/>
      <c r="AE25" s="157"/>
      <c r="AF25" s="157"/>
      <c r="AG25" s="157"/>
      <c r="AH25" s="157"/>
      <c r="AI25" s="157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49"/>
      <c r="CY25" s="149"/>
      <c r="CZ25" s="149"/>
      <c r="DA25" s="149"/>
      <c r="DB25" s="149"/>
      <c r="DC25" s="149"/>
      <c r="DD25" s="149"/>
      <c r="DE25" s="149"/>
      <c r="DF25" s="149"/>
      <c r="DG25" s="149"/>
      <c r="DH25" s="149"/>
      <c r="DI25" s="149"/>
      <c r="DJ25" s="149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57"/>
      <c r="EG25" s="157"/>
      <c r="EH25" s="157"/>
      <c r="EI25" s="157"/>
      <c r="EJ25" s="157"/>
      <c r="EK25" s="157"/>
      <c r="EL25" s="157"/>
      <c r="EM25" s="157"/>
      <c r="EN25" s="157"/>
      <c r="EO25" s="157"/>
      <c r="EP25" s="157"/>
      <c r="EQ25" s="157"/>
      <c r="ER25" s="157"/>
      <c r="ES25" s="157"/>
      <c r="ET25" s="157"/>
      <c r="EU25" s="157"/>
      <c r="EV25" s="157"/>
      <c r="EW25" s="157"/>
      <c r="EX25" s="157"/>
      <c r="EY25" s="157"/>
      <c r="EZ25" s="157"/>
      <c r="FA25" s="157"/>
      <c r="FB25" s="157"/>
      <c r="FC25" s="157"/>
      <c r="FD25" s="157"/>
      <c r="FE25" s="157"/>
      <c r="FF25" s="157"/>
      <c r="FG25" s="157"/>
      <c r="FH25" s="157"/>
      <c r="FI25" s="157"/>
      <c r="FJ25" s="157"/>
      <c r="FK25" s="157"/>
      <c r="FL25" s="157"/>
      <c r="FM25" s="157"/>
      <c r="FN25" s="157"/>
      <c r="FO25" s="157"/>
      <c r="FP25" s="157"/>
      <c r="FQ25" s="157"/>
      <c r="FR25" s="157"/>
      <c r="FS25" s="157"/>
      <c r="FT25" s="157"/>
      <c r="FU25" s="157"/>
      <c r="FV25" s="157"/>
      <c r="FW25" s="157"/>
      <c r="FX25" s="157"/>
      <c r="FY25" s="157"/>
      <c r="FZ25" s="157"/>
      <c r="GA25" s="157"/>
      <c r="GB25" s="174" t="str">
        <f t="shared" si="53"/>
        <v xml:space="preserve"> </v>
      </c>
      <c r="GC25" s="174" t="str">
        <f t="shared" si="54"/>
        <v xml:space="preserve"> </v>
      </c>
      <c r="GD25" s="174" t="str">
        <f>IF(ISBLANK(B25)," ",'Skole scoring'!FN128)</f>
        <v xml:space="preserve"> </v>
      </c>
      <c r="GE25" s="174" t="str">
        <f t="shared" si="55"/>
        <v xml:space="preserve"> </v>
      </c>
      <c r="GF25" s="174" t="str">
        <f t="shared" si="56"/>
        <v xml:space="preserve"> </v>
      </c>
    </row>
    <row r="26" spans="1:188" x14ac:dyDescent="0.35">
      <c r="A26" s="145" t="str">
        <f t="shared" si="52"/>
        <v xml:space="preserve"> </v>
      </c>
      <c r="B26" s="16"/>
      <c r="C26" s="16"/>
      <c r="D26" s="16"/>
      <c r="E26" s="144" t="str">
        <f t="shared" si="58"/>
        <v xml:space="preserve"> </v>
      </c>
      <c r="F26" s="144" t="str">
        <f>IF(ISBLANK($E$21),"",VLOOKUP($E$21,Skoleliste!$A:$H,2,FALSE))</f>
        <v/>
      </c>
      <c r="G26" s="144" t="str">
        <f>IF(ISBLANK($E$21),"",VLOOKUP($E$21,Skoleliste!$A:$H,3,FALSE))</f>
        <v/>
      </c>
      <c r="H26" s="144" t="str">
        <f>IF(ISBLANK($E$21),"",VLOOKUP($E$21,Skoleliste!$A:$H,4,FALSE))</f>
        <v/>
      </c>
      <c r="I26" s="144" t="str">
        <f>IF(ISBLANK($E$21),"",VLOOKUP($E$21,Skoleliste!$A:$H,5,FALSE))</f>
        <v/>
      </c>
      <c r="J26" s="144" t="str">
        <f>IF(ISBLANK($E$21),"",VLOOKUP($E$21,Skoleliste!$A:$H,6,FALSE))</f>
        <v/>
      </c>
      <c r="K26" s="144" t="str">
        <f>IF(ISBLANK($E$21),"",VLOOKUP($E$21,Skoleliste!$A:$H,7,FALSE))</f>
        <v/>
      </c>
      <c r="L26" s="144" t="str">
        <f>IF(ISBLANK($E$21),"",VLOOKUP($E$21,Skoleliste!$A:$H,8,FALSE))</f>
        <v/>
      </c>
      <c r="M26" s="4" t="str">
        <f t="shared" si="57"/>
        <v xml:space="preserve"> </v>
      </c>
      <c r="N26" s="4"/>
      <c r="O26" s="4" t="str">
        <f t="shared" si="59"/>
        <v xml:space="preserve"> </v>
      </c>
      <c r="P26" s="157"/>
      <c r="Q26" s="157"/>
      <c r="R26" s="157"/>
      <c r="S26" s="157"/>
      <c r="T26" s="157"/>
      <c r="U26" s="157"/>
      <c r="V26" s="157"/>
      <c r="W26" s="157"/>
      <c r="X26" s="157"/>
      <c r="Y26" s="157"/>
      <c r="Z26" s="157"/>
      <c r="AA26" s="157"/>
      <c r="AB26" s="157"/>
      <c r="AC26" s="157"/>
      <c r="AD26" s="157"/>
      <c r="AE26" s="157"/>
      <c r="AF26" s="157"/>
      <c r="AG26" s="157"/>
      <c r="AH26" s="157"/>
      <c r="AI26" s="157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49"/>
      <c r="CY26" s="149"/>
      <c r="CZ26" s="149"/>
      <c r="DA26" s="149"/>
      <c r="DB26" s="149"/>
      <c r="DC26" s="149"/>
      <c r="DD26" s="149"/>
      <c r="DE26" s="149"/>
      <c r="DF26" s="149"/>
      <c r="DG26" s="149"/>
      <c r="DH26" s="149"/>
      <c r="DI26" s="149"/>
      <c r="DJ26" s="149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57"/>
      <c r="EG26" s="157"/>
      <c r="EH26" s="157"/>
      <c r="EI26" s="157"/>
      <c r="EJ26" s="157"/>
      <c r="EK26" s="157"/>
      <c r="EL26" s="157"/>
      <c r="EM26" s="157"/>
      <c r="EN26" s="157"/>
      <c r="EO26" s="157"/>
      <c r="EP26" s="157"/>
      <c r="EQ26" s="157"/>
      <c r="ER26" s="157"/>
      <c r="ES26" s="157"/>
      <c r="ET26" s="157"/>
      <c r="EU26" s="157"/>
      <c r="EV26" s="157"/>
      <c r="EW26" s="157"/>
      <c r="EX26" s="157"/>
      <c r="EY26" s="157"/>
      <c r="EZ26" s="157"/>
      <c r="FA26" s="157"/>
      <c r="FB26" s="157"/>
      <c r="FC26" s="157"/>
      <c r="FD26" s="157"/>
      <c r="FE26" s="157"/>
      <c r="FF26" s="157"/>
      <c r="FG26" s="157"/>
      <c r="FH26" s="157"/>
      <c r="FI26" s="157"/>
      <c r="FJ26" s="157"/>
      <c r="FK26" s="157"/>
      <c r="FL26" s="157"/>
      <c r="FM26" s="157"/>
      <c r="FN26" s="157"/>
      <c r="FO26" s="157"/>
      <c r="FP26" s="157"/>
      <c r="FQ26" s="157"/>
      <c r="FR26" s="157"/>
      <c r="FS26" s="157"/>
      <c r="FT26" s="157"/>
      <c r="FU26" s="157"/>
      <c r="FV26" s="157"/>
      <c r="FW26" s="157"/>
      <c r="FX26" s="157"/>
      <c r="FY26" s="157"/>
      <c r="FZ26" s="157"/>
      <c r="GA26" s="157"/>
      <c r="GB26" s="174" t="str">
        <f t="shared" si="53"/>
        <v xml:space="preserve"> </v>
      </c>
      <c r="GC26" s="174" t="str">
        <f t="shared" si="54"/>
        <v xml:space="preserve"> </v>
      </c>
      <c r="GD26" s="174" t="str">
        <f>IF(ISBLANK(B26)," ",'Skole scoring'!FN129)</f>
        <v xml:space="preserve"> </v>
      </c>
      <c r="GE26" s="174" t="str">
        <f t="shared" si="55"/>
        <v xml:space="preserve"> </v>
      </c>
      <c r="GF26" s="174" t="str">
        <f t="shared" si="56"/>
        <v xml:space="preserve"> </v>
      </c>
    </row>
    <row r="27" spans="1:188" x14ac:dyDescent="0.35">
      <c r="A27" s="145" t="str">
        <f t="shared" si="52"/>
        <v xml:space="preserve"> </v>
      </c>
      <c r="B27" s="16"/>
      <c r="C27" s="16"/>
      <c r="D27" s="16"/>
      <c r="E27" s="144" t="str">
        <f t="shared" si="58"/>
        <v xml:space="preserve"> </v>
      </c>
      <c r="F27" s="144" t="str">
        <f>IF(ISBLANK($E$21),"",VLOOKUP($E$21,Skoleliste!$A:$H,2,FALSE))</f>
        <v/>
      </c>
      <c r="G27" s="144" t="str">
        <f>IF(ISBLANK($E$21),"",VLOOKUP($E$21,Skoleliste!$A:$H,3,FALSE))</f>
        <v/>
      </c>
      <c r="H27" s="144" t="str">
        <f>IF(ISBLANK($E$21),"",VLOOKUP($E$21,Skoleliste!$A:$H,4,FALSE))</f>
        <v/>
      </c>
      <c r="I27" s="144" t="str">
        <f>IF(ISBLANK($E$21),"",VLOOKUP($E$21,Skoleliste!$A:$H,5,FALSE))</f>
        <v/>
      </c>
      <c r="J27" s="144" t="str">
        <f>IF(ISBLANK($E$21),"",VLOOKUP($E$21,Skoleliste!$A:$H,6,FALSE))</f>
        <v/>
      </c>
      <c r="K27" s="144" t="str">
        <f>IF(ISBLANK($E$21),"",VLOOKUP($E$21,Skoleliste!$A:$H,7,FALSE))</f>
        <v/>
      </c>
      <c r="L27" s="144" t="str">
        <f>IF(ISBLANK($E$21),"",VLOOKUP($E$21,Skoleliste!$A:$H,8,FALSE))</f>
        <v/>
      </c>
      <c r="M27" s="4" t="str">
        <f t="shared" si="57"/>
        <v xml:space="preserve"> </v>
      </c>
      <c r="N27" s="4"/>
      <c r="O27" s="4" t="str">
        <f t="shared" si="59"/>
        <v xml:space="preserve"> </v>
      </c>
      <c r="P27" s="157"/>
      <c r="Q27" s="157"/>
      <c r="R27" s="157"/>
      <c r="S27" s="157"/>
      <c r="T27" s="157"/>
      <c r="U27" s="157"/>
      <c r="V27" s="157"/>
      <c r="W27" s="157"/>
      <c r="X27" s="157"/>
      <c r="Y27" s="157"/>
      <c r="Z27" s="157"/>
      <c r="AA27" s="157"/>
      <c r="AB27" s="157"/>
      <c r="AC27" s="157"/>
      <c r="AD27" s="157"/>
      <c r="AE27" s="157"/>
      <c r="AF27" s="157"/>
      <c r="AG27" s="157"/>
      <c r="AH27" s="157"/>
      <c r="AI27" s="157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49"/>
      <c r="CY27" s="149"/>
      <c r="CZ27" s="149"/>
      <c r="DA27" s="149"/>
      <c r="DB27" s="149"/>
      <c r="DC27" s="149"/>
      <c r="DD27" s="149"/>
      <c r="DE27" s="149"/>
      <c r="DF27" s="149"/>
      <c r="DG27" s="149"/>
      <c r="DH27" s="149"/>
      <c r="DI27" s="149"/>
      <c r="DJ27" s="149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57"/>
      <c r="EG27" s="157"/>
      <c r="EH27" s="157"/>
      <c r="EI27" s="157"/>
      <c r="EJ27" s="157"/>
      <c r="EK27" s="157"/>
      <c r="EL27" s="157"/>
      <c r="EM27" s="157"/>
      <c r="EN27" s="157"/>
      <c r="EO27" s="157"/>
      <c r="EP27" s="157"/>
      <c r="EQ27" s="157"/>
      <c r="ER27" s="157"/>
      <c r="ES27" s="157"/>
      <c r="ET27" s="157"/>
      <c r="EU27" s="157"/>
      <c r="EV27" s="157"/>
      <c r="EW27" s="157"/>
      <c r="EX27" s="157"/>
      <c r="EY27" s="157"/>
      <c r="EZ27" s="157"/>
      <c r="FA27" s="157"/>
      <c r="FB27" s="157"/>
      <c r="FC27" s="157"/>
      <c r="FD27" s="157"/>
      <c r="FE27" s="157"/>
      <c r="FF27" s="157"/>
      <c r="FG27" s="157"/>
      <c r="FH27" s="157"/>
      <c r="FI27" s="157"/>
      <c r="FJ27" s="157"/>
      <c r="FK27" s="157"/>
      <c r="FL27" s="157"/>
      <c r="FM27" s="157"/>
      <c r="FN27" s="157"/>
      <c r="FO27" s="157"/>
      <c r="FP27" s="157"/>
      <c r="FQ27" s="157"/>
      <c r="FR27" s="157"/>
      <c r="FS27" s="157"/>
      <c r="FT27" s="157"/>
      <c r="FU27" s="157"/>
      <c r="FV27" s="157"/>
      <c r="FW27" s="157"/>
      <c r="FX27" s="157"/>
      <c r="FY27" s="157"/>
      <c r="FZ27" s="157"/>
      <c r="GA27" s="157"/>
      <c r="GB27" s="174" t="str">
        <f t="shared" si="53"/>
        <v xml:space="preserve"> </v>
      </c>
      <c r="GC27" s="174" t="str">
        <f t="shared" si="54"/>
        <v xml:space="preserve"> </v>
      </c>
      <c r="GD27" s="174" t="str">
        <f>IF(ISBLANK(B27)," ",'Skole scoring'!FN130)</f>
        <v xml:space="preserve"> </v>
      </c>
      <c r="GE27" s="174" t="str">
        <f t="shared" si="55"/>
        <v xml:space="preserve"> </v>
      </c>
      <c r="GF27" s="174" t="str">
        <f t="shared" si="56"/>
        <v xml:space="preserve"> </v>
      </c>
    </row>
    <row r="28" spans="1:188" x14ac:dyDescent="0.35">
      <c r="A28" s="145" t="str">
        <f t="shared" si="52"/>
        <v xml:space="preserve"> </v>
      </c>
      <c r="B28" s="16"/>
      <c r="C28" s="16"/>
      <c r="D28" s="16"/>
      <c r="E28" s="144" t="str">
        <f t="shared" si="58"/>
        <v xml:space="preserve"> </v>
      </c>
      <c r="F28" s="144" t="str">
        <f>IF(ISBLANK($E$21),"",VLOOKUP($E$21,Skoleliste!$A:$H,2,FALSE))</f>
        <v/>
      </c>
      <c r="G28" s="144" t="str">
        <f>IF(ISBLANK($E$21),"",VLOOKUP($E$21,Skoleliste!$A:$H,3,FALSE))</f>
        <v/>
      </c>
      <c r="H28" s="144" t="str">
        <f>IF(ISBLANK($E$21),"",VLOOKUP($E$21,Skoleliste!$A:$H,4,FALSE))</f>
        <v/>
      </c>
      <c r="I28" s="144" t="str">
        <f>IF(ISBLANK($E$21),"",VLOOKUP($E$21,Skoleliste!$A:$H,5,FALSE))</f>
        <v/>
      </c>
      <c r="J28" s="144" t="str">
        <f>IF(ISBLANK($E$21),"",VLOOKUP($E$21,Skoleliste!$A:$H,6,FALSE))</f>
        <v/>
      </c>
      <c r="K28" s="144" t="str">
        <f>IF(ISBLANK($E$21),"",VLOOKUP($E$21,Skoleliste!$A:$H,7,FALSE))</f>
        <v/>
      </c>
      <c r="L28" s="144" t="str">
        <f>IF(ISBLANK($E$21),"",VLOOKUP($E$21,Skoleliste!$A:$H,8,FALSE))</f>
        <v/>
      </c>
      <c r="M28" s="4" t="str">
        <f t="shared" si="57"/>
        <v xml:space="preserve"> </v>
      </c>
      <c r="N28" s="4"/>
      <c r="O28" s="4" t="str">
        <f t="shared" si="59"/>
        <v xml:space="preserve"> </v>
      </c>
      <c r="P28" s="157"/>
      <c r="Q28" s="157"/>
      <c r="R28" s="157"/>
      <c r="S28" s="157"/>
      <c r="T28" s="157"/>
      <c r="U28" s="157"/>
      <c r="V28" s="157"/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7"/>
      <c r="AH28" s="157"/>
      <c r="AI28" s="157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49"/>
      <c r="CY28" s="149"/>
      <c r="CZ28" s="149"/>
      <c r="DA28" s="149"/>
      <c r="DB28" s="149"/>
      <c r="DC28" s="149"/>
      <c r="DD28" s="149"/>
      <c r="DE28" s="149"/>
      <c r="DF28" s="149"/>
      <c r="DG28" s="149"/>
      <c r="DH28" s="149"/>
      <c r="DI28" s="149"/>
      <c r="DJ28" s="149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57"/>
      <c r="EG28" s="157"/>
      <c r="EH28" s="157"/>
      <c r="EI28" s="157"/>
      <c r="EJ28" s="157"/>
      <c r="EK28" s="157"/>
      <c r="EL28" s="157"/>
      <c r="EM28" s="157"/>
      <c r="EN28" s="157"/>
      <c r="EO28" s="157"/>
      <c r="EP28" s="157"/>
      <c r="EQ28" s="157"/>
      <c r="ER28" s="157"/>
      <c r="ES28" s="157"/>
      <c r="ET28" s="157"/>
      <c r="EU28" s="157"/>
      <c r="EV28" s="157"/>
      <c r="EW28" s="157"/>
      <c r="EX28" s="157"/>
      <c r="EY28" s="157"/>
      <c r="EZ28" s="157"/>
      <c r="FA28" s="157"/>
      <c r="FB28" s="157"/>
      <c r="FC28" s="157"/>
      <c r="FD28" s="157"/>
      <c r="FE28" s="157"/>
      <c r="FF28" s="157"/>
      <c r="FG28" s="157"/>
      <c r="FH28" s="157"/>
      <c r="FI28" s="157"/>
      <c r="FJ28" s="157"/>
      <c r="FK28" s="157"/>
      <c r="FL28" s="157"/>
      <c r="FM28" s="157"/>
      <c r="FN28" s="157"/>
      <c r="FO28" s="157"/>
      <c r="FP28" s="157"/>
      <c r="FQ28" s="157"/>
      <c r="FR28" s="157"/>
      <c r="FS28" s="157"/>
      <c r="FT28" s="157"/>
      <c r="FU28" s="157"/>
      <c r="FV28" s="157"/>
      <c r="FW28" s="157"/>
      <c r="FX28" s="157"/>
      <c r="FY28" s="157"/>
      <c r="FZ28" s="157"/>
      <c r="GA28" s="157"/>
      <c r="GB28" s="174" t="str">
        <f t="shared" si="53"/>
        <v xml:space="preserve"> </v>
      </c>
      <c r="GC28" s="174" t="str">
        <f t="shared" si="54"/>
        <v xml:space="preserve"> </v>
      </c>
      <c r="GD28" s="174" t="str">
        <f>IF(ISBLANK(B28)," ",'Skole scoring'!FN131)</f>
        <v xml:space="preserve"> </v>
      </c>
      <c r="GE28" s="174" t="str">
        <f t="shared" si="55"/>
        <v xml:space="preserve"> </v>
      </c>
      <c r="GF28" s="174" t="str">
        <f t="shared" si="56"/>
        <v xml:space="preserve"> </v>
      </c>
    </row>
    <row r="29" spans="1:188" x14ac:dyDescent="0.35">
      <c r="A29" s="145" t="str">
        <f t="shared" si="52"/>
        <v xml:space="preserve"> </v>
      </c>
      <c r="B29" s="16"/>
      <c r="C29" s="16"/>
      <c r="D29" s="16"/>
      <c r="E29" s="144" t="str">
        <f t="shared" si="58"/>
        <v xml:space="preserve"> </v>
      </c>
      <c r="F29" s="144" t="str">
        <f>IF(ISBLANK($E$21),"",VLOOKUP($E$21,Skoleliste!$A:$H,2,FALSE))</f>
        <v/>
      </c>
      <c r="G29" s="144" t="str">
        <f>IF(ISBLANK($E$21),"",VLOOKUP($E$21,Skoleliste!$A:$H,3,FALSE))</f>
        <v/>
      </c>
      <c r="H29" s="144" t="str">
        <f>IF(ISBLANK($E$21),"",VLOOKUP($E$21,Skoleliste!$A:$H,4,FALSE))</f>
        <v/>
      </c>
      <c r="I29" s="144" t="str">
        <f>IF(ISBLANK($E$21),"",VLOOKUP($E$21,Skoleliste!$A:$H,5,FALSE))</f>
        <v/>
      </c>
      <c r="J29" s="144" t="str">
        <f>IF(ISBLANK($E$21),"",VLOOKUP($E$21,Skoleliste!$A:$H,6,FALSE))</f>
        <v/>
      </c>
      <c r="K29" s="144" t="str">
        <f>IF(ISBLANK($E$21),"",VLOOKUP($E$21,Skoleliste!$A:$H,7,FALSE))</f>
        <v/>
      </c>
      <c r="L29" s="144" t="str">
        <f>IF(ISBLANK($E$21),"",VLOOKUP($E$21,Skoleliste!$A:$H,8,FALSE))</f>
        <v/>
      </c>
      <c r="M29" s="4" t="str">
        <f t="shared" si="57"/>
        <v xml:space="preserve"> </v>
      </c>
      <c r="N29" s="4"/>
      <c r="O29" s="4" t="str">
        <f t="shared" si="59"/>
        <v xml:space="preserve"> </v>
      </c>
      <c r="P29" s="157"/>
      <c r="Q29" s="157"/>
      <c r="R29" s="157"/>
      <c r="S29" s="157"/>
      <c r="T29" s="157"/>
      <c r="U29" s="157"/>
      <c r="V29" s="157"/>
      <c r="W29" s="157"/>
      <c r="X29" s="157"/>
      <c r="Y29" s="157"/>
      <c r="Z29" s="157"/>
      <c r="AA29" s="157"/>
      <c r="AB29" s="157"/>
      <c r="AC29" s="157"/>
      <c r="AD29" s="157"/>
      <c r="AE29" s="157"/>
      <c r="AF29" s="157"/>
      <c r="AG29" s="157"/>
      <c r="AH29" s="157"/>
      <c r="AI29" s="157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49"/>
      <c r="CY29" s="149"/>
      <c r="CZ29" s="149"/>
      <c r="DA29" s="149"/>
      <c r="DB29" s="149"/>
      <c r="DC29" s="149"/>
      <c r="DD29" s="149"/>
      <c r="DE29" s="149"/>
      <c r="DF29" s="149"/>
      <c r="DG29" s="149"/>
      <c r="DH29" s="149"/>
      <c r="DI29" s="149"/>
      <c r="DJ29" s="149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57"/>
      <c r="EG29" s="157"/>
      <c r="EH29" s="157"/>
      <c r="EI29" s="157"/>
      <c r="EJ29" s="157"/>
      <c r="EK29" s="157"/>
      <c r="EL29" s="157"/>
      <c r="EM29" s="157"/>
      <c r="EN29" s="157"/>
      <c r="EO29" s="157"/>
      <c r="EP29" s="157"/>
      <c r="EQ29" s="157"/>
      <c r="ER29" s="157"/>
      <c r="ES29" s="157"/>
      <c r="ET29" s="157"/>
      <c r="EU29" s="157"/>
      <c r="EV29" s="157"/>
      <c r="EW29" s="157"/>
      <c r="EX29" s="157"/>
      <c r="EY29" s="157"/>
      <c r="EZ29" s="157"/>
      <c r="FA29" s="157"/>
      <c r="FB29" s="157"/>
      <c r="FC29" s="157"/>
      <c r="FD29" s="157"/>
      <c r="FE29" s="157"/>
      <c r="FF29" s="157"/>
      <c r="FG29" s="157"/>
      <c r="FH29" s="157"/>
      <c r="FI29" s="157"/>
      <c r="FJ29" s="157"/>
      <c r="FK29" s="157"/>
      <c r="FL29" s="157"/>
      <c r="FM29" s="157"/>
      <c r="FN29" s="157"/>
      <c r="FO29" s="157"/>
      <c r="FP29" s="157"/>
      <c r="FQ29" s="157"/>
      <c r="FR29" s="157"/>
      <c r="FS29" s="157"/>
      <c r="FT29" s="157"/>
      <c r="FU29" s="157"/>
      <c r="FV29" s="157"/>
      <c r="FW29" s="157"/>
      <c r="FX29" s="157"/>
      <c r="FY29" s="157"/>
      <c r="FZ29" s="157"/>
      <c r="GA29" s="157"/>
      <c r="GB29" s="174" t="str">
        <f t="shared" si="53"/>
        <v xml:space="preserve"> </v>
      </c>
      <c r="GC29" s="174" t="str">
        <f t="shared" si="54"/>
        <v xml:space="preserve"> </v>
      </c>
      <c r="GD29" s="174" t="str">
        <f>IF(ISBLANK(B29)," ",'Skole scoring'!FN132)</f>
        <v xml:space="preserve"> </v>
      </c>
      <c r="GE29" s="174" t="str">
        <f t="shared" si="55"/>
        <v xml:space="preserve"> </v>
      </c>
      <c r="GF29" s="174" t="str">
        <f t="shared" si="56"/>
        <v xml:space="preserve"> </v>
      </c>
    </row>
    <row r="30" spans="1:188" x14ac:dyDescent="0.35">
      <c r="A30" s="145" t="str">
        <f t="shared" si="52"/>
        <v xml:space="preserve"> </v>
      </c>
      <c r="B30" s="16"/>
      <c r="C30" s="16"/>
      <c r="D30" s="16"/>
      <c r="E30" s="144" t="str">
        <f t="shared" si="58"/>
        <v xml:space="preserve"> </v>
      </c>
      <c r="F30" s="144" t="str">
        <f>IF(ISBLANK($E$21),"",VLOOKUP($E$21,Skoleliste!$A:$H,2,FALSE))</f>
        <v/>
      </c>
      <c r="G30" s="144" t="str">
        <f>IF(ISBLANK($E$21),"",VLOOKUP($E$21,Skoleliste!$A:$H,3,FALSE))</f>
        <v/>
      </c>
      <c r="H30" s="144" t="str">
        <f>IF(ISBLANK($E$21),"",VLOOKUP($E$21,Skoleliste!$A:$H,4,FALSE))</f>
        <v/>
      </c>
      <c r="I30" s="144" t="str">
        <f>IF(ISBLANK($E$21),"",VLOOKUP($E$21,Skoleliste!$A:$H,5,FALSE))</f>
        <v/>
      </c>
      <c r="J30" s="144" t="str">
        <f>IF(ISBLANK($E$21),"",VLOOKUP($E$21,Skoleliste!$A:$H,6,FALSE))</f>
        <v/>
      </c>
      <c r="K30" s="144" t="str">
        <f>IF(ISBLANK($E$21),"",VLOOKUP($E$21,Skoleliste!$A:$H,7,FALSE))</f>
        <v/>
      </c>
      <c r="L30" s="144" t="str">
        <f>IF(ISBLANK($E$21),"",VLOOKUP($E$21,Skoleliste!$A:$H,8,FALSE))</f>
        <v/>
      </c>
      <c r="M30" s="4" t="str">
        <f t="shared" si="57"/>
        <v xml:space="preserve"> </v>
      </c>
      <c r="N30" s="4"/>
      <c r="O30" s="4" t="str">
        <f t="shared" si="59"/>
        <v xml:space="preserve"> </v>
      </c>
      <c r="P30" s="157"/>
      <c r="Q30" s="157"/>
      <c r="R30" s="157"/>
      <c r="S30" s="157"/>
      <c r="T30" s="157"/>
      <c r="U30" s="157"/>
      <c r="V30" s="157"/>
      <c r="W30" s="157"/>
      <c r="X30" s="157"/>
      <c r="Y30" s="157"/>
      <c r="Z30" s="157"/>
      <c r="AA30" s="157"/>
      <c r="AB30" s="157"/>
      <c r="AC30" s="157"/>
      <c r="AD30" s="157"/>
      <c r="AE30" s="157"/>
      <c r="AF30" s="157"/>
      <c r="AG30" s="157"/>
      <c r="AH30" s="157"/>
      <c r="AI30" s="157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49"/>
      <c r="CY30" s="149"/>
      <c r="CZ30" s="149"/>
      <c r="DA30" s="149"/>
      <c r="DB30" s="149"/>
      <c r="DC30" s="149"/>
      <c r="DD30" s="149"/>
      <c r="DE30" s="149"/>
      <c r="DF30" s="149"/>
      <c r="DG30" s="149"/>
      <c r="DH30" s="149"/>
      <c r="DI30" s="149"/>
      <c r="DJ30" s="149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57"/>
      <c r="EG30" s="157"/>
      <c r="EH30" s="157"/>
      <c r="EI30" s="157"/>
      <c r="EJ30" s="157"/>
      <c r="EK30" s="157"/>
      <c r="EL30" s="157"/>
      <c r="EM30" s="157"/>
      <c r="EN30" s="157"/>
      <c r="EO30" s="157"/>
      <c r="EP30" s="157"/>
      <c r="EQ30" s="157"/>
      <c r="ER30" s="157"/>
      <c r="ES30" s="157"/>
      <c r="ET30" s="157"/>
      <c r="EU30" s="157"/>
      <c r="EV30" s="157"/>
      <c r="EW30" s="157"/>
      <c r="EX30" s="157"/>
      <c r="EY30" s="157"/>
      <c r="EZ30" s="157"/>
      <c r="FA30" s="157"/>
      <c r="FB30" s="157"/>
      <c r="FC30" s="157"/>
      <c r="FD30" s="157"/>
      <c r="FE30" s="157"/>
      <c r="FF30" s="157"/>
      <c r="FG30" s="157"/>
      <c r="FH30" s="157"/>
      <c r="FI30" s="157"/>
      <c r="FJ30" s="157"/>
      <c r="FK30" s="157"/>
      <c r="FL30" s="157"/>
      <c r="FM30" s="157"/>
      <c r="FN30" s="157"/>
      <c r="FO30" s="157"/>
      <c r="FP30" s="157"/>
      <c r="FQ30" s="157"/>
      <c r="FR30" s="157"/>
      <c r="FS30" s="157"/>
      <c r="FT30" s="157"/>
      <c r="FU30" s="157"/>
      <c r="FV30" s="157"/>
      <c r="FW30" s="157"/>
      <c r="FX30" s="157"/>
      <c r="FY30" s="157"/>
      <c r="FZ30" s="157"/>
      <c r="GA30" s="157"/>
      <c r="GB30" s="174" t="str">
        <f t="shared" si="53"/>
        <v xml:space="preserve"> </v>
      </c>
      <c r="GC30" s="174" t="str">
        <f t="shared" si="54"/>
        <v xml:space="preserve"> </v>
      </c>
      <c r="GD30" s="174" t="str">
        <f>IF(ISBLANK(B30)," ",'Skole scoring'!FN133)</f>
        <v xml:space="preserve"> </v>
      </c>
      <c r="GE30" s="174" t="str">
        <f t="shared" si="55"/>
        <v xml:space="preserve"> </v>
      </c>
      <c r="GF30" s="174" t="str">
        <f t="shared" si="56"/>
        <v xml:space="preserve"> </v>
      </c>
    </row>
    <row r="31" spans="1:188" x14ac:dyDescent="0.35">
      <c r="A31" s="145" t="str">
        <f t="shared" si="52"/>
        <v xml:space="preserve"> </v>
      </c>
      <c r="B31" s="16"/>
      <c r="C31" s="16"/>
      <c r="D31" s="16"/>
      <c r="E31" s="144" t="str">
        <f t="shared" si="58"/>
        <v xml:space="preserve"> </v>
      </c>
      <c r="F31" s="144" t="str">
        <f>IF(ISBLANK($E$21),"",VLOOKUP($E$21,Skoleliste!$A:$H,2,FALSE))</f>
        <v/>
      </c>
      <c r="G31" s="144" t="str">
        <f>IF(ISBLANK($E$21),"",VLOOKUP($E$21,Skoleliste!$A:$H,3,FALSE))</f>
        <v/>
      </c>
      <c r="H31" s="144" t="str">
        <f>IF(ISBLANK($E$21),"",VLOOKUP($E$21,Skoleliste!$A:$H,4,FALSE))</f>
        <v/>
      </c>
      <c r="I31" s="144" t="str">
        <f>IF(ISBLANK($E$21),"",VLOOKUP($E$21,Skoleliste!$A:$H,5,FALSE))</f>
        <v/>
      </c>
      <c r="J31" s="144" t="str">
        <f>IF(ISBLANK($E$21),"",VLOOKUP($E$21,Skoleliste!$A:$H,6,FALSE))</f>
        <v/>
      </c>
      <c r="K31" s="144" t="str">
        <f>IF(ISBLANK($E$21),"",VLOOKUP($E$21,Skoleliste!$A:$H,7,FALSE))</f>
        <v/>
      </c>
      <c r="L31" s="144" t="str">
        <f>IF(ISBLANK($E$21),"",VLOOKUP($E$21,Skoleliste!$A:$H,8,FALSE))</f>
        <v/>
      </c>
      <c r="M31" s="4" t="str">
        <f t="shared" si="57"/>
        <v xml:space="preserve"> </v>
      </c>
      <c r="N31" s="4"/>
      <c r="O31" s="4" t="str">
        <f t="shared" si="59"/>
        <v xml:space="preserve"> </v>
      </c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  <c r="AH31" s="157"/>
      <c r="AI31" s="157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49"/>
      <c r="CY31" s="149"/>
      <c r="CZ31" s="149"/>
      <c r="DA31" s="149"/>
      <c r="DB31" s="149"/>
      <c r="DC31" s="149"/>
      <c r="DD31" s="149"/>
      <c r="DE31" s="149"/>
      <c r="DF31" s="149"/>
      <c r="DG31" s="149"/>
      <c r="DH31" s="149"/>
      <c r="DI31" s="149"/>
      <c r="DJ31" s="149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57"/>
      <c r="EG31" s="157"/>
      <c r="EH31" s="157"/>
      <c r="EI31" s="157"/>
      <c r="EJ31" s="157"/>
      <c r="EK31" s="157"/>
      <c r="EL31" s="157"/>
      <c r="EM31" s="157"/>
      <c r="EN31" s="157"/>
      <c r="EO31" s="157"/>
      <c r="EP31" s="157"/>
      <c r="EQ31" s="157"/>
      <c r="ER31" s="157"/>
      <c r="ES31" s="157"/>
      <c r="ET31" s="157"/>
      <c r="EU31" s="157"/>
      <c r="EV31" s="157"/>
      <c r="EW31" s="157"/>
      <c r="EX31" s="157"/>
      <c r="EY31" s="157"/>
      <c r="EZ31" s="157"/>
      <c r="FA31" s="157"/>
      <c r="FB31" s="157"/>
      <c r="FC31" s="157"/>
      <c r="FD31" s="157"/>
      <c r="FE31" s="157"/>
      <c r="FF31" s="157"/>
      <c r="FG31" s="157"/>
      <c r="FH31" s="157"/>
      <c r="FI31" s="157"/>
      <c r="FJ31" s="157"/>
      <c r="FK31" s="157"/>
      <c r="FL31" s="157"/>
      <c r="FM31" s="157"/>
      <c r="FN31" s="157"/>
      <c r="FO31" s="157"/>
      <c r="FP31" s="157"/>
      <c r="FQ31" s="157"/>
      <c r="FR31" s="157"/>
      <c r="FS31" s="157"/>
      <c r="FT31" s="157"/>
      <c r="FU31" s="157"/>
      <c r="FV31" s="157"/>
      <c r="FW31" s="157"/>
      <c r="FX31" s="157"/>
      <c r="FY31" s="157"/>
      <c r="FZ31" s="157"/>
      <c r="GA31" s="157"/>
      <c r="GB31" s="174" t="str">
        <f t="shared" si="53"/>
        <v xml:space="preserve"> </v>
      </c>
      <c r="GC31" s="174" t="str">
        <f t="shared" si="54"/>
        <v xml:space="preserve"> </v>
      </c>
      <c r="GD31" s="174" t="str">
        <f>IF(ISBLANK(B31)," ",'Skole scoring'!FN134)</f>
        <v xml:space="preserve"> </v>
      </c>
      <c r="GE31" s="174" t="str">
        <f t="shared" si="55"/>
        <v xml:space="preserve"> </v>
      </c>
      <c r="GF31" s="174" t="str">
        <f t="shared" si="56"/>
        <v xml:space="preserve"> </v>
      </c>
    </row>
    <row r="32" spans="1:188" x14ac:dyDescent="0.35">
      <c r="A32" s="145" t="str">
        <f t="shared" si="52"/>
        <v xml:space="preserve"> </v>
      </c>
      <c r="B32" s="16"/>
      <c r="C32" s="16"/>
      <c r="D32" s="16"/>
      <c r="E32" s="144" t="str">
        <f t="shared" si="58"/>
        <v xml:space="preserve"> </v>
      </c>
      <c r="F32" s="144" t="str">
        <f>IF(ISBLANK($E$21),"",VLOOKUP($E$21,Skoleliste!$A:$H,2,FALSE))</f>
        <v/>
      </c>
      <c r="G32" s="144" t="str">
        <f>IF(ISBLANK($E$21),"",VLOOKUP($E$21,Skoleliste!$A:$H,3,FALSE))</f>
        <v/>
      </c>
      <c r="H32" s="144" t="str">
        <f>IF(ISBLANK($E$21),"",VLOOKUP($E$21,Skoleliste!$A:$H,4,FALSE))</f>
        <v/>
      </c>
      <c r="I32" s="144" t="str">
        <f>IF(ISBLANK($E$21),"",VLOOKUP($E$21,Skoleliste!$A:$H,5,FALSE))</f>
        <v/>
      </c>
      <c r="J32" s="144" t="str">
        <f>IF(ISBLANK($E$21),"",VLOOKUP($E$21,Skoleliste!$A:$H,6,FALSE))</f>
        <v/>
      </c>
      <c r="K32" s="144" t="str">
        <f>IF(ISBLANK($E$21),"",VLOOKUP($E$21,Skoleliste!$A:$H,7,FALSE))</f>
        <v/>
      </c>
      <c r="L32" s="144" t="str">
        <f>IF(ISBLANK($E$21),"",VLOOKUP($E$21,Skoleliste!$A:$H,8,FALSE))</f>
        <v/>
      </c>
      <c r="M32" s="4" t="str">
        <f t="shared" si="57"/>
        <v xml:space="preserve"> </v>
      </c>
      <c r="N32" s="4"/>
      <c r="O32" s="4" t="str">
        <f t="shared" si="59"/>
        <v xml:space="preserve"> </v>
      </c>
      <c r="P32" s="157"/>
      <c r="Q32" s="157"/>
      <c r="R32" s="157"/>
      <c r="S32" s="157"/>
      <c r="T32" s="157"/>
      <c r="U32" s="157"/>
      <c r="V32" s="157"/>
      <c r="W32" s="157"/>
      <c r="X32" s="157"/>
      <c r="Y32" s="157"/>
      <c r="Z32" s="157"/>
      <c r="AA32" s="157"/>
      <c r="AB32" s="157"/>
      <c r="AC32" s="157"/>
      <c r="AD32" s="157"/>
      <c r="AE32" s="157"/>
      <c r="AF32" s="157"/>
      <c r="AG32" s="157"/>
      <c r="AH32" s="157"/>
      <c r="AI32" s="157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49"/>
      <c r="CY32" s="149"/>
      <c r="CZ32" s="149"/>
      <c r="DA32" s="149"/>
      <c r="DB32" s="149"/>
      <c r="DC32" s="149"/>
      <c r="DD32" s="149"/>
      <c r="DE32" s="149"/>
      <c r="DF32" s="149"/>
      <c r="DG32" s="149"/>
      <c r="DH32" s="149"/>
      <c r="DI32" s="149"/>
      <c r="DJ32" s="149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57"/>
      <c r="EG32" s="157"/>
      <c r="EH32" s="157"/>
      <c r="EI32" s="157"/>
      <c r="EJ32" s="157"/>
      <c r="EK32" s="157"/>
      <c r="EL32" s="157"/>
      <c r="EM32" s="157"/>
      <c r="EN32" s="157"/>
      <c r="EO32" s="157"/>
      <c r="EP32" s="157"/>
      <c r="EQ32" s="157"/>
      <c r="ER32" s="157"/>
      <c r="ES32" s="157"/>
      <c r="ET32" s="157"/>
      <c r="EU32" s="157"/>
      <c r="EV32" s="157"/>
      <c r="EW32" s="157"/>
      <c r="EX32" s="157"/>
      <c r="EY32" s="157"/>
      <c r="EZ32" s="157"/>
      <c r="FA32" s="157"/>
      <c r="FB32" s="157"/>
      <c r="FC32" s="157"/>
      <c r="FD32" s="157"/>
      <c r="FE32" s="157"/>
      <c r="FF32" s="157"/>
      <c r="FG32" s="157"/>
      <c r="FH32" s="157"/>
      <c r="FI32" s="157"/>
      <c r="FJ32" s="157"/>
      <c r="FK32" s="157"/>
      <c r="FL32" s="157"/>
      <c r="FM32" s="157"/>
      <c r="FN32" s="157"/>
      <c r="FO32" s="157"/>
      <c r="FP32" s="157"/>
      <c r="FQ32" s="157"/>
      <c r="FR32" s="157"/>
      <c r="FS32" s="157"/>
      <c r="FT32" s="157"/>
      <c r="FU32" s="157"/>
      <c r="FV32" s="157"/>
      <c r="FW32" s="157"/>
      <c r="FX32" s="157"/>
      <c r="FY32" s="157"/>
      <c r="FZ32" s="157"/>
      <c r="GA32" s="157"/>
      <c r="GB32" s="174" t="str">
        <f t="shared" si="53"/>
        <v xml:space="preserve"> </v>
      </c>
      <c r="GC32" s="174" t="str">
        <f t="shared" si="54"/>
        <v xml:space="preserve"> </v>
      </c>
      <c r="GD32" s="174" t="str">
        <f>IF(ISBLANK(B32)," ",'Skole scoring'!FN135)</f>
        <v xml:space="preserve"> </v>
      </c>
      <c r="GE32" s="174" t="str">
        <f t="shared" si="55"/>
        <v xml:space="preserve"> </v>
      </c>
      <c r="GF32" s="174" t="str">
        <f t="shared" si="56"/>
        <v xml:space="preserve"> </v>
      </c>
    </row>
    <row r="33" spans="1:188" x14ac:dyDescent="0.35">
      <c r="A33" s="145" t="str">
        <f t="shared" si="52"/>
        <v xml:space="preserve"> </v>
      </c>
      <c r="B33" s="16"/>
      <c r="C33" s="16"/>
      <c r="D33" s="16"/>
      <c r="E33" s="144" t="str">
        <f t="shared" si="58"/>
        <v xml:space="preserve"> </v>
      </c>
      <c r="F33" s="144" t="str">
        <f>IF(ISBLANK($E$21),"",VLOOKUP($E$21,Skoleliste!$A:$H,2,FALSE))</f>
        <v/>
      </c>
      <c r="G33" s="144" t="str">
        <f>IF(ISBLANK($E$21),"",VLOOKUP($E$21,Skoleliste!$A:$H,3,FALSE))</f>
        <v/>
      </c>
      <c r="H33" s="144" t="str">
        <f>IF(ISBLANK($E$21),"",VLOOKUP($E$21,Skoleliste!$A:$H,4,FALSE))</f>
        <v/>
      </c>
      <c r="I33" s="144" t="str">
        <f>IF(ISBLANK($E$21),"",VLOOKUP($E$21,Skoleliste!$A:$H,5,FALSE))</f>
        <v/>
      </c>
      <c r="J33" s="144" t="str">
        <f>IF(ISBLANK($E$21),"",VLOOKUP($E$21,Skoleliste!$A:$H,6,FALSE))</f>
        <v/>
      </c>
      <c r="K33" s="144" t="str">
        <f>IF(ISBLANK($E$21),"",VLOOKUP($E$21,Skoleliste!$A:$H,7,FALSE))</f>
        <v/>
      </c>
      <c r="L33" s="144" t="str">
        <f>IF(ISBLANK($E$21),"",VLOOKUP($E$21,Skoleliste!$A:$H,8,FALSE))</f>
        <v/>
      </c>
      <c r="M33" s="4" t="str">
        <f t="shared" si="57"/>
        <v xml:space="preserve"> </v>
      </c>
      <c r="N33" s="4"/>
      <c r="O33" s="4" t="str">
        <f t="shared" si="59"/>
        <v xml:space="preserve"> </v>
      </c>
      <c r="P33" s="157"/>
      <c r="Q33" s="157"/>
      <c r="R33" s="157"/>
      <c r="S33" s="157"/>
      <c r="T33" s="157"/>
      <c r="U33" s="157"/>
      <c r="V33" s="157"/>
      <c r="W33" s="157"/>
      <c r="X33" s="157"/>
      <c r="Y33" s="157"/>
      <c r="Z33" s="157"/>
      <c r="AA33" s="157"/>
      <c r="AB33" s="157"/>
      <c r="AC33" s="157"/>
      <c r="AD33" s="157"/>
      <c r="AE33" s="157"/>
      <c r="AF33" s="157"/>
      <c r="AG33" s="157"/>
      <c r="AH33" s="157"/>
      <c r="AI33" s="157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49"/>
      <c r="CY33" s="149"/>
      <c r="CZ33" s="149"/>
      <c r="DA33" s="149"/>
      <c r="DB33" s="149"/>
      <c r="DC33" s="149"/>
      <c r="DD33" s="149"/>
      <c r="DE33" s="149"/>
      <c r="DF33" s="149"/>
      <c r="DG33" s="149"/>
      <c r="DH33" s="149"/>
      <c r="DI33" s="149"/>
      <c r="DJ33" s="149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57"/>
      <c r="EG33" s="157"/>
      <c r="EH33" s="157"/>
      <c r="EI33" s="157"/>
      <c r="EJ33" s="157"/>
      <c r="EK33" s="157"/>
      <c r="EL33" s="157"/>
      <c r="EM33" s="157"/>
      <c r="EN33" s="157"/>
      <c r="EO33" s="157"/>
      <c r="EP33" s="157"/>
      <c r="EQ33" s="157"/>
      <c r="ER33" s="157"/>
      <c r="ES33" s="157"/>
      <c r="ET33" s="157"/>
      <c r="EU33" s="157"/>
      <c r="EV33" s="157"/>
      <c r="EW33" s="157"/>
      <c r="EX33" s="157"/>
      <c r="EY33" s="157"/>
      <c r="EZ33" s="157"/>
      <c r="FA33" s="157"/>
      <c r="FB33" s="157"/>
      <c r="FC33" s="157"/>
      <c r="FD33" s="157"/>
      <c r="FE33" s="157"/>
      <c r="FF33" s="157"/>
      <c r="FG33" s="157"/>
      <c r="FH33" s="157"/>
      <c r="FI33" s="157"/>
      <c r="FJ33" s="157"/>
      <c r="FK33" s="157"/>
      <c r="FL33" s="157"/>
      <c r="FM33" s="157"/>
      <c r="FN33" s="157"/>
      <c r="FO33" s="157"/>
      <c r="FP33" s="157"/>
      <c r="FQ33" s="157"/>
      <c r="FR33" s="157"/>
      <c r="FS33" s="157"/>
      <c r="FT33" s="157"/>
      <c r="FU33" s="157"/>
      <c r="FV33" s="157"/>
      <c r="FW33" s="157"/>
      <c r="FX33" s="157"/>
      <c r="FY33" s="157"/>
      <c r="FZ33" s="157"/>
      <c r="GA33" s="157"/>
      <c r="GB33" s="174" t="str">
        <f t="shared" si="53"/>
        <v xml:space="preserve"> </v>
      </c>
      <c r="GC33" s="174" t="str">
        <f t="shared" si="54"/>
        <v xml:space="preserve"> </v>
      </c>
      <c r="GD33" s="174" t="str">
        <f>IF(ISBLANK(B33)," ",'Skole scoring'!FN136)</f>
        <v xml:space="preserve"> </v>
      </c>
      <c r="GE33" s="174" t="str">
        <f t="shared" si="55"/>
        <v xml:space="preserve"> </v>
      </c>
      <c r="GF33" s="174" t="str">
        <f t="shared" si="56"/>
        <v xml:space="preserve"> </v>
      </c>
    </row>
    <row r="34" spans="1:188" x14ac:dyDescent="0.35">
      <c r="A34" s="145" t="str">
        <f t="shared" si="52"/>
        <v xml:space="preserve"> </v>
      </c>
      <c r="B34" s="16"/>
      <c r="C34" s="16"/>
      <c r="D34" s="16"/>
      <c r="E34" s="144" t="str">
        <f t="shared" si="58"/>
        <v xml:space="preserve"> </v>
      </c>
      <c r="F34" s="144" t="str">
        <f>IF(ISBLANK($E$21),"",VLOOKUP($E$21,Skoleliste!$A:$H,2,FALSE))</f>
        <v/>
      </c>
      <c r="G34" s="144" t="str">
        <f>IF(ISBLANK($E$21),"",VLOOKUP($E$21,Skoleliste!$A:$H,3,FALSE))</f>
        <v/>
      </c>
      <c r="H34" s="144" t="str">
        <f>IF(ISBLANK($E$21),"",VLOOKUP($E$21,Skoleliste!$A:$H,4,FALSE))</f>
        <v/>
      </c>
      <c r="I34" s="144" t="str">
        <f>IF(ISBLANK($E$21),"",VLOOKUP($E$21,Skoleliste!$A:$H,5,FALSE))</f>
        <v/>
      </c>
      <c r="J34" s="144" t="str">
        <f>IF(ISBLANK($E$21),"",VLOOKUP($E$21,Skoleliste!$A:$H,6,FALSE))</f>
        <v/>
      </c>
      <c r="K34" s="144" t="str">
        <f>IF(ISBLANK($E$21),"",VLOOKUP($E$21,Skoleliste!$A:$H,7,FALSE))</f>
        <v/>
      </c>
      <c r="L34" s="144" t="str">
        <f>IF(ISBLANK($E$21),"",VLOOKUP($E$21,Skoleliste!$A:$H,8,FALSE))</f>
        <v/>
      </c>
      <c r="M34" s="4" t="str">
        <f t="shared" si="57"/>
        <v xml:space="preserve"> </v>
      </c>
      <c r="N34" s="4"/>
      <c r="O34" s="4" t="str">
        <f t="shared" si="59"/>
        <v xml:space="preserve"> </v>
      </c>
      <c r="P34" s="157"/>
      <c r="Q34" s="157"/>
      <c r="R34" s="157"/>
      <c r="S34" s="157"/>
      <c r="T34" s="157"/>
      <c r="U34" s="157"/>
      <c r="V34" s="157"/>
      <c r="W34" s="157"/>
      <c r="X34" s="157"/>
      <c r="Y34" s="157"/>
      <c r="Z34" s="157"/>
      <c r="AA34" s="157"/>
      <c r="AB34" s="157"/>
      <c r="AC34" s="157"/>
      <c r="AD34" s="157"/>
      <c r="AE34" s="157"/>
      <c r="AF34" s="157"/>
      <c r="AG34" s="157"/>
      <c r="AH34" s="157"/>
      <c r="AI34" s="157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49"/>
      <c r="CY34" s="149"/>
      <c r="CZ34" s="149"/>
      <c r="DA34" s="149"/>
      <c r="DB34" s="149"/>
      <c r="DC34" s="149"/>
      <c r="DD34" s="149"/>
      <c r="DE34" s="149"/>
      <c r="DF34" s="149"/>
      <c r="DG34" s="149"/>
      <c r="DH34" s="149"/>
      <c r="DI34" s="149"/>
      <c r="DJ34" s="149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57"/>
      <c r="EG34" s="157"/>
      <c r="EH34" s="157"/>
      <c r="EI34" s="157"/>
      <c r="EJ34" s="157"/>
      <c r="EK34" s="157"/>
      <c r="EL34" s="157"/>
      <c r="EM34" s="157"/>
      <c r="EN34" s="157"/>
      <c r="EO34" s="157"/>
      <c r="EP34" s="157"/>
      <c r="EQ34" s="157"/>
      <c r="ER34" s="157"/>
      <c r="ES34" s="157"/>
      <c r="ET34" s="157"/>
      <c r="EU34" s="157"/>
      <c r="EV34" s="157"/>
      <c r="EW34" s="157"/>
      <c r="EX34" s="157"/>
      <c r="EY34" s="157"/>
      <c r="EZ34" s="157"/>
      <c r="FA34" s="157"/>
      <c r="FB34" s="157"/>
      <c r="FC34" s="157"/>
      <c r="FD34" s="157"/>
      <c r="FE34" s="157"/>
      <c r="FF34" s="157"/>
      <c r="FG34" s="157"/>
      <c r="FH34" s="157"/>
      <c r="FI34" s="157"/>
      <c r="FJ34" s="157"/>
      <c r="FK34" s="157"/>
      <c r="FL34" s="157"/>
      <c r="FM34" s="157"/>
      <c r="FN34" s="157"/>
      <c r="FO34" s="157"/>
      <c r="FP34" s="157"/>
      <c r="FQ34" s="157"/>
      <c r="FR34" s="157"/>
      <c r="FS34" s="157"/>
      <c r="FT34" s="157"/>
      <c r="FU34" s="157"/>
      <c r="FV34" s="157"/>
      <c r="FW34" s="157"/>
      <c r="FX34" s="157"/>
      <c r="FY34" s="157"/>
      <c r="FZ34" s="157"/>
      <c r="GA34" s="157"/>
      <c r="GB34" s="174" t="str">
        <f t="shared" si="53"/>
        <v xml:space="preserve"> </v>
      </c>
      <c r="GC34" s="174" t="str">
        <f t="shared" si="54"/>
        <v xml:space="preserve"> </v>
      </c>
      <c r="GD34" s="174" t="str">
        <f>IF(ISBLANK(B34)," ",'Skole scoring'!FN137)</f>
        <v xml:space="preserve"> </v>
      </c>
      <c r="GE34" s="174" t="str">
        <f t="shared" si="55"/>
        <v xml:space="preserve"> </v>
      </c>
      <c r="GF34" s="174" t="str">
        <f t="shared" si="56"/>
        <v xml:space="preserve"> </v>
      </c>
    </row>
    <row r="35" spans="1:188" x14ac:dyDescent="0.35">
      <c r="A35" s="145" t="str">
        <f t="shared" si="52"/>
        <v xml:space="preserve"> </v>
      </c>
      <c r="B35" s="16"/>
      <c r="C35" s="16"/>
      <c r="D35" s="16"/>
      <c r="E35" s="144" t="str">
        <f t="shared" si="58"/>
        <v xml:space="preserve"> </v>
      </c>
      <c r="F35" s="144" t="str">
        <f>IF(ISBLANK($E$21),"",VLOOKUP($E$21,Skoleliste!$A:$H,2,FALSE))</f>
        <v/>
      </c>
      <c r="G35" s="144" t="str">
        <f>IF(ISBLANK($E$21),"",VLOOKUP($E$21,Skoleliste!$A:$H,3,FALSE))</f>
        <v/>
      </c>
      <c r="H35" s="144" t="str">
        <f>IF(ISBLANK($E$21),"",VLOOKUP($E$21,Skoleliste!$A:$H,4,FALSE))</f>
        <v/>
      </c>
      <c r="I35" s="144" t="str">
        <f>IF(ISBLANK($E$21),"",VLOOKUP($E$21,Skoleliste!$A:$H,5,FALSE))</f>
        <v/>
      </c>
      <c r="J35" s="144" t="str">
        <f>IF(ISBLANK($E$21),"",VLOOKUP($E$21,Skoleliste!$A:$H,6,FALSE))</f>
        <v/>
      </c>
      <c r="K35" s="144" t="str">
        <f>IF(ISBLANK($E$21),"",VLOOKUP($E$21,Skoleliste!$A:$H,7,FALSE))</f>
        <v/>
      </c>
      <c r="L35" s="144" t="str">
        <f>IF(ISBLANK($E$21),"",VLOOKUP($E$21,Skoleliste!$A:$H,8,FALSE))</f>
        <v/>
      </c>
      <c r="M35" s="4" t="str">
        <f t="shared" si="57"/>
        <v xml:space="preserve"> </v>
      </c>
      <c r="N35" s="4"/>
      <c r="O35" s="4" t="str">
        <f t="shared" si="59"/>
        <v xml:space="preserve"> </v>
      </c>
      <c r="P35" s="157"/>
      <c r="Q35" s="157"/>
      <c r="R35" s="157"/>
      <c r="S35" s="157"/>
      <c r="T35" s="157"/>
      <c r="U35" s="157"/>
      <c r="V35" s="157"/>
      <c r="W35" s="157"/>
      <c r="X35" s="157"/>
      <c r="Y35" s="157"/>
      <c r="Z35" s="157"/>
      <c r="AA35" s="157"/>
      <c r="AB35" s="157"/>
      <c r="AC35" s="157"/>
      <c r="AD35" s="157"/>
      <c r="AE35" s="157"/>
      <c r="AF35" s="157"/>
      <c r="AG35" s="157"/>
      <c r="AH35" s="157"/>
      <c r="AI35" s="157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49"/>
      <c r="CY35" s="149"/>
      <c r="CZ35" s="149"/>
      <c r="DA35" s="149"/>
      <c r="DB35" s="149"/>
      <c r="DC35" s="149"/>
      <c r="DD35" s="149"/>
      <c r="DE35" s="149"/>
      <c r="DF35" s="149"/>
      <c r="DG35" s="149"/>
      <c r="DH35" s="149"/>
      <c r="DI35" s="149"/>
      <c r="DJ35" s="149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57"/>
      <c r="EG35" s="157"/>
      <c r="EH35" s="157"/>
      <c r="EI35" s="157"/>
      <c r="EJ35" s="157"/>
      <c r="EK35" s="157"/>
      <c r="EL35" s="157"/>
      <c r="EM35" s="157"/>
      <c r="EN35" s="157"/>
      <c r="EO35" s="157"/>
      <c r="EP35" s="157"/>
      <c r="EQ35" s="157"/>
      <c r="ER35" s="157"/>
      <c r="ES35" s="157"/>
      <c r="ET35" s="157"/>
      <c r="EU35" s="157"/>
      <c r="EV35" s="157"/>
      <c r="EW35" s="157"/>
      <c r="EX35" s="157"/>
      <c r="EY35" s="157"/>
      <c r="EZ35" s="157"/>
      <c r="FA35" s="157"/>
      <c r="FB35" s="157"/>
      <c r="FC35" s="157"/>
      <c r="FD35" s="157"/>
      <c r="FE35" s="157"/>
      <c r="FF35" s="157"/>
      <c r="FG35" s="157"/>
      <c r="FH35" s="157"/>
      <c r="FI35" s="157"/>
      <c r="FJ35" s="157"/>
      <c r="FK35" s="157"/>
      <c r="FL35" s="157"/>
      <c r="FM35" s="157"/>
      <c r="FN35" s="157"/>
      <c r="FO35" s="157"/>
      <c r="FP35" s="157"/>
      <c r="FQ35" s="157"/>
      <c r="FR35" s="157"/>
      <c r="FS35" s="157"/>
      <c r="FT35" s="157"/>
      <c r="FU35" s="157"/>
      <c r="FV35" s="157"/>
      <c r="FW35" s="157"/>
      <c r="FX35" s="157"/>
      <c r="FY35" s="157"/>
      <c r="FZ35" s="157"/>
      <c r="GA35" s="157"/>
      <c r="GB35" s="174" t="str">
        <f t="shared" si="53"/>
        <v xml:space="preserve"> </v>
      </c>
      <c r="GC35" s="174" t="str">
        <f t="shared" si="54"/>
        <v xml:space="preserve"> </v>
      </c>
      <c r="GD35" s="174" t="str">
        <f>IF(ISBLANK(B35)," ",'Skole scoring'!FN138)</f>
        <v xml:space="preserve"> </v>
      </c>
      <c r="GE35" s="174" t="str">
        <f t="shared" si="55"/>
        <v xml:space="preserve"> </v>
      </c>
      <c r="GF35" s="174" t="str">
        <f t="shared" si="56"/>
        <v xml:space="preserve"> </v>
      </c>
    </row>
    <row r="36" spans="1:188" x14ac:dyDescent="0.35">
      <c r="A36" s="145" t="str">
        <f t="shared" si="52"/>
        <v xml:space="preserve"> </v>
      </c>
      <c r="B36" s="16"/>
      <c r="C36" s="16"/>
      <c r="D36" s="16"/>
      <c r="E36" s="144" t="str">
        <f t="shared" si="58"/>
        <v xml:space="preserve"> </v>
      </c>
      <c r="F36" s="144" t="str">
        <f>IF(ISBLANK($E$21),"",VLOOKUP($E$21,Skoleliste!$A:$H,2,FALSE))</f>
        <v/>
      </c>
      <c r="G36" s="144" t="str">
        <f>IF(ISBLANK($E$21),"",VLOOKUP($E$21,Skoleliste!$A:$H,3,FALSE))</f>
        <v/>
      </c>
      <c r="H36" s="144" t="str">
        <f>IF(ISBLANK($E$21),"",VLOOKUP($E$21,Skoleliste!$A:$H,4,FALSE))</f>
        <v/>
      </c>
      <c r="I36" s="144" t="str">
        <f>IF(ISBLANK($E$21),"",VLOOKUP($E$21,Skoleliste!$A:$H,5,FALSE))</f>
        <v/>
      </c>
      <c r="J36" s="144" t="str">
        <f>IF(ISBLANK($E$21),"",VLOOKUP($E$21,Skoleliste!$A:$H,6,FALSE))</f>
        <v/>
      </c>
      <c r="K36" s="144" t="str">
        <f>IF(ISBLANK($E$21),"",VLOOKUP($E$21,Skoleliste!$A:$H,7,FALSE))</f>
        <v/>
      </c>
      <c r="L36" s="144" t="str">
        <f>IF(ISBLANK($E$21),"",VLOOKUP($E$21,Skoleliste!$A:$H,8,FALSE))</f>
        <v/>
      </c>
      <c r="M36" s="4" t="str">
        <f t="shared" si="57"/>
        <v xml:space="preserve"> </v>
      </c>
      <c r="N36" s="4"/>
      <c r="O36" s="4" t="str">
        <f t="shared" si="59"/>
        <v xml:space="preserve"> </v>
      </c>
      <c r="P36" s="157"/>
      <c r="Q36" s="157"/>
      <c r="R36" s="157"/>
      <c r="S36" s="157"/>
      <c r="T36" s="157"/>
      <c r="U36" s="157"/>
      <c r="V36" s="157"/>
      <c r="W36" s="157"/>
      <c r="X36" s="157"/>
      <c r="Y36" s="157"/>
      <c r="Z36" s="157"/>
      <c r="AA36" s="157"/>
      <c r="AB36" s="157"/>
      <c r="AC36" s="157"/>
      <c r="AD36" s="157"/>
      <c r="AE36" s="157"/>
      <c r="AF36" s="157"/>
      <c r="AG36" s="157"/>
      <c r="AH36" s="157"/>
      <c r="AI36" s="157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49"/>
      <c r="CY36" s="149"/>
      <c r="CZ36" s="149"/>
      <c r="DA36" s="149"/>
      <c r="DB36" s="149"/>
      <c r="DC36" s="149"/>
      <c r="DD36" s="149"/>
      <c r="DE36" s="149"/>
      <c r="DF36" s="149"/>
      <c r="DG36" s="149"/>
      <c r="DH36" s="149"/>
      <c r="DI36" s="149"/>
      <c r="DJ36" s="149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57"/>
      <c r="EG36" s="157"/>
      <c r="EH36" s="157"/>
      <c r="EI36" s="157"/>
      <c r="EJ36" s="157"/>
      <c r="EK36" s="157"/>
      <c r="EL36" s="157"/>
      <c r="EM36" s="157"/>
      <c r="EN36" s="157"/>
      <c r="EO36" s="157"/>
      <c r="EP36" s="157"/>
      <c r="EQ36" s="157"/>
      <c r="ER36" s="157"/>
      <c r="ES36" s="157"/>
      <c r="ET36" s="157"/>
      <c r="EU36" s="157"/>
      <c r="EV36" s="157"/>
      <c r="EW36" s="157"/>
      <c r="EX36" s="157"/>
      <c r="EY36" s="157"/>
      <c r="EZ36" s="157"/>
      <c r="FA36" s="157"/>
      <c r="FB36" s="157"/>
      <c r="FC36" s="157"/>
      <c r="FD36" s="157"/>
      <c r="FE36" s="157"/>
      <c r="FF36" s="157"/>
      <c r="FG36" s="157"/>
      <c r="FH36" s="157"/>
      <c r="FI36" s="157"/>
      <c r="FJ36" s="157"/>
      <c r="FK36" s="157"/>
      <c r="FL36" s="157"/>
      <c r="FM36" s="157"/>
      <c r="FN36" s="157"/>
      <c r="FO36" s="157"/>
      <c r="FP36" s="157"/>
      <c r="FQ36" s="157"/>
      <c r="FR36" s="157"/>
      <c r="FS36" s="157"/>
      <c r="FT36" s="157"/>
      <c r="FU36" s="157"/>
      <c r="FV36" s="157"/>
      <c r="FW36" s="157"/>
      <c r="FX36" s="157"/>
      <c r="FY36" s="157"/>
      <c r="FZ36" s="157"/>
      <c r="GA36" s="157"/>
      <c r="GB36" s="174" t="str">
        <f t="shared" si="53"/>
        <v xml:space="preserve"> </v>
      </c>
      <c r="GC36" s="174" t="str">
        <f t="shared" si="54"/>
        <v xml:space="preserve"> </v>
      </c>
      <c r="GD36" s="174" t="str">
        <f>IF(ISBLANK(B36)," ",'Skole scoring'!FN139)</f>
        <v xml:space="preserve"> </v>
      </c>
      <c r="GE36" s="174" t="str">
        <f t="shared" si="55"/>
        <v xml:space="preserve"> </v>
      </c>
      <c r="GF36" s="174" t="str">
        <f t="shared" si="56"/>
        <v xml:space="preserve"> </v>
      </c>
    </row>
    <row r="37" spans="1:188" x14ac:dyDescent="0.35">
      <c r="A37" s="145" t="str">
        <f t="shared" si="52"/>
        <v xml:space="preserve"> </v>
      </c>
      <c r="B37" s="16"/>
      <c r="C37" s="16"/>
      <c r="D37" s="16"/>
      <c r="E37" s="144" t="str">
        <f t="shared" si="58"/>
        <v xml:space="preserve"> </v>
      </c>
      <c r="F37" s="144" t="str">
        <f>IF(ISBLANK($E$21),"",VLOOKUP($E$21,Skoleliste!$A:$H,2,FALSE))</f>
        <v/>
      </c>
      <c r="G37" s="144" t="str">
        <f>IF(ISBLANK($E$21),"",VLOOKUP($E$21,Skoleliste!$A:$H,3,FALSE))</f>
        <v/>
      </c>
      <c r="H37" s="144" t="str">
        <f>IF(ISBLANK($E$21),"",VLOOKUP($E$21,Skoleliste!$A:$H,4,FALSE))</f>
        <v/>
      </c>
      <c r="I37" s="144" t="str">
        <f>IF(ISBLANK($E$21),"",VLOOKUP($E$21,Skoleliste!$A:$H,5,FALSE))</f>
        <v/>
      </c>
      <c r="J37" s="144" t="str">
        <f>IF(ISBLANK($E$21),"",VLOOKUP($E$21,Skoleliste!$A:$H,6,FALSE))</f>
        <v/>
      </c>
      <c r="K37" s="144" t="str">
        <f>IF(ISBLANK($E$21),"",VLOOKUP($E$21,Skoleliste!$A:$H,7,FALSE))</f>
        <v/>
      </c>
      <c r="L37" s="144" t="str">
        <f>IF(ISBLANK($E$21),"",VLOOKUP($E$21,Skoleliste!$A:$H,8,FALSE))</f>
        <v/>
      </c>
      <c r="M37" s="4" t="str">
        <f t="shared" si="57"/>
        <v xml:space="preserve"> </v>
      </c>
      <c r="N37" s="4"/>
      <c r="O37" s="4" t="str">
        <f t="shared" si="59"/>
        <v xml:space="preserve"> </v>
      </c>
      <c r="P37" s="157"/>
      <c r="Q37" s="157"/>
      <c r="R37" s="157"/>
      <c r="S37" s="157"/>
      <c r="T37" s="157"/>
      <c r="U37" s="157"/>
      <c r="V37" s="157"/>
      <c r="W37" s="157"/>
      <c r="X37" s="157"/>
      <c r="Y37" s="157"/>
      <c r="Z37" s="157"/>
      <c r="AA37" s="157"/>
      <c r="AB37" s="157"/>
      <c r="AC37" s="157"/>
      <c r="AD37" s="157"/>
      <c r="AE37" s="157"/>
      <c r="AF37" s="157"/>
      <c r="AG37" s="157"/>
      <c r="AH37" s="157"/>
      <c r="AI37" s="157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49"/>
      <c r="CY37" s="149"/>
      <c r="CZ37" s="149"/>
      <c r="DA37" s="149"/>
      <c r="DB37" s="149"/>
      <c r="DC37" s="149"/>
      <c r="DD37" s="149"/>
      <c r="DE37" s="149"/>
      <c r="DF37" s="149"/>
      <c r="DG37" s="149"/>
      <c r="DH37" s="149"/>
      <c r="DI37" s="149"/>
      <c r="DJ37" s="149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57"/>
      <c r="EG37" s="157"/>
      <c r="EH37" s="157"/>
      <c r="EI37" s="157"/>
      <c r="EJ37" s="157"/>
      <c r="EK37" s="157"/>
      <c r="EL37" s="157"/>
      <c r="EM37" s="157"/>
      <c r="EN37" s="157"/>
      <c r="EO37" s="157"/>
      <c r="EP37" s="157"/>
      <c r="EQ37" s="157"/>
      <c r="ER37" s="157"/>
      <c r="ES37" s="157"/>
      <c r="ET37" s="157"/>
      <c r="EU37" s="157"/>
      <c r="EV37" s="157"/>
      <c r="EW37" s="157"/>
      <c r="EX37" s="157"/>
      <c r="EY37" s="157"/>
      <c r="EZ37" s="157"/>
      <c r="FA37" s="157"/>
      <c r="FB37" s="157"/>
      <c r="FC37" s="157"/>
      <c r="FD37" s="157"/>
      <c r="FE37" s="157"/>
      <c r="FF37" s="157"/>
      <c r="FG37" s="157"/>
      <c r="FH37" s="157"/>
      <c r="FI37" s="157"/>
      <c r="FJ37" s="157"/>
      <c r="FK37" s="157"/>
      <c r="FL37" s="157"/>
      <c r="FM37" s="157"/>
      <c r="FN37" s="157"/>
      <c r="FO37" s="157"/>
      <c r="FP37" s="157"/>
      <c r="FQ37" s="157"/>
      <c r="FR37" s="157"/>
      <c r="FS37" s="157"/>
      <c r="FT37" s="157"/>
      <c r="FU37" s="157"/>
      <c r="FV37" s="157"/>
      <c r="FW37" s="157"/>
      <c r="FX37" s="157"/>
      <c r="FY37" s="157"/>
      <c r="FZ37" s="157"/>
      <c r="GA37" s="157"/>
      <c r="GB37" s="174" t="str">
        <f t="shared" si="53"/>
        <v xml:space="preserve"> </v>
      </c>
      <c r="GC37" s="174" t="str">
        <f t="shared" si="54"/>
        <v xml:space="preserve"> </v>
      </c>
      <c r="GD37" s="174" t="str">
        <f>IF(ISBLANK(B37)," ",'Skole scoring'!FN140)</f>
        <v xml:space="preserve"> </v>
      </c>
      <c r="GE37" s="174" t="str">
        <f t="shared" si="55"/>
        <v xml:space="preserve"> </v>
      </c>
      <c r="GF37" s="174" t="str">
        <f t="shared" si="56"/>
        <v xml:space="preserve"> </v>
      </c>
    </row>
    <row r="38" spans="1:188" x14ac:dyDescent="0.35">
      <c r="A38" s="145" t="str">
        <f t="shared" si="52"/>
        <v xml:space="preserve"> </v>
      </c>
      <c r="B38" s="16"/>
      <c r="C38" s="16"/>
      <c r="D38" s="16"/>
      <c r="E38" s="144" t="str">
        <f t="shared" si="58"/>
        <v xml:space="preserve"> </v>
      </c>
      <c r="F38" s="144" t="str">
        <f>IF(ISBLANK($E$21),"",VLOOKUP($E$21,Skoleliste!$A:$H,2,FALSE))</f>
        <v/>
      </c>
      <c r="G38" s="144" t="str">
        <f>IF(ISBLANK($E$21),"",VLOOKUP($E$21,Skoleliste!$A:$H,3,FALSE))</f>
        <v/>
      </c>
      <c r="H38" s="144" t="str">
        <f>IF(ISBLANK($E$21),"",VLOOKUP($E$21,Skoleliste!$A:$H,4,FALSE))</f>
        <v/>
      </c>
      <c r="I38" s="144" t="str">
        <f>IF(ISBLANK($E$21),"",VLOOKUP($E$21,Skoleliste!$A:$H,5,FALSE))</f>
        <v/>
      </c>
      <c r="J38" s="144" t="str">
        <f>IF(ISBLANK($E$21),"",VLOOKUP($E$21,Skoleliste!$A:$H,6,FALSE))</f>
        <v/>
      </c>
      <c r="K38" s="144" t="str">
        <f>IF(ISBLANK($E$21),"",VLOOKUP($E$21,Skoleliste!$A:$H,7,FALSE))</f>
        <v/>
      </c>
      <c r="L38" s="144" t="str">
        <f>IF(ISBLANK($E$21),"",VLOOKUP($E$21,Skoleliste!$A:$H,8,FALSE))</f>
        <v/>
      </c>
      <c r="M38" s="4" t="str">
        <f t="shared" si="57"/>
        <v xml:space="preserve"> </v>
      </c>
      <c r="N38" s="4"/>
      <c r="O38" s="4" t="str">
        <f t="shared" si="59"/>
        <v xml:space="preserve"> </v>
      </c>
      <c r="P38" s="157"/>
      <c r="Q38" s="157"/>
      <c r="R38" s="157"/>
      <c r="S38" s="157"/>
      <c r="T38" s="157"/>
      <c r="U38" s="157"/>
      <c r="V38" s="157"/>
      <c r="W38" s="157"/>
      <c r="X38" s="157"/>
      <c r="Y38" s="157"/>
      <c r="Z38" s="157"/>
      <c r="AA38" s="157"/>
      <c r="AB38" s="157"/>
      <c r="AC38" s="157"/>
      <c r="AD38" s="157"/>
      <c r="AE38" s="157"/>
      <c r="AF38" s="157"/>
      <c r="AG38" s="157"/>
      <c r="AH38" s="157"/>
      <c r="AI38" s="157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49"/>
      <c r="CY38" s="149"/>
      <c r="CZ38" s="149"/>
      <c r="DA38" s="149"/>
      <c r="DB38" s="149"/>
      <c r="DC38" s="149"/>
      <c r="DD38" s="149"/>
      <c r="DE38" s="149"/>
      <c r="DF38" s="149"/>
      <c r="DG38" s="149"/>
      <c r="DH38" s="149"/>
      <c r="DI38" s="149"/>
      <c r="DJ38" s="149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57"/>
      <c r="EG38" s="157"/>
      <c r="EH38" s="157"/>
      <c r="EI38" s="157"/>
      <c r="EJ38" s="157"/>
      <c r="EK38" s="157"/>
      <c r="EL38" s="157"/>
      <c r="EM38" s="157"/>
      <c r="EN38" s="157"/>
      <c r="EO38" s="157"/>
      <c r="EP38" s="157"/>
      <c r="EQ38" s="157"/>
      <c r="ER38" s="157"/>
      <c r="ES38" s="157"/>
      <c r="ET38" s="157"/>
      <c r="EU38" s="157"/>
      <c r="EV38" s="157"/>
      <c r="EW38" s="157"/>
      <c r="EX38" s="157"/>
      <c r="EY38" s="157"/>
      <c r="EZ38" s="157"/>
      <c r="FA38" s="157"/>
      <c r="FB38" s="157"/>
      <c r="FC38" s="157"/>
      <c r="FD38" s="157"/>
      <c r="FE38" s="157"/>
      <c r="FF38" s="157"/>
      <c r="FG38" s="157"/>
      <c r="FH38" s="157"/>
      <c r="FI38" s="157"/>
      <c r="FJ38" s="157"/>
      <c r="FK38" s="157"/>
      <c r="FL38" s="157"/>
      <c r="FM38" s="157"/>
      <c r="FN38" s="157"/>
      <c r="FO38" s="157"/>
      <c r="FP38" s="157"/>
      <c r="FQ38" s="157"/>
      <c r="FR38" s="157"/>
      <c r="FS38" s="157"/>
      <c r="FT38" s="157"/>
      <c r="FU38" s="157"/>
      <c r="FV38" s="157"/>
      <c r="FW38" s="157"/>
      <c r="FX38" s="157"/>
      <c r="FY38" s="157"/>
      <c r="FZ38" s="157"/>
      <c r="GA38" s="157"/>
      <c r="GB38" s="174" t="str">
        <f t="shared" si="53"/>
        <v xml:space="preserve"> </v>
      </c>
      <c r="GC38" s="174" t="str">
        <f t="shared" si="54"/>
        <v xml:space="preserve"> </v>
      </c>
      <c r="GD38" s="174" t="str">
        <f>IF(ISBLANK(B38)," ",'Skole scoring'!FN141)</f>
        <v xml:space="preserve"> </v>
      </c>
      <c r="GE38" s="174" t="str">
        <f t="shared" si="55"/>
        <v xml:space="preserve"> </v>
      </c>
      <c r="GF38" s="174" t="str">
        <f t="shared" si="56"/>
        <v xml:space="preserve"> </v>
      </c>
    </row>
    <row r="39" spans="1:188" x14ac:dyDescent="0.35">
      <c r="A39" s="145" t="str">
        <f t="shared" si="52"/>
        <v xml:space="preserve"> </v>
      </c>
      <c r="B39" s="16"/>
      <c r="C39" s="16"/>
      <c r="D39" s="16"/>
      <c r="E39" s="144" t="str">
        <f t="shared" si="58"/>
        <v xml:space="preserve"> </v>
      </c>
      <c r="F39" s="144" t="str">
        <f>IF(ISBLANK($E$21),"",VLOOKUP($E$21,Skoleliste!$A:$H,2,FALSE))</f>
        <v/>
      </c>
      <c r="G39" s="144" t="str">
        <f>IF(ISBLANK($E$21),"",VLOOKUP($E$21,Skoleliste!$A:$H,3,FALSE))</f>
        <v/>
      </c>
      <c r="H39" s="144" t="str">
        <f>IF(ISBLANK($E$21),"",VLOOKUP($E$21,Skoleliste!$A:$H,4,FALSE))</f>
        <v/>
      </c>
      <c r="I39" s="144" t="str">
        <f>IF(ISBLANK($E$21),"",VLOOKUP($E$21,Skoleliste!$A:$H,5,FALSE))</f>
        <v/>
      </c>
      <c r="J39" s="144" t="str">
        <f>IF(ISBLANK($E$21),"",VLOOKUP($E$21,Skoleliste!$A:$H,6,FALSE))</f>
        <v/>
      </c>
      <c r="K39" s="144" t="str">
        <f>IF(ISBLANK($E$21),"",VLOOKUP($E$21,Skoleliste!$A:$H,7,FALSE))</f>
        <v/>
      </c>
      <c r="L39" s="144" t="str">
        <f>IF(ISBLANK($E$21),"",VLOOKUP($E$21,Skoleliste!$A:$H,8,FALSE))</f>
        <v/>
      </c>
      <c r="M39" s="4" t="str">
        <f t="shared" si="57"/>
        <v xml:space="preserve"> </v>
      </c>
      <c r="N39" s="4"/>
      <c r="O39" s="4" t="str">
        <f t="shared" si="59"/>
        <v xml:space="preserve"> </v>
      </c>
      <c r="P39" s="157"/>
      <c r="Q39" s="157"/>
      <c r="R39" s="157"/>
      <c r="S39" s="157"/>
      <c r="T39" s="157"/>
      <c r="U39" s="157"/>
      <c r="V39" s="157"/>
      <c r="W39" s="157"/>
      <c r="X39" s="157"/>
      <c r="Y39" s="157"/>
      <c r="Z39" s="157"/>
      <c r="AA39" s="157"/>
      <c r="AB39" s="157"/>
      <c r="AC39" s="157"/>
      <c r="AD39" s="157"/>
      <c r="AE39" s="157"/>
      <c r="AF39" s="157"/>
      <c r="AG39" s="157"/>
      <c r="AH39" s="157"/>
      <c r="AI39" s="157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49"/>
      <c r="CY39" s="149"/>
      <c r="CZ39" s="149"/>
      <c r="DA39" s="149"/>
      <c r="DB39" s="149"/>
      <c r="DC39" s="149"/>
      <c r="DD39" s="149"/>
      <c r="DE39" s="149"/>
      <c r="DF39" s="149"/>
      <c r="DG39" s="149"/>
      <c r="DH39" s="149"/>
      <c r="DI39" s="149"/>
      <c r="DJ39" s="149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57"/>
      <c r="EG39" s="157"/>
      <c r="EH39" s="157"/>
      <c r="EI39" s="157"/>
      <c r="EJ39" s="157"/>
      <c r="EK39" s="157"/>
      <c r="EL39" s="157"/>
      <c r="EM39" s="157"/>
      <c r="EN39" s="157"/>
      <c r="EO39" s="157"/>
      <c r="EP39" s="157"/>
      <c r="EQ39" s="157"/>
      <c r="ER39" s="157"/>
      <c r="ES39" s="157"/>
      <c r="ET39" s="157"/>
      <c r="EU39" s="157"/>
      <c r="EV39" s="157"/>
      <c r="EW39" s="157"/>
      <c r="EX39" s="157"/>
      <c r="EY39" s="157"/>
      <c r="EZ39" s="157"/>
      <c r="FA39" s="157"/>
      <c r="FB39" s="157"/>
      <c r="FC39" s="157"/>
      <c r="FD39" s="157"/>
      <c r="FE39" s="157"/>
      <c r="FF39" s="157"/>
      <c r="FG39" s="157"/>
      <c r="FH39" s="157"/>
      <c r="FI39" s="157"/>
      <c r="FJ39" s="157"/>
      <c r="FK39" s="157"/>
      <c r="FL39" s="157"/>
      <c r="FM39" s="157"/>
      <c r="FN39" s="157"/>
      <c r="FO39" s="157"/>
      <c r="FP39" s="157"/>
      <c r="FQ39" s="157"/>
      <c r="FR39" s="157"/>
      <c r="FS39" s="157"/>
      <c r="FT39" s="157"/>
      <c r="FU39" s="157"/>
      <c r="FV39" s="157"/>
      <c r="FW39" s="157"/>
      <c r="FX39" s="157"/>
      <c r="FY39" s="157"/>
      <c r="FZ39" s="157"/>
      <c r="GA39" s="157"/>
      <c r="GB39" s="174" t="str">
        <f t="shared" si="53"/>
        <v xml:space="preserve"> </v>
      </c>
      <c r="GC39" s="174" t="str">
        <f t="shared" si="54"/>
        <v xml:space="preserve"> </v>
      </c>
      <c r="GD39" s="174" t="str">
        <f>IF(ISBLANK(B39)," ",'Skole scoring'!FN142)</f>
        <v xml:space="preserve"> </v>
      </c>
      <c r="GE39" s="174" t="str">
        <f t="shared" si="55"/>
        <v xml:space="preserve"> </v>
      </c>
      <c r="GF39" s="174" t="str">
        <f t="shared" si="56"/>
        <v xml:space="preserve"> </v>
      </c>
    </row>
    <row r="40" spans="1:188" x14ac:dyDescent="0.35">
      <c r="A40" s="145" t="str">
        <f t="shared" si="52"/>
        <v xml:space="preserve"> </v>
      </c>
      <c r="B40" s="16"/>
      <c r="C40" s="16"/>
      <c r="D40" s="16"/>
      <c r="E40" s="144" t="str">
        <f t="shared" si="58"/>
        <v xml:space="preserve"> </v>
      </c>
      <c r="F40" s="144" t="str">
        <f>IF(ISBLANK($E$21),"",VLOOKUP($E$21,Skoleliste!$A:$H,2,FALSE))</f>
        <v/>
      </c>
      <c r="G40" s="144" t="str">
        <f>IF(ISBLANK($E$21),"",VLOOKUP($E$21,Skoleliste!$A:$H,3,FALSE))</f>
        <v/>
      </c>
      <c r="H40" s="144" t="str">
        <f>IF(ISBLANK($E$21),"",VLOOKUP($E$21,Skoleliste!$A:$H,4,FALSE))</f>
        <v/>
      </c>
      <c r="I40" s="144" t="str">
        <f>IF(ISBLANK($E$21),"",VLOOKUP($E$21,Skoleliste!$A:$H,5,FALSE))</f>
        <v/>
      </c>
      <c r="J40" s="144" t="str">
        <f>IF(ISBLANK($E$21),"",VLOOKUP($E$21,Skoleliste!$A:$H,6,FALSE))</f>
        <v/>
      </c>
      <c r="K40" s="144" t="str">
        <f>IF(ISBLANK($E$21),"",VLOOKUP($E$21,Skoleliste!$A:$H,7,FALSE))</f>
        <v/>
      </c>
      <c r="L40" s="144" t="str">
        <f>IF(ISBLANK($E$21),"",VLOOKUP($E$21,Skoleliste!$A:$H,8,FALSE))</f>
        <v/>
      </c>
      <c r="M40" s="4" t="str">
        <f t="shared" si="57"/>
        <v xml:space="preserve"> </v>
      </c>
      <c r="N40" s="4"/>
      <c r="O40" s="4" t="str">
        <f t="shared" si="59"/>
        <v xml:space="preserve"> </v>
      </c>
      <c r="P40" s="157"/>
      <c r="Q40" s="157"/>
      <c r="R40" s="157"/>
      <c r="S40" s="157"/>
      <c r="T40" s="157"/>
      <c r="U40" s="157"/>
      <c r="V40" s="157"/>
      <c r="W40" s="157"/>
      <c r="X40" s="157"/>
      <c r="Y40" s="157"/>
      <c r="Z40" s="157"/>
      <c r="AA40" s="157"/>
      <c r="AB40" s="157"/>
      <c r="AC40" s="157"/>
      <c r="AD40" s="157"/>
      <c r="AE40" s="157"/>
      <c r="AF40" s="157"/>
      <c r="AG40" s="157"/>
      <c r="AH40" s="157"/>
      <c r="AI40" s="157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49"/>
      <c r="CY40" s="149"/>
      <c r="CZ40" s="149"/>
      <c r="DA40" s="149"/>
      <c r="DB40" s="149"/>
      <c r="DC40" s="149"/>
      <c r="DD40" s="149"/>
      <c r="DE40" s="149"/>
      <c r="DF40" s="149"/>
      <c r="DG40" s="149"/>
      <c r="DH40" s="149"/>
      <c r="DI40" s="149"/>
      <c r="DJ40" s="149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57"/>
      <c r="EG40" s="157"/>
      <c r="EH40" s="157"/>
      <c r="EI40" s="157"/>
      <c r="EJ40" s="157"/>
      <c r="EK40" s="157"/>
      <c r="EL40" s="157"/>
      <c r="EM40" s="157"/>
      <c r="EN40" s="157"/>
      <c r="EO40" s="157"/>
      <c r="EP40" s="157"/>
      <c r="EQ40" s="157"/>
      <c r="ER40" s="157"/>
      <c r="ES40" s="157"/>
      <c r="ET40" s="157"/>
      <c r="EU40" s="157"/>
      <c r="EV40" s="157"/>
      <c r="EW40" s="157"/>
      <c r="EX40" s="157"/>
      <c r="EY40" s="157"/>
      <c r="EZ40" s="157"/>
      <c r="FA40" s="157"/>
      <c r="FB40" s="157"/>
      <c r="FC40" s="157"/>
      <c r="FD40" s="157"/>
      <c r="FE40" s="157"/>
      <c r="FF40" s="157"/>
      <c r="FG40" s="157"/>
      <c r="FH40" s="157"/>
      <c r="FI40" s="157"/>
      <c r="FJ40" s="157"/>
      <c r="FK40" s="157"/>
      <c r="FL40" s="157"/>
      <c r="FM40" s="157"/>
      <c r="FN40" s="157"/>
      <c r="FO40" s="157"/>
      <c r="FP40" s="157"/>
      <c r="FQ40" s="157"/>
      <c r="FR40" s="157"/>
      <c r="FS40" s="157"/>
      <c r="FT40" s="157"/>
      <c r="FU40" s="157"/>
      <c r="FV40" s="157"/>
      <c r="FW40" s="157"/>
      <c r="FX40" s="157"/>
      <c r="FY40" s="157"/>
      <c r="FZ40" s="157"/>
      <c r="GA40" s="157"/>
      <c r="GB40" s="174" t="str">
        <f t="shared" si="53"/>
        <v xml:space="preserve"> </v>
      </c>
      <c r="GC40" s="174" t="str">
        <f t="shared" si="54"/>
        <v xml:space="preserve"> </v>
      </c>
      <c r="GD40" s="174" t="str">
        <f>IF(ISBLANK(B40)," ",'Skole scoring'!FN143)</f>
        <v xml:space="preserve"> </v>
      </c>
      <c r="GE40" s="174" t="str">
        <f t="shared" si="55"/>
        <v xml:space="preserve"> </v>
      </c>
      <c r="GF40" s="174" t="str">
        <f t="shared" si="56"/>
        <v xml:space="preserve"> </v>
      </c>
    </row>
    <row r="41" spans="1:188" x14ac:dyDescent="0.35">
      <c r="A41" s="145" t="str">
        <f t="shared" si="52"/>
        <v xml:space="preserve"> </v>
      </c>
      <c r="B41" s="16"/>
      <c r="C41" s="16"/>
      <c r="D41" s="16"/>
      <c r="E41" s="144" t="str">
        <f t="shared" si="58"/>
        <v xml:space="preserve"> </v>
      </c>
      <c r="F41" s="144" t="str">
        <f>IF(ISBLANK($E$21),"",VLOOKUP($E$21,Skoleliste!$A:$H,2,FALSE))</f>
        <v/>
      </c>
      <c r="G41" s="144" t="str">
        <f>IF(ISBLANK($E$21),"",VLOOKUP($E$21,Skoleliste!$A:$H,3,FALSE))</f>
        <v/>
      </c>
      <c r="H41" s="144" t="str">
        <f>IF(ISBLANK($E$21),"",VLOOKUP($E$21,Skoleliste!$A:$H,4,FALSE))</f>
        <v/>
      </c>
      <c r="I41" s="144" t="str">
        <f>IF(ISBLANK($E$21),"",VLOOKUP($E$21,Skoleliste!$A:$H,5,FALSE))</f>
        <v/>
      </c>
      <c r="J41" s="144" t="str">
        <f>IF(ISBLANK($E$21),"",VLOOKUP($E$21,Skoleliste!$A:$H,6,FALSE))</f>
        <v/>
      </c>
      <c r="K41" s="144" t="str">
        <f>IF(ISBLANK($E$21),"",VLOOKUP($E$21,Skoleliste!$A:$H,7,FALSE))</f>
        <v/>
      </c>
      <c r="L41" s="144" t="str">
        <f>IF(ISBLANK($E$21),"",VLOOKUP($E$21,Skoleliste!$A:$H,8,FALSE))</f>
        <v/>
      </c>
      <c r="M41" s="4" t="str">
        <f t="shared" si="57"/>
        <v xml:space="preserve"> </v>
      </c>
      <c r="N41" s="4"/>
      <c r="O41" s="4" t="str">
        <f t="shared" si="59"/>
        <v xml:space="preserve"> </v>
      </c>
      <c r="P41" s="157"/>
      <c r="Q41" s="157"/>
      <c r="R41" s="157"/>
      <c r="S41" s="157"/>
      <c r="T41" s="157"/>
      <c r="U41" s="157"/>
      <c r="V41" s="157"/>
      <c r="W41" s="157"/>
      <c r="X41" s="157"/>
      <c r="Y41" s="157"/>
      <c r="Z41" s="157"/>
      <c r="AA41" s="157"/>
      <c r="AB41" s="157"/>
      <c r="AC41" s="157"/>
      <c r="AD41" s="157"/>
      <c r="AE41" s="157"/>
      <c r="AF41" s="157"/>
      <c r="AG41" s="157"/>
      <c r="AH41" s="157"/>
      <c r="AI41" s="157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49"/>
      <c r="CY41" s="149"/>
      <c r="CZ41" s="149"/>
      <c r="DA41" s="149"/>
      <c r="DB41" s="149"/>
      <c r="DC41" s="149"/>
      <c r="DD41" s="149"/>
      <c r="DE41" s="149"/>
      <c r="DF41" s="149"/>
      <c r="DG41" s="149"/>
      <c r="DH41" s="149"/>
      <c r="DI41" s="149"/>
      <c r="DJ41" s="149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57"/>
      <c r="EG41" s="157"/>
      <c r="EH41" s="157"/>
      <c r="EI41" s="157"/>
      <c r="EJ41" s="157"/>
      <c r="EK41" s="157"/>
      <c r="EL41" s="157"/>
      <c r="EM41" s="157"/>
      <c r="EN41" s="157"/>
      <c r="EO41" s="157"/>
      <c r="EP41" s="157"/>
      <c r="EQ41" s="157"/>
      <c r="ER41" s="157"/>
      <c r="ES41" s="157"/>
      <c r="ET41" s="157"/>
      <c r="EU41" s="157"/>
      <c r="EV41" s="157"/>
      <c r="EW41" s="157"/>
      <c r="EX41" s="157"/>
      <c r="EY41" s="157"/>
      <c r="EZ41" s="157"/>
      <c r="FA41" s="157"/>
      <c r="FB41" s="157"/>
      <c r="FC41" s="157"/>
      <c r="FD41" s="157"/>
      <c r="FE41" s="157"/>
      <c r="FF41" s="157"/>
      <c r="FG41" s="157"/>
      <c r="FH41" s="157"/>
      <c r="FI41" s="157"/>
      <c r="FJ41" s="157"/>
      <c r="FK41" s="157"/>
      <c r="FL41" s="157"/>
      <c r="FM41" s="157"/>
      <c r="FN41" s="157"/>
      <c r="FO41" s="157"/>
      <c r="FP41" s="157"/>
      <c r="FQ41" s="157"/>
      <c r="FR41" s="157"/>
      <c r="FS41" s="157"/>
      <c r="FT41" s="157"/>
      <c r="FU41" s="157"/>
      <c r="FV41" s="157"/>
      <c r="FW41" s="157"/>
      <c r="FX41" s="157"/>
      <c r="FY41" s="157"/>
      <c r="FZ41" s="157"/>
      <c r="GA41" s="157"/>
      <c r="GB41" s="174" t="str">
        <f t="shared" si="53"/>
        <v xml:space="preserve"> </v>
      </c>
      <c r="GC41" s="174" t="str">
        <f t="shared" si="54"/>
        <v xml:space="preserve"> </v>
      </c>
      <c r="GD41" s="174" t="str">
        <f>IF(ISBLANK(B41)," ",'Skole scoring'!FN144)</f>
        <v xml:space="preserve"> </v>
      </c>
      <c r="GE41" s="174" t="str">
        <f t="shared" si="55"/>
        <v xml:space="preserve"> </v>
      </c>
      <c r="GF41" s="174" t="str">
        <f t="shared" si="56"/>
        <v xml:space="preserve"> </v>
      </c>
    </row>
    <row r="42" spans="1:188" x14ac:dyDescent="0.35">
      <c r="A42" s="145" t="str">
        <f t="shared" si="52"/>
        <v xml:space="preserve"> </v>
      </c>
      <c r="B42" s="16"/>
      <c r="C42" s="16"/>
      <c r="D42" s="16"/>
      <c r="E42" s="144" t="str">
        <f t="shared" si="58"/>
        <v xml:space="preserve"> </v>
      </c>
      <c r="F42" s="144" t="str">
        <f>IF(ISBLANK($E$21),"",VLOOKUP($E$21,Skoleliste!$A:$H,2,FALSE))</f>
        <v/>
      </c>
      <c r="G42" s="144" t="str">
        <f>IF(ISBLANK($E$21),"",VLOOKUP($E$21,Skoleliste!$A:$H,3,FALSE))</f>
        <v/>
      </c>
      <c r="H42" s="144" t="str">
        <f>IF(ISBLANK($E$21),"",VLOOKUP($E$21,Skoleliste!$A:$H,4,FALSE))</f>
        <v/>
      </c>
      <c r="I42" s="144" t="str">
        <f>IF(ISBLANK($E$21),"",VLOOKUP($E$21,Skoleliste!$A:$H,5,FALSE))</f>
        <v/>
      </c>
      <c r="J42" s="144" t="str">
        <f>IF(ISBLANK($E$21),"",VLOOKUP($E$21,Skoleliste!$A:$H,6,FALSE))</f>
        <v/>
      </c>
      <c r="K42" s="144" t="str">
        <f>IF(ISBLANK($E$21),"",VLOOKUP($E$21,Skoleliste!$A:$H,7,FALSE))</f>
        <v/>
      </c>
      <c r="L42" s="144" t="str">
        <f>IF(ISBLANK($E$21),"",VLOOKUP($E$21,Skoleliste!$A:$H,8,FALSE))</f>
        <v/>
      </c>
      <c r="M42" s="4" t="str">
        <f t="shared" si="57"/>
        <v xml:space="preserve"> </v>
      </c>
      <c r="N42" s="4"/>
      <c r="O42" s="4" t="str">
        <f t="shared" si="59"/>
        <v xml:space="preserve"> </v>
      </c>
      <c r="P42" s="157"/>
      <c r="Q42" s="157"/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  <c r="AC42" s="157"/>
      <c r="AD42" s="157"/>
      <c r="AE42" s="157"/>
      <c r="AF42" s="157"/>
      <c r="AG42" s="157"/>
      <c r="AH42" s="157"/>
      <c r="AI42" s="157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49"/>
      <c r="CY42" s="149"/>
      <c r="CZ42" s="149"/>
      <c r="DA42" s="149"/>
      <c r="DB42" s="149"/>
      <c r="DC42" s="149"/>
      <c r="DD42" s="149"/>
      <c r="DE42" s="149"/>
      <c r="DF42" s="149"/>
      <c r="DG42" s="149"/>
      <c r="DH42" s="149"/>
      <c r="DI42" s="149"/>
      <c r="DJ42" s="149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16"/>
      <c r="DY42" s="16"/>
      <c r="DZ42" s="16"/>
      <c r="EA42" s="16"/>
      <c r="EB42" s="16"/>
      <c r="EC42" s="16"/>
      <c r="ED42" s="16"/>
      <c r="EE42" s="16"/>
      <c r="EF42" s="157"/>
      <c r="EG42" s="157"/>
      <c r="EH42" s="157"/>
      <c r="EI42" s="157"/>
      <c r="EJ42" s="157"/>
      <c r="EK42" s="157"/>
      <c r="EL42" s="157"/>
      <c r="EM42" s="157"/>
      <c r="EN42" s="157"/>
      <c r="EO42" s="157"/>
      <c r="EP42" s="157"/>
      <c r="EQ42" s="157"/>
      <c r="ER42" s="157"/>
      <c r="ES42" s="157"/>
      <c r="ET42" s="157"/>
      <c r="EU42" s="157"/>
      <c r="EV42" s="157"/>
      <c r="EW42" s="157"/>
      <c r="EX42" s="157"/>
      <c r="EY42" s="157"/>
      <c r="EZ42" s="157"/>
      <c r="FA42" s="157"/>
      <c r="FB42" s="157"/>
      <c r="FC42" s="157"/>
      <c r="FD42" s="157"/>
      <c r="FE42" s="157"/>
      <c r="FF42" s="157"/>
      <c r="FG42" s="157"/>
      <c r="FH42" s="157"/>
      <c r="FI42" s="157"/>
      <c r="FJ42" s="157"/>
      <c r="FK42" s="157"/>
      <c r="FL42" s="157"/>
      <c r="FM42" s="157"/>
      <c r="FN42" s="157"/>
      <c r="FO42" s="157"/>
      <c r="FP42" s="157"/>
      <c r="FQ42" s="157"/>
      <c r="FR42" s="157"/>
      <c r="FS42" s="157"/>
      <c r="FT42" s="157"/>
      <c r="FU42" s="157"/>
      <c r="FV42" s="157"/>
      <c r="FW42" s="157"/>
      <c r="FX42" s="157"/>
      <c r="FY42" s="157"/>
      <c r="FZ42" s="157"/>
      <c r="GA42" s="157"/>
      <c r="GB42" s="174" t="str">
        <f t="shared" si="53"/>
        <v xml:space="preserve"> </v>
      </c>
      <c r="GC42" s="174" t="str">
        <f t="shared" si="54"/>
        <v xml:space="preserve"> </v>
      </c>
      <c r="GD42" s="174" t="str">
        <f>IF(ISBLANK(B42)," ",'Skole scoring'!FN145)</f>
        <v xml:space="preserve"> </v>
      </c>
      <c r="GE42" s="174" t="str">
        <f t="shared" si="55"/>
        <v xml:space="preserve"> </v>
      </c>
      <c r="GF42" s="174" t="str">
        <f t="shared" si="56"/>
        <v xml:space="preserve"> </v>
      </c>
    </row>
    <row r="43" spans="1:188" x14ac:dyDescent="0.35">
      <c r="A43" s="145" t="str">
        <f t="shared" si="52"/>
        <v xml:space="preserve"> </v>
      </c>
      <c r="B43" s="16"/>
      <c r="C43" s="16"/>
      <c r="D43" s="16"/>
      <c r="E43" s="144" t="str">
        <f t="shared" si="58"/>
        <v xml:space="preserve"> </v>
      </c>
      <c r="F43" s="144" t="str">
        <f>IF(ISBLANK($E$21),"",VLOOKUP($E$21,Skoleliste!$A:$H,2,FALSE))</f>
        <v/>
      </c>
      <c r="G43" s="144" t="str">
        <f>IF(ISBLANK($E$21),"",VLOOKUP($E$21,Skoleliste!$A:$H,3,FALSE))</f>
        <v/>
      </c>
      <c r="H43" s="144" t="str">
        <f>IF(ISBLANK($E$21),"",VLOOKUP($E$21,Skoleliste!$A:$H,4,FALSE))</f>
        <v/>
      </c>
      <c r="I43" s="144" t="str">
        <f>IF(ISBLANK($E$21),"",VLOOKUP($E$21,Skoleliste!$A:$H,5,FALSE))</f>
        <v/>
      </c>
      <c r="J43" s="144" t="str">
        <f>IF(ISBLANK($E$21),"",VLOOKUP($E$21,Skoleliste!$A:$H,6,FALSE))</f>
        <v/>
      </c>
      <c r="K43" s="144" t="str">
        <f>IF(ISBLANK($E$21),"",VLOOKUP($E$21,Skoleliste!$A:$H,7,FALSE))</f>
        <v/>
      </c>
      <c r="L43" s="144" t="str">
        <f>IF(ISBLANK($E$21),"",VLOOKUP($E$21,Skoleliste!$A:$H,8,FALSE))</f>
        <v/>
      </c>
      <c r="M43" s="4" t="str">
        <f t="shared" si="57"/>
        <v xml:space="preserve"> </v>
      </c>
      <c r="N43" s="4"/>
      <c r="O43" s="4" t="str">
        <f t="shared" si="59"/>
        <v xml:space="preserve"> </v>
      </c>
      <c r="P43" s="157"/>
      <c r="Q43" s="157"/>
      <c r="R43" s="157"/>
      <c r="S43" s="157"/>
      <c r="T43" s="157"/>
      <c r="U43" s="157"/>
      <c r="V43" s="157"/>
      <c r="W43" s="157"/>
      <c r="X43" s="157"/>
      <c r="Y43" s="157"/>
      <c r="Z43" s="157"/>
      <c r="AA43" s="157"/>
      <c r="AB43" s="157"/>
      <c r="AC43" s="157"/>
      <c r="AD43" s="157"/>
      <c r="AE43" s="157"/>
      <c r="AF43" s="157"/>
      <c r="AG43" s="157"/>
      <c r="AH43" s="157"/>
      <c r="AI43" s="157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49"/>
      <c r="CY43" s="149"/>
      <c r="CZ43" s="149"/>
      <c r="DA43" s="149"/>
      <c r="DB43" s="149"/>
      <c r="DC43" s="149"/>
      <c r="DD43" s="149"/>
      <c r="DE43" s="149"/>
      <c r="DF43" s="149"/>
      <c r="DG43" s="149"/>
      <c r="DH43" s="149"/>
      <c r="DI43" s="149"/>
      <c r="DJ43" s="149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6"/>
      <c r="DX43" s="16"/>
      <c r="DY43" s="16"/>
      <c r="DZ43" s="16"/>
      <c r="EA43" s="16"/>
      <c r="EB43" s="16"/>
      <c r="EC43" s="16"/>
      <c r="ED43" s="16"/>
      <c r="EE43" s="16"/>
      <c r="EF43" s="157"/>
      <c r="EG43" s="157"/>
      <c r="EH43" s="157"/>
      <c r="EI43" s="157"/>
      <c r="EJ43" s="157"/>
      <c r="EK43" s="157"/>
      <c r="EL43" s="157"/>
      <c r="EM43" s="157"/>
      <c r="EN43" s="157"/>
      <c r="EO43" s="157"/>
      <c r="EP43" s="157"/>
      <c r="EQ43" s="157"/>
      <c r="ER43" s="157"/>
      <c r="ES43" s="157"/>
      <c r="ET43" s="157"/>
      <c r="EU43" s="157"/>
      <c r="EV43" s="157"/>
      <c r="EW43" s="157"/>
      <c r="EX43" s="157"/>
      <c r="EY43" s="157"/>
      <c r="EZ43" s="157"/>
      <c r="FA43" s="157"/>
      <c r="FB43" s="157"/>
      <c r="FC43" s="157"/>
      <c r="FD43" s="157"/>
      <c r="FE43" s="157"/>
      <c r="FF43" s="157"/>
      <c r="FG43" s="157"/>
      <c r="FH43" s="157"/>
      <c r="FI43" s="157"/>
      <c r="FJ43" s="157"/>
      <c r="FK43" s="157"/>
      <c r="FL43" s="157"/>
      <c r="FM43" s="157"/>
      <c r="FN43" s="157"/>
      <c r="FO43" s="157"/>
      <c r="FP43" s="157"/>
      <c r="FQ43" s="157"/>
      <c r="FR43" s="157"/>
      <c r="FS43" s="157"/>
      <c r="FT43" s="157"/>
      <c r="FU43" s="157"/>
      <c r="FV43" s="157"/>
      <c r="FW43" s="157"/>
      <c r="FX43" s="157"/>
      <c r="FY43" s="157"/>
      <c r="FZ43" s="157"/>
      <c r="GA43" s="157"/>
      <c r="GB43" s="174" t="str">
        <f t="shared" si="53"/>
        <v xml:space="preserve"> </v>
      </c>
      <c r="GC43" s="174" t="str">
        <f t="shared" si="54"/>
        <v xml:space="preserve"> </v>
      </c>
      <c r="GD43" s="174" t="str">
        <f>IF(ISBLANK(B43)," ",'Skole scoring'!FN146)</f>
        <v xml:space="preserve"> </v>
      </c>
      <c r="GE43" s="174" t="str">
        <f t="shared" si="55"/>
        <v xml:space="preserve"> </v>
      </c>
      <c r="GF43" s="174" t="str">
        <f t="shared" si="56"/>
        <v xml:space="preserve"> </v>
      </c>
    </row>
    <row r="44" spans="1:188" x14ac:dyDescent="0.35">
      <c r="A44" s="145" t="str">
        <f t="shared" si="52"/>
        <v xml:space="preserve"> </v>
      </c>
      <c r="B44" s="16"/>
      <c r="C44" s="16"/>
      <c r="D44" s="16"/>
      <c r="E44" s="144" t="str">
        <f t="shared" si="58"/>
        <v xml:space="preserve"> </v>
      </c>
      <c r="F44" s="144" t="str">
        <f>IF(ISBLANK($E$21),"",VLOOKUP($E$21,Skoleliste!$A:$H,2,FALSE))</f>
        <v/>
      </c>
      <c r="G44" s="144" t="str">
        <f>IF(ISBLANK($E$21),"",VLOOKUP($E$21,Skoleliste!$A:$H,3,FALSE))</f>
        <v/>
      </c>
      <c r="H44" s="144" t="str">
        <f>IF(ISBLANK($E$21),"",VLOOKUP($E$21,Skoleliste!$A:$H,4,FALSE))</f>
        <v/>
      </c>
      <c r="I44" s="144" t="str">
        <f>IF(ISBLANK($E$21),"",VLOOKUP($E$21,Skoleliste!$A:$H,5,FALSE))</f>
        <v/>
      </c>
      <c r="J44" s="144" t="str">
        <f>IF(ISBLANK($E$21),"",VLOOKUP($E$21,Skoleliste!$A:$H,6,FALSE))</f>
        <v/>
      </c>
      <c r="K44" s="144" t="str">
        <f>IF(ISBLANK($E$21),"",VLOOKUP($E$21,Skoleliste!$A:$H,7,FALSE))</f>
        <v/>
      </c>
      <c r="L44" s="144" t="str">
        <f>IF(ISBLANK($E$21),"",VLOOKUP($E$21,Skoleliste!$A:$H,8,FALSE))</f>
        <v/>
      </c>
      <c r="M44" s="4" t="str">
        <f t="shared" si="57"/>
        <v xml:space="preserve"> </v>
      </c>
      <c r="N44" s="4"/>
      <c r="O44" s="4" t="str">
        <f t="shared" si="59"/>
        <v xml:space="preserve"> </v>
      </c>
      <c r="P44" s="157"/>
      <c r="Q44" s="157"/>
      <c r="R44" s="157"/>
      <c r="S44" s="157"/>
      <c r="T44" s="157"/>
      <c r="U44" s="157"/>
      <c r="V44" s="157"/>
      <c r="W44" s="157"/>
      <c r="X44" s="157"/>
      <c r="Y44" s="157"/>
      <c r="Z44" s="157"/>
      <c r="AA44" s="157"/>
      <c r="AB44" s="157"/>
      <c r="AC44" s="157"/>
      <c r="AD44" s="157"/>
      <c r="AE44" s="157"/>
      <c r="AF44" s="157"/>
      <c r="AG44" s="157"/>
      <c r="AH44" s="157"/>
      <c r="AI44" s="157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49"/>
      <c r="CY44" s="149"/>
      <c r="CZ44" s="149"/>
      <c r="DA44" s="149"/>
      <c r="DB44" s="149"/>
      <c r="DC44" s="149"/>
      <c r="DD44" s="149"/>
      <c r="DE44" s="149"/>
      <c r="DF44" s="149"/>
      <c r="DG44" s="149"/>
      <c r="DH44" s="149"/>
      <c r="DI44" s="149"/>
      <c r="DJ44" s="149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57"/>
      <c r="EG44" s="157"/>
      <c r="EH44" s="157"/>
      <c r="EI44" s="157"/>
      <c r="EJ44" s="157"/>
      <c r="EK44" s="157"/>
      <c r="EL44" s="157"/>
      <c r="EM44" s="157"/>
      <c r="EN44" s="157"/>
      <c r="EO44" s="157"/>
      <c r="EP44" s="157"/>
      <c r="EQ44" s="157"/>
      <c r="ER44" s="157"/>
      <c r="ES44" s="157"/>
      <c r="ET44" s="157"/>
      <c r="EU44" s="157"/>
      <c r="EV44" s="157"/>
      <c r="EW44" s="157"/>
      <c r="EX44" s="157"/>
      <c r="EY44" s="157"/>
      <c r="EZ44" s="157"/>
      <c r="FA44" s="157"/>
      <c r="FB44" s="157"/>
      <c r="FC44" s="157"/>
      <c r="FD44" s="157"/>
      <c r="FE44" s="157"/>
      <c r="FF44" s="157"/>
      <c r="FG44" s="157"/>
      <c r="FH44" s="157"/>
      <c r="FI44" s="157"/>
      <c r="FJ44" s="157"/>
      <c r="FK44" s="157"/>
      <c r="FL44" s="157"/>
      <c r="FM44" s="157"/>
      <c r="FN44" s="157"/>
      <c r="FO44" s="157"/>
      <c r="FP44" s="157"/>
      <c r="FQ44" s="157"/>
      <c r="FR44" s="157"/>
      <c r="FS44" s="157"/>
      <c r="FT44" s="157"/>
      <c r="FU44" s="157"/>
      <c r="FV44" s="157"/>
      <c r="FW44" s="157"/>
      <c r="FX44" s="157"/>
      <c r="FY44" s="157"/>
      <c r="FZ44" s="157"/>
      <c r="GA44" s="157"/>
      <c r="GB44" s="174" t="str">
        <f t="shared" si="53"/>
        <v xml:space="preserve"> </v>
      </c>
      <c r="GC44" s="174" t="str">
        <f t="shared" si="54"/>
        <v xml:space="preserve"> </v>
      </c>
      <c r="GD44" s="174" t="str">
        <f>IF(ISBLANK(B44)," ",'Skole scoring'!FN147)</f>
        <v xml:space="preserve"> </v>
      </c>
      <c r="GE44" s="174" t="str">
        <f t="shared" si="55"/>
        <v xml:space="preserve"> </v>
      </c>
      <c r="GF44" s="174" t="str">
        <f t="shared" si="56"/>
        <v xml:space="preserve"> </v>
      </c>
    </row>
    <row r="45" spans="1:188" x14ac:dyDescent="0.35">
      <c r="A45" s="145" t="str">
        <f t="shared" si="52"/>
        <v xml:space="preserve"> </v>
      </c>
      <c r="B45" s="16"/>
      <c r="C45" s="16"/>
      <c r="D45" s="16"/>
      <c r="E45" s="144" t="str">
        <f t="shared" si="58"/>
        <v xml:space="preserve"> </v>
      </c>
      <c r="F45" s="144" t="str">
        <f>IF(ISBLANK($E$21),"",VLOOKUP($E$21,Skoleliste!$A:$H,2,FALSE))</f>
        <v/>
      </c>
      <c r="G45" s="144" t="str">
        <f>IF(ISBLANK($E$21),"",VLOOKUP($E$21,Skoleliste!$A:$H,3,FALSE))</f>
        <v/>
      </c>
      <c r="H45" s="144" t="str">
        <f>IF(ISBLANK($E$21),"",VLOOKUP($E$21,Skoleliste!$A:$H,4,FALSE))</f>
        <v/>
      </c>
      <c r="I45" s="144" t="str">
        <f>IF(ISBLANK($E$21),"",VLOOKUP($E$21,Skoleliste!$A:$H,5,FALSE))</f>
        <v/>
      </c>
      <c r="J45" s="144" t="str">
        <f>IF(ISBLANK($E$21),"",VLOOKUP($E$21,Skoleliste!$A:$H,6,FALSE))</f>
        <v/>
      </c>
      <c r="K45" s="144" t="str">
        <f>IF(ISBLANK($E$21),"",VLOOKUP($E$21,Skoleliste!$A:$H,7,FALSE))</f>
        <v/>
      </c>
      <c r="L45" s="144" t="str">
        <f>IF(ISBLANK($E$21),"",VLOOKUP($E$21,Skoleliste!$A:$H,8,FALSE))</f>
        <v/>
      </c>
      <c r="M45" s="4" t="str">
        <f t="shared" si="57"/>
        <v xml:space="preserve"> </v>
      </c>
      <c r="N45" s="4"/>
      <c r="O45" s="4" t="str">
        <f t="shared" si="59"/>
        <v xml:space="preserve"> </v>
      </c>
      <c r="P45" s="157"/>
      <c r="Q45" s="157"/>
      <c r="R45" s="157"/>
      <c r="S45" s="157"/>
      <c r="T45" s="157"/>
      <c r="U45" s="157"/>
      <c r="V45" s="157"/>
      <c r="W45" s="157"/>
      <c r="X45" s="157"/>
      <c r="Y45" s="157"/>
      <c r="Z45" s="157"/>
      <c r="AA45" s="157"/>
      <c r="AB45" s="157"/>
      <c r="AC45" s="157"/>
      <c r="AD45" s="157"/>
      <c r="AE45" s="157"/>
      <c r="AF45" s="157"/>
      <c r="AG45" s="157"/>
      <c r="AH45" s="157"/>
      <c r="AI45" s="157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49"/>
      <c r="CY45" s="149"/>
      <c r="CZ45" s="149"/>
      <c r="DA45" s="149"/>
      <c r="DB45" s="149"/>
      <c r="DC45" s="149"/>
      <c r="DD45" s="149"/>
      <c r="DE45" s="149"/>
      <c r="DF45" s="149"/>
      <c r="DG45" s="149"/>
      <c r="DH45" s="149"/>
      <c r="DI45" s="149"/>
      <c r="DJ45" s="149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57"/>
      <c r="EG45" s="157"/>
      <c r="EH45" s="157"/>
      <c r="EI45" s="157"/>
      <c r="EJ45" s="157"/>
      <c r="EK45" s="157"/>
      <c r="EL45" s="157"/>
      <c r="EM45" s="157"/>
      <c r="EN45" s="157"/>
      <c r="EO45" s="157"/>
      <c r="EP45" s="157"/>
      <c r="EQ45" s="157"/>
      <c r="ER45" s="157"/>
      <c r="ES45" s="157"/>
      <c r="ET45" s="157"/>
      <c r="EU45" s="157"/>
      <c r="EV45" s="157"/>
      <c r="EW45" s="157"/>
      <c r="EX45" s="157"/>
      <c r="EY45" s="157"/>
      <c r="EZ45" s="157"/>
      <c r="FA45" s="157"/>
      <c r="FB45" s="157"/>
      <c r="FC45" s="157"/>
      <c r="FD45" s="157"/>
      <c r="FE45" s="157"/>
      <c r="FF45" s="157"/>
      <c r="FG45" s="157"/>
      <c r="FH45" s="157"/>
      <c r="FI45" s="157"/>
      <c r="FJ45" s="157"/>
      <c r="FK45" s="157"/>
      <c r="FL45" s="157"/>
      <c r="FM45" s="157"/>
      <c r="FN45" s="157"/>
      <c r="FO45" s="157"/>
      <c r="FP45" s="157"/>
      <c r="FQ45" s="157"/>
      <c r="FR45" s="157"/>
      <c r="FS45" s="157"/>
      <c r="FT45" s="157"/>
      <c r="FU45" s="157"/>
      <c r="FV45" s="157"/>
      <c r="FW45" s="157"/>
      <c r="FX45" s="157"/>
      <c r="FY45" s="157"/>
      <c r="FZ45" s="157"/>
      <c r="GA45" s="157"/>
      <c r="GB45" s="174" t="str">
        <f t="shared" si="53"/>
        <v xml:space="preserve"> </v>
      </c>
      <c r="GC45" s="174" t="str">
        <f t="shared" si="54"/>
        <v xml:space="preserve"> </v>
      </c>
      <c r="GD45" s="174" t="str">
        <f>IF(ISBLANK(B45)," ",'Skole scoring'!FN148)</f>
        <v xml:space="preserve"> </v>
      </c>
      <c r="GE45" s="174" t="str">
        <f t="shared" si="55"/>
        <v xml:space="preserve"> </v>
      </c>
      <c r="GF45" s="174" t="str">
        <f t="shared" si="56"/>
        <v xml:space="preserve"> </v>
      </c>
    </row>
    <row r="46" spans="1:188" x14ac:dyDescent="0.35">
      <c r="A46" s="145" t="str">
        <f t="shared" si="52"/>
        <v xml:space="preserve"> </v>
      </c>
      <c r="B46" s="16"/>
      <c r="C46" s="16"/>
      <c r="D46" s="16"/>
      <c r="E46" s="144" t="str">
        <f t="shared" si="58"/>
        <v xml:space="preserve"> </v>
      </c>
      <c r="F46" s="144" t="str">
        <f>IF(ISBLANK($E$21),"",VLOOKUP($E$21,Skoleliste!$A:$H,2,FALSE))</f>
        <v/>
      </c>
      <c r="G46" s="144" t="str">
        <f>IF(ISBLANK($E$21),"",VLOOKUP($E$21,Skoleliste!$A:$H,3,FALSE))</f>
        <v/>
      </c>
      <c r="H46" s="144" t="str">
        <f>IF(ISBLANK($E$21),"",VLOOKUP($E$21,Skoleliste!$A:$H,4,FALSE))</f>
        <v/>
      </c>
      <c r="I46" s="144" t="str">
        <f>IF(ISBLANK($E$21),"",VLOOKUP($E$21,Skoleliste!$A:$H,5,FALSE))</f>
        <v/>
      </c>
      <c r="J46" s="144" t="str">
        <f>IF(ISBLANK($E$21),"",VLOOKUP($E$21,Skoleliste!$A:$H,6,FALSE))</f>
        <v/>
      </c>
      <c r="K46" s="144" t="str">
        <f>IF(ISBLANK($E$21),"",VLOOKUP($E$21,Skoleliste!$A:$H,7,FALSE))</f>
        <v/>
      </c>
      <c r="L46" s="144" t="str">
        <f>IF(ISBLANK($E$21),"",VLOOKUP($E$21,Skoleliste!$A:$H,8,FALSE))</f>
        <v/>
      </c>
      <c r="M46" s="4" t="str">
        <f t="shared" si="57"/>
        <v xml:space="preserve"> </v>
      </c>
      <c r="N46" s="4"/>
      <c r="O46" s="4" t="str">
        <f t="shared" si="59"/>
        <v xml:space="preserve"> </v>
      </c>
      <c r="P46" s="157"/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7"/>
      <c r="AC46" s="157"/>
      <c r="AD46" s="157"/>
      <c r="AE46" s="157"/>
      <c r="AF46" s="157"/>
      <c r="AG46" s="157"/>
      <c r="AH46" s="157"/>
      <c r="AI46" s="157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49"/>
      <c r="CY46" s="149"/>
      <c r="CZ46" s="149"/>
      <c r="DA46" s="149"/>
      <c r="DB46" s="149"/>
      <c r="DC46" s="149"/>
      <c r="DD46" s="149"/>
      <c r="DE46" s="149"/>
      <c r="DF46" s="149"/>
      <c r="DG46" s="149"/>
      <c r="DH46" s="149"/>
      <c r="DI46" s="149"/>
      <c r="DJ46" s="149"/>
      <c r="DK46" s="16"/>
      <c r="DL46" s="16"/>
      <c r="DM46" s="16"/>
      <c r="DN46" s="16"/>
      <c r="DO46" s="16"/>
      <c r="DP46" s="16"/>
      <c r="DQ46" s="16"/>
      <c r="DR46" s="16"/>
      <c r="DS46" s="16"/>
      <c r="DT46" s="16"/>
      <c r="DU46" s="16"/>
      <c r="DV46" s="16"/>
      <c r="DW46" s="16"/>
      <c r="DX46" s="16"/>
      <c r="DY46" s="16"/>
      <c r="DZ46" s="16"/>
      <c r="EA46" s="16"/>
      <c r="EB46" s="16"/>
      <c r="EC46" s="16"/>
      <c r="ED46" s="16"/>
      <c r="EE46" s="16"/>
      <c r="EF46" s="157"/>
      <c r="EG46" s="157"/>
      <c r="EH46" s="157"/>
      <c r="EI46" s="157"/>
      <c r="EJ46" s="157"/>
      <c r="EK46" s="157"/>
      <c r="EL46" s="157"/>
      <c r="EM46" s="157"/>
      <c r="EN46" s="157"/>
      <c r="EO46" s="157"/>
      <c r="EP46" s="157"/>
      <c r="EQ46" s="157"/>
      <c r="ER46" s="157"/>
      <c r="ES46" s="157"/>
      <c r="ET46" s="157"/>
      <c r="EU46" s="157"/>
      <c r="EV46" s="157"/>
      <c r="EW46" s="157"/>
      <c r="EX46" s="157"/>
      <c r="EY46" s="157"/>
      <c r="EZ46" s="157"/>
      <c r="FA46" s="157"/>
      <c r="FB46" s="157"/>
      <c r="FC46" s="157"/>
      <c r="FD46" s="157"/>
      <c r="FE46" s="157"/>
      <c r="FF46" s="157"/>
      <c r="FG46" s="157"/>
      <c r="FH46" s="157"/>
      <c r="FI46" s="157"/>
      <c r="FJ46" s="157"/>
      <c r="FK46" s="157"/>
      <c r="FL46" s="157"/>
      <c r="FM46" s="157"/>
      <c r="FN46" s="157"/>
      <c r="FO46" s="157"/>
      <c r="FP46" s="157"/>
      <c r="FQ46" s="157"/>
      <c r="FR46" s="157"/>
      <c r="FS46" s="157"/>
      <c r="FT46" s="157"/>
      <c r="FU46" s="157"/>
      <c r="FV46" s="157"/>
      <c r="FW46" s="157"/>
      <c r="FX46" s="157"/>
      <c r="FY46" s="157"/>
      <c r="FZ46" s="157"/>
      <c r="GA46" s="157"/>
      <c r="GB46" s="174" t="str">
        <f t="shared" si="53"/>
        <v xml:space="preserve"> </v>
      </c>
      <c r="GC46" s="174" t="str">
        <f t="shared" si="54"/>
        <v xml:space="preserve"> </v>
      </c>
      <c r="GD46" s="174" t="str">
        <f>IF(ISBLANK(B46)," ",'Skole scoring'!FN149)</f>
        <v xml:space="preserve"> </v>
      </c>
      <c r="GE46" s="174" t="str">
        <f t="shared" si="55"/>
        <v xml:space="preserve"> </v>
      </c>
      <c r="GF46" s="174" t="str">
        <f t="shared" si="56"/>
        <v xml:space="preserve"> </v>
      </c>
    </row>
    <row r="47" spans="1:188" x14ac:dyDescent="0.35">
      <c r="F47"/>
      <c r="G47"/>
      <c r="H47"/>
      <c r="I47"/>
      <c r="J47"/>
      <c r="K47"/>
      <c r="L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</row>
    <row r="48" spans="1:188" x14ac:dyDescent="0.35">
      <c r="F48"/>
      <c r="G48"/>
      <c r="H48"/>
      <c r="I48"/>
      <c r="J48"/>
      <c r="K48"/>
      <c r="L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</row>
    <row r="49" customFormat="1" x14ac:dyDescent="0.35"/>
    <row r="50" customFormat="1" x14ac:dyDescent="0.35"/>
    <row r="51" customFormat="1" x14ac:dyDescent="0.35"/>
    <row r="52" customFormat="1" x14ac:dyDescent="0.35"/>
    <row r="53" customFormat="1" x14ac:dyDescent="0.35"/>
    <row r="54" customFormat="1" x14ac:dyDescent="0.35"/>
    <row r="55" customFormat="1" x14ac:dyDescent="0.35"/>
    <row r="56" customFormat="1" x14ac:dyDescent="0.35"/>
    <row r="57" customFormat="1" x14ac:dyDescent="0.35"/>
    <row r="58" customFormat="1" x14ac:dyDescent="0.35"/>
    <row r="59" customFormat="1" x14ac:dyDescent="0.35"/>
    <row r="60" customFormat="1" x14ac:dyDescent="0.35"/>
    <row r="61" customFormat="1" x14ac:dyDescent="0.35"/>
    <row r="62" customFormat="1" x14ac:dyDescent="0.35"/>
    <row r="63" customFormat="1" x14ac:dyDescent="0.35"/>
    <row r="64" customFormat="1" x14ac:dyDescent="0.35"/>
    <row r="65" customFormat="1" x14ac:dyDescent="0.35"/>
    <row r="66" customFormat="1" x14ac:dyDescent="0.35"/>
    <row r="67" customFormat="1" x14ac:dyDescent="0.35"/>
    <row r="68" customFormat="1" x14ac:dyDescent="0.35"/>
    <row r="69" customFormat="1" x14ac:dyDescent="0.35"/>
    <row r="70" customFormat="1" x14ac:dyDescent="0.35"/>
    <row r="71" customFormat="1" x14ac:dyDescent="0.35"/>
    <row r="72" customFormat="1" x14ac:dyDescent="0.35"/>
    <row r="73" customFormat="1" x14ac:dyDescent="0.35"/>
    <row r="74" customFormat="1" x14ac:dyDescent="0.35"/>
    <row r="75" customFormat="1" x14ac:dyDescent="0.35"/>
    <row r="76" customFormat="1" x14ac:dyDescent="0.35"/>
    <row r="77" customFormat="1" x14ac:dyDescent="0.35"/>
    <row r="78" customFormat="1" x14ac:dyDescent="0.35"/>
    <row r="79" customFormat="1" x14ac:dyDescent="0.35"/>
    <row r="80" customFormat="1" x14ac:dyDescent="0.35"/>
    <row r="81" customFormat="1" x14ac:dyDescent="0.35"/>
    <row r="82" customFormat="1" x14ac:dyDescent="0.35"/>
    <row r="83" customFormat="1" x14ac:dyDescent="0.35"/>
    <row r="84" customFormat="1" x14ac:dyDescent="0.35"/>
    <row r="85" customFormat="1" x14ac:dyDescent="0.35"/>
    <row r="86" customFormat="1" x14ac:dyDescent="0.35"/>
    <row r="87" customFormat="1" x14ac:dyDescent="0.35"/>
    <row r="88" customFormat="1" x14ac:dyDescent="0.35"/>
    <row r="89" customFormat="1" x14ac:dyDescent="0.35"/>
    <row r="90" customFormat="1" x14ac:dyDescent="0.35"/>
    <row r="91" customFormat="1" x14ac:dyDescent="0.35"/>
    <row r="92" customFormat="1" x14ac:dyDescent="0.35"/>
    <row r="93" customFormat="1" x14ac:dyDescent="0.35"/>
    <row r="94" customFormat="1" x14ac:dyDescent="0.35"/>
    <row r="95" customFormat="1" x14ac:dyDescent="0.35"/>
    <row r="96" customFormat="1" x14ac:dyDescent="0.35"/>
    <row r="97" customFormat="1" x14ac:dyDescent="0.35"/>
    <row r="98" customFormat="1" x14ac:dyDescent="0.35"/>
    <row r="99" customFormat="1" x14ac:dyDescent="0.35"/>
    <row r="100" customFormat="1" x14ac:dyDescent="0.35"/>
    <row r="101" customFormat="1" x14ac:dyDescent="0.35"/>
    <row r="102" customFormat="1" x14ac:dyDescent="0.35"/>
    <row r="103" customFormat="1" x14ac:dyDescent="0.35"/>
    <row r="104" customFormat="1" x14ac:dyDescent="0.35"/>
    <row r="105" customFormat="1" x14ac:dyDescent="0.35"/>
    <row r="106" customFormat="1" x14ac:dyDescent="0.35"/>
    <row r="107" customFormat="1" x14ac:dyDescent="0.35"/>
    <row r="108" customFormat="1" x14ac:dyDescent="0.35"/>
    <row r="109" customFormat="1" x14ac:dyDescent="0.35"/>
    <row r="110" customFormat="1" x14ac:dyDescent="0.35"/>
    <row r="111" customFormat="1" x14ac:dyDescent="0.35"/>
    <row r="112" customFormat="1" x14ac:dyDescent="0.35"/>
    <row r="113" customFormat="1" x14ac:dyDescent="0.35"/>
    <row r="114" customFormat="1" x14ac:dyDescent="0.35"/>
    <row r="115" customFormat="1" x14ac:dyDescent="0.35"/>
    <row r="116" customFormat="1" x14ac:dyDescent="0.35"/>
    <row r="117" customFormat="1" x14ac:dyDescent="0.35"/>
    <row r="118" customFormat="1" x14ac:dyDescent="0.35"/>
    <row r="119" customFormat="1" x14ac:dyDescent="0.35"/>
    <row r="120" customFormat="1" x14ac:dyDescent="0.35"/>
    <row r="121" customFormat="1" x14ac:dyDescent="0.35"/>
    <row r="122" customFormat="1" x14ac:dyDescent="0.35"/>
    <row r="123" customFormat="1" x14ac:dyDescent="0.35"/>
    <row r="124" customFormat="1" x14ac:dyDescent="0.35"/>
    <row r="125" customFormat="1" x14ac:dyDescent="0.35"/>
    <row r="126" customFormat="1" x14ac:dyDescent="0.35"/>
    <row r="127" customFormat="1" x14ac:dyDescent="0.35"/>
    <row r="128" customFormat="1" x14ac:dyDescent="0.35"/>
    <row r="129" customFormat="1" x14ac:dyDescent="0.35"/>
    <row r="130" customFormat="1" x14ac:dyDescent="0.35"/>
    <row r="131" customFormat="1" x14ac:dyDescent="0.35"/>
    <row r="132" customFormat="1" x14ac:dyDescent="0.35"/>
    <row r="133" customFormat="1" x14ac:dyDescent="0.35"/>
    <row r="134" customFormat="1" x14ac:dyDescent="0.35"/>
    <row r="135" customFormat="1" x14ac:dyDescent="0.35"/>
    <row r="136" customFormat="1" x14ac:dyDescent="0.35"/>
    <row r="137" customFormat="1" x14ac:dyDescent="0.35"/>
    <row r="138" customFormat="1" x14ac:dyDescent="0.35"/>
    <row r="139" customFormat="1" x14ac:dyDescent="0.35"/>
    <row r="140" customFormat="1" x14ac:dyDescent="0.35"/>
    <row r="141" customFormat="1" x14ac:dyDescent="0.35"/>
    <row r="142" customFormat="1" x14ac:dyDescent="0.35"/>
    <row r="143" customFormat="1" x14ac:dyDescent="0.35"/>
    <row r="144" customFormat="1" x14ac:dyDescent="0.35"/>
    <row r="145" customFormat="1" x14ac:dyDescent="0.35"/>
    <row r="146" customFormat="1" x14ac:dyDescent="0.35"/>
    <row r="147" customFormat="1" x14ac:dyDescent="0.35"/>
    <row r="148" customFormat="1" x14ac:dyDescent="0.35"/>
    <row r="149" customFormat="1" x14ac:dyDescent="0.35"/>
    <row r="150" customFormat="1" x14ac:dyDescent="0.35"/>
    <row r="151" customFormat="1" x14ac:dyDescent="0.35"/>
    <row r="152" customFormat="1" x14ac:dyDescent="0.35"/>
    <row r="153" customFormat="1" x14ac:dyDescent="0.35"/>
    <row r="154" customFormat="1" x14ac:dyDescent="0.35"/>
    <row r="155" customFormat="1" x14ac:dyDescent="0.35"/>
    <row r="156" customFormat="1" x14ac:dyDescent="0.35"/>
    <row r="157" customFormat="1" x14ac:dyDescent="0.35"/>
    <row r="158" customFormat="1" x14ac:dyDescent="0.35"/>
    <row r="159" customFormat="1" x14ac:dyDescent="0.35"/>
    <row r="160" customFormat="1" x14ac:dyDescent="0.35"/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  <row r="202" customFormat="1" x14ac:dyDescent="0.35"/>
    <row r="203" customFormat="1" x14ac:dyDescent="0.35"/>
    <row r="204" customFormat="1" x14ac:dyDescent="0.35"/>
    <row r="205" customFormat="1" x14ac:dyDescent="0.35"/>
    <row r="206" customFormat="1" x14ac:dyDescent="0.35"/>
    <row r="207" customFormat="1" x14ac:dyDescent="0.35"/>
    <row r="208" customFormat="1" x14ac:dyDescent="0.35"/>
    <row r="209" customFormat="1" x14ac:dyDescent="0.35"/>
    <row r="210" customFormat="1" x14ac:dyDescent="0.35"/>
    <row r="211" customFormat="1" x14ac:dyDescent="0.35"/>
    <row r="212" customFormat="1" x14ac:dyDescent="0.35"/>
    <row r="213" customFormat="1" x14ac:dyDescent="0.35"/>
    <row r="214" customFormat="1" x14ac:dyDescent="0.35"/>
    <row r="215" customFormat="1" x14ac:dyDescent="0.35"/>
    <row r="216" customFormat="1" x14ac:dyDescent="0.35"/>
    <row r="217" customFormat="1" x14ac:dyDescent="0.35"/>
    <row r="218" customFormat="1" x14ac:dyDescent="0.35"/>
    <row r="219" customFormat="1" x14ac:dyDescent="0.35"/>
    <row r="220" customFormat="1" x14ac:dyDescent="0.35"/>
    <row r="221" customFormat="1" x14ac:dyDescent="0.35"/>
    <row r="222" customFormat="1" x14ac:dyDescent="0.35"/>
    <row r="223" customFormat="1" x14ac:dyDescent="0.35"/>
    <row r="224" customFormat="1" x14ac:dyDescent="0.35"/>
    <row r="225" customFormat="1" x14ac:dyDescent="0.35"/>
    <row r="226" customFormat="1" x14ac:dyDescent="0.35"/>
    <row r="227" customFormat="1" x14ac:dyDescent="0.35"/>
    <row r="228" customFormat="1" x14ac:dyDescent="0.35"/>
    <row r="229" customFormat="1" x14ac:dyDescent="0.35"/>
    <row r="230" customFormat="1" x14ac:dyDescent="0.35"/>
    <row r="231" customFormat="1" x14ac:dyDescent="0.35"/>
    <row r="232" customFormat="1" x14ac:dyDescent="0.35"/>
    <row r="233" customFormat="1" x14ac:dyDescent="0.35"/>
    <row r="234" customFormat="1" x14ac:dyDescent="0.35"/>
    <row r="235" customFormat="1" x14ac:dyDescent="0.35"/>
    <row r="236" customFormat="1" x14ac:dyDescent="0.35"/>
    <row r="237" customFormat="1" x14ac:dyDescent="0.35"/>
    <row r="238" customFormat="1" x14ac:dyDescent="0.35"/>
    <row r="239" customFormat="1" x14ac:dyDescent="0.35"/>
    <row r="240" customFormat="1" x14ac:dyDescent="0.35"/>
    <row r="241" customFormat="1" x14ac:dyDescent="0.35"/>
    <row r="242" customFormat="1" x14ac:dyDescent="0.35"/>
    <row r="243" customFormat="1" x14ac:dyDescent="0.35"/>
    <row r="244" customFormat="1" x14ac:dyDescent="0.35"/>
    <row r="245" customFormat="1" x14ac:dyDescent="0.35"/>
    <row r="246" customFormat="1" x14ac:dyDescent="0.35"/>
    <row r="247" customFormat="1" x14ac:dyDescent="0.35"/>
    <row r="248" customFormat="1" x14ac:dyDescent="0.35"/>
    <row r="249" customFormat="1" x14ac:dyDescent="0.35"/>
    <row r="250" customFormat="1" x14ac:dyDescent="0.35"/>
    <row r="251" customFormat="1" x14ac:dyDescent="0.35"/>
    <row r="252" customFormat="1" x14ac:dyDescent="0.35"/>
    <row r="253" customFormat="1" x14ac:dyDescent="0.35"/>
    <row r="254" customFormat="1" x14ac:dyDescent="0.35"/>
    <row r="255" customFormat="1" x14ac:dyDescent="0.35"/>
    <row r="256" customFormat="1" x14ac:dyDescent="0.35"/>
    <row r="257" customFormat="1" x14ac:dyDescent="0.35"/>
    <row r="258" customFormat="1" x14ac:dyDescent="0.35"/>
    <row r="259" customFormat="1" x14ac:dyDescent="0.35"/>
    <row r="260" customFormat="1" x14ac:dyDescent="0.35"/>
    <row r="261" customFormat="1" x14ac:dyDescent="0.35"/>
    <row r="262" customFormat="1" x14ac:dyDescent="0.35"/>
    <row r="263" customFormat="1" x14ac:dyDescent="0.35"/>
    <row r="264" customFormat="1" x14ac:dyDescent="0.35"/>
    <row r="265" customFormat="1" x14ac:dyDescent="0.35"/>
    <row r="266" customFormat="1" x14ac:dyDescent="0.35"/>
    <row r="267" customFormat="1" x14ac:dyDescent="0.35"/>
    <row r="268" customFormat="1" x14ac:dyDescent="0.35"/>
    <row r="269" customFormat="1" x14ac:dyDescent="0.35"/>
    <row r="270" customFormat="1" x14ac:dyDescent="0.35"/>
    <row r="271" customFormat="1" x14ac:dyDescent="0.35"/>
    <row r="272" customFormat="1" x14ac:dyDescent="0.35"/>
    <row r="273" customFormat="1" x14ac:dyDescent="0.35"/>
    <row r="274" customFormat="1" x14ac:dyDescent="0.35"/>
    <row r="275" customFormat="1" x14ac:dyDescent="0.35"/>
    <row r="276" customFormat="1" x14ac:dyDescent="0.35"/>
    <row r="277" customFormat="1" x14ac:dyDescent="0.35"/>
    <row r="278" customFormat="1" x14ac:dyDescent="0.35"/>
    <row r="279" customFormat="1" x14ac:dyDescent="0.35"/>
    <row r="280" customFormat="1" x14ac:dyDescent="0.35"/>
    <row r="281" customFormat="1" x14ac:dyDescent="0.35"/>
    <row r="282" customFormat="1" x14ac:dyDescent="0.35"/>
    <row r="283" customFormat="1" x14ac:dyDescent="0.35"/>
    <row r="284" customFormat="1" x14ac:dyDescent="0.35"/>
    <row r="285" customFormat="1" x14ac:dyDescent="0.35"/>
    <row r="286" customFormat="1" x14ac:dyDescent="0.35"/>
    <row r="287" customFormat="1" x14ac:dyDescent="0.35"/>
    <row r="288" customFormat="1" x14ac:dyDescent="0.35"/>
    <row r="289" customFormat="1" x14ac:dyDescent="0.35"/>
    <row r="290" customFormat="1" x14ac:dyDescent="0.35"/>
    <row r="291" customFormat="1" x14ac:dyDescent="0.35"/>
    <row r="292" customFormat="1" x14ac:dyDescent="0.35"/>
    <row r="293" customFormat="1" x14ac:dyDescent="0.35"/>
    <row r="294" customFormat="1" x14ac:dyDescent="0.35"/>
    <row r="295" customFormat="1" x14ac:dyDescent="0.35"/>
    <row r="296" customFormat="1" x14ac:dyDescent="0.35"/>
    <row r="297" customFormat="1" x14ac:dyDescent="0.35"/>
    <row r="298" customFormat="1" x14ac:dyDescent="0.35"/>
    <row r="299" customFormat="1" x14ac:dyDescent="0.35"/>
    <row r="300" customFormat="1" x14ac:dyDescent="0.35"/>
    <row r="301" customFormat="1" x14ac:dyDescent="0.35"/>
    <row r="302" customFormat="1" x14ac:dyDescent="0.35"/>
    <row r="303" customFormat="1" x14ac:dyDescent="0.35"/>
    <row r="304" customFormat="1" x14ac:dyDescent="0.35"/>
    <row r="305" customFormat="1" x14ac:dyDescent="0.35"/>
    <row r="306" customFormat="1" x14ac:dyDescent="0.35"/>
    <row r="307" customFormat="1" x14ac:dyDescent="0.35"/>
    <row r="308" customFormat="1" x14ac:dyDescent="0.35"/>
    <row r="309" customFormat="1" x14ac:dyDescent="0.35"/>
    <row r="310" customFormat="1" x14ac:dyDescent="0.35"/>
    <row r="311" customFormat="1" x14ac:dyDescent="0.35"/>
    <row r="312" customFormat="1" x14ac:dyDescent="0.35"/>
    <row r="313" customFormat="1" x14ac:dyDescent="0.35"/>
    <row r="314" customFormat="1" x14ac:dyDescent="0.35"/>
    <row r="315" customFormat="1" x14ac:dyDescent="0.35"/>
    <row r="316" customFormat="1" x14ac:dyDescent="0.35"/>
    <row r="317" customFormat="1" x14ac:dyDescent="0.35"/>
    <row r="318" customFormat="1" x14ac:dyDescent="0.35"/>
    <row r="319" customFormat="1" x14ac:dyDescent="0.35"/>
    <row r="320" customFormat="1" x14ac:dyDescent="0.35"/>
    <row r="321" customFormat="1" x14ac:dyDescent="0.35"/>
    <row r="322" customFormat="1" x14ac:dyDescent="0.35"/>
    <row r="323" customFormat="1" x14ac:dyDescent="0.35"/>
    <row r="324" customFormat="1" x14ac:dyDescent="0.35"/>
    <row r="325" customFormat="1" x14ac:dyDescent="0.35"/>
    <row r="326" customFormat="1" x14ac:dyDescent="0.35"/>
    <row r="327" customFormat="1" x14ac:dyDescent="0.35"/>
    <row r="328" customFormat="1" x14ac:dyDescent="0.35"/>
    <row r="329" customFormat="1" x14ac:dyDescent="0.35"/>
    <row r="330" customFormat="1" x14ac:dyDescent="0.35"/>
    <row r="331" customFormat="1" x14ac:dyDescent="0.35"/>
    <row r="332" customFormat="1" x14ac:dyDescent="0.35"/>
    <row r="333" customFormat="1" x14ac:dyDescent="0.35"/>
    <row r="334" customFormat="1" x14ac:dyDescent="0.35"/>
    <row r="335" customFormat="1" x14ac:dyDescent="0.35"/>
    <row r="336" customFormat="1" x14ac:dyDescent="0.35"/>
    <row r="337" customFormat="1" x14ac:dyDescent="0.35"/>
    <row r="338" customFormat="1" x14ac:dyDescent="0.35"/>
    <row r="339" customFormat="1" x14ac:dyDescent="0.35"/>
    <row r="340" customFormat="1" x14ac:dyDescent="0.35"/>
    <row r="341" customFormat="1" x14ac:dyDescent="0.35"/>
    <row r="342" customFormat="1" x14ac:dyDescent="0.35"/>
    <row r="343" customFormat="1" x14ac:dyDescent="0.35"/>
    <row r="344" customFormat="1" x14ac:dyDescent="0.35"/>
    <row r="345" customFormat="1" x14ac:dyDescent="0.35"/>
    <row r="346" customFormat="1" x14ac:dyDescent="0.35"/>
    <row r="347" customFormat="1" x14ac:dyDescent="0.35"/>
    <row r="348" customFormat="1" x14ac:dyDescent="0.35"/>
    <row r="349" customFormat="1" x14ac:dyDescent="0.35"/>
    <row r="350" customFormat="1" x14ac:dyDescent="0.35"/>
    <row r="351" customFormat="1" x14ac:dyDescent="0.35"/>
    <row r="352" customFormat="1" x14ac:dyDescent="0.35"/>
    <row r="353" customFormat="1" x14ac:dyDescent="0.35"/>
    <row r="354" customFormat="1" x14ac:dyDescent="0.35"/>
    <row r="355" customFormat="1" x14ac:dyDescent="0.35"/>
    <row r="356" customFormat="1" x14ac:dyDescent="0.35"/>
    <row r="357" customFormat="1" x14ac:dyDescent="0.35"/>
    <row r="358" customFormat="1" x14ac:dyDescent="0.35"/>
    <row r="359" customFormat="1" x14ac:dyDescent="0.35"/>
    <row r="360" customFormat="1" x14ac:dyDescent="0.35"/>
    <row r="361" customFormat="1" x14ac:dyDescent="0.35"/>
    <row r="362" customFormat="1" x14ac:dyDescent="0.35"/>
    <row r="363" customFormat="1" x14ac:dyDescent="0.35"/>
    <row r="364" customFormat="1" x14ac:dyDescent="0.35"/>
    <row r="365" customFormat="1" x14ac:dyDescent="0.35"/>
    <row r="366" customFormat="1" x14ac:dyDescent="0.35"/>
    <row r="367" customFormat="1" x14ac:dyDescent="0.35"/>
    <row r="368" customFormat="1" x14ac:dyDescent="0.35"/>
    <row r="369" customFormat="1" x14ac:dyDescent="0.35"/>
    <row r="370" customFormat="1" x14ac:dyDescent="0.35"/>
    <row r="371" customFormat="1" x14ac:dyDescent="0.35"/>
    <row r="372" customFormat="1" x14ac:dyDescent="0.35"/>
    <row r="373" customFormat="1" x14ac:dyDescent="0.35"/>
    <row r="374" customFormat="1" x14ac:dyDescent="0.35"/>
    <row r="375" customFormat="1" x14ac:dyDescent="0.35"/>
    <row r="376" customFormat="1" x14ac:dyDescent="0.35"/>
    <row r="377" customFormat="1" x14ac:dyDescent="0.35"/>
    <row r="378" customFormat="1" x14ac:dyDescent="0.35"/>
    <row r="379" customFormat="1" x14ac:dyDescent="0.35"/>
    <row r="380" customFormat="1" x14ac:dyDescent="0.35"/>
    <row r="381" customFormat="1" x14ac:dyDescent="0.35"/>
    <row r="382" customFormat="1" x14ac:dyDescent="0.35"/>
    <row r="383" customFormat="1" x14ac:dyDescent="0.35"/>
    <row r="384" customFormat="1" x14ac:dyDescent="0.35"/>
    <row r="385" customFormat="1" x14ac:dyDescent="0.35"/>
    <row r="386" customFormat="1" x14ac:dyDescent="0.35"/>
    <row r="387" customFormat="1" x14ac:dyDescent="0.35"/>
    <row r="388" customFormat="1" x14ac:dyDescent="0.35"/>
    <row r="389" customFormat="1" x14ac:dyDescent="0.35"/>
    <row r="390" customFormat="1" x14ac:dyDescent="0.35"/>
    <row r="391" customFormat="1" x14ac:dyDescent="0.35"/>
    <row r="392" customFormat="1" x14ac:dyDescent="0.35"/>
    <row r="393" customFormat="1" x14ac:dyDescent="0.35"/>
    <row r="394" customFormat="1" x14ac:dyDescent="0.35"/>
    <row r="395" customFormat="1" x14ac:dyDescent="0.35"/>
    <row r="396" customFormat="1" x14ac:dyDescent="0.35"/>
    <row r="397" customFormat="1" x14ac:dyDescent="0.35"/>
    <row r="398" customFormat="1" x14ac:dyDescent="0.35"/>
    <row r="399" customFormat="1" x14ac:dyDescent="0.35"/>
    <row r="400" customFormat="1" x14ac:dyDescent="0.35"/>
    <row r="401" customFormat="1" x14ac:dyDescent="0.35"/>
    <row r="402" customFormat="1" x14ac:dyDescent="0.35"/>
    <row r="403" customFormat="1" x14ac:dyDescent="0.35"/>
    <row r="404" customFormat="1" x14ac:dyDescent="0.35"/>
    <row r="405" customFormat="1" x14ac:dyDescent="0.35"/>
    <row r="406" customFormat="1" x14ac:dyDescent="0.35"/>
    <row r="407" customFormat="1" x14ac:dyDescent="0.35"/>
    <row r="408" customFormat="1" x14ac:dyDescent="0.35"/>
    <row r="409" customFormat="1" x14ac:dyDescent="0.35"/>
    <row r="410" customFormat="1" x14ac:dyDescent="0.35"/>
    <row r="411" customFormat="1" x14ac:dyDescent="0.35"/>
    <row r="412" customFormat="1" x14ac:dyDescent="0.35"/>
    <row r="413" customFormat="1" x14ac:dyDescent="0.35"/>
    <row r="414" customFormat="1" x14ac:dyDescent="0.35"/>
    <row r="415" customFormat="1" x14ac:dyDescent="0.35"/>
    <row r="416" customFormat="1" x14ac:dyDescent="0.35"/>
    <row r="417" customFormat="1" x14ac:dyDescent="0.35"/>
    <row r="418" customFormat="1" x14ac:dyDescent="0.35"/>
    <row r="419" customFormat="1" x14ac:dyDescent="0.35"/>
    <row r="420" customFormat="1" x14ac:dyDescent="0.35"/>
    <row r="421" customFormat="1" x14ac:dyDescent="0.35"/>
    <row r="422" customFormat="1" x14ac:dyDescent="0.35"/>
    <row r="423" customFormat="1" x14ac:dyDescent="0.35"/>
    <row r="424" customFormat="1" x14ac:dyDescent="0.35"/>
    <row r="425" customFormat="1" x14ac:dyDescent="0.35"/>
    <row r="426" customFormat="1" x14ac:dyDescent="0.35"/>
    <row r="427" customFormat="1" x14ac:dyDescent="0.35"/>
    <row r="428" customFormat="1" x14ac:dyDescent="0.35"/>
    <row r="429" customFormat="1" x14ac:dyDescent="0.35"/>
    <row r="430" customFormat="1" x14ac:dyDescent="0.35"/>
    <row r="431" customFormat="1" x14ac:dyDescent="0.35"/>
    <row r="432" customFormat="1" x14ac:dyDescent="0.35"/>
    <row r="433" customFormat="1" x14ac:dyDescent="0.35"/>
    <row r="435" customFormat="1" x14ac:dyDescent="0.35"/>
  </sheetData>
  <sheetProtection algorithmName="SHA-512" hashValue="HAjfxKNCbPyvdVG9y8tTpBsgZMxJp65MPF4GdbT5xzud4q/pbMqRz3b2YZWB6lsqzwzjD0KPV+KUho6PlwVWNg==" saltValue="s07+cdxE54/0MqfZ3Z+7tw==" spinCount="100000" sheet="1" objects="1" scenarios="1"/>
  <mergeCells count="3">
    <mergeCell ref="P2:AI2"/>
    <mergeCell ref="AJ2:EE2"/>
    <mergeCell ref="EF2:GA2"/>
  </mergeCells>
  <conditionalFormatting sqref="P21:P46">
    <cfRule type="cellIs" dxfId="418" priority="42" operator="equal">
      <formula>"iki"</formula>
    </cfRule>
  </conditionalFormatting>
  <conditionalFormatting sqref="Q21:Q46">
    <cfRule type="cellIs" dxfId="417" priority="41" operator="equal">
      <formula>"niu"</formula>
    </cfRule>
  </conditionalFormatting>
  <conditionalFormatting sqref="R21:R46">
    <cfRule type="cellIs" dxfId="416" priority="40" operator="equal">
      <formula>"aja"</formula>
    </cfRule>
  </conditionalFormatting>
  <conditionalFormatting sqref="S21:S46">
    <cfRule type="cellIs" dxfId="415" priority="39" operator="equal">
      <formula>"una"</formula>
    </cfRule>
  </conditionalFormatting>
  <conditionalFormatting sqref="T21:T46">
    <cfRule type="cellIs" dxfId="414" priority="38" operator="equal">
      <formula>"siku"</formula>
    </cfRule>
  </conditionalFormatting>
  <conditionalFormatting sqref="U21:U46">
    <cfRule type="cellIs" dxfId="413" priority="37" operator="equal">
      <formula>"aput"</formula>
    </cfRule>
  </conditionalFormatting>
  <conditionalFormatting sqref="V21:V46">
    <cfRule type="cellIs" dxfId="412" priority="36" operator="equal">
      <formula>"kuuk"</formula>
    </cfRule>
  </conditionalFormatting>
  <conditionalFormatting sqref="W21:W46">
    <cfRule type="cellIs" dxfId="411" priority="35" operator="equal">
      <formula>"appa"</formula>
    </cfRule>
  </conditionalFormatting>
  <conditionalFormatting sqref="X21:X46">
    <cfRule type="cellIs" dxfId="410" priority="34" operator="equal">
      <formula>"nasaq"</formula>
    </cfRule>
  </conditionalFormatting>
  <conditionalFormatting sqref="Y21:Y46">
    <cfRule type="cellIs" dxfId="409" priority="33" operator="equal">
      <formula>"tuttu"</formula>
    </cfRule>
  </conditionalFormatting>
  <conditionalFormatting sqref="Z21:Z46">
    <cfRule type="cellIs" dxfId="408" priority="32" operator="equal">
      <formula>"arsaq"</formula>
    </cfRule>
  </conditionalFormatting>
  <conditionalFormatting sqref="AA21:AA46">
    <cfRule type="cellIs" dxfId="407" priority="31" operator="equal">
      <formula>"puisi"</formula>
    </cfRule>
  </conditionalFormatting>
  <conditionalFormatting sqref="AB21:AB46">
    <cfRule type="cellIs" dxfId="406" priority="30" operator="equal">
      <formula>"palasi"</formula>
    </cfRule>
  </conditionalFormatting>
  <conditionalFormatting sqref="AC21:AC46">
    <cfRule type="cellIs" dxfId="405" priority="29" operator="equal">
      <formula>"kammak"</formula>
    </cfRule>
  </conditionalFormatting>
  <conditionalFormatting sqref="AD21:AD46">
    <cfRule type="cellIs" dxfId="404" priority="28" operator="equal">
      <formula>"meeraq"</formula>
    </cfRule>
  </conditionalFormatting>
  <conditionalFormatting sqref="AE21:AE46">
    <cfRule type="cellIs" dxfId="403" priority="27" operator="equal">
      <formula>"sorluk"</formula>
    </cfRule>
  </conditionalFormatting>
  <conditionalFormatting sqref="AF21:AF46">
    <cfRule type="cellIs" dxfId="402" priority="26" operator="equal">
      <formula>"kiffaq"</formula>
    </cfRule>
  </conditionalFormatting>
  <conditionalFormatting sqref="AG21:AG46">
    <cfRule type="cellIs" dxfId="401" priority="25" operator="equal">
      <formula>"siuteroq"</formula>
    </cfRule>
  </conditionalFormatting>
  <conditionalFormatting sqref="AH21:AH46">
    <cfRule type="cellIs" dxfId="400" priority="24" operator="equal">
      <formula>"tinguaraq"</formula>
    </cfRule>
  </conditionalFormatting>
  <conditionalFormatting sqref="AI21:AI46">
    <cfRule type="cellIs" dxfId="399" priority="23" operator="equal">
      <formula>"illaagutit"</formula>
    </cfRule>
  </conditionalFormatting>
  <conditionalFormatting sqref="AJ21:AJ46 AN21:AN46 AP21:AP46 AX21:AY46 BA21:BA46 BC21:BC46 BJ21:BJ46">
    <cfRule type="cellIs" dxfId="398" priority="22" operator="equal">
      <formula>1</formula>
    </cfRule>
  </conditionalFormatting>
  <conditionalFormatting sqref="AK21:AK46 AM21:AM46 AU21:AV46 AZ21:AZ46 BE21:BE46 BH21:BH46 BK21:BK46">
    <cfRule type="cellIs" dxfId="397" priority="21" operator="equal">
      <formula>4</formula>
    </cfRule>
  </conditionalFormatting>
  <conditionalFormatting sqref="AL21:AL46 AS21:AT46 AW21:AW46 BD21:BD46 BF21:BG46">
    <cfRule type="cellIs" dxfId="396" priority="20" operator="equal">
      <formula>3</formula>
    </cfRule>
  </conditionalFormatting>
  <conditionalFormatting sqref="AO21:AO46 AQ21:AR46 BB21:BB46 BI21:BI46 BL21:BL46">
    <cfRule type="cellIs" dxfId="395" priority="19" operator="equal">
      <formula>2</formula>
    </cfRule>
  </conditionalFormatting>
  <conditionalFormatting sqref="BM21:BM46 BO21:BO46 BS21:BS46 BV21:BV46 BZ21:BZ46 CJ21:CJ46 CO21:CO46">
    <cfRule type="cellIs" dxfId="394" priority="18" operator="equal">
      <formula>3</formula>
    </cfRule>
  </conditionalFormatting>
  <conditionalFormatting sqref="BN21:BN46 BQ21:BQ46 BX21:BX46 CB21:CB46 CI21:CI46 CN21:CN46">
    <cfRule type="cellIs" dxfId="393" priority="17" operator="equal">
      <formula>1</formula>
    </cfRule>
  </conditionalFormatting>
  <conditionalFormatting sqref="BP21:BP46 BU21:BU46 BW21:BW46 CC21:CC46 CF21:CF46 CM21:CM46">
    <cfRule type="cellIs" dxfId="392" priority="16" operator="equal">
      <formula>4</formula>
    </cfRule>
  </conditionalFormatting>
  <conditionalFormatting sqref="BR21:BR46 BT21:BT46 CG21:CH46 CK21:CL46">
    <cfRule type="cellIs" dxfId="391" priority="15" operator="equal">
      <formula>2</formula>
    </cfRule>
  </conditionalFormatting>
  <conditionalFormatting sqref="BY21:CA46">
    <cfRule type="cellIs" dxfId="390" priority="4" operator="equal">
      <formula>2</formula>
    </cfRule>
  </conditionalFormatting>
  <conditionalFormatting sqref="CD21:CE46">
    <cfRule type="cellIs" dxfId="389" priority="2" operator="equal">
      <formula>1</formula>
    </cfRule>
  </conditionalFormatting>
  <conditionalFormatting sqref="CP21:CP46 CR21:CR46 CV21:CV46 DA21:DA46 DC21:DC46 DI21:DI46 DM21:DM46 DR21:DR46">
    <cfRule type="cellIs" dxfId="388" priority="14" operator="equal">
      <formula>4</formula>
    </cfRule>
  </conditionalFormatting>
  <conditionalFormatting sqref="CQ21:CQ46 CT21:CT46 CW21:CW46 CY21:CY46 DF21:DG46 DK21:DK46 DO21:DO46 DQ21:DQ46">
    <cfRule type="cellIs" dxfId="387" priority="13" operator="equal">
      <formula>3</formula>
    </cfRule>
  </conditionalFormatting>
  <conditionalFormatting sqref="CS21:CS46 CU21:CU46 CZ21:CZ46 DD21:DD46 DJ21:DJ46 DN21:DN46">
    <cfRule type="cellIs" dxfId="386" priority="12" operator="equal">
      <formula>1</formula>
    </cfRule>
  </conditionalFormatting>
  <conditionalFormatting sqref="CX21:CX46 DB21:DB46 DE21:DE46 DH21:DH46 DL21:DL46 DP21:DP46">
    <cfRule type="cellIs" dxfId="385" priority="11" operator="equal">
      <formula>2</formula>
    </cfRule>
  </conditionalFormatting>
  <conditionalFormatting sqref="DS21:DS46 DX21:DX46 DZ21:DZ46">
    <cfRule type="cellIs" dxfId="384" priority="10" operator="equal">
      <formula>1</formula>
    </cfRule>
  </conditionalFormatting>
  <conditionalFormatting sqref="DT21:DT46 DV21:DV46 EC21:EC46">
    <cfRule type="cellIs" dxfId="383" priority="9" operator="equal">
      <formula>4</formula>
    </cfRule>
  </conditionalFormatting>
  <conditionalFormatting sqref="DU21:DU46">
    <cfRule type="cellIs" dxfId="382" priority="8" operator="equal">
      <formula>3</formula>
    </cfRule>
  </conditionalFormatting>
  <conditionalFormatting sqref="DW21:DW46 DY21:DY46 EA21:EB46">
    <cfRule type="cellIs" dxfId="381" priority="7" operator="equal">
      <formula>2</formula>
    </cfRule>
  </conditionalFormatting>
  <conditionalFormatting sqref="ED21:EE46">
    <cfRule type="cellIs" dxfId="380" priority="3" operator="equal">
      <formula>3</formula>
    </cfRule>
  </conditionalFormatting>
  <conditionalFormatting sqref="EF21:EF46 EH21:EH46 EK21:EK46 EM21:EO46 ET21:EV46 EY21:EZ46 FB21:FB46 FE21:FF46 FH21:FI46 FN21:FP46 FS21:FS46 FU21:FV46 FY21:FY46 GA21:GA46">
    <cfRule type="cellIs" dxfId="379" priority="6" operator="equal">
      <formula>1</formula>
    </cfRule>
  </conditionalFormatting>
  <conditionalFormatting sqref="EG21:EG46 EI21:EJ46 EL21:EL46 EP21:ES46 EW21:EX46 FA21:FA46 FC21:FD46 FG21:FG46 FJ21:FM46 FQ21:FR46 FT21:FT46 FW21:FX46 FZ21:FZ46">
    <cfRule type="cellIs" dxfId="378" priority="5" operator="equal">
      <formula>2</formula>
    </cfRule>
  </conditionalFormatting>
  <dataValidations count="2">
    <dataValidation type="whole" allowBlank="1" showInputMessage="1" showErrorMessage="1" sqref="EF21:GA46" xr:uid="{00000000-0002-0000-1000-000000000000}">
      <formula1>0</formula1>
      <formula2>5</formula2>
    </dataValidation>
    <dataValidation type="whole" allowBlank="1" showInputMessage="1" showErrorMessage="1" sqref="AJ21:EE46" xr:uid="{00000000-0002-0000-1000-000001000000}">
      <formula1>1</formula1>
      <formula2>5</formula2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7030A0"/>
  </sheetPr>
  <dimension ref="A2:E29"/>
  <sheetViews>
    <sheetView showGridLines="0" topLeftCell="B1" zoomScaleNormal="100" workbookViewId="0">
      <selection sqref="A1:A1048576"/>
    </sheetView>
  </sheetViews>
  <sheetFormatPr defaultRowHeight="14.5" x14ac:dyDescent="0.35"/>
  <cols>
    <col min="1" max="1" width="7.54296875" hidden="1" customWidth="1"/>
    <col min="3" max="5" width="24.54296875" customWidth="1"/>
  </cols>
  <sheetData>
    <row r="2" spans="3:5" ht="15" thickBot="1" x14ac:dyDescent="0.4"/>
    <row r="3" spans="3:5" ht="23.25" customHeight="1" thickBot="1" x14ac:dyDescent="0.4">
      <c r="C3" s="36"/>
      <c r="D3" s="37"/>
      <c r="E3" s="81"/>
    </row>
    <row r="4" spans="3:5" x14ac:dyDescent="0.35">
      <c r="C4" s="35" t="str">
        <f>IF(COUNTIF('Skole scoring'!FO124,Grøn),'Midt 3.kl. -Klasse'!B21,"")</f>
        <v/>
      </c>
      <c r="D4" s="35" t="str">
        <f>IF(COUNTIFS('Skole scoring'!FO124,GulA,'Skole scoring'!FO124,GulB),'Midt 3.kl. -Klasse'!B21,"")</f>
        <v/>
      </c>
      <c r="E4" s="82" t="str">
        <f>IF(COUNTIF('Skole scoring'!FO124,Rød),'Midt 3.kl. -Klasse'!B21,"")</f>
        <v/>
      </c>
    </row>
    <row r="5" spans="3:5" x14ac:dyDescent="0.35">
      <c r="C5" s="33" t="str">
        <f>IF(COUNTIF('Skole scoring'!FO125,Grøn),'Midt 3.kl. -Klasse'!B22,"")</f>
        <v/>
      </c>
      <c r="D5" s="33" t="str">
        <f>IF(COUNTIFS('Skole scoring'!FO125,GulA,'Skole scoring'!FO125,GulB),'Midt 3.kl. -Klasse'!B22,"")</f>
        <v/>
      </c>
      <c r="E5" s="83" t="str">
        <f>IF(COUNTIF('Skole scoring'!FO125,Rød),'Midt 3.kl. -Klasse'!B22,"")</f>
        <v/>
      </c>
    </row>
    <row r="6" spans="3:5" x14ac:dyDescent="0.35">
      <c r="C6" s="33" t="str">
        <f>IF(COUNTIF('Skole scoring'!FO126,Grøn),'Midt 3.kl. -Klasse'!B23,"")</f>
        <v/>
      </c>
      <c r="D6" s="33" t="str">
        <f>IF(COUNTIFS('Skole scoring'!FO126,GulA,'Skole scoring'!FO126,GulB),'Midt 3.kl. -Klasse'!B23,"")</f>
        <v/>
      </c>
      <c r="E6" s="83" t="str">
        <f>IF(COUNTIF('Skole scoring'!FO126,Rød),'Midt 3.kl. -Klasse'!B23,"")</f>
        <v/>
      </c>
    </row>
    <row r="7" spans="3:5" x14ac:dyDescent="0.35">
      <c r="C7" s="33" t="str">
        <f>IF(COUNTIF('Skole scoring'!FO127,Grøn),'Midt 3.kl. -Klasse'!B24,"")</f>
        <v/>
      </c>
      <c r="D7" s="33" t="str">
        <f>IF(COUNTIFS('Skole scoring'!FO127,GulA,'Skole scoring'!FO127,GulB),'Midt 3.kl. -Klasse'!B24,"")</f>
        <v/>
      </c>
      <c r="E7" s="83" t="str">
        <f>IF(COUNTIF('Skole scoring'!FO127,Rød),'Midt 3.kl. -Klasse'!B24,"")</f>
        <v/>
      </c>
    </row>
    <row r="8" spans="3:5" x14ac:dyDescent="0.35">
      <c r="C8" s="33" t="str">
        <f>IF(COUNTIF('Skole scoring'!FO128,Grøn),'Midt 3.kl. -Klasse'!B25,"")</f>
        <v/>
      </c>
      <c r="D8" s="33" t="str">
        <f>IF(COUNTIFS('Skole scoring'!FO128,GulA,'Skole scoring'!FO128,GulB),'Midt 3.kl. -Klasse'!B25,"")</f>
        <v/>
      </c>
      <c r="E8" s="83" t="str">
        <f>IF(COUNTIF('Skole scoring'!FO128,Rød),'Midt 3.kl. -Klasse'!B25,"")</f>
        <v/>
      </c>
    </row>
    <row r="9" spans="3:5" x14ac:dyDescent="0.35">
      <c r="C9" s="33" t="str">
        <f>IF(COUNTIF('Skole scoring'!FO129,Grøn),'Midt 3.kl. -Klasse'!B26,"")</f>
        <v/>
      </c>
      <c r="D9" s="33" t="str">
        <f>IF(COUNTIFS('Skole scoring'!FO129,GulA,'Skole scoring'!FO129,GulB),'Midt 3.kl. -Klasse'!B26,"")</f>
        <v/>
      </c>
      <c r="E9" s="83" t="str">
        <f>IF(COUNTIF('Skole scoring'!FO129,Rød),'Midt 3.kl. -Klasse'!B26,"")</f>
        <v/>
      </c>
    </row>
    <row r="10" spans="3:5" x14ac:dyDescent="0.35">
      <c r="C10" s="33" t="str">
        <f>IF(COUNTIF('Skole scoring'!FO130,Grøn),'Midt 3.kl. -Klasse'!B27,"")</f>
        <v/>
      </c>
      <c r="D10" s="33" t="str">
        <f>IF(COUNTIFS('Skole scoring'!FO130,GulA,'Skole scoring'!FO130,GulB),'Midt 3.kl. -Klasse'!B27,"")</f>
        <v/>
      </c>
      <c r="E10" s="83" t="str">
        <f>IF(COUNTIF('Skole scoring'!FO130,Rød),'Midt 3.kl. -Klasse'!B27,"")</f>
        <v/>
      </c>
    </row>
    <row r="11" spans="3:5" x14ac:dyDescent="0.35">
      <c r="C11" s="33" t="str">
        <f>IF(COUNTIF('Skole scoring'!FO131,Grøn),'Midt 3.kl. -Klasse'!B28,"")</f>
        <v/>
      </c>
      <c r="D11" s="33" t="str">
        <f>IF(COUNTIFS('Skole scoring'!FO131,GulA,'Skole scoring'!FO131,GulB),'Midt 3.kl. -Klasse'!B28,"")</f>
        <v/>
      </c>
      <c r="E11" s="83" t="str">
        <f>IF(COUNTIF('Skole scoring'!FO131,Rød),'Midt 3.kl. -Klasse'!B28,"")</f>
        <v/>
      </c>
    </row>
    <row r="12" spans="3:5" x14ac:dyDescent="0.35">
      <c r="C12" s="33" t="str">
        <f>IF(COUNTIF('Skole scoring'!FO132,Grøn),'Midt 3.kl. -Klasse'!B29,"")</f>
        <v/>
      </c>
      <c r="D12" s="33" t="str">
        <f>IF(COUNTIFS('Skole scoring'!FO132,GulA,'Skole scoring'!FO132,GulB),'Midt 3.kl. -Klasse'!B29,"")</f>
        <v/>
      </c>
      <c r="E12" s="83" t="str">
        <f>IF(COUNTIF('Skole scoring'!FO132,Rød),'Midt 3.kl. -Klasse'!B29,"")</f>
        <v/>
      </c>
    </row>
    <row r="13" spans="3:5" x14ac:dyDescent="0.35">
      <c r="C13" s="33" t="str">
        <f>IF(COUNTIF('Skole scoring'!FO133,Grøn),'Midt 3.kl. -Klasse'!B30,"")</f>
        <v/>
      </c>
      <c r="D13" s="33" t="str">
        <f>IF(COUNTIFS('Skole scoring'!FO133,GulA,'Skole scoring'!FO133,GulB),'Midt 3.kl. -Klasse'!B30,"")</f>
        <v/>
      </c>
      <c r="E13" s="83" t="str">
        <f>IF(COUNTIF('Skole scoring'!FO133,Rød),'Midt 3.kl. -Klasse'!B30,"")</f>
        <v/>
      </c>
    </row>
    <row r="14" spans="3:5" x14ac:dyDescent="0.35">
      <c r="C14" s="33" t="str">
        <f>IF(COUNTIF('Skole scoring'!FO134,Grøn),'Midt 3.kl. -Klasse'!B31,"")</f>
        <v/>
      </c>
      <c r="D14" s="33" t="str">
        <f>IF(COUNTIFS('Skole scoring'!FO134,GulA,'Skole scoring'!FO134,GulB),'Midt 3.kl. -Klasse'!B31,"")</f>
        <v/>
      </c>
      <c r="E14" s="83" t="str">
        <f>IF(COUNTIF('Skole scoring'!FO134,Rød),'Midt 3.kl. -Klasse'!B31,"")</f>
        <v/>
      </c>
    </row>
    <row r="15" spans="3:5" x14ac:dyDescent="0.35">
      <c r="C15" s="33" t="str">
        <f>IF(COUNTIF('Skole scoring'!FO135,Grøn),'Midt 3.kl. -Klasse'!B32,"")</f>
        <v/>
      </c>
      <c r="D15" s="33" t="str">
        <f>IF(COUNTIFS('Skole scoring'!FO135,GulA,'Skole scoring'!FO135,GulB),'Midt 3.kl. -Klasse'!B32,"")</f>
        <v/>
      </c>
      <c r="E15" s="83" t="str">
        <f>IF(COUNTIF('Skole scoring'!FO135,Rød),'Midt 3.kl. -Klasse'!B32,"")</f>
        <v/>
      </c>
    </row>
    <row r="16" spans="3:5" x14ac:dyDescent="0.35">
      <c r="C16" s="33" t="str">
        <f>IF(COUNTIF('Skole scoring'!FO136,Grøn),'Midt 3.kl. -Klasse'!B33,"")</f>
        <v/>
      </c>
      <c r="D16" s="33" t="str">
        <f>IF(COUNTIFS('Skole scoring'!FO136,GulA,'Skole scoring'!FO136,GulB),'Midt 3.kl. -Klasse'!B33,"")</f>
        <v/>
      </c>
      <c r="E16" s="83" t="str">
        <f>IF(COUNTIF('Skole scoring'!FO136,Rød),'Midt 3.kl. -Klasse'!B33,"")</f>
        <v/>
      </c>
    </row>
    <row r="17" spans="3:5" x14ac:dyDescent="0.35">
      <c r="C17" s="33" t="str">
        <f>IF(COUNTIF('Skole scoring'!FO137,Grøn),'Midt 3.kl. -Klasse'!B34,"")</f>
        <v/>
      </c>
      <c r="D17" s="33" t="str">
        <f>IF(COUNTIFS('Skole scoring'!FO137,GulA,'Skole scoring'!FO137,GulB),'Midt 3.kl. -Klasse'!B34,"")</f>
        <v/>
      </c>
      <c r="E17" s="83" t="str">
        <f>IF(COUNTIF('Skole scoring'!FO137,Rød),'Midt 3.kl. -Klasse'!B34,"")</f>
        <v/>
      </c>
    </row>
    <row r="18" spans="3:5" x14ac:dyDescent="0.35">
      <c r="C18" s="33" t="str">
        <f>IF(COUNTIF('Skole scoring'!FO138,Grøn),'Midt 3.kl. -Klasse'!B35,"")</f>
        <v/>
      </c>
      <c r="D18" s="33" t="str">
        <f>IF(COUNTIFS('Skole scoring'!FO138,GulA,'Skole scoring'!FO138,GulB),'Midt 3.kl. -Klasse'!B35,"")</f>
        <v/>
      </c>
      <c r="E18" s="83" t="str">
        <f>IF(COUNTIF('Skole scoring'!FO138,Rød),'Midt 3.kl. -Klasse'!B35,"")</f>
        <v/>
      </c>
    </row>
    <row r="19" spans="3:5" x14ac:dyDescent="0.35">
      <c r="C19" s="33" t="str">
        <f>IF(COUNTIF('Skole scoring'!FO139,Grøn),'Midt 3.kl. -Klasse'!B36,"")</f>
        <v/>
      </c>
      <c r="D19" s="33" t="str">
        <f>IF(COUNTIFS('Skole scoring'!FO139,GulA,'Skole scoring'!FO139,GulB),'Midt 3.kl. -Klasse'!B36,"")</f>
        <v/>
      </c>
      <c r="E19" s="83" t="str">
        <f>IF(COUNTIF('Skole scoring'!FO139,Rød),'Midt 3.kl. -Klasse'!B36,"")</f>
        <v/>
      </c>
    </row>
    <row r="20" spans="3:5" x14ac:dyDescent="0.35">
      <c r="C20" s="33" t="str">
        <f>IF(COUNTIF('Skole scoring'!FO140,Grøn),'Midt 3.kl. -Klasse'!B37,"")</f>
        <v/>
      </c>
      <c r="D20" s="33" t="str">
        <f>IF(COUNTIFS('Skole scoring'!FO140,GulA,'Skole scoring'!FO140,GulB),'Midt 3.kl. -Klasse'!B37,"")</f>
        <v/>
      </c>
      <c r="E20" s="83" t="str">
        <f>IF(COUNTIF('Skole scoring'!FO140,Rød),'Midt 3.kl. -Klasse'!B37,"")</f>
        <v/>
      </c>
    </row>
    <row r="21" spans="3:5" x14ac:dyDescent="0.35">
      <c r="C21" s="33" t="str">
        <f>IF(COUNTIF('Skole scoring'!FO141,Grøn),'Midt 3.kl. -Klasse'!B38,"")</f>
        <v/>
      </c>
      <c r="D21" s="33" t="str">
        <f>IF(COUNTIFS('Skole scoring'!FO141,GulA,'Skole scoring'!FO141,GulB),'Midt 3.kl. -Klasse'!B38,"")</f>
        <v/>
      </c>
      <c r="E21" s="83" t="str">
        <f>IF(COUNTIF('Skole scoring'!FO141,Rød),'Midt 3.kl. -Klasse'!B38,"")</f>
        <v/>
      </c>
    </row>
    <row r="22" spans="3:5" x14ac:dyDescent="0.35">
      <c r="C22" s="33" t="str">
        <f>IF(COUNTIF('Skole scoring'!FO142,Grøn),'Midt 3.kl. -Klasse'!B39,"")</f>
        <v/>
      </c>
      <c r="D22" s="33" t="str">
        <f>IF(COUNTIFS('Skole scoring'!FO142,GulA,'Skole scoring'!FO142,GulB),'Midt 3.kl. -Klasse'!B39,"")</f>
        <v/>
      </c>
      <c r="E22" s="83" t="str">
        <f>IF(COUNTIF('Skole scoring'!FO142,Rød),'Midt 3.kl. -Klasse'!B39,"")</f>
        <v/>
      </c>
    </row>
    <row r="23" spans="3:5" x14ac:dyDescent="0.35">
      <c r="C23" s="33" t="str">
        <f>IF(COUNTIF('Skole scoring'!FO143,Grøn),'Midt 3.kl. -Klasse'!B40,"")</f>
        <v/>
      </c>
      <c r="D23" s="33" t="str">
        <f>IF(COUNTIFS('Skole scoring'!FO143,GulA,'Skole scoring'!FO143,GulB),'Midt 3.kl. -Klasse'!B40,"")</f>
        <v/>
      </c>
      <c r="E23" s="83" t="str">
        <f>IF(COUNTIF('Skole scoring'!FO143,Rød),'Midt 3.kl. -Klasse'!B40,"")</f>
        <v/>
      </c>
    </row>
    <row r="24" spans="3:5" x14ac:dyDescent="0.35">
      <c r="C24" s="33" t="str">
        <f>IF(COUNTIF('Skole scoring'!FO144,Grøn),'Midt 3.kl. -Klasse'!B41,"")</f>
        <v/>
      </c>
      <c r="D24" s="33" t="str">
        <f>IF(COUNTIFS('Skole scoring'!FO144,GulA,'Skole scoring'!FO144,GulB),'Midt 3.kl. -Klasse'!B41,"")</f>
        <v/>
      </c>
      <c r="E24" s="83" t="str">
        <f>IF(COUNTIF('Skole scoring'!FO144,Rød),'Midt 3.kl. -Klasse'!B41,"")</f>
        <v/>
      </c>
    </row>
    <row r="25" spans="3:5" x14ac:dyDescent="0.35">
      <c r="C25" s="33" t="str">
        <f>IF(COUNTIF('Skole scoring'!FO145,Grøn),'Midt 3.kl. -Klasse'!B42,"")</f>
        <v/>
      </c>
      <c r="D25" s="33" t="str">
        <f>IF(COUNTIFS('Skole scoring'!FO145,GulA,'Skole scoring'!FO145,GulB),'Midt 3.kl. -Klasse'!B42,"")</f>
        <v/>
      </c>
      <c r="E25" s="83" t="str">
        <f>IF(COUNTIF('Skole scoring'!FO145,Rød),'Midt 3.kl. -Klasse'!B42,"")</f>
        <v/>
      </c>
    </row>
    <row r="26" spans="3:5" x14ac:dyDescent="0.35">
      <c r="C26" s="33" t="str">
        <f>IF(COUNTIF('Skole scoring'!FO146,Grøn),'Midt 3.kl. -Klasse'!B43,"")</f>
        <v/>
      </c>
      <c r="D26" s="33" t="str">
        <f>IF(COUNTIFS('Skole scoring'!FO146,GulA,'Skole scoring'!FO146,GulB),'Midt 3.kl. -Klasse'!B43,"")</f>
        <v/>
      </c>
      <c r="E26" s="83" t="str">
        <f>IF(COUNTIF('Skole scoring'!FO146,Rød),'Midt 3.kl. -Klasse'!B43,"")</f>
        <v/>
      </c>
    </row>
    <row r="27" spans="3:5" x14ac:dyDescent="0.35">
      <c r="C27" s="33" t="str">
        <f>IF(COUNTIF('Skole scoring'!FO147,Grøn),'Midt 3.kl. -Klasse'!B44,"")</f>
        <v/>
      </c>
      <c r="D27" s="33" t="str">
        <f>IF(COUNTIFS('Skole scoring'!FO147,GulA,'Skole scoring'!FO147,GulB),'Midt 3.kl. -Klasse'!B44,"")</f>
        <v/>
      </c>
      <c r="E27" s="83" t="str">
        <f>IF(COUNTIF('Skole scoring'!FO147,Rød),'Midt 3.kl. -Klasse'!B44,"")</f>
        <v/>
      </c>
    </row>
    <row r="28" spans="3:5" x14ac:dyDescent="0.35">
      <c r="C28" s="33" t="str">
        <f>IF(COUNTIF('Skole scoring'!FO148,Grøn),'Midt 3.kl. -Klasse'!B45,"")</f>
        <v/>
      </c>
      <c r="D28" s="33" t="str">
        <f>IF(COUNTIFS('Skole scoring'!FO148,GulA,'Skole scoring'!FO148,GulB),'Midt 3.kl. -Klasse'!B45,"")</f>
        <v/>
      </c>
      <c r="E28" s="83" t="str">
        <f>IF(COUNTIF('Skole scoring'!FO148,Rød),'Midt 3.kl. -Klasse'!B45,"")</f>
        <v/>
      </c>
    </row>
    <row r="29" spans="3:5" ht="15" thickBot="1" x14ac:dyDescent="0.4">
      <c r="C29" s="34" t="str">
        <f>IF(COUNTIF('Skole scoring'!FO149,Grøn),'Midt 3.kl. -Klasse'!B46,"")</f>
        <v/>
      </c>
      <c r="D29" s="34" t="str">
        <f>IF(COUNTIFS('Skole scoring'!FO149,GulA,'Skole scoring'!FO149,GulB),'Midt 3.kl. -Klasse'!B46,"")</f>
        <v/>
      </c>
      <c r="E29" s="84" t="str">
        <f>IF(COUNTIF('Skole scoring'!FO149,Rød),'Midt 3.kl. -Klasse'!B46,"")</f>
        <v/>
      </c>
    </row>
  </sheetData>
  <sheetProtection algorithmName="SHA-512" hashValue="gPUCgB4JpHGx4QzLG0zXzDkV9eVpbTpnWnoY51cLyXruPFJlyskvlZ/UwXpIvQ+kURwCZdD2BUkjATgM8eK6vA==" saltValue="i1tk2ojsMRG6ayXHqg00uA==" spinCount="100000" sheet="1" objects="1" scenarios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7030A0"/>
  </sheetPr>
  <dimension ref="A1:AC233"/>
  <sheetViews>
    <sheetView showGridLines="0" topLeftCell="B1" zoomScaleNormal="100" workbookViewId="0">
      <selection activeCell="C38" sqref="C38:F43"/>
    </sheetView>
  </sheetViews>
  <sheetFormatPr defaultRowHeight="14.5" x14ac:dyDescent="0.35"/>
  <cols>
    <col min="1" max="1" width="4" hidden="1" customWidth="1"/>
    <col min="3" max="4" width="17.81640625" customWidth="1"/>
    <col min="6" max="13" width="17.81640625" customWidth="1"/>
    <col min="14" max="14" width="11.453125" customWidth="1"/>
    <col min="15" max="16" width="13.453125" customWidth="1"/>
    <col min="17" max="23" width="13.54296875" customWidth="1"/>
  </cols>
  <sheetData>
    <row r="1" spans="1:29" ht="19" thickBot="1" x14ac:dyDescent="0.5">
      <c r="C1" s="175" t="s">
        <v>632</v>
      </c>
    </row>
    <row r="2" spans="1:29" ht="15" thickBot="1" x14ac:dyDescent="0.4">
      <c r="F2" s="211" t="s">
        <v>633</v>
      </c>
      <c r="G2" s="212"/>
      <c r="H2" s="132">
        <v>168</v>
      </c>
    </row>
    <row r="3" spans="1:29" ht="15" thickBot="1" x14ac:dyDescent="0.4">
      <c r="C3" s="72" t="s">
        <v>634</v>
      </c>
      <c r="D3" s="53"/>
      <c r="F3" s="213" t="s">
        <v>844</v>
      </c>
      <c r="G3" s="201"/>
      <c r="H3" s="133">
        <f>SUM(D28,M38,P56)</f>
        <v>0</v>
      </c>
    </row>
    <row r="4" spans="1:29" ht="15" thickBot="1" x14ac:dyDescent="0.4"/>
    <row r="5" spans="1:29" ht="15" thickBot="1" x14ac:dyDescent="0.4">
      <c r="C5" s="191" t="s">
        <v>197</v>
      </c>
      <c r="D5" s="216"/>
      <c r="F5" s="191" t="s">
        <v>846</v>
      </c>
      <c r="G5" s="217"/>
      <c r="H5" s="217"/>
      <c r="I5" s="217"/>
      <c r="J5" s="217"/>
      <c r="K5" s="217"/>
      <c r="L5" s="217"/>
      <c r="M5" s="192"/>
      <c r="N5" s="6"/>
      <c r="O5" s="191" t="s">
        <v>856</v>
      </c>
      <c r="P5" s="192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</row>
    <row r="6" spans="1:29" s="73" customFormat="1" ht="31.5" customHeight="1" thickBot="1" x14ac:dyDescent="0.4">
      <c r="C6" s="130" t="s">
        <v>847</v>
      </c>
      <c r="D6" s="123" t="s">
        <v>848</v>
      </c>
      <c r="F6" s="126" t="s">
        <v>857</v>
      </c>
      <c r="G6" s="127" t="s">
        <v>848</v>
      </c>
      <c r="H6" s="128" t="s">
        <v>858</v>
      </c>
      <c r="I6" s="127" t="s">
        <v>848</v>
      </c>
      <c r="J6" s="128" t="s">
        <v>859</v>
      </c>
      <c r="K6" s="127" t="s">
        <v>848</v>
      </c>
      <c r="L6" s="128" t="s">
        <v>860</v>
      </c>
      <c r="M6" s="129" t="s">
        <v>848</v>
      </c>
      <c r="N6" s="74"/>
      <c r="O6" s="124" t="s">
        <v>847</v>
      </c>
      <c r="P6" s="125" t="s">
        <v>848</v>
      </c>
      <c r="Q6" s="75"/>
      <c r="R6" s="74"/>
      <c r="S6" s="75"/>
      <c r="T6" s="74"/>
      <c r="U6" s="75"/>
      <c r="V6" s="74"/>
      <c r="W6" s="75"/>
      <c r="X6" s="75"/>
      <c r="Y6" s="75"/>
      <c r="Z6" s="75"/>
      <c r="AA6" s="75"/>
      <c r="AB6" s="75"/>
      <c r="AC6" s="75"/>
    </row>
    <row r="7" spans="1:29" x14ac:dyDescent="0.35">
      <c r="A7">
        <v>2</v>
      </c>
      <c r="C7" s="35" t="s">
        <v>549</v>
      </c>
      <c r="D7" s="93" t="str">
        <f t="shared" ref="D7:D26" si="0">VLOOKUP($D$3,AAN_3b_ES,$A7,FALSE)</f>
        <v/>
      </c>
      <c r="F7" s="35" t="s">
        <v>137</v>
      </c>
      <c r="G7" s="92" t="str">
        <f t="shared" ref="G7:G30" si="1">VLOOKUP($D$3,AAN_3b_ES,$A27,FALSE)</f>
        <v/>
      </c>
      <c r="H7" s="92" t="s">
        <v>161</v>
      </c>
      <c r="I7" s="92" t="str">
        <f t="shared" ref="I7:I30" si="2">VLOOKUP($D$3,AAN_3b_ES,A51,FALSE)</f>
        <v/>
      </c>
      <c r="J7" s="92" t="s">
        <v>185</v>
      </c>
      <c r="K7" s="92" t="str">
        <f t="shared" ref="K7:K30" si="3">VLOOKUP($D$3,AAN_3b_ES,$A75,FALSE)</f>
        <v/>
      </c>
      <c r="L7" s="92" t="s">
        <v>566</v>
      </c>
      <c r="M7" s="93" t="str">
        <f t="shared" ref="M7:M34" si="4">VLOOKUP($D$3,AAN_3b_ES,$A99,FALSE)</f>
        <v/>
      </c>
      <c r="O7" s="35" t="s">
        <v>594</v>
      </c>
      <c r="P7" s="93" t="str">
        <f t="shared" ref="P7:P54" si="5">VLOOKUP($D$3,AAN_3b_ES,$A127,FALSE)</f>
        <v/>
      </c>
    </row>
    <row r="8" spans="1:29" x14ac:dyDescent="0.35">
      <c r="A8">
        <v>3</v>
      </c>
      <c r="C8" s="33" t="s">
        <v>104</v>
      </c>
      <c r="D8" s="88" t="str">
        <f t="shared" si="0"/>
        <v/>
      </c>
      <c r="F8" s="33" t="s">
        <v>138</v>
      </c>
      <c r="G8" s="4" t="str">
        <f t="shared" si="1"/>
        <v/>
      </c>
      <c r="H8" s="4" t="s">
        <v>162</v>
      </c>
      <c r="I8" s="4" t="str">
        <f t="shared" si="2"/>
        <v/>
      </c>
      <c r="J8" s="4" t="s">
        <v>186</v>
      </c>
      <c r="K8" s="4" t="str">
        <f t="shared" si="3"/>
        <v/>
      </c>
      <c r="L8" s="4" t="s">
        <v>567</v>
      </c>
      <c r="M8" s="88" t="str">
        <f t="shared" si="4"/>
        <v/>
      </c>
      <c r="O8" s="33" t="s">
        <v>595</v>
      </c>
      <c r="P8" s="88" t="str">
        <f t="shared" si="5"/>
        <v/>
      </c>
    </row>
    <row r="9" spans="1:29" x14ac:dyDescent="0.35">
      <c r="A9">
        <v>4</v>
      </c>
      <c r="C9" s="33" t="s">
        <v>126</v>
      </c>
      <c r="D9" s="88" t="str">
        <f t="shared" si="0"/>
        <v/>
      </c>
      <c r="F9" s="33" t="s">
        <v>139</v>
      </c>
      <c r="G9" s="4" t="str">
        <f t="shared" si="1"/>
        <v/>
      </c>
      <c r="H9" s="4" t="s">
        <v>163</v>
      </c>
      <c r="I9" s="4" t="str">
        <f t="shared" si="2"/>
        <v/>
      </c>
      <c r="J9" s="4" t="s">
        <v>187</v>
      </c>
      <c r="K9" s="4" t="str">
        <f t="shared" si="3"/>
        <v/>
      </c>
      <c r="L9" s="4" t="s">
        <v>568</v>
      </c>
      <c r="M9" s="88" t="str">
        <f t="shared" si="4"/>
        <v/>
      </c>
      <c r="O9" s="33" t="s">
        <v>594</v>
      </c>
      <c r="P9" s="88" t="str">
        <f t="shared" si="5"/>
        <v/>
      </c>
    </row>
    <row r="10" spans="1:29" x14ac:dyDescent="0.35">
      <c r="A10">
        <v>5</v>
      </c>
      <c r="C10" s="33" t="s">
        <v>550</v>
      </c>
      <c r="D10" s="88" t="str">
        <f t="shared" si="0"/>
        <v/>
      </c>
      <c r="F10" s="33" t="s">
        <v>140</v>
      </c>
      <c r="G10" s="4" t="str">
        <f t="shared" si="1"/>
        <v/>
      </c>
      <c r="H10" s="4" t="s">
        <v>164</v>
      </c>
      <c r="I10" s="4" t="str">
        <f t="shared" si="2"/>
        <v/>
      </c>
      <c r="J10" s="4" t="s">
        <v>188</v>
      </c>
      <c r="K10" s="4" t="str">
        <f t="shared" si="3"/>
        <v/>
      </c>
      <c r="L10" s="4" t="s">
        <v>569</v>
      </c>
      <c r="M10" s="88" t="str">
        <f t="shared" si="4"/>
        <v/>
      </c>
      <c r="O10" s="33" t="s">
        <v>595</v>
      </c>
      <c r="P10" s="88" t="str">
        <f t="shared" si="5"/>
        <v/>
      </c>
    </row>
    <row r="11" spans="1:29" x14ac:dyDescent="0.35">
      <c r="A11">
        <v>6</v>
      </c>
      <c r="C11" s="33" t="s">
        <v>43</v>
      </c>
      <c r="D11" s="88" t="str">
        <f t="shared" si="0"/>
        <v/>
      </c>
      <c r="F11" s="33" t="s">
        <v>141</v>
      </c>
      <c r="G11" s="4" t="str">
        <f t="shared" si="1"/>
        <v/>
      </c>
      <c r="H11" s="4" t="s">
        <v>165</v>
      </c>
      <c r="I11" s="4" t="str">
        <f t="shared" si="2"/>
        <v/>
      </c>
      <c r="J11" s="4" t="s">
        <v>189</v>
      </c>
      <c r="K11" s="4" t="str">
        <f t="shared" si="3"/>
        <v/>
      </c>
      <c r="L11" s="4" t="s">
        <v>570</v>
      </c>
      <c r="M11" s="88" t="str">
        <f t="shared" si="4"/>
        <v/>
      </c>
      <c r="O11" s="33" t="s">
        <v>595</v>
      </c>
      <c r="P11" s="88" t="str">
        <f t="shared" si="5"/>
        <v/>
      </c>
    </row>
    <row r="12" spans="1:29" x14ac:dyDescent="0.35">
      <c r="A12">
        <v>7</v>
      </c>
      <c r="C12" s="33" t="s">
        <v>127</v>
      </c>
      <c r="D12" s="88" t="str">
        <f t="shared" si="0"/>
        <v/>
      </c>
      <c r="F12" s="33" t="s">
        <v>142</v>
      </c>
      <c r="G12" s="4" t="str">
        <f t="shared" si="1"/>
        <v/>
      </c>
      <c r="H12" s="4" t="s">
        <v>166</v>
      </c>
      <c r="I12" s="4" t="str">
        <f t="shared" si="2"/>
        <v/>
      </c>
      <c r="J12" s="4" t="s">
        <v>190</v>
      </c>
      <c r="K12" s="4" t="str">
        <f t="shared" si="3"/>
        <v/>
      </c>
      <c r="L12" s="4" t="s">
        <v>571</v>
      </c>
      <c r="M12" s="88" t="str">
        <f t="shared" si="4"/>
        <v/>
      </c>
      <c r="O12" s="33" t="s">
        <v>594</v>
      </c>
      <c r="P12" s="88" t="str">
        <f t="shared" si="5"/>
        <v/>
      </c>
    </row>
    <row r="13" spans="1:29" x14ac:dyDescent="0.35">
      <c r="A13">
        <v>8</v>
      </c>
      <c r="C13" s="33" t="s">
        <v>128</v>
      </c>
      <c r="D13" s="88" t="str">
        <f t="shared" si="0"/>
        <v/>
      </c>
      <c r="F13" s="33" t="s">
        <v>143</v>
      </c>
      <c r="G13" s="4" t="str">
        <f t="shared" si="1"/>
        <v/>
      </c>
      <c r="H13" s="4" t="s">
        <v>167</v>
      </c>
      <c r="I13" s="4" t="str">
        <f t="shared" si="2"/>
        <v/>
      </c>
      <c r="J13" s="4" t="s">
        <v>553</v>
      </c>
      <c r="K13" s="4" t="str">
        <f t="shared" si="3"/>
        <v/>
      </c>
      <c r="L13" s="4" t="s">
        <v>572</v>
      </c>
      <c r="M13" s="88" t="str">
        <f t="shared" si="4"/>
        <v/>
      </c>
      <c r="O13" s="33" t="s">
        <v>595</v>
      </c>
      <c r="P13" s="88" t="str">
        <f t="shared" si="5"/>
        <v/>
      </c>
    </row>
    <row r="14" spans="1:29" x14ac:dyDescent="0.35">
      <c r="A14">
        <v>9</v>
      </c>
      <c r="C14" s="33" t="s">
        <v>106</v>
      </c>
      <c r="D14" s="88" t="str">
        <f t="shared" si="0"/>
        <v/>
      </c>
      <c r="F14" s="33" t="s">
        <v>144</v>
      </c>
      <c r="G14" s="4" t="str">
        <f t="shared" si="1"/>
        <v/>
      </c>
      <c r="H14" s="4" t="s">
        <v>168</v>
      </c>
      <c r="I14" s="4" t="str">
        <f t="shared" si="2"/>
        <v/>
      </c>
      <c r="J14" s="4" t="s">
        <v>192</v>
      </c>
      <c r="K14" s="4" t="str">
        <f t="shared" si="3"/>
        <v/>
      </c>
      <c r="L14" s="4" t="s">
        <v>573</v>
      </c>
      <c r="M14" s="88" t="str">
        <f t="shared" si="4"/>
        <v/>
      </c>
      <c r="O14" s="33" t="s">
        <v>594</v>
      </c>
      <c r="P14" s="88" t="str">
        <f t="shared" si="5"/>
        <v/>
      </c>
    </row>
    <row r="15" spans="1:29" x14ac:dyDescent="0.35">
      <c r="A15">
        <v>10</v>
      </c>
      <c r="C15" s="33" t="s">
        <v>129</v>
      </c>
      <c r="D15" s="88" t="str">
        <f t="shared" si="0"/>
        <v/>
      </c>
      <c r="F15" s="33" t="s">
        <v>145</v>
      </c>
      <c r="G15" s="4" t="str">
        <f t="shared" si="1"/>
        <v/>
      </c>
      <c r="H15" s="4" t="s">
        <v>169</v>
      </c>
      <c r="I15" s="4" t="str">
        <f t="shared" si="2"/>
        <v/>
      </c>
      <c r="J15" s="4" t="s">
        <v>193</v>
      </c>
      <c r="K15" s="4" t="str">
        <f t="shared" si="3"/>
        <v/>
      </c>
      <c r="L15" s="4" t="s">
        <v>574</v>
      </c>
      <c r="M15" s="88" t="str">
        <f t="shared" si="4"/>
        <v/>
      </c>
      <c r="O15" s="33" t="s">
        <v>594</v>
      </c>
      <c r="P15" s="88" t="str">
        <f t="shared" si="5"/>
        <v/>
      </c>
    </row>
    <row r="16" spans="1:29" x14ac:dyDescent="0.35">
      <c r="A16">
        <v>11</v>
      </c>
      <c r="C16" s="33" t="s">
        <v>46</v>
      </c>
      <c r="D16" s="88" t="str">
        <f t="shared" si="0"/>
        <v/>
      </c>
      <c r="F16" s="33" t="s">
        <v>146</v>
      </c>
      <c r="G16" s="4" t="str">
        <f t="shared" si="1"/>
        <v/>
      </c>
      <c r="H16" s="4" t="s">
        <v>170</v>
      </c>
      <c r="I16" s="4" t="str">
        <f t="shared" si="2"/>
        <v/>
      </c>
      <c r="J16" s="4" t="s">
        <v>194</v>
      </c>
      <c r="K16" s="4" t="str">
        <f t="shared" si="3"/>
        <v/>
      </c>
      <c r="L16" s="4" t="s">
        <v>575</v>
      </c>
      <c r="M16" s="88" t="str">
        <f t="shared" si="4"/>
        <v/>
      </c>
      <c r="O16" s="33" t="s">
        <v>594</v>
      </c>
      <c r="P16" s="88" t="str">
        <f t="shared" si="5"/>
        <v/>
      </c>
    </row>
    <row r="17" spans="1:16" x14ac:dyDescent="0.35">
      <c r="A17">
        <v>12</v>
      </c>
      <c r="C17" s="33" t="s">
        <v>110</v>
      </c>
      <c r="D17" s="88" t="str">
        <f t="shared" si="0"/>
        <v/>
      </c>
      <c r="F17" s="33" t="s">
        <v>147</v>
      </c>
      <c r="G17" s="4" t="str">
        <f t="shared" si="1"/>
        <v/>
      </c>
      <c r="H17" s="4" t="s">
        <v>171</v>
      </c>
      <c r="I17" s="4" t="str">
        <f t="shared" si="2"/>
        <v/>
      </c>
      <c r="J17" s="4" t="s">
        <v>195</v>
      </c>
      <c r="K17" s="4" t="str">
        <f t="shared" si="3"/>
        <v/>
      </c>
      <c r="L17" s="4" t="s">
        <v>576</v>
      </c>
      <c r="M17" s="88" t="str">
        <f t="shared" si="4"/>
        <v/>
      </c>
      <c r="O17" s="33" t="s">
        <v>595</v>
      </c>
      <c r="P17" s="88" t="str">
        <f t="shared" si="5"/>
        <v/>
      </c>
    </row>
    <row r="18" spans="1:16" x14ac:dyDescent="0.35">
      <c r="A18">
        <v>13</v>
      </c>
      <c r="C18" s="33" t="s">
        <v>130</v>
      </c>
      <c r="D18" s="88" t="str">
        <f t="shared" si="0"/>
        <v/>
      </c>
      <c r="F18" s="33" t="s">
        <v>148</v>
      </c>
      <c r="G18" s="4" t="str">
        <f t="shared" si="1"/>
        <v/>
      </c>
      <c r="H18" s="4" t="s">
        <v>172</v>
      </c>
      <c r="I18" s="4" t="str">
        <f t="shared" si="2"/>
        <v/>
      </c>
      <c r="J18" s="4" t="s">
        <v>196</v>
      </c>
      <c r="K18" s="4" t="str">
        <f t="shared" si="3"/>
        <v/>
      </c>
      <c r="L18" s="4" t="s">
        <v>577</v>
      </c>
      <c r="M18" s="88" t="str">
        <f t="shared" si="4"/>
        <v/>
      </c>
      <c r="O18" s="33" t="s">
        <v>595</v>
      </c>
      <c r="P18" s="88" t="str">
        <f t="shared" si="5"/>
        <v/>
      </c>
    </row>
    <row r="19" spans="1:16" x14ac:dyDescent="0.35">
      <c r="A19">
        <v>14</v>
      </c>
      <c r="C19" s="33" t="s">
        <v>131</v>
      </c>
      <c r="D19" s="88" t="str">
        <f t="shared" si="0"/>
        <v/>
      </c>
      <c r="F19" s="33" t="s">
        <v>149</v>
      </c>
      <c r="G19" s="4" t="str">
        <f t="shared" si="1"/>
        <v/>
      </c>
      <c r="H19" s="4" t="s">
        <v>173</v>
      </c>
      <c r="I19" s="4" t="str">
        <f t="shared" si="2"/>
        <v/>
      </c>
      <c r="J19" s="4" t="s">
        <v>554</v>
      </c>
      <c r="K19" s="4" t="str">
        <f t="shared" si="3"/>
        <v/>
      </c>
      <c r="L19" s="4" t="s">
        <v>578</v>
      </c>
      <c r="M19" s="88" t="str">
        <f t="shared" si="4"/>
        <v/>
      </c>
      <c r="O19" s="33" t="s">
        <v>595</v>
      </c>
      <c r="P19" s="88" t="str">
        <f t="shared" si="5"/>
        <v/>
      </c>
    </row>
    <row r="20" spans="1:16" x14ac:dyDescent="0.35">
      <c r="A20">
        <v>15</v>
      </c>
      <c r="C20" s="33" t="s">
        <v>132</v>
      </c>
      <c r="D20" s="88" t="str">
        <f t="shared" si="0"/>
        <v/>
      </c>
      <c r="F20" s="33" t="s">
        <v>150</v>
      </c>
      <c r="G20" s="4" t="str">
        <f t="shared" si="1"/>
        <v/>
      </c>
      <c r="H20" s="4" t="s">
        <v>174</v>
      </c>
      <c r="I20" s="4" t="str">
        <f t="shared" si="2"/>
        <v/>
      </c>
      <c r="J20" s="4" t="s">
        <v>555</v>
      </c>
      <c r="K20" s="4" t="str">
        <f t="shared" si="3"/>
        <v/>
      </c>
      <c r="L20" s="4" t="s">
        <v>579</v>
      </c>
      <c r="M20" s="88" t="str">
        <f t="shared" si="4"/>
        <v/>
      </c>
      <c r="O20" s="33" t="s">
        <v>595</v>
      </c>
      <c r="P20" s="88" t="str">
        <f t="shared" si="5"/>
        <v/>
      </c>
    </row>
    <row r="21" spans="1:16" x14ac:dyDescent="0.35">
      <c r="A21">
        <v>16</v>
      </c>
      <c r="C21" s="33" t="s">
        <v>133</v>
      </c>
      <c r="D21" s="88" t="str">
        <f t="shared" si="0"/>
        <v/>
      </c>
      <c r="F21" s="33" t="s">
        <v>151</v>
      </c>
      <c r="G21" s="4" t="str">
        <f t="shared" si="1"/>
        <v/>
      </c>
      <c r="H21" s="4" t="s">
        <v>175</v>
      </c>
      <c r="I21" s="4" t="str">
        <f t="shared" si="2"/>
        <v/>
      </c>
      <c r="J21" s="4" t="s">
        <v>556</v>
      </c>
      <c r="K21" s="4" t="str">
        <f t="shared" si="3"/>
        <v/>
      </c>
      <c r="L21" s="4" t="s">
        <v>580</v>
      </c>
      <c r="M21" s="88" t="str">
        <f t="shared" si="4"/>
        <v/>
      </c>
      <c r="O21" s="33" t="s">
        <v>594</v>
      </c>
      <c r="P21" s="88" t="str">
        <f t="shared" si="5"/>
        <v/>
      </c>
    </row>
    <row r="22" spans="1:16" x14ac:dyDescent="0.35">
      <c r="A22">
        <v>17</v>
      </c>
      <c r="C22" s="33" t="s">
        <v>134</v>
      </c>
      <c r="D22" s="88" t="str">
        <f t="shared" si="0"/>
        <v/>
      </c>
      <c r="F22" s="33" t="s">
        <v>152</v>
      </c>
      <c r="G22" s="4" t="str">
        <f t="shared" si="1"/>
        <v/>
      </c>
      <c r="H22" s="4" t="s">
        <v>176</v>
      </c>
      <c r="I22" s="4" t="str">
        <f t="shared" si="2"/>
        <v/>
      </c>
      <c r="J22" s="4" t="s">
        <v>557</v>
      </c>
      <c r="K22" s="4" t="str">
        <f t="shared" si="3"/>
        <v/>
      </c>
      <c r="L22" s="4" t="s">
        <v>581</v>
      </c>
      <c r="M22" s="88" t="str">
        <f t="shared" si="4"/>
        <v/>
      </c>
      <c r="O22" s="33" t="s">
        <v>594</v>
      </c>
      <c r="P22" s="88" t="str">
        <f t="shared" si="5"/>
        <v/>
      </c>
    </row>
    <row r="23" spans="1:16" x14ac:dyDescent="0.35">
      <c r="A23">
        <v>18</v>
      </c>
      <c r="C23" s="33" t="s">
        <v>135</v>
      </c>
      <c r="D23" s="88" t="str">
        <f t="shared" si="0"/>
        <v/>
      </c>
      <c r="F23" s="33" t="s">
        <v>153</v>
      </c>
      <c r="G23" s="4" t="str">
        <f t="shared" si="1"/>
        <v/>
      </c>
      <c r="H23" s="4" t="s">
        <v>177</v>
      </c>
      <c r="I23" s="4" t="str">
        <f t="shared" si="2"/>
        <v/>
      </c>
      <c r="J23" s="4" t="s">
        <v>558</v>
      </c>
      <c r="K23" s="4" t="str">
        <f t="shared" si="3"/>
        <v/>
      </c>
      <c r="L23" s="4" t="s">
        <v>582</v>
      </c>
      <c r="M23" s="88" t="str">
        <f t="shared" si="4"/>
        <v/>
      </c>
      <c r="O23" s="33" t="s">
        <v>594</v>
      </c>
      <c r="P23" s="88" t="str">
        <f t="shared" si="5"/>
        <v/>
      </c>
    </row>
    <row r="24" spans="1:16" x14ac:dyDescent="0.35">
      <c r="A24">
        <v>19</v>
      </c>
      <c r="C24" s="33" t="s">
        <v>136</v>
      </c>
      <c r="D24" s="88" t="str">
        <f t="shared" si="0"/>
        <v/>
      </c>
      <c r="F24" s="33" t="s">
        <v>154</v>
      </c>
      <c r="G24" s="4" t="str">
        <f t="shared" si="1"/>
        <v/>
      </c>
      <c r="H24" s="4" t="s">
        <v>178</v>
      </c>
      <c r="I24" s="4" t="str">
        <f t="shared" si="2"/>
        <v/>
      </c>
      <c r="J24" s="4" t="s">
        <v>559</v>
      </c>
      <c r="K24" s="4" t="str">
        <f t="shared" si="3"/>
        <v/>
      </c>
      <c r="L24" s="4" t="s">
        <v>583</v>
      </c>
      <c r="M24" s="88" t="str">
        <f t="shared" si="4"/>
        <v/>
      </c>
      <c r="O24" s="33" t="s">
        <v>595</v>
      </c>
      <c r="P24" s="88" t="str">
        <f t="shared" si="5"/>
        <v/>
      </c>
    </row>
    <row r="25" spans="1:16" x14ac:dyDescent="0.35">
      <c r="A25">
        <v>20</v>
      </c>
      <c r="C25" s="33" t="s">
        <v>551</v>
      </c>
      <c r="D25" s="88" t="str">
        <f t="shared" si="0"/>
        <v/>
      </c>
      <c r="F25" s="33" t="s">
        <v>155</v>
      </c>
      <c r="G25" s="4" t="str">
        <f t="shared" si="1"/>
        <v/>
      </c>
      <c r="H25" s="4" t="s">
        <v>179</v>
      </c>
      <c r="I25" s="4" t="str">
        <f t="shared" si="2"/>
        <v/>
      </c>
      <c r="J25" s="4" t="s">
        <v>560</v>
      </c>
      <c r="K25" s="4" t="str">
        <f t="shared" si="3"/>
        <v/>
      </c>
      <c r="L25" s="4" t="s">
        <v>584</v>
      </c>
      <c r="M25" s="88" t="str">
        <f t="shared" si="4"/>
        <v/>
      </c>
      <c r="O25" s="33" t="s">
        <v>595</v>
      </c>
      <c r="P25" s="88" t="str">
        <f t="shared" si="5"/>
        <v/>
      </c>
    </row>
    <row r="26" spans="1:16" ht="15" thickBot="1" x14ac:dyDescent="0.4">
      <c r="A26">
        <v>21</v>
      </c>
      <c r="C26" s="89" t="s">
        <v>552</v>
      </c>
      <c r="D26" s="91" t="str">
        <f t="shared" si="0"/>
        <v/>
      </c>
      <c r="F26" s="33" t="s">
        <v>156</v>
      </c>
      <c r="G26" s="4" t="str">
        <f t="shared" si="1"/>
        <v/>
      </c>
      <c r="H26" s="4" t="s">
        <v>180</v>
      </c>
      <c r="I26" s="4" t="str">
        <f t="shared" si="2"/>
        <v/>
      </c>
      <c r="J26" s="4" t="s">
        <v>561</v>
      </c>
      <c r="K26" s="4" t="str">
        <f t="shared" si="3"/>
        <v/>
      </c>
      <c r="L26" s="4" t="s">
        <v>585</v>
      </c>
      <c r="M26" s="88" t="str">
        <f t="shared" si="4"/>
        <v/>
      </c>
      <c r="O26" s="33" t="s">
        <v>594</v>
      </c>
      <c r="P26" s="88" t="str">
        <f t="shared" si="5"/>
        <v/>
      </c>
    </row>
    <row r="27" spans="1:16" x14ac:dyDescent="0.35">
      <c r="A27">
        <v>22</v>
      </c>
      <c r="C27" s="96" t="s">
        <v>639</v>
      </c>
      <c r="D27" s="61">
        <v>20</v>
      </c>
      <c r="F27" s="33" t="s">
        <v>157</v>
      </c>
      <c r="G27" s="4" t="str">
        <f t="shared" si="1"/>
        <v/>
      </c>
      <c r="H27" s="4" t="s">
        <v>181</v>
      </c>
      <c r="I27" s="4" t="str">
        <f t="shared" si="2"/>
        <v/>
      </c>
      <c r="J27" s="4" t="s">
        <v>562</v>
      </c>
      <c r="K27" s="4" t="str">
        <f t="shared" si="3"/>
        <v/>
      </c>
      <c r="L27" s="4" t="s">
        <v>873</v>
      </c>
      <c r="M27" s="88" t="str">
        <f t="shared" si="4"/>
        <v/>
      </c>
      <c r="O27" s="33" t="s">
        <v>594</v>
      </c>
      <c r="P27" s="88" t="str">
        <f t="shared" si="5"/>
        <v/>
      </c>
    </row>
    <row r="28" spans="1:16" ht="15" thickBot="1" x14ac:dyDescent="0.4">
      <c r="A28">
        <v>23</v>
      </c>
      <c r="C28" s="98" t="s">
        <v>635</v>
      </c>
      <c r="D28" s="63">
        <f>VLOOKUP($D$3,AAN_3b_ES,$A175,FALSE)</f>
        <v>0</v>
      </c>
      <c r="F28" s="33" t="s">
        <v>158</v>
      </c>
      <c r="G28" s="4" t="str">
        <f t="shared" si="1"/>
        <v/>
      </c>
      <c r="H28" s="4" t="s">
        <v>182</v>
      </c>
      <c r="I28" s="4" t="str">
        <f t="shared" si="2"/>
        <v/>
      </c>
      <c r="J28" s="4" t="s">
        <v>563</v>
      </c>
      <c r="K28" s="4" t="str">
        <f t="shared" si="3"/>
        <v/>
      </c>
      <c r="L28" s="4" t="s">
        <v>587</v>
      </c>
      <c r="M28" s="88" t="str">
        <f t="shared" si="4"/>
        <v/>
      </c>
      <c r="O28" s="33" t="s">
        <v>595</v>
      </c>
      <c r="P28" s="88" t="str">
        <f t="shared" si="5"/>
        <v/>
      </c>
    </row>
    <row r="29" spans="1:16" x14ac:dyDescent="0.35">
      <c r="A29">
        <v>24</v>
      </c>
      <c r="F29" s="33" t="s">
        <v>159</v>
      </c>
      <c r="G29" s="4" t="str">
        <f t="shared" si="1"/>
        <v/>
      </c>
      <c r="H29" s="4" t="s">
        <v>183</v>
      </c>
      <c r="I29" s="4" t="str">
        <f t="shared" si="2"/>
        <v/>
      </c>
      <c r="J29" s="4" t="s">
        <v>564</v>
      </c>
      <c r="K29" s="4" t="str">
        <f t="shared" si="3"/>
        <v/>
      </c>
      <c r="L29" s="4" t="s">
        <v>588</v>
      </c>
      <c r="M29" s="88" t="str">
        <f t="shared" si="4"/>
        <v/>
      </c>
      <c r="O29" s="33" t="s">
        <v>594</v>
      </c>
      <c r="P29" s="88" t="str">
        <f t="shared" si="5"/>
        <v/>
      </c>
    </row>
    <row r="30" spans="1:16" x14ac:dyDescent="0.35">
      <c r="A30">
        <v>25</v>
      </c>
      <c r="F30" s="33" t="s">
        <v>160</v>
      </c>
      <c r="G30" s="4" t="str">
        <f t="shared" si="1"/>
        <v/>
      </c>
      <c r="H30" s="4" t="s">
        <v>184</v>
      </c>
      <c r="I30" s="4" t="str">
        <f t="shared" si="2"/>
        <v/>
      </c>
      <c r="J30" s="4" t="s">
        <v>565</v>
      </c>
      <c r="K30" s="4" t="str">
        <f t="shared" si="3"/>
        <v/>
      </c>
      <c r="L30" s="4" t="s">
        <v>589</v>
      </c>
      <c r="M30" s="88" t="str">
        <f t="shared" si="4"/>
        <v/>
      </c>
      <c r="O30" s="33" t="s">
        <v>595</v>
      </c>
      <c r="P30" s="88" t="str">
        <f t="shared" si="5"/>
        <v/>
      </c>
    </row>
    <row r="31" spans="1:16" x14ac:dyDescent="0.35">
      <c r="A31">
        <v>26</v>
      </c>
      <c r="F31" s="33"/>
      <c r="G31" s="4"/>
      <c r="H31" s="4"/>
      <c r="I31" s="4"/>
      <c r="J31" s="4"/>
      <c r="K31" s="4"/>
      <c r="L31" s="4" t="s">
        <v>590</v>
      </c>
      <c r="M31" s="88" t="str">
        <f t="shared" si="4"/>
        <v/>
      </c>
      <c r="O31" s="33" t="s">
        <v>595</v>
      </c>
      <c r="P31" s="88" t="str">
        <f t="shared" si="5"/>
        <v/>
      </c>
    </row>
    <row r="32" spans="1:16" x14ac:dyDescent="0.35">
      <c r="A32">
        <v>27</v>
      </c>
      <c r="F32" s="33"/>
      <c r="G32" s="4"/>
      <c r="H32" s="4"/>
      <c r="I32" s="4"/>
      <c r="J32" s="4"/>
      <c r="K32" s="4"/>
      <c r="L32" s="4" t="s">
        <v>591</v>
      </c>
      <c r="M32" s="88" t="str">
        <f t="shared" si="4"/>
        <v/>
      </c>
      <c r="O32" s="33" t="s">
        <v>594</v>
      </c>
      <c r="P32" s="88" t="str">
        <f t="shared" si="5"/>
        <v/>
      </c>
    </row>
    <row r="33" spans="1:16" x14ac:dyDescent="0.35">
      <c r="A33">
        <v>28</v>
      </c>
      <c r="F33" s="33"/>
      <c r="G33" s="4"/>
      <c r="H33" s="4"/>
      <c r="I33" s="4"/>
      <c r="J33" s="4"/>
      <c r="K33" s="4"/>
      <c r="L33" s="4" t="s">
        <v>592</v>
      </c>
      <c r="M33" s="88" t="str">
        <f t="shared" si="4"/>
        <v/>
      </c>
      <c r="O33" s="33" t="s">
        <v>594</v>
      </c>
      <c r="P33" s="88" t="str">
        <f t="shared" si="5"/>
        <v/>
      </c>
    </row>
    <row r="34" spans="1:16" ht="15" thickBot="1" x14ac:dyDescent="0.4">
      <c r="A34">
        <v>29</v>
      </c>
      <c r="F34" s="89"/>
      <c r="G34" s="90"/>
      <c r="H34" s="90"/>
      <c r="I34" s="90"/>
      <c r="J34" s="90"/>
      <c r="K34" s="90"/>
      <c r="L34" s="90" t="s">
        <v>593</v>
      </c>
      <c r="M34" s="91" t="str">
        <f t="shared" si="4"/>
        <v/>
      </c>
      <c r="O34" s="33" t="s">
        <v>595</v>
      </c>
      <c r="P34" s="88" t="str">
        <f t="shared" si="5"/>
        <v/>
      </c>
    </row>
    <row r="35" spans="1:16" x14ac:dyDescent="0.35">
      <c r="A35">
        <v>30</v>
      </c>
      <c r="F35" s="96" t="s">
        <v>639</v>
      </c>
      <c r="G35" s="116">
        <v>24</v>
      </c>
      <c r="H35" s="100" t="s">
        <v>639</v>
      </c>
      <c r="I35" s="116">
        <v>24</v>
      </c>
      <c r="J35" s="100" t="s">
        <v>639</v>
      </c>
      <c r="K35" s="116">
        <v>24</v>
      </c>
      <c r="L35" s="100" t="s">
        <v>639</v>
      </c>
      <c r="M35" s="61">
        <v>28</v>
      </c>
      <c r="O35" s="33" t="s">
        <v>594</v>
      </c>
      <c r="P35" s="88" t="str">
        <f t="shared" si="5"/>
        <v/>
      </c>
    </row>
    <row r="36" spans="1:16" ht="15" thickBot="1" x14ac:dyDescent="0.4">
      <c r="A36">
        <v>31</v>
      </c>
      <c r="F36" s="98" t="s">
        <v>635</v>
      </c>
      <c r="G36" s="115">
        <f>VLOOKUP($D$3,AAN_3b_ES,$A179,FALSE)</f>
        <v>0</v>
      </c>
      <c r="H36" s="101" t="s">
        <v>635</v>
      </c>
      <c r="I36" s="115">
        <f>VLOOKUP($D$3,AAN_3b_ES,$A180,FALSE)</f>
        <v>0</v>
      </c>
      <c r="J36" s="101" t="s">
        <v>635</v>
      </c>
      <c r="K36" s="115">
        <f>VLOOKUP($D$3,AAN_3b_ES,$A181,FALSE)</f>
        <v>0</v>
      </c>
      <c r="L36" s="101" t="s">
        <v>635</v>
      </c>
      <c r="M36" s="63">
        <f>VLOOKUP($D$3,AAN_3b_ES,$A182,FALSE)</f>
        <v>0</v>
      </c>
      <c r="O36" s="33" t="s">
        <v>594</v>
      </c>
      <c r="P36" s="88" t="str">
        <f t="shared" si="5"/>
        <v/>
      </c>
    </row>
    <row r="37" spans="1:16" x14ac:dyDescent="0.35">
      <c r="A37">
        <v>32</v>
      </c>
      <c r="L37" s="121" t="s">
        <v>633</v>
      </c>
      <c r="M37" s="61">
        <v>100</v>
      </c>
      <c r="O37" s="33" t="s">
        <v>595</v>
      </c>
      <c r="P37" s="88" t="str">
        <f t="shared" si="5"/>
        <v/>
      </c>
    </row>
    <row r="38" spans="1:16" ht="16" thickBot="1" x14ac:dyDescent="0.4">
      <c r="A38">
        <v>33</v>
      </c>
      <c r="C38" s="64" t="s">
        <v>640</v>
      </c>
      <c r="L38" s="122" t="s">
        <v>635</v>
      </c>
      <c r="M38" s="63">
        <f>VLOOKUP($D$3,AAN_3b_ES,$A176,FALSE)</f>
        <v>0</v>
      </c>
      <c r="O38" s="33" t="s">
        <v>595</v>
      </c>
      <c r="P38" s="88" t="str">
        <f t="shared" si="5"/>
        <v/>
      </c>
    </row>
    <row r="39" spans="1:16" ht="15.5" x14ac:dyDescent="0.35">
      <c r="A39">
        <v>34</v>
      </c>
      <c r="C39" s="65" t="s">
        <v>641</v>
      </c>
      <c r="O39" s="33" t="s">
        <v>595</v>
      </c>
      <c r="P39" s="88" t="str">
        <f t="shared" si="5"/>
        <v/>
      </c>
    </row>
    <row r="40" spans="1:16" ht="15.5" x14ac:dyDescent="0.35">
      <c r="A40">
        <v>35</v>
      </c>
      <c r="C40" s="65" t="s">
        <v>642</v>
      </c>
      <c r="O40" s="33" t="s">
        <v>595</v>
      </c>
      <c r="P40" s="88" t="str">
        <f t="shared" si="5"/>
        <v/>
      </c>
    </row>
    <row r="41" spans="1:16" ht="15.5" x14ac:dyDescent="0.35">
      <c r="A41">
        <v>36</v>
      </c>
      <c r="C41" s="65" t="s">
        <v>643</v>
      </c>
      <c r="O41" s="33" t="s">
        <v>594</v>
      </c>
      <c r="P41" s="88" t="str">
        <f t="shared" si="5"/>
        <v/>
      </c>
    </row>
    <row r="42" spans="1:16" ht="15.5" x14ac:dyDescent="0.35">
      <c r="A42">
        <v>37</v>
      </c>
      <c r="C42" s="65" t="s">
        <v>644</v>
      </c>
      <c r="O42" s="33" t="s">
        <v>594</v>
      </c>
      <c r="P42" s="88" t="str">
        <f t="shared" si="5"/>
        <v/>
      </c>
    </row>
    <row r="43" spans="1:16" ht="15.5" x14ac:dyDescent="0.35">
      <c r="A43">
        <v>38</v>
      </c>
      <c r="C43" s="65" t="s">
        <v>645</v>
      </c>
      <c r="O43" s="33" t="s">
        <v>594</v>
      </c>
      <c r="P43" s="88" t="str">
        <f t="shared" si="5"/>
        <v/>
      </c>
    </row>
    <row r="44" spans="1:16" x14ac:dyDescent="0.35">
      <c r="A44">
        <v>39</v>
      </c>
      <c r="O44" s="33" t="s">
        <v>595</v>
      </c>
      <c r="P44" s="88" t="str">
        <f t="shared" si="5"/>
        <v/>
      </c>
    </row>
    <row r="45" spans="1:16" x14ac:dyDescent="0.35">
      <c r="A45">
        <v>40</v>
      </c>
      <c r="O45" s="33" t="s">
        <v>595</v>
      </c>
      <c r="P45" s="88" t="str">
        <f t="shared" si="5"/>
        <v/>
      </c>
    </row>
    <row r="46" spans="1:16" x14ac:dyDescent="0.35">
      <c r="A46">
        <v>41</v>
      </c>
      <c r="O46" s="33" t="s">
        <v>594</v>
      </c>
      <c r="P46" s="88" t="str">
        <f t="shared" si="5"/>
        <v/>
      </c>
    </row>
    <row r="47" spans="1:16" x14ac:dyDescent="0.35">
      <c r="A47">
        <v>42</v>
      </c>
      <c r="O47" s="33" t="s">
        <v>595</v>
      </c>
      <c r="P47" s="88" t="str">
        <f t="shared" si="5"/>
        <v/>
      </c>
    </row>
    <row r="48" spans="1:16" x14ac:dyDescent="0.35">
      <c r="A48">
        <v>43</v>
      </c>
      <c r="O48" s="33" t="s">
        <v>594</v>
      </c>
      <c r="P48" s="88" t="str">
        <f t="shared" si="5"/>
        <v/>
      </c>
    </row>
    <row r="49" spans="1:16" x14ac:dyDescent="0.35">
      <c r="A49">
        <v>44</v>
      </c>
      <c r="O49" s="33" t="s">
        <v>594</v>
      </c>
      <c r="P49" s="88" t="str">
        <f t="shared" si="5"/>
        <v/>
      </c>
    </row>
    <row r="50" spans="1:16" x14ac:dyDescent="0.35">
      <c r="A50">
        <v>45</v>
      </c>
      <c r="O50" s="33" t="s">
        <v>595</v>
      </c>
      <c r="P50" s="88" t="str">
        <f t="shared" si="5"/>
        <v/>
      </c>
    </row>
    <row r="51" spans="1:16" x14ac:dyDescent="0.35">
      <c r="A51">
        <v>46</v>
      </c>
      <c r="O51" s="33" t="s">
        <v>595</v>
      </c>
      <c r="P51" s="88" t="str">
        <f t="shared" si="5"/>
        <v/>
      </c>
    </row>
    <row r="52" spans="1:16" x14ac:dyDescent="0.35">
      <c r="A52">
        <v>47</v>
      </c>
      <c r="O52" s="33" t="s">
        <v>594</v>
      </c>
      <c r="P52" s="88" t="str">
        <f t="shared" si="5"/>
        <v/>
      </c>
    </row>
    <row r="53" spans="1:16" x14ac:dyDescent="0.35">
      <c r="A53">
        <v>48</v>
      </c>
      <c r="O53" s="33" t="s">
        <v>595</v>
      </c>
      <c r="P53" s="88" t="str">
        <f t="shared" si="5"/>
        <v/>
      </c>
    </row>
    <row r="54" spans="1:16" ht="15" thickBot="1" x14ac:dyDescent="0.4">
      <c r="A54">
        <v>49</v>
      </c>
      <c r="O54" s="89" t="s">
        <v>594</v>
      </c>
      <c r="P54" s="91" t="str">
        <f t="shared" si="5"/>
        <v/>
      </c>
    </row>
    <row r="55" spans="1:16" x14ac:dyDescent="0.35">
      <c r="A55">
        <v>50</v>
      </c>
      <c r="O55" s="96" t="s">
        <v>639</v>
      </c>
      <c r="P55" s="61">
        <v>48</v>
      </c>
    </row>
    <row r="56" spans="1:16" ht="15" thickBot="1" x14ac:dyDescent="0.4">
      <c r="A56">
        <v>51</v>
      </c>
      <c r="O56" s="98" t="s">
        <v>635</v>
      </c>
      <c r="P56" s="63">
        <f>VLOOKUP($D$3,AAN_3b_ES,$A177,FALSE)</f>
        <v>0</v>
      </c>
    </row>
    <row r="57" spans="1:16" x14ac:dyDescent="0.35">
      <c r="A57">
        <v>52</v>
      </c>
    </row>
    <row r="58" spans="1:16" x14ac:dyDescent="0.35">
      <c r="A58">
        <v>53</v>
      </c>
    </row>
    <row r="59" spans="1:16" x14ac:dyDescent="0.35">
      <c r="A59">
        <v>54</v>
      </c>
    </row>
    <row r="60" spans="1:16" x14ac:dyDescent="0.35">
      <c r="A60">
        <v>55</v>
      </c>
    </row>
    <row r="61" spans="1:16" x14ac:dyDescent="0.35">
      <c r="A61">
        <v>56</v>
      </c>
    </row>
    <row r="62" spans="1:16" x14ac:dyDescent="0.35">
      <c r="A62">
        <v>57</v>
      </c>
    </row>
    <row r="63" spans="1:16" x14ac:dyDescent="0.35">
      <c r="A63">
        <v>58</v>
      </c>
    </row>
    <row r="64" spans="1:16" x14ac:dyDescent="0.35">
      <c r="A64">
        <v>59</v>
      </c>
    </row>
    <row r="65" spans="1:1" x14ac:dyDescent="0.35">
      <c r="A65">
        <v>60</v>
      </c>
    </row>
    <row r="66" spans="1:1" x14ac:dyDescent="0.35">
      <c r="A66">
        <v>61</v>
      </c>
    </row>
    <row r="67" spans="1:1" x14ac:dyDescent="0.35">
      <c r="A67">
        <v>62</v>
      </c>
    </row>
    <row r="68" spans="1:1" x14ac:dyDescent="0.35">
      <c r="A68">
        <v>63</v>
      </c>
    </row>
    <row r="69" spans="1:1" x14ac:dyDescent="0.35">
      <c r="A69">
        <v>64</v>
      </c>
    </row>
    <row r="70" spans="1:1" x14ac:dyDescent="0.35">
      <c r="A70">
        <v>65</v>
      </c>
    </row>
    <row r="71" spans="1:1" x14ac:dyDescent="0.35">
      <c r="A71">
        <v>66</v>
      </c>
    </row>
    <row r="72" spans="1:1" x14ac:dyDescent="0.35">
      <c r="A72">
        <v>67</v>
      </c>
    </row>
    <row r="73" spans="1:1" x14ac:dyDescent="0.35">
      <c r="A73">
        <v>68</v>
      </c>
    </row>
    <row r="74" spans="1:1" x14ac:dyDescent="0.35">
      <c r="A74">
        <v>69</v>
      </c>
    </row>
    <row r="75" spans="1:1" x14ac:dyDescent="0.35">
      <c r="A75">
        <v>70</v>
      </c>
    </row>
    <row r="76" spans="1:1" x14ac:dyDescent="0.35">
      <c r="A76">
        <v>71</v>
      </c>
    </row>
    <row r="77" spans="1:1" x14ac:dyDescent="0.35">
      <c r="A77">
        <v>72</v>
      </c>
    </row>
    <row r="78" spans="1:1" x14ac:dyDescent="0.35">
      <c r="A78">
        <v>73</v>
      </c>
    </row>
    <row r="79" spans="1:1" x14ac:dyDescent="0.35">
      <c r="A79">
        <v>74</v>
      </c>
    </row>
    <row r="80" spans="1:1" x14ac:dyDescent="0.35">
      <c r="A80">
        <v>75</v>
      </c>
    </row>
    <row r="81" spans="1:1" x14ac:dyDescent="0.35">
      <c r="A81">
        <v>76</v>
      </c>
    </row>
    <row r="82" spans="1:1" x14ac:dyDescent="0.35">
      <c r="A82">
        <v>77</v>
      </c>
    </row>
    <row r="83" spans="1:1" x14ac:dyDescent="0.35">
      <c r="A83">
        <v>78</v>
      </c>
    </row>
    <row r="84" spans="1:1" x14ac:dyDescent="0.35">
      <c r="A84">
        <v>79</v>
      </c>
    </row>
    <row r="85" spans="1:1" x14ac:dyDescent="0.35">
      <c r="A85">
        <v>80</v>
      </c>
    </row>
    <row r="86" spans="1:1" x14ac:dyDescent="0.35">
      <c r="A86">
        <v>81</v>
      </c>
    </row>
    <row r="87" spans="1:1" x14ac:dyDescent="0.35">
      <c r="A87">
        <v>82</v>
      </c>
    </row>
    <row r="88" spans="1:1" x14ac:dyDescent="0.35">
      <c r="A88">
        <v>83</v>
      </c>
    </row>
    <row r="89" spans="1:1" x14ac:dyDescent="0.35">
      <c r="A89">
        <v>84</v>
      </c>
    </row>
    <row r="90" spans="1:1" x14ac:dyDescent="0.35">
      <c r="A90">
        <v>85</v>
      </c>
    </row>
    <row r="91" spans="1:1" x14ac:dyDescent="0.35">
      <c r="A91">
        <v>86</v>
      </c>
    </row>
    <row r="92" spans="1:1" x14ac:dyDescent="0.35">
      <c r="A92">
        <v>87</v>
      </c>
    </row>
    <row r="93" spans="1:1" x14ac:dyDescent="0.35">
      <c r="A93">
        <v>88</v>
      </c>
    </row>
    <row r="94" spans="1:1" x14ac:dyDescent="0.35">
      <c r="A94">
        <v>89</v>
      </c>
    </row>
    <row r="95" spans="1:1" x14ac:dyDescent="0.35">
      <c r="A95">
        <v>90</v>
      </c>
    </row>
    <row r="96" spans="1:1" x14ac:dyDescent="0.35">
      <c r="A96">
        <v>91</v>
      </c>
    </row>
    <row r="97" spans="1:1" x14ac:dyDescent="0.35">
      <c r="A97">
        <v>92</v>
      </c>
    </row>
    <row r="98" spans="1:1" x14ac:dyDescent="0.35">
      <c r="A98">
        <v>93</v>
      </c>
    </row>
    <row r="99" spans="1:1" x14ac:dyDescent="0.35">
      <c r="A99">
        <v>94</v>
      </c>
    </row>
    <row r="100" spans="1:1" x14ac:dyDescent="0.35">
      <c r="A100">
        <v>95</v>
      </c>
    </row>
    <row r="101" spans="1:1" x14ac:dyDescent="0.35">
      <c r="A101">
        <v>96</v>
      </c>
    </row>
    <row r="102" spans="1:1" x14ac:dyDescent="0.35">
      <c r="A102">
        <v>97</v>
      </c>
    </row>
    <row r="103" spans="1:1" x14ac:dyDescent="0.35">
      <c r="A103">
        <v>98</v>
      </c>
    </row>
    <row r="104" spans="1:1" x14ac:dyDescent="0.35">
      <c r="A104">
        <v>99</v>
      </c>
    </row>
    <row r="105" spans="1:1" x14ac:dyDescent="0.35">
      <c r="A105">
        <v>100</v>
      </c>
    </row>
    <row r="106" spans="1:1" x14ac:dyDescent="0.35">
      <c r="A106">
        <v>101</v>
      </c>
    </row>
    <row r="107" spans="1:1" x14ac:dyDescent="0.35">
      <c r="A107">
        <v>102</v>
      </c>
    </row>
    <row r="108" spans="1:1" x14ac:dyDescent="0.35">
      <c r="A108">
        <v>103</v>
      </c>
    </row>
    <row r="109" spans="1:1" x14ac:dyDescent="0.35">
      <c r="A109">
        <v>104</v>
      </c>
    </row>
    <row r="110" spans="1:1" x14ac:dyDescent="0.35">
      <c r="A110">
        <v>105</v>
      </c>
    </row>
    <row r="111" spans="1:1" x14ac:dyDescent="0.35">
      <c r="A111">
        <v>106</v>
      </c>
    </row>
    <row r="112" spans="1:1" x14ac:dyDescent="0.35">
      <c r="A112">
        <v>107</v>
      </c>
    </row>
    <row r="113" spans="1:1" x14ac:dyDescent="0.35">
      <c r="A113">
        <v>108</v>
      </c>
    </row>
    <row r="114" spans="1:1" x14ac:dyDescent="0.35">
      <c r="A114">
        <v>109</v>
      </c>
    </row>
    <row r="115" spans="1:1" x14ac:dyDescent="0.35">
      <c r="A115">
        <v>110</v>
      </c>
    </row>
    <row r="116" spans="1:1" x14ac:dyDescent="0.35">
      <c r="A116">
        <v>111</v>
      </c>
    </row>
    <row r="117" spans="1:1" x14ac:dyDescent="0.35">
      <c r="A117">
        <v>112</v>
      </c>
    </row>
    <row r="118" spans="1:1" x14ac:dyDescent="0.35">
      <c r="A118">
        <v>113</v>
      </c>
    </row>
    <row r="119" spans="1:1" x14ac:dyDescent="0.35">
      <c r="A119">
        <v>114</v>
      </c>
    </row>
    <row r="120" spans="1:1" x14ac:dyDescent="0.35">
      <c r="A120">
        <v>115</v>
      </c>
    </row>
    <row r="121" spans="1:1" x14ac:dyDescent="0.35">
      <c r="A121">
        <v>116</v>
      </c>
    </row>
    <row r="122" spans="1:1" x14ac:dyDescent="0.35">
      <c r="A122">
        <v>117</v>
      </c>
    </row>
    <row r="123" spans="1:1" x14ac:dyDescent="0.35">
      <c r="A123">
        <v>118</v>
      </c>
    </row>
    <row r="124" spans="1:1" x14ac:dyDescent="0.35">
      <c r="A124">
        <v>119</v>
      </c>
    </row>
    <row r="125" spans="1:1" x14ac:dyDescent="0.35">
      <c r="A125">
        <v>120</v>
      </c>
    </row>
    <row r="126" spans="1:1" x14ac:dyDescent="0.35">
      <c r="A126">
        <v>121</v>
      </c>
    </row>
    <row r="127" spans="1:1" x14ac:dyDescent="0.35">
      <c r="A127">
        <v>122</v>
      </c>
    </row>
    <row r="128" spans="1:1" x14ac:dyDescent="0.35">
      <c r="A128">
        <v>123</v>
      </c>
    </row>
    <row r="129" spans="1:1" x14ac:dyDescent="0.35">
      <c r="A129">
        <v>124</v>
      </c>
    </row>
    <row r="130" spans="1:1" x14ac:dyDescent="0.35">
      <c r="A130">
        <v>125</v>
      </c>
    </row>
    <row r="131" spans="1:1" x14ac:dyDescent="0.35">
      <c r="A131">
        <v>126</v>
      </c>
    </row>
    <row r="132" spans="1:1" x14ac:dyDescent="0.35">
      <c r="A132">
        <v>127</v>
      </c>
    </row>
    <row r="133" spans="1:1" x14ac:dyDescent="0.35">
      <c r="A133">
        <v>128</v>
      </c>
    </row>
    <row r="134" spans="1:1" x14ac:dyDescent="0.35">
      <c r="A134">
        <v>129</v>
      </c>
    </row>
    <row r="135" spans="1:1" x14ac:dyDescent="0.35">
      <c r="A135">
        <v>130</v>
      </c>
    </row>
    <row r="136" spans="1:1" x14ac:dyDescent="0.35">
      <c r="A136">
        <v>131</v>
      </c>
    </row>
    <row r="137" spans="1:1" x14ac:dyDescent="0.35">
      <c r="A137">
        <v>132</v>
      </c>
    </row>
    <row r="138" spans="1:1" x14ac:dyDescent="0.35">
      <c r="A138">
        <v>133</v>
      </c>
    </row>
    <row r="139" spans="1:1" x14ac:dyDescent="0.35">
      <c r="A139">
        <v>134</v>
      </c>
    </row>
    <row r="140" spans="1:1" x14ac:dyDescent="0.35">
      <c r="A140">
        <v>135</v>
      </c>
    </row>
    <row r="141" spans="1:1" x14ac:dyDescent="0.35">
      <c r="A141">
        <v>136</v>
      </c>
    </row>
    <row r="142" spans="1:1" x14ac:dyDescent="0.35">
      <c r="A142">
        <v>137</v>
      </c>
    </row>
    <row r="143" spans="1:1" x14ac:dyDescent="0.35">
      <c r="A143">
        <v>138</v>
      </c>
    </row>
    <row r="144" spans="1:1" x14ac:dyDescent="0.35">
      <c r="A144">
        <v>139</v>
      </c>
    </row>
    <row r="145" spans="1:1" x14ac:dyDescent="0.35">
      <c r="A145">
        <v>140</v>
      </c>
    </row>
    <row r="146" spans="1:1" x14ac:dyDescent="0.35">
      <c r="A146">
        <v>141</v>
      </c>
    </row>
    <row r="147" spans="1:1" x14ac:dyDescent="0.35">
      <c r="A147">
        <v>142</v>
      </c>
    </row>
    <row r="148" spans="1:1" x14ac:dyDescent="0.35">
      <c r="A148">
        <v>143</v>
      </c>
    </row>
    <row r="149" spans="1:1" x14ac:dyDescent="0.35">
      <c r="A149">
        <v>144</v>
      </c>
    </row>
    <row r="150" spans="1:1" x14ac:dyDescent="0.35">
      <c r="A150">
        <v>145</v>
      </c>
    </row>
    <row r="151" spans="1:1" x14ac:dyDescent="0.35">
      <c r="A151">
        <v>146</v>
      </c>
    </row>
    <row r="152" spans="1:1" x14ac:dyDescent="0.35">
      <c r="A152">
        <v>147</v>
      </c>
    </row>
    <row r="153" spans="1:1" x14ac:dyDescent="0.35">
      <c r="A153">
        <v>148</v>
      </c>
    </row>
    <row r="154" spans="1:1" x14ac:dyDescent="0.35">
      <c r="A154">
        <v>149</v>
      </c>
    </row>
    <row r="155" spans="1:1" x14ac:dyDescent="0.35">
      <c r="A155">
        <v>150</v>
      </c>
    </row>
    <row r="156" spans="1:1" x14ac:dyDescent="0.35">
      <c r="A156">
        <v>151</v>
      </c>
    </row>
    <row r="157" spans="1:1" x14ac:dyDescent="0.35">
      <c r="A157">
        <v>152</v>
      </c>
    </row>
    <row r="158" spans="1:1" x14ac:dyDescent="0.35">
      <c r="A158">
        <v>153</v>
      </c>
    </row>
    <row r="159" spans="1:1" x14ac:dyDescent="0.35">
      <c r="A159">
        <v>154</v>
      </c>
    </row>
    <row r="160" spans="1:1" x14ac:dyDescent="0.35">
      <c r="A160">
        <v>155</v>
      </c>
    </row>
    <row r="161" spans="1:1" x14ac:dyDescent="0.35">
      <c r="A161">
        <v>156</v>
      </c>
    </row>
    <row r="162" spans="1:1" x14ac:dyDescent="0.35">
      <c r="A162">
        <v>157</v>
      </c>
    </row>
    <row r="163" spans="1:1" x14ac:dyDescent="0.35">
      <c r="A163">
        <v>158</v>
      </c>
    </row>
    <row r="164" spans="1:1" x14ac:dyDescent="0.35">
      <c r="A164">
        <v>159</v>
      </c>
    </row>
    <row r="165" spans="1:1" x14ac:dyDescent="0.35">
      <c r="A165">
        <v>160</v>
      </c>
    </row>
    <row r="166" spans="1:1" x14ac:dyDescent="0.35">
      <c r="A166">
        <v>161</v>
      </c>
    </row>
    <row r="167" spans="1:1" x14ac:dyDescent="0.35">
      <c r="A167">
        <v>162</v>
      </c>
    </row>
    <row r="168" spans="1:1" x14ac:dyDescent="0.35">
      <c r="A168">
        <v>163</v>
      </c>
    </row>
    <row r="169" spans="1:1" x14ac:dyDescent="0.35">
      <c r="A169">
        <v>164</v>
      </c>
    </row>
    <row r="170" spans="1:1" x14ac:dyDescent="0.35">
      <c r="A170">
        <v>165</v>
      </c>
    </row>
    <row r="171" spans="1:1" x14ac:dyDescent="0.35">
      <c r="A171">
        <v>166</v>
      </c>
    </row>
    <row r="172" spans="1:1" x14ac:dyDescent="0.35">
      <c r="A172">
        <v>167</v>
      </c>
    </row>
    <row r="173" spans="1:1" x14ac:dyDescent="0.35">
      <c r="A173">
        <v>168</v>
      </c>
    </row>
    <row r="174" spans="1:1" x14ac:dyDescent="0.35">
      <c r="A174">
        <v>169</v>
      </c>
    </row>
    <row r="175" spans="1:1" x14ac:dyDescent="0.35">
      <c r="A175">
        <v>170</v>
      </c>
    </row>
    <row r="176" spans="1:1" x14ac:dyDescent="0.35">
      <c r="A176">
        <v>171</v>
      </c>
    </row>
    <row r="177" spans="1:1" x14ac:dyDescent="0.35">
      <c r="A177">
        <v>172</v>
      </c>
    </row>
    <row r="178" spans="1:1" x14ac:dyDescent="0.35">
      <c r="A178">
        <v>173</v>
      </c>
    </row>
    <row r="179" spans="1:1" x14ac:dyDescent="0.35">
      <c r="A179">
        <v>174</v>
      </c>
    </row>
    <row r="180" spans="1:1" x14ac:dyDescent="0.35">
      <c r="A180">
        <v>175</v>
      </c>
    </row>
    <row r="181" spans="1:1" x14ac:dyDescent="0.35">
      <c r="A181">
        <v>176</v>
      </c>
    </row>
    <row r="182" spans="1:1" x14ac:dyDescent="0.35">
      <c r="A182">
        <v>177</v>
      </c>
    </row>
    <row r="183" spans="1:1" x14ac:dyDescent="0.35">
      <c r="A183">
        <v>178</v>
      </c>
    </row>
    <row r="184" spans="1:1" x14ac:dyDescent="0.35">
      <c r="A184">
        <v>179</v>
      </c>
    </row>
    <row r="185" spans="1:1" x14ac:dyDescent="0.35">
      <c r="A185">
        <v>180</v>
      </c>
    </row>
    <row r="186" spans="1:1" x14ac:dyDescent="0.35">
      <c r="A186">
        <v>181</v>
      </c>
    </row>
    <row r="187" spans="1:1" x14ac:dyDescent="0.35">
      <c r="A187">
        <v>182</v>
      </c>
    </row>
    <row r="188" spans="1:1" x14ac:dyDescent="0.35">
      <c r="A188">
        <v>183</v>
      </c>
    </row>
    <row r="189" spans="1:1" x14ac:dyDescent="0.35">
      <c r="A189">
        <v>184</v>
      </c>
    </row>
    <row r="190" spans="1:1" x14ac:dyDescent="0.35">
      <c r="A190">
        <v>185</v>
      </c>
    </row>
    <row r="191" spans="1:1" x14ac:dyDescent="0.35">
      <c r="A191">
        <v>186</v>
      </c>
    </row>
    <row r="192" spans="1:1" x14ac:dyDescent="0.35">
      <c r="A192">
        <v>187</v>
      </c>
    </row>
    <row r="193" spans="1:1" x14ac:dyDescent="0.35">
      <c r="A193">
        <v>188</v>
      </c>
    </row>
    <row r="194" spans="1:1" x14ac:dyDescent="0.35">
      <c r="A194">
        <v>189</v>
      </c>
    </row>
    <row r="195" spans="1:1" x14ac:dyDescent="0.35">
      <c r="A195">
        <v>190</v>
      </c>
    </row>
    <row r="196" spans="1:1" x14ac:dyDescent="0.35">
      <c r="A196">
        <v>191</v>
      </c>
    </row>
    <row r="197" spans="1:1" x14ac:dyDescent="0.35">
      <c r="A197">
        <v>192</v>
      </c>
    </row>
    <row r="198" spans="1:1" x14ac:dyDescent="0.35">
      <c r="A198">
        <v>193</v>
      </c>
    </row>
    <row r="199" spans="1:1" x14ac:dyDescent="0.35">
      <c r="A199">
        <v>194</v>
      </c>
    </row>
    <row r="200" spans="1:1" x14ac:dyDescent="0.35">
      <c r="A200">
        <v>195</v>
      </c>
    </row>
    <row r="201" spans="1:1" x14ac:dyDescent="0.35">
      <c r="A201">
        <v>196</v>
      </c>
    </row>
    <row r="202" spans="1:1" x14ac:dyDescent="0.35">
      <c r="A202">
        <v>197</v>
      </c>
    </row>
    <row r="203" spans="1:1" x14ac:dyDescent="0.35">
      <c r="A203">
        <v>198</v>
      </c>
    </row>
    <row r="204" spans="1:1" x14ac:dyDescent="0.35">
      <c r="A204">
        <v>199</v>
      </c>
    </row>
    <row r="205" spans="1:1" x14ac:dyDescent="0.35">
      <c r="A205">
        <v>200</v>
      </c>
    </row>
    <row r="206" spans="1:1" x14ac:dyDescent="0.35">
      <c r="A206">
        <v>201</v>
      </c>
    </row>
    <row r="207" spans="1:1" x14ac:dyDescent="0.35">
      <c r="A207">
        <v>202</v>
      </c>
    </row>
    <row r="208" spans="1:1" x14ac:dyDescent="0.35">
      <c r="A208">
        <v>203</v>
      </c>
    </row>
    <row r="209" spans="1:1" x14ac:dyDescent="0.35">
      <c r="A209">
        <v>204</v>
      </c>
    </row>
    <row r="210" spans="1:1" x14ac:dyDescent="0.35">
      <c r="A210">
        <v>205</v>
      </c>
    </row>
    <row r="211" spans="1:1" x14ac:dyDescent="0.35">
      <c r="A211">
        <v>206</v>
      </c>
    </row>
    <row r="212" spans="1:1" x14ac:dyDescent="0.35">
      <c r="A212">
        <v>207</v>
      </c>
    </row>
    <row r="213" spans="1:1" x14ac:dyDescent="0.35">
      <c r="A213">
        <v>208</v>
      </c>
    </row>
    <row r="214" spans="1:1" x14ac:dyDescent="0.35">
      <c r="A214">
        <v>209</v>
      </c>
    </row>
    <row r="215" spans="1:1" x14ac:dyDescent="0.35">
      <c r="A215">
        <v>210</v>
      </c>
    </row>
    <row r="216" spans="1:1" x14ac:dyDescent="0.35">
      <c r="A216">
        <v>211</v>
      </c>
    </row>
    <row r="217" spans="1:1" x14ac:dyDescent="0.35">
      <c r="A217">
        <v>212</v>
      </c>
    </row>
    <row r="218" spans="1:1" x14ac:dyDescent="0.35">
      <c r="A218">
        <v>213</v>
      </c>
    </row>
    <row r="219" spans="1:1" x14ac:dyDescent="0.35">
      <c r="A219">
        <v>214</v>
      </c>
    </row>
    <row r="220" spans="1:1" x14ac:dyDescent="0.35">
      <c r="A220">
        <v>215</v>
      </c>
    </row>
    <row r="221" spans="1:1" x14ac:dyDescent="0.35">
      <c r="A221">
        <v>216</v>
      </c>
    </row>
    <row r="222" spans="1:1" x14ac:dyDescent="0.35">
      <c r="A222">
        <v>217</v>
      </c>
    </row>
    <row r="223" spans="1:1" x14ac:dyDescent="0.35">
      <c r="A223">
        <v>218</v>
      </c>
    </row>
    <row r="224" spans="1:1" x14ac:dyDescent="0.35">
      <c r="A224">
        <v>219</v>
      </c>
    </row>
    <row r="225" spans="1:1" x14ac:dyDescent="0.35">
      <c r="A225">
        <v>220</v>
      </c>
    </row>
    <row r="226" spans="1:1" x14ac:dyDescent="0.35">
      <c r="A226">
        <v>221</v>
      </c>
    </row>
    <row r="227" spans="1:1" x14ac:dyDescent="0.35">
      <c r="A227">
        <v>222</v>
      </c>
    </row>
    <row r="228" spans="1:1" x14ac:dyDescent="0.35">
      <c r="A228">
        <v>223</v>
      </c>
    </row>
    <row r="229" spans="1:1" x14ac:dyDescent="0.35">
      <c r="A229">
        <v>224</v>
      </c>
    </row>
    <row r="230" spans="1:1" x14ac:dyDescent="0.35">
      <c r="A230">
        <v>225</v>
      </c>
    </row>
    <row r="231" spans="1:1" x14ac:dyDescent="0.35">
      <c r="A231">
        <v>226</v>
      </c>
    </row>
    <row r="232" spans="1:1" x14ac:dyDescent="0.35">
      <c r="A232">
        <v>227</v>
      </c>
    </row>
    <row r="233" spans="1:1" x14ac:dyDescent="0.35">
      <c r="A233">
        <v>228</v>
      </c>
    </row>
  </sheetData>
  <sheetProtection algorithmName="SHA-512" hashValue="MAmQyeKXdkGP5WfEfMHjnimWvqZRFKYAUzvtw8HwamnPKCwqWGi9O12O6BKy3oiOXjYLiObgIKfONbKfS5BjZg==" saltValue="EcXbawWGKoR9/1GSS+GIww==" spinCount="100000" sheet="1" objects="1" scenarios="1"/>
  <mergeCells count="5">
    <mergeCell ref="F2:G2"/>
    <mergeCell ref="F3:G3"/>
    <mergeCell ref="C5:D5"/>
    <mergeCell ref="F5:M5"/>
    <mergeCell ref="O5:P5"/>
  </mergeCells>
  <conditionalFormatting sqref="D7">
    <cfRule type="cellIs" dxfId="377" priority="169" operator="equal">
      <formula>$C$7</formula>
    </cfRule>
  </conditionalFormatting>
  <conditionalFormatting sqref="D8">
    <cfRule type="cellIs" dxfId="376" priority="168" operator="equal">
      <formula>$C$8</formula>
    </cfRule>
  </conditionalFormatting>
  <conditionalFormatting sqref="D9">
    <cfRule type="cellIs" dxfId="375" priority="167" operator="equal">
      <formula>$C$9</formula>
    </cfRule>
  </conditionalFormatting>
  <conditionalFormatting sqref="D10">
    <cfRule type="cellIs" dxfId="374" priority="166" operator="equal">
      <formula>$C$10</formula>
    </cfRule>
  </conditionalFormatting>
  <conditionalFormatting sqref="D11">
    <cfRule type="cellIs" dxfId="373" priority="165" operator="equal">
      <formula>$C$11</formula>
    </cfRule>
  </conditionalFormatting>
  <conditionalFormatting sqref="D12">
    <cfRule type="cellIs" dxfId="372" priority="164" operator="equal">
      <formula>$C$12</formula>
    </cfRule>
  </conditionalFormatting>
  <conditionalFormatting sqref="D13">
    <cfRule type="cellIs" dxfId="371" priority="163" operator="equal">
      <formula>$C$13</formula>
    </cfRule>
  </conditionalFormatting>
  <conditionalFormatting sqref="D14">
    <cfRule type="cellIs" dxfId="370" priority="162" operator="equal">
      <formula>$C$14</formula>
    </cfRule>
  </conditionalFormatting>
  <conditionalFormatting sqref="D15">
    <cfRule type="cellIs" dxfId="369" priority="161" operator="equal">
      <formula>$C$15</formula>
    </cfRule>
  </conditionalFormatting>
  <conditionalFormatting sqref="D16">
    <cfRule type="cellIs" dxfId="368" priority="160" operator="equal">
      <formula>$C$16</formula>
    </cfRule>
  </conditionalFormatting>
  <conditionalFormatting sqref="D17">
    <cfRule type="cellIs" dxfId="367" priority="159" operator="equal">
      <formula>$C$17</formula>
    </cfRule>
  </conditionalFormatting>
  <conditionalFormatting sqref="D18">
    <cfRule type="cellIs" dxfId="366" priority="158" operator="equal">
      <formula>$C$18</formula>
    </cfRule>
  </conditionalFormatting>
  <conditionalFormatting sqref="D19">
    <cfRule type="cellIs" dxfId="365" priority="157" operator="equal">
      <formula>$C$19</formula>
    </cfRule>
  </conditionalFormatting>
  <conditionalFormatting sqref="D20">
    <cfRule type="cellIs" dxfId="364" priority="156" operator="equal">
      <formula>$C$20</formula>
    </cfRule>
  </conditionalFormatting>
  <conditionalFormatting sqref="D21">
    <cfRule type="cellIs" dxfId="363" priority="155" operator="equal">
      <formula>$C$21</formula>
    </cfRule>
  </conditionalFormatting>
  <conditionalFormatting sqref="D22">
    <cfRule type="cellIs" dxfId="362" priority="154" operator="equal">
      <formula>$C$22</formula>
    </cfRule>
  </conditionalFormatting>
  <conditionalFormatting sqref="D23">
    <cfRule type="cellIs" dxfId="361" priority="153" operator="equal">
      <formula>$C$23</formula>
    </cfRule>
  </conditionalFormatting>
  <conditionalFormatting sqref="D24">
    <cfRule type="cellIs" dxfId="360" priority="152" operator="equal">
      <formula>$C$24</formula>
    </cfRule>
  </conditionalFormatting>
  <conditionalFormatting sqref="D25">
    <cfRule type="cellIs" dxfId="359" priority="151" operator="equal">
      <formula>$C$25</formula>
    </cfRule>
  </conditionalFormatting>
  <conditionalFormatting sqref="D26">
    <cfRule type="cellIs" dxfId="358" priority="150" operator="equal">
      <formula>$C$26</formula>
    </cfRule>
  </conditionalFormatting>
  <conditionalFormatting sqref="G7">
    <cfRule type="cellIs" dxfId="357" priority="149" operator="equal">
      <formula>$F$7</formula>
    </cfRule>
  </conditionalFormatting>
  <conditionalFormatting sqref="G8">
    <cfRule type="cellIs" dxfId="356" priority="148" operator="equal">
      <formula>$F$8</formula>
    </cfRule>
  </conditionalFormatting>
  <conditionalFormatting sqref="G9">
    <cfRule type="cellIs" dxfId="355" priority="147" operator="equal">
      <formula>$F$9</formula>
    </cfRule>
  </conditionalFormatting>
  <conditionalFormatting sqref="G10">
    <cfRule type="cellIs" dxfId="354" priority="127" operator="equal">
      <formula>$F$10</formula>
    </cfRule>
    <cfRule type="cellIs" dxfId="353" priority="146" operator="equal">
      <formula>$F$10</formula>
    </cfRule>
  </conditionalFormatting>
  <conditionalFormatting sqref="G11">
    <cfRule type="cellIs" dxfId="352" priority="145" operator="equal">
      <formula>$F$11</formula>
    </cfRule>
  </conditionalFormatting>
  <conditionalFormatting sqref="G12">
    <cfRule type="cellIs" dxfId="351" priority="144" operator="equal">
      <formula>$F$12</formula>
    </cfRule>
  </conditionalFormatting>
  <conditionalFormatting sqref="G13">
    <cfRule type="cellIs" dxfId="350" priority="143" operator="equal">
      <formula>$F$13</formula>
    </cfRule>
  </conditionalFormatting>
  <conditionalFormatting sqref="G14">
    <cfRule type="cellIs" dxfId="349" priority="142" operator="equal">
      <formula>$F$14</formula>
    </cfRule>
  </conditionalFormatting>
  <conditionalFormatting sqref="G15">
    <cfRule type="cellIs" dxfId="348" priority="141" operator="equal">
      <formula>$F$15</formula>
    </cfRule>
  </conditionalFormatting>
  <conditionalFormatting sqref="G16">
    <cfRule type="cellIs" dxfId="347" priority="140" operator="equal">
      <formula>$F$16</formula>
    </cfRule>
  </conditionalFormatting>
  <conditionalFormatting sqref="G17">
    <cfRule type="cellIs" dxfId="346" priority="139" operator="equal">
      <formula>$F$17</formula>
    </cfRule>
  </conditionalFormatting>
  <conditionalFormatting sqref="G18">
    <cfRule type="cellIs" dxfId="345" priority="138" operator="equal">
      <formula>$F$18</formula>
    </cfRule>
  </conditionalFormatting>
  <conditionalFormatting sqref="G19">
    <cfRule type="cellIs" dxfId="344" priority="137" operator="equal">
      <formula>$F$19</formula>
    </cfRule>
  </conditionalFormatting>
  <conditionalFormatting sqref="G20">
    <cfRule type="cellIs" dxfId="343" priority="136" operator="equal">
      <formula>$F$20</formula>
    </cfRule>
  </conditionalFormatting>
  <conditionalFormatting sqref="G21">
    <cfRule type="cellIs" dxfId="342" priority="135" operator="equal">
      <formula>$F$21</formula>
    </cfRule>
  </conditionalFormatting>
  <conditionalFormatting sqref="G22">
    <cfRule type="cellIs" dxfId="341" priority="134" operator="equal">
      <formula>$F$22</formula>
    </cfRule>
  </conditionalFormatting>
  <conditionalFormatting sqref="G23">
    <cfRule type="cellIs" dxfId="340" priority="133" operator="equal">
      <formula>$F$23</formula>
    </cfRule>
  </conditionalFormatting>
  <conditionalFormatting sqref="G24">
    <cfRule type="cellIs" dxfId="339" priority="132" operator="equal">
      <formula>$F$24</formula>
    </cfRule>
  </conditionalFormatting>
  <conditionalFormatting sqref="G25">
    <cfRule type="cellIs" dxfId="338" priority="131" operator="equal">
      <formula>$F$25</formula>
    </cfRule>
  </conditionalFormatting>
  <conditionalFormatting sqref="G26">
    <cfRule type="cellIs" dxfId="337" priority="130" operator="equal">
      <formula>$F$26</formula>
    </cfRule>
  </conditionalFormatting>
  <conditionalFormatting sqref="G27">
    <cfRule type="cellIs" dxfId="336" priority="129" operator="equal">
      <formula>$F$27</formula>
    </cfRule>
  </conditionalFormatting>
  <conditionalFormatting sqref="G28">
    <cfRule type="cellIs" dxfId="335" priority="128" operator="equal">
      <formula>$F$28</formula>
    </cfRule>
  </conditionalFormatting>
  <conditionalFormatting sqref="G29">
    <cfRule type="cellIs" dxfId="334" priority="126" operator="equal">
      <formula>$F$29</formula>
    </cfRule>
  </conditionalFormatting>
  <conditionalFormatting sqref="G30">
    <cfRule type="cellIs" dxfId="333" priority="125" operator="equal">
      <formula>$F$30</formula>
    </cfRule>
  </conditionalFormatting>
  <conditionalFormatting sqref="I7">
    <cfRule type="cellIs" dxfId="332" priority="124" operator="equal">
      <formula>$H$7</formula>
    </cfRule>
  </conditionalFormatting>
  <conditionalFormatting sqref="I8">
    <cfRule type="cellIs" dxfId="331" priority="123" operator="equal">
      <formula>$H$8</formula>
    </cfRule>
  </conditionalFormatting>
  <conditionalFormatting sqref="I9">
    <cfRule type="cellIs" dxfId="330" priority="122" operator="equal">
      <formula>$H$9</formula>
    </cfRule>
  </conditionalFormatting>
  <conditionalFormatting sqref="I10">
    <cfRule type="cellIs" dxfId="329" priority="121" operator="equal">
      <formula>$H$10</formula>
    </cfRule>
  </conditionalFormatting>
  <conditionalFormatting sqref="I11">
    <cfRule type="cellIs" dxfId="328" priority="120" operator="equal">
      <formula>$H$11</formula>
    </cfRule>
  </conditionalFormatting>
  <conditionalFormatting sqref="I12">
    <cfRule type="cellIs" dxfId="327" priority="119" operator="equal">
      <formula>$H$12</formula>
    </cfRule>
  </conditionalFormatting>
  <conditionalFormatting sqref="I13">
    <cfRule type="cellIs" dxfId="326" priority="118" operator="equal">
      <formula>$H$13</formula>
    </cfRule>
  </conditionalFormatting>
  <conditionalFormatting sqref="I14">
    <cfRule type="cellIs" dxfId="325" priority="117" operator="equal">
      <formula>$H$14</formula>
    </cfRule>
  </conditionalFormatting>
  <conditionalFormatting sqref="I15">
    <cfRule type="cellIs" dxfId="324" priority="116" operator="equal">
      <formula>$H$15</formula>
    </cfRule>
  </conditionalFormatting>
  <conditionalFormatting sqref="I16">
    <cfRule type="cellIs" dxfId="323" priority="115" operator="equal">
      <formula>$H$16</formula>
    </cfRule>
  </conditionalFormatting>
  <conditionalFormatting sqref="I17">
    <cfRule type="cellIs" dxfId="322" priority="114" operator="equal">
      <formula>$H$17</formula>
    </cfRule>
  </conditionalFormatting>
  <conditionalFormatting sqref="I18">
    <cfRule type="cellIs" dxfId="321" priority="113" operator="equal">
      <formula>$H$18</formula>
    </cfRule>
  </conditionalFormatting>
  <conditionalFormatting sqref="I19">
    <cfRule type="cellIs" dxfId="320" priority="112" operator="equal">
      <formula>$H$19</formula>
    </cfRule>
  </conditionalFormatting>
  <conditionalFormatting sqref="I20">
    <cfRule type="cellIs" dxfId="319" priority="111" operator="equal">
      <formula>$H$20</formula>
    </cfRule>
  </conditionalFormatting>
  <conditionalFormatting sqref="I21">
    <cfRule type="cellIs" dxfId="318" priority="110" operator="equal">
      <formula>$H$21</formula>
    </cfRule>
  </conditionalFormatting>
  <conditionalFormatting sqref="I22">
    <cfRule type="cellIs" dxfId="317" priority="109" operator="equal">
      <formula>$H$22</formula>
    </cfRule>
  </conditionalFormatting>
  <conditionalFormatting sqref="I23">
    <cfRule type="cellIs" dxfId="316" priority="108" operator="equal">
      <formula>$H$23</formula>
    </cfRule>
  </conditionalFormatting>
  <conditionalFormatting sqref="I24">
    <cfRule type="cellIs" dxfId="315" priority="107" operator="equal">
      <formula>$H$24</formula>
    </cfRule>
  </conditionalFormatting>
  <conditionalFormatting sqref="I25">
    <cfRule type="cellIs" dxfId="314" priority="106" operator="equal">
      <formula>$H$25</formula>
    </cfRule>
  </conditionalFormatting>
  <conditionalFormatting sqref="I26">
    <cfRule type="cellIs" dxfId="313" priority="105" operator="equal">
      <formula>$H$26</formula>
    </cfRule>
  </conditionalFormatting>
  <conditionalFormatting sqref="I27">
    <cfRule type="cellIs" dxfId="312" priority="104" operator="equal">
      <formula>$H$27</formula>
    </cfRule>
  </conditionalFormatting>
  <conditionalFormatting sqref="I28">
    <cfRule type="cellIs" dxfId="311" priority="103" operator="equal">
      <formula>$H$28</formula>
    </cfRule>
  </conditionalFormatting>
  <conditionalFormatting sqref="I29">
    <cfRule type="cellIs" dxfId="310" priority="102" operator="equal">
      <formula>$H$29</formula>
    </cfRule>
  </conditionalFormatting>
  <conditionalFormatting sqref="I30">
    <cfRule type="cellIs" dxfId="309" priority="101" operator="equal">
      <formula>$H$30</formula>
    </cfRule>
  </conditionalFormatting>
  <conditionalFormatting sqref="K7">
    <cfRule type="cellIs" dxfId="308" priority="100" operator="equal">
      <formula>$J$7</formula>
    </cfRule>
  </conditionalFormatting>
  <conditionalFormatting sqref="K8">
    <cfRule type="cellIs" dxfId="307" priority="99" operator="equal">
      <formula>$J$8</formula>
    </cfRule>
  </conditionalFormatting>
  <conditionalFormatting sqref="K9">
    <cfRule type="cellIs" dxfId="306" priority="98" operator="equal">
      <formula>$J$9</formula>
    </cfRule>
  </conditionalFormatting>
  <conditionalFormatting sqref="K10">
    <cfRule type="cellIs" dxfId="305" priority="97" operator="equal">
      <formula>$J$10</formula>
    </cfRule>
  </conditionalFormatting>
  <conditionalFormatting sqref="K11">
    <cfRule type="cellIs" dxfId="304" priority="96" operator="equal">
      <formula>$J$11</formula>
    </cfRule>
  </conditionalFormatting>
  <conditionalFormatting sqref="K12">
    <cfRule type="cellIs" dxfId="303" priority="95" operator="equal">
      <formula>$J$12</formula>
    </cfRule>
  </conditionalFormatting>
  <conditionalFormatting sqref="K13">
    <cfRule type="cellIs" dxfId="302" priority="94" operator="equal">
      <formula>$J$13</formula>
    </cfRule>
  </conditionalFormatting>
  <conditionalFormatting sqref="K14">
    <cfRule type="cellIs" dxfId="301" priority="93" operator="equal">
      <formula>$J$14</formula>
    </cfRule>
  </conditionalFormatting>
  <conditionalFormatting sqref="K15">
    <cfRule type="cellIs" dxfId="300" priority="92" operator="equal">
      <formula>$J$15</formula>
    </cfRule>
  </conditionalFormatting>
  <conditionalFormatting sqref="K16">
    <cfRule type="cellIs" dxfId="299" priority="91" operator="equal">
      <formula>$J$16</formula>
    </cfRule>
  </conditionalFormatting>
  <conditionalFormatting sqref="K17">
    <cfRule type="cellIs" dxfId="298" priority="90" operator="equal">
      <formula>$J$17</formula>
    </cfRule>
  </conditionalFormatting>
  <conditionalFormatting sqref="K18">
    <cfRule type="cellIs" dxfId="297" priority="89" operator="equal">
      <formula>$J$18</formula>
    </cfRule>
  </conditionalFormatting>
  <conditionalFormatting sqref="K19">
    <cfRule type="cellIs" dxfId="296" priority="88" operator="equal">
      <formula>$J$19</formula>
    </cfRule>
  </conditionalFormatting>
  <conditionalFormatting sqref="K20">
    <cfRule type="cellIs" dxfId="295" priority="87" operator="equal">
      <formula>$J$20</formula>
    </cfRule>
  </conditionalFormatting>
  <conditionalFormatting sqref="K21">
    <cfRule type="cellIs" dxfId="294" priority="86" operator="equal">
      <formula>$J$21</formula>
    </cfRule>
  </conditionalFormatting>
  <conditionalFormatting sqref="K22">
    <cfRule type="cellIs" dxfId="293" priority="85" operator="equal">
      <formula>$J$22</formula>
    </cfRule>
  </conditionalFormatting>
  <conditionalFormatting sqref="K23">
    <cfRule type="cellIs" dxfId="292" priority="84" operator="equal">
      <formula>$J$23</formula>
    </cfRule>
  </conditionalFormatting>
  <conditionalFormatting sqref="K24">
    <cfRule type="cellIs" dxfId="291" priority="83" operator="equal">
      <formula>$J$24</formula>
    </cfRule>
  </conditionalFormatting>
  <conditionalFormatting sqref="K25">
    <cfRule type="cellIs" dxfId="290" priority="82" operator="equal">
      <formula>$J$25</formula>
    </cfRule>
  </conditionalFormatting>
  <conditionalFormatting sqref="K26">
    <cfRule type="cellIs" dxfId="289" priority="81" operator="equal">
      <formula>$J$26</formula>
    </cfRule>
  </conditionalFormatting>
  <conditionalFormatting sqref="K27">
    <cfRule type="cellIs" dxfId="288" priority="80" operator="equal">
      <formula>$J$27</formula>
    </cfRule>
  </conditionalFormatting>
  <conditionalFormatting sqref="K28">
    <cfRule type="cellIs" dxfId="287" priority="79" operator="equal">
      <formula>$J$28</formula>
    </cfRule>
  </conditionalFormatting>
  <conditionalFormatting sqref="K29">
    <cfRule type="cellIs" dxfId="286" priority="78" operator="equal">
      <formula>$J$29</formula>
    </cfRule>
  </conditionalFormatting>
  <conditionalFormatting sqref="K30">
    <cfRule type="cellIs" dxfId="285" priority="77" operator="equal">
      <formula>$J$30</formula>
    </cfRule>
  </conditionalFormatting>
  <conditionalFormatting sqref="M7">
    <cfRule type="cellIs" dxfId="284" priority="76" operator="equal">
      <formula>$L$7</formula>
    </cfRule>
  </conditionalFormatting>
  <conditionalFormatting sqref="M8">
    <cfRule type="cellIs" dxfId="283" priority="75" operator="equal">
      <formula>$L$8</formula>
    </cfRule>
  </conditionalFormatting>
  <conditionalFormatting sqref="M9">
    <cfRule type="cellIs" dxfId="282" priority="74" operator="equal">
      <formula>$L$9</formula>
    </cfRule>
  </conditionalFormatting>
  <conditionalFormatting sqref="M10">
    <cfRule type="cellIs" dxfId="281" priority="73" operator="equal">
      <formula>$L$10</formula>
    </cfRule>
  </conditionalFormatting>
  <conditionalFormatting sqref="M11">
    <cfRule type="cellIs" dxfId="280" priority="72" operator="equal">
      <formula>$L$11</formula>
    </cfRule>
  </conditionalFormatting>
  <conditionalFormatting sqref="M12">
    <cfRule type="cellIs" dxfId="279" priority="71" operator="equal">
      <formula>$L$12</formula>
    </cfRule>
  </conditionalFormatting>
  <conditionalFormatting sqref="M13">
    <cfRule type="cellIs" dxfId="278" priority="70" operator="equal">
      <formula>$L$13</formula>
    </cfRule>
  </conditionalFormatting>
  <conditionalFormatting sqref="M14">
    <cfRule type="cellIs" dxfId="277" priority="69" operator="equal">
      <formula>$L$14</formula>
    </cfRule>
  </conditionalFormatting>
  <conditionalFormatting sqref="M15">
    <cfRule type="cellIs" dxfId="276" priority="68" operator="equal">
      <formula>$L$15</formula>
    </cfRule>
  </conditionalFormatting>
  <conditionalFormatting sqref="M16">
    <cfRule type="cellIs" dxfId="275" priority="67" operator="equal">
      <formula>$L$16</formula>
    </cfRule>
  </conditionalFormatting>
  <conditionalFormatting sqref="M17">
    <cfRule type="cellIs" dxfId="274" priority="66" operator="equal">
      <formula>$L$17</formula>
    </cfRule>
  </conditionalFormatting>
  <conditionalFormatting sqref="M18">
    <cfRule type="cellIs" dxfId="273" priority="65" operator="equal">
      <formula>$L$18</formula>
    </cfRule>
  </conditionalFormatting>
  <conditionalFormatting sqref="M19">
    <cfRule type="cellIs" dxfId="272" priority="64" operator="equal">
      <formula>$L$19</formula>
    </cfRule>
  </conditionalFormatting>
  <conditionalFormatting sqref="M20">
    <cfRule type="cellIs" dxfId="271" priority="63" operator="equal">
      <formula>$L$20</formula>
    </cfRule>
  </conditionalFormatting>
  <conditionalFormatting sqref="M21">
    <cfRule type="cellIs" dxfId="270" priority="62" operator="equal">
      <formula>$L$21</formula>
    </cfRule>
  </conditionalFormatting>
  <conditionalFormatting sqref="M22">
    <cfRule type="cellIs" dxfId="269" priority="61" operator="equal">
      <formula>$L$22</formula>
    </cfRule>
  </conditionalFormatting>
  <conditionalFormatting sqref="M23">
    <cfRule type="cellIs" dxfId="268" priority="60" operator="equal">
      <formula>$L$23</formula>
    </cfRule>
  </conditionalFormatting>
  <conditionalFormatting sqref="M24">
    <cfRule type="cellIs" dxfId="267" priority="59" operator="equal">
      <formula>$L$24</formula>
    </cfRule>
  </conditionalFormatting>
  <conditionalFormatting sqref="M25">
    <cfRule type="cellIs" dxfId="266" priority="58" operator="equal">
      <formula>$L$25</formula>
    </cfRule>
  </conditionalFormatting>
  <conditionalFormatting sqref="M26">
    <cfRule type="cellIs" dxfId="265" priority="57" operator="equal">
      <formula>$L$26</formula>
    </cfRule>
  </conditionalFormatting>
  <conditionalFormatting sqref="M27">
    <cfRule type="cellIs" dxfId="264" priority="56" operator="equal">
      <formula>$L$27</formula>
    </cfRule>
  </conditionalFormatting>
  <conditionalFormatting sqref="M28">
    <cfRule type="cellIs" dxfId="263" priority="55" operator="equal">
      <formula>$L$28</formula>
    </cfRule>
  </conditionalFormatting>
  <conditionalFormatting sqref="M29">
    <cfRule type="cellIs" dxfId="262" priority="54" operator="equal">
      <formula>$L$29</formula>
    </cfRule>
  </conditionalFormatting>
  <conditionalFormatting sqref="M30">
    <cfRule type="cellIs" dxfId="261" priority="53" operator="equal">
      <formula>$L$30</formula>
    </cfRule>
  </conditionalFormatting>
  <conditionalFormatting sqref="M31">
    <cfRule type="cellIs" dxfId="260" priority="52" operator="equal">
      <formula>$L$31</formula>
    </cfRule>
  </conditionalFormatting>
  <conditionalFormatting sqref="M32">
    <cfRule type="cellIs" dxfId="259" priority="51" operator="equal">
      <formula>$L$32</formula>
    </cfRule>
  </conditionalFormatting>
  <conditionalFormatting sqref="M33">
    <cfRule type="cellIs" dxfId="258" priority="50" operator="equal">
      <formula>$L$33</formula>
    </cfRule>
  </conditionalFormatting>
  <conditionalFormatting sqref="M34">
    <cfRule type="cellIs" dxfId="257" priority="49" operator="equal">
      <formula>$L$34</formula>
    </cfRule>
  </conditionalFormatting>
  <conditionalFormatting sqref="P7">
    <cfRule type="cellIs" dxfId="256" priority="48" operator="equal">
      <formula>$O$7</formula>
    </cfRule>
  </conditionalFormatting>
  <conditionalFormatting sqref="P8">
    <cfRule type="cellIs" dxfId="255" priority="47" operator="equal">
      <formula>$O$8</formula>
    </cfRule>
  </conditionalFormatting>
  <conditionalFormatting sqref="P9">
    <cfRule type="cellIs" dxfId="254" priority="46" operator="equal">
      <formula>$O$9</formula>
    </cfRule>
  </conditionalFormatting>
  <conditionalFormatting sqref="P10">
    <cfRule type="cellIs" dxfId="253" priority="45" operator="equal">
      <formula>$O$10</formula>
    </cfRule>
  </conditionalFormatting>
  <conditionalFormatting sqref="P11">
    <cfRule type="cellIs" dxfId="252" priority="44" operator="equal">
      <formula>$O$11</formula>
    </cfRule>
  </conditionalFormatting>
  <conditionalFormatting sqref="P12">
    <cfRule type="cellIs" dxfId="251" priority="43" operator="equal">
      <formula>$O$12</formula>
    </cfRule>
  </conditionalFormatting>
  <conditionalFormatting sqref="P13">
    <cfRule type="cellIs" dxfId="250" priority="42" operator="equal">
      <formula>$O$13</formula>
    </cfRule>
  </conditionalFormatting>
  <conditionalFormatting sqref="P14">
    <cfRule type="cellIs" dxfId="249" priority="41" operator="equal">
      <formula>$O$14</formula>
    </cfRule>
  </conditionalFormatting>
  <conditionalFormatting sqref="P15">
    <cfRule type="cellIs" dxfId="248" priority="40" operator="equal">
      <formula>$O$15</formula>
    </cfRule>
  </conditionalFormatting>
  <conditionalFormatting sqref="P16">
    <cfRule type="cellIs" dxfId="247" priority="39" operator="equal">
      <formula>$O$16</formula>
    </cfRule>
  </conditionalFormatting>
  <conditionalFormatting sqref="P17">
    <cfRule type="cellIs" dxfId="246" priority="38" operator="equal">
      <formula>$O$17</formula>
    </cfRule>
  </conditionalFormatting>
  <conditionalFormatting sqref="P18">
    <cfRule type="cellIs" dxfId="245" priority="37" operator="equal">
      <formula>$O$18</formula>
    </cfRule>
  </conditionalFormatting>
  <conditionalFormatting sqref="P19">
    <cfRule type="cellIs" dxfId="244" priority="36" operator="equal">
      <formula>$O$19</formula>
    </cfRule>
  </conditionalFormatting>
  <conditionalFormatting sqref="P20">
    <cfRule type="cellIs" dxfId="243" priority="35" operator="equal">
      <formula>$O$20</formula>
    </cfRule>
  </conditionalFormatting>
  <conditionalFormatting sqref="P21">
    <cfRule type="cellIs" dxfId="242" priority="34" operator="equal">
      <formula>$O$21</formula>
    </cfRule>
  </conditionalFormatting>
  <conditionalFormatting sqref="P22">
    <cfRule type="cellIs" dxfId="241" priority="33" operator="equal">
      <formula>$O$22</formula>
    </cfRule>
  </conditionalFormatting>
  <conditionalFormatting sqref="P23">
    <cfRule type="cellIs" dxfId="240" priority="32" operator="equal">
      <formula>$O$23</formula>
    </cfRule>
  </conditionalFormatting>
  <conditionalFormatting sqref="P24">
    <cfRule type="cellIs" dxfId="239" priority="31" operator="equal">
      <formula>$O$24</formula>
    </cfRule>
  </conditionalFormatting>
  <conditionalFormatting sqref="P25">
    <cfRule type="cellIs" dxfId="238" priority="30" operator="equal">
      <formula>$O$25</formula>
    </cfRule>
  </conditionalFormatting>
  <conditionalFormatting sqref="P26">
    <cfRule type="cellIs" dxfId="237" priority="29" operator="equal">
      <formula>$O$26</formula>
    </cfRule>
  </conditionalFormatting>
  <conditionalFormatting sqref="P27">
    <cfRule type="cellIs" dxfId="236" priority="28" operator="equal">
      <formula>$O$27</formula>
    </cfRule>
  </conditionalFormatting>
  <conditionalFormatting sqref="P28">
    <cfRule type="cellIs" dxfId="235" priority="27" operator="equal">
      <formula>$O$28</formula>
    </cfRule>
  </conditionalFormatting>
  <conditionalFormatting sqref="P29">
    <cfRule type="cellIs" dxfId="234" priority="26" operator="equal">
      <formula>$O$29</formula>
    </cfRule>
  </conditionalFormatting>
  <conditionalFormatting sqref="P30">
    <cfRule type="cellIs" dxfId="233" priority="25" operator="equal">
      <formula>$O$30</formula>
    </cfRule>
  </conditionalFormatting>
  <conditionalFormatting sqref="P31">
    <cfRule type="cellIs" dxfId="232" priority="24" operator="equal">
      <formula>$O$31</formula>
    </cfRule>
  </conditionalFormatting>
  <conditionalFormatting sqref="P32">
    <cfRule type="cellIs" dxfId="231" priority="23" operator="equal">
      <formula>$O$32</formula>
    </cfRule>
  </conditionalFormatting>
  <conditionalFormatting sqref="P33">
    <cfRule type="cellIs" dxfId="230" priority="22" operator="equal">
      <formula>$O$33</formula>
    </cfRule>
  </conditionalFormatting>
  <conditionalFormatting sqref="P34">
    <cfRule type="cellIs" dxfId="229" priority="21" operator="equal">
      <formula>$O$34</formula>
    </cfRule>
  </conditionalFormatting>
  <conditionalFormatting sqref="P35">
    <cfRule type="cellIs" dxfId="228" priority="20" operator="equal">
      <formula>$O$35</formula>
    </cfRule>
  </conditionalFormatting>
  <conditionalFormatting sqref="P36">
    <cfRule type="cellIs" dxfId="227" priority="19" operator="equal">
      <formula>$O$36</formula>
    </cfRule>
  </conditionalFormatting>
  <conditionalFormatting sqref="P37">
    <cfRule type="cellIs" dxfId="226" priority="18" operator="equal">
      <formula>$O$37</formula>
    </cfRule>
  </conditionalFormatting>
  <conditionalFormatting sqref="P38">
    <cfRule type="cellIs" dxfId="225" priority="17" operator="equal">
      <formula>$O$38</formula>
    </cfRule>
  </conditionalFormatting>
  <conditionalFormatting sqref="P39">
    <cfRule type="cellIs" dxfId="224" priority="16" operator="equal">
      <formula>$O$39</formula>
    </cfRule>
  </conditionalFormatting>
  <conditionalFormatting sqref="P40">
    <cfRule type="cellIs" dxfId="223" priority="15" operator="equal">
      <formula>$O$40</formula>
    </cfRule>
  </conditionalFormatting>
  <conditionalFormatting sqref="P41">
    <cfRule type="cellIs" dxfId="222" priority="14" operator="equal">
      <formula>$O$41</formula>
    </cfRule>
  </conditionalFormatting>
  <conditionalFormatting sqref="P42">
    <cfRule type="cellIs" dxfId="221" priority="13" operator="equal">
      <formula>$O$42</formula>
    </cfRule>
  </conditionalFormatting>
  <conditionalFormatting sqref="P43">
    <cfRule type="cellIs" dxfId="220" priority="12" operator="equal">
      <formula>$O$43</formula>
    </cfRule>
  </conditionalFormatting>
  <conditionalFormatting sqref="P44">
    <cfRule type="cellIs" dxfId="219" priority="11" operator="equal">
      <formula>$O$44</formula>
    </cfRule>
  </conditionalFormatting>
  <conditionalFormatting sqref="P45">
    <cfRule type="cellIs" dxfId="218" priority="10" operator="equal">
      <formula>$O$45</formula>
    </cfRule>
  </conditionalFormatting>
  <conditionalFormatting sqref="P46">
    <cfRule type="cellIs" dxfId="217" priority="9" operator="equal">
      <formula>$O$46</formula>
    </cfRule>
  </conditionalFormatting>
  <conditionalFormatting sqref="P47">
    <cfRule type="cellIs" dxfId="216" priority="8" operator="equal">
      <formula>$O$47</formula>
    </cfRule>
  </conditionalFormatting>
  <conditionalFormatting sqref="P48">
    <cfRule type="cellIs" dxfId="215" priority="7" operator="equal">
      <formula>$O$48</formula>
    </cfRule>
  </conditionalFormatting>
  <conditionalFormatting sqref="P49">
    <cfRule type="cellIs" dxfId="214" priority="6" operator="equal">
      <formula>$O$49</formula>
    </cfRule>
  </conditionalFormatting>
  <conditionalFormatting sqref="P50">
    <cfRule type="cellIs" dxfId="213" priority="5" operator="equal">
      <formula>$O$50</formula>
    </cfRule>
  </conditionalFormatting>
  <conditionalFormatting sqref="P51">
    <cfRule type="cellIs" dxfId="212" priority="4" operator="equal">
      <formula>$O$51</formula>
    </cfRule>
  </conditionalFormatting>
  <conditionalFormatting sqref="P52">
    <cfRule type="cellIs" dxfId="211" priority="3" operator="equal">
      <formula>$O$52</formula>
    </cfRule>
  </conditionalFormatting>
  <conditionalFormatting sqref="P53">
    <cfRule type="cellIs" dxfId="210" priority="2" operator="equal">
      <formula>$O$53</formula>
    </cfRule>
  </conditionalFormatting>
  <conditionalFormatting sqref="P54">
    <cfRule type="cellIs" dxfId="209" priority="1" operator="equal">
      <formula>$O$54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200-000000000000}">
          <x14:formula1>
            <xm:f>'Midt 3.kl. -Klasse'!$B$21:$B$46</xm:f>
          </x14:formula1>
          <xm:sqref>D3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5"/>
  </sheetPr>
  <dimension ref="A1:GF435"/>
  <sheetViews>
    <sheetView showGridLines="0" zoomScale="72" zoomScaleNormal="72" workbookViewId="0">
      <selection activeCell="B21" sqref="B21"/>
    </sheetView>
  </sheetViews>
  <sheetFormatPr defaultRowHeight="14.5" x14ac:dyDescent="0.35"/>
  <cols>
    <col min="2" max="2" width="25.7265625" customWidth="1"/>
    <col min="3" max="3" width="14.1796875" hidden="1" customWidth="1"/>
    <col min="4" max="4" width="12.1796875" customWidth="1"/>
    <col min="5" max="5" width="9.7265625" customWidth="1"/>
    <col min="6" max="6" width="32.7265625" style="19" customWidth="1"/>
    <col min="7" max="7" width="13.7265625" style="19" hidden="1" customWidth="1"/>
    <col min="8" max="9" width="9.1796875" style="19" hidden="1" customWidth="1"/>
    <col min="10" max="10" width="12.81640625" style="19" hidden="1" customWidth="1"/>
    <col min="11" max="11" width="13.26953125" style="19" hidden="1" customWidth="1"/>
    <col min="12" max="12" width="9.1796875" style="19" hidden="1" customWidth="1"/>
    <col min="13" max="13" width="10.7265625" customWidth="1"/>
    <col min="14" max="14" width="9.54296875" hidden="1" customWidth="1"/>
    <col min="15" max="15" width="25.7265625" customWidth="1"/>
    <col min="16" max="35" width="9.26953125" style="20" customWidth="1"/>
    <col min="36" max="95" width="9.26953125" customWidth="1"/>
    <col min="96" max="183" width="9.26953125" style="19" customWidth="1"/>
    <col min="184" max="184" width="13.7265625" customWidth="1"/>
    <col min="185" max="185" width="18.7265625" customWidth="1"/>
    <col min="186" max="188" width="10.7265625" customWidth="1"/>
    <col min="189" max="189" width="13.26953125" customWidth="1"/>
  </cols>
  <sheetData>
    <row r="1" spans="1:183" s="1" customFormat="1" ht="63.75" customHeight="1" x14ac:dyDescent="0.35">
      <c r="F1" s="2"/>
      <c r="G1" s="2"/>
      <c r="H1" s="2"/>
      <c r="I1" s="2"/>
      <c r="J1" s="2"/>
      <c r="K1" s="2"/>
      <c r="L1" s="2"/>
      <c r="P1" s="150" t="s">
        <v>549</v>
      </c>
      <c r="Q1" s="150" t="s">
        <v>104</v>
      </c>
      <c r="R1" s="150" t="s">
        <v>126</v>
      </c>
      <c r="S1" s="150" t="s">
        <v>550</v>
      </c>
      <c r="T1" s="150" t="s">
        <v>43</v>
      </c>
      <c r="U1" s="150" t="s">
        <v>127</v>
      </c>
      <c r="V1" s="150" t="s">
        <v>128</v>
      </c>
      <c r="W1" s="150" t="s">
        <v>106</v>
      </c>
      <c r="X1" s="150" t="s">
        <v>129</v>
      </c>
      <c r="Y1" s="150" t="s">
        <v>46</v>
      </c>
      <c r="Z1" s="150" t="s">
        <v>110</v>
      </c>
      <c r="AA1" s="150" t="s">
        <v>130</v>
      </c>
      <c r="AB1" s="150" t="s">
        <v>131</v>
      </c>
      <c r="AC1" s="150" t="s">
        <v>132</v>
      </c>
      <c r="AD1" s="150" t="s">
        <v>133</v>
      </c>
      <c r="AE1" s="150" t="s">
        <v>134</v>
      </c>
      <c r="AF1" s="150" t="s">
        <v>135</v>
      </c>
      <c r="AG1" s="150" t="s">
        <v>136</v>
      </c>
      <c r="AH1" s="150" t="s">
        <v>551</v>
      </c>
      <c r="AI1" s="150" t="s">
        <v>552</v>
      </c>
      <c r="AJ1" s="21" t="s">
        <v>137</v>
      </c>
      <c r="AK1" s="21" t="s">
        <v>138</v>
      </c>
      <c r="AL1" s="21" t="s">
        <v>139</v>
      </c>
      <c r="AM1" s="21" t="s">
        <v>140</v>
      </c>
      <c r="AN1" s="21" t="s">
        <v>141</v>
      </c>
      <c r="AO1" s="21" t="s">
        <v>142</v>
      </c>
      <c r="AP1" s="21" t="s">
        <v>143</v>
      </c>
      <c r="AQ1" s="21" t="s">
        <v>144</v>
      </c>
      <c r="AR1" s="21" t="s">
        <v>145</v>
      </c>
      <c r="AS1" s="21" t="s">
        <v>146</v>
      </c>
      <c r="AT1" s="21" t="s">
        <v>147</v>
      </c>
      <c r="AU1" s="21" t="s">
        <v>148</v>
      </c>
      <c r="AV1" s="21" t="s">
        <v>149</v>
      </c>
      <c r="AW1" s="21" t="s">
        <v>150</v>
      </c>
      <c r="AX1" s="21" t="s">
        <v>151</v>
      </c>
      <c r="AY1" s="21" t="s">
        <v>152</v>
      </c>
      <c r="AZ1" s="21" t="s">
        <v>153</v>
      </c>
      <c r="BA1" s="21" t="s">
        <v>154</v>
      </c>
      <c r="BB1" s="21" t="s">
        <v>155</v>
      </c>
      <c r="BC1" s="21" t="s">
        <v>156</v>
      </c>
      <c r="BD1" s="21" t="s">
        <v>157</v>
      </c>
      <c r="BE1" s="21" t="s">
        <v>158</v>
      </c>
      <c r="BF1" s="21" t="s">
        <v>159</v>
      </c>
      <c r="BG1" s="21" t="s">
        <v>160</v>
      </c>
      <c r="BH1" s="21" t="s">
        <v>161</v>
      </c>
      <c r="BI1" s="21" t="s">
        <v>162</v>
      </c>
      <c r="BJ1" s="21" t="s">
        <v>163</v>
      </c>
      <c r="BK1" s="21" t="s">
        <v>164</v>
      </c>
      <c r="BL1" s="21" t="s">
        <v>165</v>
      </c>
      <c r="BM1" s="21" t="s">
        <v>166</v>
      </c>
      <c r="BN1" s="21" t="s">
        <v>167</v>
      </c>
      <c r="BO1" s="21" t="s">
        <v>168</v>
      </c>
      <c r="BP1" s="21" t="s">
        <v>169</v>
      </c>
      <c r="BQ1" s="21" t="s">
        <v>170</v>
      </c>
      <c r="BR1" s="21" t="s">
        <v>171</v>
      </c>
      <c r="BS1" s="21" t="s">
        <v>172</v>
      </c>
      <c r="BT1" s="21" t="s">
        <v>173</v>
      </c>
      <c r="BU1" s="21" t="s">
        <v>174</v>
      </c>
      <c r="BV1" s="21" t="s">
        <v>175</v>
      </c>
      <c r="BW1" s="21" t="s">
        <v>176</v>
      </c>
      <c r="BX1" s="21" t="s">
        <v>177</v>
      </c>
      <c r="BY1" s="21" t="s">
        <v>178</v>
      </c>
      <c r="BZ1" s="21" t="s">
        <v>179</v>
      </c>
      <c r="CA1" s="21" t="s">
        <v>180</v>
      </c>
      <c r="CB1" s="21" t="s">
        <v>181</v>
      </c>
      <c r="CC1" s="21" t="s">
        <v>182</v>
      </c>
      <c r="CD1" s="21" t="s">
        <v>183</v>
      </c>
      <c r="CE1" s="21" t="s">
        <v>184</v>
      </c>
      <c r="CF1" s="21" t="s">
        <v>185</v>
      </c>
      <c r="CG1" s="21" t="s">
        <v>186</v>
      </c>
      <c r="CH1" s="21" t="s">
        <v>187</v>
      </c>
      <c r="CI1" s="21" t="s">
        <v>188</v>
      </c>
      <c r="CJ1" s="21" t="s">
        <v>189</v>
      </c>
      <c r="CK1" s="21" t="s">
        <v>190</v>
      </c>
      <c r="CL1" s="21" t="s">
        <v>553</v>
      </c>
      <c r="CM1" s="21" t="s">
        <v>192</v>
      </c>
      <c r="CN1" s="21" t="s">
        <v>193</v>
      </c>
      <c r="CO1" s="21" t="s">
        <v>194</v>
      </c>
      <c r="CP1" s="21" t="s">
        <v>195</v>
      </c>
      <c r="CQ1" s="21" t="s">
        <v>196</v>
      </c>
      <c r="CR1" s="21" t="s">
        <v>554</v>
      </c>
      <c r="CS1" s="21" t="s">
        <v>555</v>
      </c>
      <c r="CT1" s="21" t="s">
        <v>556</v>
      </c>
      <c r="CU1" s="21" t="s">
        <v>557</v>
      </c>
      <c r="CV1" s="21" t="s">
        <v>558</v>
      </c>
      <c r="CW1" s="21" t="s">
        <v>559</v>
      </c>
      <c r="CX1" s="21" t="s">
        <v>560</v>
      </c>
      <c r="CY1" s="21" t="s">
        <v>561</v>
      </c>
      <c r="CZ1" s="21" t="s">
        <v>562</v>
      </c>
      <c r="DA1" s="21" t="s">
        <v>563</v>
      </c>
      <c r="DB1" s="21" t="s">
        <v>564</v>
      </c>
      <c r="DC1" s="21" t="s">
        <v>565</v>
      </c>
      <c r="DD1" s="21" t="s">
        <v>566</v>
      </c>
      <c r="DE1" s="21" t="s">
        <v>567</v>
      </c>
      <c r="DF1" s="21" t="s">
        <v>568</v>
      </c>
      <c r="DG1" s="21" t="s">
        <v>569</v>
      </c>
      <c r="DH1" s="21" t="s">
        <v>570</v>
      </c>
      <c r="DI1" s="21" t="s">
        <v>571</v>
      </c>
      <c r="DJ1" s="21" t="s">
        <v>572</v>
      </c>
      <c r="DK1" s="21" t="s">
        <v>573</v>
      </c>
      <c r="DL1" s="21" t="s">
        <v>574</v>
      </c>
      <c r="DM1" s="21" t="s">
        <v>575</v>
      </c>
      <c r="DN1" s="21" t="s">
        <v>576</v>
      </c>
      <c r="DO1" s="21" t="s">
        <v>577</v>
      </c>
      <c r="DP1" s="21" t="s">
        <v>578</v>
      </c>
      <c r="DQ1" s="21" t="s">
        <v>579</v>
      </c>
      <c r="DR1" s="21" t="s">
        <v>580</v>
      </c>
      <c r="DS1" s="21" t="s">
        <v>581</v>
      </c>
      <c r="DT1" s="21" t="s">
        <v>582</v>
      </c>
      <c r="DU1" s="21" t="s">
        <v>583</v>
      </c>
      <c r="DV1" s="21" t="s">
        <v>584</v>
      </c>
      <c r="DW1" s="21" t="s">
        <v>585</v>
      </c>
      <c r="DX1" s="21" t="s">
        <v>586</v>
      </c>
      <c r="DY1" s="21" t="s">
        <v>587</v>
      </c>
      <c r="DZ1" s="21" t="s">
        <v>588</v>
      </c>
      <c r="EA1" s="21" t="s">
        <v>589</v>
      </c>
      <c r="EB1" s="21" t="s">
        <v>590</v>
      </c>
      <c r="EC1" s="21" t="s">
        <v>591</v>
      </c>
      <c r="ED1" s="21" t="s">
        <v>592</v>
      </c>
      <c r="EE1" s="21" t="s">
        <v>593</v>
      </c>
      <c r="EF1" s="167" t="s">
        <v>594</v>
      </c>
      <c r="EG1" s="167" t="s">
        <v>595</v>
      </c>
      <c r="EH1" s="167" t="s">
        <v>594</v>
      </c>
      <c r="EI1" s="167" t="s">
        <v>595</v>
      </c>
      <c r="EJ1" s="167" t="s">
        <v>595</v>
      </c>
      <c r="EK1" s="167" t="s">
        <v>594</v>
      </c>
      <c r="EL1" s="167" t="s">
        <v>595</v>
      </c>
      <c r="EM1" s="167" t="s">
        <v>594</v>
      </c>
      <c r="EN1" s="167" t="s">
        <v>594</v>
      </c>
      <c r="EO1" s="167" t="s">
        <v>594</v>
      </c>
      <c r="EP1" s="167" t="s">
        <v>595</v>
      </c>
      <c r="EQ1" s="167" t="s">
        <v>595</v>
      </c>
      <c r="ER1" s="167" t="s">
        <v>595</v>
      </c>
      <c r="ES1" s="167" t="s">
        <v>595</v>
      </c>
      <c r="ET1" s="167" t="s">
        <v>594</v>
      </c>
      <c r="EU1" s="167" t="s">
        <v>594</v>
      </c>
      <c r="EV1" s="167" t="s">
        <v>594</v>
      </c>
      <c r="EW1" s="167" t="s">
        <v>595</v>
      </c>
      <c r="EX1" s="167" t="s">
        <v>595</v>
      </c>
      <c r="EY1" s="167" t="s">
        <v>594</v>
      </c>
      <c r="EZ1" s="167" t="s">
        <v>594</v>
      </c>
      <c r="FA1" s="167" t="s">
        <v>595</v>
      </c>
      <c r="FB1" s="167" t="s">
        <v>594</v>
      </c>
      <c r="FC1" s="167" t="s">
        <v>595</v>
      </c>
      <c r="FD1" s="167" t="s">
        <v>595</v>
      </c>
      <c r="FE1" s="167" t="s">
        <v>594</v>
      </c>
      <c r="FF1" s="167" t="s">
        <v>594</v>
      </c>
      <c r="FG1" s="167" t="s">
        <v>595</v>
      </c>
      <c r="FH1" s="167" t="s">
        <v>594</v>
      </c>
      <c r="FI1" s="167" t="s">
        <v>594</v>
      </c>
      <c r="FJ1" s="167" t="s">
        <v>595</v>
      </c>
      <c r="FK1" s="167" t="s">
        <v>595</v>
      </c>
      <c r="FL1" s="167" t="s">
        <v>595</v>
      </c>
      <c r="FM1" s="167" t="s">
        <v>595</v>
      </c>
      <c r="FN1" s="167" t="s">
        <v>594</v>
      </c>
      <c r="FO1" s="167" t="s">
        <v>594</v>
      </c>
      <c r="FP1" s="167" t="s">
        <v>594</v>
      </c>
      <c r="FQ1" s="167" t="s">
        <v>595</v>
      </c>
      <c r="FR1" s="167" t="s">
        <v>595</v>
      </c>
      <c r="FS1" s="167" t="s">
        <v>594</v>
      </c>
      <c r="FT1" s="167" t="s">
        <v>595</v>
      </c>
      <c r="FU1" s="167" t="s">
        <v>594</v>
      </c>
      <c r="FV1" s="167" t="s">
        <v>594</v>
      </c>
      <c r="FW1" s="167" t="s">
        <v>595</v>
      </c>
      <c r="FX1" s="167" t="s">
        <v>595</v>
      </c>
      <c r="FY1" s="167" t="s">
        <v>594</v>
      </c>
      <c r="FZ1" s="167" t="s">
        <v>595</v>
      </c>
      <c r="GA1" s="167" t="s">
        <v>594</v>
      </c>
    </row>
    <row r="2" spans="1:183" s="6" customFormat="1" ht="15" customHeight="1" x14ac:dyDescent="0.35">
      <c r="A2" s="4"/>
      <c r="B2" s="4"/>
      <c r="C2" s="5"/>
      <c r="D2" s="5"/>
      <c r="E2" s="142"/>
      <c r="F2" s="142"/>
      <c r="G2" s="142"/>
      <c r="H2" s="142"/>
      <c r="I2" s="142"/>
      <c r="J2" s="142"/>
      <c r="K2" s="142"/>
      <c r="L2" s="142"/>
      <c r="M2" s="5"/>
      <c r="N2" s="5"/>
      <c r="O2" s="5" t="s">
        <v>57</v>
      </c>
      <c r="P2" s="178" t="s">
        <v>197</v>
      </c>
      <c r="Q2" s="178"/>
      <c r="R2" s="178"/>
      <c r="S2" s="178"/>
      <c r="T2" s="178"/>
      <c r="U2" s="178"/>
      <c r="V2" s="178"/>
      <c r="W2" s="178"/>
      <c r="X2" s="178"/>
      <c r="Y2" s="178"/>
      <c r="Z2" s="178"/>
      <c r="AA2" s="178"/>
      <c r="AB2" s="178"/>
      <c r="AC2" s="178"/>
      <c r="AD2" s="178"/>
      <c r="AE2" s="178"/>
      <c r="AF2" s="178"/>
      <c r="AG2" s="178"/>
      <c r="AH2" s="178"/>
      <c r="AI2" s="178"/>
      <c r="AJ2" s="182" t="s">
        <v>124</v>
      </c>
      <c r="AK2" s="183"/>
      <c r="AL2" s="183"/>
      <c r="AM2" s="183"/>
      <c r="AN2" s="183"/>
      <c r="AO2" s="183"/>
      <c r="AP2" s="183"/>
      <c r="AQ2" s="183"/>
      <c r="AR2" s="183"/>
      <c r="AS2" s="183"/>
      <c r="AT2" s="183"/>
      <c r="AU2" s="183"/>
      <c r="AV2" s="183"/>
      <c r="AW2" s="183"/>
      <c r="AX2" s="183"/>
      <c r="AY2" s="183"/>
      <c r="AZ2" s="183"/>
      <c r="BA2" s="183"/>
      <c r="BB2" s="183"/>
      <c r="BC2" s="183"/>
      <c r="BD2" s="183"/>
      <c r="BE2" s="183"/>
      <c r="BF2" s="183"/>
      <c r="BG2" s="183"/>
      <c r="BH2" s="183"/>
      <c r="BI2" s="183"/>
      <c r="BJ2" s="183"/>
      <c r="BK2" s="183"/>
      <c r="BL2" s="183"/>
      <c r="BM2" s="183"/>
      <c r="BN2" s="183"/>
      <c r="BO2" s="183"/>
      <c r="BP2" s="183"/>
      <c r="BQ2" s="183"/>
      <c r="BR2" s="183"/>
      <c r="BS2" s="183"/>
      <c r="BT2" s="183"/>
      <c r="BU2" s="183"/>
      <c r="BV2" s="183"/>
      <c r="BW2" s="183"/>
      <c r="BX2" s="183"/>
      <c r="BY2" s="183"/>
      <c r="BZ2" s="183"/>
      <c r="CA2" s="183"/>
      <c r="CB2" s="183"/>
      <c r="CC2" s="183"/>
      <c r="CD2" s="183"/>
      <c r="CE2" s="183"/>
      <c r="CF2" s="183"/>
      <c r="CG2" s="183"/>
      <c r="CH2" s="183"/>
      <c r="CI2" s="183"/>
      <c r="CJ2" s="183"/>
      <c r="CK2" s="183"/>
      <c r="CL2" s="183"/>
      <c r="CM2" s="183"/>
      <c r="CN2" s="183"/>
      <c r="CO2" s="183"/>
      <c r="CP2" s="183"/>
      <c r="CQ2" s="183"/>
      <c r="CR2" s="183"/>
      <c r="CS2" s="183"/>
      <c r="CT2" s="183"/>
      <c r="CU2" s="183"/>
      <c r="CV2" s="183"/>
      <c r="CW2" s="183"/>
      <c r="CX2" s="183"/>
      <c r="CY2" s="183"/>
      <c r="CZ2" s="183"/>
      <c r="DA2" s="183"/>
      <c r="DB2" s="183"/>
      <c r="DC2" s="183"/>
      <c r="DD2" s="183"/>
      <c r="DE2" s="183"/>
      <c r="DF2" s="183"/>
      <c r="DG2" s="183"/>
      <c r="DH2" s="183"/>
      <c r="DI2" s="183"/>
      <c r="DJ2" s="183"/>
      <c r="DK2" s="183"/>
      <c r="DL2" s="183"/>
      <c r="DM2" s="183"/>
      <c r="DN2" s="183"/>
      <c r="DO2" s="183"/>
      <c r="DP2" s="183"/>
      <c r="DQ2" s="183"/>
      <c r="DR2" s="183"/>
      <c r="DS2" s="183"/>
      <c r="DT2" s="183"/>
      <c r="DU2" s="183"/>
      <c r="DV2" s="183"/>
      <c r="DW2" s="183"/>
      <c r="DX2" s="183"/>
      <c r="DY2" s="183"/>
      <c r="DZ2" s="183"/>
      <c r="EA2" s="183"/>
      <c r="EB2" s="183"/>
      <c r="EC2" s="183"/>
      <c r="ED2" s="183"/>
      <c r="EE2" s="184"/>
      <c r="EF2" s="185" t="s">
        <v>596</v>
      </c>
      <c r="EG2" s="186"/>
      <c r="EH2" s="186"/>
      <c r="EI2" s="186"/>
      <c r="EJ2" s="186"/>
      <c r="EK2" s="186"/>
      <c r="EL2" s="186"/>
      <c r="EM2" s="186"/>
      <c r="EN2" s="186"/>
      <c r="EO2" s="186"/>
      <c r="EP2" s="186"/>
      <c r="EQ2" s="186"/>
      <c r="ER2" s="186"/>
      <c r="ES2" s="186"/>
      <c r="ET2" s="186"/>
      <c r="EU2" s="186"/>
      <c r="EV2" s="186"/>
      <c r="EW2" s="186"/>
      <c r="EX2" s="186"/>
      <c r="EY2" s="186"/>
      <c r="EZ2" s="186"/>
      <c r="FA2" s="186"/>
      <c r="FB2" s="186"/>
      <c r="FC2" s="186"/>
      <c r="FD2" s="186"/>
      <c r="FE2" s="186"/>
      <c r="FF2" s="186"/>
      <c r="FG2" s="186"/>
      <c r="FH2" s="186"/>
      <c r="FI2" s="186"/>
      <c r="FJ2" s="186"/>
      <c r="FK2" s="186"/>
      <c r="FL2" s="186"/>
      <c r="FM2" s="186"/>
      <c r="FN2" s="186"/>
      <c r="FO2" s="186"/>
      <c r="FP2" s="186"/>
      <c r="FQ2" s="186"/>
      <c r="FR2" s="186"/>
      <c r="FS2" s="186"/>
      <c r="FT2" s="186"/>
      <c r="FU2" s="186"/>
      <c r="FV2" s="186"/>
      <c r="FW2" s="186"/>
      <c r="FX2" s="186"/>
      <c r="FY2" s="186"/>
      <c r="FZ2" s="186"/>
      <c r="GA2" s="187"/>
    </row>
    <row r="3" spans="1:183" s="6" customFormat="1" ht="1" customHeight="1" x14ac:dyDescent="0.35">
      <c r="A3" s="4"/>
      <c r="B3" s="4"/>
      <c r="C3" s="5" t="s">
        <v>61</v>
      </c>
      <c r="D3" s="5"/>
      <c r="E3" s="142"/>
      <c r="F3" s="142"/>
      <c r="G3" s="142"/>
      <c r="H3" s="142"/>
      <c r="I3" s="142"/>
      <c r="J3" s="142"/>
      <c r="K3" s="142"/>
      <c r="L3" s="142"/>
      <c r="M3" s="5"/>
      <c r="N3" s="5"/>
      <c r="O3" s="5"/>
      <c r="P3" s="151">
        <v>1</v>
      </c>
      <c r="Q3" s="151">
        <v>1</v>
      </c>
      <c r="R3" s="151">
        <v>1</v>
      </c>
      <c r="S3" s="151">
        <v>1</v>
      </c>
      <c r="T3" s="151">
        <v>1</v>
      </c>
      <c r="U3" s="151">
        <v>1</v>
      </c>
      <c r="V3" s="151">
        <v>1</v>
      </c>
      <c r="W3" s="151">
        <v>1</v>
      </c>
      <c r="X3" s="151">
        <v>1</v>
      </c>
      <c r="Y3" s="151">
        <v>1</v>
      </c>
      <c r="Z3" s="151">
        <v>1</v>
      </c>
      <c r="AA3" s="151">
        <v>1</v>
      </c>
      <c r="AB3" s="151">
        <v>1</v>
      </c>
      <c r="AC3" s="151">
        <v>1</v>
      </c>
      <c r="AD3" s="151">
        <v>1</v>
      </c>
      <c r="AE3" s="151">
        <v>1</v>
      </c>
      <c r="AF3" s="151">
        <v>1</v>
      </c>
      <c r="AG3" s="152">
        <v>1</v>
      </c>
      <c r="AH3" s="151">
        <v>1</v>
      </c>
      <c r="AI3" s="152">
        <v>1</v>
      </c>
      <c r="AJ3" s="22">
        <v>1</v>
      </c>
      <c r="AK3" s="22">
        <v>4</v>
      </c>
      <c r="AL3" s="22">
        <v>3</v>
      </c>
      <c r="AM3" s="22">
        <v>4</v>
      </c>
      <c r="AN3" s="22">
        <v>1</v>
      </c>
      <c r="AO3" s="22">
        <v>2</v>
      </c>
      <c r="AP3" s="22">
        <v>1</v>
      </c>
      <c r="AQ3" s="22">
        <v>2</v>
      </c>
      <c r="AR3" s="22">
        <v>2</v>
      </c>
      <c r="AS3" s="22">
        <v>3</v>
      </c>
      <c r="AT3" s="22">
        <v>3</v>
      </c>
      <c r="AU3" s="22">
        <v>4</v>
      </c>
      <c r="AV3" s="22">
        <v>4</v>
      </c>
      <c r="AW3" s="22">
        <v>3</v>
      </c>
      <c r="AX3" s="22">
        <v>1</v>
      </c>
      <c r="AY3" s="22">
        <v>1</v>
      </c>
      <c r="AZ3" s="22">
        <v>4</v>
      </c>
      <c r="BA3" s="22">
        <v>1</v>
      </c>
      <c r="BB3" s="22">
        <v>2</v>
      </c>
      <c r="BC3" s="22">
        <v>1</v>
      </c>
      <c r="BD3" s="22">
        <v>3</v>
      </c>
      <c r="BE3" s="22">
        <v>4</v>
      </c>
      <c r="BF3" s="22">
        <v>3</v>
      </c>
      <c r="BG3" s="22">
        <v>3</v>
      </c>
      <c r="BH3" s="22">
        <v>4</v>
      </c>
      <c r="BI3" s="22">
        <v>2</v>
      </c>
      <c r="BJ3" s="22">
        <v>1</v>
      </c>
      <c r="BK3" s="22">
        <v>4</v>
      </c>
      <c r="BL3" s="22">
        <v>2</v>
      </c>
      <c r="BM3" s="22">
        <v>3</v>
      </c>
      <c r="BN3" s="22">
        <v>1</v>
      </c>
      <c r="BO3" s="22">
        <v>3</v>
      </c>
      <c r="BP3" s="22">
        <v>4</v>
      </c>
      <c r="BQ3" s="22">
        <v>1</v>
      </c>
      <c r="BR3" s="22">
        <v>2</v>
      </c>
      <c r="BS3" s="22">
        <v>3</v>
      </c>
      <c r="BT3" s="22">
        <v>2</v>
      </c>
      <c r="BU3" s="147">
        <v>4</v>
      </c>
      <c r="BV3" s="147">
        <v>3</v>
      </c>
      <c r="BW3" s="147">
        <v>4</v>
      </c>
      <c r="BX3" s="147">
        <v>1</v>
      </c>
      <c r="BY3" s="147">
        <v>2</v>
      </c>
      <c r="BZ3" s="147">
        <v>2</v>
      </c>
      <c r="CA3" s="147">
        <v>2</v>
      </c>
      <c r="CB3" s="147">
        <v>1</v>
      </c>
      <c r="CC3" s="147">
        <v>4</v>
      </c>
      <c r="CD3" s="147">
        <v>1</v>
      </c>
      <c r="CE3" s="147">
        <v>1</v>
      </c>
      <c r="CF3" s="147">
        <v>4</v>
      </c>
      <c r="CG3" s="147">
        <v>2</v>
      </c>
      <c r="CH3" s="147">
        <v>2</v>
      </c>
      <c r="CI3" s="147">
        <v>1</v>
      </c>
      <c r="CJ3" s="147">
        <v>3</v>
      </c>
      <c r="CK3" s="147">
        <v>2</v>
      </c>
      <c r="CL3" s="147">
        <v>2</v>
      </c>
      <c r="CM3" s="147">
        <v>4</v>
      </c>
      <c r="CN3" s="147">
        <v>1</v>
      </c>
      <c r="CO3" s="148">
        <v>3</v>
      </c>
      <c r="CP3" s="148">
        <v>4</v>
      </c>
      <c r="CQ3" s="148">
        <v>3</v>
      </c>
      <c r="CR3" s="22">
        <v>4</v>
      </c>
      <c r="CS3" s="22">
        <v>1</v>
      </c>
      <c r="CT3" s="22">
        <v>3</v>
      </c>
      <c r="CU3" s="22">
        <v>1</v>
      </c>
      <c r="CV3" s="22">
        <v>4</v>
      </c>
      <c r="CW3" s="22">
        <v>3</v>
      </c>
      <c r="CX3" s="22">
        <v>2</v>
      </c>
      <c r="CY3" s="22">
        <v>3</v>
      </c>
      <c r="CZ3" s="22">
        <v>1</v>
      </c>
      <c r="DA3" s="22">
        <v>4</v>
      </c>
      <c r="DB3" s="22">
        <v>2</v>
      </c>
      <c r="DC3" s="22">
        <v>4</v>
      </c>
      <c r="DD3" s="22">
        <v>1</v>
      </c>
      <c r="DE3" s="22">
        <v>2</v>
      </c>
      <c r="DF3" s="22">
        <v>3</v>
      </c>
      <c r="DG3" s="22">
        <v>3</v>
      </c>
      <c r="DH3" s="22">
        <v>2</v>
      </c>
      <c r="DI3" s="22">
        <v>4</v>
      </c>
      <c r="DJ3" s="22">
        <v>1</v>
      </c>
      <c r="DK3" s="22">
        <v>3</v>
      </c>
      <c r="DL3" s="22">
        <v>2</v>
      </c>
      <c r="DM3" s="22">
        <v>4</v>
      </c>
      <c r="DN3" s="22">
        <v>1</v>
      </c>
      <c r="DO3" s="22">
        <v>3</v>
      </c>
      <c r="DP3" s="22">
        <v>2</v>
      </c>
      <c r="DQ3" s="22">
        <v>3</v>
      </c>
      <c r="DR3" s="22">
        <v>4</v>
      </c>
      <c r="DS3" s="22">
        <v>1</v>
      </c>
      <c r="DT3" s="22">
        <v>4</v>
      </c>
      <c r="DU3" s="22">
        <v>3</v>
      </c>
      <c r="DV3" s="22">
        <v>4</v>
      </c>
      <c r="DW3" s="22">
        <v>2</v>
      </c>
      <c r="DX3" s="22">
        <v>1</v>
      </c>
      <c r="DY3" s="22">
        <v>2</v>
      </c>
      <c r="DZ3" s="22">
        <v>1</v>
      </c>
      <c r="EA3" s="22">
        <v>2</v>
      </c>
      <c r="EB3" s="22">
        <v>2</v>
      </c>
      <c r="EC3" s="147">
        <v>4</v>
      </c>
      <c r="ED3" s="147">
        <v>3</v>
      </c>
      <c r="EE3" s="147">
        <v>3</v>
      </c>
      <c r="EF3" s="166">
        <v>1</v>
      </c>
      <c r="EG3" s="166">
        <v>2</v>
      </c>
      <c r="EH3" s="166">
        <v>1</v>
      </c>
      <c r="EI3" s="166">
        <v>2</v>
      </c>
      <c r="EJ3" s="166">
        <v>2</v>
      </c>
      <c r="EK3" s="166">
        <v>1</v>
      </c>
      <c r="EL3" s="166">
        <v>2</v>
      </c>
      <c r="EM3" s="166">
        <v>1</v>
      </c>
      <c r="EN3" s="166">
        <v>1</v>
      </c>
      <c r="EO3" s="166">
        <v>1</v>
      </c>
      <c r="EP3" s="166">
        <v>2</v>
      </c>
      <c r="EQ3" s="166">
        <v>2</v>
      </c>
      <c r="ER3" s="166">
        <v>2</v>
      </c>
      <c r="ES3" s="166">
        <v>2</v>
      </c>
      <c r="ET3" s="166">
        <v>1</v>
      </c>
      <c r="EU3" s="166">
        <v>1</v>
      </c>
      <c r="EV3" s="166">
        <v>1</v>
      </c>
      <c r="EW3" s="166">
        <v>2</v>
      </c>
      <c r="EX3" s="166">
        <v>2</v>
      </c>
      <c r="EY3" s="166">
        <v>1</v>
      </c>
      <c r="EZ3" s="166">
        <v>1</v>
      </c>
      <c r="FA3" s="166">
        <v>2</v>
      </c>
      <c r="FB3" s="166">
        <v>1</v>
      </c>
      <c r="FC3" s="166">
        <v>2</v>
      </c>
      <c r="FD3" s="166">
        <v>2</v>
      </c>
      <c r="FE3" s="166">
        <v>1</v>
      </c>
      <c r="FF3" s="166">
        <v>1</v>
      </c>
      <c r="FG3" s="166">
        <v>2</v>
      </c>
      <c r="FH3" s="166">
        <v>1</v>
      </c>
      <c r="FI3" s="166">
        <v>1</v>
      </c>
      <c r="FJ3" s="166">
        <v>2</v>
      </c>
      <c r="FK3" s="166">
        <v>2</v>
      </c>
      <c r="FL3" s="166">
        <v>2</v>
      </c>
      <c r="FM3" s="166">
        <v>2</v>
      </c>
      <c r="FN3" s="166">
        <v>1</v>
      </c>
      <c r="FO3" s="166">
        <v>1</v>
      </c>
      <c r="FP3" s="166">
        <v>1</v>
      </c>
      <c r="FQ3" s="166">
        <v>2</v>
      </c>
      <c r="FR3" s="166">
        <v>2</v>
      </c>
      <c r="FS3" s="166">
        <v>1</v>
      </c>
      <c r="FT3" s="166">
        <v>2</v>
      </c>
      <c r="FU3" s="166">
        <v>1</v>
      </c>
      <c r="FV3" s="166">
        <v>1</v>
      </c>
      <c r="FW3" s="166">
        <v>2</v>
      </c>
      <c r="FX3" s="166">
        <v>2</v>
      </c>
      <c r="FY3" s="166">
        <v>1</v>
      </c>
      <c r="FZ3" s="166">
        <v>2</v>
      </c>
      <c r="GA3" s="166">
        <v>1</v>
      </c>
    </row>
    <row r="4" spans="1:183" s="11" customFormat="1" ht="1" customHeight="1" x14ac:dyDescent="0.35">
      <c r="A4" s="8"/>
      <c r="B4" s="8"/>
      <c r="C4" s="9" t="s">
        <v>62</v>
      </c>
      <c r="D4" s="8"/>
      <c r="E4" s="143"/>
      <c r="F4" s="143"/>
      <c r="G4" s="143"/>
      <c r="H4" s="143"/>
      <c r="I4" s="143"/>
      <c r="J4" s="143"/>
      <c r="K4" s="143"/>
      <c r="L4" s="143"/>
      <c r="M4" s="8"/>
      <c r="N4" s="8"/>
      <c r="O4" s="8"/>
      <c r="P4" s="154">
        <f>SUM(P5:P11)</f>
        <v>0</v>
      </c>
      <c r="Q4" s="154">
        <f t="shared" ref="Q4:AI4" si="0">SUM(Q5:Q11)</f>
        <v>0</v>
      </c>
      <c r="R4" s="154">
        <f t="shared" si="0"/>
        <v>0</v>
      </c>
      <c r="S4" s="154">
        <f t="shared" si="0"/>
        <v>0</v>
      </c>
      <c r="T4" s="154">
        <f t="shared" si="0"/>
        <v>0</v>
      </c>
      <c r="U4" s="154">
        <f t="shared" si="0"/>
        <v>0</v>
      </c>
      <c r="V4" s="154">
        <f t="shared" si="0"/>
        <v>0</v>
      </c>
      <c r="W4" s="154">
        <f t="shared" si="0"/>
        <v>0</v>
      </c>
      <c r="X4" s="154">
        <f t="shared" si="0"/>
        <v>0</v>
      </c>
      <c r="Y4" s="154">
        <f t="shared" si="0"/>
        <v>0</v>
      </c>
      <c r="Z4" s="154">
        <f t="shared" si="0"/>
        <v>0</v>
      </c>
      <c r="AA4" s="154">
        <f t="shared" si="0"/>
        <v>0</v>
      </c>
      <c r="AB4" s="154">
        <f t="shared" si="0"/>
        <v>0</v>
      </c>
      <c r="AC4" s="154">
        <f t="shared" si="0"/>
        <v>0</v>
      </c>
      <c r="AD4" s="154">
        <f t="shared" si="0"/>
        <v>0</v>
      </c>
      <c r="AE4" s="154">
        <f t="shared" si="0"/>
        <v>0</v>
      </c>
      <c r="AF4" s="154">
        <f t="shared" si="0"/>
        <v>0</v>
      </c>
      <c r="AG4" s="154">
        <f t="shared" si="0"/>
        <v>0</v>
      </c>
      <c r="AH4" s="154">
        <f t="shared" si="0"/>
        <v>0</v>
      </c>
      <c r="AI4" s="154">
        <f t="shared" si="0"/>
        <v>0</v>
      </c>
      <c r="AJ4" s="8">
        <f>SUM(AJ6:AJ11)</f>
        <v>0</v>
      </c>
      <c r="AK4" s="8">
        <f t="shared" ref="AK4:CQ4" si="1">SUM(AK6:AK11)</f>
        <v>0</v>
      </c>
      <c r="AL4" s="8">
        <f t="shared" si="1"/>
        <v>0</v>
      </c>
      <c r="AM4" s="8">
        <f t="shared" si="1"/>
        <v>0</v>
      </c>
      <c r="AN4" s="8">
        <f t="shared" si="1"/>
        <v>0</v>
      </c>
      <c r="AO4" s="8">
        <f t="shared" si="1"/>
        <v>0</v>
      </c>
      <c r="AP4" s="8">
        <f t="shared" si="1"/>
        <v>0</v>
      </c>
      <c r="AQ4" s="8">
        <f t="shared" si="1"/>
        <v>0</v>
      </c>
      <c r="AR4" s="8">
        <f t="shared" si="1"/>
        <v>0</v>
      </c>
      <c r="AS4" s="8">
        <f t="shared" si="1"/>
        <v>0</v>
      </c>
      <c r="AT4" s="8">
        <f t="shared" si="1"/>
        <v>0</v>
      </c>
      <c r="AU4" s="8">
        <f t="shared" si="1"/>
        <v>0</v>
      </c>
      <c r="AV4" s="8">
        <f t="shared" si="1"/>
        <v>0</v>
      </c>
      <c r="AW4" s="8">
        <f t="shared" si="1"/>
        <v>0</v>
      </c>
      <c r="AX4" s="8">
        <f t="shared" si="1"/>
        <v>0</v>
      </c>
      <c r="AY4" s="8">
        <f t="shared" si="1"/>
        <v>0</v>
      </c>
      <c r="AZ4" s="8">
        <f t="shared" si="1"/>
        <v>0</v>
      </c>
      <c r="BA4" s="8">
        <f t="shared" si="1"/>
        <v>0</v>
      </c>
      <c r="BB4" s="8">
        <f t="shared" si="1"/>
        <v>0</v>
      </c>
      <c r="BC4" s="8">
        <f t="shared" si="1"/>
        <v>0</v>
      </c>
      <c r="BD4" s="8">
        <f t="shared" si="1"/>
        <v>0</v>
      </c>
      <c r="BE4" s="8">
        <f t="shared" si="1"/>
        <v>0</v>
      </c>
      <c r="BF4" s="8">
        <f t="shared" si="1"/>
        <v>0</v>
      </c>
      <c r="BG4" s="8">
        <f t="shared" si="1"/>
        <v>0</v>
      </c>
      <c r="BH4" s="8">
        <f t="shared" si="1"/>
        <v>0</v>
      </c>
      <c r="BI4" s="8">
        <f t="shared" si="1"/>
        <v>0</v>
      </c>
      <c r="BJ4" s="8">
        <f t="shared" si="1"/>
        <v>0</v>
      </c>
      <c r="BK4" s="8">
        <f t="shared" si="1"/>
        <v>0</v>
      </c>
      <c r="BL4" s="8">
        <f t="shared" si="1"/>
        <v>0</v>
      </c>
      <c r="BM4" s="8">
        <f t="shared" si="1"/>
        <v>0</v>
      </c>
      <c r="BN4" s="8">
        <f t="shared" si="1"/>
        <v>0</v>
      </c>
      <c r="BO4" s="8">
        <f t="shared" si="1"/>
        <v>0</v>
      </c>
      <c r="BP4" s="8">
        <f t="shared" si="1"/>
        <v>0</v>
      </c>
      <c r="BQ4" s="8">
        <f t="shared" si="1"/>
        <v>0</v>
      </c>
      <c r="BR4" s="8">
        <f t="shared" si="1"/>
        <v>0</v>
      </c>
      <c r="BS4" s="8">
        <f t="shared" si="1"/>
        <v>0</v>
      </c>
      <c r="BT4" s="8">
        <f t="shared" si="1"/>
        <v>0</v>
      </c>
      <c r="BU4" s="8">
        <f t="shared" si="1"/>
        <v>0</v>
      </c>
      <c r="BV4" s="8">
        <f t="shared" si="1"/>
        <v>0</v>
      </c>
      <c r="BW4" s="8">
        <f t="shared" si="1"/>
        <v>0</v>
      </c>
      <c r="BX4" s="8">
        <f t="shared" si="1"/>
        <v>0</v>
      </c>
      <c r="BY4" s="8">
        <f t="shared" si="1"/>
        <v>0</v>
      </c>
      <c r="BZ4" s="8">
        <f t="shared" si="1"/>
        <v>0</v>
      </c>
      <c r="CA4" s="8">
        <f t="shared" si="1"/>
        <v>0</v>
      </c>
      <c r="CB4" s="8">
        <f t="shared" si="1"/>
        <v>0</v>
      </c>
      <c r="CC4" s="8">
        <f t="shared" si="1"/>
        <v>0</v>
      </c>
      <c r="CD4" s="8">
        <f t="shared" si="1"/>
        <v>0</v>
      </c>
      <c r="CE4" s="8">
        <f t="shared" si="1"/>
        <v>0</v>
      </c>
      <c r="CF4" s="8">
        <f t="shared" si="1"/>
        <v>0</v>
      </c>
      <c r="CG4" s="8">
        <f t="shared" si="1"/>
        <v>0</v>
      </c>
      <c r="CH4" s="8">
        <f t="shared" si="1"/>
        <v>0</v>
      </c>
      <c r="CI4" s="8">
        <f t="shared" si="1"/>
        <v>0</v>
      </c>
      <c r="CJ4" s="8">
        <f t="shared" si="1"/>
        <v>0</v>
      </c>
      <c r="CK4" s="8">
        <f t="shared" si="1"/>
        <v>0</v>
      </c>
      <c r="CL4" s="8">
        <f t="shared" si="1"/>
        <v>0</v>
      </c>
      <c r="CM4" s="8">
        <f t="shared" si="1"/>
        <v>0</v>
      </c>
      <c r="CN4" s="8">
        <f t="shared" si="1"/>
        <v>0</v>
      </c>
      <c r="CO4" s="8">
        <f t="shared" si="1"/>
        <v>0</v>
      </c>
      <c r="CP4" s="8">
        <f t="shared" si="1"/>
        <v>0</v>
      </c>
      <c r="CQ4" s="8">
        <f t="shared" si="1"/>
        <v>0</v>
      </c>
      <c r="CR4" s="8">
        <f>SUM(CR6:CR11)</f>
        <v>0</v>
      </c>
      <c r="CS4" s="8">
        <f t="shared" ref="CS4:EE4" si="2">SUM(CS6:CS11)</f>
        <v>0</v>
      </c>
      <c r="CT4" s="8">
        <f t="shared" si="2"/>
        <v>0</v>
      </c>
      <c r="CU4" s="8">
        <f t="shared" si="2"/>
        <v>0</v>
      </c>
      <c r="CV4" s="8">
        <f t="shared" si="2"/>
        <v>0</v>
      </c>
      <c r="CW4" s="8">
        <f t="shared" si="2"/>
        <v>0</v>
      </c>
      <c r="CX4" s="8">
        <f t="shared" si="2"/>
        <v>0</v>
      </c>
      <c r="CY4" s="8">
        <f t="shared" si="2"/>
        <v>0</v>
      </c>
      <c r="CZ4" s="8">
        <f t="shared" si="2"/>
        <v>0</v>
      </c>
      <c r="DA4" s="8">
        <f t="shared" si="2"/>
        <v>0</v>
      </c>
      <c r="DB4" s="8">
        <f t="shared" si="2"/>
        <v>0</v>
      </c>
      <c r="DC4" s="8">
        <f t="shared" si="2"/>
        <v>0</v>
      </c>
      <c r="DD4" s="8">
        <f t="shared" si="2"/>
        <v>0</v>
      </c>
      <c r="DE4" s="8">
        <f t="shared" si="2"/>
        <v>0</v>
      </c>
      <c r="DF4" s="8">
        <f t="shared" si="2"/>
        <v>0</v>
      </c>
      <c r="DG4" s="8">
        <f t="shared" si="2"/>
        <v>0</v>
      </c>
      <c r="DH4" s="8">
        <f t="shared" si="2"/>
        <v>0</v>
      </c>
      <c r="DI4" s="8">
        <f t="shared" si="2"/>
        <v>0</v>
      </c>
      <c r="DJ4" s="8">
        <f t="shared" si="2"/>
        <v>0</v>
      </c>
      <c r="DK4" s="8">
        <f t="shared" si="2"/>
        <v>0</v>
      </c>
      <c r="DL4" s="8">
        <f t="shared" si="2"/>
        <v>0</v>
      </c>
      <c r="DM4" s="8">
        <f t="shared" si="2"/>
        <v>0</v>
      </c>
      <c r="DN4" s="8">
        <f t="shared" si="2"/>
        <v>0</v>
      </c>
      <c r="DO4" s="8">
        <f t="shared" si="2"/>
        <v>0</v>
      </c>
      <c r="DP4" s="8">
        <f t="shared" si="2"/>
        <v>0</v>
      </c>
      <c r="DQ4" s="8">
        <f t="shared" si="2"/>
        <v>0</v>
      </c>
      <c r="DR4" s="8">
        <f t="shared" si="2"/>
        <v>0</v>
      </c>
      <c r="DS4" s="8">
        <f t="shared" si="2"/>
        <v>0</v>
      </c>
      <c r="DT4" s="8">
        <f t="shared" si="2"/>
        <v>0</v>
      </c>
      <c r="DU4" s="8">
        <f t="shared" si="2"/>
        <v>0</v>
      </c>
      <c r="DV4" s="8">
        <f t="shared" si="2"/>
        <v>0</v>
      </c>
      <c r="DW4" s="8">
        <f t="shared" si="2"/>
        <v>0</v>
      </c>
      <c r="DX4" s="8">
        <f t="shared" si="2"/>
        <v>0</v>
      </c>
      <c r="DY4" s="8">
        <f t="shared" si="2"/>
        <v>0</v>
      </c>
      <c r="DZ4" s="8">
        <f t="shared" si="2"/>
        <v>0</v>
      </c>
      <c r="EA4" s="8">
        <f t="shared" si="2"/>
        <v>0</v>
      </c>
      <c r="EB4" s="8">
        <f t="shared" si="2"/>
        <v>0</v>
      </c>
      <c r="EC4" s="8">
        <f t="shared" si="2"/>
        <v>0</v>
      </c>
      <c r="ED4" s="8">
        <f t="shared" si="2"/>
        <v>0</v>
      </c>
      <c r="EE4" s="8">
        <f t="shared" si="2"/>
        <v>0</v>
      </c>
      <c r="EF4" s="154">
        <f>SUM(EF6:EF11)</f>
        <v>0</v>
      </c>
      <c r="EG4" s="154">
        <f t="shared" ref="EG4:GA4" si="3">SUM(EG6:EG11)</f>
        <v>0</v>
      </c>
      <c r="EH4" s="154">
        <f t="shared" si="3"/>
        <v>0</v>
      </c>
      <c r="EI4" s="154">
        <f t="shared" si="3"/>
        <v>0</v>
      </c>
      <c r="EJ4" s="154">
        <f t="shared" si="3"/>
        <v>0</v>
      </c>
      <c r="EK4" s="154">
        <f t="shared" si="3"/>
        <v>0</v>
      </c>
      <c r="EL4" s="154">
        <f t="shared" si="3"/>
        <v>0</v>
      </c>
      <c r="EM4" s="154">
        <f t="shared" si="3"/>
        <v>0</v>
      </c>
      <c r="EN4" s="154">
        <f t="shared" si="3"/>
        <v>0</v>
      </c>
      <c r="EO4" s="154">
        <f t="shared" si="3"/>
        <v>0</v>
      </c>
      <c r="EP4" s="154">
        <f t="shared" si="3"/>
        <v>0</v>
      </c>
      <c r="EQ4" s="154">
        <f t="shared" si="3"/>
        <v>0</v>
      </c>
      <c r="ER4" s="154">
        <f t="shared" si="3"/>
        <v>0</v>
      </c>
      <c r="ES4" s="154">
        <f t="shared" si="3"/>
        <v>0</v>
      </c>
      <c r="ET4" s="154">
        <f t="shared" si="3"/>
        <v>0</v>
      </c>
      <c r="EU4" s="154">
        <f t="shared" si="3"/>
        <v>0</v>
      </c>
      <c r="EV4" s="154">
        <f t="shared" si="3"/>
        <v>0</v>
      </c>
      <c r="EW4" s="154">
        <f t="shared" si="3"/>
        <v>0</v>
      </c>
      <c r="EX4" s="154">
        <f t="shared" si="3"/>
        <v>0</v>
      </c>
      <c r="EY4" s="154">
        <f t="shared" si="3"/>
        <v>0</v>
      </c>
      <c r="EZ4" s="154">
        <f t="shared" si="3"/>
        <v>0</v>
      </c>
      <c r="FA4" s="154">
        <f t="shared" si="3"/>
        <v>0</v>
      </c>
      <c r="FB4" s="154">
        <f t="shared" si="3"/>
        <v>0</v>
      </c>
      <c r="FC4" s="154">
        <f t="shared" si="3"/>
        <v>0</v>
      </c>
      <c r="FD4" s="154">
        <f t="shared" si="3"/>
        <v>0</v>
      </c>
      <c r="FE4" s="154">
        <f t="shared" si="3"/>
        <v>0</v>
      </c>
      <c r="FF4" s="154">
        <f t="shared" si="3"/>
        <v>0</v>
      </c>
      <c r="FG4" s="154">
        <f t="shared" si="3"/>
        <v>0</v>
      </c>
      <c r="FH4" s="154">
        <f t="shared" si="3"/>
        <v>0</v>
      </c>
      <c r="FI4" s="154">
        <f t="shared" si="3"/>
        <v>0</v>
      </c>
      <c r="FJ4" s="154">
        <f t="shared" si="3"/>
        <v>0</v>
      </c>
      <c r="FK4" s="154">
        <f t="shared" si="3"/>
        <v>0</v>
      </c>
      <c r="FL4" s="154">
        <f t="shared" si="3"/>
        <v>0</v>
      </c>
      <c r="FM4" s="154">
        <f t="shared" si="3"/>
        <v>0</v>
      </c>
      <c r="FN4" s="154">
        <f t="shared" si="3"/>
        <v>0</v>
      </c>
      <c r="FO4" s="154">
        <f t="shared" si="3"/>
        <v>0</v>
      </c>
      <c r="FP4" s="154">
        <f t="shared" si="3"/>
        <v>0</v>
      </c>
      <c r="FQ4" s="154">
        <f t="shared" si="3"/>
        <v>0</v>
      </c>
      <c r="FR4" s="154">
        <f t="shared" si="3"/>
        <v>0</v>
      </c>
      <c r="FS4" s="154">
        <f t="shared" si="3"/>
        <v>0</v>
      </c>
      <c r="FT4" s="154">
        <f t="shared" si="3"/>
        <v>0</v>
      </c>
      <c r="FU4" s="154">
        <f t="shared" si="3"/>
        <v>0</v>
      </c>
      <c r="FV4" s="154">
        <f t="shared" si="3"/>
        <v>0</v>
      </c>
      <c r="FW4" s="154">
        <f t="shared" si="3"/>
        <v>0</v>
      </c>
      <c r="FX4" s="154">
        <f t="shared" si="3"/>
        <v>0</v>
      </c>
      <c r="FY4" s="154">
        <f t="shared" si="3"/>
        <v>0</v>
      </c>
      <c r="FZ4" s="154">
        <f t="shared" si="3"/>
        <v>0</v>
      </c>
      <c r="GA4" s="154">
        <f t="shared" si="3"/>
        <v>0</v>
      </c>
    </row>
    <row r="5" spans="1:183" s="11" customFormat="1" ht="1" customHeight="1" x14ac:dyDescent="0.35">
      <c r="A5" s="8"/>
      <c r="B5" s="8"/>
      <c r="C5" s="9">
        <v>0</v>
      </c>
      <c r="D5" s="8"/>
      <c r="E5" s="143"/>
      <c r="F5" s="143"/>
      <c r="G5" s="143"/>
      <c r="H5" s="143"/>
      <c r="I5" s="143"/>
      <c r="J5" s="143"/>
      <c r="K5" s="143"/>
      <c r="L5" s="143"/>
      <c r="M5" s="8"/>
      <c r="N5" s="8"/>
      <c r="O5" s="8"/>
      <c r="P5" s="154">
        <f>COUNTIF('Skole scoring'!B154:B179,0)</f>
        <v>0</v>
      </c>
      <c r="Q5" s="154">
        <f>COUNTIF('Skole scoring'!C154:C179,0)</f>
        <v>0</v>
      </c>
      <c r="R5" s="154">
        <f>COUNTIF('Skole scoring'!D154:D179,0)</f>
        <v>0</v>
      </c>
      <c r="S5" s="154">
        <f>COUNTIF('Skole scoring'!E154:E179,0)</f>
        <v>0</v>
      </c>
      <c r="T5" s="154">
        <f>COUNTIF('Skole scoring'!F154:F179,0)</f>
        <v>0</v>
      </c>
      <c r="U5" s="154">
        <f>COUNTIF('Skole scoring'!G154:G179,0)</f>
        <v>0</v>
      </c>
      <c r="V5" s="154">
        <f>COUNTIF('Skole scoring'!H154:H179,0)</f>
        <v>0</v>
      </c>
      <c r="W5" s="154">
        <f>COUNTIF('Skole scoring'!I154:I179,0)</f>
        <v>0</v>
      </c>
      <c r="X5" s="154">
        <f>COUNTIF('Skole scoring'!J154:J179,0)</f>
        <v>0</v>
      </c>
      <c r="Y5" s="154">
        <f>COUNTIF('Skole scoring'!K154:K179,0)</f>
        <v>0</v>
      </c>
      <c r="Z5" s="154">
        <f>COUNTIF('Skole scoring'!L154:L179,0)</f>
        <v>0</v>
      </c>
      <c r="AA5" s="154">
        <f>COUNTIF('Skole scoring'!M154:M179,0)</f>
        <v>0</v>
      </c>
      <c r="AB5" s="154">
        <f>COUNTIF('Skole scoring'!N154:N179,0)</f>
        <v>0</v>
      </c>
      <c r="AC5" s="154">
        <f>COUNTIF('Skole scoring'!O154:O179,0)</f>
        <v>0</v>
      </c>
      <c r="AD5" s="154">
        <f>COUNTIF('Skole scoring'!P154:P179,0)</f>
        <v>0</v>
      </c>
      <c r="AE5" s="154">
        <f>COUNTIF('Skole scoring'!Q154:Q179,0)</f>
        <v>0</v>
      </c>
      <c r="AF5" s="154">
        <f>COUNTIF('Skole scoring'!R154:R179,0)</f>
        <v>0</v>
      </c>
      <c r="AG5" s="154">
        <f>COUNTIF('Skole scoring'!S154:S179,0)</f>
        <v>0</v>
      </c>
      <c r="AH5" s="154">
        <f>COUNTIF('Skole scoring'!T154:T179,0)</f>
        <v>0</v>
      </c>
      <c r="AI5" s="154">
        <f>COUNTIF('Skole scoring'!U154:U179,0)</f>
        <v>0</v>
      </c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154"/>
      <c r="EG5" s="154"/>
      <c r="EH5" s="154"/>
      <c r="EI5" s="154"/>
      <c r="EJ5" s="154"/>
      <c r="EK5" s="154"/>
      <c r="EL5" s="154"/>
      <c r="EM5" s="154"/>
      <c r="EN5" s="154"/>
      <c r="EO5" s="154"/>
      <c r="EP5" s="154"/>
      <c r="EQ5" s="154"/>
      <c r="ER5" s="154"/>
      <c r="ES5" s="154"/>
      <c r="ET5" s="154"/>
      <c r="EU5" s="154"/>
      <c r="EV5" s="154"/>
      <c r="EW5" s="154"/>
      <c r="EX5" s="154"/>
      <c r="EY5" s="154"/>
      <c r="EZ5" s="154"/>
      <c r="FA5" s="154"/>
      <c r="FB5" s="154"/>
      <c r="FC5" s="154"/>
      <c r="FD5" s="154"/>
      <c r="FE5" s="154"/>
      <c r="FF5" s="154"/>
      <c r="FG5" s="154"/>
      <c r="FH5" s="154"/>
      <c r="FI5" s="154"/>
      <c r="FJ5" s="154"/>
      <c r="FK5" s="154"/>
      <c r="FL5" s="154"/>
      <c r="FM5" s="154"/>
      <c r="FN5" s="154"/>
      <c r="FO5" s="154"/>
      <c r="FP5" s="154"/>
      <c r="FQ5" s="154"/>
      <c r="FR5" s="154"/>
      <c r="FS5" s="154"/>
      <c r="FT5" s="154"/>
      <c r="FU5" s="154"/>
      <c r="FV5" s="154"/>
      <c r="FW5" s="154"/>
      <c r="FX5" s="154"/>
      <c r="FY5" s="154"/>
      <c r="FZ5" s="154"/>
      <c r="GA5" s="154"/>
    </row>
    <row r="6" spans="1:183" s="11" customFormat="1" ht="1" customHeight="1" x14ac:dyDescent="0.35">
      <c r="A6" s="8"/>
      <c r="B6" s="8"/>
      <c r="C6" s="9">
        <v>1</v>
      </c>
      <c r="D6" s="8"/>
      <c r="E6" s="143"/>
      <c r="F6" s="143"/>
      <c r="G6" s="143"/>
      <c r="H6" s="143"/>
      <c r="I6" s="143"/>
      <c r="J6" s="143"/>
      <c r="K6" s="143"/>
      <c r="L6" s="143"/>
      <c r="M6" s="8"/>
      <c r="N6" s="8"/>
      <c r="O6" s="8"/>
      <c r="P6" s="154">
        <f>COUNTIF(P21:P46,P1)</f>
        <v>0</v>
      </c>
      <c r="Q6" s="154">
        <f t="shared" ref="Q6:AI6" si="4">COUNTIF(Q21:Q46,Q1)</f>
        <v>0</v>
      </c>
      <c r="R6" s="154">
        <f t="shared" si="4"/>
        <v>0</v>
      </c>
      <c r="S6" s="154">
        <f>COUNTIF(S21:S46,S1)</f>
        <v>0</v>
      </c>
      <c r="T6" s="154">
        <f t="shared" si="4"/>
        <v>0</v>
      </c>
      <c r="U6" s="154">
        <f t="shared" si="4"/>
        <v>0</v>
      </c>
      <c r="V6" s="154">
        <f t="shared" si="4"/>
        <v>0</v>
      </c>
      <c r="W6" s="154">
        <f t="shared" si="4"/>
        <v>0</v>
      </c>
      <c r="X6" s="154">
        <f t="shared" si="4"/>
        <v>0</v>
      </c>
      <c r="Y6" s="154">
        <f t="shared" si="4"/>
        <v>0</v>
      </c>
      <c r="Z6" s="154">
        <f t="shared" si="4"/>
        <v>0</v>
      </c>
      <c r="AA6" s="154">
        <f t="shared" si="4"/>
        <v>0</v>
      </c>
      <c r="AB6" s="154">
        <f t="shared" si="4"/>
        <v>0</v>
      </c>
      <c r="AC6" s="154">
        <f t="shared" si="4"/>
        <v>0</v>
      </c>
      <c r="AD6" s="154">
        <f t="shared" si="4"/>
        <v>0</v>
      </c>
      <c r="AE6" s="154">
        <f t="shared" si="4"/>
        <v>0</v>
      </c>
      <c r="AF6" s="154">
        <f t="shared" si="4"/>
        <v>0</v>
      </c>
      <c r="AG6" s="154">
        <f t="shared" si="4"/>
        <v>0</v>
      </c>
      <c r="AH6" s="154">
        <f t="shared" si="4"/>
        <v>0</v>
      </c>
      <c r="AI6" s="154">
        <f t="shared" si="4"/>
        <v>0</v>
      </c>
      <c r="AJ6" s="8">
        <f>COUNTIF(AJ21:AJ46,"1")</f>
        <v>0</v>
      </c>
      <c r="AK6" s="8">
        <f t="shared" ref="AK6:CQ6" si="5">COUNTIF(AK21:AK46,"1")</f>
        <v>0</v>
      </c>
      <c r="AL6" s="8">
        <f t="shared" si="5"/>
        <v>0</v>
      </c>
      <c r="AM6" s="8">
        <f t="shared" si="5"/>
        <v>0</v>
      </c>
      <c r="AN6" s="8">
        <f t="shared" si="5"/>
        <v>0</v>
      </c>
      <c r="AO6" s="8">
        <f t="shared" si="5"/>
        <v>0</v>
      </c>
      <c r="AP6" s="8">
        <f t="shared" si="5"/>
        <v>0</v>
      </c>
      <c r="AQ6" s="8">
        <f t="shared" si="5"/>
        <v>0</v>
      </c>
      <c r="AR6" s="8">
        <f t="shared" si="5"/>
        <v>0</v>
      </c>
      <c r="AS6" s="8">
        <f t="shared" si="5"/>
        <v>0</v>
      </c>
      <c r="AT6" s="8">
        <f t="shared" si="5"/>
        <v>0</v>
      </c>
      <c r="AU6" s="8">
        <f t="shared" si="5"/>
        <v>0</v>
      </c>
      <c r="AV6" s="8">
        <f t="shared" si="5"/>
        <v>0</v>
      </c>
      <c r="AW6" s="8">
        <f t="shared" si="5"/>
        <v>0</v>
      </c>
      <c r="AX6" s="8">
        <f t="shared" si="5"/>
        <v>0</v>
      </c>
      <c r="AY6" s="8">
        <f t="shared" si="5"/>
        <v>0</v>
      </c>
      <c r="AZ6" s="8">
        <f t="shared" si="5"/>
        <v>0</v>
      </c>
      <c r="BA6" s="8">
        <f t="shared" si="5"/>
        <v>0</v>
      </c>
      <c r="BB6" s="8">
        <f t="shared" si="5"/>
        <v>0</v>
      </c>
      <c r="BC6" s="8">
        <f t="shared" si="5"/>
        <v>0</v>
      </c>
      <c r="BD6" s="8">
        <f t="shared" si="5"/>
        <v>0</v>
      </c>
      <c r="BE6" s="8">
        <f t="shared" si="5"/>
        <v>0</v>
      </c>
      <c r="BF6" s="8">
        <f t="shared" si="5"/>
        <v>0</v>
      </c>
      <c r="BG6" s="8">
        <f t="shared" si="5"/>
        <v>0</v>
      </c>
      <c r="BH6" s="8">
        <f t="shared" si="5"/>
        <v>0</v>
      </c>
      <c r="BI6" s="8">
        <f t="shared" si="5"/>
        <v>0</v>
      </c>
      <c r="BJ6" s="8">
        <f t="shared" si="5"/>
        <v>0</v>
      </c>
      <c r="BK6" s="8">
        <f t="shared" si="5"/>
        <v>0</v>
      </c>
      <c r="BL6" s="8">
        <f t="shared" si="5"/>
        <v>0</v>
      </c>
      <c r="BM6" s="8">
        <f t="shared" si="5"/>
        <v>0</v>
      </c>
      <c r="BN6" s="8">
        <f t="shared" si="5"/>
        <v>0</v>
      </c>
      <c r="BO6" s="8">
        <f t="shared" si="5"/>
        <v>0</v>
      </c>
      <c r="BP6" s="8">
        <f t="shared" si="5"/>
        <v>0</v>
      </c>
      <c r="BQ6" s="8">
        <f t="shared" si="5"/>
        <v>0</v>
      </c>
      <c r="BR6" s="8">
        <f t="shared" si="5"/>
        <v>0</v>
      </c>
      <c r="BS6" s="8">
        <f t="shared" si="5"/>
        <v>0</v>
      </c>
      <c r="BT6" s="8">
        <f t="shared" si="5"/>
        <v>0</v>
      </c>
      <c r="BU6" s="8">
        <f t="shared" si="5"/>
        <v>0</v>
      </c>
      <c r="BV6" s="8">
        <f t="shared" si="5"/>
        <v>0</v>
      </c>
      <c r="BW6" s="8">
        <f t="shared" si="5"/>
        <v>0</v>
      </c>
      <c r="BX6" s="8">
        <f t="shared" si="5"/>
        <v>0</v>
      </c>
      <c r="BY6" s="8">
        <f t="shared" si="5"/>
        <v>0</v>
      </c>
      <c r="BZ6" s="8">
        <f t="shared" si="5"/>
        <v>0</v>
      </c>
      <c r="CA6" s="8">
        <f t="shared" si="5"/>
        <v>0</v>
      </c>
      <c r="CB6" s="8">
        <f t="shared" si="5"/>
        <v>0</v>
      </c>
      <c r="CC6" s="8">
        <f t="shared" si="5"/>
        <v>0</v>
      </c>
      <c r="CD6" s="8">
        <f t="shared" si="5"/>
        <v>0</v>
      </c>
      <c r="CE6" s="8">
        <f t="shared" si="5"/>
        <v>0</v>
      </c>
      <c r="CF6" s="8">
        <f t="shared" si="5"/>
        <v>0</v>
      </c>
      <c r="CG6" s="8">
        <f t="shared" si="5"/>
        <v>0</v>
      </c>
      <c r="CH6" s="8">
        <f t="shared" si="5"/>
        <v>0</v>
      </c>
      <c r="CI6" s="8">
        <f t="shared" si="5"/>
        <v>0</v>
      </c>
      <c r="CJ6" s="8">
        <f t="shared" si="5"/>
        <v>0</v>
      </c>
      <c r="CK6" s="8">
        <f t="shared" si="5"/>
        <v>0</v>
      </c>
      <c r="CL6" s="8">
        <f t="shared" si="5"/>
        <v>0</v>
      </c>
      <c r="CM6" s="8">
        <f t="shared" si="5"/>
        <v>0</v>
      </c>
      <c r="CN6" s="8">
        <f t="shared" si="5"/>
        <v>0</v>
      </c>
      <c r="CO6" s="8">
        <f t="shared" si="5"/>
        <v>0</v>
      </c>
      <c r="CP6" s="8">
        <f t="shared" si="5"/>
        <v>0</v>
      </c>
      <c r="CQ6" s="8">
        <f t="shared" si="5"/>
        <v>0</v>
      </c>
      <c r="CR6" s="8">
        <f>COUNTIF(CR21:CR46,"1")</f>
        <v>0</v>
      </c>
      <c r="CS6" s="8">
        <f t="shared" ref="CS6:EE6" si="6">COUNTIF(CS21:CS46,"1")</f>
        <v>0</v>
      </c>
      <c r="CT6" s="8">
        <f t="shared" si="6"/>
        <v>0</v>
      </c>
      <c r="CU6" s="8">
        <f t="shared" si="6"/>
        <v>0</v>
      </c>
      <c r="CV6" s="8">
        <f t="shared" si="6"/>
        <v>0</v>
      </c>
      <c r="CW6" s="8">
        <f t="shared" si="6"/>
        <v>0</v>
      </c>
      <c r="CX6" s="8">
        <f t="shared" si="6"/>
        <v>0</v>
      </c>
      <c r="CY6" s="8">
        <f t="shared" si="6"/>
        <v>0</v>
      </c>
      <c r="CZ6" s="8">
        <f t="shared" si="6"/>
        <v>0</v>
      </c>
      <c r="DA6" s="8">
        <f t="shared" si="6"/>
        <v>0</v>
      </c>
      <c r="DB6" s="8">
        <f t="shared" si="6"/>
        <v>0</v>
      </c>
      <c r="DC6" s="8">
        <f t="shared" si="6"/>
        <v>0</v>
      </c>
      <c r="DD6" s="8">
        <f t="shared" si="6"/>
        <v>0</v>
      </c>
      <c r="DE6" s="8">
        <f t="shared" si="6"/>
        <v>0</v>
      </c>
      <c r="DF6" s="8">
        <f t="shared" si="6"/>
        <v>0</v>
      </c>
      <c r="DG6" s="8">
        <f t="shared" si="6"/>
        <v>0</v>
      </c>
      <c r="DH6" s="8">
        <f t="shared" si="6"/>
        <v>0</v>
      </c>
      <c r="DI6" s="8">
        <f t="shared" si="6"/>
        <v>0</v>
      </c>
      <c r="DJ6" s="8">
        <f t="shared" si="6"/>
        <v>0</v>
      </c>
      <c r="DK6" s="8">
        <f t="shared" si="6"/>
        <v>0</v>
      </c>
      <c r="DL6" s="8">
        <f t="shared" si="6"/>
        <v>0</v>
      </c>
      <c r="DM6" s="8">
        <f t="shared" si="6"/>
        <v>0</v>
      </c>
      <c r="DN6" s="8">
        <f t="shared" si="6"/>
        <v>0</v>
      </c>
      <c r="DO6" s="8">
        <f t="shared" si="6"/>
        <v>0</v>
      </c>
      <c r="DP6" s="8">
        <f t="shared" si="6"/>
        <v>0</v>
      </c>
      <c r="DQ6" s="8">
        <f t="shared" si="6"/>
        <v>0</v>
      </c>
      <c r="DR6" s="8">
        <f t="shared" si="6"/>
        <v>0</v>
      </c>
      <c r="DS6" s="8">
        <f t="shared" si="6"/>
        <v>0</v>
      </c>
      <c r="DT6" s="8">
        <f t="shared" si="6"/>
        <v>0</v>
      </c>
      <c r="DU6" s="8">
        <f t="shared" si="6"/>
        <v>0</v>
      </c>
      <c r="DV6" s="8">
        <f t="shared" si="6"/>
        <v>0</v>
      </c>
      <c r="DW6" s="8">
        <f t="shared" si="6"/>
        <v>0</v>
      </c>
      <c r="DX6" s="8">
        <f t="shared" si="6"/>
        <v>0</v>
      </c>
      <c r="DY6" s="8">
        <f t="shared" si="6"/>
        <v>0</v>
      </c>
      <c r="DZ6" s="8">
        <f t="shared" si="6"/>
        <v>0</v>
      </c>
      <c r="EA6" s="8">
        <f t="shared" si="6"/>
        <v>0</v>
      </c>
      <c r="EB6" s="8">
        <f t="shared" si="6"/>
        <v>0</v>
      </c>
      <c r="EC6" s="8">
        <f t="shared" si="6"/>
        <v>0</v>
      </c>
      <c r="ED6" s="8">
        <f t="shared" si="6"/>
        <v>0</v>
      </c>
      <c r="EE6" s="8">
        <f t="shared" si="6"/>
        <v>0</v>
      </c>
      <c r="EF6" s="154">
        <f>COUNTIF(EF21:EF46,"1")</f>
        <v>0</v>
      </c>
      <c r="EG6" s="154">
        <f t="shared" ref="EG6:GA6" si="7">COUNTIF(EG21:EG46,"1")</f>
        <v>0</v>
      </c>
      <c r="EH6" s="154">
        <f t="shared" si="7"/>
        <v>0</v>
      </c>
      <c r="EI6" s="154">
        <f t="shared" si="7"/>
        <v>0</v>
      </c>
      <c r="EJ6" s="154">
        <f t="shared" si="7"/>
        <v>0</v>
      </c>
      <c r="EK6" s="154">
        <f t="shared" si="7"/>
        <v>0</v>
      </c>
      <c r="EL6" s="154">
        <f t="shared" si="7"/>
        <v>0</v>
      </c>
      <c r="EM6" s="154">
        <f t="shared" si="7"/>
        <v>0</v>
      </c>
      <c r="EN6" s="154">
        <f t="shared" si="7"/>
        <v>0</v>
      </c>
      <c r="EO6" s="154">
        <f t="shared" si="7"/>
        <v>0</v>
      </c>
      <c r="EP6" s="154">
        <f t="shared" si="7"/>
        <v>0</v>
      </c>
      <c r="EQ6" s="154">
        <f t="shared" si="7"/>
        <v>0</v>
      </c>
      <c r="ER6" s="154">
        <f t="shared" si="7"/>
        <v>0</v>
      </c>
      <c r="ES6" s="154">
        <f t="shared" si="7"/>
        <v>0</v>
      </c>
      <c r="ET6" s="154">
        <f t="shared" si="7"/>
        <v>0</v>
      </c>
      <c r="EU6" s="154">
        <f t="shared" si="7"/>
        <v>0</v>
      </c>
      <c r="EV6" s="154">
        <f t="shared" si="7"/>
        <v>0</v>
      </c>
      <c r="EW6" s="154">
        <f t="shared" si="7"/>
        <v>0</v>
      </c>
      <c r="EX6" s="154">
        <f t="shared" si="7"/>
        <v>0</v>
      </c>
      <c r="EY6" s="154">
        <f t="shared" si="7"/>
        <v>0</v>
      </c>
      <c r="EZ6" s="154">
        <f t="shared" si="7"/>
        <v>0</v>
      </c>
      <c r="FA6" s="154">
        <f t="shared" si="7"/>
        <v>0</v>
      </c>
      <c r="FB6" s="154">
        <f t="shared" si="7"/>
        <v>0</v>
      </c>
      <c r="FC6" s="154">
        <f t="shared" si="7"/>
        <v>0</v>
      </c>
      <c r="FD6" s="154">
        <f t="shared" si="7"/>
        <v>0</v>
      </c>
      <c r="FE6" s="154">
        <f t="shared" si="7"/>
        <v>0</v>
      </c>
      <c r="FF6" s="154">
        <f t="shared" si="7"/>
        <v>0</v>
      </c>
      <c r="FG6" s="154">
        <f t="shared" si="7"/>
        <v>0</v>
      </c>
      <c r="FH6" s="154">
        <f t="shared" si="7"/>
        <v>0</v>
      </c>
      <c r="FI6" s="154">
        <f t="shared" si="7"/>
        <v>0</v>
      </c>
      <c r="FJ6" s="154">
        <f t="shared" si="7"/>
        <v>0</v>
      </c>
      <c r="FK6" s="154">
        <f t="shared" si="7"/>
        <v>0</v>
      </c>
      <c r="FL6" s="154">
        <f t="shared" si="7"/>
        <v>0</v>
      </c>
      <c r="FM6" s="154">
        <f t="shared" si="7"/>
        <v>0</v>
      </c>
      <c r="FN6" s="154">
        <f t="shared" si="7"/>
        <v>0</v>
      </c>
      <c r="FO6" s="154">
        <f t="shared" si="7"/>
        <v>0</v>
      </c>
      <c r="FP6" s="154">
        <f t="shared" si="7"/>
        <v>0</v>
      </c>
      <c r="FQ6" s="154">
        <f t="shared" si="7"/>
        <v>0</v>
      </c>
      <c r="FR6" s="154">
        <f t="shared" si="7"/>
        <v>0</v>
      </c>
      <c r="FS6" s="154">
        <f t="shared" si="7"/>
        <v>0</v>
      </c>
      <c r="FT6" s="154">
        <f t="shared" si="7"/>
        <v>0</v>
      </c>
      <c r="FU6" s="154">
        <f t="shared" si="7"/>
        <v>0</v>
      </c>
      <c r="FV6" s="154">
        <f t="shared" si="7"/>
        <v>0</v>
      </c>
      <c r="FW6" s="154">
        <f t="shared" si="7"/>
        <v>0</v>
      </c>
      <c r="FX6" s="154">
        <f t="shared" si="7"/>
        <v>0</v>
      </c>
      <c r="FY6" s="154">
        <f t="shared" si="7"/>
        <v>0</v>
      </c>
      <c r="FZ6" s="154">
        <f t="shared" si="7"/>
        <v>0</v>
      </c>
      <c r="GA6" s="154">
        <f t="shared" si="7"/>
        <v>0</v>
      </c>
    </row>
    <row r="7" spans="1:183" s="11" customFormat="1" ht="1" customHeight="1" x14ac:dyDescent="0.35">
      <c r="A7" s="8"/>
      <c r="B7" s="8"/>
      <c r="C7" s="9">
        <v>2</v>
      </c>
      <c r="D7" s="8"/>
      <c r="E7" s="143"/>
      <c r="F7" s="143"/>
      <c r="G7" s="143"/>
      <c r="H7" s="143"/>
      <c r="I7" s="143"/>
      <c r="J7" s="143"/>
      <c r="K7" s="143"/>
      <c r="L7" s="143"/>
      <c r="M7" s="8"/>
      <c r="N7" s="8"/>
      <c r="O7" s="8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  <c r="AJ7" s="8">
        <f>COUNTIF(AJ21:AJ46,"2")</f>
        <v>0</v>
      </c>
      <c r="AK7" s="8">
        <f t="shared" ref="AK7:CQ7" si="8">COUNTIF(AK21:AK46,"2")</f>
        <v>0</v>
      </c>
      <c r="AL7" s="8">
        <f t="shared" si="8"/>
        <v>0</v>
      </c>
      <c r="AM7" s="8">
        <f t="shared" si="8"/>
        <v>0</v>
      </c>
      <c r="AN7" s="8">
        <f t="shared" si="8"/>
        <v>0</v>
      </c>
      <c r="AO7" s="8">
        <f t="shared" si="8"/>
        <v>0</v>
      </c>
      <c r="AP7" s="8">
        <f t="shared" si="8"/>
        <v>0</v>
      </c>
      <c r="AQ7" s="8">
        <f t="shared" si="8"/>
        <v>0</v>
      </c>
      <c r="AR7" s="8">
        <f t="shared" si="8"/>
        <v>0</v>
      </c>
      <c r="AS7" s="8">
        <f t="shared" si="8"/>
        <v>0</v>
      </c>
      <c r="AT7" s="8">
        <f t="shared" si="8"/>
        <v>0</v>
      </c>
      <c r="AU7" s="8">
        <f t="shared" si="8"/>
        <v>0</v>
      </c>
      <c r="AV7" s="8">
        <f t="shared" si="8"/>
        <v>0</v>
      </c>
      <c r="AW7" s="8">
        <f t="shared" si="8"/>
        <v>0</v>
      </c>
      <c r="AX7" s="8">
        <f t="shared" si="8"/>
        <v>0</v>
      </c>
      <c r="AY7" s="8">
        <f t="shared" si="8"/>
        <v>0</v>
      </c>
      <c r="AZ7" s="8">
        <f t="shared" si="8"/>
        <v>0</v>
      </c>
      <c r="BA7" s="8">
        <f t="shared" si="8"/>
        <v>0</v>
      </c>
      <c r="BB7" s="8">
        <f t="shared" si="8"/>
        <v>0</v>
      </c>
      <c r="BC7" s="8">
        <f t="shared" si="8"/>
        <v>0</v>
      </c>
      <c r="BD7" s="8">
        <f t="shared" si="8"/>
        <v>0</v>
      </c>
      <c r="BE7" s="8">
        <f t="shared" si="8"/>
        <v>0</v>
      </c>
      <c r="BF7" s="8">
        <f t="shared" si="8"/>
        <v>0</v>
      </c>
      <c r="BG7" s="8">
        <f t="shared" si="8"/>
        <v>0</v>
      </c>
      <c r="BH7" s="8">
        <f t="shared" si="8"/>
        <v>0</v>
      </c>
      <c r="BI7" s="8">
        <f t="shared" si="8"/>
        <v>0</v>
      </c>
      <c r="BJ7" s="8">
        <f t="shared" si="8"/>
        <v>0</v>
      </c>
      <c r="BK7" s="8">
        <f t="shared" si="8"/>
        <v>0</v>
      </c>
      <c r="BL7" s="8">
        <f t="shared" si="8"/>
        <v>0</v>
      </c>
      <c r="BM7" s="8">
        <f t="shared" si="8"/>
        <v>0</v>
      </c>
      <c r="BN7" s="8">
        <f t="shared" si="8"/>
        <v>0</v>
      </c>
      <c r="BO7" s="8">
        <f t="shared" si="8"/>
        <v>0</v>
      </c>
      <c r="BP7" s="8">
        <f t="shared" si="8"/>
        <v>0</v>
      </c>
      <c r="BQ7" s="8">
        <f t="shared" si="8"/>
        <v>0</v>
      </c>
      <c r="BR7" s="8">
        <f t="shared" si="8"/>
        <v>0</v>
      </c>
      <c r="BS7" s="8">
        <f t="shared" si="8"/>
        <v>0</v>
      </c>
      <c r="BT7" s="8">
        <f t="shared" si="8"/>
        <v>0</v>
      </c>
      <c r="BU7" s="8">
        <f t="shared" si="8"/>
        <v>0</v>
      </c>
      <c r="BV7" s="8">
        <f t="shared" si="8"/>
        <v>0</v>
      </c>
      <c r="BW7" s="8">
        <f t="shared" si="8"/>
        <v>0</v>
      </c>
      <c r="BX7" s="8">
        <f t="shared" si="8"/>
        <v>0</v>
      </c>
      <c r="BY7" s="8">
        <f t="shared" si="8"/>
        <v>0</v>
      </c>
      <c r="BZ7" s="8">
        <f t="shared" si="8"/>
        <v>0</v>
      </c>
      <c r="CA7" s="8">
        <f t="shared" si="8"/>
        <v>0</v>
      </c>
      <c r="CB7" s="8">
        <f t="shared" si="8"/>
        <v>0</v>
      </c>
      <c r="CC7" s="8">
        <f t="shared" si="8"/>
        <v>0</v>
      </c>
      <c r="CD7" s="8">
        <f t="shared" si="8"/>
        <v>0</v>
      </c>
      <c r="CE7" s="8">
        <f t="shared" si="8"/>
        <v>0</v>
      </c>
      <c r="CF7" s="8">
        <f t="shared" si="8"/>
        <v>0</v>
      </c>
      <c r="CG7" s="8">
        <f t="shared" si="8"/>
        <v>0</v>
      </c>
      <c r="CH7" s="8">
        <f t="shared" si="8"/>
        <v>0</v>
      </c>
      <c r="CI7" s="8">
        <f t="shared" si="8"/>
        <v>0</v>
      </c>
      <c r="CJ7" s="8">
        <f t="shared" si="8"/>
        <v>0</v>
      </c>
      <c r="CK7" s="8">
        <f t="shared" si="8"/>
        <v>0</v>
      </c>
      <c r="CL7" s="8">
        <f t="shared" si="8"/>
        <v>0</v>
      </c>
      <c r="CM7" s="8">
        <f t="shared" si="8"/>
        <v>0</v>
      </c>
      <c r="CN7" s="8">
        <f t="shared" si="8"/>
        <v>0</v>
      </c>
      <c r="CO7" s="8">
        <f t="shared" si="8"/>
        <v>0</v>
      </c>
      <c r="CP7" s="8">
        <f t="shared" si="8"/>
        <v>0</v>
      </c>
      <c r="CQ7" s="8">
        <f t="shared" si="8"/>
        <v>0</v>
      </c>
      <c r="CR7" s="8">
        <f>COUNTIF(CR21:CR46,"2")</f>
        <v>0</v>
      </c>
      <c r="CS7" s="8">
        <f t="shared" ref="CS7:EE7" si="9">COUNTIF(CS21:CS46,"2")</f>
        <v>0</v>
      </c>
      <c r="CT7" s="8">
        <f t="shared" si="9"/>
        <v>0</v>
      </c>
      <c r="CU7" s="8">
        <f t="shared" si="9"/>
        <v>0</v>
      </c>
      <c r="CV7" s="8">
        <f t="shared" si="9"/>
        <v>0</v>
      </c>
      <c r="CW7" s="8">
        <f t="shared" si="9"/>
        <v>0</v>
      </c>
      <c r="CX7" s="8">
        <f t="shared" si="9"/>
        <v>0</v>
      </c>
      <c r="CY7" s="8">
        <f t="shared" si="9"/>
        <v>0</v>
      </c>
      <c r="CZ7" s="8">
        <f t="shared" si="9"/>
        <v>0</v>
      </c>
      <c r="DA7" s="8">
        <f t="shared" si="9"/>
        <v>0</v>
      </c>
      <c r="DB7" s="8">
        <f t="shared" si="9"/>
        <v>0</v>
      </c>
      <c r="DC7" s="8">
        <f t="shared" si="9"/>
        <v>0</v>
      </c>
      <c r="DD7" s="8">
        <f t="shared" si="9"/>
        <v>0</v>
      </c>
      <c r="DE7" s="8">
        <f t="shared" si="9"/>
        <v>0</v>
      </c>
      <c r="DF7" s="8">
        <f t="shared" si="9"/>
        <v>0</v>
      </c>
      <c r="DG7" s="8">
        <f t="shared" si="9"/>
        <v>0</v>
      </c>
      <c r="DH7" s="8">
        <f t="shared" si="9"/>
        <v>0</v>
      </c>
      <c r="DI7" s="8">
        <f t="shared" si="9"/>
        <v>0</v>
      </c>
      <c r="DJ7" s="8">
        <f t="shared" si="9"/>
        <v>0</v>
      </c>
      <c r="DK7" s="8">
        <f t="shared" si="9"/>
        <v>0</v>
      </c>
      <c r="DL7" s="8">
        <f t="shared" si="9"/>
        <v>0</v>
      </c>
      <c r="DM7" s="8">
        <f t="shared" si="9"/>
        <v>0</v>
      </c>
      <c r="DN7" s="8">
        <f t="shared" si="9"/>
        <v>0</v>
      </c>
      <c r="DO7" s="8">
        <f t="shared" si="9"/>
        <v>0</v>
      </c>
      <c r="DP7" s="8">
        <f t="shared" si="9"/>
        <v>0</v>
      </c>
      <c r="DQ7" s="8">
        <f t="shared" si="9"/>
        <v>0</v>
      </c>
      <c r="DR7" s="8">
        <f t="shared" si="9"/>
        <v>0</v>
      </c>
      <c r="DS7" s="8">
        <f t="shared" si="9"/>
        <v>0</v>
      </c>
      <c r="DT7" s="8">
        <f t="shared" si="9"/>
        <v>0</v>
      </c>
      <c r="DU7" s="8">
        <f t="shared" si="9"/>
        <v>0</v>
      </c>
      <c r="DV7" s="8">
        <f t="shared" si="9"/>
        <v>0</v>
      </c>
      <c r="DW7" s="8">
        <f t="shared" si="9"/>
        <v>0</v>
      </c>
      <c r="DX7" s="8">
        <f t="shared" si="9"/>
        <v>0</v>
      </c>
      <c r="DY7" s="8">
        <f t="shared" si="9"/>
        <v>0</v>
      </c>
      <c r="DZ7" s="8">
        <f t="shared" si="9"/>
        <v>0</v>
      </c>
      <c r="EA7" s="8">
        <f t="shared" si="9"/>
        <v>0</v>
      </c>
      <c r="EB7" s="8">
        <f t="shared" si="9"/>
        <v>0</v>
      </c>
      <c r="EC7" s="8">
        <f t="shared" si="9"/>
        <v>0</v>
      </c>
      <c r="ED7" s="8">
        <f t="shared" si="9"/>
        <v>0</v>
      </c>
      <c r="EE7" s="8">
        <f t="shared" si="9"/>
        <v>0</v>
      </c>
      <c r="EF7" s="154">
        <f>COUNTIF(EF21:EF46,"2")</f>
        <v>0</v>
      </c>
      <c r="EG7" s="154">
        <f t="shared" ref="EG7:GA7" si="10">COUNTIF(EG21:EG46,"2")</f>
        <v>0</v>
      </c>
      <c r="EH7" s="154">
        <f t="shared" si="10"/>
        <v>0</v>
      </c>
      <c r="EI7" s="154">
        <f t="shared" si="10"/>
        <v>0</v>
      </c>
      <c r="EJ7" s="154">
        <f t="shared" si="10"/>
        <v>0</v>
      </c>
      <c r="EK7" s="154">
        <f t="shared" si="10"/>
        <v>0</v>
      </c>
      <c r="EL7" s="154">
        <f t="shared" si="10"/>
        <v>0</v>
      </c>
      <c r="EM7" s="154">
        <f t="shared" si="10"/>
        <v>0</v>
      </c>
      <c r="EN7" s="154">
        <f t="shared" si="10"/>
        <v>0</v>
      </c>
      <c r="EO7" s="154">
        <f t="shared" si="10"/>
        <v>0</v>
      </c>
      <c r="EP7" s="154">
        <f t="shared" si="10"/>
        <v>0</v>
      </c>
      <c r="EQ7" s="154">
        <f t="shared" si="10"/>
        <v>0</v>
      </c>
      <c r="ER7" s="154">
        <f t="shared" si="10"/>
        <v>0</v>
      </c>
      <c r="ES7" s="154">
        <f t="shared" si="10"/>
        <v>0</v>
      </c>
      <c r="ET7" s="154">
        <f t="shared" si="10"/>
        <v>0</v>
      </c>
      <c r="EU7" s="154">
        <f t="shared" si="10"/>
        <v>0</v>
      </c>
      <c r="EV7" s="154">
        <f t="shared" si="10"/>
        <v>0</v>
      </c>
      <c r="EW7" s="154">
        <f t="shared" si="10"/>
        <v>0</v>
      </c>
      <c r="EX7" s="154">
        <f t="shared" si="10"/>
        <v>0</v>
      </c>
      <c r="EY7" s="154">
        <f t="shared" si="10"/>
        <v>0</v>
      </c>
      <c r="EZ7" s="154">
        <f t="shared" si="10"/>
        <v>0</v>
      </c>
      <c r="FA7" s="154">
        <f t="shared" si="10"/>
        <v>0</v>
      </c>
      <c r="FB7" s="154">
        <f t="shared" si="10"/>
        <v>0</v>
      </c>
      <c r="FC7" s="154">
        <f t="shared" si="10"/>
        <v>0</v>
      </c>
      <c r="FD7" s="154">
        <f t="shared" si="10"/>
        <v>0</v>
      </c>
      <c r="FE7" s="154">
        <f t="shared" si="10"/>
        <v>0</v>
      </c>
      <c r="FF7" s="154">
        <f t="shared" si="10"/>
        <v>0</v>
      </c>
      <c r="FG7" s="154">
        <f t="shared" si="10"/>
        <v>0</v>
      </c>
      <c r="FH7" s="154">
        <f t="shared" si="10"/>
        <v>0</v>
      </c>
      <c r="FI7" s="154">
        <f t="shared" si="10"/>
        <v>0</v>
      </c>
      <c r="FJ7" s="154">
        <f t="shared" si="10"/>
        <v>0</v>
      </c>
      <c r="FK7" s="154">
        <f t="shared" si="10"/>
        <v>0</v>
      </c>
      <c r="FL7" s="154">
        <f t="shared" si="10"/>
        <v>0</v>
      </c>
      <c r="FM7" s="154">
        <f t="shared" si="10"/>
        <v>0</v>
      </c>
      <c r="FN7" s="154">
        <f t="shared" si="10"/>
        <v>0</v>
      </c>
      <c r="FO7" s="154">
        <f t="shared" si="10"/>
        <v>0</v>
      </c>
      <c r="FP7" s="154">
        <f t="shared" si="10"/>
        <v>0</v>
      </c>
      <c r="FQ7" s="154">
        <f t="shared" si="10"/>
        <v>0</v>
      </c>
      <c r="FR7" s="154">
        <f t="shared" si="10"/>
        <v>0</v>
      </c>
      <c r="FS7" s="154">
        <f t="shared" si="10"/>
        <v>0</v>
      </c>
      <c r="FT7" s="154">
        <f t="shared" si="10"/>
        <v>0</v>
      </c>
      <c r="FU7" s="154">
        <f t="shared" si="10"/>
        <v>0</v>
      </c>
      <c r="FV7" s="154">
        <f t="shared" si="10"/>
        <v>0</v>
      </c>
      <c r="FW7" s="154">
        <f t="shared" si="10"/>
        <v>0</v>
      </c>
      <c r="FX7" s="154">
        <f t="shared" si="10"/>
        <v>0</v>
      </c>
      <c r="FY7" s="154">
        <f t="shared" si="10"/>
        <v>0</v>
      </c>
      <c r="FZ7" s="154">
        <f t="shared" si="10"/>
        <v>0</v>
      </c>
      <c r="GA7" s="154">
        <f t="shared" si="10"/>
        <v>0</v>
      </c>
    </row>
    <row r="8" spans="1:183" s="11" customFormat="1" ht="1" customHeight="1" x14ac:dyDescent="0.35">
      <c r="A8" s="8"/>
      <c r="B8" s="8"/>
      <c r="C8" s="9">
        <v>3</v>
      </c>
      <c r="D8" s="8"/>
      <c r="E8" s="143"/>
      <c r="F8" s="143"/>
      <c r="G8" s="143"/>
      <c r="H8" s="143"/>
      <c r="I8" s="143"/>
      <c r="J8" s="143"/>
      <c r="K8" s="143"/>
      <c r="L8" s="143"/>
      <c r="M8" s="8"/>
      <c r="N8" s="8"/>
      <c r="O8" s="8"/>
      <c r="P8" s="154"/>
      <c r="Q8" s="154"/>
      <c r="R8" s="154"/>
      <c r="S8" s="154"/>
      <c r="T8" s="154"/>
      <c r="U8" s="154"/>
      <c r="V8" s="154"/>
      <c r="W8" s="154"/>
      <c r="X8" s="154"/>
      <c r="Y8" s="154"/>
      <c r="Z8" s="154"/>
      <c r="AA8" s="154"/>
      <c r="AB8" s="154"/>
      <c r="AC8" s="154"/>
      <c r="AD8" s="154"/>
      <c r="AE8" s="154"/>
      <c r="AF8" s="154"/>
      <c r="AG8" s="154"/>
      <c r="AH8" s="154"/>
      <c r="AI8" s="154"/>
      <c r="AJ8" s="8">
        <f>COUNTIF(AJ21:AJ46,"3")</f>
        <v>0</v>
      </c>
      <c r="AK8" s="8">
        <f t="shared" ref="AK8:CQ8" si="11">COUNTIF(AK21:AK46,"3")</f>
        <v>0</v>
      </c>
      <c r="AL8" s="8">
        <f t="shared" si="11"/>
        <v>0</v>
      </c>
      <c r="AM8" s="8">
        <f t="shared" si="11"/>
        <v>0</v>
      </c>
      <c r="AN8" s="8">
        <f t="shared" si="11"/>
        <v>0</v>
      </c>
      <c r="AO8" s="8">
        <f t="shared" si="11"/>
        <v>0</v>
      </c>
      <c r="AP8" s="8">
        <f t="shared" si="11"/>
        <v>0</v>
      </c>
      <c r="AQ8" s="8">
        <f t="shared" si="11"/>
        <v>0</v>
      </c>
      <c r="AR8" s="8">
        <f t="shared" si="11"/>
        <v>0</v>
      </c>
      <c r="AS8" s="8">
        <f t="shared" si="11"/>
        <v>0</v>
      </c>
      <c r="AT8" s="8">
        <f t="shared" si="11"/>
        <v>0</v>
      </c>
      <c r="AU8" s="8">
        <f t="shared" si="11"/>
        <v>0</v>
      </c>
      <c r="AV8" s="8">
        <f t="shared" si="11"/>
        <v>0</v>
      </c>
      <c r="AW8" s="8">
        <f t="shared" si="11"/>
        <v>0</v>
      </c>
      <c r="AX8" s="8">
        <f t="shared" si="11"/>
        <v>0</v>
      </c>
      <c r="AY8" s="8">
        <f t="shared" si="11"/>
        <v>0</v>
      </c>
      <c r="AZ8" s="8">
        <f t="shared" si="11"/>
        <v>0</v>
      </c>
      <c r="BA8" s="8">
        <f t="shared" si="11"/>
        <v>0</v>
      </c>
      <c r="BB8" s="8">
        <f t="shared" si="11"/>
        <v>0</v>
      </c>
      <c r="BC8" s="8">
        <f t="shared" si="11"/>
        <v>0</v>
      </c>
      <c r="BD8" s="8">
        <f t="shared" si="11"/>
        <v>0</v>
      </c>
      <c r="BE8" s="8">
        <f t="shared" si="11"/>
        <v>0</v>
      </c>
      <c r="BF8" s="8">
        <f t="shared" si="11"/>
        <v>0</v>
      </c>
      <c r="BG8" s="8">
        <f t="shared" si="11"/>
        <v>0</v>
      </c>
      <c r="BH8" s="8">
        <f t="shared" si="11"/>
        <v>0</v>
      </c>
      <c r="BI8" s="8">
        <f t="shared" si="11"/>
        <v>0</v>
      </c>
      <c r="BJ8" s="8">
        <f t="shared" si="11"/>
        <v>0</v>
      </c>
      <c r="BK8" s="8">
        <f t="shared" si="11"/>
        <v>0</v>
      </c>
      <c r="BL8" s="8">
        <f t="shared" si="11"/>
        <v>0</v>
      </c>
      <c r="BM8" s="8">
        <f t="shared" si="11"/>
        <v>0</v>
      </c>
      <c r="BN8" s="8">
        <f t="shared" si="11"/>
        <v>0</v>
      </c>
      <c r="BO8" s="8">
        <f t="shared" si="11"/>
        <v>0</v>
      </c>
      <c r="BP8" s="8">
        <f t="shared" si="11"/>
        <v>0</v>
      </c>
      <c r="BQ8" s="8">
        <f t="shared" si="11"/>
        <v>0</v>
      </c>
      <c r="BR8" s="8">
        <f t="shared" si="11"/>
        <v>0</v>
      </c>
      <c r="BS8" s="8">
        <f t="shared" si="11"/>
        <v>0</v>
      </c>
      <c r="BT8" s="8">
        <f t="shared" si="11"/>
        <v>0</v>
      </c>
      <c r="BU8" s="8">
        <f t="shared" si="11"/>
        <v>0</v>
      </c>
      <c r="BV8" s="8">
        <f t="shared" si="11"/>
        <v>0</v>
      </c>
      <c r="BW8" s="8">
        <f t="shared" si="11"/>
        <v>0</v>
      </c>
      <c r="BX8" s="8">
        <f t="shared" si="11"/>
        <v>0</v>
      </c>
      <c r="BY8" s="8">
        <f t="shared" si="11"/>
        <v>0</v>
      </c>
      <c r="BZ8" s="8">
        <f t="shared" si="11"/>
        <v>0</v>
      </c>
      <c r="CA8" s="8">
        <f t="shared" si="11"/>
        <v>0</v>
      </c>
      <c r="CB8" s="8">
        <f t="shared" si="11"/>
        <v>0</v>
      </c>
      <c r="CC8" s="8">
        <f t="shared" si="11"/>
        <v>0</v>
      </c>
      <c r="CD8" s="8">
        <f t="shared" si="11"/>
        <v>0</v>
      </c>
      <c r="CE8" s="8">
        <f t="shared" si="11"/>
        <v>0</v>
      </c>
      <c r="CF8" s="8">
        <f t="shared" si="11"/>
        <v>0</v>
      </c>
      <c r="CG8" s="8">
        <f t="shared" si="11"/>
        <v>0</v>
      </c>
      <c r="CH8" s="8">
        <f t="shared" si="11"/>
        <v>0</v>
      </c>
      <c r="CI8" s="8">
        <f t="shared" si="11"/>
        <v>0</v>
      </c>
      <c r="CJ8" s="8">
        <f t="shared" si="11"/>
        <v>0</v>
      </c>
      <c r="CK8" s="8">
        <f t="shared" si="11"/>
        <v>0</v>
      </c>
      <c r="CL8" s="8">
        <f t="shared" si="11"/>
        <v>0</v>
      </c>
      <c r="CM8" s="8">
        <f t="shared" si="11"/>
        <v>0</v>
      </c>
      <c r="CN8" s="8">
        <f t="shared" si="11"/>
        <v>0</v>
      </c>
      <c r="CO8" s="8">
        <f t="shared" si="11"/>
        <v>0</v>
      </c>
      <c r="CP8" s="8">
        <f t="shared" si="11"/>
        <v>0</v>
      </c>
      <c r="CQ8" s="8">
        <f t="shared" si="11"/>
        <v>0</v>
      </c>
      <c r="CR8" s="8">
        <f>COUNTIF(CR21:CR46,"3")</f>
        <v>0</v>
      </c>
      <c r="CS8" s="8">
        <f t="shared" ref="CS8:EE8" si="12">COUNTIF(CS21:CS46,"3")</f>
        <v>0</v>
      </c>
      <c r="CT8" s="8">
        <f t="shared" si="12"/>
        <v>0</v>
      </c>
      <c r="CU8" s="8">
        <f t="shared" si="12"/>
        <v>0</v>
      </c>
      <c r="CV8" s="8">
        <f t="shared" si="12"/>
        <v>0</v>
      </c>
      <c r="CW8" s="8">
        <f t="shared" si="12"/>
        <v>0</v>
      </c>
      <c r="CX8" s="8">
        <f t="shared" si="12"/>
        <v>0</v>
      </c>
      <c r="CY8" s="8">
        <f t="shared" si="12"/>
        <v>0</v>
      </c>
      <c r="CZ8" s="8">
        <f t="shared" si="12"/>
        <v>0</v>
      </c>
      <c r="DA8" s="8">
        <f t="shared" si="12"/>
        <v>0</v>
      </c>
      <c r="DB8" s="8">
        <f t="shared" si="12"/>
        <v>0</v>
      </c>
      <c r="DC8" s="8">
        <f t="shared" si="12"/>
        <v>0</v>
      </c>
      <c r="DD8" s="8">
        <f t="shared" si="12"/>
        <v>0</v>
      </c>
      <c r="DE8" s="8">
        <f t="shared" si="12"/>
        <v>0</v>
      </c>
      <c r="DF8" s="8">
        <f t="shared" si="12"/>
        <v>0</v>
      </c>
      <c r="DG8" s="8">
        <f t="shared" si="12"/>
        <v>0</v>
      </c>
      <c r="DH8" s="8">
        <f t="shared" si="12"/>
        <v>0</v>
      </c>
      <c r="DI8" s="8">
        <f t="shared" si="12"/>
        <v>0</v>
      </c>
      <c r="DJ8" s="8">
        <f t="shared" si="12"/>
        <v>0</v>
      </c>
      <c r="DK8" s="8">
        <f t="shared" si="12"/>
        <v>0</v>
      </c>
      <c r="DL8" s="8">
        <f t="shared" si="12"/>
        <v>0</v>
      </c>
      <c r="DM8" s="8">
        <f t="shared" si="12"/>
        <v>0</v>
      </c>
      <c r="DN8" s="8">
        <f t="shared" si="12"/>
        <v>0</v>
      </c>
      <c r="DO8" s="8">
        <f t="shared" si="12"/>
        <v>0</v>
      </c>
      <c r="DP8" s="8">
        <f t="shared" si="12"/>
        <v>0</v>
      </c>
      <c r="DQ8" s="8">
        <f t="shared" si="12"/>
        <v>0</v>
      </c>
      <c r="DR8" s="8">
        <f t="shared" si="12"/>
        <v>0</v>
      </c>
      <c r="DS8" s="8">
        <f t="shared" si="12"/>
        <v>0</v>
      </c>
      <c r="DT8" s="8">
        <f t="shared" si="12"/>
        <v>0</v>
      </c>
      <c r="DU8" s="8">
        <f t="shared" si="12"/>
        <v>0</v>
      </c>
      <c r="DV8" s="8">
        <f t="shared" si="12"/>
        <v>0</v>
      </c>
      <c r="DW8" s="8">
        <f t="shared" si="12"/>
        <v>0</v>
      </c>
      <c r="DX8" s="8">
        <f t="shared" si="12"/>
        <v>0</v>
      </c>
      <c r="DY8" s="8">
        <f t="shared" si="12"/>
        <v>0</v>
      </c>
      <c r="DZ8" s="8">
        <f t="shared" si="12"/>
        <v>0</v>
      </c>
      <c r="EA8" s="8">
        <f t="shared" si="12"/>
        <v>0</v>
      </c>
      <c r="EB8" s="8">
        <f t="shared" si="12"/>
        <v>0</v>
      </c>
      <c r="EC8" s="8">
        <f t="shared" si="12"/>
        <v>0</v>
      </c>
      <c r="ED8" s="8">
        <f t="shared" si="12"/>
        <v>0</v>
      </c>
      <c r="EE8" s="8">
        <f t="shared" si="12"/>
        <v>0</v>
      </c>
      <c r="EF8" s="154">
        <f>COUNTIF(EF21:EF46,"3")</f>
        <v>0</v>
      </c>
      <c r="EG8" s="154">
        <f t="shared" ref="EG8:GA8" si="13">COUNTIF(EG21:EG46,"3")</f>
        <v>0</v>
      </c>
      <c r="EH8" s="154">
        <f t="shared" si="13"/>
        <v>0</v>
      </c>
      <c r="EI8" s="154">
        <f t="shared" si="13"/>
        <v>0</v>
      </c>
      <c r="EJ8" s="154">
        <f t="shared" si="13"/>
        <v>0</v>
      </c>
      <c r="EK8" s="154">
        <f t="shared" si="13"/>
        <v>0</v>
      </c>
      <c r="EL8" s="154">
        <f t="shared" si="13"/>
        <v>0</v>
      </c>
      <c r="EM8" s="154">
        <f t="shared" si="13"/>
        <v>0</v>
      </c>
      <c r="EN8" s="154">
        <f t="shared" si="13"/>
        <v>0</v>
      </c>
      <c r="EO8" s="154">
        <f t="shared" si="13"/>
        <v>0</v>
      </c>
      <c r="EP8" s="154">
        <f t="shared" si="13"/>
        <v>0</v>
      </c>
      <c r="EQ8" s="154">
        <f t="shared" si="13"/>
        <v>0</v>
      </c>
      <c r="ER8" s="154">
        <f t="shared" si="13"/>
        <v>0</v>
      </c>
      <c r="ES8" s="154">
        <f t="shared" si="13"/>
        <v>0</v>
      </c>
      <c r="ET8" s="154">
        <f t="shared" si="13"/>
        <v>0</v>
      </c>
      <c r="EU8" s="154">
        <f t="shared" si="13"/>
        <v>0</v>
      </c>
      <c r="EV8" s="154">
        <f t="shared" si="13"/>
        <v>0</v>
      </c>
      <c r="EW8" s="154">
        <f t="shared" si="13"/>
        <v>0</v>
      </c>
      <c r="EX8" s="154">
        <f t="shared" si="13"/>
        <v>0</v>
      </c>
      <c r="EY8" s="154">
        <f t="shared" si="13"/>
        <v>0</v>
      </c>
      <c r="EZ8" s="154">
        <f t="shared" si="13"/>
        <v>0</v>
      </c>
      <c r="FA8" s="154">
        <f t="shared" si="13"/>
        <v>0</v>
      </c>
      <c r="FB8" s="154">
        <f t="shared" si="13"/>
        <v>0</v>
      </c>
      <c r="FC8" s="154">
        <f t="shared" si="13"/>
        <v>0</v>
      </c>
      <c r="FD8" s="154">
        <f t="shared" si="13"/>
        <v>0</v>
      </c>
      <c r="FE8" s="154">
        <f t="shared" si="13"/>
        <v>0</v>
      </c>
      <c r="FF8" s="154">
        <f t="shared" si="13"/>
        <v>0</v>
      </c>
      <c r="FG8" s="154">
        <f t="shared" si="13"/>
        <v>0</v>
      </c>
      <c r="FH8" s="154">
        <f t="shared" si="13"/>
        <v>0</v>
      </c>
      <c r="FI8" s="154">
        <f t="shared" si="13"/>
        <v>0</v>
      </c>
      <c r="FJ8" s="154">
        <f t="shared" si="13"/>
        <v>0</v>
      </c>
      <c r="FK8" s="154">
        <f t="shared" si="13"/>
        <v>0</v>
      </c>
      <c r="FL8" s="154">
        <f t="shared" si="13"/>
        <v>0</v>
      </c>
      <c r="FM8" s="154">
        <f t="shared" si="13"/>
        <v>0</v>
      </c>
      <c r="FN8" s="154">
        <f t="shared" si="13"/>
        <v>0</v>
      </c>
      <c r="FO8" s="154">
        <f t="shared" si="13"/>
        <v>0</v>
      </c>
      <c r="FP8" s="154">
        <f t="shared" si="13"/>
        <v>0</v>
      </c>
      <c r="FQ8" s="154">
        <f t="shared" si="13"/>
        <v>0</v>
      </c>
      <c r="FR8" s="154">
        <f t="shared" si="13"/>
        <v>0</v>
      </c>
      <c r="FS8" s="154">
        <f t="shared" si="13"/>
        <v>0</v>
      </c>
      <c r="FT8" s="154">
        <f t="shared" si="13"/>
        <v>0</v>
      </c>
      <c r="FU8" s="154">
        <f t="shared" si="13"/>
        <v>0</v>
      </c>
      <c r="FV8" s="154">
        <f t="shared" si="13"/>
        <v>0</v>
      </c>
      <c r="FW8" s="154">
        <f t="shared" si="13"/>
        <v>0</v>
      </c>
      <c r="FX8" s="154">
        <f t="shared" si="13"/>
        <v>0</v>
      </c>
      <c r="FY8" s="154">
        <f t="shared" si="13"/>
        <v>0</v>
      </c>
      <c r="FZ8" s="154">
        <f t="shared" si="13"/>
        <v>0</v>
      </c>
      <c r="GA8" s="154">
        <f t="shared" si="13"/>
        <v>0</v>
      </c>
    </row>
    <row r="9" spans="1:183" s="11" customFormat="1" ht="1" customHeight="1" x14ac:dyDescent="0.35">
      <c r="A9" s="8"/>
      <c r="B9" s="8"/>
      <c r="C9" s="9">
        <v>4</v>
      </c>
      <c r="D9" s="8"/>
      <c r="E9" s="143"/>
      <c r="F9" s="143"/>
      <c r="G9" s="143"/>
      <c r="H9" s="143"/>
      <c r="I9" s="143"/>
      <c r="J9" s="143"/>
      <c r="K9" s="143"/>
      <c r="L9" s="143"/>
      <c r="M9" s="8"/>
      <c r="N9" s="8"/>
      <c r="O9" s="8"/>
      <c r="P9" s="154"/>
      <c r="Q9" s="154"/>
      <c r="R9" s="154"/>
      <c r="S9" s="154"/>
      <c r="T9" s="154"/>
      <c r="U9" s="154"/>
      <c r="V9" s="154"/>
      <c r="W9" s="154"/>
      <c r="X9" s="154"/>
      <c r="Y9" s="154"/>
      <c r="Z9" s="154"/>
      <c r="AA9" s="154"/>
      <c r="AB9" s="154"/>
      <c r="AC9" s="154"/>
      <c r="AD9" s="154"/>
      <c r="AE9" s="154"/>
      <c r="AF9" s="154"/>
      <c r="AG9" s="154"/>
      <c r="AH9" s="154"/>
      <c r="AI9" s="154"/>
      <c r="AJ9" s="8">
        <f>COUNTIF(AJ21:AJ46,"4")</f>
        <v>0</v>
      </c>
      <c r="AK9" s="8">
        <f t="shared" ref="AK9:CQ9" si="14">COUNTIF(AK21:AK46,"4")</f>
        <v>0</v>
      </c>
      <c r="AL9" s="8">
        <f t="shared" si="14"/>
        <v>0</v>
      </c>
      <c r="AM9" s="8">
        <f t="shared" si="14"/>
        <v>0</v>
      </c>
      <c r="AN9" s="8">
        <f t="shared" si="14"/>
        <v>0</v>
      </c>
      <c r="AO9" s="8">
        <f t="shared" si="14"/>
        <v>0</v>
      </c>
      <c r="AP9" s="8">
        <f t="shared" si="14"/>
        <v>0</v>
      </c>
      <c r="AQ9" s="8">
        <f t="shared" si="14"/>
        <v>0</v>
      </c>
      <c r="AR9" s="8">
        <f t="shared" si="14"/>
        <v>0</v>
      </c>
      <c r="AS9" s="8">
        <f t="shared" si="14"/>
        <v>0</v>
      </c>
      <c r="AT9" s="8">
        <f t="shared" si="14"/>
        <v>0</v>
      </c>
      <c r="AU9" s="8">
        <f t="shared" si="14"/>
        <v>0</v>
      </c>
      <c r="AV9" s="8">
        <f t="shared" si="14"/>
        <v>0</v>
      </c>
      <c r="AW9" s="8">
        <f t="shared" si="14"/>
        <v>0</v>
      </c>
      <c r="AX9" s="8">
        <f t="shared" si="14"/>
        <v>0</v>
      </c>
      <c r="AY9" s="8">
        <f t="shared" si="14"/>
        <v>0</v>
      </c>
      <c r="AZ9" s="8">
        <f t="shared" si="14"/>
        <v>0</v>
      </c>
      <c r="BA9" s="8">
        <f t="shared" si="14"/>
        <v>0</v>
      </c>
      <c r="BB9" s="8">
        <f t="shared" si="14"/>
        <v>0</v>
      </c>
      <c r="BC9" s="8">
        <f t="shared" si="14"/>
        <v>0</v>
      </c>
      <c r="BD9" s="8">
        <f t="shared" si="14"/>
        <v>0</v>
      </c>
      <c r="BE9" s="8">
        <f t="shared" si="14"/>
        <v>0</v>
      </c>
      <c r="BF9" s="8">
        <f t="shared" si="14"/>
        <v>0</v>
      </c>
      <c r="BG9" s="8">
        <f t="shared" si="14"/>
        <v>0</v>
      </c>
      <c r="BH9" s="8">
        <f t="shared" si="14"/>
        <v>0</v>
      </c>
      <c r="BI9" s="8">
        <f t="shared" si="14"/>
        <v>0</v>
      </c>
      <c r="BJ9" s="8">
        <f t="shared" si="14"/>
        <v>0</v>
      </c>
      <c r="BK9" s="8">
        <f t="shared" si="14"/>
        <v>0</v>
      </c>
      <c r="BL9" s="8">
        <f t="shared" si="14"/>
        <v>0</v>
      </c>
      <c r="BM9" s="8">
        <f t="shared" si="14"/>
        <v>0</v>
      </c>
      <c r="BN9" s="8">
        <f t="shared" si="14"/>
        <v>0</v>
      </c>
      <c r="BO9" s="8">
        <f t="shared" si="14"/>
        <v>0</v>
      </c>
      <c r="BP9" s="8">
        <f t="shared" si="14"/>
        <v>0</v>
      </c>
      <c r="BQ9" s="8">
        <f t="shared" si="14"/>
        <v>0</v>
      </c>
      <c r="BR9" s="8">
        <f t="shared" si="14"/>
        <v>0</v>
      </c>
      <c r="BS9" s="8">
        <f t="shared" si="14"/>
        <v>0</v>
      </c>
      <c r="BT9" s="8">
        <f t="shared" si="14"/>
        <v>0</v>
      </c>
      <c r="BU9" s="8">
        <f t="shared" si="14"/>
        <v>0</v>
      </c>
      <c r="BV9" s="8">
        <f t="shared" si="14"/>
        <v>0</v>
      </c>
      <c r="BW9" s="8">
        <f t="shared" si="14"/>
        <v>0</v>
      </c>
      <c r="BX9" s="8">
        <f t="shared" si="14"/>
        <v>0</v>
      </c>
      <c r="BY9" s="8">
        <f t="shared" si="14"/>
        <v>0</v>
      </c>
      <c r="BZ9" s="8">
        <f t="shared" si="14"/>
        <v>0</v>
      </c>
      <c r="CA9" s="8">
        <f t="shared" si="14"/>
        <v>0</v>
      </c>
      <c r="CB9" s="8">
        <f t="shared" si="14"/>
        <v>0</v>
      </c>
      <c r="CC9" s="8">
        <f t="shared" si="14"/>
        <v>0</v>
      </c>
      <c r="CD9" s="8">
        <f t="shared" si="14"/>
        <v>0</v>
      </c>
      <c r="CE9" s="8">
        <f t="shared" si="14"/>
        <v>0</v>
      </c>
      <c r="CF9" s="8">
        <f t="shared" si="14"/>
        <v>0</v>
      </c>
      <c r="CG9" s="8">
        <f t="shared" si="14"/>
        <v>0</v>
      </c>
      <c r="CH9" s="8">
        <f t="shared" si="14"/>
        <v>0</v>
      </c>
      <c r="CI9" s="8">
        <f t="shared" si="14"/>
        <v>0</v>
      </c>
      <c r="CJ9" s="8">
        <f t="shared" si="14"/>
        <v>0</v>
      </c>
      <c r="CK9" s="8">
        <f t="shared" si="14"/>
        <v>0</v>
      </c>
      <c r="CL9" s="8">
        <f t="shared" si="14"/>
        <v>0</v>
      </c>
      <c r="CM9" s="8">
        <f t="shared" si="14"/>
        <v>0</v>
      </c>
      <c r="CN9" s="8">
        <f t="shared" si="14"/>
        <v>0</v>
      </c>
      <c r="CO9" s="8">
        <f t="shared" si="14"/>
        <v>0</v>
      </c>
      <c r="CP9" s="8">
        <f t="shared" si="14"/>
        <v>0</v>
      </c>
      <c r="CQ9" s="8">
        <f t="shared" si="14"/>
        <v>0</v>
      </c>
      <c r="CR9" s="8">
        <f>COUNTIF(CR21:CR46,"4")</f>
        <v>0</v>
      </c>
      <c r="CS9" s="8">
        <f t="shared" ref="CS9:EE9" si="15">COUNTIF(CS21:CS46,"4")</f>
        <v>0</v>
      </c>
      <c r="CT9" s="8">
        <f t="shared" si="15"/>
        <v>0</v>
      </c>
      <c r="CU9" s="8">
        <f t="shared" si="15"/>
        <v>0</v>
      </c>
      <c r="CV9" s="8">
        <f t="shared" si="15"/>
        <v>0</v>
      </c>
      <c r="CW9" s="8">
        <f t="shared" si="15"/>
        <v>0</v>
      </c>
      <c r="CX9" s="8">
        <f t="shared" si="15"/>
        <v>0</v>
      </c>
      <c r="CY9" s="8">
        <f t="shared" si="15"/>
        <v>0</v>
      </c>
      <c r="CZ9" s="8">
        <f t="shared" si="15"/>
        <v>0</v>
      </c>
      <c r="DA9" s="8">
        <f t="shared" si="15"/>
        <v>0</v>
      </c>
      <c r="DB9" s="8">
        <f t="shared" si="15"/>
        <v>0</v>
      </c>
      <c r="DC9" s="8">
        <f t="shared" si="15"/>
        <v>0</v>
      </c>
      <c r="DD9" s="8">
        <f t="shared" si="15"/>
        <v>0</v>
      </c>
      <c r="DE9" s="8">
        <f t="shared" si="15"/>
        <v>0</v>
      </c>
      <c r="DF9" s="8">
        <f t="shared" si="15"/>
        <v>0</v>
      </c>
      <c r="DG9" s="8">
        <f t="shared" si="15"/>
        <v>0</v>
      </c>
      <c r="DH9" s="8">
        <f t="shared" si="15"/>
        <v>0</v>
      </c>
      <c r="DI9" s="8">
        <f t="shared" si="15"/>
        <v>0</v>
      </c>
      <c r="DJ9" s="8">
        <f t="shared" si="15"/>
        <v>0</v>
      </c>
      <c r="DK9" s="8">
        <f t="shared" si="15"/>
        <v>0</v>
      </c>
      <c r="DL9" s="8">
        <f t="shared" si="15"/>
        <v>0</v>
      </c>
      <c r="DM9" s="8">
        <f t="shared" si="15"/>
        <v>0</v>
      </c>
      <c r="DN9" s="8">
        <f t="shared" si="15"/>
        <v>0</v>
      </c>
      <c r="DO9" s="8">
        <f t="shared" si="15"/>
        <v>0</v>
      </c>
      <c r="DP9" s="8">
        <f t="shared" si="15"/>
        <v>0</v>
      </c>
      <c r="DQ9" s="8">
        <f t="shared" si="15"/>
        <v>0</v>
      </c>
      <c r="DR9" s="8">
        <f t="shared" si="15"/>
        <v>0</v>
      </c>
      <c r="DS9" s="8">
        <f t="shared" si="15"/>
        <v>0</v>
      </c>
      <c r="DT9" s="8">
        <f t="shared" si="15"/>
        <v>0</v>
      </c>
      <c r="DU9" s="8">
        <f t="shared" si="15"/>
        <v>0</v>
      </c>
      <c r="DV9" s="8">
        <f t="shared" si="15"/>
        <v>0</v>
      </c>
      <c r="DW9" s="8">
        <f t="shared" si="15"/>
        <v>0</v>
      </c>
      <c r="DX9" s="8">
        <f t="shared" si="15"/>
        <v>0</v>
      </c>
      <c r="DY9" s="8">
        <f t="shared" si="15"/>
        <v>0</v>
      </c>
      <c r="DZ9" s="8">
        <f t="shared" si="15"/>
        <v>0</v>
      </c>
      <c r="EA9" s="8">
        <f t="shared" si="15"/>
        <v>0</v>
      </c>
      <c r="EB9" s="8">
        <f t="shared" si="15"/>
        <v>0</v>
      </c>
      <c r="EC9" s="8">
        <f t="shared" si="15"/>
        <v>0</v>
      </c>
      <c r="ED9" s="8">
        <f t="shared" si="15"/>
        <v>0</v>
      </c>
      <c r="EE9" s="8">
        <f t="shared" si="15"/>
        <v>0</v>
      </c>
      <c r="EF9" s="154">
        <f>COUNTIF(EF21:EF46,"4")</f>
        <v>0</v>
      </c>
      <c r="EG9" s="154">
        <f t="shared" ref="EG9:GA9" si="16">COUNTIF(EG21:EG46,"4")</f>
        <v>0</v>
      </c>
      <c r="EH9" s="154">
        <f t="shared" si="16"/>
        <v>0</v>
      </c>
      <c r="EI9" s="154">
        <f t="shared" si="16"/>
        <v>0</v>
      </c>
      <c r="EJ9" s="154">
        <f t="shared" si="16"/>
        <v>0</v>
      </c>
      <c r="EK9" s="154">
        <f t="shared" si="16"/>
        <v>0</v>
      </c>
      <c r="EL9" s="154">
        <f t="shared" si="16"/>
        <v>0</v>
      </c>
      <c r="EM9" s="154">
        <f t="shared" si="16"/>
        <v>0</v>
      </c>
      <c r="EN9" s="154">
        <f t="shared" si="16"/>
        <v>0</v>
      </c>
      <c r="EO9" s="154">
        <f t="shared" si="16"/>
        <v>0</v>
      </c>
      <c r="EP9" s="154">
        <f t="shared" si="16"/>
        <v>0</v>
      </c>
      <c r="EQ9" s="154">
        <f t="shared" si="16"/>
        <v>0</v>
      </c>
      <c r="ER9" s="154">
        <f t="shared" si="16"/>
        <v>0</v>
      </c>
      <c r="ES9" s="154">
        <f t="shared" si="16"/>
        <v>0</v>
      </c>
      <c r="ET9" s="154">
        <f t="shared" si="16"/>
        <v>0</v>
      </c>
      <c r="EU9" s="154">
        <f t="shared" si="16"/>
        <v>0</v>
      </c>
      <c r="EV9" s="154">
        <f t="shared" si="16"/>
        <v>0</v>
      </c>
      <c r="EW9" s="154">
        <f t="shared" si="16"/>
        <v>0</v>
      </c>
      <c r="EX9" s="154">
        <f t="shared" si="16"/>
        <v>0</v>
      </c>
      <c r="EY9" s="154">
        <f t="shared" si="16"/>
        <v>0</v>
      </c>
      <c r="EZ9" s="154">
        <f t="shared" si="16"/>
        <v>0</v>
      </c>
      <c r="FA9" s="154">
        <f t="shared" si="16"/>
        <v>0</v>
      </c>
      <c r="FB9" s="154">
        <f t="shared" si="16"/>
        <v>0</v>
      </c>
      <c r="FC9" s="154">
        <f t="shared" si="16"/>
        <v>0</v>
      </c>
      <c r="FD9" s="154">
        <f t="shared" si="16"/>
        <v>0</v>
      </c>
      <c r="FE9" s="154">
        <f t="shared" si="16"/>
        <v>0</v>
      </c>
      <c r="FF9" s="154">
        <f t="shared" si="16"/>
        <v>0</v>
      </c>
      <c r="FG9" s="154">
        <f t="shared" si="16"/>
        <v>0</v>
      </c>
      <c r="FH9" s="154">
        <f t="shared" si="16"/>
        <v>0</v>
      </c>
      <c r="FI9" s="154">
        <f t="shared" si="16"/>
        <v>0</v>
      </c>
      <c r="FJ9" s="154">
        <f t="shared" si="16"/>
        <v>0</v>
      </c>
      <c r="FK9" s="154">
        <f t="shared" si="16"/>
        <v>0</v>
      </c>
      <c r="FL9" s="154">
        <f t="shared" si="16"/>
        <v>0</v>
      </c>
      <c r="FM9" s="154">
        <f t="shared" si="16"/>
        <v>0</v>
      </c>
      <c r="FN9" s="154">
        <f t="shared" si="16"/>
        <v>0</v>
      </c>
      <c r="FO9" s="154">
        <f t="shared" si="16"/>
        <v>0</v>
      </c>
      <c r="FP9" s="154">
        <f t="shared" si="16"/>
        <v>0</v>
      </c>
      <c r="FQ9" s="154">
        <f t="shared" si="16"/>
        <v>0</v>
      </c>
      <c r="FR9" s="154">
        <f t="shared" si="16"/>
        <v>0</v>
      </c>
      <c r="FS9" s="154">
        <f t="shared" si="16"/>
        <v>0</v>
      </c>
      <c r="FT9" s="154">
        <f t="shared" si="16"/>
        <v>0</v>
      </c>
      <c r="FU9" s="154">
        <f t="shared" si="16"/>
        <v>0</v>
      </c>
      <c r="FV9" s="154">
        <f t="shared" si="16"/>
        <v>0</v>
      </c>
      <c r="FW9" s="154">
        <f t="shared" si="16"/>
        <v>0</v>
      </c>
      <c r="FX9" s="154">
        <f t="shared" si="16"/>
        <v>0</v>
      </c>
      <c r="FY9" s="154">
        <f t="shared" si="16"/>
        <v>0</v>
      </c>
      <c r="FZ9" s="154">
        <f t="shared" si="16"/>
        <v>0</v>
      </c>
      <c r="GA9" s="154">
        <f t="shared" si="16"/>
        <v>0</v>
      </c>
    </row>
    <row r="10" spans="1:183" s="11" customFormat="1" ht="1" customHeight="1" x14ac:dyDescent="0.35">
      <c r="A10" s="8"/>
      <c r="B10" s="8"/>
      <c r="C10" s="9" t="s">
        <v>63</v>
      </c>
      <c r="D10" s="8"/>
      <c r="E10" s="143"/>
      <c r="F10" s="143"/>
      <c r="G10" s="143"/>
      <c r="H10" s="143"/>
      <c r="I10" s="143"/>
      <c r="J10" s="143"/>
      <c r="K10" s="143"/>
      <c r="L10" s="143"/>
      <c r="M10" s="8"/>
      <c r="N10" s="8"/>
      <c r="O10" s="8"/>
      <c r="P10" s="154">
        <f t="shared" ref="P10:EE10" si="17">COUNTIF(P21:P46,"=5")</f>
        <v>0</v>
      </c>
      <c r="Q10" s="154">
        <f t="shared" si="17"/>
        <v>0</v>
      </c>
      <c r="R10" s="154">
        <f t="shared" si="17"/>
        <v>0</v>
      </c>
      <c r="S10" s="154">
        <f t="shared" si="17"/>
        <v>0</v>
      </c>
      <c r="T10" s="154">
        <f t="shared" si="17"/>
        <v>0</v>
      </c>
      <c r="U10" s="154">
        <f t="shared" si="17"/>
        <v>0</v>
      </c>
      <c r="V10" s="154">
        <f t="shared" si="17"/>
        <v>0</v>
      </c>
      <c r="W10" s="154">
        <f t="shared" si="17"/>
        <v>0</v>
      </c>
      <c r="X10" s="154">
        <f t="shared" si="17"/>
        <v>0</v>
      </c>
      <c r="Y10" s="154">
        <f t="shared" si="17"/>
        <v>0</v>
      </c>
      <c r="Z10" s="154">
        <f t="shared" si="17"/>
        <v>0</v>
      </c>
      <c r="AA10" s="154">
        <f t="shared" si="17"/>
        <v>0</v>
      </c>
      <c r="AB10" s="154">
        <f t="shared" si="17"/>
        <v>0</v>
      </c>
      <c r="AC10" s="154">
        <f t="shared" si="17"/>
        <v>0</v>
      </c>
      <c r="AD10" s="154">
        <f t="shared" si="17"/>
        <v>0</v>
      </c>
      <c r="AE10" s="154">
        <f t="shared" si="17"/>
        <v>0</v>
      </c>
      <c r="AF10" s="154">
        <f t="shared" si="17"/>
        <v>0</v>
      </c>
      <c r="AG10" s="154">
        <f t="shared" si="17"/>
        <v>0</v>
      </c>
      <c r="AH10" s="154">
        <f t="shared" si="17"/>
        <v>0</v>
      </c>
      <c r="AI10" s="154">
        <f t="shared" si="17"/>
        <v>0</v>
      </c>
      <c r="AJ10" s="8">
        <f t="shared" si="17"/>
        <v>0</v>
      </c>
      <c r="AK10" s="8">
        <f t="shared" si="17"/>
        <v>0</v>
      </c>
      <c r="AL10" s="8">
        <f t="shared" si="17"/>
        <v>0</v>
      </c>
      <c r="AM10" s="8">
        <f t="shared" si="17"/>
        <v>0</v>
      </c>
      <c r="AN10" s="8">
        <f t="shared" si="17"/>
        <v>0</v>
      </c>
      <c r="AO10" s="8">
        <f t="shared" si="17"/>
        <v>0</v>
      </c>
      <c r="AP10" s="8">
        <f t="shared" si="17"/>
        <v>0</v>
      </c>
      <c r="AQ10" s="8">
        <f t="shared" si="17"/>
        <v>0</v>
      </c>
      <c r="AR10" s="8">
        <f t="shared" si="17"/>
        <v>0</v>
      </c>
      <c r="AS10" s="8">
        <f t="shared" si="17"/>
        <v>0</v>
      </c>
      <c r="AT10" s="8">
        <f t="shared" si="17"/>
        <v>0</v>
      </c>
      <c r="AU10" s="8">
        <f t="shared" si="17"/>
        <v>0</v>
      </c>
      <c r="AV10" s="8">
        <f t="shared" si="17"/>
        <v>0</v>
      </c>
      <c r="AW10" s="8">
        <f t="shared" si="17"/>
        <v>0</v>
      </c>
      <c r="AX10" s="8">
        <f t="shared" si="17"/>
        <v>0</v>
      </c>
      <c r="AY10" s="8">
        <f t="shared" si="17"/>
        <v>0</v>
      </c>
      <c r="AZ10" s="8">
        <f t="shared" si="17"/>
        <v>0</v>
      </c>
      <c r="BA10" s="8">
        <f t="shared" si="17"/>
        <v>0</v>
      </c>
      <c r="BB10" s="8">
        <f t="shared" si="17"/>
        <v>0</v>
      </c>
      <c r="BC10" s="8">
        <f t="shared" si="17"/>
        <v>0</v>
      </c>
      <c r="BD10" s="8">
        <f t="shared" si="17"/>
        <v>0</v>
      </c>
      <c r="BE10" s="8">
        <f>COUNTIF(BE21:BE46,"=5")</f>
        <v>0</v>
      </c>
      <c r="BF10" s="8">
        <f t="shared" ref="BF10:CQ10" si="18">COUNTIF(BF21:BF46,"=5")</f>
        <v>0</v>
      </c>
      <c r="BG10" s="8">
        <f t="shared" si="18"/>
        <v>0</v>
      </c>
      <c r="BH10" s="8">
        <f t="shared" si="18"/>
        <v>0</v>
      </c>
      <c r="BI10" s="8">
        <f t="shared" si="18"/>
        <v>0</v>
      </c>
      <c r="BJ10" s="8">
        <f t="shared" si="18"/>
        <v>0</v>
      </c>
      <c r="BK10" s="8">
        <f t="shared" si="18"/>
        <v>0</v>
      </c>
      <c r="BL10" s="8">
        <f t="shared" si="18"/>
        <v>0</v>
      </c>
      <c r="BM10" s="8">
        <f t="shared" si="18"/>
        <v>0</v>
      </c>
      <c r="BN10" s="8">
        <f t="shared" si="18"/>
        <v>0</v>
      </c>
      <c r="BO10" s="8">
        <f t="shared" si="18"/>
        <v>0</v>
      </c>
      <c r="BP10" s="8">
        <f t="shared" si="18"/>
        <v>0</v>
      </c>
      <c r="BQ10" s="8">
        <f t="shared" si="18"/>
        <v>0</v>
      </c>
      <c r="BR10" s="8">
        <f t="shared" si="18"/>
        <v>0</v>
      </c>
      <c r="BS10" s="8">
        <f t="shared" si="18"/>
        <v>0</v>
      </c>
      <c r="BT10" s="8">
        <f t="shared" si="18"/>
        <v>0</v>
      </c>
      <c r="BU10" s="8">
        <f t="shared" si="18"/>
        <v>0</v>
      </c>
      <c r="BV10" s="8">
        <f t="shared" si="18"/>
        <v>0</v>
      </c>
      <c r="BW10" s="8">
        <f t="shared" si="18"/>
        <v>0</v>
      </c>
      <c r="BX10" s="8">
        <f t="shared" si="18"/>
        <v>0</v>
      </c>
      <c r="BY10" s="8">
        <f t="shared" si="18"/>
        <v>0</v>
      </c>
      <c r="BZ10" s="8">
        <f t="shared" si="18"/>
        <v>0</v>
      </c>
      <c r="CA10" s="8">
        <f t="shared" si="18"/>
        <v>0</v>
      </c>
      <c r="CB10" s="8">
        <f t="shared" si="18"/>
        <v>0</v>
      </c>
      <c r="CC10" s="8">
        <f t="shared" si="18"/>
        <v>0</v>
      </c>
      <c r="CD10" s="8">
        <f t="shared" si="18"/>
        <v>0</v>
      </c>
      <c r="CE10" s="8">
        <f t="shared" si="18"/>
        <v>0</v>
      </c>
      <c r="CF10" s="8">
        <f t="shared" si="18"/>
        <v>0</v>
      </c>
      <c r="CG10" s="8">
        <f t="shared" si="18"/>
        <v>0</v>
      </c>
      <c r="CH10" s="8">
        <f t="shared" si="18"/>
        <v>0</v>
      </c>
      <c r="CI10" s="8">
        <f t="shared" si="18"/>
        <v>0</v>
      </c>
      <c r="CJ10" s="8">
        <f t="shared" si="18"/>
        <v>0</v>
      </c>
      <c r="CK10" s="8">
        <f t="shared" si="18"/>
        <v>0</v>
      </c>
      <c r="CL10" s="8">
        <f t="shared" si="18"/>
        <v>0</v>
      </c>
      <c r="CM10" s="8">
        <f t="shared" si="18"/>
        <v>0</v>
      </c>
      <c r="CN10" s="8">
        <f t="shared" si="18"/>
        <v>0</v>
      </c>
      <c r="CO10" s="8">
        <f t="shared" si="18"/>
        <v>0</v>
      </c>
      <c r="CP10" s="8">
        <f t="shared" si="18"/>
        <v>0</v>
      </c>
      <c r="CQ10" s="8">
        <f t="shared" si="18"/>
        <v>0</v>
      </c>
      <c r="CR10" s="8">
        <f t="shared" si="17"/>
        <v>0</v>
      </c>
      <c r="CS10" s="8">
        <f t="shared" si="17"/>
        <v>0</v>
      </c>
      <c r="CT10" s="8">
        <f t="shared" si="17"/>
        <v>0</v>
      </c>
      <c r="CU10" s="8">
        <f t="shared" si="17"/>
        <v>0</v>
      </c>
      <c r="CV10" s="8">
        <f t="shared" si="17"/>
        <v>0</v>
      </c>
      <c r="CW10" s="8">
        <f t="shared" si="17"/>
        <v>0</v>
      </c>
      <c r="CX10" s="8">
        <f t="shared" si="17"/>
        <v>0</v>
      </c>
      <c r="CY10" s="8">
        <f t="shared" si="17"/>
        <v>0</v>
      </c>
      <c r="CZ10" s="8">
        <f t="shared" si="17"/>
        <v>0</v>
      </c>
      <c r="DA10" s="8">
        <f t="shared" si="17"/>
        <v>0</v>
      </c>
      <c r="DB10" s="8">
        <f t="shared" si="17"/>
        <v>0</v>
      </c>
      <c r="DC10" s="8">
        <f t="shared" si="17"/>
        <v>0</v>
      </c>
      <c r="DD10" s="8">
        <f t="shared" si="17"/>
        <v>0</v>
      </c>
      <c r="DE10" s="8">
        <f t="shared" si="17"/>
        <v>0</v>
      </c>
      <c r="DF10" s="8">
        <f t="shared" si="17"/>
        <v>0</v>
      </c>
      <c r="DG10" s="8">
        <f t="shared" si="17"/>
        <v>0</v>
      </c>
      <c r="DH10" s="8">
        <f t="shared" si="17"/>
        <v>0</v>
      </c>
      <c r="DI10" s="8">
        <f t="shared" si="17"/>
        <v>0</v>
      </c>
      <c r="DJ10" s="8">
        <f t="shared" si="17"/>
        <v>0</v>
      </c>
      <c r="DK10" s="8">
        <f t="shared" si="17"/>
        <v>0</v>
      </c>
      <c r="DL10" s="8">
        <f t="shared" si="17"/>
        <v>0</v>
      </c>
      <c r="DM10" s="8">
        <f>COUNTIF(DM21:DM46,"=5")</f>
        <v>0</v>
      </c>
      <c r="DN10" s="8">
        <f t="shared" si="17"/>
        <v>0</v>
      </c>
      <c r="DO10" s="8">
        <f t="shared" si="17"/>
        <v>0</v>
      </c>
      <c r="DP10" s="8">
        <f t="shared" si="17"/>
        <v>0</v>
      </c>
      <c r="DQ10" s="8">
        <f t="shared" si="17"/>
        <v>0</v>
      </c>
      <c r="DR10" s="8">
        <f t="shared" si="17"/>
        <v>0</v>
      </c>
      <c r="DS10" s="8">
        <f t="shared" si="17"/>
        <v>0</v>
      </c>
      <c r="DT10" s="8">
        <f t="shared" si="17"/>
        <v>0</v>
      </c>
      <c r="DU10" s="8">
        <f t="shared" si="17"/>
        <v>0</v>
      </c>
      <c r="DV10" s="8">
        <f t="shared" si="17"/>
        <v>0</v>
      </c>
      <c r="DW10" s="8">
        <f t="shared" si="17"/>
        <v>0</v>
      </c>
      <c r="DX10" s="8">
        <f t="shared" si="17"/>
        <v>0</v>
      </c>
      <c r="DY10" s="8">
        <f t="shared" si="17"/>
        <v>0</v>
      </c>
      <c r="DZ10" s="8">
        <f t="shared" si="17"/>
        <v>0</v>
      </c>
      <c r="EA10" s="8">
        <f t="shared" si="17"/>
        <v>0</v>
      </c>
      <c r="EB10" s="8">
        <f t="shared" si="17"/>
        <v>0</v>
      </c>
      <c r="EC10" s="8">
        <f t="shared" si="17"/>
        <v>0</v>
      </c>
      <c r="ED10" s="8">
        <f t="shared" si="17"/>
        <v>0</v>
      </c>
      <c r="EE10" s="8">
        <f t="shared" si="17"/>
        <v>0</v>
      </c>
      <c r="EF10" s="154">
        <f>COUNTIF(EF21:EF46,"=5")</f>
        <v>0</v>
      </c>
      <c r="EG10" s="154">
        <f t="shared" ref="EG10:GA10" si="19">COUNTIF(EG21:EG46,"=5")</f>
        <v>0</v>
      </c>
      <c r="EH10" s="154">
        <f t="shared" si="19"/>
        <v>0</v>
      </c>
      <c r="EI10" s="154">
        <f t="shared" si="19"/>
        <v>0</v>
      </c>
      <c r="EJ10" s="154">
        <f t="shared" si="19"/>
        <v>0</v>
      </c>
      <c r="EK10" s="154">
        <f t="shared" si="19"/>
        <v>0</v>
      </c>
      <c r="EL10" s="154">
        <f t="shared" si="19"/>
        <v>0</v>
      </c>
      <c r="EM10" s="154">
        <f t="shared" si="19"/>
        <v>0</v>
      </c>
      <c r="EN10" s="154">
        <f t="shared" si="19"/>
        <v>0</v>
      </c>
      <c r="EO10" s="154">
        <f t="shared" si="19"/>
        <v>0</v>
      </c>
      <c r="EP10" s="154">
        <f t="shared" si="19"/>
        <v>0</v>
      </c>
      <c r="EQ10" s="154">
        <f t="shared" si="19"/>
        <v>0</v>
      </c>
      <c r="ER10" s="154">
        <f t="shared" si="19"/>
        <v>0</v>
      </c>
      <c r="ES10" s="154">
        <f t="shared" si="19"/>
        <v>0</v>
      </c>
      <c r="ET10" s="154">
        <f t="shared" si="19"/>
        <v>0</v>
      </c>
      <c r="EU10" s="154">
        <f t="shared" si="19"/>
        <v>0</v>
      </c>
      <c r="EV10" s="154">
        <f t="shared" si="19"/>
        <v>0</v>
      </c>
      <c r="EW10" s="154">
        <f t="shared" si="19"/>
        <v>0</v>
      </c>
      <c r="EX10" s="154">
        <f t="shared" si="19"/>
        <v>0</v>
      </c>
      <c r="EY10" s="154">
        <f t="shared" si="19"/>
        <v>0</v>
      </c>
      <c r="EZ10" s="154">
        <f t="shared" si="19"/>
        <v>0</v>
      </c>
      <c r="FA10" s="154">
        <f t="shared" si="19"/>
        <v>0</v>
      </c>
      <c r="FB10" s="154">
        <f t="shared" si="19"/>
        <v>0</v>
      </c>
      <c r="FC10" s="154">
        <f t="shared" si="19"/>
        <v>0</v>
      </c>
      <c r="FD10" s="154">
        <f t="shared" si="19"/>
        <v>0</v>
      </c>
      <c r="FE10" s="154">
        <f t="shared" si="19"/>
        <v>0</v>
      </c>
      <c r="FF10" s="154">
        <f t="shared" si="19"/>
        <v>0</v>
      </c>
      <c r="FG10" s="154">
        <f t="shared" si="19"/>
        <v>0</v>
      </c>
      <c r="FH10" s="154">
        <f t="shared" si="19"/>
        <v>0</v>
      </c>
      <c r="FI10" s="154">
        <f t="shared" si="19"/>
        <v>0</v>
      </c>
      <c r="FJ10" s="154">
        <f t="shared" si="19"/>
        <v>0</v>
      </c>
      <c r="FK10" s="154">
        <f t="shared" si="19"/>
        <v>0</v>
      </c>
      <c r="FL10" s="154">
        <f t="shared" si="19"/>
        <v>0</v>
      </c>
      <c r="FM10" s="154">
        <f t="shared" si="19"/>
        <v>0</v>
      </c>
      <c r="FN10" s="154">
        <f t="shared" si="19"/>
        <v>0</v>
      </c>
      <c r="FO10" s="154">
        <f t="shared" si="19"/>
        <v>0</v>
      </c>
      <c r="FP10" s="154">
        <f t="shared" si="19"/>
        <v>0</v>
      </c>
      <c r="FQ10" s="154">
        <f t="shared" si="19"/>
        <v>0</v>
      </c>
      <c r="FR10" s="154">
        <f t="shared" si="19"/>
        <v>0</v>
      </c>
      <c r="FS10" s="154">
        <f t="shared" si="19"/>
        <v>0</v>
      </c>
      <c r="FT10" s="154">
        <f t="shared" si="19"/>
        <v>0</v>
      </c>
      <c r="FU10" s="154">
        <f t="shared" si="19"/>
        <v>0</v>
      </c>
      <c r="FV10" s="154">
        <f t="shared" si="19"/>
        <v>0</v>
      </c>
      <c r="FW10" s="154">
        <f t="shared" si="19"/>
        <v>0</v>
      </c>
      <c r="FX10" s="154">
        <f t="shared" si="19"/>
        <v>0</v>
      </c>
      <c r="FY10" s="154">
        <f t="shared" si="19"/>
        <v>0</v>
      </c>
      <c r="FZ10" s="154">
        <f t="shared" si="19"/>
        <v>0</v>
      </c>
      <c r="GA10" s="154">
        <f t="shared" si="19"/>
        <v>0</v>
      </c>
    </row>
    <row r="11" spans="1:183" s="11" customFormat="1" ht="1" customHeight="1" x14ac:dyDescent="0.35">
      <c r="A11" s="8"/>
      <c r="B11" s="8"/>
      <c r="C11" s="9" t="s">
        <v>64</v>
      </c>
      <c r="D11" s="8"/>
      <c r="E11" s="143"/>
      <c r="F11" s="143"/>
      <c r="G11" s="143"/>
      <c r="H11" s="143"/>
      <c r="I11" s="143"/>
      <c r="J11" s="143"/>
      <c r="K11" s="143"/>
      <c r="L11" s="143"/>
      <c r="M11" s="8"/>
      <c r="N11" s="8"/>
      <c r="O11" s="8"/>
      <c r="P11" s="154">
        <f>COUNTA($B$21:$B$46)-SUM(P5:P10)</f>
        <v>0</v>
      </c>
      <c r="Q11" s="154">
        <f t="shared" ref="Q11:AI11" si="20">COUNTA($B$21:$B$46)-SUM(Q5:Q10)</f>
        <v>0</v>
      </c>
      <c r="R11" s="154">
        <f t="shared" si="20"/>
        <v>0</v>
      </c>
      <c r="S11" s="154">
        <f t="shared" si="20"/>
        <v>0</v>
      </c>
      <c r="T11" s="154">
        <f t="shared" si="20"/>
        <v>0</v>
      </c>
      <c r="U11" s="154">
        <f t="shared" si="20"/>
        <v>0</v>
      </c>
      <c r="V11" s="154">
        <f t="shared" si="20"/>
        <v>0</v>
      </c>
      <c r="W11" s="154">
        <f t="shared" si="20"/>
        <v>0</v>
      </c>
      <c r="X11" s="154">
        <f t="shared" si="20"/>
        <v>0</v>
      </c>
      <c r="Y11" s="154">
        <f t="shared" si="20"/>
        <v>0</v>
      </c>
      <c r="Z11" s="154">
        <f t="shared" si="20"/>
        <v>0</v>
      </c>
      <c r="AA11" s="154">
        <f t="shared" si="20"/>
        <v>0</v>
      </c>
      <c r="AB11" s="154">
        <f t="shared" si="20"/>
        <v>0</v>
      </c>
      <c r="AC11" s="154">
        <f t="shared" si="20"/>
        <v>0</v>
      </c>
      <c r="AD11" s="154">
        <f t="shared" si="20"/>
        <v>0</v>
      </c>
      <c r="AE11" s="154">
        <f t="shared" si="20"/>
        <v>0</v>
      </c>
      <c r="AF11" s="154">
        <f t="shared" si="20"/>
        <v>0</v>
      </c>
      <c r="AG11" s="154">
        <f t="shared" si="20"/>
        <v>0</v>
      </c>
      <c r="AH11" s="154">
        <f t="shared" si="20"/>
        <v>0</v>
      </c>
      <c r="AI11" s="154">
        <f t="shared" si="20"/>
        <v>0</v>
      </c>
      <c r="AJ11" s="8">
        <f>COUNTA($B$21:$B$46)-SUM(AJ5:AJ10)</f>
        <v>0</v>
      </c>
      <c r="AK11" s="8">
        <f t="shared" ref="AK11:CQ11" si="21">COUNTA($B$21:$B$46)-SUM(AK5:AK10)</f>
        <v>0</v>
      </c>
      <c r="AL11" s="8">
        <f t="shared" si="21"/>
        <v>0</v>
      </c>
      <c r="AM11" s="8">
        <f t="shared" si="21"/>
        <v>0</v>
      </c>
      <c r="AN11" s="8">
        <f t="shared" si="21"/>
        <v>0</v>
      </c>
      <c r="AO11" s="8">
        <f t="shared" si="21"/>
        <v>0</v>
      </c>
      <c r="AP11" s="8">
        <f t="shared" si="21"/>
        <v>0</v>
      </c>
      <c r="AQ11" s="8">
        <f t="shared" si="21"/>
        <v>0</v>
      </c>
      <c r="AR11" s="8">
        <f t="shared" si="21"/>
        <v>0</v>
      </c>
      <c r="AS11" s="8">
        <f t="shared" si="21"/>
        <v>0</v>
      </c>
      <c r="AT11" s="8">
        <f t="shared" si="21"/>
        <v>0</v>
      </c>
      <c r="AU11" s="8">
        <f t="shared" si="21"/>
        <v>0</v>
      </c>
      <c r="AV11" s="8">
        <f t="shared" si="21"/>
        <v>0</v>
      </c>
      <c r="AW11" s="8">
        <f t="shared" si="21"/>
        <v>0</v>
      </c>
      <c r="AX11" s="8">
        <f t="shared" si="21"/>
        <v>0</v>
      </c>
      <c r="AY11" s="8">
        <f t="shared" si="21"/>
        <v>0</v>
      </c>
      <c r="AZ11" s="8">
        <f t="shared" si="21"/>
        <v>0</v>
      </c>
      <c r="BA11" s="8">
        <f t="shared" si="21"/>
        <v>0</v>
      </c>
      <c r="BB11" s="8">
        <f t="shared" si="21"/>
        <v>0</v>
      </c>
      <c r="BC11" s="8">
        <f t="shared" si="21"/>
        <v>0</v>
      </c>
      <c r="BD11" s="8">
        <f t="shared" si="21"/>
        <v>0</v>
      </c>
      <c r="BE11" s="8">
        <f t="shared" si="21"/>
        <v>0</v>
      </c>
      <c r="BF11" s="8">
        <f t="shared" si="21"/>
        <v>0</v>
      </c>
      <c r="BG11" s="8">
        <f t="shared" si="21"/>
        <v>0</v>
      </c>
      <c r="BH11" s="8">
        <f t="shared" si="21"/>
        <v>0</v>
      </c>
      <c r="BI11" s="8">
        <f t="shared" si="21"/>
        <v>0</v>
      </c>
      <c r="BJ11" s="8">
        <f t="shared" si="21"/>
        <v>0</v>
      </c>
      <c r="BK11" s="8">
        <f t="shared" si="21"/>
        <v>0</v>
      </c>
      <c r="BL11" s="8">
        <f t="shared" si="21"/>
        <v>0</v>
      </c>
      <c r="BM11" s="8">
        <f t="shared" si="21"/>
        <v>0</v>
      </c>
      <c r="BN11" s="8">
        <f t="shared" si="21"/>
        <v>0</v>
      </c>
      <c r="BO11" s="8">
        <f t="shared" si="21"/>
        <v>0</v>
      </c>
      <c r="BP11" s="8">
        <f t="shared" si="21"/>
        <v>0</v>
      </c>
      <c r="BQ11" s="8">
        <f t="shared" si="21"/>
        <v>0</v>
      </c>
      <c r="BR11" s="8">
        <f t="shared" si="21"/>
        <v>0</v>
      </c>
      <c r="BS11" s="8">
        <f t="shared" si="21"/>
        <v>0</v>
      </c>
      <c r="BT11" s="8">
        <f t="shared" si="21"/>
        <v>0</v>
      </c>
      <c r="BU11" s="8">
        <f t="shared" si="21"/>
        <v>0</v>
      </c>
      <c r="BV11" s="8">
        <f t="shared" si="21"/>
        <v>0</v>
      </c>
      <c r="BW11" s="8">
        <f t="shared" si="21"/>
        <v>0</v>
      </c>
      <c r="BX11" s="8">
        <f t="shared" si="21"/>
        <v>0</v>
      </c>
      <c r="BY11" s="8">
        <f t="shared" si="21"/>
        <v>0</v>
      </c>
      <c r="BZ11" s="8">
        <f t="shared" si="21"/>
        <v>0</v>
      </c>
      <c r="CA11" s="8">
        <f t="shared" si="21"/>
        <v>0</v>
      </c>
      <c r="CB11" s="8">
        <f t="shared" si="21"/>
        <v>0</v>
      </c>
      <c r="CC11" s="8">
        <f t="shared" si="21"/>
        <v>0</v>
      </c>
      <c r="CD11" s="8">
        <f t="shared" si="21"/>
        <v>0</v>
      </c>
      <c r="CE11" s="8">
        <f t="shared" si="21"/>
        <v>0</v>
      </c>
      <c r="CF11" s="8">
        <f t="shared" si="21"/>
        <v>0</v>
      </c>
      <c r="CG11" s="8">
        <f t="shared" si="21"/>
        <v>0</v>
      </c>
      <c r="CH11" s="8">
        <f t="shared" si="21"/>
        <v>0</v>
      </c>
      <c r="CI11" s="8">
        <f t="shared" si="21"/>
        <v>0</v>
      </c>
      <c r="CJ11" s="8">
        <f t="shared" si="21"/>
        <v>0</v>
      </c>
      <c r="CK11" s="8">
        <f t="shared" si="21"/>
        <v>0</v>
      </c>
      <c r="CL11" s="8">
        <f t="shared" si="21"/>
        <v>0</v>
      </c>
      <c r="CM11" s="8">
        <f t="shared" si="21"/>
        <v>0</v>
      </c>
      <c r="CN11" s="8">
        <f t="shared" si="21"/>
        <v>0</v>
      </c>
      <c r="CO11" s="8">
        <f t="shared" si="21"/>
        <v>0</v>
      </c>
      <c r="CP11" s="8">
        <f t="shared" si="21"/>
        <v>0</v>
      </c>
      <c r="CQ11" s="8">
        <f t="shared" si="21"/>
        <v>0</v>
      </c>
      <c r="CR11" s="8">
        <f>COUNTA($B$21:$B$46)-SUM(CR5:CR10)</f>
        <v>0</v>
      </c>
      <c r="CS11" s="8">
        <f t="shared" ref="CS11:FD11" si="22">COUNTA($B$21:$B$46)-SUM(CS5:CS10)</f>
        <v>0</v>
      </c>
      <c r="CT11" s="8">
        <f t="shared" si="22"/>
        <v>0</v>
      </c>
      <c r="CU11" s="8">
        <f t="shared" si="22"/>
        <v>0</v>
      </c>
      <c r="CV11" s="8">
        <f t="shared" si="22"/>
        <v>0</v>
      </c>
      <c r="CW11" s="8">
        <f t="shared" si="22"/>
        <v>0</v>
      </c>
      <c r="CX11" s="8">
        <f t="shared" si="22"/>
        <v>0</v>
      </c>
      <c r="CY11" s="8">
        <f t="shared" si="22"/>
        <v>0</v>
      </c>
      <c r="CZ11" s="8">
        <f t="shared" si="22"/>
        <v>0</v>
      </c>
      <c r="DA11" s="8">
        <f t="shared" si="22"/>
        <v>0</v>
      </c>
      <c r="DB11" s="8">
        <f t="shared" si="22"/>
        <v>0</v>
      </c>
      <c r="DC11" s="8">
        <f t="shared" si="22"/>
        <v>0</v>
      </c>
      <c r="DD11" s="8">
        <f t="shared" si="22"/>
        <v>0</v>
      </c>
      <c r="DE11" s="8">
        <f t="shared" si="22"/>
        <v>0</v>
      </c>
      <c r="DF11" s="8">
        <f t="shared" si="22"/>
        <v>0</v>
      </c>
      <c r="DG11" s="8">
        <f t="shared" si="22"/>
        <v>0</v>
      </c>
      <c r="DH11" s="8">
        <f t="shared" si="22"/>
        <v>0</v>
      </c>
      <c r="DI11" s="8">
        <f t="shared" si="22"/>
        <v>0</v>
      </c>
      <c r="DJ11" s="8">
        <f t="shared" si="22"/>
        <v>0</v>
      </c>
      <c r="DK11" s="8">
        <f t="shared" si="22"/>
        <v>0</v>
      </c>
      <c r="DL11" s="8">
        <f t="shared" si="22"/>
        <v>0</v>
      </c>
      <c r="DM11" s="8">
        <f t="shared" si="22"/>
        <v>0</v>
      </c>
      <c r="DN11" s="8">
        <f t="shared" si="22"/>
        <v>0</v>
      </c>
      <c r="DO11" s="8">
        <f t="shared" si="22"/>
        <v>0</v>
      </c>
      <c r="DP11" s="8">
        <f t="shared" si="22"/>
        <v>0</v>
      </c>
      <c r="DQ11" s="8">
        <f t="shared" si="22"/>
        <v>0</v>
      </c>
      <c r="DR11" s="8">
        <f t="shared" si="22"/>
        <v>0</v>
      </c>
      <c r="DS11" s="8">
        <f t="shared" si="22"/>
        <v>0</v>
      </c>
      <c r="DT11" s="8">
        <f t="shared" si="22"/>
        <v>0</v>
      </c>
      <c r="DU11" s="8">
        <f t="shared" si="22"/>
        <v>0</v>
      </c>
      <c r="DV11" s="8">
        <f t="shared" si="22"/>
        <v>0</v>
      </c>
      <c r="DW11" s="8">
        <f t="shared" si="22"/>
        <v>0</v>
      </c>
      <c r="DX11" s="8">
        <f t="shared" si="22"/>
        <v>0</v>
      </c>
      <c r="DY11" s="8">
        <f t="shared" si="22"/>
        <v>0</v>
      </c>
      <c r="DZ11" s="8">
        <f t="shared" si="22"/>
        <v>0</v>
      </c>
      <c r="EA11" s="8">
        <f t="shared" si="22"/>
        <v>0</v>
      </c>
      <c r="EB11" s="8">
        <f t="shared" si="22"/>
        <v>0</v>
      </c>
      <c r="EC11" s="8">
        <f t="shared" si="22"/>
        <v>0</v>
      </c>
      <c r="ED11" s="8">
        <f t="shared" si="22"/>
        <v>0</v>
      </c>
      <c r="EE11" s="8">
        <f t="shared" si="22"/>
        <v>0</v>
      </c>
      <c r="EF11" s="154">
        <f t="shared" si="22"/>
        <v>0</v>
      </c>
      <c r="EG11" s="154">
        <f t="shared" si="22"/>
        <v>0</v>
      </c>
      <c r="EH11" s="154">
        <f t="shared" si="22"/>
        <v>0</v>
      </c>
      <c r="EI11" s="154">
        <f t="shared" si="22"/>
        <v>0</v>
      </c>
      <c r="EJ11" s="154">
        <f t="shared" si="22"/>
        <v>0</v>
      </c>
      <c r="EK11" s="154">
        <f t="shared" si="22"/>
        <v>0</v>
      </c>
      <c r="EL11" s="154">
        <f t="shared" si="22"/>
        <v>0</v>
      </c>
      <c r="EM11" s="154">
        <f t="shared" si="22"/>
        <v>0</v>
      </c>
      <c r="EN11" s="154">
        <f t="shared" si="22"/>
        <v>0</v>
      </c>
      <c r="EO11" s="154">
        <f t="shared" si="22"/>
        <v>0</v>
      </c>
      <c r="EP11" s="154">
        <f t="shared" si="22"/>
        <v>0</v>
      </c>
      <c r="EQ11" s="154">
        <f t="shared" si="22"/>
        <v>0</v>
      </c>
      <c r="ER11" s="154">
        <f t="shared" si="22"/>
        <v>0</v>
      </c>
      <c r="ES11" s="154">
        <f t="shared" si="22"/>
        <v>0</v>
      </c>
      <c r="ET11" s="154">
        <f t="shared" si="22"/>
        <v>0</v>
      </c>
      <c r="EU11" s="154">
        <f t="shared" si="22"/>
        <v>0</v>
      </c>
      <c r="EV11" s="154">
        <f t="shared" si="22"/>
        <v>0</v>
      </c>
      <c r="EW11" s="154">
        <f t="shared" si="22"/>
        <v>0</v>
      </c>
      <c r="EX11" s="154">
        <f t="shared" si="22"/>
        <v>0</v>
      </c>
      <c r="EY11" s="154">
        <f t="shared" si="22"/>
        <v>0</v>
      </c>
      <c r="EZ11" s="154">
        <f t="shared" si="22"/>
        <v>0</v>
      </c>
      <c r="FA11" s="154">
        <f t="shared" si="22"/>
        <v>0</v>
      </c>
      <c r="FB11" s="154">
        <f t="shared" si="22"/>
        <v>0</v>
      </c>
      <c r="FC11" s="154">
        <f t="shared" si="22"/>
        <v>0</v>
      </c>
      <c r="FD11" s="154">
        <f t="shared" si="22"/>
        <v>0</v>
      </c>
      <c r="FE11" s="154">
        <f t="shared" ref="FE11:GA11" si="23">COUNTA($B$21:$B$46)-SUM(FE5:FE10)</f>
        <v>0</v>
      </c>
      <c r="FF11" s="154">
        <f t="shared" si="23"/>
        <v>0</v>
      </c>
      <c r="FG11" s="154">
        <f t="shared" si="23"/>
        <v>0</v>
      </c>
      <c r="FH11" s="154">
        <f t="shared" si="23"/>
        <v>0</v>
      </c>
      <c r="FI11" s="154">
        <f t="shared" si="23"/>
        <v>0</v>
      </c>
      <c r="FJ11" s="154">
        <f t="shared" si="23"/>
        <v>0</v>
      </c>
      <c r="FK11" s="154">
        <f t="shared" si="23"/>
        <v>0</v>
      </c>
      <c r="FL11" s="154">
        <f t="shared" si="23"/>
        <v>0</v>
      </c>
      <c r="FM11" s="154">
        <f t="shared" si="23"/>
        <v>0</v>
      </c>
      <c r="FN11" s="154">
        <f t="shared" si="23"/>
        <v>0</v>
      </c>
      <c r="FO11" s="154">
        <f t="shared" si="23"/>
        <v>0</v>
      </c>
      <c r="FP11" s="154">
        <f t="shared" si="23"/>
        <v>0</v>
      </c>
      <c r="FQ11" s="154">
        <f t="shared" si="23"/>
        <v>0</v>
      </c>
      <c r="FR11" s="154">
        <f t="shared" si="23"/>
        <v>0</v>
      </c>
      <c r="FS11" s="154">
        <f t="shared" si="23"/>
        <v>0</v>
      </c>
      <c r="FT11" s="154">
        <f t="shared" si="23"/>
        <v>0</v>
      </c>
      <c r="FU11" s="154">
        <f t="shared" si="23"/>
        <v>0</v>
      </c>
      <c r="FV11" s="154">
        <f t="shared" si="23"/>
        <v>0</v>
      </c>
      <c r="FW11" s="154">
        <f t="shared" si="23"/>
        <v>0</v>
      </c>
      <c r="FX11" s="154">
        <f t="shared" si="23"/>
        <v>0</v>
      </c>
      <c r="FY11" s="154">
        <f t="shared" si="23"/>
        <v>0</v>
      </c>
      <c r="FZ11" s="154">
        <f t="shared" si="23"/>
        <v>0</v>
      </c>
      <c r="GA11" s="154">
        <f t="shared" si="23"/>
        <v>0</v>
      </c>
    </row>
    <row r="12" spans="1:183" s="11" customFormat="1" ht="1" customHeight="1" x14ac:dyDescent="0.35">
      <c r="A12" s="8"/>
      <c r="B12" s="8"/>
      <c r="C12" s="9">
        <v>0</v>
      </c>
      <c r="D12" s="8"/>
      <c r="E12" s="143"/>
      <c r="F12" s="143"/>
      <c r="G12" s="143"/>
      <c r="H12" s="143"/>
      <c r="I12" s="143"/>
      <c r="J12" s="143"/>
      <c r="K12" s="143"/>
      <c r="L12" s="143"/>
      <c r="M12" s="8"/>
      <c r="N12" s="8"/>
      <c r="O12" s="8"/>
      <c r="P12" s="155" t="e">
        <f>+P5/P4</f>
        <v>#DIV/0!</v>
      </c>
      <c r="Q12" s="155" t="e">
        <f t="shared" ref="Q12:BR12" si="24">+Q5/Q4</f>
        <v>#DIV/0!</v>
      </c>
      <c r="R12" s="155" t="e">
        <f t="shared" si="24"/>
        <v>#DIV/0!</v>
      </c>
      <c r="S12" s="155" t="e">
        <f t="shared" si="24"/>
        <v>#DIV/0!</v>
      </c>
      <c r="T12" s="155" t="e">
        <f t="shared" si="24"/>
        <v>#DIV/0!</v>
      </c>
      <c r="U12" s="155" t="e">
        <f t="shared" si="24"/>
        <v>#DIV/0!</v>
      </c>
      <c r="V12" s="155" t="e">
        <f t="shared" si="24"/>
        <v>#DIV/0!</v>
      </c>
      <c r="W12" s="155" t="e">
        <f t="shared" si="24"/>
        <v>#DIV/0!</v>
      </c>
      <c r="X12" s="155" t="e">
        <f t="shared" si="24"/>
        <v>#DIV/0!</v>
      </c>
      <c r="Y12" s="155" t="e">
        <f t="shared" si="24"/>
        <v>#DIV/0!</v>
      </c>
      <c r="Z12" s="155" t="e">
        <f t="shared" si="24"/>
        <v>#DIV/0!</v>
      </c>
      <c r="AA12" s="155" t="e">
        <f t="shared" si="24"/>
        <v>#DIV/0!</v>
      </c>
      <c r="AB12" s="155" t="e">
        <f t="shared" si="24"/>
        <v>#DIV/0!</v>
      </c>
      <c r="AC12" s="155" t="e">
        <f t="shared" si="24"/>
        <v>#DIV/0!</v>
      </c>
      <c r="AD12" s="155" t="e">
        <f t="shared" si="24"/>
        <v>#DIV/0!</v>
      </c>
      <c r="AE12" s="155" t="e">
        <f t="shared" si="24"/>
        <v>#DIV/0!</v>
      </c>
      <c r="AF12" s="155" t="e">
        <f t="shared" si="24"/>
        <v>#DIV/0!</v>
      </c>
      <c r="AG12" s="155" t="e">
        <f t="shared" si="24"/>
        <v>#DIV/0!</v>
      </c>
      <c r="AH12" s="155" t="e">
        <f t="shared" si="24"/>
        <v>#DIV/0!</v>
      </c>
      <c r="AI12" s="155" t="e">
        <f t="shared" si="24"/>
        <v>#DIV/0!</v>
      </c>
      <c r="AJ12" s="12" t="e">
        <f t="shared" si="24"/>
        <v>#DIV/0!</v>
      </c>
      <c r="AK12" s="12" t="e">
        <f t="shared" si="24"/>
        <v>#DIV/0!</v>
      </c>
      <c r="AL12" s="12" t="e">
        <f t="shared" si="24"/>
        <v>#DIV/0!</v>
      </c>
      <c r="AM12" s="12" t="e">
        <f t="shared" si="24"/>
        <v>#DIV/0!</v>
      </c>
      <c r="AN12" s="12" t="e">
        <f t="shared" si="24"/>
        <v>#DIV/0!</v>
      </c>
      <c r="AO12" s="12" t="e">
        <f t="shared" si="24"/>
        <v>#DIV/0!</v>
      </c>
      <c r="AP12" s="12" t="e">
        <f t="shared" si="24"/>
        <v>#DIV/0!</v>
      </c>
      <c r="AQ12" s="12" t="e">
        <f t="shared" si="24"/>
        <v>#DIV/0!</v>
      </c>
      <c r="AR12" s="12" t="e">
        <f t="shared" si="24"/>
        <v>#DIV/0!</v>
      </c>
      <c r="AS12" s="12" t="e">
        <f t="shared" si="24"/>
        <v>#DIV/0!</v>
      </c>
      <c r="AT12" s="12" t="e">
        <f t="shared" si="24"/>
        <v>#DIV/0!</v>
      </c>
      <c r="AU12" s="12" t="e">
        <f t="shared" si="24"/>
        <v>#DIV/0!</v>
      </c>
      <c r="AV12" s="12" t="e">
        <f t="shared" si="24"/>
        <v>#DIV/0!</v>
      </c>
      <c r="AW12" s="12" t="e">
        <f t="shared" si="24"/>
        <v>#DIV/0!</v>
      </c>
      <c r="AX12" s="12" t="e">
        <f t="shared" si="24"/>
        <v>#DIV/0!</v>
      </c>
      <c r="AY12" s="12" t="e">
        <f t="shared" si="24"/>
        <v>#DIV/0!</v>
      </c>
      <c r="AZ12" s="12" t="e">
        <f t="shared" si="24"/>
        <v>#DIV/0!</v>
      </c>
      <c r="BA12" s="12" t="e">
        <f t="shared" si="24"/>
        <v>#DIV/0!</v>
      </c>
      <c r="BB12" s="12" t="e">
        <f t="shared" si="24"/>
        <v>#DIV/0!</v>
      </c>
      <c r="BC12" s="12" t="e">
        <f t="shared" si="24"/>
        <v>#DIV/0!</v>
      </c>
      <c r="BD12" s="12" t="e">
        <f t="shared" si="24"/>
        <v>#DIV/0!</v>
      </c>
      <c r="BE12" s="12" t="e">
        <f t="shared" si="24"/>
        <v>#DIV/0!</v>
      </c>
      <c r="BF12" s="12" t="e">
        <f t="shared" si="24"/>
        <v>#DIV/0!</v>
      </c>
      <c r="BG12" s="12" t="e">
        <f t="shared" si="24"/>
        <v>#DIV/0!</v>
      </c>
      <c r="BH12" s="12" t="e">
        <f t="shared" si="24"/>
        <v>#DIV/0!</v>
      </c>
      <c r="BI12" s="12" t="e">
        <f t="shared" si="24"/>
        <v>#DIV/0!</v>
      </c>
      <c r="BJ12" s="12" t="e">
        <f t="shared" si="24"/>
        <v>#DIV/0!</v>
      </c>
      <c r="BK12" s="12" t="e">
        <f t="shared" si="24"/>
        <v>#DIV/0!</v>
      </c>
      <c r="BL12" s="12" t="e">
        <f t="shared" si="24"/>
        <v>#DIV/0!</v>
      </c>
      <c r="BM12" s="12" t="e">
        <f t="shared" si="24"/>
        <v>#DIV/0!</v>
      </c>
      <c r="BN12" s="12" t="e">
        <f t="shared" si="24"/>
        <v>#DIV/0!</v>
      </c>
      <c r="BO12" s="12" t="e">
        <f t="shared" si="24"/>
        <v>#DIV/0!</v>
      </c>
      <c r="BP12" s="12" t="e">
        <f t="shared" si="24"/>
        <v>#DIV/0!</v>
      </c>
      <c r="BQ12" s="12" t="e">
        <f t="shared" si="24"/>
        <v>#DIV/0!</v>
      </c>
      <c r="BR12" s="12" t="e">
        <f t="shared" si="24"/>
        <v>#DIV/0!</v>
      </c>
      <c r="BS12" s="12" t="e">
        <f>+BS5/BS4</f>
        <v>#DIV/0!</v>
      </c>
      <c r="BT12" s="12" t="e">
        <f>+BT5/BT4</f>
        <v>#DIV/0!</v>
      </c>
      <c r="BU12" s="12" t="e">
        <f t="shared" ref="BU12:CN12" si="25">+BU5/BU4</f>
        <v>#DIV/0!</v>
      </c>
      <c r="BV12" s="12" t="e">
        <f t="shared" si="25"/>
        <v>#DIV/0!</v>
      </c>
      <c r="BW12" s="12" t="e">
        <f t="shared" si="25"/>
        <v>#DIV/0!</v>
      </c>
      <c r="BX12" s="12" t="e">
        <f t="shared" si="25"/>
        <v>#DIV/0!</v>
      </c>
      <c r="BY12" s="12" t="e">
        <f t="shared" si="25"/>
        <v>#DIV/0!</v>
      </c>
      <c r="BZ12" s="12" t="e">
        <f t="shared" si="25"/>
        <v>#DIV/0!</v>
      </c>
      <c r="CA12" s="12" t="e">
        <f t="shared" si="25"/>
        <v>#DIV/0!</v>
      </c>
      <c r="CB12" s="12" t="e">
        <f t="shared" si="25"/>
        <v>#DIV/0!</v>
      </c>
      <c r="CC12" s="12" t="e">
        <f t="shared" si="25"/>
        <v>#DIV/0!</v>
      </c>
      <c r="CD12" s="12" t="e">
        <f t="shared" si="25"/>
        <v>#DIV/0!</v>
      </c>
      <c r="CE12" s="12" t="e">
        <f t="shared" si="25"/>
        <v>#DIV/0!</v>
      </c>
      <c r="CF12" s="12" t="e">
        <f t="shared" si="25"/>
        <v>#DIV/0!</v>
      </c>
      <c r="CG12" s="12" t="e">
        <f t="shared" si="25"/>
        <v>#DIV/0!</v>
      </c>
      <c r="CH12" s="12" t="e">
        <f t="shared" si="25"/>
        <v>#DIV/0!</v>
      </c>
      <c r="CI12" s="12" t="e">
        <f t="shared" si="25"/>
        <v>#DIV/0!</v>
      </c>
      <c r="CJ12" s="12" t="e">
        <f t="shared" si="25"/>
        <v>#DIV/0!</v>
      </c>
      <c r="CK12" s="12" t="e">
        <f t="shared" si="25"/>
        <v>#DIV/0!</v>
      </c>
      <c r="CL12" s="12" t="e">
        <f t="shared" si="25"/>
        <v>#DIV/0!</v>
      </c>
      <c r="CM12" s="12" t="e">
        <f t="shared" si="25"/>
        <v>#DIV/0!</v>
      </c>
      <c r="CN12" s="12" t="e">
        <f t="shared" si="25"/>
        <v>#DIV/0!</v>
      </c>
      <c r="CO12" s="12" t="e">
        <f>+CO5/CO4</f>
        <v>#DIV/0!</v>
      </c>
      <c r="CP12" s="12" t="e">
        <f>+CP5/CP4</f>
        <v>#DIV/0!</v>
      </c>
      <c r="CQ12" s="12" t="e">
        <f>+CQ5/CQ4</f>
        <v>#DIV/0!</v>
      </c>
      <c r="CR12" s="12" t="e">
        <f t="shared" ref="CR12:DZ12" si="26">+CR5/CR4</f>
        <v>#DIV/0!</v>
      </c>
      <c r="CS12" s="12" t="e">
        <f t="shared" si="26"/>
        <v>#DIV/0!</v>
      </c>
      <c r="CT12" s="12" t="e">
        <f t="shared" si="26"/>
        <v>#DIV/0!</v>
      </c>
      <c r="CU12" s="12" t="e">
        <f t="shared" si="26"/>
        <v>#DIV/0!</v>
      </c>
      <c r="CV12" s="12" t="e">
        <f t="shared" si="26"/>
        <v>#DIV/0!</v>
      </c>
      <c r="CW12" s="12" t="e">
        <f t="shared" si="26"/>
        <v>#DIV/0!</v>
      </c>
      <c r="CX12" s="12" t="e">
        <f t="shared" si="26"/>
        <v>#DIV/0!</v>
      </c>
      <c r="CY12" s="12" t="e">
        <f t="shared" si="26"/>
        <v>#DIV/0!</v>
      </c>
      <c r="CZ12" s="12" t="e">
        <f t="shared" si="26"/>
        <v>#DIV/0!</v>
      </c>
      <c r="DA12" s="12" t="e">
        <f t="shared" si="26"/>
        <v>#DIV/0!</v>
      </c>
      <c r="DB12" s="12" t="e">
        <f t="shared" si="26"/>
        <v>#DIV/0!</v>
      </c>
      <c r="DC12" s="12" t="e">
        <f t="shared" si="26"/>
        <v>#DIV/0!</v>
      </c>
      <c r="DD12" s="12" t="e">
        <f t="shared" si="26"/>
        <v>#DIV/0!</v>
      </c>
      <c r="DE12" s="12" t="e">
        <f t="shared" si="26"/>
        <v>#DIV/0!</v>
      </c>
      <c r="DF12" s="12" t="e">
        <f t="shared" si="26"/>
        <v>#DIV/0!</v>
      </c>
      <c r="DG12" s="12" t="e">
        <f t="shared" si="26"/>
        <v>#DIV/0!</v>
      </c>
      <c r="DH12" s="12" t="e">
        <f t="shared" si="26"/>
        <v>#DIV/0!</v>
      </c>
      <c r="DI12" s="12" t="e">
        <f t="shared" si="26"/>
        <v>#DIV/0!</v>
      </c>
      <c r="DJ12" s="12" t="e">
        <f t="shared" si="26"/>
        <v>#DIV/0!</v>
      </c>
      <c r="DK12" s="12" t="e">
        <f t="shared" si="26"/>
        <v>#DIV/0!</v>
      </c>
      <c r="DL12" s="12" t="e">
        <f t="shared" si="26"/>
        <v>#DIV/0!</v>
      </c>
      <c r="DM12" s="12" t="e">
        <f t="shared" si="26"/>
        <v>#DIV/0!</v>
      </c>
      <c r="DN12" s="12" t="e">
        <f t="shared" si="26"/>
        <v>#DIV/0!</v>
      </c>
      <c r="DO12" s="12" t="e">
        <f t="shared" si="26"/>
        <v>#DIV/0!</v>
      </c>
      <c r="DP12" s="12" t="e">
        <f t="shared" si="26"/>
        <v>#DIV/0!</v>
      </c>
      <c r="DQ12" s="12" t="e">
        <f t="shared" si="26"/>
        <v>#DIV/0!</v>
      </c>
      <c r="DR12" s="12" t="e">
        <f t="shared" si="26"/>
        <v>#DIV/0!</v>
      </c>
      <c r="DS12" s="12" t="e">
        <f t="shared" si="26"/>
        <v>#DIV/0!</v>
      </c>
      <c r="DT12" s="12" t="e">
        <f t="shared" si="26"/>
        <v>#DIV/0!</v>
      </c>
      <c r="DU12" s="12" t="e">
        <f t="shared" si="26"/>
        <v>#DIV/0!</v>
      </c>
      <c r="DV12" s="12" t="e">
        <f t="shared" si="26"/>
        <v>#DIV/0!</v>
      </c>
      <c r="DW12" s="12" t="e">
        <f t="shared" si="26"/>
        <v>#DIV/0!</v>
      </c>
      <c r="DX12" s="12" t="e">
        <f t="shared" si="26"/>
        <v>#DIV/0!</v>
      </c>
      <c r="DY12" s="12" t="e">
        <f t="shared" si="26"/>
        <v>#DIV/0!</v>
      </c>
      <c r="DZ12" s="12" t="e">
        <f t="shared" si="26"/>
        <v>#DIV/0!</v>
      </c>
      <c r="EA12" s="12" t="e">
        <f>+EA5/EA4</f>
        <v>#DIV/0!</v>
      </c>
      <c r="EB12" s="12" t="e">
        <f>+EB5/EB4</f>
        <v>#DIV/0!</v>
      </c>
      <c r="EC12" s="12" t="e">
        <f t="shared" ref="EC12:GA12" si="27">+EC5/EC4</f>
        <v>#DIV/0!</v>
      </c>
      <c r="ED12" s="12" t="e">
        <f t="shared" si="27"/>
        <v>#DIV/0!</v>
      </c>
      <c r="EE12" s="12" t="e">
        <f t="shared" si="27"/>
        <v>#DIV/0!</v>
      </c>
      <c r="EF12" s="155" t="e">
        <f t="shared" si="27"/>
        <v>#DIV/0!</v>
      </c>
      <c r="EG12" s="155" t="e">
        <f t="shared" si="27"/>
        <v>#DIV/0!</v>
      </c>
      <c r="EH12" s="155" t="e">
        <f t="shared" si="27"/>
        <v>#DIV/0!</v>
      </c>
      <c r="EI12" s="155" t="e">
        <f t="shared" si="27"/>
        <v>#DIV/0!</v>
      </c>
      <c r="EJ12" s="155" t="e">
        <f t="shared" si="27"/>
        <v>#DIV/0!</v>
      </c>
      <c r="EK12" s="155" t="e">
        <f t="shared" si="27"/>
        <v>#DIV/0!</v>
      </c>
      <c r="EL12" s="155" t="e">
        <f t="shared" si="27"/>
        <v>#DIV/0!</v>
      </c>
      <c r="EM12" s="155" t="e">
        <f t="shared" si="27"/>
        <v>#DIV/0!</v>
      </c>
      <c r="EN12" s="155" t="e">
        <f t="shared" si="27"/>
        <v>#DIV/0!</v>
      </c>
      <c r="EO12" s="155" t="e">
        <f t="shared" si="27"/>
        <v>#DIV/0!</v>
      </c>
      <c r="EP12" s="155" t="e">
        <f t="shared" si="27"/>
        <v>#DIV/0!</v>
      </c>
      <c r="EQ12" s="155" t="e">
        <f t="shared" si="27"/>
        <v>#DIV/0!</v>
      </c>
      <c r="ER12" s="155" t="e">
        <f t="shared" si="27"/>
        <v>#DIV/0!</v>
      </c>
      <c r="ES12" s="155" t="e">
        <f t="shared" si="27"/>
        <v>#DIV/0!</v>
      </c>
      <c r="ET12" s="155" t="e">
        <f t="shared" si="27"/>
        <v>#DIV/0!</v>
      </c>
      <c r="EU12" s="155" t="e">
        <f t="shared" si="27"/>
        <v>#DIV/0!</v>
      </c>
      <c r="EV12" s="155" t="e">
        <f t="shared" si="27"/>
        <v>#DIV/0!</v>
      </c>
      <c r="EW12" s="155" t="e">
        <f t="shared" si="27"/>
        <v>#DIV/0!</v>
      </c>
      <c r="EX12" s="155" t="e">
        <f t="shared" si="27"/>
        <v>#DIV/0!</v>
      </c>
      <c r="EY12" s="155" t="e">
        <f t="shared" si="27"/>
        <v>#DIV/0!</v>
      </c>
      <c r="EZ12" s="155" t="e">
        <f t="shared" si="27"/>
        <v>#DIV/0!</v>
      </c>
      <c r="FA12" s="155" t="e">
        <f t="shared" si="27"/>
        <v>#DIV/0!</v>
      </c>
      <c r="FB12" s="155" t="e">
        <f t="shared" si="27"/>
        <v>#DIV/0!</v>
      </c>
      <c r="FC12" s="155" t="e">
        <f t="shared" si="27"/>
        <v>#DIV/0!</v>
      </c>
      <c r="FD12" s="155" t="e">
        <f t="shared" si="27"/>
        <v>#DIV/0!</v>
      </c>
      <c r="FE12" s="155" t="e">
        <f t="shared" si="27"/>
        <v>#DIV/0!</v>
      </c>
      <c r="FF12" s="155" t="e">
        <f t="shared" si="27"/>
        <v>#DIV/0!</v>
      </c>
      <c r="FG12" s="155" t="e">
        <f t="shared" si="27"/>
        <v>#DIV/0!</v>
      </c>
      <c r="FH12" s="155" t="e">
        <f t="shared" si="27"/>
        <v>#DIV/0!</v>
      </c>
      <c r="FI12" s="155" t="e">
        <f t="shared" si="27"/>
        <v>#DIV/0!</v>
      </c>
      <c r="FJ12" s="155" t="e">
        <f t="shared" si="27"/>
        <v>#DIV/0!</v>
      </c>
      <c r="FK12" s="155" t="e">
        <f t="shared" si="27"/>
        <v>#DIV/0!</v>
      </c>
      <c r="FL12" s="155" t="e">
        <f t="shared" si="27"/>
        <v>#DIV/0!</v>
      </c>
      <c r="FM12" s="155" t="e">
        <f t="shared" si="27"/>
        <v>#DIV/0!</v>
      </c>
      <c r="FN12" s="155" t="e">
        <f t="shared" si="27"/>
        <v>#DIV/0!</v>
      </c>
      <c r="FO12" s="155" t="e">
        <f t="shared" si="27"/>
        <v>#DIV/0!</v>
      </c>
      <c r="FP12" s="155" t="e">
        <f t="shared" si="27"/>
        <v>#DIV/0!</v>
      </c>
      <c r="FQ12" s="155" t="e">
        <f t="shared" si="27"/>
        <v>#DIV/0!</v>
      </c>
      <c r="FR12" s="155" t="e">
        <f t="shared" si="27"/>
        <v>#DIV/0!</v>
      </c>
      <c r="FS12" s="155" t="e">
        <f t="shared" si="27"/>
        <v>#DIV/0!</v>
      </c>
      <c r="FT12" s="155" t="e">
        <f t="shared" si="27"/>
        <v>#DIV/0!</v>
      </c>
      <c r="FU12" s="155" t="e">
        <f t="shared" si="27"/>
        <v>#DIV/0!</v>
      </c>
      <c r="FV12" s="155" t="e">
        <f t="shared" si="27"/>
        <v>#DIV/0!</v>
      </c>
      <c r="FW12" s="155" t="e">
        <f t="shared" si="27"/>
        <v>#DIV/0!</v>
      </c>
      <c r="FX12" s="155" t="e">
        <f t="shared" si="27"/>
        <v>#DIV/0!</v>
      </c>
      <c r="FY12" s="155" t="e">
        <f t="shared" si="27"/>
        <v>#DIV/0!</v>
      </c>
      <c r="FZ12" s="155" t="e">
        <f t="shared" si="27"/>
        <v>#DIV/0!</v>
      </c>
      <c r="GA12" s="155" t="e">
        <f t="shared" si="27"/>
        <v>#DIV/0!</v>
      </c>
    </row>
    <row r="13" spans="1:183" s="11" customFormat="1" ht="1" customHeight="1" x14ac:dyDescent="0.35">
      <c r="A13" s="8"/>
      <c r="B13" s="8"/>
      <c r="C13" s="9">
        <v>1</v>
      </c>
      <c r="D13" s="8"/>
      <c r="E13" s="143"/>
      <c r="F13" s="143"/>
      <c r="G13" s="143"/>
      <c r="H13" s="143"/>
      <c r="I13" s="143"/>
      <c r="J13" s="143"/>
      <c r="K13" s="143"/>
      <c r="L13" s="143"/>
      <c r="M13" s="8"/>
      <c r="N13" s="8"/>
      <c r="O13" s="8"/>
      <c r="P13" s="155" t="e">
        <f>+P6/P4</f>
        <v>#DIV/0!</v>
      </c>
      <c r="Q13" s="155" t="e">
        <f t="shared" ref="Q13:AI13" si="28">+Q6/Q4</f>
        <v>#DIV/0!</v>
      </c>
      <c r="R13" s="155" t="e">
        <f t="shared" si="28"/>
        <v>#DIV/0!</v>
      </c>
      <c r="S13" s="155" t="e">
        <f t="shared" si="28"/>
        <v>#DIV/0!</v>
      </c>
      <c r="T13" s="155" t="e">
        <f t="shared" si="28"/>
        <v>#DIV/0!</v>
      </c>
      <c r="U13" s="155" t="e">
        <f t="shared" si="28"/>
        <v>#DIV/0!</v>
      </c>
      <c r="V13" s="155" t="e">
        <f t="shared" si="28"/>
        <v>#DIV/0!</v>
      </c>
      <c r="W13" s="155" t="e">
        <f t="shared" si="28"/>
        <v>#DIV/0!</v>
      </c>
      <c r="X13" s="155" t="e">
        <f t="shared" si="28"/>
        <v>#DIV/0!</v>
      </c>
      <c r="Y13" s="155" t="e">
        <f t="shared" si="28"/>
        <v>#DIV/0!</v>
      </c>
      <c r="Z13" s="155" t="e">
        <f t="shared" si="28"/>
        <v>#DIV/0!</v>
      </c>
      <c r="AA13" s="155" t="e">
        <f t="shared" si="28"/>
        <v>#DIV/0!</v>
      </c>
      <c r="AB13" s="155" t="e">
        <f t="shared" si="28"/>
        <v>#DIV/0!</v>
      </c>
      <c r="AC13" s="155" t="e">
        <f t="shared" si="28"/>
        <v>#DIV/0!</v>
      </c>
      <c r="AD13" s="155" t="e">
        <f t="shared" si="28"/>
        <v>#DIV/0!</v>
      </c>
      <c r="AE13" s="155" t="e">
        <f t="shared" si="28"/>
        <v>#DIV/0!</v>
      </c>
      <c r="AF13" s="155" t="e">
        <f t="shared" si="28"/>
        <v>#DIV/0!</v>
      </c>
      <c r="AG13" s="155" t="e">
        <f t="shared" si="28"/>
        <v>#DIV/0!</v>
      </c>
      <c r="AH13" s="155" t="e">
        <f t="shared" si="28"/>
        <v>#DIV/0!</v>
      </c>
      <c r="AI13" s="155" t="e">
        <f t="shared" si="28"/>
        <v>#DIV/0!</v>
      </c>
      <c r="AJ13" s="12" t="e">
        <f>+AJ6/AJ4</f>
        <v>#DIV/0!</v>
      </c>
      <c r="AK13" s="12" t="e">
        <f t="shared" ref="AK13:CQ13" si="29">+AK6/AK4</f>
        <v>#DIV/0!</v>
      </c>
      <c r="AL13" s="12" t="e">
        <f t="shared" si="29"/>
        <v>#DIV/0!</v>
      </c>
      <c r="AM13" s="12" t="e">
        <f t="shared" si="29"/>
        <v>#DIV/0!</v>
      </c>
      <c r="AN13" s="12" t="e">
        <f t="shared" si="29"/>
        <v>#DIV/0!</v>
      </c>
      <c r="AO13" s="12" t="e">
        <f t="shared" si="29"/>
        <v>#DIV/0!</v>
      </c>
      <c r="AP13" s="12" t="e">
        <f t="shared" si="29"/>
        <v>#DIV/0!</v>
      </c>
      <c r="AQ13" s="12" t="e">
        <f t="shared" si="29"/>
        <v>#DIV/0!</v>
      </c>
      <c r="AR13" s="12" t="e">
        <f t="shared" si="29"/>
        <v>#DIV/0!</v>
      </c>
      <c r="AS13" s="12" t="e">
        <f t="shared" si="29"/>
        <v>#DIV/0!</v>
      </c>
      <c r="AT13" s="12" t="e">
        <f t="shared" si="29"/>
        <v>#DIV/0!</v>
      </c>
      <c r="AU13" s="12" t="e">
        <f t="shared" si="29"/>
        <v>#DIV/0!</v>
      </c>
      <c r="AV13" s="12" t="e">
        <f t="shared" si="29"/>
        <v>#DIV/0!</v>
      </c>
      <c r="AW13" s="12" t="e">
        <f t="shared" si="29"/>
        <v>#DIV/0!</v>
      </c>
      <c r="AX13" s="12" t="e">
        <f t="shared" si="29"/>
        <v>#DIV/0!</v>
      </c>
      <c r="AY13" s="12" t="e">
        <f t="shared" si="29"/>
        <v>#DIV/0!</v>
      </c>
      <c r="AZ13" s="12" t="e">
        <f t="shared" si="29"/>
        <v>#DIV/0!</v>
      </c>
      <c r="BA13" s="12" t="e">
        <f t="shared" si="29"/>
        <v>#DIV/0!</v>
      </c>
      <c r="BB13" s="12" t="e">
        <f t="shared" si="29"/>
        <v>#DIV/0!</v>
      </c>
      <c r="BC13" s="12" t="e">
        <f t="shared" si="29"/>
        <v>#DIV/0!</v>
      </c>
      <c r="BD13" s="12" t="e">
        <f t="shared" si="29"/>
        <v>#DIV/0!</v>
      </c>
      <c r="BE13" s="12" t="e">
        <f t="shared" si="29"/>
        <v>#DIV/0!</v>
      </c>
      <c r="BF13" s="12" t="e">
        <f t="shared" si="29"/>
        <v>#DIV/0!</v>
      </c>
      <c r="BG13" s="12" t="e">
        <f t="shared" si="29"/>
        <v>#DIV/0!</v>
      </c>
      <c r="BH13" s="12" t="e">
        <f t="shared" si="29"/>
        <v>#DIV/0!</v>
      </c>
      <c r="BI13" s="12" t="e">
        <f t="shared" si="29"/>
        <v>#DIV/0!</v>
      </c>
      <c r="BJ13" s="12" t="e">
        <f t="shared" si="29"/>
        <v>#DIV/0!</v>
      </c>
      <c r="BK13" s="12" t="e">
        <f t="shared" si="29"/>
        <v>#DIV/0!</v>
      </c>
      <c r="BL13" s="12" t="e">
        <f t="shared" si="29"/>
        <v>#DIV/0!</v>
      </c>
      <c r="BM13" s="12" t="e">
        <f t="shared" si="29"/>
        <v>#DIV/0!</v>
      </c>
      <c r="BN13" s="12" t="e">
        <f t="shared" si="29"/>
        <v>#DIV/0!</v>
      </c>
      <c r="BO13" s="12" t="e">
        <f t="shared" si="29"/>
        <v>#DIV/0!</v>
      </c>
      <c r="BP13" s="12" t="e">
        <f t="shared" si="29"/>
        <v>#DIV/0!</v>
      </c>
      <c r="BQ13" s="12" t="e">
        <f t="shared" si="29"/>
        <v>#DIV/0!</v>
      </c>
      <c r="BR13" s="12" t="e">
        <f t="shared" si="29"/>
        <v>#DIV/0!</v>
      </c>
      <c r="BS13" s="12" t="e">
        <f t="shared" si="29"/>
        <v>#DIV/0!</v>
      </c>
      <c r="BT13" s="12" t="e">
        <f t="shared" si="29"/>
        <v>#DIV/0!</v>
      </c>
      <c r="BU13" s="12" t="e">
        <f t="shared" si="29"/>
        <v>#DIV/0!</v>
      </c>
      <c r="BV13" s="12" t="e">
        <f t="shared" si="29"/>
        <v>#DIV/0!</v>
      </c>
      <c r="BW13" s="12" t="e">
        <f t="shared" si="29"/>
        <v>#DIV/0!</v>
      </c>
      <c r="BX13" s="12" t="e">
        <f t="shared" si="29"/>
        <v>#DIV/0!</v>
      </c>
      <c r="BY13" s="12" t="e">
        <f t="shared" si="29"/>
        <v>#DIV/0!</v>
      </c>
      <c r="BZ13" s="12" t="e">
        <f t="shared" si="29"/>
        <v>#DIV/0!</v>
      </c>
      <c r="CA13" s="12" t="e">
        <f t="shared" si="29"/>
        <v>#DIV/0!</v>
      </c>
      <c r="CB13" s="12" t="e">
        <f t="shared" si="29"/>
        <v>#DIV/0!</v>
      </c>
      <c r="CC13" s="12" t="e">
        <f t="shared" si="29"/>
        <v>#DIV/0!</v>
      </c>
      <c r="CD13" s="12" t="e">
        <f t="shared" si="29"/>
        <v>#DIV/0!</v>
      </c>
      <c r="CE13" s="12" t="e">
        <f t="shared" si="29"/>
        <v>#DIV/0!</v>
      </c>
      <c r="CF13" s="12" t="e">
        <f t="shared" si="29"/>
        <v>#DIV/0!</v>
      </c>
      <c r="CG13" s="12" t="e">
        <f t="shared" si="29"/>
        <v>#DIV/0!</v>
      </c>
      <c r="CH13" s="12" t="e">
        <f t="shared" si="29"/>
        <v>#DIV/0!</v>
      </c>
      <c r="CI13" s="12" t="e">
        <f t="shared" si="29"/>
        <v>#DIV/0!</v>
      </c>
      <c r="CJ13" s="12" t="e">
        <f t="shared" si="29"/>
        <v>#DIV/0!</v>
      </c>
      <c r="CK13" s="12" t="e">
        <f t="shared" si="29"/>
        <v>#DIV/0!</v>
      </c>
      <c r="CL13" s="12" t="e">
        <f t="shared" si="29"/>
        <v>#DIV/0!</v>
      </c>
      <c r="CM13" s="12" t="e">
        <f t="shared" si="29"/>
        <v>#DIV/0!</v>
      </c>
      <c r="CN13" s="12" t="e">
        <f t="shared" si="29"/>
        <v>#DIV/0!</v>
      </c>
      <c r="CO13" s="12" t="e">
        <f t="shared" si="29"/>
        <v>#DIV/0!</v>
      </c>
      <c r="CP13" s="12" t="e">
        <f t="shared" si="29"/>
        <v>#DIV/0!</v>
      </c>
      <c r="CQ13" s="12" t="e">
        <f t="shared" si="29"/>
        <v>#DIV/0!</v>
      </c>
      <c r="CR13" s="12" t="e">
        <f>+CR6/CR4</f>
        <v>#DIV/0!</v>
      </c>
      <c r="CS13" s="12" t="e">
        <f t="shared" ref="CS13:FD13" si="30">+CS6/CS4</f>
        <v>#DIV/0!</v>
      </c>
      <c r="CT13" s="12" t="e">
        <f t="shared" si="30"/>
        <v>#DIV/0!</v>
      </c>
      <c r="CU13" s="12" t="e">
        <f t="shared" si="30"/>
        <v>#DIV/0!</v>
      </c>
      <c r="CV13" s="12" t="e">
        <f t="shared" si="30"/>
        <v>#DIV/0!</v>
      </c>
      <c r="CW13" s="12" t="e">
        <f t="shared" si="30"/>
        <v>#DIV/0!</v>
      </c>
      <c r="CX13" s="12" t="e">
        <f t="shared" si="30"/>
        <v>#DIV/0!</v>
      </c>
      <c r="CY13" s="12" t="e">
        <f t="shared" si="30"/>
        <v>#DIV/0!</v>
      </c>
      <c r="CZ13" s="12" t="e">
        <f t="shared" si="30"/>
        <v>#DIV/0!</v>
      </c>
      <c r="DA13" s="12" t="e">
        <f t="shared" si="30"/>
        <v>#DIV/0!</v>
      </c>
      <c r="DB13" s="12" t="e">
        <f t="shared" si="30"/>
        <v>#DIV/0!</v>
      </c>
      <c r="DC13" s="12" t="e">
        <f t="shared" si="30"/>
        <v>#DIV/0!</v>
      </c>
      <c r="DD13" s="12" t="e">
        <f t="shared" si="30"/>
        <v>#DIV/0!</v>
      </c>
      <c r="DE13" s="12" t="e">
        <f t="shared" si="30"/>
        <v>#DIV/0!</v>
      </c>
      <c r="DF13" s="12" t="e">
        <f t="shared" si="30"/>
        <v>#DIV/0!</v>
      </c>
      <c r="DG13" s="12" t="e">
        <f t="shared" si="30"/>
        <v>#DIV/0!</v>
      </c>
      <c r="DH13" s="12" t="e">
        <f t="shared" si="30"/>
        <v>#DIV/0!</v>
      </c>
      <c r="DI13" s="12" t="e">
        <f t="shared" si="30"/>
        <v>#DIV/0!</v>
      </c>
      <c r="DJ13" s="12" t="e">
        <f t="shared" si="30"/>
        <v>#DIV/0!</v>
      </c>
      <c r="DK13" s="12" t="e">
        <f t="shared" si="30"/>
        <v>#DIV/0!</v>
      </c>
      <c r="DL13" s="12" t="e">
        <f t="shared" si="30"/>
        <v>#DIV/0!</v>
      </c>
      <c r="DM13" s="12" t="e">
        <f t="shared" si="30"/>
        <v>#DIV/0!</v>
      </c>
      <c r="DN13" s="12" t="e">
        <f t="shared" si="30"/>
        <v>#DIV/0!</v>
      </c>
      <c r="DO13" s="12" t="e">
        <f t="shared" si="30"/>
        <v>#DIV/0!</v>
      </c>
      <c r="DP13" s="12" t="e">
        <f t="shared" si="30"/>
        <v>#DIV/0!</v>
      </c>
      <c r="DQ13" s="12" t="e">
        <f t="shared" si="30"/>
        <v>#DIV/0!</v>
      </c>
      <c r="DR13" s="12" t="e">
        <f t="shared" si="30"/>
        <v>#DIV/0!</v>
      </c>
      <c r="DS13" s="12" t="e">
        <f t="shared" si="30"/>
        <v>#DIV/0!</v>
      </c>
      <c r="DT13" s="12" t="e">
        <f t="shared" si="30"/>
        <v>#DIV/0!</v>
      </c>
      <c r="DU13" s="12" t="e">
        <f t="shared" si="30"/>
        <v>#DIV/0!</v>
      </c>
      <c r="DV13" s="12" t="e">
        <f t="shared" si="30"/>
        <v>#DIV/0!</v>
      </c>
      <c r="DW13" s="12" t="e">
        <f t="shared" si="30"/>
        <v>#DIV/0!</v>
      </c>
      <c r="DX13" s="12" t="e">
        <f t="shared" si="30"/>
        <v>#DIV/0!</v>
      </c>
      <c r="DY13" s="12" t="e">
        <f t="shared" si="30"/>
        <v>#DIV/0!</v>
      </c>
      <c r="DZ13" s="12" t="e">
        <f t="shared" si="30"/>
        <v>#DIV/0!</v>
      </c>
      <c r="EA13" s="12" t="e">
        <f t="shared" si="30"/>
        <v>#DIV/0!</v>
      </c>
      <c r="EB13" s="12" t="e">
        <f t="shared" si="30"/>
        <v>#DIV/0!</v>
      </c>
      <c r="EC13" s="12" t="e">
        <f t="shared" si="30"/>
        <v>#DIV/0!</v>
      </c>
      <c r="ED13" s="12" t="e">
        <f t="shared" si="30"/>
        <v>#DIV/0!</v>
      </c>
      <c r="EE13" s="12" t="e">
        <f t="shared" si="30"/>
        <v>#DIV/0!</v>
      </c>
      <c r="EF13" s="155" t="e">
        <f t="shared" si="30"/>
        <v>#DIV/0!</v>
      </c>
      <c r="EG13" s="155" t="e">
        <f t="shared" si="30"/>
        <v>#DIV/0!</v>
      </c>
      <c r="EH13" s="155" t="e">
        <f t="shared" si="30"/>
        <v>#DIV/0!</v>
      </c>
      <c r="EI13" s="155" t="e">
        <f t="shared" si="30"/>
        <v>#DIV/0!</v>
      </c>
      <c r="EJ13" s="155" t="e">
        <f t="shared" si="30"/>
        <v>#DIV/0!</v>
      </c>
      <c r="EK13" s="155" t="e">
        <f t="shared" si="30"/>
        <v>#DIV/0!</v>
      </c>
      <c r="EL13" s="155" t="e">
        <f t="shared" si="30"/>
        <v>#DIV/0!</v>
      </c>
      <c r="EM13" s="155" t="e">
        <f t="shared" si="30"/>
        <v>#DIV/0!</v>
      </c>
      <c r="EN13" s="155" t="e">
        <f t="shared" si="30"/>
        <v>#DIV/0!</v>
      </c>
      <c r="EO13" s="155" t="e">
        <f t="shared" si="30"/>
        <v>#DIV/0!</v>
      </c>
      <c r="EP13" s="155" t="e">
        <f t="shared" si="30"/>
        <v>#DIV/0!</v>
      </c>
      <c r="EQ13" s="155" t="e">
        <f t="shared" si="30"/>
        <v>#DIV/0!</v>
      </c>
      <c r="ER13" s="155" t="e">
        <f t="shared" si="30"/>
        <v>#DIV/0!</v>
      </c>
      <c r="ES13" s="155" t="e">
        <f t="shared" si="30"/>
        <v>#DIV/0!</v>
      </c>
      <c r="ET13" s="155" t="e">
        <f t="shared" si="30"/>
        <v>#DIV/0!</v>
      </c>
      <c r="EU13" s="155" t="e">
        <f t="shared" si="30"/>
        <v>#DIV/0!</v>
      </c>
      <c r="EV13" s="155" t="e">
        <f t="shared" si="30"/>
        <v>#DIV/0!</v>
      </c>
      <c r="EW13" s="155" t="e">
        <f t="shared" si="30"/>
        <v>#DIV/0!</v>
      </c>
      <c r="EX13" s="155" t="e">
        <f t="shared" si="30"/>
        <v>#DIV/0!</v>
      </c>
      <c r="EY13" s="155" t="e">
        <f t="shared" si="30"/>
        <v>#DIV/0!</v>
      </c>
      <c r="EZ13" s="155" t="e">
        <f t="shared" si="30"/>
        <v>#DIV/0!</v>
      </c>
      <c r="FA13" s="155" t="e">
        <f t="shared" si="30"/>
        <v>#DIV/0!</v>
      </c>
      <c r="FB13" s="155" t="e">
        <f t="shared" si="30"/>
        <v>#DIV/0!</v>
      </c>
      <c r="FC13" s="155" t="e">
        <f t="shared" si="30"/>
        <v>#DIV/0!</v>
      </c>
      <c r="FD13" s="155" t="e">
        <f t="shared" si="30"/>
        <v>#DIV/0!</v>
      </c>
      <c r="FE13" s="155" t="e">
        <f t="shared" ref="FE13:GA13" si="31">+FE6/FE4</f>
        <v>#DIV/0!</v>
      </c>
      <c r="FF13" s="155" t="e">
        <f t="shared" si="31"/>
        <v>#DIV/0!</v>
      </c>
      <c r="FG13" s="155" t="e">
        <f t="shared" si="31"/>
        <v>#DIV/0!</v>
      </c>
      <c r="FH13" s="155" t="e">
        <f t="shared" si="31"/>
        <v>#DIV/0!</v>
      </c>
      <c r="FI13" s="155" t="e">
        <f t="shared" si="31"/>
        <v>#DIV/0!</v>
      </c>
      <c r="FJ13" s="155" t="e">
        <f t="shared" si="31"/>
        <v>#DIV/0!</v>
      </c>
      <c r="FK13" s="155" t="e">
        <f t="shared" si="31"/>
        <v>#DIV/0!</v>
      </c>
      <c r="FL13" s="155" t="e">
        <f t="shared" si="31"/>
        <v>#DIV/0!</v>
      </c>
      <c r="FM13" s="155" t="e">
        <f t="shared" si="31"/>
        <v>#DIV/0!</v>
      </c>
      <c r="FN13" s="155" t="e">
        <f t="shared" si="31"/>
        <v>#DIV/0!</v>
      </c>
      <c r="FO13" s="155" t="e">
        <f t="shared" si="31"/>
        <v>#DIV/0!</v>
      </c>
      <c r="FP13" s="155" t="e">
        <f t="shared" si="31"/>
        <v>#DIV/0!</v>
      </c>
      <c r="FQ13" s="155" t="e">
        <f t="shared" si="31"/>
        <v>#DIV/0!</v>
      </c>
      <c r="FR13" s="155" t="e">
        <f t="shared" si="31"/>
        <v>#DIV/0!</v>
      </c>
      <c r="FS13" s="155" t="e">
        <f t="shared" si="31"/>
        <v>#DIV/0!</v>
      </c>
      <c r="FT13" s="155" t="e">
        <f t="shared" si="31"/>
        <v>#DIV/0!</v>
      </c>
      <c r="FU13" s="155" t="e">
        <f t="shared" si="31"/>
        <v>#DIV/0!</v>
      </c>
      <c r="FV13" s="155" t="e">
        <f t="shared" si="31"/>
        <v>#DIV/0!</v>
      </c>
      <c r="FW13" s="155" t="e">
        <f t="shared" si="31"/>
        <v>#DIV/0!</v>
      </c>
      <c r="FX13" s="155" t="e">
        <f t="shared" si="31"/>
        <v>#DIV/0!</v>
      </c>
      <c r="FY13" s="155" t="e">
        <f t="shared" si="31"/>
        <v>#DIV/0!</v>
      </c>
      <c r="FZ13" s="155" t="e">
        <f t="shared" si="31"/>
        <v>#DIV/0!</v>
      </c>
      <c r="GA13" s="155" t="e">
        <f t="shared" si="31"/>
        <v>#DIV/0!</v>
      </c>
    </row>
    <row r="14" spans="1:183" s="11" customFormat="1" ht="1" customHeight="1" x14ac:dyDescent="0.35">
      <c r="A14" s="8"/>
      <c r="B14" s="8"/>
      <c r="C14" s="9">
        <v>2</v>
      </c>
      <c r="D14" s="8"/>
      <c r="E14" s="143"/>
      <c r="F14" s="143"/>
      <c r="G14" s="143"/>
      <c r="H14" s="143"/>
      <c r="I14" s="143"/>
      <c r="J14" s="143"/>
      <c r="K14" s="143"/>
      <c r="L14" s="143"/>
      <c r="M14" s="8"/>
      <c r="N14" s="8"/>
      <c r="O14" s="8"/>
      <c r="P14" s="155"/>
      <c r="Q14" s="155"/>
      <c r="R14" s="155"/>
      <c r="S14" s="155"/>
      <c r="T14" s="155"/>
      <c r="U14" s="155"/>
      <c r="V14" s="155"/>
      <c r="W14" s="155"/>
      <c r="X14" s="155"/>
      <c r="Y14" s="155"/>
      <c r="Z14" s="155"/>
      <c r="AA14" s="155"/>
      <c r="AB14" s="155"/>
      <c r="AC14" s="155"/>
      <c r="AD14" s="155"/>
      <c r="AE14" s="155"/>
      <c r="AF14" s="155"/>
      <c r="AG14" s="155"/>
      <c r="AH14" s="155"/>
      <c r="AI14" s="155"/>
      <c r="AJ14" s="12" t="e">
        <f>+AJ7/AJ4</f>
        <v>#DIV/0!</v>
      </c>
      <c r="AK14" s="12" t="e">
        <f t="shared" ref="AK14:CQ14" si="32">+AK7/AK4</f>
        <v>#DIV/0!</v>
      </c>
      <c r="AL14" s="12" t="e">
        <f t="shared" si="32"/>
        <v>#DIV/0!</v>
      </c>
      <c r="AM14" s="12" t="e">
        <f t="shared" si="32"/>
        <v>#DIV/0!</v>
      </c>
      <c r="AN14" s="12" t="e">
        <f t="shared" si="32"/>
        <v>#DIV/0!</v>
      </c>
      <c r="AO14" s="12" t="e">
        <f t="shared" si="32"/>
        <v>#DIV/0!</v>
      </c>
      <c r="AP14" s="12" t="e">
        <f t="shared" si="32"/>
        <v>#DIV/0!</v>
      </c>
      <c r="AQ14" s="12" t="e">
        <f t="shared" si="32"/>
        <v>#DIV/0!</v>
      </c>
      <c r="AR14" s="12" t="e">
        <f t="shared" si="32"/>
        <v>#DIV/0!</v>
      </c>
      <c r="AS14" s="12" t="e">
        <f t="shared" si="32"/>
        <v>#DIV/0!</v>
      </c>
      <c r="AT14" s="12" t="e">
        <f t="shared" si="32"/>
        <v>#DIV/0!</v>
      </c>
      <c r="AU14" s="12" t="e">
        <f t="shared" si="32"/>
        <v>#DIV/0!</v>
      </c>
      <c r="AV14" s="12" t="e">
        <f t="shared" si="32"/>
        <v>#DIV/0!</v>
      </c>
      <c r="AW14" s="12" t="e">
        <f t="shared" si="32"/>
        <v>#DIV/0!</v>
      </c>
      <c r="AX14" s="12" t="e">
        <f t="shared" si="32"/>
        <v>#DIV/0!</v>
      </c>
      <c r="AY14" s="12" t="e">
        <f t="shared" si="32"/>
        <v>#DIV/0!</v>
      </c>
      <c r="AZ14" s="12" t="e">
        <f t="shared" si="32"/>
        <v>#DIV/0!</v>
      </c>
      <c r="BA14" s="12" t="e">
        <f t="shared" si="32"/>
        <v>#DIV/0!</v>
      </c>
      <c r="BB14" s="12" t="e">
        <f t="shared" si="32"/>
        <v>#DIV/0!</v>
      </c>
      <c r="BC14" s="12" t="e">
        <f t="shared" si="32"/>
        <v>#DIV/0!</v>
      </c>
      <c r="BD14" s="12" t="e">
        <f t="shared" si="32"/>
        <v>#DIV/0!</v>
      </c>
      <c r="BE14" s="12" t="e">
        <f t="shared" si="32"/>
        <v>#DIV/0!</v>
      </c>
      <c r="BF14" s="12" t="e">
        <f t="shared" si="32"/>
        <v>#DIV/0!</v>
      </c>
      <c r="BG14" s="12" t="e">
        <f t="shared" si="32"/>
        <v>#DIV/0!</v>
      </c>
      <c r="BH14" s="12" t="e">
        <f t="shared" si="32"/>
        <v>#DIV/0!</v>
      </c>
      <c r="BI14" s="12" t="e">
        <f t="shared" si="32"/>
        <v>#DIV/0!</v>
      </c>
      <c r="BJ14" s="12" t="e">
        <f t="shared" si="32"/>
        <v>#DIV/0!</v>
      </c>
      <c r="BK14" s="12" t="e">
        <f t="shared" si="32"/>
        <v>#DIV/0!</v>
      </c>
      <c r="BL14" s="12" t="e">
        <f t="shared" si="32"/>
        <v>#DIV/0!</v>
      </c>
      <c r="BM14" s="12" t="e">
        <f t="shared" si="32"/>
        <v>#DIV/0!</v>
      </c>
      <c r="BN14" s="12" t="e">
        <f t="shared" si="32"/>
        <v>#DIV/0!</v>
      </c>
      <c r="BO14" s="12" t="e">
        <f t="shared" si="32"/>
        <v>#DIV/0!</v>
      </c>
      <c r="BP14" s="12" t="e">
        <f t="shared" si="32"/>
        <v>#DIV/0!</v>
      </c>
      <c r="BQ14" s="12" t="e">
        <f t="shared" si="32"/>
        <v>#DIV/0!</v>
      </c>
      <c r="BR14" s="12" t="e">
        <f t="shared" si="32"/>
        <v>#DIV/0!</v>
      </c>
      <c r="BS14" s="12" t="e">
        <f t="shared" si="32"/>
        <v>#DIV/0!</v>
      </c>
      <c r="BT14" s="12" t="e">
        <f t="shared" si="32"/>
        <v>#DIV/0!</v>
      </c>
      <c r="BU14" s="12" t="e">
        <f t="shared" si="32"/>
        <v>#DIV/0!</v>
      </c>
      <c r="BV14" s="12" t="e">
        <f t="shared" si="32"/>
        <v>#DIV/0!</v>
      </c>
      <c r="BW14" s="12" t="e">
        <f t="shared" si="32"/>
        <v>#DIV/0!</v>
      </c>
      <c r="BX14" s="12" t="e">
        <f t="shared" si="32"/>
        <v>#DIV/0!</v>
      </c>
      <c r="BY14" s="12" t="e">
        <f t="shared" si="32"/>
        <v>#DIV/0!</v>
      </c>
      <c r="BZ14" s="12" t="e">
        <f t="shared" si="32"/>
        <v>#DIV/0!</v>
      </c>
      <c r="CA14" s="12" t="e">
        <f t="shared" si="32"/>
        <v>#DIV/0!</v>
      </c>
      <c r="CB14" s="12" t="e">
        <f t="shared" si="32"/>
        <v>#DIV/0!</v>
      </c>
      <c r="CC14" s="12" t="e">
        <f t="shared" si="32"/>
        <v>#DIV/0!</v>
      </c>
      <c r="CD14" s="12" t="e">
        <f t="shared" si="32"/>
        <v>#DIV/0!</v>
      </c>
      <c r="CE14" s="12" t="e">
        <f t="shared" si="32"/>
        <v>#DIV/0!</v>
      </c>
      <c r="CF14" s="12" t="e">
        <f t="shared" si="32"/>
        <v>#DIV/0!</v>
      </c>
      <c r="CG14" s="12" t="e">
        <f t="shared" si="32"/>
        <v>#DIV/0!</v>
      </c>
      <c r="CH14" s="12" t="e">
        <f t="shared" si="32"/>
        <v>#DIV/0!</v>
      </c>
      <c r="CI14" s="12" t="e">
        <f t="shared" si="32"/>
        <v>#DIV/0!</v>
      </c>
      <c r="CJ14" s="12" t="e">
        <f t="shared" si="32"/>
        <v>#DIV/0!</v>
      </c>
      <c r="CK14" s="12" t="e">
        <f t="shared" si="32"/>
        <v>#DIV/0!</v>
      </c>
      <c r="CL14" s="12" t="e">
        <f t="shared" si="32"/>
        <v>#DIV/0!</v>
      </c>
      <c r="CM14" s="12" t="e">
        <f t="shared" si="32"/>
        <v>#DIV/0!</v>
      </c>
      <c r="CN14" s="12" t="e">
        <f t="shared" si="32"/>
        <v>#DIV/0!</v>
      </c>
      <c r="CO14" s="12" t="e">
        <f t="shared" si="32"/>
        <v>#DIV/0!</v>
      </c>
      <c r="CP14" s="12" t="e">
        <f t="shared" si="32"/>
        <v>#DIV/0!</v>
      </c>
      <c r="CQ14" s="12" t="e">
        <f t="shared" si="32"/>
        <v>#DIV/0!</v>
      </c>
      <c r="CR14" s="12" t="e">
        <f>+CR7/CR4</f>
        <v>#DIV/0!</v>
      </c>
      <c r="CS14" s="12" t="e">
        <f t="shared" ref="CS14:EE14" si="33">+CS7/CS4</f>
        <v>#DIV/0!</v>
      </c>
      <c r="CT14" s="12" t="e">
        <f t="shared" si="33"/>
        <v>#DIV/0!</v>
      </c>
      <c r="CU14" s="12" t="e">
        <f t="shared" si="33"/>
        <v>#DIV/0!</v>
      </c>
      <c r="CV14" s="12" t="e">
        <f t="shared" si="33"/>
        <v>#DIV/0!</v>
      </c>
      <c r="CW14" s="12" t="e">
        <f t="shared" si="33"/>
        <v>#DIV/0!</v>
      </c>
      <c r="CX14" s="12" t="e">
        <f t="shared" si="33"/>
        <v>#DIV/0!</v>
      </c>
      <c r="CY14" s="12" t="e">
        <f t="shared" si="33"/>
        <v>#DIV/0!</v>
      </c>
      <c r="CZ14" s="12" t="e">
        <f t="shared" si="33"/>
        <v>#DIV/0!</v>
      </c>
      <c r="DA14" s="12" t="e">
        <f t="shared" si="33"/>
        <v>#DIV/0!</v>
      </c>
      <c r="DB14" s="12" t="e">
        <f t="shared" si="33"/>
        <v>#DIV/0!</v>
      </c>
      <c r="DC14" s="12" t="e">
        <f t="shared" si="33"/>
        <v>#DIV/0!</v>
      </c>
      <c r="DD14" s="12" t="e">
        <f t="shared" si="33"/>
        <v>#DIV/0!</v>
      </c>
      <c r="DE14" s="12" t="e">
        <f t="shared" si="33"/>
        <v>#DIV/0!</v>
      </c>
      <c r="DF14" s="12" t="e">
        <f t="shared" si="33"/>
        <v>#DIV/0!</v>
      </c>
      <c r="DG14" s="12" t="e">
        <f t="shared" si="33"/>
        <v>#DIV/0!</v>
      </c>
      <c r="DH14" s="12" t="e">
        <f t="shared" si="33"/>
        <v>#DIV/0!</v>
      </c>
      <c r="DI14" s="12" t="e">
        <f t="shared" si="33"/>
        <v>#DIV/0!</v>
      </c>
      <c r="DJ14" s="12" t="e">
        <f t="shared" si="33"/>
        <v>#DIV/0!</v>
      </c>
      <c r="DK14" s="12" t="e">
        <f t="shared" si="33"/>
        <v>#DIV/0!</v>
      </c>
      <c r="DL14" s="12" t="e">
        <f t="shared" si="33"/>
        <v>#DIV/0!</v>
      </c>
      <c r="DM14" s="12" t="e">
        <f t="shared" si="33"/>
        <v>#DIV/0!</v>
      </c>
      <c r="DN14" s="12" t="e">
        <f t="shared" si="33"/>
        <v>#DIV/0!</v>
      </c>
      <c r="DO14" s="12" t="e">
        <f t="shared" si="33"/>
        <v>#DIV/0!</v>
      </c>
      <c r="DP14" s="12" t="e">
        <f t="shared" si="33"/>
        <v>#DIV/0!</v>
      </c>
      <c r="DQ14" s="12" t="e">
        <f t="shared" si="33"/>
        <v>#DIV/0!</v>
      </c>
      <c r="DR14" s="12" t="e">
        <f t="shared" si="33"/>
        <v>#DIV/0!</v>
      </c>
      <c r="DS14" s="12" t="e">
        <f t="shared" si="33"/>
        <v>#DIV/0!</v>
      </c>
      <c r="DT14" s="12" t="e">
        <f t="shared" si="33"/>
        <v>#DIV/0!</v>
      </c>
      <c r="DU14" s="12" t="e">
        <f t="shared" si="33"/>
        <v>#DIV/0!</v>
      </c>
      <c r="DV14" s="12" t="e">
        <f t="shared" si="33"/>
        <v>#DIV/0!</v>
      </c>
      <c r="DW14" s="12" t="e">
        <f t="shared" si="33"/>
        <v>#DIV/0!</v>
      </c>
      <c r="DX14" s="12" t="e">
        <f t="shared" si="33"/>
        <v>#DIV/0!</v>
      </c>
      <c r="DY14" s="12" t="e">
        <f t="shared" si="33"/>
        <v>#DIV/0!</v>
      </c>
      <c r="DZ14" s="12" t="e">
        <f t="shared" si="33"/>
        <v>#DIV/0!</v>
      </c>
      <c r="EA14" s="12" t="e">
        <f t="shared" si="33"/>
        <v>#DIV/0!</v>
      </c>
      <c r="EB14" s="12" t="e">
        <f t="shared" si="33"/>
        <v>#DIV/0!</v>
      </c>
      <c r="EC14" s="12" t="e">
        <f t="shared" si="33"/>
        <v>#DIV/0!</v>
      </c>
      <c r="ED14" s="12" t="e">
        <f t="shared" si="33"/>
        <v>#DIV/0!</v>
      </c>
      <c r="EE14" s="12" t="e">
        <f t="shared" si="33"/>
        <v>#DIV/0!</v>
      </c>
      <c r="EF14" s="155" t="e">
        <f>+EF7/EF4</f>
        <v>#DIV/0!</v>
      </c>
      <c r="EG14" s="155" t="e">
        <f t="shared" ref="EG14:GA14" si="34">+EG7/EG4</f>
        <v>#DIV/0!</v>
      </c>
      <c r="EH14" s="155" t="e">
        <f t="shared" si="34"/>
        <v>#DIV/0!</v>
      </c>
      <c r="EI14" s="155" t="e">
        <f t="shared" si="34"/>
        <v>#DIV/0!</v>
      </c>
      <c r="EJ14" s="155" t="e">
        <f t="shared" si="34"/>
        <v>#DIV/0!</v>
      </c>
      <c r="EK14" s="155" t="e">
        <f t="shared" si="34"/>
        <v>#DIV/0!</v>
      </c>
      <c r="EL14" s="155" t="e">
        <f t="shared" si="34"/>
        <v>#DIV/0!</v>
      </c>
      <c r="EM14" s="155" t="e">
        <f t="shared" si="34"/>
        <v>#DIV/0!</v>
      </c>
      <c r="EN14" s="155" t="e">
        <f t="shared" si="34"/>
        <v>#DIV/0!</v>
      </c>
      <c r="EO14" s="155" t="e">
        <f t="shared" si="34"/>
        <v>#DIV/0!</v>
      </c>
      <c r="EP14" s="155" t="e">
        <f t="shared" si="34"/>
        <v>#DIV/0!</v>
      </c>
      <c r="EQ14" s="155" t="e">
        <f t="shared" si="34"/>
        <v>#DIV/0!</v>
      </c>
      <c r="ER14" s="155" t="e">
        <f t="shared" si="34"/>
        <v>#DIV/0!</v>
      </c>
      <c r="ES14" s="155" t="e">
        <f t="shared" si="34"/>
        <v>#DIV/0!</v>
      </c>
      <c r="ET14" s="155" t="e">
        <f t="shared" si="34"/>
        <v>#DIV/0!</v>
      </c>
      <c r="EU14" s="155" t="e">
        <f t="shared" si="34"/>
        <v>#DIV/0!</v>
      </c>
      <c r="EV14" s="155" t="e">
        <f t="shared" si="34"/>
        <v>#DIV/0!</v>
      </c>
      <c r="EW14" s="155" t="e">
        <f t="shared" si="34"/>
        <v>#DIV/0!</v>
      </c>
      <c r="EX14" s="155" t="e">
        <f t="shared" si="34"/>
        <v>#DIV/0!</v>
      </c>
      <c r="EY14" s="155" t="e">
        <f t="shared" si="34"/>
        <v>#DIV/0!</v>
      </c>
      <c r="EZ14" s="155" t="e">
        <f t="shared" si="34"/>
        <v>#DIV/0!</v>
      </c>
      <c r="FA14" s="155" t="e">
        <f t="shared" si="34"/>
        <v>#DIV/0!</v>
      </c>
      <c r="FB14" s="155" t="e">
        <f t="shared" si="34"/>
        <v>#DIV/0!</v>
      </c>
      <c r="FC14" s="155" t="e">
        <f t="shared" si="34"/>
        <v>#DIV/0!</v>
      </c>
      <c r="FD14" s="155" t="e">
        <f t="shared" si="34"/>
        <v>#DIV/0!</v>
      </c>
      <c r="FE14" s="155" t="e">
        <f t="shared" si="34"/>
        <v>#DIV/0!</v>
      </c>
      <c r="FF14" s="155" t="e">
        <f t="shared" si="34"/>
        <v>#DIV/0!</v>
      </c>
      <c r="FG14" s="155" t="e">
        <f t="shared" si="34"/>
        <v>#DIV/0!</v>
      </c>
      <c r="FH14" s="155" t="e">
        <f t="shared" si="34"/>
        <v>#DIV/0!</v>
      </c>
      <c r="FI14" s="155" t="e">
        <f t="shared" si="34"/>
        <v>#DIV/0!</v>
      </c>
      <c r="FJ14" s="155" t="e">
        <f t="shared" si="34"/>
        <v>#DIV/0!</v>
      </c>
      <c r="FK14" s="155" t="e">
        <f t="shared" si="34"/>
        <v>#DIV/0!</v>
      </c>
      <c r="FL14" s="155" t="e">
        <f t="shared" si="34"/>
        <v>#DIV/0!</v>
      </c>
      <c r="FM14" s="155" t="e">
        <f t="shared" si="34"/>
        <v>#DIV/0!</v>
      </c>
      <c r="FN14" s="155" t="e">
        <f t="shared" si="34"/>
        <v>#DIV/0!</v>
      </c>
      <c r="FO14" s="155" t="e">
        <f t="shared" si="34"/>
        <v>#DIV/0!</v>
      </c>
      <c r="FP14" s="155" t="e">
        <f t="shared" si="34"/>
        <v>#DIV/0!</v>
      </c>
      <c r="FQ14" s="155" t="e">
        <f t="shared" si="34"/>
        <v>#DIV/0!</v>
      </c>
      <c r="FR14" s="155" t="e">
        <f t="shared" si="34"/>
        <v>#DIV/0!</v>
      </c>
      <c r="FS14" s="155" t="e">
        <f t="shared" si="34"/>
        <v>#DIV/0!</v>
      </c>
      <c r="FT14" s="155" t="e">
        <f t="shared" si="34"/>
        <v>#DIV/0!</v>
      </c>
      <c r="FU14" s="155" t="e">
        <f t="shared" si="34"/>
        <v>#DIV/0!</v>
      </c>
      <c r="FV14" s="155" t="e">
        <f t="shared" si="34"/>
        <v>#DIV/0!</v>
      </c>
      <c r="FW14" s="155" t="e">
        <f t="shared" si="34"/>
        <v>#DIV/0!</v>
      </c>
      <c r="FX14" s="155" t="e">
        <f t="shared" si="34"/>
        <v>#DIV/0!</v>
      </c>
      <c r="FY14" s="155" t="e">
        <f t="shared" si="34"/>
        <v>#DIV/0!</v>
      </c>
      <c r="FZ14" s="155" t="e">
        <f t="shared" si="34"/>
        <v>#DIV/0!</v>
      </c>
      <c r="GA14" s="155" t="e">
        <f t="shared" si="34"/>
        <v>#DIV/0!</v>
      </c>
    </row>
    <row r="15" spans="1:183" s="11" customFormat="1" ht="1" customHeight="1" x14ac:dyDescent="0.35">
      <c r="A15" s="8"/>
      <c r="B15" s="8"/>
      <c r="C15" s="9">
        <v>3</v>
      </c>
      <c r="D15" s="8"/>
      <c r="E15" s="143"/>
      <c r="F15" s="143"/>
      <c r="G15" s="143"/>
      <c r="H15" s="143"/>
      <c r="I15" s="143"/>
      <c r="J15" s="143"/>
      <c r="K15" s="143"/>
      <c r="L15" s="143"/>
      <c r="M15" s="8"/>
      <c r="N15" s="8"/>
      <c r="O15" s="8"/>
      <c r="P15" s="155"/>
      <c r="Q15" s="155"/>
      <c r="R15" s="155"/>
      <c r="S15" s="155"/>
      <c r="T15" s="155"/>
      <c r="U15" s="155"/>
      <c r="V15" s="155"/>
      <c r="W15" s="155"/>
      <c r="X15" s="155"/>
      <c r="Y15" s="155"/>
      <c r="Z15" s="155"/>
      <c r="AA15" s="155"/>
      <c r="AB15" s="155"/>
      <c r="AC15" s="155"/>
      <c r="AD15" s="155"/>
      <c r="AE15" s="155"/>
      <c r="AF15" s="155"/>
      <c r="AG15" s="155"/>
      <c r="AH15" s="155"/>
      <c r="AI15" s="155"/>
      <c r="AJ15" s="12" t="e">
        <f>+AJ8/AJ4</f>
        <v>#DIV/0!</v>
      </c>
      <c r="AK15" s="12" t="e">
        <f t="shared" ref="AK15:CQ15" si="35">+AK8/AK4</f>
        <v>#DIV/0!</v>
      </c>
      <c r="AL15" s="12" t="e">
        <f t="shared" si="35"/>
        <v>#DIV/0!</v>
      </c>
      <c r="AM15" s="12" t="e">
        <f t="shared" si="35"/>
        <v>#DIV/0!</v>
      </c>
      <c r="AN15" s="12" t="e">
        <f t="shared" si="35"/>
        <v>#DIV/0!</v>
      </c>
      <c r="AO15" s="12" t="e">
        <f t="shared" si="35"/>
        <v>#DIV/0!</v>
      </c>
      <c r="AP15" s="12" t="e">
        <f t="shared" si="35"/>
        <v>#DIV/0!</v>
      </c>
      <c r="AQ15" s="12" t="e">
        <f t="shared" si="35"/>
        <v>#DIV/0!</v>
      </c>
      <c r="AR15" s="12" t="e">
        <f t="shared" si="35"/>
        <v>#DIV/0!</v>
      </c>
      <c r="AS15" s="12" t="e">
        <f t="shared" si="35"/>
        <v>#DIV/0!</v>
      </c>
      <c r="AT15" s="12" t="e">
        <f t="shared" si="35"/>
        <v>#DIV/0!</v>
      </c>
      <c r="AU15" s="12" t="e">
        <f t="shared" si="35"/>
        <v>#DIV/0!</v>
      </c>
      <c r="AV15" s="12" t="e">
        <f t="shared" si="35"/>
        <v>#DIV/0!</v>
      </c>
      <c r="AW15" s="12" t="e">
        <f t="shared" si="35"/>
        <v>#DIV/0!</v>
      </c>
      <c r="AX15" s="12" t="e">
        <f t="shared" si="35"/>
        <v>#DIV/0!</v>
      </c>
      <c r="AY15" s="12" t="e">
        <f t="shared" si="35"/>
        <v>#DIV/0!</v>
      </c>
      <c r="AZ15" s="12" t="e">
        <f t="shared" si="35"/>
        <v>#DIV/0!</v>
      </c>
      <c r="BA15" s="12" t="e">
        <f t="shared" si="35"/>
        <v>#DIV/0!</v>
      </c>
      <c r="BB15" s="12" t="e">
        <f t="shared" si="35"/>
        <v>#DIV/0!</v>
      </c>
      <c r="BC15" s="12" t="e">
        <f t="shared" si="35"/>
        <v>#DIV/0!</v>
      </c>
      <c r="BD15" s="12" t="e">
        <f t="shared" si="35"/>
        <v>#DIV/0!</v>
      </c>
      <c r="BE15" s="12" t="e">
        <f t="shared" si="35"/>
        <v>#DIV/0!</v>
      </c>
      <c r="BF15" s="12" t="e">
        <f t="shared" si="35"/>
        <v>#DIV/0!</v>
      </c>
      <c r="BG15" s="12" t="e">
        <f t="shared" si="35"/>
        <v>#DIV/0!</v>
      </c>
      <c r="BH15" s="12" t="e">
        <f t="shared" si="35"/>
        <v>#DIV/0!</v>
      </c>
      <c r="BI15" s="12" t="e">
        <f t="shared" si="35"/>
        <v>#DIV/0!</v>
      </c>
      <c r="BJ15" s="12" t="e">
        <f t="shared" si="35"/>
        <v>#DIV/0!</v>
      </c>
      <c r="BK15" s="12" t="e">
        <f t="shared" si="35"/>
        <v>#DIV/0!</v>
      </c>
      <c r="BL15" s="12" t="e">
        <f t="shared" si="35"/>
        <v>#DIV/0!</v>
      </c>
      <c r="BM15" s="12" t="e">
        <f t="shared" si="35"/>
        <v>#DIV/0!</v>
      </c>
      <c r="BN15" s="12" t="e">
        <f t="shared" si="35"/>
        <v>#DIV/0!</v>
      </c>
      <c r="BO15" s="12" t="e">
        <f t="shared" si="35"/>
        <v>#DIV/0!</v>
      </c>
      <c r="BP15" s="12" t="e">
        <f t="shared" si="35"/>
        <v>#DIV/0!</v>
      </c>
      <c r="BQ15" s="12" t="e">
        <f t="shared" si="35"/>
        <v>#DIV/0!</v>
      </c>
      <c r="BR15" s="12" t="e">
        <f t="shared" si="35"/>
        <v>#DIV/0!</v>
      </c>
      <c r="BS15" s="12" t="e">
        <f t="shared" si="35"/>
        <v>#DIV/0!</v>
      </c>
      <c r="BT15" s="12" t="e">
        <f t="shared" si="35"/>
        <v>#DIV/0!</v>
      </c>
      <c r="BU15" s="12" t="e">
        <f t="shared" si="35"/>
        <v>#DIV/0!</v>
      </c>
      <c r="BV15" s="12" t="e">
        <f t="shared" si="35"/>
        <v>#DIV/0!</v>
      </c>
      <c r="BW15" s="12" t="e">
        <f t="shared" si="35"/>
        <v>#DIV/0!</v>
      </c>
      <c r="BX15" s="12" t="e">
        <f t="shared" si="35"/>
        <v>#DIV/0!</v>
      </c>
      <c r="BY15" s="12" t="e">
        <f t="shared" si="35"/>
        <v>#DIV/0!</v>
      </c>
      <c r="BZ15" s="12" t="e">
        <f t="shared" si="35"/>
        <v>#DIV/0!</v>
      </c>
      <c r="CA15" s="12" t="e">
        <f t="shared" si="35"/>
        <v>#DIV/0!</v>
      </c>
      <c r="CB15" s="12" t="e">
        <f t="shared" si="35"/>
        <v>#DIV/0!</v>
      </c>
      <c r="CC15" s="12" t="e">
        <f t="shared" si="35"/>
        <v>#DIV/0!</v>
      </c>
      <c r="CD15" s="12" t="e">
        <f t="shared" si="35"/>
        <v>#DIV/0!</v>
      </c>
      <c r="CE15" s="12" t="e">
        <f t="shared" si="35"/>
        <v>#DIV/0!</v>
      </c>
      <c r="CF15" s="12" t="e">
        <f t="shared" si="35"/>
        <v>#DIV/0!</v>
      </c>
      <c r="CG15" s="12" t="e">
        <f t="shared" si="35"/>
        <v>#DIV/0!</v>
      </c>
      <c r="CH15" s="12" t="e">
        <f t="shared" si="35"/>
        <v>#DIV/0!</v>
      </c>
      <c r="CI15" s="12" t="e">
        <f t="shared" si="35"/>
        <v>#DIV/0!</v>
      </c>
      <c r="CJ15" s="12" t="e">
        <f t="shared" si="35"/>
        <v>#DIV/0!</v>
      </c>
      <c r="CK15" s="12" t="e">
        <f t="shared" si="35"/>
        <v>#DIV/0!</v>
      </c>
      <c r="CL15" s="12" t="e">
        <f t="shared" si="35"/>
        <v>#DIV/0!</v>
      </c>
      <c r="CM15" s="12" t="e">
        <f t="shared" si="35"/>
        <v>#DIV/0!</v>
      </c>
      <c r="CN15" s="12" t="e">
        <f t="shared" si="35"/>
        <v>#DIV/0!</v>
      </c>
      <c r="CO15" s="12" t="e">
        <f t="shared" si="35"/>
        <v>#DIV/0!</v>
      </c>
      <c r="CP15" s="12" t="e">
        <f t="shared" si="35"/>
        <v>#DIV/0!</v>
      </c>
      <c r="CQ15" s="12" t="e">
        <f t="shared" si="35"/>
        <v>#DIV/0!</v>
      </c>
      <c r="CR15" s="12" t="e">
        <f>+CR8/CR4</f>
        <v>#DIV/0!</v>
      </c>
      <c r="CS15" s="12" t="e">
        <f t="shared" ref="CS15:EE15" si="36">+CS8/CS4</f>
        <v>#DIV/0!</v>
      </c>
      <c r="CT15" s="12" t="e">
        <f t="shared" si="36"/>
        <v>#DIV/0!</v>
      </c>
      <c r="CU15" s="12" t="e">
        <f t="shared" si="36"/>
        <v>#DIV/0!</v>
      </c>
      <c r="CV15" s="12" t="e">
        <f t="shared" si="36"/>
        <v>#DIV/0!</v>
      </c>
      <c r="CW15" s="12" t="e">
        <f t="shared" si="36"/>
        <v>#DIV/0!</v>
      </c>
      <c r="CX15" s="12" t="e">
        <f t="shared" si="36"/>
        <v>#DIV/0!</v>
      </c>
      <c r="CY15" s="12" t="e">
        <f t="shared" si="36"/>
        <v>#DIV/0!</v>
      </c>
      <c r="CZ15" s="12" t="e">
        <f t="shared" si="36"/>
        <v>#DIV/0!</v>
      </c>
      <c r="DA15" s="12" t="e">
        <f t="shared" si="36"/>
        <v>#DIV/0!</v>
      </c>
      <c r="DB15" s="12" t="e">
        <f t="shared" si="36"/>
        <v>#DIV/0!</v>
      </c>
      <c r="DC15" s="12" t="e">
        <f t="shared" si="36"/>
        <v>#DIV/0!</v>
      </c>
      <c r="DD15" s="12" t="e">
        <f t="shared" si="36"/>
        <v>#DIV/0!</v>
      </c>
      <c r="DE15" s="12" t="e">
        <f t="shared" si="36"/>
        <v>#DIV/0!</v>
      </c>
      <c r="DF15" s="12" t="e">
        <f t="shared" si="36"/>
        <v>#DIV/0!</v>
      </c>
      <c r="DG15" s="12" t="e">
        <f t="shared" si="36"/>
        <v>#DIV/0!</v>
      </c>
      <c r="DH15" s="12" t="e">
        <f t="shared" si="36"/>
        <v>#DIV/0!</v>
      </c>
      <c r="DI15" s="12" t="e">
        <f t="shared" si="36"/>
        <v>#DIV/0!</v>
      </c>
      <c r="DJ15" s="12" t="e">
        <f t="shared" si="36"/>
        <v>#DIV/0!</v>
      </c>
      <c r="DK15" s="12" t="e">
        <f t="shared" si="36"/>
        <v>#DIV/0!</v>
      </c>
      <c r="DL15" s="12" t="e">
        <f t="shared" si="36"/>
        <v>#DIV/0!</v>
      </c>
      <c r="DM15" s="12" t="e">
        <f t="shared" si="36"/>
        <v>#DIV/0!</v>
      </c>
      <c r="DN15" s="12" t="e">
        <f t="shared" si="36"/>
        <v>#DIV/0!</v>
      </c>
      <c r="DO15" s="12" t="e">
        <f t="shared" si="36"/>
        <v>#DIV/0!</v>
      </c>
      <c r="DP15" s="12" t="e">
        <f t="shared" si="36"/>
        <v>#DIV/0!</v>
      </c>
      <c r="DQ15" s="12" t="e">
        <f t="shared" si="36"/>
        <v>#DIV/0!</v>
      </c>
      <c r="DR15" s="12" t="e">
        <f t="shared" si="36"/>
        <v>#DIV/0!</v>
      </c>
      <c r="DS15" s="12" t="e">
        <f t="shared" si="36"/>
        <v>#DIV/0!</v>
      </c>
      <c r="DT15" s="12" t="e">
        <f t="shared" si="36"/>
        <v>#DIV/0!</v>
      </c>
      <c r="DU15" s="12" t="e">
        <f t="shared" si="36"/>
        <v>#DIV/0!</v>
      </c>
      <c r="DV15" s="12" t="e">
        <f t="shared" si="36"/>
        <v>#DIV/0!</v>
      </c>
      <c r="DW15" s="12" t="e">
        <f t="shared" si="36"/>
        <v>#DIV/0!</v>
      </c>
      <c r="DX15" s="12" t="e">
        <f t="shared" si="36"/>
        <v>#DIV/0!</v>
      </c>
      <c r="DY15" s="12" t="e">
        <f t="shared" si="36"/>
        <v>#DIV/0!</v>
      </c>
      <c r="DZ15" s="12" t="e">
        <f t="shared" si="36"/>
        <v>#DIV/0!</v>
      </c>
      <c r="EA15" s="12" t="e">
        <f t="shared" si="36"/>
        <v>#DIV/0!</v>
      </c>
      <c r="EB15" s="12" t="e">
        <f t="shared" si="36"/>
        <v>#DIV/0!</v>
      </c>
      <c r="EC15" s="12" t="e">
        <f t="shared" si="36"/>
        <v>#DIV/0!</v>
      </c>
      <c r="ED15" s="12" t="e">
        <f t="shared" si="36"/>
        <v>#DIV/0!</v>
      </c>
      <c r="EE15" s="12" t="e">
        <f t="shared" si="36"/>
        <v>#DIV/0!</v>
      </c>
      <c r="EF15" s="155" t="e">
        <f>+EF8/EF4</f>
        <v>#DIV/0!</v>
      </c>
      <c r="EG15" s="155" t="e">
        <f t="shared" ref="EG15:GA15" si="37">+EG8/EG4</f>
        <v>#DIV/0!</v>
      </c>
      <c r="EH15" s="155" t="e">
        <f t="shared" si="37"/>
        <v>#DIV/0!</v>
      </c>
      <c r="EI15" s="155" t="e">
        <f t="shared" si="37"/>
        <v>#DIV/0!</v>
      </c>
      <c r="EJ15" s="155" t="e">
        <f t="shared" si="37"/>
        <v>#DIV/0!</v>
      </c>
      <c r="EK15" s="155" t="e">
        <f t="shared" si="37"/>
        <v>#DIV/0!</v>
      </c>
      <c r="EL15" s="155" t="e">
        <f t="shared" si="37"/>
        <v>#DIV/0!</v>
      </c>
      <c r="EM15" s="155" t="e">
        <f t="shared" si="37"/>
        <v>#DIV/0!</v>
      </c>
      <c r="EN15" s="155" t="e">
        <f t="shared" si="37"/>
        <v>#DIV/0!</v>
      </c>
      <c r="EO15" s="155" t="e">
        <f t="shared" si="37"/>
        <v>#DIV/0!</v>
      </c>
      <c r="EP15" s="155" t="e">
        <f t="shared" si="37"/>
        <v>#DIV/0!</v>
      </c>
      <c r="EQ15" s="155" t="e">
        <f t="shared" si="37"/>
        <v>#DIV/0!</v>
      </c>
      <c r="ER15" s="155" t="e">
        <f t="shared" si="37"/>
        <v>#DIV/0!</v>
      </c>
      <c r="ES15" s="155" t="e">
        <f t="shared" si="37"/>
        <v>#DIV/0!</v>
      </c>
      <c r="ET15" s="155" t="e">
        <f t="shared" si="37"/>
        <v>#DIV/0!</v>
      </c>
      <c r="EU15" s="155" t="e">
        <f t="shared" si="37"/>
        <v>#DIV/0!</v>
      </c>
      <c r="EV15" s="155" t="e">
        <f t="shared" si="37"/>
        <v>#DIV/0!</v>
      </c>
      <c r="EW15" s="155" t="e">
        <f t="shared" si="37"/>
        <v>#DIV/0!</v>
      </c>
      <c r="EX15" s="155" t="e">
        <f t="shared" si="37"/>
        <v>#DIV/0!</v>
      </c>
      <c r="EY15" s="155" t="e">
        <f t="shared" si="37"/>
        <v>#DIV/0!</v>
      </c>
      <c r="EZ15" s="155" t="e">
        <f t="shared" si="37"/>
        <v>#DIV/0!</v>
      </c>
      <c r="FA15" s="155" t="e">
        <f t="shared" si="37"/>
        <v>#DIV/0!</v>
      </c>
      <c r="FB15" s="155" t="e">
        <f t="shared" si="37"/>
        <v>#DIV/0!</v>
      </c>
      <c r="FC15" s="155" t="e">
        <f t="shared" si="37"/>
        <v>#DIV/0!</v>
      </c>
      <c r="FD15" s="155" t="e">
        <f t="shared" si="37"/>
        <v>#DIV/0!</v>
      </c>
      <c r="FE15" s="155" t="e">
        <f t="shared" si="37"/>
        <v>#DIV/0!</v>
      </c>
      <c r="FF15" s="155" t="e">
        <f t="shared" si="37"/>
        <v>#DIV/0!</v>
      </c>
      <c r="FG15" s="155" t="e">
        <f t="shared" si="37"/>
        <v>#DIV/0!</v>
      </c>
      <c r="FH15" s="155" t="e">
        <f t="shared" si="37"/>
        <v>#DIV/0!</v>
      </c>
      <c r="FI15" s="155" t="e">
        <f t="shared" si="37"/>
        <v>#DIV/0!</v>
      </c>
      <c r="FJ15" s="155" t="e">
        <f t="shared" si="37"/>
        <v>#DIV/0!</v>
      </c>
      <c r="FK15" s="155" t="e">
        <f t="shared" si="37"/>
        <v>#DIV/0!</v>
      </c>
      <c r="FL15" s="155" t="e">
        <f t="shared" si="37"/>
        <v>#DIV/0!</v>
      </c>
      <c r="FM15" s="155" t="e">
        <f t="shared" si="37"/>
        <v>#DIV/0!</v>
      </c>
      <c r="FN15" s="155" t="e">
        <f t="shared" si="37"/>
        <v>#DIV/0!</v>
      </c>
      <c r="FO15" s="155" t="e">
        <f t="shared" si="37"/>
        <v>#DIV/0!</v>
      </c>
      <c r="FP15" s="155" t="e">
        <f t="shared" si="37"/>
        <v>#DIV/0!</v>
      </c>
      <c r="FQ15" s="155" t="e">
        <f t="shared" si="37"/>
        <v>#DIV/0!</v>
      </c>
      <c r="FR15" s="155" t="e">
        <f t="shared" si="37"/>
        <v>#DIV/0!</v>
      </c>
      <c r="FS15" s="155" t="e">
        <f t="shared" si="37"/>
        <v>#DIV/0!</v>
      </c>
      <c r="FT15" s="155" t="e">
        <f t="shared" si="37"/>
        <v>#DIV/0!</v>
      </c>
      <c r="FU15" s="155" t="e">
        <f t="shared" si="37"/>
        <v>#DIV/0!</v>
      </c>
      <c r="FV15" s="155" t="e">
        <f t="shared" si="37"/>
        <v>#DIV/0!</v>
      </c>
      <c r="FW15" s="155" t="e">
        <f t="shared" si="37"/>
        <v>#DIV/0!</v>
      </c>
      <c r="FX15" s="155" t="e">
        <f t="shared" si="37"/>
        <v>#DIV/0!</v>
      </c>
      <c r="FY15" s="155" t="e">
        <f t="shared" si="37"/>
        <v>#DIV/0!</v>
      </c>
      <c r="FZ15" s="155" t="e">
        <f t="shared" si="37"/>
        <v>#DIV/0!</v>
      </c>
      <c r="GA15" s="155" t="e">
        <f t="shared" si="37"/>
        <v>#DIV/0!</v>
      </c>
    </row>
    <row r="16" spans="1:183" s="11" customFormat="1" ht="1" customHeight="1" x14ac:dyDescent="0.35">
      <c r="A16" s="8"/>
      <c r="B16" s="8"/>
      <c r="C16" s="9">
        <v>4</v>
      </c>
      <c r="D16" s="8"/>
      <c r="E16" s="143"/>
      <c r="F16" s="143"/>
      <c r="G16" s="143"/>
      <c r="H16" s="143"/>
      <c r="I16" s="143"/>
      <c r="J16" s="143"/>
      <c r="K16" s="143"/>
      <c r="L16" s="143"/>
      <c r="M16" s="8"/>
      <c r="N16" s="8"/>
      <c r="O16" s="8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2" t="e">
        <f>+AJ9/AJ4</f>
        <v>#DIV/0!</v>
      </c>
      <c r="AK16" s="12" t="e">
        <f t="shared" ref="AK16:CQ16" si="38">+AK9/AK4</f>
        <v>#DIV/0!</v>
      </c>
      <c r="AL16" s="12" t="e">
        <f t="shared" si="38"/>
        <v>#DIV/0!</v>
      </c>
      <c r="AM16" s="12" t="e">
        <f t="shared" si="38"/>
        <v>#DIV/0!</v>
      </c>
      <c r="AN16" s="12" t="e">
        <f t="shared" si="38"/>
        <v>#DIV/0!</v>
      </c>
      <c r="AO16" s="12" t="e">
        <f t="shared" si="38"/>
        <v>#DIV/0!</v>
      </c>
      <c r="AP16" s="12" t="e">
        <f t="shared" si="38"/>
        <v>#DIV/0!</v>
      </c>
      <c r="AQ16" s="12" t="e">
        <f t="shared" si="38"/>
        <v>#DIV/0!</v>
      </c>
      <c r="AR16" s="12" t="e">
        <f t="shared" si="38"/>
        <v>#DIV/0!</v>
      </c>
      <c r="AS16" s="12" t="e">
        <f t="shared" si="38"/>
        <v>#DIV/0!</v>
      </c>
      <c r="AT16" s="12" t="e">
        <f t="shared" si="38"/>
        <v>#DIV/0!</v>
      </c>
      <c r="AU16" s="12" t="e">
        <f t="shared" si="38"/>
        <v>#DIV/0!</v>
      </c>
      <c r="AV16" s="12" t="e">
        <f t="shared" si="38"/>
        <v>#DIV/0!</v>
      </c>
      <c r="AW16" s="12" t="e">
        <f t="shared" si="38"/>
        <v>#DIV/0!</v>
      </c>
      <c r="AX16" s="12" t="e">
        <f t="shared" si="38"/>
        <v>#DIV/0!</v>
      </c>
      <c r="AY16" s="12" t="e">
        <f t="shared" si="38"/>
        <v>#DIV/0!</v>
      </c>
      <c r="AZ16" s="12" t="e">
        <f t="shared" si="38"/>
        <v>#DIV/0!</v>
      </c>
      <c r="BA16" s="12" t="e">
        <f t="shared" si="38"/>
        <v>#DIV/0!</v>
      </c>
      <c r="BB16" s="12" t="e">
        <f t="shared" si="38"/>
        <v>#DIV/0!</v>
      </c>
      <c r="BC16" s="12" t="e">
        <f t="shared" si="38"/>
        <v>#DIV/0!</v>
      </c>
      <c r="BD16" s="12" t="e">
        <f t="shared" si="38"/>
        <v>#DIV/0!</v>
      </c>
      <c r="BE16" s="12" t="e">
        <f t="shared" si="38"/>
        <v>#DIV/0!</v>
      </c>
      <c r="BF16" s="12" t="e">
        <f t="shared" si="38"/>
        <v>#DIV/0!</v>
      </c>
      <c r="BG16" s="12" t="e">
        <f t="shared" si="38"/>
        <v>#DIV/0!</v>
      </c>
      <c r="BH16" s="12" t="e">
        <f t="shared" si="38"/>
        <v>#DIV/0!</v>
      </c>
      <c r="BI16" s="12" t="e">
        <f t="shared" si="38"/>
        <v>#DIV/0!</v>
      </c>
      <c r="BJ16" s="12" t="e">
        <f t="shared" si="38"/>
        <v>#DIV/0!</v>
      </c>
      <c r="BK16" s="12" t="e">
        <f t="shared" si="38"/>
        <v>#DIV/0!</v>
      </c>
      <c r="BL16" s="12" t="e">
        <f t="shared" si="38"/>
        <v>#DIV/0!</v>
      </c>
      <c r="BM16" s="12" t="e">
        <f t="shared" si="38"/>
        <v>#DIV/0!</v>
      </c>
      <c r="BN16" s="12" t="e">
        <f t="shared" si="38"/>
        <v>#DIV/0!</v>
      </c>
      <c r="BO16" s="12" t="e">
        <f t="shared" si="38"/>
        <v>#DIV/0!</v>
      </c>
      <c r="BP16" s="12" t="e">
        <f t="shared" si="38"/>
        <v>#DIV/0!</v>
      </c>
      <c r="BQ16" s="12" t="e">
        <f t="shared" si="38"/>
        <v>#DIV/0!</v>
      </c>
      <c r="BR16" s="12" t="e">
        <f t="shared" si="38"/>
        <v>#DIV/0!</v>
      </c>
      <c r="BS16" s="12" t="e">
        <f t="shared" si="38"/>
        <v>#DIV/0!</v>
      </c>
      <c r="BT16" s="12" t="e">
        <f t="shared" si="38"/>
        <v>#DIV/0!</v>
      </c>
      <c r="BU16" s="12" t="e">
        <f t="shared" si="38"/>
        <v>#DIV/0!</v>
      </c>
      <c r="BV16" s="12" t="e">
        <f t="shared" si="38"/>
        <v>#DIV/0!</v>
      </c>
      <c r="BW16" s="12" t="e">
        <f t="shared" si="38"/>
        <v>#DIV/0!</v>
      </c>
      <c r="BX16" s="12" t="e">
        <f t="shared" si="38"/>
        <v>#DIV/0!</v>
      </c>
      <c r="BY16" s="12" t="e">
        <f t="shared" si="38"/>
        <v>#DIV/0!</v>
      </c>
      <c r="BZ16" s="12" t="e">
        <f t="shared" si="38"/>
        <v>#DIV/0!</v>
      </c>
      <c r="CA16" s="12" t="e">
        <f t="shared" si="38"/>
        <v>#DIV/0!</v>
      </c>
      <c r="CB16" s="12" t="e">
        <f t="shared" si="38"/>
        <v>#DIV/0!</v>
      </c>
      <c r="CC16" s="12" t="e">
        <f t="shared" si="38"/>
        <v>#DIV/0!</v>
      </c>
      <c r="CD16" s="12" t="e">
        <f t="shared" si="38"/>
        <v>#DIV/0!</v>
      </c>
      <c r="CE16" s="12" t="e">
        <f t="shared" si="38"/>
        <v>#DIV/0!</v>
      </c>
      <c r="CF16" s="12" t="e">
        <f t="shared" si="38"/>
        <v>#DIV/0!</v>
      </c>
      <c r="CG16" s="12" t="e">
        <f t="shared" si="38"/>
        <v>#DIV/0!</v>
      </c>
      <c r="CH16" s="12" t="e">
        <f t="shared" si="38"/>
        <v>#DIV/0!</v>
      </c>
      <c r="CI16" s="12" t="e">
        <f t="shared" si="38"/>
        <v>#DIV/0!</v>
      </c>
      <c r="CJ16" s="12" t="e">
        <f t="shared" si="38"/>
        <v>#DIV/0!</v>
      </c>
      <c r="CK16" s="12" t="e">
        <f t="shared" si="38"/>
        <v>#DIV/0!</v>
      </c>
      <c r="CL16" s="12" t="e">
        <f t="shared" si="38"/>
        <v>#DIV/0!</v>
      </c>
      <c r="CM16" s="12" t="e">
        <f t="shared" si="38"/>
        <v>#DIV/0!</v>
      </c>
      <c r="CN16" s="12" t="e">
        <f t="shared" si="38"/>
        <v>#DIV/0!</v>
      </c>
      <c r="CO16" s="12" t="e">
        <f t="shared" si="38"/>
        <v>#DIV/0!</v>
      </c>
      <c r="CP16" s="12" t="e">
        <f t="shared" si="38"/>
        <v>#DIV/0!</v>
      </c>
      <c r="CQ16" s="12" t="e">
        <f t="shared" si="38"/>
        <v>#DIV/0!</v>
      </c>
      <c r="CR16" s="12" t="e">
        <f>+CR9/CR4</f>
        <v>#DIV/0!</v>
      </c>
      <c r="CS16" s="12" t="e">
        <f t="shared" ref="CS16:EE16" si="39">+CS9/CS4</f>
        <v>#DIV/0!</v>
      </c>
      <c r="CT16" s="12" t="e">
        <f t="shared" si="39"/>
        <v>#DIV/0!</v>
      </c>
      <c r="CU16" s="12" t="e">
        <f t="shared" si="39"/>
        <v>#DIV/0!</v>
      </c>
      <c r="CV16" s="12" t="e">
        <f t="shared" si="39"/>
        <v>#DIV/0!</v>
      </c>
      <c r="CW16" s="12" t="e">
        <f t="shared" si="39"/>
        <v>#DIV/0!</v>
      </c>
      <c r="CX16" s="12" t="e">
        <f t="shared" si="39"/>
        <v>#DIV/0!</v>
      </c>
      <c r="CY16" s="12" t="e">
        <f t="shared" si="39"/>
        <v>#DIV/0!</v>
      </c>
      <c r="CZ16" s="12" t="e">
        <f t="shared" si="39"/>
        <v>#DIV/0!</v>
      </c>
      <c r="DA16" s="12" t="e">
        <f t="shared" si="39"/>
        <v>#DIV/0!</v>
      </c>
      <c r="DB16" s="12" t="e">
        <f t="shared" si="39"/>
        <v>#DIV/0!</v>
      </c>
      <c r="DC16" s="12" t="e">
        <f t="shared" si="39"/>
        <v>#DIV/0!</v>
      </c>
      <c r="DD16" s="12" t="e">
        <f t="shared" si="39"/>
        <v>#DIV/0!</v>
      </c>
      <c r="DE16" s="12" t="e">
        <f t="shared" si="39"/>
        <v>#DIV/0!</v>
      </c>
      <c r="DF16" s="12" t="e">
        <f t="shared" si="39"/>
        <v>#DIV/0!</v>
      </c>
      <c r="DG16" s="12" t="e">
        <f t="shared" si="39"/>
        <v>#DIV/0!</v>
      </c>
      <c r="DH16" s="12" t="e">
        <f t="shared" si="39"/>
        <v>#DIV/0!</v>
      </c>
      <c r="DI16" s="12" t="e">
        <f t="shared" si="39"/>
        <v>#DIV/0!</v>
      </c>
      <c r="DJ16" s="12" t="e">
        <f t="shared" si="39"/>
        <v>#DIV/0!</v>
      </c>
      <c r="DK16" s="12" t="e">
        <f t="shared" si="39"/>
        <v>#DIV/0!</v>
      </c>
      <c r="DL16" s="12" t="e">
        <f t="shared" si="39"/>
        <v>#DIV/0!</v>
      </c>
      <c r="DM16" s="12" t="e">
        <f t="shared" si="39"/>
        <v>#DIV/0!</v>
      </c>
      <c r="DN16" s="12" t="e">
        <f t="shared" si="39"/>
        <v>#DIV/0!</v>
      </c>
      <c r="DO16" s="12" t="e">
        <f t="shared" si="39"/>
        <v>#DIV/0!</v>
      </c>
      <c r="DP16" s="12" t="e">
        <f t="shared" si="39"/>
        <v>#DIV/0!</v>
      </c>
      <c r="DQ16" s="12" t="e">
        <f t="shared" si="39"/>
        <v>#DIV/0!</v>
      </c>
      <c r="DR16" s="12" t="e">
        <f t="shared" si="39"/>
        <v>#DIV/0!</v>
      </c>
      <c r="DS16" s="12" t="e">
        <f t="shared" si="39"/>
        <v>#DIV/0!</v>
      </c>
      <c r="DT16" s="12" t="e">
        <f t="shared" si="39"/>
        <v>#DIV/0!</v>
      </c>
      <c r="DU16" s="12" t="e">
        <f t="shared" si="39"/>
        <v>#DIV/0!</v>
      </c>
      <c r="DV16" s="12" t="e">
        <f t="shared" si="39"/>
        <v>#DIV/0!</v>
      </c>
      <c r="DW16" s="12" t="e">
        <f t="shared" si="39"/>
        <v>#DIV/0!</v>
      </c>
      <c r="DX16" s="12" t="e">
        <f t="shared" si="39"/>
        <v>#DIV/0!</v>
      </c>
      <c r="DY16" s="12" t="e">
        <f t="shared" si="39"/>
        <v>#DIV/0!</v>
      </c>
      <c r="DZ16" s="12" t="e">
        <f t="shared" si="39"/>
        <v>#DIV/0!</v>
      </c>
      <c r="EA16" s="12" t="e">
        <f t="shared" si="39"/>
        <v>#DIV/0!</v>
      </c>
      <c r="EB16" s="12" t="e">
        <f t="shared" si="39"/>
        <v>#DIV/0!</v>
      </c>
      <c r="EC16" s="12" t="e">
        <f t="shared" si="39"/>
        <v>#DIV/0!</v>
      </c>
      <c r="ED16" s="12" t="e">
        <f t="shared" si="39"/>
        <v>#DIV/0!</v>
      </c>
      <c r="EE16" s="12" t="e">
        <f t="shared" si="39"/>
        <v>#DIV/0!</v>
      </c>
      <c r="EF16" s="155" t="e">
        <f>+EF9/EF4</f>
        <v>#DIV/0!</v>
      </c>
      <c r="EG16" s="155" t="e">
        <f t="shared" ref="EG16:GA16" si="40">+EG9/EG4</f>
        <v>#DIV/0!</v>
      </c>
      <c r="EH16" s="155" t="e">
        <f t="shared" si="40"/>
        <v>#DIV/0!</v>
      </c>
      <c r="EI16" s="155" t="e">
        <f t="shared" si="40"/>
        <v>#DIV/0!</v>
      </c>
      <c r="EJ16" s="155" t="e">
        <f t="shared" si="40"/>
        <v>#DIV/0!</v>
      </c>
      <c r="EK16" s="155" t="e">
        <f t="shared" si="40"/>
        <v>#DIV/0!</v>
      </c>
      <c r="EL16" s="155" t="e">
        <f t="shared" si="40"/>
        <v>#DIV/0!</v>
      </c>
      <c r="EM16" s="155" t="e">
        <f t="shared" si="40"/>
        <v>#DIV/0!</v>
      </c>
      <c r="EN16" s="155" t="e">
        <f t="shared" si="40"/>
        <v>#DIV/0!</v>
      </c>
      <c r="EO16" s="155" t="e">
        <f t="shared" si="40"/>
        <v>#DIV/0!</v>
      </c>
      <c r="EP16" s="155" t="e">
        <f t="shared" si="40"/>
        <v>#DIV/0!</v>
      </c>
      <c r="EQ16" s="155" t="e">
        <f t="shared" si="40"/>
        <v>#DIV/0!</v>
      </c>
      <c r="ER16" s="155" t="e">
        <f t="shared" si="40"/>
        <v>#DIV/0!</v>
      </c>
      <c r="ES16" s="155" t="e">
        <f t="shared" si="40"/>
        <v>#DIV/0!</v>
      </c>
      <c r="ET16" s="155" t="e">
        <f t="shared" si="40"/>
        <v>#DIV/0!</v>
      </c>
      <c r="EU16" s="155" t="e">
        <f t="shared" si="40"/>
        <v>#DIV/0!</v>
      </c>
      <c r="EV16" s="155" t="e">
        <f t="shared" si="40"/>
        <v>#DIV/0!</v>
      </c>
      <c r="EW16" s="155" t="e">
        <f t="shared" si="40"/>
        <v>#DIV/0!</v>
      </c>
      <c r="EX16" s="155" t="e">
        <f t="shared" si="40"/>
        <v>#DIV/0!</v>
      </c>
      <c r="EY16" s="155" t="e">
        <f t="shared" si="40"/>
        <v>#DIV/0!</v>
      </c>
      <c r="EZ16" s="155" t="e">
        <f t="shared" si="40"/>
        <v>#DIV/0!</v>
      </c>
      <c r="FA16" s="155" t="e">
        <f t="shared" si="40"/>
        <v>#DIV/0!</v>
      </c>
      <c r="FB16" s="155" t="e">
        <f t="shared" si="40"/>
        <v>#DIV/0!</v>
      </c>
      <c r="FC16" s="155" t="e">
        <f t="shared" si="40"/>
        <v>#DIV/0!</v>
      </c>
      <c r="FD16" s="155" t="e">
        <f t="shared" si="40"/>
        <v>#DIV/0!</v>
      </c>
      <c r="FE16" s="155" t="e">
        <f t="shared" si="40"/>
        <v>#DIV/0!</v>
      </c>
      <c r="FF16" s="155" t="e">
        <f t="shared" si="40"/>
        <v>#DIV/0!</v>
      </c>
      <c r="FG16" s="155" t="e">
        <f t="shared" si="40"/>
        <v>#DIV/0!</v>
      </c>
      <c r="FH16" s="155" t="e">
        <f t="shared" si="40"/>
        <v>#DIV/0!</v>
      </c>
      <c r="FI16" s="155" t="e">
        <f t="shared" si="40"/>
        <v>#DIV/0!</v>
      </c>
      <c r="FJ16" s="155" t="e">
        <f t="shared" si="40"/>
        <v>#DIV/0!</v>
      </c>
      <c r="FK16" s="155" t="e">
        <f t="shared" si="40"/>
        <v>#DIV/0!</v>
      </c>
      <c r="FL16" s="155" t="e">
        <f t="shared" si="40"/>
        <v>#DIV/0!</v>
      </c>
      <c r="FM16" s="155" t="e">
        <f t="shared" si="40"/>
        <v>#DIV/0!</v>
      </c>
      <c r="FN16" s="155" t="e">
        <f t="shared" si="40"/>
        <v>#DIV/0!</v>
      </c>
      <c r="FO16" s="155" t="e">
        <f t="shared" si="40"/>
        <v>#DIV/0!</v>
      </c>
      <c r="FP16" s="155" t="e">
        <f t="shared" si="40"/>
        <v>#DIV/0!</v>
      </c>
      <c r="FQ16" s="155" t="e">
        <f t="shared" si="40"/>
        <v>#DIV/0!</v>
      </c>
      <c r="FR16" s="155" t="e">
        <f t="shared" si="40"/>
        <v>#DIV/0!</v>
      </c>
      <c r="FS16" s="155" t="e">
        <f t="shared" si="40"/>
        <v>#DIV/0!</v>
      </c>
      <c r="FT16" s="155" t="e">
        <f t="shared" si="40"/>
        <v>#DIV/0!</v>
      </c>
      <c r="FU16" s="155" t="e">
        <f t="shared" si="40"/>
        <v>#DIV/0!</v>
      </c>
      <c r="FV16" s="155" t="e">
        <f t="shared" si="40"/>
        <v>#DIV/0!</v>
      </c>
      <c r="FW16" s="155" t="e">
        <f t="shared" si="40"/>
        <v>#DIV/0!</v>
      </c>
      <c r="FX16" s="155" t="e">
        <f t="shared" si="40"/>
        <v>#DIV/0!</v>
      </c>
      <c r="FY16" s="155" t="e">
        <f t="shared" si="40"/>
        <v>#DIV/0!</v>
      </c>
      <c r="FZ16" s="155" t="e">
        <f t="shared" si="40"/>
        <v>#DIV/0!</v>
      </c>
      <c r="GA16" s="155" t="e">
        <f t="shared" si="40"/>
        <v>#DIV/0!</v>
      </c>
    </row>
    <row r="17" spans="1:188" s="11" customFormat="1" ht="1" customHeight="1" x14ac:dyDescent="0.35">
      <c r="A17" s="8"/>
      <c r="B17" s="8"/>
      <c r="C17" s="9" t="s">
        <v>63</v>
      </c>
      <c r="D17" s="8"/>
      <c r="E17" s="143"/>
      <c r="F17" s="143"/>
      <c r="G17" s="143"/>
      <c r="H17" s="143"/>
      <c r="I17" s="143"/>
      <c r="J17" s="143"/>
      <c r="K17" s="143"/>
      <c r="L17" s="143"/>
      <c r="M17" s="8"/>
      <c r="N17" s="8"/>
      <c r="O17" s="8"/>
      <c r="P17" s="155" t="e">
        <f>+P10/P4</f>
        <v>#DIV/0!</v>
      </c>
      <c r="Q17" s="155" t="e">
        <f t="shared" ref="Q17:AI17" si="41">+Q10/Q4</f>
        <v>#DIV/0!</v>
      </c>
      <c r="R17" s="155" t="e">
        <f t="shared" si="41"/>
        <v>#DIV/0!</v>
      </c>
      <c r="S17" s="155" t="e">
        <f t="shared" si="41"/>
        <v>#DIV/0!</v>
      </c>
      <c r="T17" s="155" t="e">
        <f t="shared" si="41"/>
        <v>#DIV/0!</v>
      </c>
      <c r="U17" s="155" t="e">
        <f t="shared" si="41"/>
        <v>#DIV/0!</v>
      </c>
      <c r="V17" s="155" t="e">
        <f t="shared" si="41"/>
        <v>#DIV/0!</v>
      </c>
      <c r="W17" s="155" t="e">
        <f t="shared" si="41"/>
        <v>#DIV/0!</v>
      </c>
      <c r="X17" s="155" t="e">
        <f t="shared" si="41"/>
        <v>#DIV/0!</v>
      </c>
      <c r="Y17" s="155" t="e">
        <f t="shared" si="41"/>
        <v>#DIV/0!</v>
      </c>
      <c r="Z17" s="155" t="e">
        <f t="shared" si="41"/>
        <v>#DIV/0!</v>
      </c>
      <c r="AA17" s="155" t="e">
        <f t="shared" si="41"/>
        <v>#DIV/0!</v>
      </c>
      <c r="AB17" s="155" t="e">
        <f t="shared" si="41"/>
        <v>#DIV/0!</v>
      </c>
      <c r="AC17" s="155" t="e">
        <f t="shared" si="41"/>
        <v>#DIV/0!</v>
      </c>
      <c r="AD17" s="155" t="e">
        <f t="shared" si="41"/>
        <v>#DIV/0!</v>
      </c>
      <c r="AE17" s="155" t="e">
        <f t="shared" si="41"/>
        <v>#DIV/0!</v>
      </c>
      <c r="AF17" s="155" t="e">
        <f t="shared" si="41"/>
        <v>#DIV/0!</v>
      </c>
      <c r="AG17" s="155" t="e">
        <f t="shared" si="41"/>
        <v>#DIV/0!</v>
      </c>
      <c r="AH17" s="155" t="e">
        <f t="shared" si="41"/>
        <v>#DIV/0!</v>
      </c>
      <c r="AI17" s="155" t="e">
        <f t="shared" si="41"/>
        <v>#DIV/0!</v>
      </c>
      <c r="AJ17" s="12" t="e">
        <f>+AJ10/AJ4</f>
        <v>#DIV/0!</v>
      </c>
      <c r="AK17" s="12" t="e">
        <f t="shared" ref="AK17:BD17" si="42">+AK10/AK4</f>
        <v>#DIV/0!</v>
      </c>
      <c r="AL17" s="12" t="e">
        <f t="shared" si="42"/>
        <v>#DIV/0!</v>
      </c>
      <c r="AM17" s="12" t="e">
        <f t="shared" si="42"/>
        <v>#DIV/0!</v>
      </c>
      <c r="AN17" s="12" t="e">
        <f t="shared" si="42"/>
        <v>#DIV/0!</v>
      </c>
      <c r="AO17" s="12" t="e">
        <f t="shared" si="42"/>
        <v>#DIV/0!</v>
      </c>
      <c r="AP17" s="12" t="e">
        <f t="shared" si="42"/>
        <v>#DIV/0!</v>
      </c>
      <c r="AQ17" s="12" t="e">
        <f t="shared" si="42"/>
        <v>#DIV/0!</v>
      </c>
      <c r="AR17" s="12" t="e">
        <f t="shared" si="42"/>
        <v>#DIV/0!</v>
      </c>
      <c r="AS17" s="12" t="e">
        <f t="shared" si="42"/>
        <v>#DIV/0!</v>
      </c>
      <c r="AT17" s="12" t="e">
        <f t="shared" si="42"/>
        <v>#DIV/0!</v>
      </c>
      <c r="AU17" s="12" t="e">
        <f t="shared" si="42"/>
        <v>#DIV/0!</v>
      </c>
      <c r="AV17" s="12" t="e">
        <f t="shared" si="42"/>
        <v>#DIV/0!</v>
      </c>
      <c r="AW17" s="12" t="e">
        <f t="shared" si="42"/>
        <v>#DIV/0!</v>
      </c>
      <c r="AX17" s="12" t="e">
        <f t="shared" si="42"/>
        <v>#DIV/0!</v>
      </c>
      <c r="AY17" s="12" t="e">
        <f t="shared" si="42"/>
        <v>#DIV/0!</v>
      </c>
      <c r="AZ17" s="12" t="e">
        <f t="shared" si="42"/>
        <v>#DIV/0!</v>
      </c>
      <c r="BA17" s="12" t="e">
        <f t="shared" si="42"/>
        <v>#DIV/0!</v>
      </c>
      <c r="BB17" s="12" t="e">
        <f t="shared" si="42"/>
        <v>#DIV/0!</v>
      </c>
      <c r="BC17" s="12" t="e">
        <f t="shared" si="42"/>
        <v>#DIV/0!</v>
      </c>
      <c r="BD17" s="12" t="e">
        <f t="shared" si="42"/>
        <v>#DIV/0!</v>
      </c>
      <c r="BE17" s="12" t="e">
        <f>+BE10/BE4</f>
        <v>#DIV/0!</v>
      </c>
      <c r="BF17" s="12" t="e">
        <f t="shared" ref="BF17:CQ17" si="43">+BF10/BF4</f>
        <v>#DIV/0!</v>
      </c>
      <c r="BG17" s="12" t="e">
        <f t="shared" si="43"/>
        <v>#DIV/0!</v>
      </c>
      <c r="BH17" s="12" t="e">
        <f t="shared" si="43"/>
        <v>#DIV/0!</v>
      </c>
      <c r="BI17" s="12" t="e">
        <f t="shared" si="43"/>
        <v>#DIV/0!</v>
      </c>
      <c r="BJ17" s="12" t="e">
        <f t="shared" si="43"/>
        <v>#DIV/0!</v>
      </c>
      <c r="BK17" s="12" t="e">
        <f t="shared" si="43"/>
        <v>#DIV/0!</v>
      </c>
      <c r="BL17" s="12" t="e">
        <f t="shared" si="43"/>
        <v>#DIV/0!</v>
      </c>
      <c r="BM17" s="12" t="e">
        <f t="shared" si="43"/>
        <v>#DIV/0!</v>
      </c>
      <c r="BN17" s="12" t="e">
        <f t="shared" si="43"/>
        <v>#DIV/0!</v>
      </c>
      <c r="BO17" s="12" t="e">
        <f t="shared" si="43"/>
        <v>#DIV/0!</v>
      </c>
      <c r="BP17" s="12" t="e">
        <f t="shared" si="43"/>
        <v>#DIV/0!</v>
      </c>
      <c r="BQ17" s="12" t="e">
        <f t="shared" si="43"/>
        <v>#DIV/0!</v>
      </c>
      <c r="BR17" s="12" t="e">
        <f t="shared" si="43"/>
        <v>#DIV/0!</v>
      </c>
      <c r="BS17" s="12" t="e">
        <f t="shared" si="43"/>
        <v>#DIV/0!</v>
      </c>
      <c r="BT17" s="12" t="e">
        <f t="shared" si="43"/>
        <v>#DIV/0!</v>
      </c>
      <c r="BU17" s="12" t="e">
        <f t="shared" si="43"/>
        <v>#DIV/0!</v>
      </c>
      <c r="BV17" s="12" t="e">
        <f t="shared" si="43"/>
        <v>#DIV/0!</v>
      </c>
      <c r="BW17" s="12" t="e">
        <f t="shared" si="43"/>
        <v>#DIV/0!</v>
      </c>
      <c r="BX17" s="12" t="e">
        <f t="shared" si="43"/>
        <v>#DIV/0!</v>
      </c>
      <c r="BY17" s="12" t="e">
        <f t="shared" si="43"/>
        <v>#DIV/0!</v>
      </c>
      <c r="BZ17" s="12" t="e">
        <f t="shared" si="43"/>
        <v>#DIV/0!</v>
      </c>
      <c r="CA17" s="12" t="e">
        <f t="shared" si="43"/>
        <v>#DIV/0!</v>
      </c>
      <c r="CB17" s="12" t="e">
        <f t="shared" si="43"/>
        <v>#DIV/0!</v>
      </c>
      <c r="CC17" s="12" t="e">
        <f t="shared" si="43"/>
        <v>#DIV/0!</v>
      </c>
      <c r="CD17" s="12" t="e">
        <f t="shared" si="43"/>
        <v>#DIV/0!</v>
      </c>
      <c r="CE17" s="12" t="e">
        <f t="shared" si="43"/>
        <v>#DIV/0!</v>
      </c>
      <c r="CF17" s="12" t="e">
        <f t="shared" si="43"/>
        <v>#DIV/0!</v>
      </c>
      <c r="CG17" s="12" t="e">
        <f t="shared" si="43"/>
        <v>#DIV/0!</v>
      </c>
      <c r="CH17" s="12" t="e">
        <f t="shared" si="43"/>
        <v>#DIV/0!</v>
      </c>
      <c r="CI17" s="12" t="e">
        <f t="shared" si="43"/>
        <v>#DIV/0!</v>
      </c>
      <c r="CJ17" s="12" t="e">
        <f t="shared" si="43"/>
        <v>#DIV/0!</v>
      </c>
      <c r="CK17" s="12" t="e">
        <f t="shared" si="43"/>
        <v>#DIV/0!</v>
      </c>
      <c r="CL17" s="12" t="e">
        <f t="shared" si="43"/>
        <v>#DIV/0!</v>
      </c>
      <c r="CM17" s="12" t="e">
        <f t="shared" si="43"/>
        <v>#DIV/0!</v>
      </c>
      <c r="CN17" s="12" t="e">
        <f t="shared" si="43"/>
        <v>#DIV/0!</v>
      </c>
      <c r="CO17" s="12" t="e">
        <f t="shared" si="43"/>
        <v>#DIV/0!</v>
      </c>
      <c r="CP17" s="12" t="e">
        <f t="shared" si="43"/>
        <v>#DIV/0!</v>
      </c>
      <c r="CQ17" s="12" t="e">
        <f t="shared" si="43"/>
        <v>#DIV/0!</v>
      </c>
      <c r="CR17" s="12" t="e">
        <f>+CR10/CR4</f>
        <v>#DIV/0!</v>
      </c>
      <c r="CS17" s="12" t="e">
        <f t="shared" ref="CS17:FD17" si="44">+CS10/CS4</f>
        <v>#DIV/0!</v>
      </c>
      <c r="CT17" s="12" t="e">
        <f t="shared" si="44"/>
        <v>#DIV/0!</v>
      </c>
      <c r="CU17" s="12" t="e">
        <f t="shared" si="44"/>
        <v>#DIV/0!</v>
      </c>
      <c r="CV17" s="12" t="e">
        <f t="shared" si="44"/>
        <v>#DIV/0!</v>
      </c>
      <c r="CW17" s="12" t="e">
        <f t="shared" si="44"/>
        <v>#DIV/0!</v>
      </c>
      <c r="CX17" s="12" t="e">
        <f t="shared" si="44"/>
        <v>#DIV/0!</v>
      </c>
      <c r="CY17" s="12" t="e">
        <f t="shared" si="44"/>
        <v>#DIV/0!</v>
      </c>
      <c r="CZ17" s="12" t="e">
        <f t="shared" si="44"/>
        <v>#DIV/0!</v>
      </c>
      <c r="DA17" s="12" t="e">
        <f t="shared" si="44"/>
        <v>#DIV/0!</v>
      </c>
      <c r="DB17" s="12" t="e">
        <f t="shared" si="44"/>
        <v>#DIV/0!</v>
      </c>
      <c r="DC17" s="12" t="e">
        <f t="shared" si="44"/>
        <v>#DIV/0!</v>
      </c>
      <c r="DD17" s="12" t="e">
        <f t="shared" si="44"/>
        <v>#DIV/0!</v>
      </c>
      <c r="DE17" s="12" t="e">
        <f t="shared" si="44"/>
        <v>#DIV/0!</v>
      </c>
      <c r="DF17" s="12" t="e">
        <f t="shared" si="44"/>
        <v>#DIV/0!</v>
      </c>
      <c r="DG17" s="12" t="e">
        <f t="shared" si="44"/>
        <v>#DIV/0!</v>
      </c>
      <c r="DH17" s="12" t="e">
        <f t="shared" si="44"/>
        <v>#DIV/0!</v>
      </c>
      <c r="DI17" s="12" t="e">
        <f t="shared" si="44"/>
        <v>#DIV/0!</v>
      </c>
      <c r="DJ17" s="12" t="e">
        <f t="shared" si="44"/>
        <v>#DIV/0!</v>
      </c>
      <c r="DK17" s="12" t="e">
        <f t="shared" si="44"/>
        <v>#DIV/0!</v>
      </c>
      <c r="DL17" s="12" t="e">
        <f t="shared" si="44"/>
        <v>#DIV/0!</v>
      </c>
      <c r="DM17" s="12" t="e">
        <f>+DM10/DM4</f>
        <v>#DIV/0!</v>
      </c>
      <c r="DN17" s="12" t="e">
        <f t="shared" si="44"/>
        <v>#DIV/0!</v>
      </c>
      <c r="DO17" s="12" t="e">
        <f t="shared" si="44"/>
        <v>#DIV/0!</v>
      </c>
      <c r="DP17" s="12" t="e">
        <f t="shared" si="44"/>
        <v>#DIV/0!</v>
      </c>
      <c r="DQ17" s="12" t="e">
        <f t="shared" si="44"/>
        <v>#DIV/0!</v>
      </c>
      <c r="DR17" s="12" t="e">
        <f t="shared" si="44"/>
        <v>#DIV/0!</v>
      </c>
      <c r="DS17" s="12" t="e">
        <f t="shared" si="44"/>
        <v>#DIV/0!</v>
      </c>
      <c r="DT17" s="12" t="e">
        <f t="shared" si="44"/>
        <v>#DIV/0!</v>
      </c>
      <c r="DU17" s="12" t="e">
        <f t="shared" si="44"/>
        <v>#DIV/0!</v>
      </c>
      <c r="DV17" s="12" t="e">
        <f t="shared" si="44"/>
        <v>#DIV/0!</v>
      </c>
      <c r="DW17" s="12" t="e">
        <f t="shared" si="44"/>
        <v>#DIV/0!</v>
      </c>
      <c r="DX17" s="12" t="e">
        <f t="shared" si="44"/>
        <v>#DIV/0!</v>
      </c>
      <c r="DY17" s="12" t="e">
        <f t="shared" si="44"/>
        <v>#DIV/0!</v>
      </c>
      <c r="DZ17" s="12" t="e">
        <f t="shared" si="44"/>
        <v>#DIV/0!</v>
      </c>
      <c r="EA17" s="12" t="e">
        <f t="shared" si="44"/>
        <v>#DIV/0!</v>
      </c>
      <c r="EB17" s="12" t="e">
        <f t="shared" si="44"/>
        <v>#DIV/0!</v>
      </c>
      <c r="EC17" s="12" t="e">
        <f t="shared" si="44"/>
        <v>#DIV/0!</v>
      </c>
      <c r="ED17" s="12" t="e">
        <f t="shared" si="44"/>
        <v>#DIV/0!</v>
      </c>
      <c r="EE17" s="12" t="e">
        <f t="shared" si="44"/>
        <v>#DIV/0!</v>
      </c>
      <c r="EF17" s="155" t="e">
        <f t="shared" si="44"/>
        <v>#DIV/0!</v>
      </c>
      <c r="EG17" s="155" t="e">
        <f t="shared" si="44"/>
        <v>#DIV/0!</v>
      </c>
      <c r="EH17" s="155" t="e">
        <f t="shared" si="44"/>
        <v>#DIV/0!</v>
      </c>
      <c r="EI17" s="155" t="e">
        <f t="shared" si="44"/>
        <v>#DIV/0!</v>
      </c>
      <c r="EJ17" s="155" t="e">
        <f t="shared" si="44"/>
        <v>#DIV/0!</v>
      </c>
      <c r="EK17" s="155" t="e">
        <f t="shared" si="44"/>
        <v>#DIV/0!</v>
      </c>
      <c r="EL17" s="155" t="e">
        <f t="shared" si="44"/>
        <v>#DIV/0!</v>
      </c>
      <c r="EM17" s="155" t="e">
        <f t="shared" si="44"/>
        <v>#DIV/0!</v>
      </c>
      <c r="EN17" s="155" t="e">
        <f t="shared" si="44"/>
        <v>#DIV/0!</v>
      </c>
      <c r="EO17" s="155" t="e">
        <f t="shared" si="44"/>
        <v>#DIV/0!</v>
      </c>
      <c r="EP17" s="155" t="e">
        <f t="shared" si="44"/>
        <v>#DIV/0!</v>
      </c>
      <c r="EQ17" s="155" t="e">
        <f t="shared" si="44"/>
        <v>#DIV/0!</v>
      </c>
      <c r="ER17" s="155" t="e">
        <f t="shared" si="44"/>
        <v>#DIV/0!</v>
      </c>
      <c r="ES17" s="155" t="e">
        <f t="shared" si="44"/>
        <v>#DIV/0!</v>
      </c>
      <c r="ET17" s="155" t="e">
        <f t="shared" si="44"/>
        <v>#DIV/0!</v>
      </c>
      <c r="EU17" s="155" t="e">
        <f t="shared" si="44"/>
        <v>#DIV/0!</v>
      </c>
      <c r="EV17" s="155" t="e">
        <f t="shared" si="44"/>
        <v>#DIV/0!</v>
      </c>
      <c r="EW17" s="155" t="e">
        <f t="shared" si="44"/>
        <v>#DIV/0!</v>
      </c>
      <c r="EX17" s="155" t="e">
        <f t="shared" si="44"/>
        <v>#DIV/0!</v>
      </c>
      <c r="EY17" s="155" t="e">
        <f t="shared" si="44"/>
        <v>#DIV/0!</v>
      </c>
      <c r="EZ17" s="155" t="e">
        <f t="shared" si="44"/>
        <v>#DIV/0!</v>
      </c>
      <c r="FA17" s="155" t="e">
        <f t="shared" si="44"/>
        <v>#DIV/0!</v>
      </c>
      <c r="FB17" s="155" t="e">
        <f t="shared" si="44"/>
        <v>#DIV/0!</v>
      </c>
      <c r="FC17" s="155" t="e">
        <f t="shared" si="44"/>
        <v>#DIV/0!</v>
      </c>
      <c r="FD17" s="155" t="e">
        <f t="shared" si="44"/>
        <v>#DIV/0!</v>
      </c>
      <c r="FE17" s="155" t="e">
        <f t="shared" ref="FE17:GA17" si="45">+FE10/FE4</f>
        <v>#DIV/0!</v>
      </c>
      <c r="FF17" s="155" t="e">
        <f t="shared" si="45"/>
        <v>#DIV/0!</v>
      </c>
      <c r="FG17" s="155" t="e">
        <f t="shared" si="45"/>
        <v>#DIV/0!</v>
      </c>
      <c r="FH17" s="155" t="e">
        <f t="shared" si="45"/>
        <v>#DIV/0!</v>
      </c>
      <c r="FI17" s="155" t="e">
        <f t="shared" si="45"/>
        <v>#DIV/0!</v>
      </c>
      <c r="FJ17" s="155" t="e">
        <f t="shared" si="45"/>
        <v>#DIV/0!</v>
      </c>
      <c r="FK17" s="155" t="e">
        <f t="shared" si="45"/>
        <v>#DIV/0!</v>
      </c>
      <c r="FL17" s="155" t="e">
        <f t="shared" si="45"/>
        <v>#DIV/0!</v>
      </c>
      <c r="FM17" s="155" t="e">
        <f t="shared" si="45"/>
        <v>#DIV/0!</v>
      </c>
      <c r="FN17" s="155" t="e">
        <f t="shared" si="45"/>
        <v>#DIV/0!</v>
      </c>
      <c r="FO17" s="155" t="e">
        <f t="shared" si="45"/>
        <v>#DIV/0!</v>
      </c>
      <c r="FP17" s="155" t="e">
        <f t="shared" si="45"/>
        <v>#DIV/0!</v>
      </c>
      <c r="FQ17" s="155" t="e">
        <f t="shared" si="45"/>
        <v>#DIV/0!</v>
      </c>
      <c r="FR17" s="155" t="e">
        <f t="shared" si="45"/>
        <v>#DIV/0!</v>
      </c>
      <c r="FS17" s="155" t="e">
        <f t="shared" si="45"/>
        <v>#DIV/0!</v>
      </c>
      <c r="FT17" s="155" t="e">
        <f t="shared" si="45"/>
        <v>#DIV/0!</v>
      </c>
      <c r="FU17" s="155" t="e">
        <f t="shared" si="45"/>
        <v>#DIV/0!</v>
      </c>
      <c r="FV17" s="155" t="e">
        <f t="shared" si="45"/>
        <v>#DIV/0!</v>
      </c>
      <c r="FW17" s="155" t="e">
        <f t="shared" si="45"/>
        <v>#DIV/0!</v>
      </c>
      <c r="FX17" s="155" t="e">
        <f t="shared" si="45"/>
        <v>#DIV/0!</v>
      </c>
      <c r="FY17" s="155" t="e">
        <f t="shared" si="45"/>
        <v>#DIV/0!</v>
      </c>
      <c r="FZ17" s="155" t="e">
        <f t="shared" si="45"/>
        <v>#DIV/0!</v>
      </c>
      <c r="GA17" s="155" t="e">
        <f t="shared" si="45"/>
        <v>#DIV/0!</v>
      </c>
    </row>
    <row r="18" spans="1:188" s="11" customFormat="1" ht="1" customHeight="1" x14ac:dyDescent="0.35">
      <c r="A18" s="8"/>
      <c r="B18" s="8"/>
      <c r="C18" s="9" t="s">
        <v>64</v>
      </c>
      <c r="D18" s="8"/>
      <c r="E18" s="143"/>
      <c r="F18" s="143"/>
      <c r="G18" s="143"/>
      <c r="H18" s="143"/>
      <c r="I18" s="143"/>
      <c r="J18" s="143"/>
      <c r="K18" s="143"/>
      <c r="L18" s="143"/>
      <c r="M18" s="8"/>
      <c r="N18" s="8"/>
      <c r="O18" s="8"/>
      <c r="P18" s="155" t="e">
        <f>+P11/P4</f>
        <v>#DIV/0!</v>
      </c>
      <c r="Q18" s="155" t="e">
        <f t="shared" ref="Q18:AI18" si="46">+Q11/Q4</f>
        <v>#DIV/0!</v>
      </c>
      <c r="R18" s="155" t="e">
        <f t="shared" si="46"/>
        <v>#DIV/0!</v>
      </c>
      <c r="S18" s="155" t="e">
        <f t="shared" si="46"/>
        <v>#DIV/0!</v>
      </c>
      <c r="T18" s="155" t="e">
        <f t="shared" si="46"/>
        <v>#DIV/0!</v>
      </c>
      <c r="U18" s="155" t="e">
        <f t="shared" si="46"/>
        <v>#DIV/0!</v>
      </c>
      <c r="V18" s="155" t="e">
        <f t="shared" si="46"/>
        <v>#DIV/0!</v>
      </c>
      <c r="W18" s="155" t="e">
        <f t="shared" si="46"/>
        <v>#DIV/0!</v>
      </c>
      <c r="X18" s="155" t="e">
        <f t="shared" si="46"/>
        <v>#DIV/0!</v>
      </c>
      <c r="Y18" s="155" t="e">
        <f t="shared" si="46"/>
        <v>#DIV/0!</v>
      </c>
      <c r="Z18" s="155" t="e">
        <f t="shared" si="46"/>
        <v>#DIV/0!</v>
      </c>
      <c r="AA18" s="155" t="e">
        <f t="shared" si="46"/>
        <v>#DIV/0!</v>
      </c>
      <c r="AB18" s="155" t="e">
        <f t="shared" si="46"/>
        <v>#DIV/0!</v>
      </c>
      <c r="AC18" s="155" t="e">
        <f t="shared" si="46"/>
        <v>#DIV/0!</v>
      </c>
      <c r="AD18" s="155" t="e">
        <f t="shared" si="46"/>
        <v>#DIV/0!</v>
      </c>
      <c r="AE18" s="155" t="e">
        <f t="shared" si="46"/>
        <v>#DIV/0!</v>
      </c>
      <c r="AF18" s="155" t="e">
        <f t="shared" si="46"/>
        <v>#DIV/0!</v>
      </c>
      <c r="AG18" s="155" t="e">
        <f t="shared" si="46"/>
        <v>#DIV/0!</v>
      </c>
      <c r="AH18" s="155" t="e">
        <f t="shared" si="46"/>
        <v>#DIV/0!</v>
      </c>
      <c r="AI18" s="155" t="e">
        <f t="shared" si="46"/>
        <v>#DIV/0!</v>
      </c>
      <c r="AJ18" s="12" t="e">
        <f>+AJ11/AJ4</f>
        <v>#DIV/0!</v>
      </c>
      <c r="AK18" s="12" t="e">
        <f t="shared" ref="AK18:CQ18" si="47">+AK11/AK4</f>
        <v>#DIV/0!</v>
      </c>
      <c r="AL18" s="12" t="e">
        <f t="shared" si="47"/>
        <v>#DIV/0!</v>
      </c>
      <c r="AM18" s="12" t="e">
        <f t="shared" si="47"/>
        <v>#DIV/0!</v>
      </c>
      <c r="AN18" s="12" t="e">
        <f t="shared" si="47"/>
        <v>#DIV/0!</v>
      </c>
      <c r="AO18" s="12" t="e">
        <f t="shared" si="47"/>
        <v>#DIV/0!</v>
      </c>
      <c r="AP18" s="12" t="e">
        <f t="shared" si="47"/>
        <v>#DIV/0!</v>
      </c>
      <c r="AQ18" s="12" t="e">
        <f t="shared" si="47"/>
        <v>#DIV/0!</v>
      </c>
      <c r="AR18" s="12" t="e">
        <f t="shared" si="47"/>
        <v>#DIV/0!</v>
      </c>
      <c r="AS18" s="12" t="e">
        <f t="shared" si="47"/>
        <v>#DIV/0!</v>
      </c>
      <c r="AT18" s="12" t="e">
        <f t="shared" si="47"/>
        <v>#DIV/0!</v>
      </c>
      <c r="AU18" s="12" t="e">
        <f t="shared" si="47"/>
        <v>#DIV/0!</v>
      </c>
      <c r="AV18" s="12" t="e">
        <f t="shared" si="47"/>
        <v>#DIV/0!</v>
      </c>
      <c r="AW18" s="12" t="e">
        <f t="shared" si="47"/>
        <v>#DIV/0!</v>
      </c>
      <c r="AX18" s="12" t="e">
        <f t="shared" si="47"/>
        <v>#DIV/0!</v>
      </c>
      <c r="AY18" s="12" t="e">
        <f t="shared" si="47"/>
        <v>#DIV/0!</v>
      </c>
      <c r="AZ18" s="12" t="e">
        <f t="shared" si="47"/>
        <v>#DIV/0!</v>
      </c>
      <c r="BA18" s="12" t="e">
        <f t="shared" si="47"/>
        <v>#DIV/0!</v>
      </c>
      <c r="BB18" s="12" t="e">
        <f t="shared" si="47"/>
        <v>#DIV/0!</v>
      </c>
      <c r="BC18" s="12" t="e">
        <f t="shared" si="47"/>
        <v>#DIV/0!</v>
      </c>
      <c r="BD18" s="12" t="e">
        <f t="shared" si="47"/>
        <v>#DIV/0!</v>
      </c>
      <c r="BE18" s="12" t="e">
        <f t="shared" si="47"/>
        <v>#DIV/0!</v>
      </c>
      <c r="BF18" s="12" t="e">
        <f t="shared" si="47"/>
        <v>#DIV/0!</v>
      </c>
      <c r="BG18" s="12" t="e">
        <f t="shared" si="47"/>
        <v>#DIV/0!</v>
      </c>
      <c r="BH18" s="12" t="e">
        <f t="shared" si="47"/>
        <v>#DIV/0!</v>
      </c>
      <c r="BI18" s="12" t="e">
        <f t="shared" si="47"/>
        <v>#DIV/0!</v>
      </c>
      <c r="BJ18" s="12" t="e">
        <f t="shared" si="47"/>
        <v>#DIV/0!</v>
      </c>
      <c r="BK18" s="12" t="e">
        <f t="shared" si="47"/>
        <v>#DIV/0!</v>
      </c>
      <c r="BL18" s="12" t="e">
        <f t="shared" si="47"/>
        <v>#DIV/0!</v>
      </c>
      <c r="BM18" s="12" t="e">
        <f t="shared" si="47"/>
        <v>#DIV/0!</v>
      </c>
      <c r="BN18" s="12" t="e">
        <f t="shared" si="47"/>
        <v>#DIV/0!</v>
      </c>
      <c r="BO18" s="12" t="e">
        <f t="shared" si="47"/>
        <v>#DIV/0!</v>
      </c>
      <c r="BP18" s="12" t="e">
        <f t="shared" si="47"/>
        <v>#DIV/0!</v>
      </c>
      <c r="BQ18" s="12" t="e">
        <f t="shared" si="47"/>
        <v>#DIV/0!</v>
      </c>
      <c r="BR18" s="12" t="e">
        <f t="shared" si="47"/>
        <v>#DIV/0!</v>
      </c>
      <c r="BS18" s="12" t="e">
        <f t="shared" si="47"/>
        <v>#DIV/0!</v>
      </c>
      <c r="BT18" s="12" t="e">
        <f t="shared" si="47"/>
        <v>#DIV/0!</v>
      </c>
      <c r="BU18" s="12" t="e">
        <f t="shared" si="47"/>
        <v>#DIV/0!</v>
      </c>
      <c r="BV18" s="12" t="e">
        <f t="shared" si="47"/>
        <v>#DIV/0!</v>
      </c>
      <c r="BW18" s="12" t="e">
        <f t="shared" si="47"/>
        <v>#DIV/0!</v>
      </c>
      <c r="BX18" s="12" t="e">
        <f t="shared" si="47"/>
        <v>#DIV/0!</v>
      </c>
      <c r="BY18" s="12" t="e">
        <f t="shared" si="47"/>
        <v>#DIV/0!</v>
      </c>
      <c r="BZ18" s="12" t="e">
        <f t="shared" si="47"/>
        <v>#DIV/0!</v>
      </c>
      <c r="CA18" s="12" t="e">
        <f t="shared" si="47"/>
        <v>#DIV/0!</v>
      </c>
      <c r="CB18" s="12" t="e">
        <f t="shared" si="47"/>
        <v>#DIV/0!</v>
      </c>
      <c r="CC18" s="12" t="e">
        <f t="shared" si="47"/>
        <v>#DIV/0!</v>
      </c>
      <c r="CD18" s="12" t="e">
        <f t="shared" si="47"/>
        <v>#DIV/0!</v>
      </c>
      <c r="CE18" s="12" t="e">
        <f t="shared" si="47"/>
        <v>#DIV/0!</v>
      </c>
      <c r="CF18" s="12" t="e">
        <f t="shared" si="47"/>
        <v>#DIV/0!</v>
      </c>
      <c r="CG18" s="12" t="e">
        <f t="shared" si="47"/>
        <v>#DIV/0!</v>
      </c>
      <c r="CH18" s="12" t="e">
        <f t="shared" si="47"/>
        <v>#DIV/0!</v>
      </c>
      <c r="CI18" s="12" t="e">
        <f t="shared" si="47"/>
        <v>#DIV/0!</v>
      </c>
      <c r="CJ18" s="12" t="e">
        <f t="shared" si="47"/>
        <v>#DIV/0!</v>
      </c>
      <c r="CK18" s="12" t="e">
        <f t="shared" si="47"/>
        <v>#DIV/0!</v>
      </c>
      <c r="CL18" s="12" t="e">
        <f t="shared" si="47"/>
        <v>#DIV/0!</v>
      </c>
      <c r="CM18" s="12" t="e">
        <f t="shared" si="47"/>
        <v>#DIV/0!</v>
      </c>
      <c r="CN18" s="12" t="e">
        <f t="shared" si="47"/>
        <v>#DIV/0!</v>
      </c>
      <c r="CO18" s="12" t="e">
        <f t="shared" si="47"/>
        <v>#DIV/0!</v>
      </c>
      <c r="CP18" s="12" t="e">
        <f t="shared" si="47"/>
        <v>#DIV/0!</v>
      </c>
      <c r="CQ18" s="12" t="e">
        <f t="shared" si="47"/>
        <v>#DIV/0!</v>
      </c>
      <c r="CR18" s="12" t="e">
        <f>+CR11/CR4</f>
        <v>#DIV/0!</v>
      </c>
      <c r="CS18" s="12" t="e">
        <f t="shared" ref="CS18:FD18" si="48">+CS11/CS4</f>
        <v>#DIV/0!</v>
      </c>
      <c r="CT18" s="12" t="e">
        <f t="shared" si="48"/>
        <v>#DIV/0!</v>
      </c>
      <c r="CU18" s="12" t="e">
        <f t="shared" si="48"/>
        <v>#DIV/0!</v>
      </c>
      <c r="CV18" s="12" t="e">
        <f t="shared" si="48"/>
        <v>#DIV/0!</v>
      </c>
      <c r="CW18" s="12" t="e">
        <f t="shared" si="48"/>
        <v>#DIV/0!</v>
      </c>
      <c r="CX18" s="12" t="e">
        <f t="shared" si="48"/>
        <v>#DIV/0!</v>
      </c>
      <c r="CY18" s="12" t="e">
        <f t="shared" si="48"/>
        <v>#DIV/0!</v>
      </c>
      <c r="CZ18" s="12" t="e">
        <f t="shared" si="48"/>
        <v>#DIV/0!</v>
      </c>
      <c r="DA18" s="12" t="e">
        <f t="shared" si="48"/>
        <v>#DIV/0!</v>
      </c>
      <c r="DB18" s="12" t="e">
        <f t="shared" si="48"/>
        <v>#DIV/0!</v>
      </c>
      <c r="DC18" s="12" t="e">
        <f t="shared" si="48"/>
        <v>#DIV/0!</v>
      </c>
      <c r="DD18" s="12" t="e">
        <f t="shared" si="48"/>
        <v>#DIV/0!</v>
      </c>
      <c r="DE18" s="12" t="e">
        <f t="shared" si="48"/>
        <v>#DIV/0!</v>
      </c>
      <c r="DF18" s="12" t="e">
        <f t="shared" si="48"/>
        <v>#DIV/0!</v>
      </c>
      <c r="DG18" s="12" t="e">
        <f t="shared" si="48"/>
        <v>#DIV/0!</v>
      </c>
      <c r="DH18" s="12" t="e">
        <f t="shared" si="48"/>
        <v>#DIV/0!</v>
      </c>
      <c r="DI18" s="12" t="e">
        <f t="shared" si="48"/>
        <v>#DIV/0!</v>
      </c>
      <c r="DJ18" s="12" t="e">
        <f t="shared" si="48"/>
        <v>#DIV/0!</v>
      </c>
      <c r="DK18" s="12" t="e">
        <f t="shared" si="48"/>
        <v>#DIV/0!</v>
      </c>
      <c r="DL18" s="12" t="e">
        <f t="shared" si="48"/>
        <v>#DIV/0!</v>
      </c>
      <c r="DM18" s="12" t="e">
        <f t="shared" si="48"/>
        <v>#DIV/0!</v>
      </c>
      <c r="DN18" s="12" t="e">
        <f t="shared" si="48"/>
        <v>#DIV/0!</v>
      </c>
      <c r="DO18" s="12" t="e">
        <f t="shared" si="48"/>
        <v>#DIV/0!</v>
      </c>
      <c r="DP18" s="12" t="e">
        <f t="shared" si="48"/>
        <v>#DIV/0!</v>
      </c>
      <c r="DQ18" s="12" t="e">
        <f t="shared" si="48"/>
        <v>#DIV/0!</v>
      </c>
      <c r="DR18" s="12" t="e">
        <f t="shared" si="48"/>
        <v>#DIV/0!</v>
      </c>
      <c r="DS18" s="12" t="e">
        <f t="shared" si="48"/>
        <v>#DIV/0!</v>
      </c>
      <c r="DT18" s="12" t="e">
        <f t="shared" si="48"/>
        <v>#DIV/0!</v>
      </c>
      <c r="DU18" s="12" t="e">
        <f t="shared" si="48"/>
        <v>#DIV/0!</v>
      </c>
      <c r="DV18" s="12" t="e">
        <f t="shared" si="48"/>
        <v>#DIV/0!</v>
      </c>
      <c r="DW18" s="12" t="e">
        <f t="shared" si="48"/>
        <v>#DIV/0!</v>
      </c>
      <c r="DX18" s="12" t="e">
        <f t="shared" si="48"/>
        <v>#DIV/0!</v>
      </c>
      <c r="DY18" s="12" t="e">
        <f t="shared" si="48"/>
        <v>#DIV/0!</v>
      </c>
      <c r="DZ18" s="12" t="e">
        <f t="shared" si="48"/>
        <v>#DIV/0!</v>
      </c>
      <c r="EA18" s="12" t="e">
        <f t="shared" si="48"/>
        <v>#DIV/0!</v>
      </c>
      <c r="EB18" s="12" t="e">
        <f t="shared" si="48"/>
        <v>#DIV/0!</v>
      </c>
      <c r="EC18" s="12" t="e">
        <f t="shared" si="48"/>
        <v>#DIV/0!</v>
      </c>
      <c r="ED18" s="12" t="e">
        <f t="shared" si="48"/>
        <v>#DIV/0!</v>
      </c>
      <c r="EE18" s="12" t="e">
        <f t="shared" si="48"/>
        <v>#DIV/0!</v>
      </c>
      <c r="EF18" s="155" t="e">
        <f t="shared" si="48"/>
        <v>#DIV/0!</v>
      </c>
      <c r="EG18" s="155" t="e">
        <f t="shared" si="48"/>
        <v>#DIV/0!</v>
      </c>
      <c r="EH18" s="155" t="e">
        <f t="shared" si="48"/>
        <v>#DIV/0!</v>
      </c>
      <c r="EI18" s="155" t="e">
        <f t="shared" si="48"/>
        <v>#DIV/0!</v>
      </c>
      <c r="EJ18" s="155" t="e">
        <f t="shared" si="48"/>
        <v>#DIV/0!</v>
      </c>
      <c r="EK18" s="155" t="e">
        <f t="shared" si="48"/>
        <v>#DIV/0!</v>
      </c>
      <c r="EL18" s="155" t="e">
        <f t="shared" si="48"/>
        <v>#DIV/0!</v>
      </c>
      <c r="EM18" s="155" t="e">
        <f t="shared" si="48"/>
        <v>#DIV/0!</v>
      </c>
      <c r="EN18" s="155" t="e">
        <f t="shared" si="48"/>
        <v>#DIV/0!</v>
      </c>
      <c r="EO18" s="155" t="e">
        <f t="shared" si="48"/>
        <v>#DIV/0!</v>
      </c>
      <c r="EP18" s="155" t="e">
        <f t="shared" si="48"/>
        <v>#DIV/0!</v>
      </c>
      <c r="EQ18" s="155" t="e">
        <f t="shared" si="48"/>
        <v>#DIV/0!</v>
      </c>
      <c r="ER18" s="155" t="e">
        <f t="shared" si="48"/>
        <v>#DIV/0!</v>
      </c>
      <c r="ES18" s="155" t="e">
        <f t="shared" si="48"/>
        <v>#DIV/0!</v>
      </c>
      <c r="ET18" s="155" t="e">
        <f t="shared" si="48"/>
        <v>#DIV/0!</v>
      </c>
      <c r="EU18" s="155" t="e">
        <f t="shared" si="48"/>
        <v>#DIV/0!</v>
      </c>
      <c r="EV18" s="155" t="e">
        <f t="shared" si="48"/>
        <v>#DIV/0!</v>
      </c>
      <c r="EW18" s="155" t="e">
        <f t="shared" si="48"/>
        <v>#DIV/0!</v>
      </c>
      <c r="EX18" s="155" t="e">
        <f t="shared" si="48"/>
        <v>#DIV/0!</v>
      </c>
      <c r="EY18" s="155" t="e">
        <f t="shared" si="48"/>
        <v>#DIV/0!</v>
      </c>
      <c r="EZ18" s="155" t="e">
        <f t="shared" si="48"/>
        <v>#DIV/0!</v>
      </c>
      <c r="FA18" s="155" t="e">
        <f t="shared" si="48"/>
        <v>#DIV/0!</v>
      </c>
      <c r="FB18" s="155" t="e">
        <f t="shared" si="48"/>
        <v>#DIV/0!</v>
      </c>
      <c r="FC18" s="155" t="e">
        <f t="shared" si="48"/>
        <v>#DIV/0!</v>
      </c>
      <c r="FD18" s="155" t="e">
        <f t="shared" si="48"/>
        <v>#DIV/0!</v>
      </c>
      <c r="FE18" s="155" t="e">
        <f t="shared" ref="FE18:GA18" si="49">+FE11/FE4</f>
        <v>#DIV/0!</v>
      </c>
      <c r="FF18" s="155" t="e">
        <f t="shared" si="49"/>
        <v>#DIV/0!</v>
      </c>
      <c r="FG18" s="155" t="e">
        <f t="shared" si="49"/>
        <v>#DIV/0!</v>
      </c>
      <c r="FH18" s="155" t="e">
        <f t="shared" si="49"/>
        <v>#DIV/0!</v>
      </c>
      <c r="FI18" s="155" t="e">
        <f t="shared" si="49"/>
        <v>#DIV/0!</v>
      </c>
      <c r="FJ18" s="155" t="e">
        <f t="shared" si="49"/>
        <v>#DIV/0!</v>
      </c>
      <c r="FK18" s="155" t="e">
        <f t="shared" si="49"/>
        <v>#DIV/0!</v>
      </c>
      <c r="FL18" s="155" t="e">
        <f t="shared" si="49"/>
        <v>#DIV/0!</v>
      </c>
      <c r="FM18" s="155" t="e">
        <f t="shared" si="49"/>
        <v>#DIV/0!</v>
      </c>
      <c r="FN18" s="155" t="e">
        <f t="shared" si="49"/>
        <v>#DIV/0!</v>
      </c>
      <c r="FO18" s="155" t="e">
        <f t="shared" si="49"/>
        <v>#DIV/0!</v>
      </c>
      <c r="FP18" s="155" t="e">
        <f t="shared" si="49"/>
        <v>#DIV/0!</v>
      </c>
      <c r="FQ18" s="155" t="e">
        <f t="shared" si="49"/>
        <v>#DIV/0!</v>
      </c>
      <c r="FR18" s="155" t="e">
        <f t="shared" si="49"/>
        <v>#DIV/0!</v>
      </c>
      <c r="FS18" s="155" t="e">
        <f t="shared" si="49"/>
        <v>#DIV/0!</v>
      </c>
      <c r="FT18" s="155" t="e">
        <f t="shared" si="49"/>
        <v>#DIV/0!</v>
      </c>
      <c r="FU18" s="155" t="e">
        <f t="shared" si="49"/>
        <v>#DIV/0!</v>
      </c>
      <c r="FV18" s="155" t="e">
        <f t="shared" si="49"/>
        <v>#DIV/0!</v>
      </c>
      <c r="FW18" s="155" t="e">
        <f t="shared" si="49"/>
        <v>#DIV/0!</v>
      </c>
      <c r="FX18" s="155" t="e">
        <f t="shared" si="49"/>
        <v>#DIV/0!</v>
      </c>
      <c r="FY18" s="155" t="e">
        <f t="shared" si="49"/>
        <v>#DIV/0!</v>
      </c>
      <c r="FZ18" s="155" t="e">
        <f t="shared" si="49"/>
        <v>#DIV/0!</v>
      </c>
      <c r="GA18" s="155" t="e">
        <f t="shared" si="49"/>
        <v>#DIV/0!</v>
      </c>
    </row>
    <row r="19" spans="1:188" s="11" customFormat="1" ht="1" customHeight="1" x14ac:dyDescent="0.35">
      <c r="A19" s="8"/>
      <c r="B19" s="8"/>
      <c r="C19" s="9" t="s">
        <v>65</v>
      </c>
      <c r="D19" s="8"/>
      <c r="E19" s="143"/>
      <c r="F19" s="143"/>
      <c r="G19" s="143"/>
      <c r="H19" s="143"/>
      <c r="I19" s="143"/>
      <c r="J19" s="143"/>
      <c r="K19" s="143"/>
      <c r="L19" s="143"/>
      <c r="M19" s="8"/>
      <c r="N19" s="8"/>
      <c r="O19" s="8"/>
      <c r="P19" s="13" t="e">
        <f>P13</f>
        <v>#DIV/0!</v>
      </c>
      <c r="Q19" s="13" t="e">
        <f t="shared" ref="Q19:AI19" si="50">Q13</f>
        <v>#DIV/0!</v>
      </c>
      <c r="R19" s="13" t="e">
        <f t="shared" si="50"/>
        <v>#DIV/0!</v>
      </c>
      <c r="S19" s="13" t="e">
        <f t="shared" si="50"/>
        <v>#DIV/0!</v>
      </c>
      <c r="T19" s="13" t="e">
        <f t="shared" si="50"/>
        <v>#DIV/0!</v>
      </c>
      <c r="U19" s="13" t="e">
        <f t="shared" si="50"/>
        <v>#DIV/0!</v>
      </c>
      <c r="V19" s="13" t="e">
        <f t="shared" si="50"/>
        <v>#DIV/0!</v>
      </c>
      <c r="W19" s="13" t="e">
        <f t="shared" si="50"/>
        <v>#DIV/0!</v>
      </c>
      <c r="X19" s="13" t="e">
        <f t="shared" si="50"/>
        <v>#DIV/0!</v>
      </c>
      <c r="Y19" s="13" t="e">
        <f t="shared" si="50"/>
        <v>#DIV/0!</v>
      </c>
      <c r="Z19" s="13" t="e">
        <f t="shared" si="50"/>
        <v>#DIV/0!</v>
      </c>
      <c r="AA19" s="13" t="e">
        <f t="shared" si="50"/>
        <v>#DIV/0!</v>
      </c>
      <c r="AB19" s="13" t="e">
        <f t="shared" si="50"/>
        <v>#DIV/0!</v>
      </c>
      <c r="AC19" s="13" t="e">
        <f t="shared" si="50"/>
        <v>#DIV/0!</v>
      </c>
      <c r="AD19" s="13" t="e">
        <f t="shared" si="50"/>
        <v>#DIV/0!</v>
      </c>
      <c r="AE19" s="13" t="e">
        <f t="shared" si="50"/>
        <v>#DIV/0!</v>
      </c>
      <c r="AF19" s="13" t="e">
        <f t="shared" si="50"/>
        <v>#DIV/0!</v>
      </c>
      <c r="AG19" s="13" t="e">
        <f t="shared" si="50"/>
        <v>#DIV/0!</v>
      </c>
      <c r="AH19" s="13" t="e">
        <f t="shared" si="50"/>
        <v>#DIV/0!</v>
      </c>
      <c r="AI19" s="13" t="e">
        <f t="shared" si="50"/>
        <v>#DIV/0!</v>
      </c>
      <c r="AJ19" s="13" t="e">
        <f>AJ13</f>
        <v>#DIV/0!</v>
      </c>
      <c r="AK19" s="13" t="e">
        <f>AK16</f>
        <v>#DIV/0!</v>
      </c>
      <c r="AL19" s="13" t="e">
        <f>AL15</f>
        <v>#DIV/0!</v>
      </c>
      <c r="AM19" s="13" t="e">
        <f>AM16</f>
        <v>#DIV/0!</v>
      </c>
      <c r="AN19" s="13" t="e">
        <f>AN13</f>
        <v>#DIV/0!</v>
      </c>
      <c r="AO19" s="13" t="e">
        <f>AO14</f>
        <v>#DIV/0!</v>
      </c>
      <c r="AP19" s="13" t="e">
        <f>AP13</f>
        <v>#DIV/0!</v>
      </c>
      <c r="AQ19" s="13" t="e">
        <f>AQ14</f>
        <v>#DIV/0!</v>
      </c>
      <c r="AR19" s="13" t="e">
        <f>AR14</f>
        <v>#DIV/0!</v>
      </c>
      <c r="AS19" s="13" t="e">
        <f>AS15</f>
        <v>#DIV/0!</v>
      </c>
      <c r="AT19" s="13" t="e">
        <f>AT15</f>
        <v>#DIV/0!</v>
      </c>
      <c r="AU19" s="13" t="e">
        <f>AU16</f>
        <v>#DIV/0!</v>
      </c>
      <c r="AV19" s="13" t="e">
        <f>AV16</f>
        <v>#DIV/0!</v>
      </c>
      <c r="AW19" s="13" t="e">
        <f>AW15</f>
        <v>#DIV/0!</v>
      </c>
      <c r="AX19" s="13" t="e">
        <f>AX13</f>
        <v>#DIV/0!</v>
      </c>
      <c r="AY19" s="13" t="e">
        <f>AY13</f>
        <v>#DIV/0!</v>
      </c>
      <c r="AZ19" s="13" t="e">
        <f>AZ16</f>
        <v>#DIV/0!</v>
      </c>
      <c r="BA19" s="13" t="e">
        <f>BA13</f>
        <v>#DIV/0!</v>
      </c>
      <c r="BB19" s="13" t="e">
        <f>BB14</f>
        <v>#DIV/0!</v>
      </c>
      <c r="BC19" s="13" t="e">
        <f>BC13</f>
        <v>#DIV/0!</v>
      </c>
      <c r="BD19" s="13" t="e">
        <f>BD15</f>
        <v>#DIV/0!</v>
      </c>
      <c r="BE19" s="13" t="e">
        <f>BE16</f>
        <v>#DIV/0!</v>
      </c>
      <c r="BF19" s="13" t="e">
        <f>BF15</f>
        <v>#DIV/0!</v>
      </c>
      <c r="BG19" s="13" t="e">
        <f>BG15</f>
        <v>#DIV/0!</v>
      </c>
      <c r="BH19" s="13" t="e">
        <f>BH16</f>
        <v>#DIV/0!</v>
      </c>
      <c r="BI19" s="13" t="e">
        <f>BI14</f>
        <v>#DIV/0!</v>
      </c>
      <c r="BJ19" s="13" t="e">
        <f>BJ13</f>
        <v>#DIV/0!</v>
      </c>
      <c r="BK19" s="13" t="e">
        <f>BK16</f>
        <v>#DIV/0!</v>
      </c>
      <c r="BL19" s="13" t="e">
        <f>BL14</f>
        <v>#DIV/0!</v>
      </c>
      <c r="BM19" s="13" t="e">
        <f>BM15</f>
        <v>#DIV/0!</v>
      </c>
      <c r="BN19" s="13" t="e">
        <f>BN13</f>
        <v>#DIV/0!</v>
      </c>
      <c r="BO19" s="13" t="e">
        <f>BO15</f>
        <v>#DIV/0!</v>
      </c>
      <c r="BP19" s="13" t="e">
        <f>BP16</f>
        <v>#DIV/0!</v>
      </c>
      <c r="BQ19" s="13" t="e">
        <f>BQ13</f>
        <v>#DIV/0!</v>
      </c>
      <c r="BR19" s="13" t="e">
        <f>BR14</f>
        <v>#DIV/0!</v>
      </c>
      <c r="BS19" s="13" t="e">
        <f>BS15</f>
        <v>#DIV/0!</v>
      </c>
      <c r="BT19" s="13" t="e">
        <f>BT14</f>
        <v>#DIV/0!</v>
      </c>
      <c r="BU19" s="13" t="e">
        <f>BU16</f>
        <v>#DIV/0!</v>
      </c>
      <c r="BV19" s="13" t="e">
        <f>BV15</f>
        <v>#DIV/0!</v>
      </c>
      <c r="BW19" s="13" t="e">
        <f>BW16</f>
        <v>#DIV/0!</v>
      </c>
      <c r="BX19" s="13" t="e">
        <f>BX13</f>
        <v>#DIV/0!</v>
      </c>
      <c r="BY19" s="13" t="e">
        <f>BY14</f>
        <v>#DIV/0!</v>
      </c>
      <c r="BZ19" s="13" t="e">
        <f>BZ14</f>
        <v>#DIV/0!</v>
      </c>
      <c r="CA19" s="13" t="e">
        <f>CA14</f>
        <v>#DIV/0!</v>
      </c>
      <c r="CB19" s="13" t="e">
        <f>CB13</f>
        <v>#DIV/0!</v>
      </c>
      <c r="CC19" s="13" t="e">
        <f>CC16</f>
        <v>#DIV/0!</v>
      </c>
      <c r="CD19" s="13" t="e">
        <f>CD13</f>
        <v>#DIV/0!</v>
      </c>
      <c r="CE19" s="13" t="e">
        <f>CE13</f>
        <v>#DIV/0!</v>
      </c>
      <c r="CF19" s="13" t="e">
        <f>CF16</f>
        <v>#DIV/0!</v>
      </c>
      <c r="CG19" s="13" t="e">
        <f>CG14</f>
        <v>#DIV/0!</v>
      </c>
      <c r="CH19" s="13" t="e">
        <f>CH14</f>
        <v>#DIV/0!</v>
      </c>
      <c r="CI19" s="13" t="e">
        <f>CI13</f>
        <v>#DIV/0!</v>
      </c>
      <c r="CJ19" s="13" t="e">
        <f>CJ15</f>
        <v>#DIV/0!</v>
      </c>
      <c r="CK19" s="13" t="e">
        <f>CK14</f>
        <v>#DIV/0!</v>
      </c>
      <c r="CL19" s="13" t="e">
        <f>CL14</f>
        <v>#DIV/0!</v>
      </c>
      <c r="CM19" s="13" t="e">
        <f>CM16</f>
        <v>#DIV/0!</v>
      </c>
      <c r="CN19" s="13" t="e">
        <f>CN13</f>
        <v>#DIV/0!</v>
      </c>
      <c r="CO19" s="13" t="e">
        <f>CO15</f>
        <v>#DIV/0!</v>
      </c>
      <c r="CP19" s="13" t="e">
        <f>CP16</f>
        <v>#DIV/0!</v>
      </c>
      <c r="CQ19" s="13" t="e">
        <f>CQ15</f>
        <v>#DIV/0!</v>
      </c>
      <c r="CR19" s="13" t="e">
        <f>CR16</f>
        <v>#DIV/0!</v>
      </c>
      <c r="CS19" s="13" t="e">
        <f>CS13</f>
        <v>#DIV/0!</v>
      </c>
      <c r="CT19" s="13" t="e">
        <f>CT15</f>
        <v>#DIV/0!</v>
      </c>
      <c r="CU19" s="13" t="e">
        <f>CU13</f>
        <v>#DIV/0!</v>
      </c>
      <c r="CV19" s="13" t="e">
        <f>CV16</f>
        <v>#DIV/0!</v>
      </c>
      <c r="CW19" s="13" t="e">
        <f>CW15</f>
        <v>#DIV/0!</v>
      </c>
      <c r="CX19" s="13" t="e">
        <f>CX14</f>
        <v>#DIV/0!</v>
      </c>
      <c r="CY19" s="13" t="e">
        <f>CY15</f>
        <v>#DIV/0!</v>
      </c>
      <c r="CZ19" s="13" t="e">
        <f>CZ13</f>
        <v>#DIV/0!</v>
      </c>
      <c r="DA19" s="13" t="e">
        <f>DA16</f>
        <v>#DIV/0!</v>
      </c>
      <c r="DB19" s="13" t="e">
        <f>DB14</f>
        <v>#DIV/0!</v>
      </c>
      <c r="DC19" s="13" t="e">
        <f>DC16</f>
        <v>#DIV/0!</v>
      </c>
      <c r="DD19" s="13" t="e">
        <f>DD13</f>
        <v>#DIV/0!</v>
      </c>
      <c r="DE19" s="13" t="e">
        <f>DE14</f>
        <v>#DIV/0!</v>
      </c>
      <c r="DF19" s="13" t="e">
        <f>DF15</f>
        <v>#DIV/0!</v>
      </c>
      <c r="DG19" s="13" t="e">
        <f>DG15</f>
        <v>#DIV/0!</v>
      </c>
      <c r="DH19" s="13" t="e">
        <f>DH14</f>
        <v>#DIV/0!</v>
      </c>
      <c r="DI19" s="13" t="e">
        <f>DI16</f>
        <v>#DIV/0!</v>
      </c>
      <c r="DJ19" s="13" t="e">
        <f>DJ13</f>
        <v>#DIV/0!</v>
      </c>
      <c r="DK19" s="13" t="e">
        <f>DK15</f>
        <v>#DIV/0!</v>
      </c>
      <c r="DL19" s="13" t="e">
        <f>DL14</f>
        <v>#DIV/0!</v>
      </c>
      <c r="DM19" s="13" t="e">
        <f>DM16</f>
        <v>#DIV/0!</v>
      </c>
      <c r="DN19" s="13" t="e">
        <f>DN13</f>
        <v>#DIV/0!</v>
      </c>
      <c r="DO19" s="13" t="e">
        <f>DO15</f>
        <v>#DIV/0!</v>
      </c>
      <c r="DP19" s="13" t="e">
        <f>DP14</f>
        <v>#DIV/0!</v>
      </c>
      <c r="DQ19" s="13" t="e">
        <f>DQ15</f>
        <v>#DIV/0!</v>
      </c>
      <c r="DR19" s="13" t="e">
        <f>DR16</f>
        <v>#DIV/0!</v>
      </c>
      <c r="DS19" s="13" t="e">
        <f>DS13</f>
        <v>#DIV/0!</v>
      </c>
      <c r="DT19" s="13" t="e">
        <f>DT16</f>
        <v>#DIV/0!</v>
      </c>
      <c r="DU19" s="13" t="e">
        <f>DU15</f>
        <v>#DIV/0!</v>
      </c>
      <c r="DV19" s="13" t="e">
        <f>DV16</f>
        <v>#DIV/0!</v>
      </c>
      <c r="DW19" s="13" t="e">
        <f>DW14</f>
        <v>#DIV/0!</v>
      </c>
      <c r="DX19" s="13" t="e">
        <f>DX13</f>
        <v>#DIV/0!</v>
      </c>
      <c r="DY19" s="13" t="e">
        <f>DY14</f>
        <v>#DIV/0!</v>
      </c>
      <c r="DZ19" s="13" t="e">
        <f>DZ13</f>
        <v>#DIV/0!</v>
      </c>
      <c r="EA19" s="13" t="e">
        <f>EA14</f>
        <v>#DIV/0!</v>
      </c>
      <c r="EB19" s="13" t="e">
        <f>EB14</f>
        <v>#DIV/0!</v>
      </c>
      <c r="EC19" s="13" t="e">
        <f>EC16</f>
        <v>#DIV/0!</v>
      </c>
      <c r="ED19" s="13" t="e">
        <f>ED15</f>
        <v>#DIV/0!</v>
      </c>
      <c r="EE19" s="13" t="e">
        <f>EE15</f>
        <v>#DIV/0!</v>
      </c>
      <c r="EF19" s="13" t="e">
        <f>EF13</f>
        <v>#DIV/0!</v>
      </c>
      <c r="EG19" s="13" t="e">
        <f t="shared" ref="EG19:GA19" si="51">EG13</f>
        <v>#DIV/0!</v>
      </c>
      <c r="EH19" s="13" t="e">
        <f t="shared" si="51"/>
        <v>#DIV/0!</v>
      </c>
      <c r="EI19" s="13" t="e">
        <f t="shared" si="51"/>
        <v>#DIV/0!</v>
      </c>
      <c r="EJ19" s="13" t="e">
        <f t="shared" si="51"/>
        <v>#DIV/0!</v>
      </c>
      <c r="EK19" s="13" t="e">
        <f t="shared" si="51"/>
        <v>#DIV/0!</v>
      </c>
      <c r="EL19" s="13" t="e">
        <f t="shared" si="51"/>
        <v>#DIV/0!</v>
      </c>
      <c r="EM19" s="13" t="e">
        <f t="shared" si="51"/>
        <v>#DIV/0!</v>
      </c>
      <c r="EN19" s="13" t="e">
        <f t="shared" si="51"/>
        <v>#DIV/0!</v>
      </c>
      <c r="EO19" s="13" t="e">
        <f t="shared" si="51"/>
        <v>#DIV/0!</v>
      </c>
      <c r="EP19" s="13" t="e">
        <f t="shared" si="51"/>
        <v>#DIV/0!</v>
      </c>
      <c r="EQ19" s="13" t="e">
        <f t="shared" si="51"/>
        <v>#DIV/0!</v>
      </c>
      <c r="ER19" s="13" t="e">
        <f t="shared" si="51"/>
        <v>#DIV/0!</v>
      </c>
      <c r="ES19" s="13" t="e">
        <f t="shared" si="51"/>
        <v>#DIV/0!</v>
      </c>
      <c r="ET19" s="13" t="e">
        <f t="shared" si="51"/>
        <v>#DIV/0!</v>
      </c>
      <c r="EU19" s="13" t="e">
        <f t="shared" si="51"/>
        <v>#DIV/0!</v>
      </c>
      <c r="EV19" s="13" t="e">
        <f t="shared" si="51"/>
        <v>#DIV/0!</v>
      </c>
      <c r="EW19" s="13" t="e">
        <f t="shared" si="51"/>
        <v>#DIV/0!</v>
      </c>
      <c r="EX19" s="13" t="e">
        <f t="shared" si="51"/>
        <v>#DIV/0!</v>
      </c>
      <c r="EY19" s="13" t="e">
        <f t="shared" si="51"/>
        <v>#DIV/0!</v>
      </c>
      <c r="EZ19" s="13" t="e">
        <f t="shared" si="51"/>
        <v>#DIV/0!</v>
      </c>
      <c r="FA19" s="13" t="e">
        <f t="shared" si="51"/>
        <v>#DIV/0!</v>
      </c>
      <c r="FB19" s="13" t="e">
        <f t="shared" si="51"/>
        <v>#DIV/0!</v>
      </c>
      <c r="FC19" s="13" t="e">
        <f t="shared" si="51"/>
        <v>#DIV/0!</v>
      </c>
      <c r="FD19" s="13" t="e">
        <f t="shared" si="51"/>
        <v>#DIV/0!</v>
      </c>
      <c r="FE19" s="13" t="e">
        <f t="shared" si="51"/>
        <v>#DIV/0!</v>
      </c>
      <c r="FF19" s="13" t="e">
        <f t="shared" si="51"/>
        <v>#DIV/0!</v>
      </c>
      <c r="FG19" s="13" t="e">
        <f t="shared" si="51"/>
        <v>#DIV/0!</v>
      </c>
      <c r="FH19" s="13" t="e">
        <f t="shared" si="51"/>
        <v>#DIV/0!</v>
      </c>
      <c r="FI19" s="13" t="e">
        <f t="shared" si="51"/>
        <v>#DIV/0!</v>
      </c>
      <c r="FJ19" s="13" t="e">
        <f t="shared" si="51"/>
        <v>#DIV/0!</v>
      </c>
      <c r="FK19" s="13" t="e">
        <f t="shared" si="51"/>
        <v>#DIV/0!</v>
      </c>
      <c r="FL19" s="13" t="e">
        <f t="shared" si="51"/>
        <v>#DIV/0!</v>
      </c>
      <c r="FM19" s="13" t="e">
        <f t="shared" si="51"/>
        <v>#DIV/0!</v>
      </c>
      <c r="FN19" s="13" t="e">
        <f t="shared" si="51"/>
        <v>#DIV/0!</v>
      </c>
      <c r="FO19" s="13" t="e">
        <f t="shared" si="51"/>
        <v>#DIV/0!</v>
      </c>
      <c r="FP19" s="13" t="e">
        <f t="shared" si="51"/>
        <v>#DIV/0!</v>
      </c>
      <c r="FQ19" s="13" t="e">
        <f t="shared" si="51"/>
        <v>#DIV/0!</v>
      </c>
      <c r="FR19" s="13" t="e">
        <f t="shared" si="51"/>
        <v>#DIV/0!</v>
      </c>
      <c r="FS19" s="13" t="e">
        <f t="shared" si="51"/>
        <v>#DIV/0!</v>
      </c>
      <c r="FT19" s="13" t="e">
        <f t="shared" si="51"/>
        <v>#DIV/0!</v>
      </c>
      <c r="FU19" s="13" t="e">
        <f t="shared" si="51"/>
        <v>#DIV/0!</v>
      </c>
      <c r="FV19" s="13" t="e">
        <f t="shared" si="51"/>
        <v>#DIV/0!</v>
      </c>
      <c r="FW19" s="13" t="e">
        <f t="shared" si="51"/>
        <v>#DIV/0!</v>
      </c>
      <c r="FX19" s="13" t="e">
        <f t="shared" si="51"/>
        <v>#DIV/0!</v>
      </c>
      <c r="FY19" s="13" t="e">
        <f t="shared" si="51"/>
        <v>#DIV/0!</v>
      </c>
      <c r="FZ19" s="13" t="e">
        <f t="shared" si="51"/>
        <v>#DIV/0!</v>
      </c>
      <c r="GA19" s="13" t="e">
        <f t="shared" si="51"/>
        <v>#DIV/0!</v>
      </c>
    </row>
    <row r="20" spans="1:188" s="6" customFormat="1" ht="15" customHeight="1" x14ac:dyDescent="0.35">
      <c r="A20" s="141" t="s">
        <v>66</v>
      </c>
      <c r="B20" s="5" t="s">
        <v>67</v>
      </c>
      <c r="C20" s="6" t="s">
        <v>76</v>
      </c>
      <c r="D20" s="5" t="s">
        <v>77</v>
      </c>
      <c r="E20" s="142" t="s">
        <v>68</v>
      </c>
      <c r="F20" s="142" t="s">
        <v>69</v>
      </c>
      <c r="G20" s="142" t="s">
        <v>70</v>
      </c>
      <c r="H20" s="142" t="s">
        <v>71</v>
      </c>
      <c r="I20" s="142" t="s">
        <v>72</v>
      </c>
      <c r="J20" s="142" t="s">
        <v>73</v>
      </c>
      <c r="K20" s="142" t="s">
        <v>74</v>
      </c>
      <c r="L20" s="142" t="s">
        <v>75</v>
      </c>
      <c r="M20" s="5" t="s">
        <v>78</v>
      </c>
      <c r="N20" s="5" t="s">
        <v>79</v>
      </c>
      <c r="O20" s="5" t="s">
        <v>80</v>
      </c>
      <c r="P20" s="156">
        <v>1</v>
      </c>
      <c r="Q20" s="156">
        <v>2</v>
      </c>
      <c r="R20" s="156">
        <v>3</v>
      </c>
      <c r="S20" s="156">
        <v>4</v>
      </c>
      <c r="T20" s="156">
        <v>5</v>
      </c>
      <c r="U20" s="156">
        <v>6</v>
      </c>
      <c r="V20" s="156">
        <v>7</v>
      </c>
      <c r="W20" s="156">
        <v>8</v>
      </c>
      <c r="X20" s="156">
        <v>9</v>
      </c>
      <c r="Y20" s="156">
        <v>10</v>
      </c>
      <c r="Z20" s="156">
        <v>11</v>
      </c>
      <c r="AA20" s="156">
        <v>12</v>
      </c>
      <c r="AB20" s="156">
        <v>13</v>
      </c>
      <c r="AC20" s="156">
        <v>14</v>
      </c>
      <c r="AD20" s="156">
        <v>15</v>
      </c>
      <c r="AE20" s="156">
        <v>16</v>
      </c>
      <c r="AF20" s="156">
        <v>17</v>
      </c>
      <c r="AG20" s="156">
        <v>18</v>
      </c>
      <c r="AH20" s="156">
        <v>19</v>
      </c>
      <c r="AI20" s="156">
        <v>20</v>
      </c>
      <c r="AJ20" s="5">
        <v>1</v>
      </c>
      <c r="AK20" s="5">
        <v>2</v>
      </c>
      <c r="AL20" s="5">
        <v>3</v>
      </c>
      <c r="AM20" s="5">
        <v>4</v>
      </c>
      <c r="AN20" s="5">
        <v>5</v>
      </c>
      <c r="AO20" s="5">
        <v>6</v>
      </c>
      <c r="AP20" s="5">
        <v>7</v>
      </c>
      <c r="AQ20" s="5">
        <v>8</v>
      </c>
      <c r="AR20" s="5">
        <v>9</v>
      </c>
      <c r="AS20" s="5">
        <v>10</v>
      </c>
      <c r="AT20" s="5">
        <v>11</v>
      </c>
      <c r="AU20" s="5">
        <v>12</v>
      </c>
      <c r="AV20" s="5">
        <v>13</v>
      </c>
      <c r="AW20" s="5">
        <v>14</v>
      </c>
      <c r="AX20" s="5">
        <v>15</v>
      </c>
      <c r="AY20" s="5">
        <v>16</v>
      </c>
      <c r="AZ20" s="5">
        <v>17</v>
      </c>
      <c r="BA20" s="5">
        <v>18</v>
      </c>
      <c r="BB20" s="5">
        <v>19</v>
      </c>
      <c r="BC20" s="5">
        <v>20</v>
      </c>
      <c r="BD20" s="5">
        <v>21</v>
      </c>
      <c r="BE20" s="5">
        <v>22</v>
      </c>
      <c r="BF20" s="5">
        <v>23</v>
      </c>
      <c r="BG20" s="5">
        <v>24</v>
      </c>
      <c r="BH20" s="5">
        <v>25</v>
      </c>
      <c r="BI20" s="5">
        <v>26</v>
      </c>
      <c r="BJ20" s="5">
        <v>27</v>
      </c>
      <c r="BK20" s="5">
        <v>28</v>
      </c>
      <c r="BL20" s="5">
        <v>29</v>
      </c>
      <c r="BM20" s="5">
        <v>30</v>
      </c>
      <c r="BN20" s="5">
        <v>31</v>
      </c>
      <c r="BO20" s="5">
        <v>32</v>
      </c>
      <c r="BP20" s="5">
        <v>33</v>
      </c>
      <c r="BQ20" s="5">
        <v>34</v>
      </c>
      <c r="BR20" s="5">
        <v>35</v>
      </c>
      <c r="BS20" s="5">
        <v>36</v>
      </c>
      <c r="BT20" s="5">
        <v>37</v>
      </c>
      <c r="BU20" s="5">
        <v>38</v>
      </c>
      <c r="BV20" s="5">
        <v>39</v>
      </c>
      <c r="BW20" s="5">
        <v>40</v>
      </c>
      <c r="BX20" s="5">
        <v>41</v>
      </c>
      <c r="BY20" s="5">
        <v>42</v>
      </c>
      <c r="BZ20" s="5">
        <v>43</v>
      </c>
      <c r="CA20" s="5">
        <v>44</v>
      </c>
      <c r="CB20" s="5">
        <v>45</v>
      </c>
      <c r="CC20" s="5">
        <v>46</v>
      </c>
      <c r="CD20" s="5">
        <v>47</v>
      </c>
      <c r="CE20" s="5">
        <v>48</v>
      </c>
      <c r="CF20" s="5">
        <v>49</v>
      </c>
      <c r="CG20" s="5">
        <v>50</v>
      </c>
      <c r="CH20" s="5">
        <v>51</v>
      </c>
      <c r="CI20" s="5">
        <v>52</v>
      </c>
      <c r="CJ20" s="5">
        <v>53</v>
      </c>
      <c r="CK20" s="5">
        <v>54</v>
      </c>
      <c r="CL20" s="5">
        <v>55</v>
      </c>
      <c r="CM20" s="5">
        <v>56</v>
      </c>
      <c r="CN20" s="5">
        <v>57</v>
      </c>
      <c r="CO20" s="5">
        <v>58</v>
      </c>
      <c r="CP20" s="5">
        <v>59</v>
      </c>
      <c r="CQ20" s="5">
        <v>60</v>
      </c>
      <c r="CR20" s="5">
        <v>61</v>
      </c>
      <c r="CS20" s="5">
        <v>62</v>
      </c>
      <c r="CT20" s="5">
        <v>63</v>
      </c>
      <c r="CU20" s="5">
        <v>64</v>
      </c>
      <c r="CV20" s="5">
        <v>65</v>
      </c>
      <c r="CW20" s="5">
        <v>66</v>
      </c>
      <c r="CX20" s="5">
        <v>67</v>
      </c>
      <c r="CY20" s="5">
        <v>68</v>
      </c>
      <c r="CZ20" s="5">
        <v>69</v>
      </c>
      <c r="DA20" s="5">
        <v>70</v>
      </c>
      <c r="DB20" s="5">
        <v>71</v>
      </c>
      <c r="DC20" s="5">
        <v>72</v>
      </c>
      <c r="DD20" s="5">
        <v>73</v>
      </c>
      <c r="DE20" s="5">
        <v>74</v>
      </c>
      <c r="DF20" s="5">
        <v>75</v>
      </c>
      <c r="DG20" s="5">
        <v>76</v>
      </c>
      <c r="DH20" s="5">
        <v>77</v>
      </c>
      <c r="DI20" s="5">
        <v>78</v>
      </c>
      <c r="DJ20" s="5">
        <v>79</v>
      </c>
      <c r="DK20" s="5">
        <v>80</v>
      </c>
      <c r="DL20" s="5">
        <v>81</v>
      </c>
      <c r="DM20" s="5">
        <v>82</v>
      </c>
      <c r="DN20" s="5">
        <v>83</v>
      </c>
      <c r="DO20" s="5">
        <v>84</v>
      </c>
      <c r="DP20" s="5">
        <v>85</v>
      </c>
      <c r="DQ20" s="5">
        <v>86</v>
      </c>
      <c r="DR20" s="5">
        <v>87</v>
      </c>
      <c r="DS20" s="5">
        <v>88</v>
      </c>
      <c r="DT20" s="5">
        <v>89</v>
      </c>
      <c r="DU20" s="5">
        <v>90</v>
      </c>
      <c r="DV20" s="5">
        <v>91</v>
      </c>
      <c r="DW20" s="5">
        <v>92</v>
      </c>
      <c r="DX20" s="5">
        <v>93</v>
      </c>
      <c r="DY20" s="5">
        <v>94</v>
      </c>
      <c r="DZ20" s="5">
        <v>95</v>
      </c>
      <c r="EA20" s="5">
        <v>96</v>
      </c>
      <c r="EB20" s="5">
        <v>97</v>
      </c>
      <c r="EC20" s="5">
        <v>98</v>
      </c>
      <c r="ED20" s="5">
        <v>99</v>
      </c>
      <c r="EE20" s="5">
        <v>100</v>
      </c>
      <c r="EF20" s="156">
        <v>1</v>
      </c>
      <c r="EG20" s="156">
        <v>2</v>
      </c>
      <c r="EH20" s="156">
        <v>3</v>
      </c>
      <c r="EI20" s="156">
        <v>4</v>
      </c>
      <c r="EJ20" s="156">
        <v>5</v>
      </c>
      <c r="EK20" s="156">
        <v>6</v>
      </c>
      <c r="EL20" s="156">
        <v>7</v>
      </c>
      <c r="EM20" s="156">
        <v>8</v>
      </c>
      <c r="EN20" s="156">
        <v>9</v>
      </c>
      <c r="EO20" s="156">
        <v>10</v>
      </c>
      <c r="EP20" s="156">
        <v>11</v>
      </c>
      <c r="EQ20" s="156">
        <v>12</v>
      </c>
      <c r="ER20" s="156">
        <v>13</v>
      </c>
      <c r="ES20" s="156">
        <v>14</v>
      </c>
      <c r="ET20" s="156">
        <v>15</v>
      </c>
      <c r="EU20" s="156">
        <v>16</v>
      </c>
      <c r="EV20" s="156">
        <v>17</v>
      </c>
      <c r="EW20" s="156">
        <v>18</v>
      </c>
      <c r="EX20" s="156">
        <v>19</v>
      </c>
      <c r="EY20" s="156">
        <v>20</v>
      </c>
      <c r="EZ20" s="156">
        <v>21</v>
      </c>
      <c r="FA20" s="156">
        <v>22</v>
      </c>
      <c r="FB20" s="156">
        <v>23</v>
      </c>
      <c r="FC20" s="156">
        <v>24</v>
      </c>
      <c r="FD20" s="156">
        <v>25</v>
      </c>
      <c r="FE20" s="156">
        <v>26</v>
      </c>
      <c r="FF20" s="156">
        <v>27</v>
      </c>
      <c r="FG20" s="156">
        <v>28</v>
      </c>
      <c r="FH20" s="156">
        <v>29</v>
      </c>
      <c r="FI20" s="156">
        <v>30</v>
      </c>
      <c r="FJ20" s="156">
        <v>31</v>
      </c>
      <c r="FK20" s="156">
        <v>32</v>
      </c>
      <c r="FL20" s="156">
        <v>33</v>
      </c>
      <c r="FM20" s="156">
        <v>34</v>
      </c>
      <c r="FN20" s="156">
        <v>35</v>
      </c>
      <c r="FO20" s="156">
        <v>36</v>
      </c>
      <c r="FP20" s="156">
        <v>37</v>
      </c>
      <c r="FQ20" s="156">
        <v>38</v>
      </c>
      <c r="FR20" s="156">
        <v>39</v>
      </c>
      <c r="FS20" s="156">
        <v>40</v>
      </c>
      <c r="FT20" s="156">
        <v>41</v>
      </c>
      <c r="FU20" s="156">
        <v>42</v>
      </c>
      <c r="FV20" s="156">
        <v>43</v>
      </c>
      <c r="FW20" s="156">
        <v>44</v>
      </c>
      <c r="FX20" s="156">
        <v>45</v>
      </c>
      <c r="FY20" s="156">
        <v>46</v>
      </c>
      <c r="FZ20" s="156">
        <v>47</v>
      </c>
      <c r="GA20" s="156">
        <v>48</v>
      </c>
      <c r="GB20" s="173" t="s">
        <v>81</v>
      </c>
      <c r="GC20" s="173" t="s">
        <v>82</v>
      </c>
      <c r="GD20" s="173" t="s">
        <v>83</v>
      </c>
      <c r="GE20" s="173" t="s">
        <v>84</v>
      </c>
      <c r="GF20" s="173" t="s">
        <v>63</v>
      </c>
    </row>
    <row r="21" spans="1:188" ht="15" customHeight="1" x14ac:dyDescent="0.35">
      <c r="A21" s="145" t="str">
        <f t="shared" ref="A21:A46" si="52">IF(ISBLANK(B21)," ",IF(ISBLANK(N21),1," "))</f>
        <v xml:space="preserve"> </v>
      </c>
      <c r="B21" s="16"/>
      <c r="C21" s="16"/>
      <c r="D21" s="16"/>
      <c r="E21" s="172"/>
      <c r="F21" s="144" t="str">
        <f>IF(ISBLANK($E$21),"",VLOOKUP($E$21,Skoleliste!$A:$H,2,FALSE))</f>
        <v/>
      </c>
      <c r="G21" s="144" t="str">
        <f>IF(ISBLANK($E$21),"",VLOOKUP($E$21,Skoleliste!$A:$H,3,FALSE))</f>
        <v/>
      </c>
      <c r="H21" s="144" t="str">
        <f>IF(ISBLANK($E$21),"",VLOOKUP($E$21,Skoleliste!$A:$H,4,FALSE))</f>
        <v/>
      </c>
      <c r="I21" s="144" t="str">
        <f>IF(ISBLANK($E$21),"",VLOOKUP($E$21,Skoleliste!$A:$H,5,FALSE))</f>
        <v/>
      </c>
      <c r="J21" s="144" t="str">
        <f>IF(ISBLANK($E$21),"",VLOOKUP($E$21,Skoleliste!$A:$H,6,FALSE))</f>
        <v/>
      </c>
      <c r="K21" s="144" t="str">
        <f>IF(ISBLANK($E$21),"",VLOOKUP($E$21,Skoleliste!$A:$H,7,FALSE))</f>
        <v/>
      </c>
      <c r="L21" s="144" t="str">
        <f>IF(ISBLANK($E$21),"",VLOOKUP($E$21,Skoleliste!$A:$H,8,FALSE))</f>
        <v/>
      </c>
      <c r="M21" s="16"/>
      <c r="N21" s="16"/>
      <c r="O21" s="16"/>
      <c r="P21" s="157"/>
      <c r="Q21" s="157"/>
      <c r="R21" s="157"/>
      <c r="S21" s="157"/>
      <c r="T21" s="157"/>
      <c r="U21" s="157"/>
      <c r="V21" s="157"/>
      <c r="W21" s="157"/>
      <c r="X21" s="157"/>
      <c r="Y21" s="157"/>
      <c r="Z21" s="157"/>
      <c r="AA21" s="157"/>
      <c r="AB21" s="157"/>
      <c r="AC21" s="157"/>
      <c r="AD21" s="157"/>
      <c r="AE21" s="157"/>
      <c r="AF21" s="157"/>
      <c r="AG21" s="157"/>
      <c r="AH21" s="157"/>
      <c r="AI21" s="157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49"/>
      <c r="CY21" s="149"/>
      <c r="CZ21" s="149"/>
      <c r="DA21" s="149"/>
      <c r="DB21" s="149"/>
      <c r="DC21" s="149"/>
      <c r="DD21" s="149"/>
      <c r="DE21" s="149"/>
      <c r="DF21" s="149"/>
      <c r="DG21" s="149"/>
      <c r="DH21" s="149"/>
      <c r="DI21" s="149"/>
      <c r="DJ21" s="149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57"/>
      <c r="EG21" s="157"/>
      <c r="EH21" s="157"/>
      <c r="EI21" s="157"/>
      <c r="EJ21" s="157"/>
      <c r="EK21" s="157"/>
      <c r="EL21" s="157"/>
      <c r="EM21" s="157"/>
      <c r="EN21" s="157"/>
      <c r="EO21" s="157"/>
      <c r="EP21" s="157"/>
      <c r="EQ21" s="157"/>
      <c r="ER21" s="157"/>
      <c r="ES21" s="157"/>
      <c r="ET21" s="157"/>
      <c r="EU21" s="157"/>
      <c r="EV21" s="157"/>
      <c r="EW21" s="157"/>
      <c r="EX21" s="157"/>
      <c r="EY21" s="157"/>
      <c r="EZ21" s="157"/>
      <c r="FA21" s="157"/>
      <c r="FB21" s="157"/>
      <c r="FC21" s="157"/>
      <c r="FD21" s="157"/>
      <c r="FE21" s="157"/>
      <c r="FF21" s="157"/>
      <c r="FG21" s="157"/>
      <c r="FH21" s="157"/>
      <c r="FI21" s="157"/>
      <c r="FJ21" s="157"/>
      <c r="FK21" s="157"/>
      <c r="FL21" s="157"/>
      <c r="FM21" s="157"/>
      <c r="FN21" s="157"/>
      <c r="FO21" s="157"/>
      <c r="FP21" s="157"/>
      <c r="FQ21" s="157"/>
      <c r="FR21" s="157"/>
      <c r="FS21" s="157"/>
      <c r="FT21" s="157"/>
      <c r="FU21" s="157"/>
      <c r="FV21" s="157"/>
      <c r="FW21" s="157"/>
      <c r="FX21" s="157"/>
      <c r="FY21" s="157"/>
      <c r="FZ21" s="157"/>
      <c r="GA21" s="157"/>
      <c r="GB21" s="174" t="str">
        <f t="shared" ref="GB21:GB46" si="53">IF(ISBLANK(B21)," ",COUNTA(P21:GA21))</f>
        <v xml:space="preserve"> </v>
      </c>
      <c r="GC21" s="174" t="str">
        <f t="shared" ref="GC21:GC46" si="54">IF(ISBLANK(B21)," ",(COUNTA($P$20:$GA$20)-GB21))</f>
        <v xml:space="preserve"> </v>
      </c>
      <c r="GD21" s="174" t="str">
        <f>IF(ISBLANK(B21)," ",'Skole scoring'!FN154)</f>
        <v xml:space="preserve"> </v>
      </c>
      <c r="GE21" s="174" t="str">
        <f t="shared" ref="GE21:GE46" si="55">IF(ISBLANK(B21)," ",(GB21)-(GD21)-GF21)</f>
        <v xml:space="preserve"> </v>
      </c>
      <c r="GF21" s="174" t="str">
        <f t="shared" ref="GF21:GF46" si="56">IF(ISBLANK(B21)," ",COUNTIF(P21:GA21,5))</f>
        <v xml:space="preserve"> </v>
      </c>
    </row>
    <row r="22" spans="1:188" x14ac:dyDescent="0.35">
      <c r="A22" s="145" t="str">
        <f t="shared" si="52"/>
        <v xml:space="preserve"> </v>
      </c>
      <c r="B22" s="16"/>
      <c r="C22" s="16"/>
      <c r="D22" s="16"/>
      <c r="E22" s="144" t="str">
        <f>IF(ISBLANK(E21)," ",E21)</f>
        <v xml:space="preserve"> </v>
      </c>
      <c r="F22" s="144" t="str">
        <f>IF(ISBLANK($E$21),"",VLOOKUP($E$21,Skoleliste!$A:$H,2,FALSE))</f>
        <v/>
      </c>
      <c r="G22" s="144" t="str">
        <f>IF(ISBLANK($E$21),"",VLOOKUP($E$21,Skoleliste!$A:$H,3,FALSE))</f>
        <v/>
      </c>
      <c r="H22" s="144" t="str">
        <f>IF(ISBLANK($E$21),"",VLOOKUP($E$21,Skoleliste!$A:$H,4,FALSE))</f>
        <v/>
      </c>
      <c r="I22" s="144" t="str">
        <f>IF(ISBLANK($E$21),"",VLOOKUP($E$21,Skoleliste!$A:$H,5,FALSE))</f>
        <v/>
      </c>
      <c r="J22" s="144" t="str">
        <f>IF(ISBLANK($E$21),"",VLOOKUP($E$21,Skoleliste!$A:$H,6,FALSE))</f>
        <v/>
      </c>
      <c r="K22" s="144" t="str">
        <f>IF(ISBLANK($E$21),"",VLOOKUP($E$21,Skoleliste!$A:$H,7,FALSE))</f>
        <v/>
      </c>
      <c r="L22" s="144" t="str">
        <f>IF(ISBLANK($E$21),"",VLOOKUP($E$21,Skoleliste!$A:$H,8,FALSE))</f>
        <v/>
      </c>
      <c r="M22" s="4" t="str">
        <f>IF(ISBLANK(M21)," ",M21)</f>
        <v xml:space="preserve"> </v>
      </c>
      <c r="N22" s="4"/>
      <c r="O22" s="4" t="str">
        <f>IF(ISBLANK(O21)," ",O21)</f>
        <v xml:space="preserve"> </v>
      </c>
      <c r="P22" s="157"/>
      <c r="Q22" s="157"/>
      <c r="R22" s="157"/>
      <c r="S22" s="157"/>
      <c r="T22" s="157"/>
      <c r="U22" s="157"/>
      <c r="V22" s="157"/>
      <c r="W22" s="157"/>
      <c r="X22" s="157"/>
      <c r="Y22" s="157"/>
      <c r="Z22" s="157"/>
      <c r="AA22" s="157"/>
      <c r="AB22" s="157"/>
      <c r="AC22" s="157"/>
      <c r="AD22" s="157"/>
      <c r="AE22" s="157"/>
      <c r="AF22" s="158"/>
      <c r="AG22" s="157"/>
      <c r="AH22" s="157"/>
      <c r="AI22" s="157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49"/>
      <c r="CY22" s="149"/>
      <c r="CZ22" s="149"/>
      <c r="DA22" s="149"/>
      <c r="DB22" s="149"/>
      <c r="DC22" s="149"/>
      <c r="DD22" s="149"/>
      <c r="DE22" s="149"/>
      <c r="DF22" s="149"/>
      <c r="DG22" s="149"/>
      <c r="DH22" s="149"/>
      <c r="DI22" s="149"/>
      <c r="DJ22" s="149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57"/>
      <c r="EG22" s="157"/>
      <c r="EH22" s="157"/>
      <c r="EI22" s="157"/>
      <c r="EJ22" s="157"/>
      <c r="EK22" s="157"/>
      <c r="EL22" s="157"/>
      <c r="EM22" s="157"/>
      <c r="EN22" s="157"/>
      <c r="EO22" s="157"/>
      <c r="EP22" s="157"/>
      <c r="EQ22" s="157"/>
      <c r="ER22" s="157"/>
      <c r="ES22" s="157"/>
      <c r="ET22" s="157"/>
      <c r="EU22" s="157"/>
      <c r="EV22" s="157"/>
      <c r="EW22" s="157"/>
      <c r="EX22" s="157"/>
      <c r="EY22" s="157"/>
      <c r="EZ22" s="157"/>
      <c r="FA22" s="157"/>
      <c r="FB22" s="157"/>
      <c r="FC22" s="157"/>
      <c r="FD22" s="157"/>
      <c r="FE22" s="157"/>
      <c r="FF22" s="157"/>
      <c r="FG22" s="157"/>
      <c r="FH22" s="157"/>
      <c r="FI22" s="157"/>
      <c r="FJ22" s="157"/>
      <c r="FK22" s="157"/>
      <c r="FL22" s="157"/>
      <c r="FM22" s="157"/>
      <c r="FN22" s="157"/>
      <c r="FO22" s="157"/>
      <c r="FP22" s="157"/>
      <c r="FQ22" s="157"/>
      <c r="FR22" s="157"/>
      <c r="FS22" s="157"/>
      <c r="FT22" s="157"/>
      <c r="FU22" s="157"/>
      <c r="FV22" s="157"/>
      <c r="FW22" s="157"/>
      <c r="FX22" s="157"/>
      <c r="FY22" s="157"/>
      <c r="FZ22" s="157"/>
      <c r="GA22" s="157"/>
      <c r="GB22" s="174" t="str">
        <f t="shared" si="53"/>
        <v xml:space="preserve"> </v>
      </c>
      <c r="GC22" s="174" t="str">
        <f t="shared" si="54"/>
        <v xml:space="preserve"> </v>
      </c>
      <c r="GD22" s="174" t="str">
        <f>IF(ISBLANK(B22)," ",'Skole scoring'!FN155)</f>
        <v xml:space="preserve"> </v>
      </c>
      <c r="GE22" s="174" t="str">
        <f t="shared" si="55"/>
        <v xml:space="preserve"> </v>
      </c>
      <c r="GF22" s="174" t="str">
        <f t="shared" si="56"/>
        <v xml:space="preserve"> </v>
      </c>
    </row>
    <row r="23" spans="1:188" x14ac:dyDescent="0.35">
      <c r="A23" s="145" t="str">
        <f t="shared" si="52"/>
        <v xml:space="preserve"> </v>
      </c>
      <c r="B23" s="16"/>
      <c r="C23" s="16"/>
      <c r="D23" s="16"/>
      <c r="E23" s="144" t="str">
        <f t="shared" ref="E23:E46" si="57">IF(ISBLANK(E22)," ",E22)</f>
        <v xml:space="preserve"> </v>
      </c>
      <c r="F23" s="144" t="str">
        <f>IF(ISBLANK($E$21),"",VLOOKUP($E$21,Skoleliste!$A:$H,2,FALSE))</f>
        <v/>
      </c>
      <c r="G23" s="144" t="str">
        <f>IF(ISBLANK($E$21),"",VLOOKUP($E$21,Skoleliste!$A:$H,3,FALSE))</f>
        <v/>
      </c>
      <c r="H23" s="144" t="str">
        <f>IF(ISBLANK($E$21),"",VLOOKUP($E$21,Skoleliste!$A:$H,4,FALSE))</f>
        <v/>
      </c>
      <c r="I23" s="144" t="str">
        <f>IF(ISBLANK($E$21),"",VLOOKUP($E$21,Skoleliste!$A:$H,5,FALSE))</f>
        <v/>
      </c>
      <c r="J23" s="144" t="str">
        <f>IF(ISBLANK($E$21),"",VLOOKUP($E$21,Skoleliste!$A:$H,6,FALSE))</f>
        <v/>
      </c>
      <c r="K23" s="144" t="str">
        <f>IF(ISBLANK($E$21),"",VLOOKUP($E$21,Skoleliste!$A:$H,7,FALSE))</f>
        <v/>
      </c>
      <c r="L23" s="144" t="str">
        <f>IF(ISBLANK($E$21),"",VLOOKUP($E$21,Skoleliste!$A:$H,8,FALSE))</f>
        <v/>
      </c>
      <c r="M23" s="4" t="str">
        <f t="shared" ref="M23:M46" si="58">IF(ISBLANK(M22)," ",M22)</f>
        <v xml:space="preserve"> </v>
      </c>
      <c r="N23" s="4"/>
      <c r="O23" s="4" t="str">
        <f t="shared" ref="O23:O46" si="59">IF(ISBLANK(O22)," ",O22)</f>
        <v xml:space="preserve"> </v>
      </c>
      <c r="P23" s="157"/>
      <c r="Q23" s="157"/>
      <c r="R23" s="157"/>
      <c r="S23" s="157"/>
      <c r="T23" s="157"/>
      <c r="U23" s="157"/>
      <c r="V23" s="157"/>
      <c r="W23" s="157"/>
      <c r="X23" s="157"/>
      <c r="Y23" s="157"/>
      <c r="Z23" s="157"/>
      <c r="AA23" s="157"/>
      <c r="AB23" s="157"/>
      <c r="AC23" s="157"/>
      <c r="AD23" s="157"/>
      <c r="AE23" s="157"/>
      <c r="AF23" s="157"/>
      <c r="AG23" s="157"/>
      <c r="AH23" s="157"/>
      <c r="AI23" s="157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49"/>
      <c r="CY23" s="149"/>
      <c r="CZ23" s="149"/>
      <c r="DA23" s="149"/>
      <c r="DB23" s="149"/>
      <c r="DC23" s="149"/>
      <c r="DD23" s="149"/>
      <c r="DE23" s="149"/>
      <c r="DF23" s="149"/>
      <c r="DG23" s="149"/>
      <c r="DH23" s="149"/>
      <c r="DI23" s="149"/>
      <c r="DJ23" s="149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57"/>
      <c r="EG23" s="157"/>
      <c r="EH23" s="157"/>
      <c r="EI23" s="157"/>
      <c r="EJ23" s="157"/>
      <c r="EK23" s="157"/>
      <c r="EL23" s="157"/>
      <c r="EM23" s="157"/>
      <c r="EN23" s="157"/>
      <c r="EO23" s="157"/>
      <c r="EP23" s="157"/>
      <c r="EQ23" s="157"/>
      <c r="ER23" s="157"/>
      <c r="ES23" s="157"/>
      <c r="ET23" s="157"/>
      <c r="EU23" s="157"/>
      <c r="EV23" s="157"/>
      <c r="EW23" s="157"/>
      <c r="EX23" s="157"/>
      <c r="EY23" s="157"/>
      <c r="EZ23" s="157"/>
      <c r="FA23" s="157"/>
      <c r="FB23" s="157"/>
      <c r="FC23" s="157"/>
      <c r="FD23" s="157"/>
      <c r="FE23" s="157"/>
      <c r="FF23" s="157"/>
      <c r="FG23" s="157"/>
      <c r="FH23" s="157"/>
      <c r="FI23" s="157"/>
      <c r="FJ23" s="157"/>
      <c r="FK23" s="157"/>
      <c r="FL23" s="157"/>
      <c r="FM23" s="157"/>
      <c r="FN23" s="157"/>
      <c r="FO23" s="157"/>
      <c r="FP23" s="157"/>
      <c r="FQ23" s="157"/>
      <c r="FR23" s="157"/>
      <c r="FS23" s="157"/>
      <c r="FT23" s="157"/>
      <c r="FU23" s="157"/>
      <c r="FV23" s="157"/>
      <c r="FW23" s="157"/>
      <c r="FX23" s="157"/>
      <c r="FY23" s="157"/>
      <c r="FZ23" s="157"/>
      <c r="GA23" s="157"/>
      <c r="GB23" s="174" t="str">
        <f t="shared" si="53"/>
        <v xml:space="preserve"> </v>
      </c>
      <c r="GC23" s="174" t="str">
        <f t="shared" si="54"/>
        <v xml:space="preserve"> </v>
      </c>
      <c r="GD23" s="174" t="str">
        <f>IF(ISBLANK(B23)," ",'Skole scoring'!FN156)</f>
        <v xml:space="preserve"> </v>
      </c>
      <c r="GE23" s="174" t="str">
        <f t="shared" si="55"/>
        <v xml:space="preserve"> </v>
      </c>
      <c r="GF23" s="174" t="str">
        <f t="shared" si="56"/>
        <v xml:space="preserve"> </v>
      </c>
    </row>
    <row r="24" spans="1:188" x14ac:dyDescent="0.35">
      <c r="A24" s="145" t="str">
        <f t="shared" si="52"/>
        <v xml:space="preserve"> </v>
      </c>
      <c r="B24" s="16"/>
      <c r="C24" s="16"/>
      <c r="D24" s="16"/>
      <c r="E24" s="144" t="str">
        <f t="shared" si="57"/>
        <v xml:space="preserve"> </v>
      </c>
      <c r="F24" s="144" t="str">
        <f>IF(ISBLANK($E$21),"",VLOOKUP($E$21,Skoleliste!$A:$H,2,FALSE))</f>
        <v/>
      </c>
      <c r="G24" s="144" t="str">
        <f>IF(ISBLANK($E$21),"",VLOOKUP($E$21,Skoleliste!$A:$H,3,FALSE))</f>
        <v/>
      </c>
      <c r="H24" s="144" t="str">
        <f>IF(ISBLANK($E$21),"",VLOOKUP($E$21,Skoleliste!$A:$H,4,FALSE))</f>
        <v/>
      </c>
      <c r="I24" s="144" t="str">
        <f>IF(ISBLANK($E$21),"",VLOOKUP($E$21,Skoleliste!$A:$H,5,FALSE))</f>
        <v/>
      </c>
      <c r="J24" s="144" t="str">
        <f>IF(ISBLANK($E$21),"",VLOOKUP($E$21,Skoleliste!$A:$H,6,FALSE))</f>
        <v/>
      </c>
      <c r="K24" s="144" t="str">
        <f>IF(ISBLANK($E$21),"",VLOOKUP($E$21,Skoleliste!$A:$H,7,FALSE))</f>
        <v/>
      </c>
      <c r="L24" s="144" t="str">
        <f>IF(ISBLANK($E$21),"",VLOOKUP($E$21,Skoleliste!$A:$H,8,FALSE))</f>
        <v/>
      </c>
      <c r="M24" s="4" t="str">
        <f t="shared" si="58"/>
        <v xml:space="preserve"> </v>
      </c>
      <c r="N24" s="4"/>
      <c r="O24" s="4" t="str">
        <f t="shared" si="59"/>
        <v xml:space="preserve"> </v>
      </c>
      <c r="P24" s="157"/>
      <c r="Q24" s="157"/>
      <c r="R24" s="157"/>
      <c r="S24" s="157"/>
      <c r="T24" s="157"/>
      <c r="U24" s="157"/>
      <c r="V24" s="157"/>
      <c r="W24" s="157"/>
      <c r="X24" s="157"/>
      <c r="Y24" s="157"/>
      <c r="Z24" s="157"/>
      <c r="AA24" s="157"/>
      <c r="AB24" s="157"/>
      <c r="AC24" s="157"/>
      <c r="AD24" s="157"/>
      <c r="AE24" s="157"/>
      <c r="AF24" s="157"/>
      <c r="AG24" s="157"/>
      <c r="AH24" s="157"/>
      <c r="AI24" s="157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49"/>
      <c r="CY24" s="149"/>
      <c r="CZ24" s="149"/>
      <c r="DA24" s="149"/>
      <c r="DB24" s="149"/>
      <c r="DC24" s="149"/>
      <c r="DD24" s="149"/>
      <c r="DE24" s="149"/>
      <c r="DF24" s="149"/>
      <c r="DG24" s="149"/>
      <c r="DH24" s="149"/>
      <c r="DI24" s="149"/>
      <c r="DJ24" s="149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57"/>
      <c r="EG24" s="157"/>
      <c r="EH24" s="157"/>
      <c r="EI24" s="157"/>
      <c r="EJ24" s="157"/>
      <c r="EK24" s="157"/>
      <c r="EL24" s="157"/>
      <c r="EM24" s="157"/>
      <c r="EN24" s="157"/>
      <c r="EO24" s="157"/>
      <c r="EP24" s="157"/>
      <c r="EQ24" s="157"/>
      <c r="ER24" s="157"/>
      <c r="ES24" s="157"/>
      <c r="ET24" s="157"/>
      <c r="EU24" s="157"/>
      <c r="EV24" s="157"/>
      <c r="EW24" s="157"/>
      <c r="EX24" s="157"/>
      <c r="EY24" s="157"/>
      <c r="EZ24" s="157"/>
      <c r="FA24" s="157"/>
      <c r="FB24" s="157"/>
      <c r="FC24" s="157"/>
      <c r="FD24" s="157"/>
      <c r="FE24" s="157"/>
      <c r="FF24" s="157"/>
      <c r="FG24" s="157"/>
      <c r="FH24" s="157"/>
      <c r="FI24" s="157"/>
      <c r="FJ24" s="157"/>
      <c r="FK24" s="157"/>
      <c r="FL24" s="157"/>
      <c r="FM24" s="157"/>
      <c r="FN24" s="157"/>
      <c r="FO24" s="157"/>
      <c r="FP24" s="157"/>
      <c r="FQ24" s="157"/>
      <c r="FR24" s="157"/>
      <c r="FS24" s="157"/>
      <c r="FT24" s="157"/>
      <c r="FU24" s="157"/>
      <c r="FV24" s="157"/>
      <c r="FW24" s="157"/>
      <c r="FX24" s="157"/>
      <c r="FY24" s="157"/>
      <c r="FZ24" s="157"/>
      <c r="GA24" s="157"/>
      <c r="GB24" s="174" t="str">
        <f t="shared" si="53"/>
        <v xml:space="preserve"> </v>
      </c>
      <c r="GC24" s="174" t="str">
        <f t="shared" si="54"/>
        <v xml:space="preserve"> </v>
      </c>
      <c r="GD24" s="174" t="str">
        <f>IF(ISBLANK(B24)," ",'Skole scoring'!FN157)</f>
        <v xml:space="preserve"> </v>
      </c>
      <c r="GE24" s="174" t="str">
        <f t="shared" si="55"/>
        <v xml:space="preserve"> </v>
      </c>
      <c r="GF24" s="174" t="str">
        <f t="shared" si="56"/>
        <v xml:space="preserve"> </v>
      </c>
    </row>
    <row r="25" spans="1:188" x14ac:dyDescent="0.35">
      <c r="A25" s="145" t="str">
        <f t="shared" si="52"/>
        <v xml:space="preserve"> </v>
      </c>
      <c r="B25" s="16"/>
      <c r="C25" s="16"/>
      <c r="D25" s="16"/>
      <c r="E25" s="144" t="str">
        <f t="shared" si="57"/>
        <v xml:space="preserve"> </v>
      </c>
      <c r="F25" s="144" t="str">
        <f>IF(ISBLANK($E$21),"",VLOOKUP($E$21,Skoleliste!$A:$H,2,FALSE))</f>
        <v/>
      </c>
      <c r="G25" s="144" t="str">
        <f>IF(ISBLANK($E$21),"",VLOOKUP($E$21,Skoleliste!$A:$H,3,FALSE))</f>
        <v/>
      </c>
      <c r="H25" s="144" t="str">
        <f>IF(ISBLANK($E$21),"",VLOOKUP($E$21,Skoleliste!$A:$H,4,FALSE))</f>
        <v/>
      </c>
      <c r="I25" s="144" t="str">
        <f>IF(ISBLANK($E$21),"",VLOOKUP($E$21,Skoleliste!$A:$H,5,FALSE))</f>
        <v/>
      </c>
      <c r="J25" s="144" t="str">
        <f>IF(ISBLANK($E$21),"",VLOOKUP($E$21,Skoleliste!$A:$H,6,FALSE))</f>
        <v/>
      </c>
      <c r="K25" s="144" t="str">
        <f>IF(ISBLANK($E$21),"",VLOOKUP($E$21,Skoleliste!$A:$H,7,FALSE))</f>
        <v/>
      </c>
      <c r="L25" s="144" t="str">
        <f>IF(ISBLANK($E$21),"",VLOOKUP($E$21,Skoleliste!$A:$H,8,FALSE))</f>
        <v/>
      </c>
      <c r="M25" s="4" t="str">
        <f t="shared" si="58"/>
        <v xml:space="preserve"> </v>
      </c>
      <c r="N25" s="4"/>
      <c r="O25" s="4" t="str">
        <f t="shared" si="59"/>
        <v xml:space="preserve"> </v>
      </c>
      <c r="P25" s="157"/>
      <c r="Q25" s="157"/>
      <c r="R25" s="157"/>
      <c r="S25" s="157"/>
      <c r="T25" s="157"/>
      <c r="U25" s="157"/>
      <c r="V25" s="157"/>
      <c r="W25" s="157"/>
      <c r="X25" s="157"/>
      <c r="Y25" s="157"/>
      <c r="Z25" s="157"/>
      <c r="AA25" s="157"/>
      <c r="AB25" s="157"/>
      <c r="AC25" s="157"/>
      <c r="AD25" s="157"/>
      <c r="AE25" s="157"/>
      <c r="AF25" s="157"/>
      <c r="AG25" s="157"/>
      <c r="AH25" s="157"/>
      <c r="AI25" s="157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49"/>
      <c r="CY25" s="149"/>
      <c r="CZ25" s="149"/>
      <c r="DA25" s="149"/>
      <c r="DB25" s="149"/>
      <c r="DC25" s="149"/>
      <c r="DD25" s="149"/>
      <c r="DE25" s="149"/>
      <c r="DF25" s="149"/>
      <c r="DG25" s="149"/>
      <c r="DH25" s="149"/>
      <c r="DI25" s="149"/>
      <c r="DJ25" s="149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57"/>
      <c r="EG25" s="157"/>
      <c r="EH25" s="157"/>
      <c r="EI25" s="157"/>
      <c r="EJ25" s="157"/>
      <c r="EK25" s="157"/>
      <c r="EL25" s="157"/>
      <c r="EM25" s="157"/>
      <c r="EN25" s="157"/>
      <c r="EO25" s="157"/>
      <c r="EP25" s="157"/>
      <c r="EQ25" s="157"/>
      <c r="ER25" s="157"/>
      <c r="ES25" s="157"/>
      <c r="ET25" s="157"/>
      <c r="EU25" s="157"/>
      <c r="EV25" s="157"/>
      <c r="EW25" s="157"/>
      <c r="EX25" s="157"/>
      <c r="EY25" s="157"/>
      <c r="EZ25" s="157"/>
      <c r="FA25" s="157"/>
      <c r="FB25" s="157"/>
      <c r="FC25" s="157"/>
      <c r="FD25" s="157"/>
      <c r="FE25" s="157"/>
      <c r="FF25" s="157"/>
      <c r="FG25" s="157"/>
      <c r="FH25" s="157"/>
      <c r="FI25" s="157"/>
      <c r="FJ25" s="157"/>
      <c r="FK25" s="157"/>
      <c r="FL25" s="157"/>
      <c r="FM25" s="157"/>
      <c r="FN25" s="157"/>
      <c r="FO25" s="157"/>
      <c r="FP25" s="157"/>
      <c r="FQ25" s="157"/>
      <c r="FR25" s="157"/>
      <c r="FS25" s="157"/>
      <c r="FT25" s="157"/>
      <c r="FU25" s="157"/>
      <c r="FV25" s="157"/>
      <c r="FW25" s="157"/>
      <c r="FX25" s="157"/>
      <c r="FY25" s="157"/>
      <c r="FZ25" s="157"/>
      <c r="GA25" s="157"/>
      <c r="GB25" s="174" t="str">
        <f t="shared" si="53"/>
        <v xml:space="preserve"> </v>
      </c>
      <c r="GC25" s="174" t="str">
        <f t="shared" si="54"/>
        <v xml:space="preserve"> </v>
      </c>
      <c r="GD25" s="174" t="str">
        <f>IF(ISBLANK(B25)," ",'Skole scoring'!FN158)</f>
        <v xml:space="preserve"> </v>
      </c>
      <c r="GE25" s="174" t="str">
        <f t="shared" si="55"/>
        <v xml:space="preserve"> </v>
      </c>
      <c r="GF25" s="174" t="str">
        <f t="shared" si="56"/>
        <v xml:space="preserve"> </v>
      </c>
    </row>
    <row r="26" spans="1:188" x14ac:dyDescent="0.35">
      <c r="A26" s="145" t="str">
        <f t="shared" si="52"/>
        <v xml:space="preserve"> </v>
      </c>
      <c r="B26" s="16"/>
      <c r="C26" s="16"/>
      <c r="D26" s="16"/>
      <c r="E26" s="144" t="str">
        <f t="shared" si="57"/>
        <v xml:space="preserve"> </v>
      </c>
      <c r="F26" s="144" t="str">
        <f>IF(ISBLANK($E$21),"",VLOOKUP($E$21,Skoleliste!$A:$H,2,FALSE))</f>
        <v/>
      </c>
      <c r="G26" s="144" t="str">
        <f>IF(ISBLANK($E$21),"",VLOOKUP($E$21,Skoleliste!$A:$H,3,FALSE))</f>
        <v/>
      </c>
      <c r="H26" s="144" t="str">
        <f>IF(ISBLANK($E$21),"",VLOOKUP($E$21,Skoleliste!$A:$H,4,FALSE))</f>
        <v/>
      </c>
      <c r="I26" s="144" t="str">
        <f>IF(ISBLANK($E$21),"",VLOOKUP($E$21,Skoleliste!$A:$H,5,FALSE))</f>
        <v/>
      </c>
      <c r="J26" s="144" t="str">
        <f>IF(ISBLANK($E$21),"",VLOOKUP($E$21,Skoleliste!$A:$H,6,FALSE))</f>
        <v/>
      </c>
      <c r="K26" s="144" t="str">
        <f>IF(ISBLANK($E$21),"",VLOOKUP($E$21,Skoleliste!$A:$H,7,FALSE))</f>
        <v/>
      </c>
      <c r="L26" s="144" t="str">
        <f>IF(ISBLANK($E$21),"",VLOOKUP($E$21,Skoleliste!$A:$H,8,FALSE))</f>
        <v/>
      </c>
      <c r="M26" s="4" t="str">
        <f t="shared" si="58"/>
        <v xml:space="preserve"> </v>
      </c>
      <c r="N26" s="4"/>
      <c r="O26" s="4" t="str">
        <f t="shared" si="59"/>
        <v xml:space="preserve"> </v>
      </c>
      <c r="P26" s="157"/>
      <c r="Q26" s="157"/>
      <c r="R26" s="157"/>
      <c r="S26" s="157"/>
      <c r="T26" s="157"/>
      <c r="U26" s="157"/>
      <c r="V26" s="157"/>
      <c r="W26" s="157"/>
      <c r="X26" s="157"/>
      <c r="Y26" s="157"/>
      <c r="Z26" s="157"/>
      <c r="AA26" s="157"/>
      <c r="AB26" s="157"/>
      <c r="AC26" s="157"/>
      <c r="AD26" s="157"/>
      <c r="AE26" s="157"/>
      <c r="AF26" s="157"/>
      <c r="AG26" s="157"/>
      <c r="AH26" s="157"/>
      <c r="AI26" s="157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49"/>
      <c r="CY26" s="149"/>
      <c r="CZ26" s="149"/>
      <c r="DA26" s="149"/>
      <c r="DB26" s="149"/>
      <c r="DC26" s="149"/>
      <c r="DD26" s="149"/>
      <c r="DE26" s="149"/>
      <c r="DF26" s="149"/>
      <c r="DG26" s="149"/>
      <c r="DH26" s="149"/>
      <c r="DI26" s="149"/>
      <c r="DJ26" s="149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57"/>
      <c r="EG26" s="157"/>
      <c r="EH26" s="157"/>
      <c r="EI26" s="157"/>
      <c r="EJ26" s="157"/>
      <c r="EK26" s="157"/>
      <c r="EL26" s="157"/>
      <c r="EM26" s="157"/>
      <c r="EN26" s="157"/>
      <c r="EO26" s="157"/>
      <c r="EP26" s="157"/>
      <c r="EQ26" s="157"/>
      <c r="ER26" s="157"/>
      <c r="ES26" s="157"/>
      <c r="ET26" s="157"/>
      <c r="EU26" s="157"/>
      <c r="EV26" s="157"/>
      <c r="EW26" s="157"/>
      <c r="EX26" s="157"/>
      <c r="EY26" s="157"/>
      <c r="EZ26" s="157"/>
      <c r="FA26" s="157"/>
      <c r="FB26" s="157"/>
      <c r="FC26" s="157"/>
      <c r="FD26" s="157"/>
      <c r="FE26" s="157"/>
      <c r="FF26" s="157"/>
      <c r="FG26" s="157"/>
      <c r="FH26" s="157"/>
      <c r="FI26" s="157"/>
      <c r="FJ26" s="157"/>
      <c r="FK26" s="157"/>
      <c r="FL26" s="157"/>
      <c r="FM26" s="157"/>
      <c r="FN26" s="157"/>
      <c r="FO26" s="157"/>
      <c r="FP26" s="157"/>
      <c r="FQ26" s="157"/>
      <c r="FR26" s="157"/>
      <c r="FS26" s="157"/>
      <c r="FT26" s="157"/>
      <c r="FU26" s="157"/>
      <c r="FV26" s="157"/>
      <c r="FW26" s="157"/>
      <c r="FX26" s="157"/>
      <c r="FY26" s="157"/>
      <c r="FZ26" s="157"/>
      <c r="GA26" s="157"/>
      <c r="GB26" s="174" t="str">
        <f t="shared" si="53"/>
        <v xml:space="preserve"> </v>
      </c>
      <c r="GC26" s="174" t="str">
        <f t="shared" si="54"/>
        <v xml:space="preserve"> </v>
      </c>
      <c r="GD26" s="174" t="str">
        <f>IF(ISBLANK(B26)," ",'Skole scoring'!FN159)</f>
        <v xml:space="preserve"> </v>
      </c>
      <c r="GE26" s="174" t="str">
        <f t="shared" si="55"/>
        <v xml:space="preserve"> </v>
      </c>
      <c r="GF26" s="174" t="str">
        <f t="shared" si="56"/>
        <v xml:space="preserve"> </v>
      </c>
    </row>
    <row r="27" spans="1:188" x14ac:dyDescent="0.35">
      <c r="A27" s="145" t="str">
        <f t="shared" si="52"/>
        <v xml:space="preserve"> </v>
      </c>
      <c r="B27" s="16"/>
      <c r="C27" s="16"/>
      <c r="D27" s="16"/>
      <c r="E27" s="144" t="str">
        <f t="shared" si="57"/>
        <v xml:space="preserve"> </v>
      </c>
      <c r="F27" s="144" t="str">
        <f>IF(ISBLANK($E$21),"",VLOOKUP($E$21,Skoleliste!$A:$H,2,FALSE))</f>
        <v/>
      </c>
      <c r="G27" s="144" t="str">
        <f>IF(ISBLANK($E$21),"",VLOOKUP($E$21,Skoleliste!$A:$H,3,FALSE))</f>
        <v/>
      </c>
      <c r="H27" s="144" t="str">
        <f>IF(ISBLANK($E$21),"",VLOOKUP($E$21,Skoleliste!$A:$H,4,FALSE))</f>
        <v/>
      </c>
      <c r="I27" s="144" t="str">
        <f>IF(ISBLANK($E$21),"",VLOOKUP($E$21,Skoleliste!$A:$H,5,FALSE))</f>
        <v/>
      </c>
      <c r="J27" s="144" t="str">
        <f>IF(ISBLANK($E$21),"",VLOOKUP($E$21,Skoleliste!$A:$H,6,FALSE))</f>
        <v/>
      </c>
      <c r="K27" s="144" t="str">
        <f>IF(ISBLANK($E$21),"",VLOOKUP($E$21,Skoleliste!$A:$H,7,FALSE))</f>
        <v/>
      </c>
      <c r="L27" s="144" t="str">
        <f>IF(ISBLANK($E$21),"",VLOOKUP($E$21,Skoleliste!$A:$H,8,FALSE))</f>
        <v/>
      </c>
      <c r="M27" s="4" t="str">
        <f t="shared" si="58"/>
        <v xml:space="preserve"> </v>
      </c>
      <c r="N27" s="4"/>
      <c r="O27" s="4" t="str">
        <f t="shared" si="59"/>
        <v xml:space="preserve"> </v>
      </c>
      <c r="P27" s="157"/>
      <c r="Q27" s="157"/>
      <c r="R27" s="157"/>
      <c r="S27" s="157"/>
      <c r="T27" s="157"/>
      <c r="U27" s="157"/>
      <c r="V27" s="157"/>
      <c r="W27" s="157"/>
      <c r="X27" s="157"/>
      <c r="Y27" s="157"/>
      <c r="Z27" s="157"/>
      <c r="AA27" s="157"/>
      <c r="AB27" s="157"/>
      <c r="AC27" s="157"/>
      <c r="AD27" s="157"/>
      <c r="AE27" s="157"/>
      <c r="AF27" s="157"/>
      <c r="AG27" s="157"/>
      <c r="AH27" s="157"/>
      <c r="AI27" s="157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49"/>
      <c r="CY27" s="149"/>
      <c r="CZ27" s="149"/>
      <c r="DA27" s="149"/>
      <c r="DB27" s="149"/>
      <c r="DC27" s="149"/>
      <c r="DD27" s="149"/>
      <c r="DE27" s="149"/>
      <c r="DF27" s="149"/>
      <c r="DG27" s="149"/>
      <c r="DH27" s="149"/>
      <c r="DI27" s="149"/>
      <c r="DJ27" s="149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57"/>
      <c r="EG27" s="157"/>
      <c r="EH27" s="157"/>
      <c r="EI27" s="157"/>
      <c r="EJ27" s="157"/>
      <c r="EK27" s="157"/>
      <c r="EL27" s="157"/>
      <c r="EM27" s="157"/>
      <c r="EN27" s="157"/>
      <c r="EO27" s="157"/>
      <c r="EP27" s="157"/>
      <c r="EQ27" s="157"/>
      <c r="ER27" s="157"/>
      <c r="ES27" s="157"/>
      <c r="ET27" s="157"/>
      <c r="EU27" s="157"/>
      <c r="EV27" s="157"/>
      <c r="EW27" s="157"/>
      <c r="EX27" s="157"/>
      <c r="EY27" s="157"/>
      <c r="EZ27" s="157"/>
      <c r="FA27" s="157"/>
      <c r="FB27" s="157"/>
      <c r="FC27" s="157"/>
      <c r="FD27" s="157"/>
      <c r="FE27" s="157"/>
      <c r="FF27" s="157"/>
      <c r="FG27" s="157"/>
      <c r="FH27" s="157"/>
      <c r="FI27" s="157"/>
      <c r="FJ27" s="157"/>
      <c r="FK27" s="157"/>
      <c r="FL27" s="157"/>
      <c r="FM27" s="157"/>
      <c r="FN27" s="157"/>
      <c r="FO27" s="157"/>
      <c r="FP27" s="157"/>
      <c r="FQ27" s="157"/>
      <c r="FR27" s="157"/>
      <c r="FS27" s="157"/>
      <c r="FT27" s="157"/>
      <c r="FU27" s="157"/>
      <c r="FV27" s="157"/>
      <c r="FW27" s="157"/>
      <c r="FX27" s="157"/>
      <c r="FY27" s="157"/>
      <c r="FZ27" s="157"/>
      <c r="GA27" s="157"/>
      <c r="GB27" s="174" t="str">
        <f t="shared" si="53"/>
        <v xml:space="preserve"> </v>
      </c>
      <c r="GC27" s="174" t="str">
        <f t="shared" si="54"/>
        <v xml:space="preserve"> </v>
      </c>
      <c r="GD27" s="174" t="str">
        <f>IF(ISBLANK(B27)," ",'Skole scoring'!FN160)</f>
        <v xml:space="preserve"> </v>
      </c>
      <c r="GE27" s="174" t="str">
        <f t="shared" si="55"/>
        <v xml:space="preserve"> </v>
      </c>
      <c r="GF27" s="174" t="str">
        <f t="shared" si="56"/>
        <v xml:space="preserve"> </v>
      </c>
    </row>
    <row r="28" spans="1:188" x14ac:dyDescent="0.35">
      <c r="A28" s="145" t="str">
        <f t="shared" si="52"/>
        <v xml:space="preserve"> </v>
      </c>
      <c r="B28" s="16"/>
      <c r="C28" s="16"/>
      <c r="D28" s="16"/>
      <c r="E28" s="144" t="str">
        <f t="shared" si="57"/>
        <v xml:space="preserve"> </v>
      </c>
      <c r="F28" s="144" t="str">
        <f>IF(ISBLANK($E$21),"",VLOOKUP($E$21,Skoleliste!$A:$H,2,FALSE))</f>
        <v/>
      </c>
      <c r="G28" s="144" t="str">
        <f>IF(ISBLANK($E$21),"",VLOOKUP($E$21,Skoleliste!$A:$H,3,FALSE))</f>
        <v/>
      </c>
      <c r="H28" s="144" t="str">
        <f>IF(ISBLANK($E$21),"",VLOOKUP($E$21,Skoleliste!$A:$H,4,FALSE))</f>
        <v/>
      </c>
      <c r="I28" s="144" t="str">
        <f>IF(ISBLANK($E$21),"",VLOOKUP($E$21,Skoleliste!$A:$H,5,FALSE))</f>
        <v/>
      </c>
      <c r="J28" s="144" t="str">
        <f>IF(ISBLANK($E$21),"",VLOOKUP($E$21,Skoleliste!$A:$H,6,FALSE))</f>
        <v/>
      </c>
      <c r="K28" s="144" t="str">
        <f>IF(ISBLANK($E$21),"",VLOOKUP($E$21,Skoleliste!$A:$H,7,FALSE))</f>
        <v/>
      </c>
      <c r="L28" s="144" t="str">
        <f>IF(ISBLANK($E$21),"",VLOOKUP($E$21,Skoleliste!$A:$H,8,FALSE))</f>
        <v/>
      </c>
      <c r="M28" s="4" t="str">
        <f t="shared" si="58"/>
        <v xml:space="preserve"> </v>
      </c>
      <c r="N28" s="4"/>
      <c r="O28" s="4" t="str">
        <f t="shared" si="59"/>
        <v xml:space="preserve"> </v>
      </c>
      <c r="P28" s="157"/>
      <c r="Q28" s="157"/>
      <c r="R28" s="157"/>
      <c r="S28" s="157"/>
      <c r="T28" s="157"/>
      <c r="U28" s="157"/>
      <c r="V28" s="157"/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7"/>
      <c r="AH28" s="157"/>
      <c r="AI28" s="157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49"/>
      <c r="CY28" s="149"/>
      <c r="CZ28" s="149"/>
      <c r="DA28" s="149"/>
      <c r="DB28" s="149"/>
      <c r="DC28" s="149"/>
      <c r="DD28" s="149"/>
      <c r="DE28" s="149"/>
      <c r="DF28" s="149"/>
      <c r="DG28" s="149"/>
      <c r="DH28" s="149"/>
      <c r="DI28" s="149"/>
      <c r="DJ28" s="149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57"/>
      <c r="EG28" s="157"/>
      <c r="EH28" s="157"/>
      <c r="EI28" s="157"/>
      <c r="EJ28" s="157"/>
      <c r="EK28" s="157"/>
      <c r="EL28" s="157"/>
      <c r="EM28" s="157"/>
      <c r="EN28" s="157"/>
      <c r="EO28" s="157"/>
      <c r="EP28" s="157"/>
      <c r="EQ28" s="157"/>
      <c r="ER28" s="157"/>
      <c r="ES28" s="157"/>
      <c r="ET28" s="157"/>
      <c r="EU28" s="157"/>
      <c r="EV28" s="157"/>
      <c r="EW28" s="157"/>
      <c r="EX28" s="157"/>
      <c r="EY28" s="157"/>
      <c r="EZ28" s="157"/>
      <c r="FA28" s="157"/>
      <c r="FB28" s="157"/>
      <c r="FC28" s="157"/>
      <c r="FD28" s="157"/>
      <c r="FE28" s="157"/>
      <c r="FF28" s="157"/>
      <c r="FG28" s="157"/>
      <c r="FH28" s="157"/>
      <c r="FI28" s="157"/>
      <c r="FJ28" s="157"/>
      <c r="FK28" s="157"/>
      <c r="FL28" s="157"/>
      <c r="FM28" s="157"/>
      <c r="FN28" s="157"/>
      <c r="FO28" s="157"/>
      <c r="FP28" s="157"/>
      <c r="FQ28" s="157"/>
      <c r="FR28" s="157"/>
      <c r="FS28" s="157"/>
      <c r="FT28" s="157"/>
      <c r="FU28" s="157"/>
      <c r="FV28" s="157"/>
      <c r="FW28" s="157"/>
      <c r="FX28" s="157"/>
      <c r="FY28" s="157"/>
      <c r="FZ28" s="157"/>
      <c r="GA28" s="157"/>
      <c r="GB28" s="174" t="str">
        <f t="shared" si="53"/>
        <v xml:space="preserve"> </v>
      </c>
      <c r="GC28" s="174" t="str">
        <f t="shared" si="54"/>
        <v xml:space="preserve"> </v>
      </c>
      <c r="GD28" s="174" t="str">
        <f>IF(ISBLANK(B28)," ",'Skole scoring'!FN161)</f>
        <v xml:space="preserve"> </v>
      </c>
      <c r="GE28" s="174" t="str">
        <f t="shared" si="55"/>
        <v xml:space="preserve"> </v>
      </c>
      <c r="GF28" s="174" t="str">
        <f t="shared" si="56"/>
        <v xml:space="preserve"> </v>
      </c>
    </row>
    <row r="29" spans="1:188" x14ac:dyDescent="0.35">
      <c r="A29" s="145" t="str">
        <f t="shared" si="52"/>
        <v xml:space="preserve"> </v>
      </c>
      <c r="B29" s="16"/>
      <c r="C29" s="16"/>
      <c r="D29" s="16"/>
      <c r="E29" s="144" t="str">
        <f t="shared" si="57"/>
        <v xml:space="preserve"> </v>
      </c>
      <c r="F29" s="144" t="str">
        <f>IF(ISBLANK($E$21),"",VLOOKUP($E$21,Skoleliste!$A:$H,2,FALSE))</f>
        <v/>
      </c>
      <c r="G29" s="144" t="str">
        <f>IF(ISBLANK($E$21),"",VLOOKUP($E$21,Skoleliste!$A:$H,3,FALSE))</f>
        <v/>
      </c>
      <c r="H29" s="144" t="str">
        <f>IF(ISBLANK($E$21),"",VLOOKUP($E$21,Skoleliste!$A:$H,4,FALSE))</f>
        <v/>
      </c>
      <c r="I29" s="144" t="str">
        <f>IF(ISBLANK($E$21),"",VLOOKUP($E$21,Skoleliste!$A:$H,5,FALSE))</f>
        <v/>
      </c>
      <c r="J29" s="144" t="str">
        <f>IF(ISBLANK($E$21),"",VLOOKUP($E$21,Skoleliste!$A:$H,6,FALSE))</f>
        <v/>
      </c>
      <c r="K29" s="144" t="str">
        <f>IF(ISBLANK($E$21),"",VLOOKUP($E$21,Skoleliste!$A:$H,7,FALSE))</f>
        <v/>
      </c>
      <c r="L29" s="144" t="str">
        <f>IF(ISBLANK($E$21),"",VLOOKUP($E$21,Skoleliste!$A:$H,8,FALSE))</f>
        <v/>
      </c>
      <c r="M29" s="4" t="str">
        <f t="shared" si="58"/>
        <v xml:space="preserve"> </v>
      </c>
      <c r="N29" s="4"/>
      <c r="O29" s="4" t="str">
        <f t="shared" si="59"/>
        <v xml:space="preserve"> </v>
      </c>
      <c r="P29" s="157"/>
      <c r="Q29" s="157"/>
      <c r="R29" s="157"/>
      <c r="S29" s="157"/>
      <c r="T29" s="157"/>
      <c r="U29" s="157"/>
      <c r="V29" s="157"/>
      <c r="W29" s="157"/>
      <c r="X29" s="157"/>
      <c r="Y29" s="157"/>
      <c r="Z29" s="157"/>
      <c r="AA29" s="157"/>
      <c r="AB29" s="157"/>
      <c r="AC29" s="157"/>
      <c r="AD29" s="157"/>
      <c r="AE29" s="157"/>
      <c r="AF29" s="157"/>
      <c r="AG29" s="157"/>
      <c r="AH29" s="157"/>
      <c r="AI29" s="157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49"/>
      <c r="CY29" s="149"/>
      <c r="CZ29" s="149"/>
      <c r="DA29" s="149"/>
      <c r="DB29" s="149"/>
      <c r="DC29" s="149"/>
      <c r="DD29" s="149"/>
      <c r="DE29" s="149"/>
      <c r="DF29" s="149"/>
      <c r="DG29" s="149"/>
      <c r="DH29" s="149"/>
      <c r="DI29" s="149"/>
      <c r="DJ29" s="149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57"/>
      <c r="EG29" s="157"/>
      <c r="EH29" s="157"/>
      <c r="EI29" s="157"/>
      <c r="EJ29" s="157"/>
      <c r="EK29" s="157"/>
      <c r="EL29" s="157"/>
      <c r="EM29" s="157"/>
      <c r="EN29" s="157"/>
      <c r="EO29" s="157"/>
      <c r="EP29" s="157"/>
      <c r="EQ29" s="157"/>
      <c r="ER29" s="157"/>
      <c r="ES29" s="157"/>
      <c r="ET29" s="157"/>
      <c r="EU29" s="157"/>
      <c r="EV29" s="157"/>
      <c r="EW29" s="157"/>
      <c r="EX29" s="157"/>
      <c r="EY29" s="157"/>
      <c r="EZ29" s="157"/>
      <c r="FA29" s="157"/>
      <c r="FB29" s="157"/>
      <c r="FC29" s="157"/>
      <c r="FD29" s="157"/>
      <c r="FE29" s="157"/>
      <c r="FF29" s="157"/>
      <c r="FG29" s="157"/>
      <c r="FH29" s="157"/>
      <c r="FI29" s="157"/>
      <c r="FJ29" s="157"/>
      <c r="FK29" s="157"/>
      <c r="FL29" s="157"/>
      <c r="FM29" s="157"/>
      <c r="FN29" s="157"/>
      <c r="FO29" s="157"/>
      <c r="FP29" s="157"/>
      <c r="FQ29" s="157"/>
      <c r="FR29" s="157"/>
      <c r="FS29" s="157"/>
      <c r="FT29" s="157"/>
      <c r="FU29" s="157"/>
      <c r="FV29" s="157"/>
      <c r="FW29" s="157"/>
      <c r="FX29" s="157"/>
      <c r="FY29" s="157"/>
      <c r="FZ29" s="157"/>
      <c r="GA29" s="157"/>
      <c r="GB29" s="174" t="str">
        <f t="shared" si="53"/>
        <v xml:space="preserve"> </v>
      </c>
      <c r="GC29" s="174" t="str">
        <f t="shared" si="54"/>
        <v xml:space="preserve"> </v>
      </c>
      <c r="GD29" s="174" t="str">
        <f>IF(ISBLANK(B29)," ",'Skole scoring'!FN162)</f>
        <v xml:space="preserve"> </v>
      </c>
      <c r="GE29" s="174" t="str">
        <f t="shared" si="55"/>
        <v xml:space="preserve"> </v>
      </c>
      <c r="GF29" s="174" t="str">
        <f t="shared" si="56"/>
        <v xml:space="preserve"> </v>
      </c>
    </row>
    <row r="30" spans="1:188" x14ac:dyDescent="0.35">
      <c r="A30" s="145" t="str">
        <f t="shared" si="52"/>
        <v xml:space="preserve"> </v>
      </c>
      <c r="B30" s="16"/>
      <c r="C30" s="16"/>
      <c r="D30" s="16"/>
      <c r="E30" s="144" t="str">
        <f t="shared" si="57"/>
        <v xml:space="preserve"> </v>
      </c>
      <c r="F30" s="144" t="str">
        <f>IF(ISBLANK($E$21),"",VLOOKUP($E$21,Skoleliste!$A:$H,2,FALSE))</f>
        <v/>
      </c>
      <c r="G30" s="144" t="str">
        <f>IF(ISBLANK($E$21),"",VLOOKUP($E$21,Skoleliste!$A:$H,3,FALSE))</f>
        <v/>
      </c>
      <c r="H30" s="144" t="str">
        <f>IF(ISBLANK($E$21),"",VLOOKUP($E$21,Skoleliste!$A:$H,4,FALSE))</f>
        <v/>
      </c>
      <c r="I30" s="144" t="str">
        <f>IF(ISBLANK($E$21),"",VLOOKUP($E$21,Skoleliste!$A:$H,5,FALSE))</f>
        <v/>
      </c>
      <c r="J30" s="144" t="str">
        <f>IF(ISBLANK($E$21),"",VLOOKUP($E$21,Skoleliste!$A:$H,6,FALSE))</f>
        <v/>
      </c>
      <c r="K30" s="144" t="str">
        <f>IF(ISBLANK($E$21),"",VLOOKUP($E$21,Skoleliste!$A:$H,7,FALSE))</f>
        <v/>
      </c>
      <c r="L30" s="144" t="str">
        <f>IF(ISBLANK($E$21),"",VLOOKUP($E$21,Skoleliste!$A:$H,8,FALSE))</f>
        <v/>
      </c>
      <c r="M30" s="4" t="str">
        <f t="shared" si="58"/>
        <v xml:space="preserve"> </v>
      </c>
      <c r="N30" s="4"/>
      <c r="O30" s="4" t="str">
        <f t="shared" si="59"/>
        <v xml:space="preserve"> </v>
      </c>
      <c r="P30" s="157"/>
      <c r="Q30" s="157"/>
      <c r="R30" s="157"/>
      <c r="S30" s="157"/>
      <c r="T30" s="157"/>
      <c r="U30" s="157"/>
      <c r="V30" s="157"/>
      <c r="W30" s="157"/>
      <c r="X30" s="157"/>
      <c r="Y30" s="157"/>
      <c r="Z30" s="157"/>
      <c r="AA30" s="157"/>
      <c r="AB30" s="157"/>
      <c r="AC30" s="157"/>
      <c r="AD30" s="157"/>
      <c r="AE30" s="157"/>
      <c r="AF30" s="157"/>
      <c r="AG30" s="157"/>
      <c r="AH30" s="157"/>
      <c r="AI30" s="157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49"/>
      <c r="CY30" s="149"/>
      <c r="CZ30" s="149"/>
      <c r="DA30" s="149"/>
      <c r="DB30" s="149"/>
      <c r="DC30" s="149"/>
      <c r="DD30" s="149"/>
      <c r="DE30" s="149"/>
      <c r="DF30" s="149"/>
      <c r="DG30" s="149"/>
      <c r="DH30" s="149"/>
      <c r="DI30" s="149"/>
      <c r="DJ30" s="149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57"/>
      <c r="EG30" s="157"/>
      <c r="EH30" s="157"/>
      <c r="EI30" s="157"/>
      <c r="EJ30" s="157"/>
      <c r="EK30" s="157"/>
      <c r="EL30" s="157"/>
      <c r="EM30" s="157"/>
      <c r="EN30" s="157"/>
      <c r="EO30" s="157"/>
      <c r="EP30" s="157"/>
      <c r="EQ30" s="157"/>
      <c r="ER30" s="157"/>
      <c r="ES30" s="157"/>
      <c r="ET30" s="157"/>
      <c r="EU30" s="157"/>
      <c r="EV30" s="157"/>
      <c r="EW30" s="157"/>
      <c r="EX30" s="157"/>
      <c r="EY30" s="157"/>
      <c r="EZ30" s="157"/>
      <c r="FA30" s="157"/>
      <c r="FB30" s="157"/>
      <c r="FC30" s="157"/>
      <c r="FD30" s="157"/>
      <c r="FE30" s="157"/>
      <c r="FF30" s="157"/>
      <c r="FG30" s="157"/>
      <c r="FH30" s="157"/>
      <c r="FI30" s="157"/>
      <c r="FJ30" s="157"/>
      <c r="FK30" s="157"/>
      <c r="FL30" s="157"/>
      <c r="FM30" s="157"/>
      <c r="FN30" s="157"/>
      <c r="FO30" s="157"/>
      <c r="FP30" s="157"/>
      <c r="FQ30" s="157"/>
      <c r="FR30" s="157"/>
      <c r="FS30" s="157"/>
      <c r="FT30" s="157"/>
      <c r="FU30" s="157"/>
      <c r="FV30" s="157"/>
      <c r="FW30" s="157"/>
      <c r="FX30" s="157"/>
      <c r="FY30" s="157"/>
      <c r="FZ30" s="157"/>
      <c r="GA30" s="157"/>
      <c r="GB30" s="174" t="str">
        <f t="shared" si="53"/>
        <v xml:space="preserve"> </v>
      </c>
      <c r="GC30" s="174" t="str">
        <f t="shared" si="54"/>
        <v xml:space="preserve"> </v>
      </c>
      <c r="GD30" s="174" t="str">
        <f>IF(ISBLANK(B30)," ",'Skole scoring'!FN163)</f>
        <v xml:space="preserve"> </v>
      </c>
      <c r="GE30" s="174" t="str">
        <f t="shared" si="55"/>
        <v xml:space="preserve"> </v>
      </c>
      <c r="GF30" s="174" t="str">
        <f t="shared" si="56"/>
        <v xml:space="preserve"> </v>
      </c>
    </row>
    <row r="31" spans="1:188" x14ac:dyDescent="0.35">
      <c r="A31" s="145" t="str">
        <f t="shared" si="52"/>
        <v xml:space="preserve"> </v>
      </c>
      <c r="B31" s="16"/>
      <c r="C31" s="16"/>
      <c r="D31" s="16"/>
      <c r="E31" s="144" t="str">
        <f t="shared" si="57"/>
        <v xml:space="preserve"> </v>
      </c>
      <c r="F31" s="144" t="str">
        <f>IF(ISBLANK($E$21),"",VLOOKUP($E$21,Skoleliste!$A:$H,2,FALSE))</f>
        <v/>
      </c>
      <c r="G31" s="144" t="str">
        <f>IF(ISBLANK($E$21),"",VLOOKUP($E$21,Skoleliste!$A:$H,3,FALSE))</f>
        <v/>
      </c>
      <c r="H31" s="144" t="str">
        <f>IF(ISBLANK($E$21),"",VLOOKUP($E$21,Skoleliste!$A:$H,4,FALSE))</f>
        <v/>
      </c>
      <c r="I31" s="144" t="str">
        <f>IF(ISBLANK($E$21),"",VLOOKUP($E$21,Skoleliste!$A:$H,5,FALSE))</f>
        <v/>
      </c>
      <c r="J31" s="144" t="str">
        <f>IF(ISBLANK($E$21),"",VLOOKUP($E$21,Skoleliste!$A:$H,6,FALSE))</f>
        <v/>
      </c>
      <c r="K31" s="144" t="str">
        <f>IF(ISBLANK($E$21),"",VLOOKUP($E$21,Skoleliste!$A:$H,7,FALSE))</f>
        <v/>
      </c>
      <c r="L31" s="144" t="str">
        <f>IF(ISBLANK($E$21),"",VLOOKUP($E$21,Skoleliste!$A:$H,8,FALSE))</f>
        <v/>
      </c>
      <c r="M31" s="4" t="str">
        <f t="shared" si="58"/>
        <v xml:space="preserve"> </v>
      </c>
      <c r="N31" s="4"/>
      <c r="O31" s="4" t="str">
        <f t="shared" si="59"/>
        <v xml:space="preserve"> </v>
      </c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  <c r="AH31" s="157"/>
      <c r="AI31" s="157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49"/>
      <c r="CY31" s="149"/>
      <c r="CZ31" s="149"/>
      <c r="DA31" s="149"/>
      <c r="DB31" s="149"/>
      <c r="DC31" s="149"/>
      <c r="DD31" s="149"/>
      <c r="DE31" s="149"/>
      <c r="DF31" s="149"/>
      <c r="DG31" s="149"/>
      <c r="DH31" s="149"/>
      <c r="DI31" s="149"/>
      <c r="DJ31" s="149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57"/>
      <c r="EG31" s="157"/>
      <c r="EH31" s="157"/>
      <c r="EI31" s="157"/>
      <c r="EJ31" s="157"/>
      <c r="EK31" s="157"/>
      <c r="EL31" s="157"/>
      <c r="EM31" s="157"/>
      <c r="EN31" s="157"/>
      <c r="EO31" s="157"/>
      <c r="EP31" s="157"/>
      <c r="EQ31" s="157"/>
      <c r="ER31" s="157"/>
      <c r="ES31" s="157"/>
      <c r="ET31" s="157"/>
      <c r="EU31" s="157"/>
      <c r="EV31" s="157"/>
      <c r="EW31" s="157"/>
      <c r="EX31" s="157"/>
      <c r="EY31" s="157"/>
      <c r="EZ31" s="157"/>
      <c r="FA31" s="157"/>
      <c r="FB31" s="157"/>
      <c r="FC31" s="157"/>
      <c r="FD31" s="157"/>
      <c r="FE31" s="157"/>
      <c r="FF31" s="157"/>
      <c r="FG31" s="157"/>
      <c r="FH31" s="157"/>
      <c r="FI31" s="157"/>
      <c r="FJ31" s="157"/>
      <c r="FK31" s="157"/>
      <c r="FL31" s="157"/>
      <c r="FM31" s="157"/>
      <c r="FN31" s="157"/>
      <c r="FO31" s="157"/>
      <c r="FP31" s="157"/>
      <c r="FQ31" s="157"/>
      <c r="FR31" s="157"/>
      <c r="FS31" s="157"/>
      <c r="FT31" s="157"/>
      <c r="FU31" s="157"/>
      <c r="FV31" s="157"/>
      <c r="FW31" s="157"/>
      <c r="FX31" s="157"/>
      <c r="FY31" s="157"/>
      <c r="FZ31" s="157"/>
      <c r="GA31" s="157"/>
      <c r="GB31" s="174" t="str">
        <f t="shared" si="53"/>
        <v xml:space="preserve"> </v>
      </c>
      <c r="GC31" s="174" t="str">
        <f t="shared" si="54"/>
        <v xml:space="preserve"> </v>
      </c>
      <c r="GD31" s="174" t="str">
        <f>IF(ISBLANK(B31)," ",'Skole scoring'!FN164)</f>
        <v xml:space="preserve"> </v>
      </c>
      <c r="GE31" s="174" t="str">
        <f t="shared" si="55"/>
        <v xml:space="preserve"> </v>
      </c>
      <c r="GF31" s="174" t="str">
        <f t="shared" si="56"/>
        <v xml:space="preserve"> </v>
      </c>
    </row>
    <row r="32" spans="1:188" x14ac:dyDescent="0.35">
      <c r="A32" s="145" t="str">
        <f t="shared" si="52"/>
        <v xml:space="preserve"> </v>
      </c>
      <c r="B32" s="16"/>
      <c r="C32" s="16"/>
      <c r="D32" s="16"/>
      <c r="E32" s="144" t="str">
        <f t="shared" si="57"/>
        <v xml:space="preserve"> </v>
      </c>
      <c r="F32" s="144" t="str">
        <f>IF(ISBLANK($E$21),"",VLOOKUP($E$21,Skoleliste!$A:$H,2,FALSE))</f>
        <v/>
      </c>
      <c r="G32" s="144" t="str">
        <f>IF(ISBLANK($E$21),"",VLOOKUP($E$21,Skoleliste!$A:$H,3,FALSE))</f>
        <v/>
      </c>
      <c r="H32" s="144" t="str">
        <f>IF(ISBLANK($E$21),"",VLOOKUP($E$21,Skoleliste!$A:$H,4,FALSE))</f>
        <v/>
      </c>
      <c r="I32" s="144" t="str">
        <f>IF(ISBLANK($E$21),"",VLOOKUP($E$21,Skoleliste!$A:$H,5,FALSE))</f>
        <v/>
      </c>
      <c r="J32" s="144" t="str">
        <f>IF(ISBLANK($E$21),"",VLOOKUP($E$21,Skoleliste!$A:$H,6,FALSE))</f>
        <v/>
      </c>
      <c r="K32" s="144" t="str">
        <f>IF(ISBLANK($E$21),"",VLOOKUP($E$21,Skoleliste!$A:$H,7,FALSE))</f>
        <v/>
      </c>
      <c r="L32" s="144" t="str">
        <f>IF(ISBLANK($E$21),"",VLOOKUP($E$21,Skoleliste!$A:$H,8,FALSE))</f>
        <v/>
      </c>
      <c r="M32" s="4" t="str">
        <f t="shared" si="58"/>
        <v xml:space="preserve"> </v>
      </c>
      <c r="N32" s="4"/>
      <c r="O32" s="4" t="str">
        <f t="shared" si="59"/>
        <v xml:space="preserve"> </v>
      </c>
      <c r="P32" s="157"/>
      <c r="Q32" s="157"/>
      <c r="R32" s="157"/>
      <c r="S32" s="157"/>
      <c r="T32" s="157"/>
      <c r="U32" s="157"/>
      <c r="V32" s="157"/>
      <c r="W32" s="157"/>
      <c r="X32" s="157"/>
      <c r="Y32" s="157"/>
      <c r="Z32" s="157"/>
      <c r="AA32" s="157"/>
      <c r="AB32" s="157"/>
      <c r="AC32" s="157"/>
      <c r="AD32" s="157"/>
      <c r="AE32" s="157"/>
      <c r="AF32" s="157"/>
      <c r="AG32" s="157"/>
      <c r="AH32" s="157"/>
      <c r="AI32" s="157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49"/>
      <c r="CY32" s="149"/>
      <c r="CZ32" s="149"/>
      <c r="DA32" s="149"/>
      <c r="DB32" s="149"/>
      <c r="DC32" s="149"/>
      <c r="DD32" s="149"/>
      <c r="DE32" s="149"/>
      <c r="DF32" s="149"/>
      <c r="DG32" s="149"/>
      <c r="DH32" s="149"/>
      <c r="DI32" s="149"/>
      <c r="DJ32" s="149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57"/>
      <c r="EG32" s="157"/>
      <c r="EH32" s="157"/>
      <c r="EI32" s="157"/>
      <c r="EJ32" s="157"/>
      <c r="EK32" s="157"/>
      <c r="EL32" s="157"/>
      <c r="EM32" s="157"/>
      <c r="EN32" s="157"/>
      <c r="EO32" s="157"/>
      <c r="EP32" s="157"/>
      <c r="EQ32" s="157"/>
      <c r="ER32" s="157"/>
      <c r="ES32" s="157"/>
      <c r="ET32" s="157"/>
      <c r="EU32" s="157"/>
      <c r="EV32" s="157"/>
      <c r="EW32" s="157"/>
      <c r="EX32" s="157"/>
      <c r="EY32" s="157"/>
      <c r="EZ32" s="157"/>
      <c r="FA32" s="157"/>
      <c r="FB32" s="157"/>
      <c r="FC32" s="157"/>
      <c r="FD32" s="157"/>
      <c r="FE32" s="157"/>
      <c r="FF32" s="157"/>
      <c r="FG32" s="157"/>
      <c r="FH32" s="157"/>
      <c r="FI32" s="157"/>
      <c r="FJ32" s="157"/>
      <c r="FK32" s="157"/>
      <c r="FL32" s="157"/>
      <c r="FM32" s="157"/>
      <c r="FN32" s="157"/>
      <c r="FO32" s="157"/>
      <c r="FP32" s="157"/>
      <c r="FQ32" s="157"/>
      <c r="FR32" s="157"/>
      <c r="FS32" s="157"/>
      <c r="FT32" s="157"/>
      <c r="FU32" s="157"/>
      <c r="FV32" s="157"/>
      <c r="FW32" s="157"/>
      <c r="FX32" s="157"/>
      <c r="FY32" s="157"/>
      <c r="FZ32" s="157"/>
      <c r="GA32" s="157"/>
      <c r="GB32" s="174" t="str">
        <f t="shared" si="53"/>
        <v xml:space="preserve"> </v>
      </c>
      <c r="GC32" s="174" t="str">
        <f t="shared" si="54"/>
        <v xml:space="preserve"> </v>
      </c>
      <c r="GD32" s="174" t="str">
        <f>IF(ISBLANK(B32)," ",'Skole scoring'!FN165)</f>
        <v xml:space="preserve"> </v>
      </c>
      <c r="GE32" s="174" t="str">
        <f t="shared" si="55"/>
        <v xml:space="preserve"> </v>
      </c>
      <c r="GF32" s="174" t="str">
        <f t="shared" si="56"/>
        <v xml:space="preserve"> </v>
      </c>
    </row>
    <row r="33" spans="1:188" x14ac:dyDescent="0.35">
      <c r="A33" s="145" t="str">
        <f t="shared" si="52"/>
        <v xml:space="preserve"> </v>
      </c>
      <c r="B33" s="16"/>
      <c r="C33" s="16"/>
      <c r="D33" s="16"/>
      <c r="E33" s="144" t="str">
        <f t="shared" si="57"/>
        <v xml:space="preserve"> </v>
      </c>
      <c r="F33" s="144" t="str">
        <f>IF(ISBLANK($E$21),"",VLOOKUP($E$21,Skoleliste!$A:$H,2,FALSE))</f>
        <v/>
      </c>
      <c r="G33" s="144" t="str">
        <f>IF(ISBLANK($E$21),"",VLOOKUP($E$21,Skoleliste!$A:$H,3,FALSE))</f>
        <v/>
      </c>
      <c r="H33" s="144" t="str">
        <f>IF(ISBLANK($E$21),"",VLOOKUP($E$21,Skoleliste!$A:$H,4,FALSE))</f>
        <v/>
      </c>
      <c r="I33" s="144" t="str">
        <f>IF(ISBLANK($E$21),"",VLOOKUP($E$21,Skoleliste!$A:$H,5,FALSE))</f>
        <v/>
      </c>
      <c r="J33" s="144" t="str">
        <f>IF(ISBLANK($E$21),"",VLOOKUP($E$21,Skoleliste!$A:$H,6,FALSE))</f>
        <v/>
      </c>
      <c r="K33" s="144" t="str">
        <f>IF(ISBLANK($E$21),"",VLOOKUP($E$21,Skoleliste!$A:$H,7,FALSE))</f>
        <v/>
      </c>
      <c r="L33" s="144" t="str">
        <f>IF(ISBLANK($E$21),"",VLOOKUP($E$21,Skoleliste!$A:$H,8,FALSE))</f>
        <v/>
      </c>
      <c r="M33" s="4" t="str">
        <f t="shared" si="58"/>
        <v xml:space="preserve"> </v>
      </c>
      <c r="N33" s="4"/>
      <c r="O33" s="4" t="str">
        <f t="shared" si="59"/>
        <v xml:space="preserve"> </v>
      </c>
      <c r="P33" s="157"/>
      <c r="Q33" s="157"/>
      <c r="R33" s="157"/>
      <c r="S33" s="157"/>
      <c r="T33" s="157"/>
      <c r="U33" s="157"/>
      <c r="V33" s="157"/>
      <c r="W33" s="157"/>
      <c r="X33" s="157"/>
      <c r="Y33" s="157"/>
      <c r="Z33" s="157"/>
      <c r="AA33" s="157"/>
      <c r="AB33" s="157"/>
      <c r="AC33" s="157"/>
      <c r="AD33" s="157"/>
      <c r="AE33" s="157"/>
      <c r="AF33" s="157"/>
      <c r="AG33" s="157"/>
      <c r="AH33" s="157"/>
      <c r="AI33" s="157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49"/>
      <c r="CY33" s="149"/>
      <c r="CZ33" s="149"/>
      <c r="DA33" s="149"/>
      <c r="DB33" s="149"/>
      <c r="DC33" s="149"/>
      <c r="DD33" s="149"/>
      <c r="DE33" s="149"/>
      <c r="DF33" s="149"/>
      <c r="DG33" s="149"/>
      <c r="DH33" s="149"/>
      <c r="DI33" s="149"/>
      <c r="DJ33" s="149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57"/>
      <c r="EG33" s="157"/>
      <c r="EH33" s="157"/>
      <c r="EI33" s="157"/>
      <c r="EJ33" s="157"/>
      <c r="EK33" s="157"/>
      <c r="EL33" s="157"/>
      <c r="EM33" s="157"/>
      <c r="EN33" s="157"/>
      <c r="EO33" s="157"/>
      <c r="EP33" s="157"/>
      <c r="EQ33" s="157"/>
      <c r="ER33" s="157"/>
      <c r="ES33" s="157"/>
      <c r="ET33" s="157"/>
      <c r="EU33" s="157"/>
      <c r="EV33" s="157"/>
      <c r="EW33" s="157"/>
      <c r="EX33" s="157"/>
      <c r="EY33" s="157"/>
      <c r="EZ33" s="157"/>
      <c r="FA33" s="157"/>
      <c r="FB33" s="157"/>
      <c r="FC33" s="157"/>
      <c r="FD33" s="157"/>
      <c r="FE33" s="157"/>
      <c r="FF33" s="157"/>
      <c r="FG33" s="157"/>
      <c r="FH33" s="157"/>
      <c r="FI33" s="157"/>
      <c r="FJ33" s="157"/>
      <c r="FK33" s="157"/>
      <c r="FL33" s="157"/>
      <c r="FM33" s="157"/>
      <c r="FN33" s="157"/>
      <c r="FO33" s="157"/>
      <c r="FP33" s="157"/>
      <c r="FQ33" s="157"/>
      <c r="FR33" s="157"/>
      <c r="FS33" s="157"/>
      <c r="FT33" s="157"/>
      <c r="FU33" s="157"/>
      <c r="FV33" s="157"/>
      <c r="FW33" s="157"/>
      <c r="FX33" s="157"/>
      <c r="FY33" s="157"/>
      <c r="FZ33" s="157"/>
      <c r="GA33" s="157"/>
      <c r="GB33" s="174" t="str">
        <f t="shared" si="53"/>
        <v xml:space="preserve"> </v>
      </c>
      <c r="GC33" s="174" t="str">
        <f t="shared" si="54"/>
        <v xml:space="preserve"> </v>
      </c>
      <c r="GD33" s="174" t="str">
        <f>IF(ISBLANK(B33)," ",'Skole scoring'!FN166)</f>
        <v xml:space="preserve"> </v>
      </c>
      <c r="GE33" s="174" t="str">
        <f t="shared" si="55"/>
        <v xml:space="preserve"> </v>
      </c>
      <c r="GF33" s="174" t="str">
        <f t="shared" si="56"/>
        <v xml:space="preserve"> </v>
      </c>
    </row>
    <row r="34" spans="1:188" x14ac:dyDescent="0.35">
      <c r="A34" s="145" t="str">
        <f t="shared" si="52"/>
        <v xml:space="preserve"> </v>
      </c>
      <c r="B34" s="16"/>
      <c r="C34" s="16"/>
      <c r="D34" s="16"/>
      <c r="E34" s="144" t="str">
        <f t="shared" si="57"/>
        <v xml:space="preserve"> </v>
      </c>
      <c r="F34" s="144" t="str">
        <f>IF(ISBLANK($E$21),"",VLOOKUP($E$21,Skoleliste!$A:$H,2,FALSE))</f>
        <v/>
      </c>
      <c r="G34" s="144" t="str">
        <f>IF(ISBLANK($E$21),"",VLOOKUP($E$21,Skoleliste!$A:$H,3,FALSE))</f>
        <v/>
      </c>
      <c r="H34" s="144" t="str">
        <f>IF(ISBLANK($E$21),"",VLOOKUP($E$21,Skoleliste!$A:$H,4,FALSE))</f>
        <v/>
      </c>
      <c r="I34" s="144" t="str">
        <f>IF(ISBLANK($E$21),"",VLOOKUP($E$21,Skoleliste!$A:$H,5,FALSE))</f>
        <v/>
      </c>
      <c r="J34" s="144" t="str">
        <f>IF(ISBLANK($E$21),"",VLOOKUP($E$21,Skoleliste!$A:$H,6,FALSE))</f>
        <v/>
      </c>
      <c r="K34" s="144" t="str">
        <f>IF(ISBLANK($E$21),"",VLOOKUP($E$21,Skoleliste!$A:$H,7,FALSE))</f>
        <v/>
      </c>
      <c r="L34" s="144" t="str">
        <f>IF(ISBLANK($E$21),"",VLOOKUP($E$21,Skoleliste!$A:$H,8,FALSE))</f>
        <v/>
      </c>
      <c r="M34" s="4" t="str">
        <f t="shared" si="58"/>
        <v xml:space="preserve"> </v>
      </c>
      <c r="N34" s="4"/>
      <c r="O34" s="4" t="str">
        <f t="shared" si="59"/>
        <v xml:space="preserve"> </v>
      </c>
      <c r="P34" s="157"/>
      <c r="Q34" s="157"/>
      <c r="R34" s="157"/>
      <c r="S34" s="157"/>
      <c r="T34" s="157"/>
      <c r="U34" s="157"/>
      <c r="V34" s="157"/>
      <c r="W34" s="157"/>
      <c r="X34" s="157"/>
      <c r="Y34" s="157"/>
      <c r="Z34" s="157"/>
      <c r="AA34" s="157"/>
      <c r="AB34" s="157"/>
      <c r="AC34" s="157"/>
      <c r="AD34" s="157"/>
      <c r="AE34" s="157"/>
      <c r="AF34" s="157"/>
      <c r="AG34" s="157"/>
      <c r="AH34" s="157"/>
      <c r="AI34" s="157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49"/>
      <c r="CY34" s="149"/>
      <c r="CZ34" s="149"/>
      <c r="DA34" s="149"/>
      <c r="DB34" s="149"/>
      <c r="DC34" s="149"/>
      <c r="DD34" s="149"/>
      <c r="DE34" s="149"/>
      <c r="DF34" s="149"/>
      <c r="DG34" s="149"/>
      <c r="DH34" s="149"/>
      <c r="DI34" s="149"/>
      <c r="DJ34" s="149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57"/>
      <c r="EG34" s="157"/>
      <c r="EH34" s="157"/>
      <c r="EI34" s="157"/>
      <c r="EJ34" s="157"/>
      <c r="EK34" s="157"/>
      <c r="EL34" s="157"/>
      <c r="EM34" s="157"/>
      <c r="EN34" s="157"/>
      <c r="EO34" s="157"/>
      <c r="EP34" s="157"/>
      <c r="EQ34" s="157"/>
      <c r="ER34" s="157"/>
      <c r="ES34" s="157"/>
      <c r="ET34" s="157"/>
      <c r="EU34" s="157"/>
      <c r="EV34" s="157"/>
      <c r="EW34" s="157"/>
      <c r="EX34" s="157"/>
      <c r="EY34" s="157"/>
      <c r="EZ34" s="157"/>
      <c r="FA34" s="157"/>
      <c r="FB34" s="157"/>
      <c r="FC34" s="157"/>
      <c r="FD34" s="157"/>
      <c r="FE34" s="157"/>
      <c r="FF34" s="157"/>
      <c r="FG34" s="157"/>
      <c r="FH34" s="157"/>
      <c r="FI34" s="157"/>
      <c r="FJ34" s="157"/>
      <c r="FK34" s="157"/>
      <c r="FL34" s="157"/>
      <c r="FM34" s="157"/>
      <c r="FN34" s="157"/>
      <c r="FO34" s="157"/>
      <c r="FP34" s="157"/>
      <c r="FQ34" s="157"/>
      <c r="FR34" s="157"/>
      <c r="FS34" s="157"/>
      <c r="FT34" s="157"/>
      <c r="FU34" s="157"/>
      <c r="FV34" s="157"/>
      <c r="FW34" s="157"/>
      <c r="FX34" s="157"/>
      <c r="FY34" s="157"/>
      <c r="FZ34" s="157"/>
      <c r="GA34" s="157"/>
      <c r="GB34" s="174" t="str">
        <f t="shared" si="53"/>
        <v xml:space="preserve"> </v>
      </c>
      <c r="GC34" s="174" t="str">
        <f t="shared" si="54"/>
        <v xml:space="preserve"> </v>
      </c>
      <c r="GD34" s="174" t="str">
        <f>IF(ISBLANK(B34)," ",'Skole scoring'!FN167)</f>
        <v xml:space="preserve"> </v>
      </c>
      <c r="GE34" s="174" t="str">
        <f t="shared" si="55"/>
        <v xml:space="preserve"> </v>
      </c>
      <c r="GF34" s="174" t="str">
        <f t="shared" si="56"/>
        <v xml:space="preserve"> </v>
      </c>
    </row>
    <row r="35" spans="1:188" x14ac:dyDescent="0.35">
      <c r="A35" s="145" t="str">
        <f t="shared" si="52"/>
        <v xml:space="preserve"> </v>
      </c>
      <c r="B35" s="16"/>
      <c r="C35" s="16"/>
      <c r="D35" s="16"/>
      <c r="E35" s="144" t="str">
        <f t="shared" si="57"/>
        <v xml:space="preserve"> </v>
      </c>
      <c r="F35" s="144" t="str">
        <f>IF(ISBLANK($E$21),"",VLOOKUP($E$21,Skoleliste!$A:$H,2,FALSE))</f>
        <v/>
      </c>
      <c r="G35" s="144" t="str">
        <f>IF(ISBLANK($E$21),"",VLOOKUP($E$21,Skoleliste!$A:$H,3,FALSE))</f>
        <v/>
      </c>
      <c r="H35" s="144" t="str">
        <f>IF(ISBLANK($E$21),"",VLOOKUP($E$21,Skoleliste!$A:$H,4,FALSE))</f>
        <v/>
      </c>
      <c r="I35" s="144" t="str">
        <f>IF(ISBLANK($E$21),"",VLOOKUP($E$21,Skoleliste!$A:$H,5,FALSE))</f>
        <v/>
      </c>
      <c r="J35" s="144" t="str">
        <f>IF(ISBLANK($E$21),"",VLOOKUP($E$21,Skoleliste!$A:$H,6,FALSE))</f>
        <v/>
      </c>
      <c r="K35" s="144" t="str">
        <f>IF(ISBLANK($E$21),"",VLOOKUP($E$21,Skoleliste!$A:$H,7,FALSE))</f>
        <v/>
      </c>
      <c r="L35" s="144" t="str">
        <f>IF(ISBLANK($E$21),"",VLOOKUP($E$21,Skoleliste!$A:$H,8,FALSE))</f>
        <v/>
      </c>
      <c r="M35" s="4" t="str">
        <f t="shared" si="58"/>
        <v xml:space="preserve"> </v>
      </c>
      <c r="N35" s="4"/>
      <c r="O35" s="4" t="str">
        <f t="shared" si="59"/>
        <v xml:space="preserve"> </v>
      </c>
      <c r="P35" s="157"/>
      <c r="Q35" s="157"/>
      <c r="R35" s="157"/>
      <c r="S35" s="157"/>
      <c r="T35" s="157"/>
      <c r="U35" s="157"/>
      <c r="V35" s="157"/>
      <c r="W35" s="157"/>
      <c r="X35" s="157"/>
      <c r="Y35" s="157"/>
      <c r="Z35" s="157"/>
      <c r="AA35" s="157"/>
      <c r="AB35" s="157"/>
      <c r="AC35" s="157"/>
      <c r="AD35" s="157"/>
      <c r="AE35" s="157"/>
      <c r="AF35" s="157"/>
      <c r="AG35" s="157"/>
      <c r="AH35" s="157"/>
      <c r="AI35" s="157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49"/>
      <c r="CY35" s="149"/>
      <c r="CZ35" s="149"/>
      <c r="DA35" s="149"/>
      <c r="DB35" s="149"/>
      <c r="DC35" s="149"/>
      <c r="DD35" s="149"/>
      <c r="DE35" s="149"/>
      <c r="DF35" s="149"/>
      <c r="DG35" s="149"/>
      <c r="DH35" s="149"/>
      <c r="DI35" s="149"/>
      <c r="DJ35" s="149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57"/>
      <c r="EG35" s="157"/>
      <c r="EH35" s="157"/>
      <c r="EI35" s="157"/>
      <c r="EJ35" s="157"/>
      <c r="EK35" s="157"/>
      <c r="EL35" s="157"/>
      <c r="EM35" s="157"/>
      <c r="EN35" s="157"/>
      <c r="EO35" s="157"/>
      <c r="EP35" s="157"/>
      <c r="EQ35" s="157"/>
      <c r="ER35" s="157"/>
      <c r="ES35" s="157"/>
      <c r="ET35" s="157"/>
      <c r="EU35" s="157"/>
      <c r="EV35" s="157"/>
      <c r="EW35" s="157"/>
      <c r="EX35" s="157"/>
      <c r="EY35" s="157"/>
      <c r="EZ35" s="157"/>
      <c r="FA35" s="157"/>
      <c r="FB35" s="157"/>
      <c r="FC35" s="157"/>
      <c r="FD35" s="157"/>
      <c r="FE35" s="157"/>
      <c r="FF35" s="157"/>
      <c r="FG35" s="157"/>
      <c r="FH35" s="157"/>
      <c r="FI35" s="157"/>
      <c r="FJ35" s="157"/>
      <c r="FK35" s="157"/>
      <c r="FL35" s="157"/>
      <c r="FM35" s="157"/>
      <c r="FN35" s="157"/>
      <c r="FO35" s="157"/>
      <c r="FP35" s="157"/>
      <c r="FQ35" s="157"/>
      <c r="FR35" s="157"/>
      <c r="FS35" s="157"/>
      <c r="FT35" s="157"/>
      <c r="FU35" s="157"/>
      <c r="FV35" s="157"/>
      <c r="FW35" s="157"/>
      <c r="FX35" s="157"/>
      <c r="FY35" s="157"/>
      <c r="FZ35" s="157"/>
      <c r="GA35" s="157"/>
      <c r="GB35" s="174" t="str">
        <f t="shared" si="53"/>
        <v xml:space="preserve"> </v>
      </c>
      <c r="GC35" s="174" t="str">
        <f t="shared" si="54"/>
        <v xml:space="preserve"> </v>
      </c>
      <c r="GD35" s="174" t="str">
        <f>IF(ISBLANK(B35)," ",'Skole scoring'!FN168)</f>
        <v xml:space="preserve"> </v>
      </c>
      <c r="GE35" s="174" t="str">
        <f t="shared" si="55"/>
        <v xml:space="preserve"> </v>
      </c>
      <c r="GF35" s="174" t="str">
        <f t="shared" si="56"/>
        <v xml:space="preserve"> </v>
      </c>
    </row>
    <row r="36" spans="1:188" x14ac:dyDescent="0.35">
      <c r="A36" s="145" t="str">
        <f t="shared" si="52"/>
        <v xml:space="preserve"> </v>
      </c>
      <c r="B36" s="16"/>
      <c r="C36" s="16"/>
      <c r="D36" s="16"/>
      <c r="E36" s="144" t="str">
        <f t="shared" si="57"/>
        <v xml:space="preserve"> </v>
      </c>
      <c r="F36" s="144" t="str">
        <f>IF(ISBLANK($E$21),"",VLOOKUP($E$21,Skoleliste!$A:$H,2,FALSE))</f>
        <v/>
      </c>
      <c r="G36" s="144" t="str">
        <f>IF(ISBLANK($E$21),"",VLOOKUP($E$21,Skoleliste!$A:$H,3,FALSE))</f>
        <v/>
      </c>
      <c r="H36" s="144" t="str">
        <f>IF(ISBLANK($E$21),"",VLOOKUP($E$21,Skoleliste!$A:$H,4,FALSE))</f>
        <v/>
      </c>
      <c r="I36" s="144" t="str">
        <f>IF(ISBLANK($E$21),"",VLOOKUP($E$21,Skoleliste!$A:$H,5,FALSE))</f>
        <v/>
      </c>
      <c r="J36" s="144" t="str">
        <f>IF(ISBLANK($E$21),"",VLOOKUP($E$21,Skoleliste!$A:$H,6,FALSE))</f>
        <v/>
      </c>
      <c r="K36" s="144" t="str">
        <f>IF(ISBLANK($E$21),"",VLOOKUP($E$21,Skoleliste!$A:$H,7,FALSE))</f>
        <v/>
      </c>
      <c r="L36" s="144" t="str">
        <f>IF(ISBLANK($E$21),"",VLOOKUP($E$21,Skoleliste!$A:$H,8,FALSE))</f>
        <v/>
      </c>
      <c r="M36" s="4" t="str">
        <f t="shared" si="58"/>
        <v xml:space="preserve"> </v>
      </c>
      <c r="N36" s="4"/>
      <c r="O36" s="4" t="str">
        <f t="shared" si="59"/>
        <v xml:space="preserve"> </v>
      </c>
      <c r="P36" s="157"/>
      <c r="Q36" s="157"/>
      <c r="R36" s="157"/>
      <c r="S36" s="157"/>
      <c r="T36" s="157"/>
      <c r="U36" s="157"/>
      <c r="V36" s="157"/>
      <c r="W36" s="157"/>
      <c r="X36" s="157"/>
      <c r="Y36" s="157"/>
      <c r="Z36" s="157"/>
      <c r="AA36" s="157"/>
      <c r="AB36" s="157"/>
      <c r="AC36" s="157"/>
      <c r="AD36" s="157"/>
      <c r="AE36" s="157"/>
      <c r="AF36" s="157"/>
      <c r="AG36" s="157"/>
      <c r="AH36" s="157"/>
      <c r="AI36" s="157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49"/>
      <c r="CY36" s="149"/>
      <c r="CZ36" s="149"/>
      <c r="DA36" s="149"/>
      <c r="DB36" s="149"/>
      <c r="DC36" s="149"/>
      <c r="DD36" s="149"/>
      <c r="DE36" s="149"/>
      <c r="DF36" s="149"/>
      <c r="DG36" s="149"/>
      <c r="DH36" s="149"/>
      <c r="DI36" s="149"/>
      <c r="DJ36" s="149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57"/>
      <c r="EG36" s="157"/>
      <c r="EH36" s="157"/>
      <c r="EI36" s="157"/>
      <c r="EJ36" s="157"/>
      <c r="EK36" s="157"/>
      <c r="EL36" s="157"/>
      <c r="EM36" s="157"/>
      <c r="EN36" s="157"/>
      <c r="EO36" s="157"/>
      <c r="EP36" s="157"/>
      <c r="EQ36" s="157"/>
      <c r="ER36" s="157"/>
      <c r="ES36" s="157"/>
      <c r="ET36" s="157"/>
      <c r="EU36" s="157"/>
      <c r="EV36" s="157"/>
      <c r="EW36" s="157"/>
      <c r="EX36" s="157"/>
      <c r="EY36" s="157"/>
      <c r="EZ36" s="157"/>
      <c r="FA36" s="157"/>
      <c r="FB36" s="157"/>
      <c r="FC36" s="157"/>
      <c r="FD36" s="157"/>
      <c r="FE36" s="157"/>
      <c r="FF36" s="157"/>
      <c r="FG36" s="157"/>
      <c r="FH36" s="157"/>
      <c r="FI36" s="157"/>
      <c r="FJ36" s="157"/>
      <c r="FK36" s="157"/>
      <c r="FL36" s="157"/>
      <c r="FM36" s="157"/>
      <c r="FN36" s="157"/>
      <c r="FO36" s="157"/>
      <c r="FP36" s="157"/>
      <c r="FQ36" s="157"/>
      <c r="FR36" s="157"/>
      <c r="FS36" s="157"/>
      <c r="FT36" s="157"/>
      <c r="FU36" s="157"/>
      <c r="FV36" s="157"/>
      <c r="FW36" s="157"/>
      <c r="FX36" s="157"/>
      <c r="FY36" s="157"/>
      <c r="FZ36" s="157"/>
      <c r="GA36" s="157"/>
      <c r="GB36" s="174" t="str">
        <f t="shared" si="53"/>
        <v xml:space="preserve"> </v>
      </c>
      <c r="GC36" s="174" t="str">
        <f t="shared" si="54"/>
        <v xml:space="preserve"> </v>
      </c>
      <c r="GD36" s="174" t="str">
        <f>IF(ISBLANK(B36)," ",'Skole scoring'!FN169)</f>
        <v xml:space="preserve"> </v>
      </c>
      <c r="GE36" s="174" t="str">
        <f t="shared" si="55"/>
        <v xml:space="preserve"> </v>
      </c>
      <c r="GF36" s="174" t="str">
        <f t="shared" si="56"/>
        <v xml:space="preserve"> </v>
      </c>
    </row>
    <row r="37" spans="1:188" x14ac:dyDescent="0.35">
      <c r="A37" s="145" t="str">
        <f t="shared" si="52"/>
        <v xml:space="preserve"> </v>
      </c>
      <c r="B37" s="16"/>
      <c r="C37" s="16"/>
      <c r="D37" s="16"/>
      <c r="E37" s="144" t="str">
        <f t="shared" si="57"/>
        <v xml:space="preserve"> </v>
      </c>
      <c r="F37" s="144" t="str">
        <f>IF(ISBLANK($E$21),"",VLOOKUP($E$21,Skoleliste!$A:$H,2,FALSE))</f>
        <v/>
      </c>
      <c r="G37" s="144" t="str">
        <f>IF(ISBLANK($E$21),"",VLOOKUP($E$21,Skoleliste!$A:$H,3,FALSE))</f>
        <v/>
      </c>
      <c r="H37" s="144" t="str">
        <f>IF(ISBLANK($E$21),"",VLOOKUP($E$21,Skoleliste!$A:$H,4,FALSE))</f>
        <v/>
      </c>
      <c r="I37" s="144" t="str">
        <f>IF(ISBLANK($E$21),"",VLOOKUP($E$21,Skoleliste!$A:$H,5,FALSE))</f>
        <v/>
      </c>
      <c r="J37" s="144" t="str">
        <f>IF(ISBLANK($E$21),"",VLOOKUP($E$21,Skoleliste!$A:$H,6,FALSE))</f>
        <v/>
      </c>
      <c r="K37" s="144" t="str">
        <f>IF(ISBLANK($E$21),"",VLOOKUP($E$21,Skoleliste!$A:$H,7,FALSE))</f>
        <v/>
      </c>
      <c r="L37" s="144" t="str">
        <f>IF(ISBLANK($E$21),"",VLOOKUP($E$21,Skoleliste!$A:$H,8,FALSE))</f>
        <v/>
      </c>
      <c r="M37" s="4" t="str">
        <f t="shared" si="58"/>
        <v xml:space="preserve"> </v>
      </c>
      <c r="N37" s="4"/>
      <c r="O37" s="4" t="str">
        <f t="shared" si="59"/>
        <v xml:space="preserve"> </v>
      </c>
      <c r="P37" s="157"/>
      <c r="Q37" s="157"/>
      <c r="R37" s="157"/>
      <c r="S37" s="157"/>
      <c r="T37" s="157"/>
      <c r="U37" s="157"/>
      <c r="V37" s="157"/>
      <c r="W37" s="157"/>
      <c r="X37" s="157"/>
      <c r="Y37" s="157"/>
      <c r="Z37" s="157"/>
      <c r="AA37" s="157"/>
      <c r="AB37" s="157"/>
      <c r="AC37" s="157"/>
      <c r="AD37" s="157"/>
      <c r="AE37" s="157"/>
      <c r="AF37" s="157"/>
      <c r="AG37" s="157"/>
      <c r="AH37" s="157"/>
      <c r="AI37" s="157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49"/>
      <c r="CY37" s="149"/>
      <c r="CZ37" s="149"/>
      <c r="DA37" s="149"/>
      <c r="DB37" s="149"/>
      <c r="DC37" s="149"/>
      <c r="DD37" s="149"/>
      <c r="DE37" s="149"/>
      <c r="DF37" s="149"/>
      <c r="DG37" s="149"/>
      <c r="DH37" s="149"/>
      <c r="DI37" s="149"/>
      <c r="DJ37" s="149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57"/>
      <c r="EG37" s="157"/>
      <c r="EH37" s="157"/>
      <c r="EI37" s="157"/>
      <c r="EJ37" s="157"/>
      <c r="EK37" s="157"/>
      <c r="EL37" s="157"/>
      <c r="EM37" s="157"/>
      <c r="EN37" s="157"/>
      <c r="EO37" s="157"/>
      <c r="EP37" s="157"/>
      <c r="EQ37" s="157"/>
      <c r="ER37" s="157"/>
      <c r="ES37" s="157"/>
      <c r="ET37" s="157"/>
      <c r="EU37" s="157"/>
      <c r="EV37" s="157"/>
      <c r="EW37" s="157"/>
      <c r="EX37" s="157"/>
      <c r="EY37" s="157"/>
      <c r="EZ37" s="157"/>
      <c r="FA37" s="157"/>
      <c r="FB37" s="157"/>
      <c r="FC37" s="157"/>
      <c r="FD37" s="157"/>
      <c r="FE37" s="157"/>
      <c r="FF37" s="157"/>
      <c r="FG37" s="157"/>
      <c r="FH37" s="157"/>
      <c r="FI37" s="157"/>
      <c r="FJ37" s="157"/>
      <c r="FK37" s="157"/>
      <c r="FL37" s="157"/>
      <c r="FM37" s="157"/>
      <c r="FN37" s="157"/>
      <c r="FO37" s="157"/>
      <c r="FP37" s="157"/>
      <c r="FQ37" s="157"/>
      <c r="FR37" s="157"/>
      <c r="FS37" s="157"/>
      <c r="FT37" s="157"/>
      <c r="FU37" s="157"/>
      <c r="FV37" s="157"/>
      <c r="FW37" s="157"/>
      <c r="FX37" s="157"/>
      <c r="FY37" s="157"/>
      <c r="FZ37" s="157"/>
      <c r="GA37" s="157"/>
      <c r="GB37" s="174" t="str">
        <f t="shared" si="53"/>
        <v xml:space="preserve"> </v>
      </c>
      <c r="GC37" s="174" t="str">
        <f t="shared" si="54"/>
        <v xml:space="preserve"> </v>
      </c>
      <c r="GD37" s="174" t="str">
        <f>IF(ISBLANK(B37)," ",'Skole scoring'!FN170)</f>
        <v xml:space="preserve"> </v>
      </c>
      <c r="GE37" s="174" t="str">
        <f t="shared" si="55"/>
        <v xml:space="preserve"> </v>
      </c>
      <c r="GF37" s="174" t="str">
        <f t="shared" si="56"/>
        <v xml:space="preserve"> </v>
      </c>
    </row>
    <row r="38" spans="1:188" x14ac:dyDescent="0.35">
      <c r="A38" s="145" t="str">
        <f t="shared" si="52"/>
        <v xml:space="preserve"> </v>
      </c>
      <c r="B38" s="16"/>
      <c r="C38" s="16"/>
      <c r="D38" s="16"/>
      <c r="E38" s="144" t="str">
        <f t="shared" si="57"/>
        <v xml:space="preserve"> </v>
      </c>
      <c r="F38" s="144" t="str">
        <f>IF(ISBLANK($E$21),"",VLOOKUP($E$21,Skoleliste!$A:$H,2,FALSE))</f>
        <v/>
      </c>
      <c r="G38" s="144" t="str">
        <f>IF(ISBLANK($E$21),"",VLOOKUP($E$21,Skoleliste!$A:$H,3,FALSE))</f>
        <v/>
      </c>
      <c r="H38" s="144" t="str">
        <f>IF(ISBLANK($E$21),"",VLOOKUP($E$21,Skoleliste!$A:$H,4,FALSE))</f>
        <v/>
      </c>
      <c r="I38" s="144" t="str">
        <f>IF(ISBLANK($E$21),"",VLOOKUP($E$21,Skoleliste!$A:$H,5,FALSE))</f>
        <v/>
      </c>
      <c r="J38" s="144" t="str">
        <f>IF(ISBLANK($E$21),"",VLOOKUP($E$21,Skoleliste!$A:$H,6,FALSE))</f>
        <v/>
      </c>
      <c r="K38" s="144" t="str">
        <f>IF(ISBLANK($E$21),"",VLOOKUP($E$21,Skoleliste!$A:$H,7,FALSE))</f>
        <v/>
      </c>
      <c r="L38" s="144" t="str">
        <f>IF(ISBLANK($E$21),"",VLOOKUP($E$21,Skoleliste!$A:$H,8,FALSE))</f>
        <v/>
      </c>
      <c r="M38" s="4" t="str">
        <f t="shared" si="58"/>
        <v xml:space="preserve"> </v>
      </c>
      <c r="N38" s="4"/>
      <c r="O38" s="4" t="str">
        <f t="shared" si="59"/>
        <v xml:space="preserve"> </v>
      </c>
      <c r="P38" s="157"/>
      <c r="Q38" s="157"/>
      <c r="R38" s="157"/>
      <c r="S38" s="157"/>
      <c r="T38" s="157"/>
      <c r="U38" s="157"/>
      <c r="V38" s="157"/>
      <c r="W38" s="157"/>
      <c r="X38" s="157"/>
      <c r="Y38" s="157"/>
      <c r="Z38" s="157"/>
      <c r="AA38" s="157"/>
      <c r="AB38" s="157"/>
      <c r="AC38" s="157"/>
      <c r="AD38" s="157"/>
      <c r="AE38" s="157"/>
      <c r="AF38" s="157"/>
      <c r="AG38" s="157"/>
      <c r="AH38" s="157"/>
      <c r="AI38" s="157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49"/>
      <c r="CY38" s="149"/>
      <c r="CZ38" s="149"/>
      <c r="DA38" s="149"/>
      <c r="DB38" s="149"/>
      <c r="DC38" s="149"/>
      <c r="DD38" s="149"/>
      <c r="DE38" s="149"/>
      <c r="DF38" s="149"/>
      <c r="DG38" s="149"/>
      <c r="DH38" s="149"/>
      <c r="DI38" s="149"/>
      <c r="DJ38" s="149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57"/>
      <c r="EG38" s="157"/>
      <c r="EH38" s="157"/>
      <c r="EI38" s="157"/>
      <c r="EJ38" s="157"/>
      <c r="EK38" s="157"/>
      <c r="EL38" s="157"/>
      <c r="EM38" s="157"/>
      <c r="EN38" s="157"/>
      <c r="EO38" s="157"/>
      <c r="EP38" s="157"/>
      <c r="EQ38" s="157"/>
      <c r="ER38" s="157"/>
      <c r="ES38" s="157"/>
      <c r="ET38" s="157"/>
      <c r="EU38" s="157"/>
      <c r="EV38" s="157"/>
      <c r="EW38" s="157"/>
      <c r="EX38" s="157"/>
      <c r="EY38" s="157"/>
      <c r="EZ38" s="157"/>
      <c r="FA38" s="157"/>
      <c r="FB38" s="157"/>
      <c r="FC38" s="157"/>
      <c r="FD38" s="157"/>
      <c r="FE38" s="157"/>
      <c r="FF38" s="157"/>
      <c r="FG38" s="157"/>
      <c r="FH38" s="157"/>
      <c r="FI38" s="157"/>
      <c r="FJ38" s="157"/>
      <c r="FK38" s="157"/>
      <c r="FL38" s="157"/>
      <c r="FM38" s="157"/>
      <c r="FN38" s="157"/>
      <c r="FO38" s="157"/>
      <c r="FP38" s="157"/>
      <c r="FQ38" s="157"/>
      <c r="FR38" s="157"/>
      <c r="FS38" s="157"/>
      <c r="FT38" s="157"/>
      <c r="FU38" s="157"/>
      <c r="FV38" s="157"/>
      <c r="FW38" s="157"/>
      <c r="FX38" s="157"/>
      <c r="FY38" s="157"/>
      <c r="FZ38" s="157"/>
      <c r="GA38" s="157"/>
      <c r="GB38" s="174" t="str">
        <f t="shared" si="53"/>
        <v xml:space="preserve"> </v>
      </c>
      <c r="GC38" s="174" t="str">
        <f t="shared" si="54"/>
        <v xml:space="preserve"> </v>
      </c>
      <c r="GD38" s="174" t="str">
        <f>IF(ISBLANK(B38)," ",'Skole scoring'!FN171)</f>
        <v xml:space="preserve"> </v>
      </c>
      <c r="GE38" s="174" t="str">
        <f t="shared" si="55"/>
        <v xml:space="preserve"> </v>
      </c>
      <c r="GF38" s="174" t="str">
        <f t="shared" si="56"/>
        <v xml:space="preserve"> </v>
      </c>
    </row>
    <row r="39" spans="1:188" x14ac:dyDescent="0.35">
      <c r="A39" s="145" t="str">
        <f t="shared" si="52"/>
        <v xml:space="preserve"> </v>
      </c>
      <c r="B39" s="16"/>
      <c r="C39" s="16"/>
      <c r="D39" s="16"/>
      <c r="E39" s="144" t="str">
        <f t="shared" si="57"/>
        <v xml:space="preserve"> </v>
      </c>
      <c r="F39" s="144" t="str">
        <f>IF(ISBLANK($E$21),"",VLOOKUP($E$21,Skoleliste!$A:$H,2,FALSE))</f>
        <v/>
      </c>
      <c r="G39" s="144" t="str">
        <f>IF(ISBLANK($E$21),"",VLOOKUP($E$21,Skoleliste!$A:$H,3,FALSE))</f>
        <v/>
      </c>
      <c r="H39" s="144" t="str">
        <f>IF(ISBLANK($E$21),"",VLOOKUP($E$21,Skoleliste!$A:$H,4,FALSE))</f>
        <v/>
      </c>
      <c r="I39" s="144" t="str">
        <f>IF(ISBLANK($E$21),"",VLOOKUP($E$21,Skoleliste!$A:$H,5,FALSE))</f>
        <v/>
      </c>
      <c r="J39" s="144" t="str">
        <f>IF(ISBLANK($E$21),"",VLOOKUP($E$21,Skoleliste!$A:$H,6,FALSE))</f>
        <v/>
      </c>
      <c r="K39" s="144" t="str">
        <f>IF(ISBLANK($E$21),"",VLOOKUP($E$21,Skoleliste!$A:$H,7,FALSE))</f>
        <v/>
      </c>
      <c r="L39" s="144" t="str">
        <f>IF(ISBLANK($E$21),"",VLOOKUP($E$21,Skoleliste!$A:$H,8,FALSE))</f>
        <v/>
      </c>
      <c r="M39" s="4" t="str">
        <f t="shared" si="58"/>
        <v xml:space="preserve"> </v>
      </c>
      <c r="N39" s="4"/>
      <c r="O39" s="4" t="str">
        <f t="shared" si="59"/>
        <v xml:space="preserve"> </v>
      </c>
      <c r="P39" s="157"/>
      <c r="Q39" s="157"/>
      <c r="R39" s="157"/>
      <c r="S39" s="157"/>
      <c r="T39" s="157"/>
      <c r="U39" s="157"/>
      <c r="V39" s="157"/>
      <c r="W39" s="157"/>
      <c r="X39" s="157"/>
      <c r="Y39" s="157"/>
      <c r="Z39" s="157"/>
      <c r="AA39" s="157"/>
      <c r="AB39" s="157"/>
      <c r="AC39" s="157"/>
      <c r="AD39" s="157"/>
      <c r="AE39" s="157"/>
      <c r="AF39" s="157"/>
      <c r="AG39" s="157"/>
      <c r="AH39" s="157"/>
      <c r="AI39" s="157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49"/>
      <c r="CY39" s="149"/>
      <c r="CZ39" s="149"/>
      <c r="DA39" s="149"/>
      <c r="DB39" s="149"/>
      <c r="DC39" s="149"/>
      <c r="DD39" s="149"/>
      <c r="DE39" s="149"/>
      <c r="DF39" s="149"/>
      <c r="DG39" s="149"/>
      <c r="DH39" s="149"/>
      <c r="DI39" s="149"/>
      <c r="DJ39" s="149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57"/>
      <c r="EG39" s="157"/>
      <c r="EH39" s="157"/>
      <c r="EI39" s="157"/>
      <c r="EJ39" s="157"/>
      <c r="EK39" s="157"/>
      <c r="EL39" s="157"/>
      <c r="EM39" s="157"/>
      <c r="EN39" s="157"/>
      <c r="EO39" s="157"/>
      <c r="EP39" s="157"/>
      <c r="EQ39" s="157"/>
      <c r="ER39" s="157"/>
      <c r="ES39" s="157"/>
      <c r="ET39" s="157"/>
      <c r="EU39" s="157"/>
      <c r="EV39" s="157"/>
      <c r="EW39" s="157"/>
      <c r="EX39" s="157"/>
      <c r="EY39" s="157"/>
      <c r="EZ39" s="157"/>
      <c r="FA39" s="157"/>
      <c r="FB39" s="157"/>
      <c r="FC39" s="157"/>
      <c r="FD39" s="157"/>
      <c r="FE39" s="157"/>
      <c r="FF39" s="157"/>
      <c r="FG39" s="157"/>
      <c r="FH39" s="157"/>
      <c r="FI39" s="157"/>
      <c r="FJ39" s="157"/>
      <c r="FK39" s="157"/>
      <c r="FL39" s="157"/>
      <c r="FM39" s="157"/>
      <c r="FN39" s="157"/>
      <c r="FO39" s="157"/>
      <c r="FP39" s="157"/>
      <c r="FQ39" s="157"/>
      <c r="FR39" s="157"/>
      <c r="FS39" s="157"/>
      <c r="FT39" s="157"/>
      <c r="FU39" s="157"/>
      <c r="FV39" s="157"/>
      <c r="FW39" s="157"/>
      <c r="FX39" s="157"/>
      <c r="FY39" s="157"/>
      <c r="FZ39" s="157"/>
      <c r="GA39" s="157"/>
      <c r="GB39" s="174" t="str">
        <f t="shared" si="53"/>
        <v xml:space="preserve"> </v>
      </c>
      <c r="GC39" s="174" t="str">
        <f t="shared" si="54"/>
        <v xml:space="preserve"> </v>
      </c>
      <c r="GD39" s="174" t="str">
        <f>IF(ISBLANK(B39)," ",'Skole scoring'!FN172)</f>
        <v xml:space="preserve"> </v>
      </c>
      <c r="GE39" s="174" t="str">
        <f t="shared" si="55"/>
        <v xml:space="preserve"> </v>
      </c>
      <c r="GF39" s="174" t="str">
        <f t="shared" si="56"/>
        <v xml:space="preserve"> </v>
      </c>
    </row>
    <row r="40" spans="1:188" x14ac:dyDescent="0.35">
      <c r="A40" s="145" t="str">
        <f t="shared" si="52"/>
        <v xml:space="preserve"> </v>
      </c>
      <c r="B40" s="16"/>
      <c r="C40" s="16"/>
      <c r="D40" s="16"/>
      <c r="E40" s="144" t="str">
        <f t="shared" si="57"/>
        <v xml:space="preserve"> </v>
      </c>
      <c r="F40" s="144" t="str">
        <f>IF(ISBLANK($E$21),"",VLOOKUP($E$21,Skoleliste!$A:$H,2,FALSE))</f>
        <v/>
      </c>
      <c r="G40" s="144" t="str">
        <f>IF(ISBLANK($E$21),"",VLOOKUP($E$21,Skoleliste!$A:$H,3,FALSE))</f>
        <v/>
      </c>
      <c r="H40" s="144" t="str">
        <f>IF(ISBLANK($E$21),"",VLOOKUP($E$21,Skoleliste!$A:$H,4,FALSE))</f>
        <v/>
      </c>
      <c r="I40" s="144" t="str">
        <f>IF(ISBLANK($E$21),"",VLOOKUP($E$21,Skoleliste!$A:$H,5,FALSE))</f>
        <v/>
      </c>
      <c r="J40" s="144" t="str">
        <f>IF(ISBLANK($E$21),"",VLOOKUP($E$21,Skoleliste!$A:$H,6,FALSE))</f>
        <v/>
      </c>
      <c r="K40" s="144" t="str">
        <f>IF(ISBLANK($E$21),"",VLOOKUP($E$21,Skoleliste!$A:$H,7,FALSE))</f>
        <v/>
      </c>
      <c r="L40" s="144" t="str">
        <f>IF(ISBLANK($E$21),"",VLOOKUP($E$21,Skoleliste!$A:$H,8,FALSE))</f>
        <v/>
      </c>
      <c r="M40" s="4" t="str">
        <f t="shared" si="58"/>
        <v xml:space="preserve"> </v>
      </c>
      <c r="N40" s="4"/>
      <c r="O40" s="4" t="str">
        <f t="shared" si="59"/>
        <v xml:space="preserve"> </v>
      </c>
      <c r="P40" s="157"/>
      <c r="Q40" s="157"/>
      <c r="R40" s="157"/>
      <c r="S40" s="157"/>
      <c r="T40" s="157"/>
      <c r="U40" s="157"/>
      <c r="V40" s="157"/>
      <c r="W40" s="157"/>
      <c r="X40" s="157"/>
      <c r="Y40" s="157"/>
      <c r="Z40" s="157"/>
      <c r="AA40" s="157"/>
      <c r="AB40" s="157"/>
      <c r="AC40" s="157"/>
      <c r="AD40" s="157"/>
      <c r="AE40" s="157"/>
      <c r="AF40" s="157"/>
      <c r="AG40" s="157"/>
      <c r="AH40" s="157"/>
      <c r="AI40" s="157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49"/>
      <c r="CY40" s="149"/>
      <c r="CZ40" s="149"/>
      <c r="DA40" s="149"/>
      <c r="DB40" s="149"/>
      <c r="DC40" s="149"/>
      <c r="DD40" s="149"/>
      <c r="DE40" s="149"/>
      <c r="DF40" s="149"/>
      <c r="DG40" s="149"/>
      <c r="DH40" s="149"/>
      <c r="DI40" s="149"/>
      <c r="DJ40" s="149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57"/>
      <c r="EG40" s="157"/>
      <c r="EH40" s="157"/>
      <c r="EI40" s="157"/>
      <c r="EJ40" s="157"/>
      <c r="EK40" s="157"/>
      <c r="EL40" s="157"/>
      <c r="EM40" s="157"/>
      <c r="EN40" s="157"/>
      <c r="EO40" s="157"/>
      <c r="EP40" s="157"/>
      <c r="EQ40" s="157"/>
      <c r="ER40" s="157"/>
      <c r="ES40" s="157"/>
      <c r="ET40" s="157"/>
      <c r="EU40" s="157"/>
      <c r="EV40" s="157"/>
      <c r="EW40" s="157"/>
      <c r="EX40" s="157"/>
      <c r="EY40" s="157"/>
      <c r="EZ40" s="157"/>
      <c r="FA40" s="157"/>
      <c r="FB40" s="157"/>
      <c r="FC40" s="157"/>
      <c r="FD40" s="157"/>
      <c r="FE40" s="157"/>
      <c r="FF40" s="157"/>
      <c r="FG40" s="157"/>
      <c r="FH40" s="157"/>
      <c r="FI40" s="157"/>
      <c r="FJ40" s="157"/>
      <c r="FK40" s="157"/>
      <c r="FL40" s="157"/>
      <c r="FM40" s="157"/>
      <c r="FN40" s="157"/>
      <c r="FO40" s="157"/>
      <c r="FP40" s="157"/>
      <c r="FQ40" s="157"/>
      <c r="FR40" s="157"/>
      <c r="FS40" s="157"/>
      <c r="FT40" s="157"/>
      <c r="FU40" s="157"/>
      <c r="FV40" s="157"/>
      <c r="FW40" s="157"/>
      <c r="FX40" s="157"/>
      <c r="FY40" s="157"/>
      <c r="FZ40" s="157"/>
      <c r="GA40" s="157"/>
      <c r="GB40" s="174" t="str">
        <f t="shared" si="53"/>
        <v xml:space="preserve"> </v>
      </c>
      <c r="GC40" s="174" t="str">
        <f t="shared" si="54"/>
        <v xml:space="preserve"> </v>
      </c>
      <c r="GD40" s="174" t="str">
        <f>IF(ISBLANK(B40)," ",'Skole scoring'!FN173)</f>
        <v xml:space="preserve"> </v>
      </c>
      <c r="GE40" s="174" t="str">
        <f t="shared" si="55"/>
        <v xml:space="preserve"> </v>
      </c>
      <c r="GF40" s="174" t="str">
        <f t="shared" si="56"/>
        <v xml:space="preserve"> </v>
      </c>
    </row>
    <row r="41" spans="1:188" x14ac:dyDescent="0.35">
      <c r="A41" s="145" t="str">
        <f t="shared" si="52"/>
        <v xml:space="preserve"> </v>
      </c>
      <c r="B41" s="16"/>
      <c r="C41" s="16"/>
      <c r="D41" s="16"/>
      <c r="E41" s="144" t="str">
        <f t="shared" si="57"/>
        <v xml:space="preserve"> </v>
      </c>
      <c r="F41" s="144" t="str">
        <f>IF(ISBLANK($E$21),"",VLOOKUP($E$21,Skoleliste!$A:$H,2,FALSE))</f>
        <v/>
      </c>
      <c r="G41" s="144" t="str">
        <f>IF(ISBLANK($E$21),"",VLOOKUP($E$21,Skoleliste!$A:$H,3,FALSE))</f>
        <v/>
      </c>
      <c r="H41" s="144" t="str">
        <f>IF(ISBLANK($E$21),"",VLOOKUP($E$21,Skoleliste!$A:$H,4,FALSE))</f>
        <v/>
      </c>
      <c r="I41" s="144" t="str">
        <f>IF(ISBLANK($E$21),"",VLOOKUP($E$21,Skoleliste!$A:$H,5,FALSE))</f>
        <v/>
      </c>
      <c r="J41" s="144" t="str">
        <f>IF(ISBLANK($E$21),"",VLOOKUP($E$21,Skoleliste!$A:$H,6,FALSE))</f>
        <v/>
      </c>
      <c r="K41" s="144" t="str">
        <f>IF(ISBLANK($E$21),"",VLOOKUP($E$21,Skoleliste!$A:$H,7,FALSE))</f>
        <v/>
      </c>
      <c r="L41" s="144" t="str">
        <f>IF(ISBLANK($E$21),"",VLOOKUP($E$21,Skoleliste!$A:$H,8,FALSE))</f>
        <v/>
      </c>
      <c r="M41" s="4" t="str">
        <f t="shared" si="58"/>
        <v xml:space="preserve"> </v>
      </c>
      <c r="N41" s="4"/>
      <c r="O41" s="4" t="str">
        <f t="shared" si="59"/>
        <v xml:space="preserve"> </v>
      </c>
      <c r="P41" s="157"/>
      <c r="Q41" s="157"/>
      <c r="R41" s="157"/>
      <c r="S41" s="157"/>
      <c r="T41" s="157"/>
      <c r="U41" s="157"/>
      <c r="V41" s="157"/>
      <c r="W41" s="157"/>
      <c r="X41" s="157"/>
      <c r="Y41" s="157"/>
      <c r="Z41" s="157"/>
      <c r="AA41" s="157"/>
      <c r="AB41" s="157"/>
      <c r="AC41" s="157"/>
      <c r="AD41" s="157"/>
      <c r="AE41" s="157"/>
      <c r="AF41" s="157"/>
      <c r="AG41" s="157"/>
      <c r="AH41" s="157"/>
      <c r="AI41" s="157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49"/>
      <c r="CY41" s="149"/>
      <c r="CZ41" s="149"/>
      <c r="DA41" s="149"/>
      <c r="DB41" s="149"/>
      <c r="DC41" s="149"/>
      <c r="DD41" s="149"/>
      <c r="DE41" s="149"/>
      <c r="DF41" s="149"/>
      <c r="DG41" s="149"/>
      <c r="DH41" s="149"/>
      <c r="DI41" s="149"/>
      <c r="DJ41" s="149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57"/>
      <c r="EG41" s="157"/>
      <c r="EH41" s="157"/>
      <c r="EI41" s="157"/>
      <c r="EJ41" s="157"/>
      <c r="EK41" s="157"/>
      <c r="EL41" s="157"/>
      <c r="EM41" s="157"/>
      <c r="EN41" s="157"/>
      <c r="EO41" s="157"/>
      <c r="EP41" s="157"/>
      <c r="EQ41" s="157"/>
      <c r="ER41" s="157"/>
      <c r="ES41" s="157"/>
      <c r="ET41" s="157"/>
      <c r="EU41" s="157"/>
      <c r="EV41" s="157"/>
      <c r="EW41" s="157"/>
      <c r="EX41" s="157"/>
      <c r="EY41" s="157"/>
      <c r="EZ41" s="157"/>
      <c r="FA41" s="157"/>
      <c r="FB41" s="157"/>
      <c r="FC41" s="157"/>
      <c r="FD41" s="157"/>
      <c r="FE41" s="157"/>
      <c r="FF41" s="157"/>
      <c r="FG41" s="157"/>
      <c r="FH41" s="157"/>
      <c r="FI41" s="157"/>
      <c r="FJ41" s="157"/>
      <c r="FK41" s="157"/>
      <c r="FL41" s="157"/>
      <c r="FM41" s="157"/>
      <c r="FN41" s="157"/>
      <c r="FO41" s="157"/>
      <c r="FP41" s="157"/>
      <c r="FQ41" s="157"/>
      <c r="FR41" s="157"/>
      <c r="FS41" s="157"/>
      <c r="FT41" s="157"/>
      <c r="FU41" s="157"/>
      <c r="FV41" s="157"/>
      <c r="FW41" s="157"/>
      <c r="FX41" s="157"/>
      <c r="FY41" s="157"/>
      <c r="FZ41" s="157"/>
      <c r="GA41" s="157"/>
      <c r="GB41" s="174" t="str">
        <f t="shared" si="53"/>
        <v xml:space="preserve"> </v>
      </c>
      <c r="GC41" s="174" t="str">
        <f t="shared" si="54"/>
        <v xml:space="preserve"> </v>
      </c>
      <c r="GD41" s="174" t="str">
        <f>IF(ISBLANK(B41)," ",'Skole scoring'!FN174)</f>
        <v xml:space="preserve"> </v>
      </c>
      <c r="GE41" s="174" t="str">
        <f t="shared" si="55"/>
        <v xml:space="preserve"> </v>
      </c>
      <c r="GF41" s="174" t="str">
        <f t="shared" si="56"/>
        <v xml:space="preserve"> </v>
      </c>
    </row>
    <row r="42" spans="1:188" x14ac:dyDescent="0.35">
      <c r="A42" s="145" t="str">
        <f t="shared" si="52"/>
        <v xml:space="preserve"> </v>
      </c>
      <c r="B42" s="16"/>
      <c r="C42" s="16"/>
      <c r="D42" s="16"/>
      <c r="E42" s="144" t="str">
        <f t="shared" si="57"/>
        <v xml:space="preserve"> </v>
      </c>
      <c r="F42" s="144" t="str">
        <f>IF(ISBLANK($E$21),"",VLOOKUP($E$21,Skoleliste!$A:$H,2,FALSE))</f>
        <v/>
      </c>
      <c r="G42" s="144" t="str">
        <f>IF(ISBLANK($E$21),"",VLOOKUP($E$21,Skoleliste!$A:$H,3,FALSE))</f>
        <v/>
      </c>
      <c r="H42" s="144" t="str">
        <f>IF(ISBLANK($E$21),"",VLOOKUP($E$21,Skoleliste!$A:$H,4,FALSE))</f>
        <v/>
      </c>
      <c r="I42" s="144" t="str">
        <f>IF(ISBLANK($E$21),"",VLOOKUP($E$21,Skoleliste!$A:$H,5,FALSE))</f>
        <v/>
      </c>
      <c r="J42" s="144" t="str">
        <f>IF(ISBLANK($E$21),"",VLOOKUP($E$21,Skoleliste!$A:$H,6,FALSE))</f>
        <v/>
      </c>
      <c r="K42" s="144" t="str">
        <f>IF(ISBLANK($E$21),"",VLOOKUP($E$21,Skoleliste!$A:$H,7,FALSE))</f>
        <v/>
      </c>
      <c r="L42" s="144" t="str">
        <f>IF(ISBLANK($E$21),"",VLOOKUP($E$21,Skoleliste!$A:$H,8,FALSE))</f>
        <v/>
      </c>
      <c r="M42" s="4" t="str">
        <f t="shared" si="58"/>
        <v xml:space="preserve"> </v>
      </c>
      <c r="N42" s="4"/>
      <c r="O42" s="4" t="str">
        <f t="shared" si="59"/>
        <v xml:space="preserve"> </v>
      </c>
      <c r="P42" s="157"/>
      <c r="Q42" s="157"/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  <c r="AC42" s="157"/>
      <c r="AD42" s="157"/>
      <c r="AE42" s="157"/>
      <c r="AF42" s="157"/>
      <c r="AG42" s="157"/>
      <c r="AH42" s="157"/>
      <c r="AI42" s="157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49"/>
      <c r="CY42" s="149"/>
      <c r="CZ42" s="149"/>
      <c r="DA42" s="149"/>
      <c r="DB42" s="149"/>
      <c r="DC42" s="149"/>
      <c r="DD42" s="149"/>
      <c r="DE42" s="149"/>
      <c r="DF42" s="149"/>
      <c r="DG42" s="149"/>
      <c r="DH42" s="149"/>
      <c r="DI42" s="149"/>
      <c r="DJ42" s="149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16"/>
      <c r="DY42" s="16"/>
      <c r="DZ42" s="16"/>
      <c r="EA42" s="16"/>
      <c r="EB42" s="16"/>
      <c r="EC42" s="16"/>
      <c r="ED42" s="16"/>
      <c r="EE42" s="16"/>
      <c r="EF42" s="157"/>
      <c r="EG42" s="157"/>
      <c r="EH42" s="157"/>
      <c r="EI42" s="157"/>
      <c r="EJ42" s="157"/>
      <c r="EK42" s="157"/>
      <c r="EL42" s="157"/>
      <c r="EM42" s="157"/>
      <c r="EN42" s="157"/>
      <c r="EO42" s="157"/>
      <c r="EP42" s="157"/>
      <c r="EQ42" s="157"/>
      <c r="ER42" s="157"/>
      <c r="ES42" s="157"/>
      <c r="ET42" s="157"/>
      <c r="EU42" s="157"/>
      <c r="EV42" s="157"/>
      <c r="EW42" s="157"/>
      <c r="EX42" s="157"/>
      <c r="EY42" s="157"/>
      <c r="EZ42" s="157"/>
      <c r="FA42" s="157"/>
      <c r="FB42" s="157"/>
      <c r="FC42" s="157"/>
      <c r="FD42" s="157"/>
      <c r="FE42" s="157"/>
      <c r="FF42" s="157"/>
      <c r="FG42" s="157"/>
      <c r="FH42" s="157"/>
      <c r="FI42" s="157"/>
      <c r="FJ42" s="157"/>
      <c r="FK42" s="157"/>
      <c r="FL42" s="157"/>
      <c r="FM42" s="157"/>
      <c r="FN42" s="157"/>
      <c r="FO42" s="157"/>
      <c r="FP42" s="157"/>
      <c r="FQ42" s="157"/>
      <c r="FR42" s="157"/>
      <c r="FS42" s="157"/>
      <c r="FT42" s="157"/>
      <c r="FU42" s="157"/>
      <c r="FV42" s="157"/>
      <c r="FW42" s="157"/>
      <c r="FX42" s="157"/>
      <c r="FY42" s="157"/>
      <c r="FZ42" s="157"/>
      <c r="GA42" s="157"/>
      <c r="GB42" s="174" t="str">
        <f t="shared" si="53"/>
        <v xml:space="preserve"> </v>
      </c>
      <c r="GC42" s="174" t="str">
        <f t="shared" si="54"/>
        <v xml:space="preserve"> </v>
      </c>
      <c r="GD42" s="174" t="str">
        <f>IF(ISBLANK(B42)," ",'Skole scoring'!FN175)</f>
        <v xml:space="preserve"> </v>
      </c>
      <c r="GE42" s="174" t="str">
        <f t="shared" si="55"/>
        <v xml:space="preserve"> </v>
      </c>
      <c r="GF42" s="174" t="str">
        <f t="shared" si="56"/>
        <v xml:space="preserve"> </v>
      </c>
    </row>
    <row r="43" spans="1:188" x14ac:dyDescent="0.35">
      <c r="A43" s="145" t="str">
        <f t="shared" si="52"/>
        <v xml:space="preserve"> </v>
      </c>
      <c r="B43" s="16"/>
      <c r="C43" s="16"/>
      <c r="D43" s="16"/>
      <c r="E43" s="144" t="str">
        <f t="shared" si="57"/>
        <v xml:space="preserve"> </v>
      </c>
      <c r="F43" s="144" t="str">
        <f>IF(ISBLANK($E$21),"",VLOOKUP($E$21,Skoleliste!$A:$H,2,FALSE))</f>
        <v/>
      </c>
      <c r="G43" s="144" t="str">
        <f>IF(ISBLANK($E$21),"",VLOOKUP($E$21,Skoleliste!$A:$H,3,FALSE))</f>
        <v/>
      </c>
      <c r="H43" s="144" t="str">
        <f>IF(ISBLANK($E$21),"",VLOOKUP($E$21,Skoleliste!$A:$H,4,FALSE))</f>
        <v/>
      </c>
      <c r="I43" s="144" t="str">
        <f>IF(ISBLANK($E$21),"",VLOOKUP($E$21,Skoleliste!$A:$H,5,FALSE))</f>
        <v/>
      </c>
      <c r="J43" s="144" t="str">
        <f>IF(ISBLANK($E$21),"",VLOOKUP($E$21,Skoleliste!$A:$H,6,FALSE))</f>
        <v/>
      </c>
      <c r="K43" s="144" t="str">
        <f>IF(ISBLANK($E$21),"",VLOOKUP($E$21,Skoleliste!$A:$H,7,FALSE))</f>
        <v/>
      </c>
      <c r="L43" s="144" t="str">
        <f>IF(ISBLANK($E$21),"",VLOOKUP($E$21,Skoleliste!$A:$H,8,FALSE))</f>
        <v/>
      </c>
      <c r="M43" s="4" t="str">
        <f t="shared" si="58"/>
        <v xml:space="preserve"> </v>
      </c>
      <c r="N43" s="4"/>
      <c r="O43" s="4" t="str">
        <f t="shared" si="59"/>
        <v xml:space="preserve"> </v>
      </c>
      <c r="P43" s="157"/>
      <c r="Q43" s="157"/>
      <c r="R43" s="157"/>
      <c r="S43" s="157"/>
      <c r="T43" s="157"/>
      <c r="U43" s="157"/>
      <c r="V43" s="157"/>
      <c r="W43" s="157"/>
      <c r="X43" s="157"/>
      <c r="Y43" s="157"/>
      <c r="Z43" s="157"/>
      <c r="AA43" s="157"/>
      <c r="AB43" s="157"/>
      <c r="AC43" s="157"/>
      <c r="AD43" s="157"/>
      <c r="AE43" s="157"/>
      <c r="AF43" s="157"/>
      <c r="AG43" s="157"/>
      <c r="AH43" s="157"/>
      <c r="AI43" s="157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49"/>
      <c r="CY43" s="149"/>
      <c r="CZ43" s="149"/>
      <c r="DA43" s="149"/>
      <c r="DB43" s="149"/>
      <c r="DC43" s="149"/>
      <c r="DD43" s="149"/>
      <c r="DE43" s="149"/>
      <c r="DF43" s="149"/>
      <c r="DG43" s="149"/>
      <c r="DH43" s="149"/>
      <c r="DI43" s="149"/>
      <c r="DJ43" s="149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6"/>
      <c r="DX43" s="16"/>
      <c r="DY43" s="16"/>
      <c r="DZ43" s="16"/>
      <c r="EA43" s="16"/>
      <c r="EB43" s="16"/>
      <c r="EC43" s="16"/>
      <c r="ED43" s="16"/>
      <c r="EE43" s="16"/>
      <c r="EF43" s="157"/>
      <c r="EG43" s="157"/>
      <c r="EH43" s="157"/>
      <c r="EI43" s="157"/>
      <c r="EJ43" s="157"/>
      <c r="EK43" s="157"/>
      <c r="EL43" s="157"/>
      <c r="EM43" s="157"/>
      <c r="EN43" s="157"/>
      <c r="EO43" s="157"/>
      <c r="EP43" s="157"/>
      <c r="EQ43" s="157"/>
      <c r="ER43" s="157"/>
      <c r="ES43" s="157"/>
      <c r="ET43" s="157"/>
      <c r="EU43" s="157"/>
      <c r="EV43" s="157"/>
      <c r="EW43" s="157"/>
      <c r="EX43" s="157"/>
      <c r="EY43" s="157"/>
      <c r="EZ43" s="157"/>
      <c r="FA43" s="157"/>
      <c r="FB43" s="157"/>
      <c r="FC43" s="157"/>
      <c r="FD43" s="157"/>
      <c r="FE43" s="157"/>
      <c r="FF43" s="157"/>
      <c r="FG43" s="157"/>
      <c r="FH43" s="157"/>
      <c r="FI43" s="157"/>
      <c r="FJ43" s="157"/>
      <c r="FK43" s="157"/>
      <c r="FL43" s="157"/>
      <c r="FM43" s="157"/>
      <c r="FN43" s="157"/>
      <c r="FO43" s="157"/>
      <c r="FP43" s="157"/>
      <c r="FQ43" s="157"/>
      <c r="FR43" s="157"/>
      <c r="FS43" s="157"/>
      <c r="FT43" s="157"/>
      <c r="FU43" s="157"/>
      <c r="FV43" s="157"/>
      <c r="FW43" s="157"/>
      <c r="FX43" s="157"/>
      <c r="FY43" s="157"/>
      <c r="FZ43" s="157"/>
      <c r="GA43" s="157"/>
      <c r="GB43" s="174" t="str">
        <f t="shared" si="53"/>
        <v xml:space="preserve"> </v>
      </c>
      <c r="GC43" s="174" t="str">
        <f t="shared" si="54"/>
        <v xml:space="preserve"> </v>
      </c>
      <c r="GD43" s="174" t="str">
        <f>IF(ISBLANK(B43)," ",'Skole scoring'!FN176)</f>
        <v xml:space="preserve"> </v>
      </c>
      <c r="GE43" s="174" t="str">
        <f t="shared" si="55"/>
        <v xml:space="preserve"> </v>
      </c>
      <c r="GF43" s="174" t="str">
        <f t="shared" si="56"/>
        <v xml:space="preserve"> </v>
      </c>
    </row>
    <row r="44" spans="1:188" x14ac:dyDescent="0.35">
      <c r="A44" s="145" t="str">
        <f t="shared" si="52"/>
        <v xml:space="preserve"> </v>
      </c>
      <c r="B44" s="16"/>
      <c r="C44" s="16"/>
      <c r="D44" s="16"/>
      <c r="E44" s="144" t="str">
        <f t="shared" si="57"/>
        <v xml:space="preserve"> </v>
      </c>
      <c r="F44" s="144" t="str">
        <f>IF(ISBLANK($E$21),"",VLOOKUP($E$21,Skoleliste!$A:$H,2,FALSE))</f>
        <v/>
      </c>
      <c r="G44" s="144" t="str">
        <f>IF(ISBLANK($E$21),"",VLOOKUP($E$21,Skoleliste!$A:$H,3,FALSE))</f>
        <v/>
      </c>
      <c r="H44" s="144" t="str">
        <f>IF(ISBLANK($E$21),"",VLOOKUP($E$21,Skoleliste!$A:$H,4,FALSE))</f>
        <v/>
      </c>
      <c r="I44" s="144" t="str">
        <f>IF(ISBLANK($E$21),"",VLOOKUP($E$21,Skoleliste!$A:$H,5,FALSE))</f>
        <v/>
      </c>
      <c r="J44" s="144" t="str">
        <f>IF(ISBLANK($E$21),"",VLOOKUP($E$21,Skoleliste!$A:$H,6,FALSE))</f>
        <v/>
      </c>
      <c r="K44" s="144" t="str">
        <f>IF(ISBLANK($E$21),"",VLOOKUP($E$21,Skoleliste!$A:$H,7,FALSE))</f>
        <v/>
      </c>
      <c r="L44" s="144" t="str">
        <f>IF(ISBLANK($E$21),"",VLOOKUP($E$21,Skoleliste!$A:$H,8,FALSE))</f>
        <v/>
      </c>
      <c r="M44" s="4" t="str">
        <f t="shared" si="58"/>
        <v xml:space="preserve"> </v>
      </c>
      <c r="N44" s="4"/>
      <c r="O44" s="4" t="str">
        <f t="shared" si="59"/>
        <v xml:space="preserve"> </v>
      </c>
      <c r="P44" s="157"/>
      <c r="Q44" s="157"/>
      <c r="R44" s="157"/>
      <c r="S44" s="157"/>
      <c r="T44" s="157"/>
      <c r="U44" s="157"/>
      <c r="V44" s="157"/>
      <c r="W44" s="157"/>
      <c r="X44" s="157"/>
      <c r="Y44" s="157"/>
      <c r="Z44" s="157"/>
      <c r="AA44" s="157"/>
      <c r="AB44" s="157"/>
      <c r="AC44" s="157"/>
      <c r="AD44" s="157"/>
      <c r="AE44" s="157"/>
      <c r="AF44" s="157"/>
      <c r="AG44" s="157"/>
      <c r="AH44" s="157"/>
      <c r="AI44" s="157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49"/>
      <c r="CY44" s="149"/>
      <c r="CZ44" s="149"/>
      <c r="DA44" s="149"/>
      <c r="DB44" s="149"/>
      <c r="DC44" s="149"/>
      <c r="DD44" s="149"/>
      <c r="DE44" s="149"/>
      <c r="DF44" s="149"/>
      <c r="DG44" s="149"/>
      <c r="DH44" s="149"/>
      <c r="DI44" s="149"/>
      <c r="DJ44" s="149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57"/>
      <c r="EG44" s="157"/>
      <c r="EH44" s="157"/>
      <c r="EI44" s="157"/>
      <c r="EJ44" s="157"/>
      <c r="EK44" s="157"/>
      <c r="EL44" s="157"/>
      <c r="EM44" s="157"/>
      <c r="EN44" s="157"/>
      <c r="EO44" s="157"/>
      <c r="EP44" s="157"/>
      <c r="EQ44" s="157"/>
      <c r="ER44" s="157"/>
      <c r="ES44" s="157"/>
      <c r="ET44" s="157"/>
      <c r="EU44" s="157"/>
      <c r="EV44" s="157"/>
      <c r="EW44" s="157"/>
      <c r="EX44" s="157"/>
      <c r="EY44" s="157"/>
      <c r="EZ44" s="157"/>
      <c r="FA44" s="157"/>
      <c r="FB44" s="157"/>
      <c r="FC44" s="157"/>
      <c r="FD44" s="157"/>
      <c r="FE44" s="157"/>
      <c r="FF44" s="157"/>
      <c r="FG44" s="157"/>
      <c r="FH44" s="157"/>
      <c r="FI44" s="157"/>
      <c r="FJ44" s="157"/>
      <c r="FK44" s="157"/>
      <c r="FL44" s="157"/>
      <c r="FM44" s="157"/>
      <c r="FN44" s="157"/>
      <c r="FO44" s="157"/>
      <c r="FP44" s="157"/>
      <c r="FQ44" s="157"/>
      <c r="FR44" s="157"/>
      <c r="FS44" s="157"/>
      <c r="FT44" s="157"/>
      <c r="FU44" s="157"/>
      <c r="FV44" s="157"/>
      <c r="FW44" s="157"/>
      <c r="FX44" s="157"/>
      <c r="FY44" s="157"/>
      <c r="FZ44" s="157"/>
      <c r="GA44" s="157"/>
      <c r="GB44" s="174" t="str">
        <f t="shared" si="53"/>
        <v xml:space="preserve"> </v>
      </c>
      <c r="GC44" s="174" t="str">
        <f t="shared" si="54"/>
        <v xml:space="preserve"> </v>
      </c>
      <c r="GD44" s="174" t="str">
        <f>IF(ISBLANK(B44)," ",'Skole scoring'!FN177)</f>
        <v xml:space="preserve"> </v>
      </c>
      <c r="GE44" s="174" t="str">
        <f t="shared" si="55"/>
        <v xml:space="preserve"> </v>
      </c>
      <c r="GF44" s="174" t="str">
        <f t="shared" si="56"/>
        <v xml:space="preserve"> </v>
      </c>
    </row>
    <row r="45" spans="1:188" x14ac:dyDescent="0.35">
      <c r="A45" s="145" t="str">
        <f t="shared" si="52"/>
        <v xml:space="preserve"> </v>
      </c>
      <c r="B45" s="16"/>
      <c r="C45" s="16"/>
      <c r="D45" s="16"/>
      <c r="E45" s="144" t="str">
        <f t="shared" si="57"/>
        <v xml:space="preserve"> </v>
      </c>
      <c r="F45" s="144" t="str">
        <f>IF(ISBLANK($E$21),"",VLOOKUP($E$21,Skoleliste!$A:$H,2,FALSE))</f>
        <v/>
      </c>
      <c r="G45" s="144" t="str">
        <f>IF(ISBLANK($E$21),"",VLOOKUP($E$21,Skoleliste!$A:$H,3,FALSE))</f>
        <v/>
      </c>
      <c r="H45" s="144" t="str">
        <f>IF(ISBLANK($E$21),"",VLOOKUP($E$21,Skoleliste!$A:$H,4,FALSE))</f>
        <v/>
      </c>
      <c r="I45" s="144" t="str">
        <f>IF(ISBLANK($E$21),"",VLOOKUP($E$21,Skoleliste!$A:$H,5,FALSE))</f>
        <v/>
      </c>
      <c r="J45" s="144" t="str">
        <f>IF(ISBLANK($E$21),"",VLOOKUP($E$21,Skoleliste!$A:$H,6,FALSE))</f>
        <v/>
      </c>
      <c r="K45" s="144" t="str">
        <f>IF(ISBLANK($E$21),"",VLOOKUP($E$21,Skoleliste!$A:$H,7,FALSE))</f>
        <v/>
      </c>
      <c r="L45" s="144" t="str">
        <f>IF(ISBLANK($E$21),"",VLOOKUP($E$21,Skoleliste!$A:$H,8,FALSE))</f>
        <v/>
      </c>
      <c r="M45" s="4" t="str">
        <f t="shared" si="58"/>
        <v xml:space="preserve"> </v>
      </c>
      <c r="N45" s="4"/>
      <c r="O45" s="4" t="str">
        <f t="shared" si="59"/>
        <v xml:space="preserve"> </v>
      </c>
      <c r="P45" s="157"/>
      <c r="Q45" s="157"/>
      <c r="R45" s="157"/>
      <c r="S45" s="157"/>
      <c r="T45" s="157"/>
      <c r="U45" s="157"/>
      <c r="V45" s="157"/>
      <c r="W45" s="157"/>
      <c r="X45" s="157"/>
      <c r="Y45" s="157"/>
      <c r="Z45" s="157"/>
      <c r="AA45" s="157"/>
      <c r="AB45" s="157"/>
      <c r="AC45" s="157"/>
      <c r="AD45" s="157"/>
      <c r="AE45" s="157"/>
      <c r="AF45" s="157"/>
      <c r="AG45" s="157"/>
      <c r="AH45" s="157"/>
      <c r="AI45" s="157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49"/>
      <c r="CY45" s="149"/>
      <c r="CZ45" s="149"/>
      <c r="DA45" s="149"/>
      <c r="DB45" s="149"/>
      <c r="DC45" s="149"/>
      <c r="DD45" s="149"/>
      <c r="DE45" s="149"/>
      <c r="DF45" s="149"/>
      <c r="DG45" s="149"/>
      <c r="DH45" s="149"/>
      <c r="DI45" s="149"/>
      <c r="DJ45" s="149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57"/>
      <c r="EG45" s="157"/>
      <c r="EH45" s="157"/>
      <c r="EI45" s="157"/>
      <c r="EJ45" s="157"/>
      <c r="EK45" s="157"/>
      <c r="EL45" s="157"/>
      <c r="EM45" s="157"/>
      <c r="EN45" s="157"/>
      <c r="EO45" s="157"/>
      <c r="EP45" s="157"/>
      <c r="EQ45" s="157"/>
      <c r="ER45" s="157"/>
      <c r="ES45" s="157"/>
      <c r="ET45" s="157"/>
      <c r="EU45" s="157"/>
      <c r="EV45" s="157"/>
      <c r="EW45" s="157"/>
      <c r="EX45" s="157"/>
      <c r="EY45" s="157"/>
      <c r="EZ45" s="157"/>
      <c r="FA45" s="157"/>
      <c r="FB45" s="157"/>
      <c r="FC45" s="157"/>
      <c r="FD45" s="157"/>
      <c r="FE45" s="157"/>
      <c r="FF45" s="157"/>
      <c r="FG45" s="157"/>
      <c r="FH45" s="157"/>
      <c r="FI45" s="157"/>
      <c r="FJ45" s="157"/>
      <c r="FK45" s="157"/>
      <c r="FL45" s="157"/>
      <c r="FM45" s="157"/>
      <c r="FN45" s="157"/>
      <c r="FO45" s="157"/>
      <c r="FP45" s="157"/>
      <c r="FQ45" s="157"/>
      <c r="FR45" s="157"/>
      <c r="FS45" s="157"/>
      <c r="FT45" s="157"/>
      <c r="FU45" s="157"/>
      <c r="FV45" s="157"/>
      <c r="FW45" s="157"/>
      <c r="FX45" s="157"/>
      <c r="FY45" s="157"/>
      <c r="FZ45" s="157"/>
      <c r="GA45" s="157"/>
      <c r="GB45" s="174" t="str">
        <f t="shared" si="53"/>
        <v xml:space="preserve"> </v>
      </c>
      <c r="GC45" s="174" t="str">
        <f t="shared" si="54"/>
        <v xml:space="preserve"> </v>
      </c>
      <c r="GD45" s="174" t="str">
        <f>IF(ISBLANK(B45)," ",'Skole scoring'!FN178)</f>
        <v xml:space="preserve"> </v>
      </c>
      <c r="GE45" s="174" t="str">
        <f t="shared" si="55"/>
        <v xml:space="preserve"> </v>
      </c>
      <c r="GF45" s="174" t="str">
        <f t="shared" si="56"/>
        <v xml:space="preserve"> </v>
      </c>
    </row>
    <row r="46" spans="1:188" x14ac:dyDescent="0.35">
      <c r="A46" s="145" t="str">
        <f t="shared" si="52"/>
        <v xml:space="preserve"> </v>
      </c>
      <c r="B46" s="16"/>
      <c r="C46" s="16"/>
      <c r="D46" s="16"/>
      <c r="E46" s="144" t="str">
        <f t="shared" si="57"/>
        <v xml:space="preserve"> </v>
      </c>
      <c r="F46" s="144" t="str">
        <f>IF(ISBLANK($E$21),"",VLOOKUP($E$21,Skoleliste!$A:$H,2,FALSE))</f>
        <v/>
      </c>
      <c r="G46" s="144" t="str">
        <f>IF(ISBLANK($E$21),"",VLOOKUP($E$21,Skoleliste!$A:$H,3,FALSE))</f>
        <v/>
      </c>
      <c r="H46" s="144" t="str">
        <f>IF(ISBLANK($E$21),"",VLOOKUP($E$21,Skoleliste!$A:$H,4,FALSE))</f>
        <v/>
      </c>
      <c r="I46" s="144" t="str">
        <f>IF(ISBLANK($E$21),"",VLOOKUP($E$21,Skoleliste!$A:$H,5,FALSE))</f>
        <v/>
      </c>
      <c r="J46" s="144" t="str">
        <f>IF(ISBLANK($E$21),"",VLOOKUP($E$21,Skoleliste!$A:$H,6,FALSE))</f>
        <v/>
      </c>
      <c r="K46" s="144" t="str">
        <f>IF(ISBLANK($E$21),"",VLOOKUP($E$21,Skoleliste!$A:$H,7,FALSE))</f>
        <v/>
      </c>
      <c r="L46" s="144" t="str">
        <f>IF(ISBLANK($E$21),"",VLOOKUP($E$21,Skoleliste!$A:$H,8,FALSE))</f>
        <v/>
      </c>
      <c r="M46" s="4" t="str">
        <f t="shared" si="58"/>
        <v xml:space="preserve"> </v>
      </c>
      <c r="N46" s="4"/>
      <c r="O46" s="4" t="str">
        <f t="shared" si="59"/>
        <v xml:space="preserve"> </v>
      </c>
      <c r="P46" s="157"/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7"/>
      <c r="AC46" s="157"/>
      <c r="AD46" s="157"/>
      <c r="AE46" s="157"/>
      <c r="AF46" s="157"/>
      <c r="AG46" s="157"/>
      <c r="AH46" s="157"/>
      <c r="AI46" s="157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49"/>
      <c r="CY46" s="149"/>
      <c r="CZ46" s="149"/>
      <c r="DA46" s="149"/>
      <c r="DB46" s="149"/>
      <c r="DC46" s="149"/>
      <c r="DD46" s="149"/>
      <c r="DE46" s="149"/>
      <c r="DF46" s="149"/>
      <c r="DG46" s="149"/>
      <c r="DH46" s="149"/>
      <c r="DI46" s="149"/>
      <c r="DJ46" s="149"/>
      <c r="DK46" s="16"/>
      <c r="DL46" s="16"/>
      <c r="DM46" s="16"/>
      <c r="DN46" s="16"/>
      <c r="DO46" s="16"/>
      <c r="DP46" s="16"/>
      <c r="DQ46" s="16"/>
      <c r="DR46" s="16"/>
      <c r="DS46" s="16"/>
      <c r="DT46" s="16"/>
      <c r="DU46" s="16"/>
      <c r="DV46" s="16"/>
      <c r="DW46" s="16"/>
      <c r="DX46" s="16"/>
      <c r="DY46" s="16"/>
      <c r="DZ46" s="16"/>
      <c r="EA46" s="16"/>
      <c r="EB46" s="16"/>
      <c r="EC46" s="16"/>
      <c r="ED46" s="16"/>
      <c r="EE46" s="16"/>
      <c r="EF46" s="157"/>
      <c r="EG46" s="157"/>
      <c r="EH46" s="157"/>
      <c r="EI46" s="157"/>
      <c r="EJ46" s="157"/>
      <c r="EK46" s="157"/>
      <c r="EL46" s="157"/>
      <c r="EM46" s="157"/>
      <c r="EN46" s="157"/>
      <c r="EO46" s="157"/>
      <c r="EP46" s="157"/>
      <c r="EQ46" s="157"/>
      <c r="ER46" s="157"/>
      <c r="ES46" s="157"/>
      <c r="ET46" s="157"/>
      <c r="EU46" s="157"/>
      <c r="EV46" s="157"/>
      <c r="EW46" s="157"/>
      <c r="EX46" s="157"/>
      <c r="EY46" s="157"/>
      <c r="EZ46" s="157"/>
      <c r="FA46" s="157"/>
      <c r="FB46" s="157"/>
      <c r="FC46" s="157"/>
      <c r="FD46" s="157"/>
      <c r="FE46" s="157"/>
      <c r="FF46" s="157"/>
      <c r="FG46" s="157"/>
      <c r="FH46" s="157"/>
      <c r="FI46" s="157"/>
      <c r="FJ46" s="157"/>
      <c r="FK46" s="157"/>
      <c r="FL46" s="157"/>
      <c r="FM46" s="157"/>
      <c r="FN46" s="157"/>
      <c r="FO46" s="157"/>
      <c r="FP46" s="157"/>
      <c r="FQ46" s="157"/>
      <c r="FR46" s="157"/>
      <c r="FS46" s="157"/>
      <c r="FT46" s="157"/>
      <c r="FU46" s="157"/>
      <c r="FV46" s="157"/>
      <c r="FW46" s="157"/>
      <c r="FX46" s="157"/>
      <c r="FY46" s="157"/>
      <c r="FZ46" s="157"/>
      <c r="GA46" s="157"/>
      <c r="GB46" s="174" t="str">
        <f t="shared" si="53"/>
        <v xml:space="preserve"> </v>
      </c>
      <c r="GC46" s="174" t="str">
        <f t="shared" si="54"/>
        <v xml:space="preserve"> </v>
      </c>
      <c r="GD46" s="174" t="str">
        <f>IF(ISBLANK(B46)," ",'Skole scoring'!FN179)</f>
        <v xml:space="preserve"> </v>
      </c>
      <c r="GE46" s="174" t="str">
        <f t="shared" si="55"/>
        <v xml:space="preserve"> </v>
      </c>
      <c r="GF46" s="174" t="str">
        <f t="shared" si="56"/>
        <v xml:space="preserve"> </v>
      </c>
    </row>
    <row r="47" spans="1:188" x14ac:dyDescent="0.35">
      <c r="F47"/>
      <c r="G47"/>
      <c r="H47"/>
      <c r="I47"/>
      <c r="J47"/>
      <c r="K47"/>
      <c r="L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</row>
    <row r="48" spans="1:188" x14ac:dyDescent="0.35">
      <c r="F48"/>
      <c r="G48"/>
      <c r="H48"/>
      <c r="I48"/>
      <c r="J48"/>
      <c r="K48"/>
      <c r="L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</row>
    <row r="49" customFormat="1" x14ac:dyDescent="0.35"/>
    <row r="50" customFormat="1" x14ac:dyDescent="0.35"/>
    <row r="51" customFormat="1" x14ac:dyDescent="0.35"/>
    <row r="52" customFormat="1" x14ac:dyDescent="0.35"/>
    <row r="53" customFormat="1" x14ac:dyDescent="0.35"/>
    <row r="54" customFormat="1" x14ac:dyDescent="0.35"/>
    <row r="55" customFormat="1" x14ac:dyDescent="0.35"/>
    <row r="56" customFormat="1" x14ac:dyDescent="0.35"/>
    <row r="57" customFormat="1" x14ac:dyDescent="0.35"/>
    <row r="58" customFormat="1" x14ac:dyDescent="0.35"/>
    <row r="59" customFormat="1" x14ac:dyDescent="0.35"/>
    <row r="60" customFormat="1" x14ac:dyDescent="0.35"/>
    <row r="61" customFormat="1" x14ac:dyDescent="0.35"/>
    <row r="62" customFormat="1" x14ac:dyDescent="0.35"/>
    <row r="63" customFormat="1" x14ac:dyDescent="0.35"/>
    <row r="64" customFormat="1" x14ac:dyDescent="0.35"/>
    <row r="65" customFormat="1" x14ac:dyDescent="0.35"/>
    <row r="66" customFormat="1" x14ac:dyDescent="0.35"/>
    <row r="67" customFormat="1" x14ac:dyDescent="0.35"/>
    <row r="68" customFormat="1" x14ac:dyDescent="0.35"/>
    <row r="69" customFormat="1" x14ac:dyDescent="0.35"/>
    <row r="70" customFormat="1" x14ac:dyDescent="0.35"/>
    <row r="71" customFormat="1" x14ac:dyDescent="0.35"/>
    <row r="72" customFormat="1" x14ac:dyDescent="0.35"/>
    <row r="73" customFormat="1" x14ac:dyDescent="0.35"/>
    <row r="74" customFormat="1" x14ac:dyDescent="0.35"/>
    <row r="75" customFormat="1" x14ac:dyDescent="0.35"/>
    <row r="76" customFormat="1" x14ac:dyDescent="0.35"/>
    <row r="77" customFormat="1" x14ac:dyDescent="0.35"/>
    <row r="78" customFormat="1" x14ac:dyDescent="0.35"/>
    <row r="79" customFormat="1" x14ac:dyDescent="0.35"/>
    <row r="80" customFormat="1" x14ac:dyDescent="0.35"/>
    <row r="81" customFormat="1" x14ac:dyDescent="0.35"/>
    <row r="82" customFormat="1" x14ac:dyDescent="0.35"/>
    <row r="83" customFormat="1" x14ac:dyDescent="0.35"/>
    <row r="84" customFormat="1" x14ac:dyDescent="0.35"/>
    <row r="85" customFormat="1" x14ac:dyDescent="0.35"/>
    <row r="86" customFormat="1" x14ac:dyDescent="0.35"/>
    <row r="87" customFormat="1" x14ac:dyDescent="0.35"/>
    <row r="88" customFormat="1" x14ac:dyDescent="0.35"/>
    <row r="89" customFormat="1" x14ac:dyDescent="0.35"/>
    <row r="90" customFormat="1" x14ac:dyDescent="0.35"/>
    <row r="91" customFormat="1" x14ac:dyDescent="0.35"/>
    <row r="92" customFormat="1" x14ac:dyDescent="0.35"/>
    <row r="93" customFormat="1" x14ac:dyDescent="0.35"/>
    <row r="94" customFormat="1" x14ac:dyDescent="0.35"/>
    <row r="95" customFormat="1" x14ac:dyDescent="0.35"/>
    <row r="96" customFormat="1" x14ac:dyDescent="0.35"/>
    <row r="97" customFormat="1" x14ac:dyDescent="0.35"/>
    <row r="98" customFormat="1" x14ac:dyDescent="0.35"/>
    <row r="99" customFormat="1" x14ac:dyDescent="0.35"/>
    <row r="100" customFormat="1" x14ac:dyDescent="0.35"/>
    <row r="101" customFormat="1" x14ac:dyDescent="0.35"/>
    <row r="102" customFormat="1" x14ac:dyDescent="0.35"/>
    <row r="103" customFormat="1" x14ac:dyDescent="0.35"/>
    <row r="104" customFormat="1" x14ac:dyDescent="0.35"/>
    <row r="105" customFormat="1" x14ac:dyDescent="0.35"/>
    <row r="106" customFormat="1" x14ac:dyDescent="0.35"/>
    <row r="107" customFormat="1" x14ac:dyDescent="0.35"/>
    <row r="108" customFormat="1" x14ac:dyDescent="0.35"/>
    <row r="109" customFormat="1" x14ac:dyDescent="0.35"/>
    <row r="110" customFormat="1" x14ac:dyDescent="0.35"/>
    <row r="111" customFormat="1" x14ac:dyDescent="0.35"/>
    <row r="112" customFormat="1" x14ac:dyDescent="0.35"/>
    <row r="113" customFormat="1" x14ac:dyDescent="0.35"/>
    <row r="114" customFormat="1" x14ac:dyDescent="0.35"/>
    <row r="115" customFormat="1" x14ac:dyDescent="0.35"/>
    <row r="116" customFormat="1" x14ac:dyDescent="0.35"/>
    <row r="117" customFormat="1" x14ac:dyDescent="0.35"/>
    <row r="118" customFormat="1" x14ac:dyDescent="0.35"/>
    <row r="119" customFormat="1" x14ac:dyDescent="0.35"/>
    <row r="120" customFormat="1" x14ac:dyDescent="0.35"/>
    <row r="121" customFormat="1" x14ac:dyDescent="0.35"/>
    <row r="122" customFormat="1" x14ac:dyDescent="0.35"/>
    <row r="123" customFormat="1" x14ac:dyDescent="0.35"/>
    <row r="124" customFormat="1" x14ac:dyDescent="0.35"/>
    <row r="125" customFormat="1" x14ac:dyDescent="0.35"/>
    <row r="126" customFormat="1" x14ac:dyDescent="0.35"/>
    <row r="127" customFormat="1" x14ac:dyDescent="0.35"/>
    <row r="128" customFormat="1" x14ac:dyDescent="0.35"/>
    <row r="129" customFormat="1" x14ac:dyDescent="0.35"/>
    <row r="130" customFormat="1" x14ac:dyDescent="0.35"/>
    <row r="131" customFormat="1" x14ac:dyDescent="0.35"/>
    <row r="132" customFormat="1" x14ac:dyDescent="0.35"/>
    <row r="133" customFormat="1" x14ac:dyDescent="0.35"/>
    <row r="134" customFormat="1" x14ac:dyDescent="0.35"/>
    <row r="135" customFormat="1" x14ac:dyDescent="0.35"/>
    <row r="136" customFormat="1" x14ac:dyDescent="0.35"/>
    <row r="137" customFormat="1" x14ac:dyDescent="0.35"/>
    <row r="138" customFormat="1" x14ac:dyDescent="0.35"/>
    <row r="139" customFormat="1" x14ac:dyDescent="0.35"/>
    <row r="140" customFormat="1" x14ac:dyDescent="0.35"/>
    <row r="141" customFormat="1" x14ac:dyDescent="0.35"/>
    <row r="142" customFormat="1" x14ac:dyDescent="0.35"/>
    <row r="143" customFormat="1" x14ac:dyDescent="0.35"/>
    <row r="144" customFormat="1" x14ac:dyDescent="0.35"/>
    <row r="145" customFormat="1" x14ac:dyDescent="0.35"/>
    <row r="146" customFormat="1" x14ac:dyDescent="0.35"/>
    <row r="147" customFormat="1" x14ac:dyDescent="0.35"/>
    <row r="148" customFormat="1" x14ac:dyDescent="0.35"/>
    <row r="149" customFormat="1" x14ac:dyDescent="0.35"/>
    <row r="150" customFormat="1" x14ac:dyDescent="0.35"/>
    <row r="151" customFormat="1" x14ac:dyDescent="0.35"/>
    <row r="152" customFormat="1" x14ac:dyDescent="0.35"/>
    <row r="153" customFormat="1" x14ac:dyDescent="0.35"/>
    <row r="154" customFormat="1" x14ac:dyDescent="0.35"/>
    <row r="155" customFormat="1" x14ac:dyDescent="0.35"/>
    <row r="156" customFormat="1" x14ac:dyDescent="0.35"/>
    <row r="157" customFormat="1" x14ac:dyDescent="0.35"/>
    <row r="158" customFormat="1" x14ac:dyDescent="0.35"/>
    <row r="159" customFormat="1" x14ac:dyDescent="0.35"/>
    <row r="160" customFormat="1" x14ac:dyDescent="0.35"/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  <row r="202" customFormat="1" x14ac:dyDescent="0.35"/>
    <row r="203" customFormat="1" x14ac:dyDescent="0.35"/>
    <row r="204" customFormat="1" x14ac:dyDescent="0.35"/>
    <row r="205" customFormat="1" x14ac:dyDescent="0.35"/>
    <row r="206" customFormat="1" x14ac:dyDescent="0.35"/>
    <row r="207" customFormat="1" x14ac:dyDescent="0.35"/>
    <row r="208" customFormat="1" x14ac:dyDescent="0.35"/>
    <row r="209" customFormat="1" x14ac:dyDescent="0.35"/>
    <row r="210" customFormat="1" x14ac:dyDescent="0.35"/>
    <row r="211" customFormat="1" x14ac:dyDescent="0.35"/>
    <row r="212" customFormat="1" x14ac:dyDescent="0.35"/>
    <row r="213" customFormat="1" x14ac:dyDescent="0.35"/>
    <row r="214" customFormat="1" x14ac:dyDescent="0.35"/>
    <row r="215" customFormat="1" x14ac:dyDescent="0.35"/>
    <row r="216" customFormat="1" x14ac:dyDescent="0.35"/>
    <row r="217" customFormat="1" x14ac:dyDescent="0.35"/>
    <row r="218" customFormat="1" x14ac:dyDescent="0.35"/>
    <row r="219" customFormat="1" x14ac:dyDescent="0.35"/>
    <row r="220" customFormat="1" x14ac:dyDescent="0.35"/>
    <row r="221" customFormat="1" x14ac:dyDescent="0.35"/>
    <row r="222" customFormat="1" x14ac:dyDescent="0.35"/>
    <row r="223" customFormat="1" x14ac:dyDescent="0.35"/>
    <row r="224" customFormat="1" x14ac:dyDescent="0.35"/>
    <row r="225" customFormat="1" x14ac:dyDescent="0.35"/>
    <row r="226" customFormat="1" x14ac:dyDescent="0.35"/>
    <row r="227" customFormat="1" x14ac:dyDescent="0.35"/>
    <row r="228" customFormat="1" x14ac:dyDescent="0.35"/>
    <row r="229" customFormat="1" x14ac:dyDescent="0.35"/>
    <row r="230" customFormat="1" x14ac:dyDescent="0.35"/>
    <row r="231" customFormat="1" x14ac:dyDescent="0.35"/>
    <row r="232" customFormat="1" x14ac:dyDescent="0.35"/>
    <row r="233" customFormat="1" x14ac:dyDescent="0.35"/>
    <row r="234" customFormat="1" x14ac:dyDescent="0.35"/>
    <row r="235" customFormat="1" x14ac:dyDescent="0.35"/>
    <row r="236" customFormat="1" x14ac:dyDescent="0.35"/>
    <row r="237" customFormat="1" x14ac:dyDescent="0.35"/>
    <row r="238" customFormat="1" x14ac:dyDescent="0.35"/>
    <row r="239" customFormat="1" x14ac:dyDescent="0.35"/>
    <row r="240" customFormat="1" x14ac:dyDescent="0.35"/>
    <row r="241" customFormat="1" x14ac:dyDescent="0.35"/>
    <row r="242" customFormat="1" x14ac:dyDescent="0.35"/>
    <row r="243" customFormat="1" x14ac:dyDescent="0.35"/>
    <row r="244" customFormat="1" x14ac:dyDescent="0.35"/>
    <row r="245" customFormat="1" x14ac:dyDescent="0.35"/>
    <row r="246" customFormat="1" x14ac:dyDescent="0.35"/>
    <row r="247" customFormat="1" x14ac:dyDescent="0.35"/>
    <row r="248" customFormat="1" x14ac:dyDescent="0.35"/>
    <row r="249" customFormat="1" x14ac:dyDescent="0.35"/>
    <row r="250" customFormat="1" x14ac:dyDescent="0.35"/>
    <row r="251" customFormat="1" x14ac:dyDescent="0.35"/>
    <row r="252" customFormat="1" x14ac:dyDescent="0.35"/>
    <row r="253" customFormat="1" x14ac:dyDescent="0.35"/>
    <row r="254" customFormat="1" x14ac:dyDescent="0.35"/>
    <row r="255" customFormat="1" x14ac:dyDescent="0.35"/>
    <row r="256" customFormat="1" x14ac:dyDescent="0.35"/>
    <row r="257" customFormat="1" x14ac:dyDescent="0.35"/>
    <row r="258" customFormat="1" x14ac:dyDescent="0.35"/>
    <row r="259" customFormat="1" x14ac:dyDescent="0.35"/>
    <row r="260" customFormat="1" x14ac:dyDescent="0.35"/>
    <row r="261" customFormat="1" x14ac:dyDescent="0.35"/>
    <row r="262" customFormat="1" x14ac:dyDescent="0.35"/>
    <row r="263" customFormat="1" x14ac:dyDescent="0.35"/>
    <row r="264" customFormat="1" x14ac:dyDescent="0.35"/>
    <row r="265" customFormat="1" x14ac:dyDescent="0.35"/>
    <row r="266" customFormat="1" x14ac:dyDescent="0.35"/>
    <row r="267" customFormat="1" x14ac:dyDescent="0.35"/>
    <row r="268" customFormat="1" x14ac:dyDescent="0.35"/>
    <row r="269" customFormat="1" x14ac:dyDescent="0.35"/>
    <row r="270" customFormat="1" x14ac:dyDescent="0.35"/>
    <row r="271" customFormat="1" x14ac:dyDescent="0.35"/>
    <row r="272" customFormat="1" x14ac:dyDescent="0.35"/>
    <row r="273" customFormat="1" x14ac:dyDescent="0.35"/>
    <row r="274" customFormat="1" x14ac:dyDescent="0.35"/>
    <row r="275" customFormat="1" x14ac:dyDescent="0.35"/>
    <row r="276" customFormat="1" x14ac:dyDescent="0.35"/>
    <row r="277" customFormat="1" x14ac:dyDescent="0.35"/>
    <row r="278" customFormat="1" x14ac:dyDescent="0.35"/>
    <row r="279" customFormat="1" x14ac:dyDescent="0.35"/>
    <row r="280" customFormat="1" x14ac:dyDescent="0.35"/>
    <row r="281" customFormat="1" x14ac:dyDescent="0.35"/>
    <row r="282" customFormat="1" x14ac:dyDescent="0.35"/>
    <row r="283" customFormat="1" x14ac:dyDescent="0.35"/>
    <row r="284" customFormat="1" x14ac:dyDescent="0.35"/>
    <row r="285" customFormat="1" x14ac:dyDescent="0.35"/>
    <row r="286" customFormat="1" x14ac:dyDescent="0.35"/>
    <row r="287" customFormat="1" x14ac:dyDescent="0.35"/>
    <row r="288" customFormat="1" x14ac:dyDescent="0.35"/>
    <row r="289" customFormat="1" x14ac:dyDescent="0.35"/>
    <row r="290" customFormat="1" x14ac:dyDescent="0.35"/>
    <row r="291" customFormat="1" x14ac:dyDescent="0.35"/>
    <row r="292" customFormat="1" x14ac:dyDescent="0.35"/>
    <row r="293" customFormat="1" x14ac:dyDescent="0.35"/>
    <row r="294" customFormat="1" x14ac:dyDescent="0.35"/>
    <row r="295" customFormat="1" x14ac:dyDescent="0.35"/>
    <row r="296" customFormat="1" x14ac:dyDescent="0.35"/>
    <row r="297" customFormat="1" x14ac:dyDescent="0.35"/>
    <row r="298" customFormat="1" x14ac:dyDescent="0.35"/>
    <row r="299" customFormat="1" x14ac:dyDescent="0.35"/>
    <row r="300" customFormat="1" x14ac:dyDescent="0.35"/>
    <row r="301" customFormat="1" x14ac:dyDescent="0.35"/>
    <row r="302" customFormat="1" x14ac:dyDescent="0.35"/>
    <row r="303" customFormat="1" x14ac:dyDescent="0.35"/>
    <row r="304" customFormat="1" x14ac:dyDescent="0.35"/>
    <row r="305" customFormat="1" x14ac:dyDescent="0.35"/>
    <row r="306" customFormat="1" x14ac:dyDescent="0.35"/>
    <row r="307" customFormat="1" x14ac:dyDescent="0.35"/>
    <row r="308" customFormat="1" x14ac:dyDescent="0.35"/>
    <row r="309" customFormat="1" x14ac:dyDescent="0.35"/>
    <row r="310" customFormat="1" x14ac:dyDescent="0.35"/>
    <row r="311" customFormat="1" x14ac:dyDescent="0.35"/>
    <row r="312" customFormat="1" x14ac:dyDescent="0.35"/>
    <row r="313" customFormat="1" x14ac:dyDescent="0.35"/>
    <row r="314" customFormat="1" x14ac:dyDescent="0.35"/>
    <row r="315" customFormat="1" x14ac:dyDescent="0.35"/>
    <row r="316" customFormat="1" x14ac:dyDescent="0.35"/>
    <row r="317" customFormat="1" x14ac:dyDescent="0.35"/>
    <row r="318" customFormat="1" x14ac:dyDescent="0.35"/>
    <row r="319" customFormat="1" x14ac:dyDescent="0.35"/>
    <row r="320" customFormat="1" x14ac:dyDescent="0.35"/>
    <row r="321" customFormat="1" x14ac:dyDescent="0.35"/>
    <row r="322" customFormat="1" x14ac:dyDescent="0.35"/>
    <row r="323" customFormat="1" x14ac:dyDescent="0.35"/>
    <row r="324" customFormat="1" x14ac:dyDescent="0.35"/>
    <row r="325" customFormat="1" x14ac:dyDescent="0.35"/>
    <row r="326" customFormat="1" x14ac:dyDescent="0.35"/>
    <row r="327" customFormat="1" x14ac:dyDescent="0.35"/>
    <row r="328" customFormat="1" x14ac:dyDescent="0.35"/>
    <row r="329" customFormat="1" x14ac:dyDescent="0.35"/>
    <row r="330" customFormat="1" x14ac:dyDescent="0.35"/>
    <row r="331" customFormat="1" x14ac:dyDescent="0.35"/>
    <row r="332" customFormat="1" x14ac:dyDescent="0.35"/>
    <row r="333" customFormat="1" x14ac:dyDescent="0.35"/>
    <row r="334" customFormat="1" x14ac:dyDescent="0.35"/>
    <row r="335" customFormat="1" x14ac:dyDescent="0.35"/>
    <row r="336" customFormat="1" x14ac:dyDescent="0.35"/>
    <row r="337" customFormat="1" x14ac:dyDescent="0.35"/>
    <row r="338" customFormat="1" x14ac:dyDescent="0.35"/>
    <row r="339" customFormat="1" x14ac:dyDescent="0.35"/>
    <row r="340" customFormat="1" x14ac:dyDescent="0.35"/>
    <row r="341" customFormat="1" x14ac:dyDescent="0.35"/>
    <row r="342" customFormat="1" x14ac:dyDescent="0.35"/>
    <row r="343" customFormat="1" x14ac:dyDescent="0.35"/>
    <row r="344" customFormat="1" x14ac:dyDescent="0.35"/>
    <row r="345" customFormat="1" x14ac:dyDescent="0.35"/>
    <row r="346" customFormat="1" x14ac:dyDescent="0.35"/>
    <row r="347" customFormat="1" x14ac:dyDescent="0.35"/>
    <row r="348" customFormat="1" x14ac:dyDescent="0.35"/>
    <row r="349" customFormat="1" x14ac:dyDescent="0.35"/>
    <row r="350" customFormat="1" x14ac:dyDescent="0.35"/>
    <row r="351" customFormat="1" x14ac:dyDescent="0.35"/>
    <row r="352" customFormat="1" x14ac:dyDescent="0.35"/>
    <row r="353" customFormat="1" x14ac:dyDescent="0.35"/>
    <row r="354" customFormat="1" x14ac:dyDescent="0.35"/>
    <row r="355" customFormat="1" x14ac:dyDescent="0.35"/>
    <row r="356" customFormat="1" x14ac:dyDescent="0.35"/>
    <row r="357" customFormat="1" x14ac:dyDescent="0.35"/>
    <row r="358" customFormat="1" x14ac:dyDescent="0.35"/>
    <row r="359" customFormat="1" x14ac:dyDescent="0.35"/>
    <row r="360" customFormat="1" x14ac:dyDescent="0.35"/>
    <row r="361" customFormat="1" x14ac:dyDescent="0.35"/>
    <row r="362" customFormat="1" x14ac:dyDescent="0.35"/>
    <row r="363" customFormat="1" x14ac:dyDescent="0.35"/>
    <row r="364" customFormat="1" x14ac:dyDescent="0.35"/>
    <row r="365" customFormat="1" x14ac:dyDescent="0.35"/>
    <row r="366" customFormat="1" x14ac:dyDescent="0.35"/>
    <row r="367" customFormat="1" x14ac:dyDescent="0.35"/>
    <row r="368" customFormat="1" x14ac:dyDescent="0.35"/>
    <row r="369" customFormat="1" x14ac:dyDescent="0.35"/>
    <row r="370" customFormat="1" x14ac:dyDescent="0.35"/>
    <row r="371" customFormat="1" x14ac:dyDescent="0.35"/>
    <row r="372" customFormat="1" x14ac:dyDescent="0.35"/>
    <row r="373" customFormat="1" x14ac:dyDescent="0.35"/>
    <row r="374" customFormat="1" x14ac:dyDescent="0.35"/>
    <row r="375" customFormat="1" x14ac:dyDescent="0.35"/>
    <row r="376" customFormat="1" x14ac:dyDescent="0.35"/>
    <row r="377" customFormat="1" x14ac:dyDescent="0.35"/>
    <row r="378" customFormat="1" x14ac:dyDescent="0.35"/>
    <row r="379" customFormat="1" x14ac:dyDescent="0.35"/>
    <row r="380" customFormat="1" x14ac:dyDescent="0.35"/>
    <row r="381" customFormat="1" x14ac:dyDescent="0.35"/>
    <row r="382" customFormat="1" x14ac:dyDescent="0.35"/>
    <row r="383" customFormat="1" x14ac:dyDescent="0.35"/>
    <row r="384" customFormat="1" x14ac:dyDescent="0.35"/>
    <row r="385" customFormat="1" x14ac:dyDescent="0.35"/>
    <row r="386" customFormat="1" x14ac:dyDescent="0.35"/>
    <row r="387" customFormat="1" x14ac:dyDescent="0.35"/>
    <row r="388" customFormat="1" x14ac:dyDescent="0.35"/>
    <row r="389" customFormat="1" x14ac:dyDescent="0.35"/>
    <row r="390" customFormat="1" x14ac:dyDescent="0.35"/>
    <row r="391" customFormat="1" x14ac:dyDescent="0.35"/>
    <row r="392" customFormat="1" x14ac:dyDescent="0.35"/>
    <row r="393" customFormat="1" x14ac:dyDescent="0.35"/>
    <row r="394" customFormat="1" x14ac:dyDescent="0.35"/>
    <row r="395" customFormat="1" x14ac:dyDescent="0.35"/>
    <row r="396" customFormat="1" x14ac:dyDescent="0.35"/>
    <row r="397" customFormat="1" x14ac:dyDescent="0.35"/>
    <row r="398" customFormat="1" x14ac:dyDescent="0.35"/>
    <row r="399" customFormat="1" x14ac:dyDescent="0.35"/>
    <row r="400" customFormat="1" x14ac:dyDescent="0.35"/>
    <row r="401" customFormat="1" x14ac:dyDescent="0.35"/>
    <row r="402" customFormat="1" x14ac:dyDescent="0.35"/>
    <row r="403" customFormat="1" x14ac:dyDescent="0.35"/>
    <row r="404" customFormat="1" x14ac:dyDescent="0.35"/>
    <row r="405" customFormat="1" x14ac:dyDescent="0.35"/>
    <row r="406" customFormat="1" x14ac:dyDescent="0.35"/>
    <row r="407" customFormat="1" x14ac:dyDescent="0.35"/>
    <row r="408" customFormat="1" x14ac:dyDescent="0.35"/>
    <row r="409" customFormat="1" x14ac:dyDescent="0.35"/>
    <row r="410" customFormat="1" x14ac:dyDescent="0.35"/>
    <row r="411" customFormat="1" x14ac:dyDescent="0.35"/>
    <row r="412" customFormat="1" x14ac:dyDescent="0.35"/>
    <row r="413" customFormat="1" x14ac:dyDescent="0.35"/>
    <row r="414" customFormat="1" x14ac:dyDescent="0.35"/>
    <row r="415" customFormat="1" x14ac:dyDescent="0.35"/>
    <row r="416" customFormat="1" x14ac:dyDescent="0.35"/>
    <row r="417" customFormat="1" x14ac:dyDescent="0.35"/>
    <row r="418" customFormat="1" x14ac:dyDescent="0.35"/>
    <row r="419" customFormat="1" x14ac:dyDescent="0.35"/>
    <row r="420" customFormat="1" x14ac:dyDescent="0.35"/>
    <row r="421" customFormat="1" x14ac:dyDescent="0.35"/>
    <row r="422" customFormat="1" x14ac:dyDescent="0.35"/>
    <row r="423" customFormat="1" x14ac:dyDescent="0.35"/>
    <row r="424" customFormat="1" x14ac:dyDescent="0.35"/>
    <row r="425" customFormat="1" x14ac:dyDescent="0.35"/>
    <row r="426" customFormat="1" x14ac:dyDescent="0.35"/>
    <row r="427" customFormat="1" x14ac:dyDescent="0.35"/>
    <row r="428" customFormat="1" x14ac:dyDescent="0.35"/>
    <row r="429" customFormat="1" x14ac:dyDescent="0.35"/>
    <row r="430" customFormat="1" x14ac:dyDescent="0.35"/>
    <row r="431" customFormat="1" x14ac:dyDescent="0.35"/>
    <row r="432" customFormat="1" x14ac:dyDescent="0.35"/>
    <row r="433" customFormat="1" x14ac:dyDescent="0.35"/>
    <row r="435" customFormat="1" x14ac:dyDescent="0.35"/>
  </sheetData>
  <sheetProtection algorithmName="SHA-512" hashValue="TtwXof2q2HzZodEgPl6h+zaPTBUADHgCw03wQWuNlJhr4f7BQoXC0syXEaIS0JEWqDONlGIaoSJnJVxY6Ulx7Q==" saltValue="XPcSiXMKFFv3UB8tIGaxuQ==" spinCount="100000" sheet="1" objects="1" scenarios="1"/>
  <mergeCells count="3">
    <mergeCell ref="P2:AI2"/>
    <mergeCell ref="AJ2:EE2"/>
    <mergeCell ref="EF2:GA2"/>
  </mergeCells>
  <conditionalFormatting sqref="P21:P46">
    <cfRule type="cellIs" dxfId="208" priority="42" operator="equal">
      <formula>"iki"</formula>
    </cfRule>
  </conditionalFormatting>
  <conditionalFormatting sqref="Q21:Q46">
    <cfRule type="cellIs" dxfId="207" priority="41" operator="equal">
      <formula>"niu"</formula>
    </cfRule>
  </conditionalFormatting>
  <conditionalFormatting sqref="R21:R46">
    <cfRule type="cellIs" dxfId="206" priority="40" operator="equal">
      <formula>"aja"</formula>
    </cfRule>
  </conditionalFormatting>
  <conditionalFormatting sqref="S21:S46">
    <cfRule type="cellIs" dxfId="205" priority="39" operator="equal">
      <formula>"una"</formula>
    </cfRule>
  </conditionalFormatting>
  <conditionalFormatting sqref="T21:T46">
    <cfRule type="cellIs" dxfId="204" priority="38" operator="equal">
      <formula>"siku"</formula>
    </cfRule>
  </conditionalFormatting>
  <conditionalFormatting sqref="U21:U46">
    <cfRule type="cellIs" dxfId="203" priority="37" operator="equal">
      <formula>"aput"</formula>
    </cfRule>
  </conditionalFormatting>
  <conditionalFormatting sqref="V21:V46">
    <cfRule type="cellIs" dxfId="202" priority="36" operator="equal">
      <formula>"kuuk"</formula>
    </cfRule>
  </conditionalFormatting>
  <conditionalFormatting sqref="W21:W46">
    <cfRule type="cellIs" dxfId="201" priority="35" operator="equal">
      <formula>"appa"</formula>
    </cfRule>
  </conditionalFormatting>
  <conditionalFormatting sqref="X21:X46">
    <cfRule type="cellIs" dxfId="200" priority="34" operator="equal">
      <formula>"nasaq"</formula>
    </cfRule>
  </conditionalFormatting>
  <conditionalFormatting sqref="Y21:Y46">
    <cfRule type="cellIs" dxfId="199" priority="33" operator="equal">
      <formula>"tuttu"</formula>
    </cfRule>
  </conditionalFormatting>
  <conditionalFormatting sqref="Z21:Z46">
    <cfRule type="cellIs" dxfId="198" priority="32" operator="equal">
      <formula>"arsaq"</formula>
    </cfRule>
  </conditionalFormatting>
  <conditionalFormatting sqref="AA21:AA46">
    <cfRule type="cellIs" dxfId="197" priority="31" operator="equal">
      <formula>"puisi"</formula>
    </cfRule>
  </conditionalFormatting>
  <conditionalFormatting sqref="AB21:AB46">
    <cfRule type="cellIs" dxfId="196" priority="30" operator="equal">
      <formula>"palasi"</formula>
    </cfRule>
  </conditionalFormatting>
  <conditionalFormatting sqref="AC21:AC46">
    <cfRule type="cellIs" dxfId="195" priority="29" operator="equal">
      <formula>"kammak"</formula>
    </cfRule>
  </conditionalFormatting>
  <conditionalFormatting sqref="AD21:AD46">
    <cfRule type="cellIs" dxfId="194" priority="28" operator="equal">
      <formula>"meeraq"</formula>
    </cfRule>
  </conditionalFormatting>
  <conditionalFormatting sqref="AE21:AE46">
    <cfRule type="cellIs" dxfId="193" priority="27" operator="equal">
      <formula>"sorluk"</formula>
    </cfRule>
  </conditionalFormatting>
  <conditionalFormatting sqref="AF21:AF46">
    <cfRule type="cellIs" dxfId="192" priority="26" operator="equal">
      <formula>"kiffaq"</formula>
    </cfRule>
  </conditionalFormatting>
  <conditionalFormatting sqref="AG21:AG46">
    <cfRule type="cellIs" dxfId="191" priority="25" operator="equal">
      <formula>"siuteroq"</formula>
    </cfRule>
  </conditionalFormatting>
  <conditionalFormatting sqref="AH21:AH46">
    <cfRule type="cellIs" dxfId="190" priority="24" operator="equal">
      <formula>"tinguaraq"</formula>
    </cfRule>
  </conditionalFormatting>
  <conditionalFormatting sqref="AI21:AI46">
    <cfRule type="cellIs" dxfId="189" priority="23" operator="equal">
      <formula>"illaagutit"</formula>
    </cfRule>
  </conditionalFormatting>
  <conditionalFormatting sqref="AJ21:AJ46 AN21:AN46 AP21:AP46 AX21:AY46 BA21:BA46 BC21:BC46 BJ21:BJ46">
    <cfRule type="cellIs" dxfId="188" priority="22" operator="equal">
      <formula>1</formula>
    </cfRule>
  </conditionalFormatting>
  <conditionalFormatting sqref="AK21:AK46 AM21:AM46 AU21:AV46 AZ21:AZ46 BE21:BE46 BH21:BH46 BK21:BK46">
    <cfRule type="cellIs" dxfId="187" priority="21" operator="equal">
      <formula>4</formula>
    </cfRule>
  </conditionalFormatting>
  <conditionalFormatting sqref="AL21:AL46 AS21:AT46 AW21:AW46 BD21:BD46 BF21:BG46">
    <cfRule type="cellIs" dxfId="186" priority="20" operator="equal">
      <formula>3</formula>
    </cfRule>
  </conditionalFormatting>
  <conditionalFormatting sqref="AO21:AO46 AQ21:AR46 BB21:BB46 BI21:BI46 BL21:BL46">
    <cfRule type="cellIs" dxfId="185" priority="19" operator="equal">
      <formula>2</formula>
    </cfRule>
  </conditionalFormatting>
  <conditionalFormatting sqref="BM21:BM46 BO21:BO46 BS21:BS46 BV21:BV46 BZ21:BZ46 CJ21:CJ46 CO21:CO46">
    <cfRule type="cellIs" dxfId="184" priority="18" operator="equal">
      <formula>3</formula>
    </cfRule>
  </conditionalFormatting>
  <conditionalFormatting sqref="BN21:BN46 BQ21:BQ46 BX21:BX46 CB21:CB46 CI21:CI46 CN21:CN46">
    <cfRule type="cellIs" dxfId="183" priority="17" operator="equal">
      <formula>1</formula>
    </cfRule>
  </conditionalFormatting>
  <conditionalFormatting sqref="BP21:BP46 BU21:BU46 BW21:BW46 CC21:CC46 CF21:CF46 CM21:CM46">
    <cfRule type="cellIs" dxfId="182" priority="16" operator="equal">
      <formula>4</formula>
    </cfRule>
  </conditionalFormatting>
  <conditionalFormatting sqref="BR21:BR46 BT21:BT46 CG21:CH46 CK21:CL46">
    <cfRule type="cellIs" dxfId="181" priority="15" operator="equal">
      <formula>2</formula>
    </cfRule>
  </conditionalFormatting>
  <conditionalFormatting sqref="BY21:CA46">
    <cfRule type="cellIs" dxfId="180" priority="4" operator="equal">
      <formula>2</formula>
    </cfRule>
  </conditionalFormatting>
  <conditionalFormatting sqref="CD21:CE46">
    <cfRule type="cellIs" dxfId="179" priority="2" operator="equal">
      <formula>1</formula>
    </cfRule>
  </conditionalFormatting>
  <conditionalFormatting sqref="CP21:CP46 CR21:CR46 CV21:CV46 DA21:DA46 DC21:DC46 DI21:DI46 DM21:DM46 DR21:DR46">
    <cfRule type="cellIs" dxfId="178" priority="14" operator="equal">
      <formula>4</formula>
    </cfRule>
  </conditionalFormatting>
  <conditionalFormatting sqref="CQ21:CQ46 CT21:CT46 CW21:CW46 CY21:CY46 DF21:DG46 DK21:DK46 DO21:DO46 DQ21:DQ46">
    <cfRule type="cellIs" dxfId="177" priority="13" operator="equal">
      <formula>3</formula>
    </cfRule>
  </conditionalFormatting>
  <conditionalFormatting sqref="CS21:CS46 CU21:CU46 CZ21:CZ46 DD21:DD46 DJ21:DJ46 DN21:DN46">
    <cfRule type="cellIs" dxfId="176" priority="12" operator="equal">
      <formula>1</formula>
    </cfRule>
  </conditionalFormatting>
  <conditionalFormatting sqref="CX21:CX46 DB21:DB46 DE21:DE46 DH21:DH46 DL21:DL46 DP21:DP46">
    <cfRule type="cellIs" dxfId="175" priority="11" operator="equal">
      <formula>2</formula>
    </cfRule>
  </conditionalFormatting>
  <conditionalFormatting sqref="DS21:DS46 DX21:DX46 DZ21:DZ46">
    <cfRule type="cellIs" dxfId="174" priority="10" operator="equal">
      <formula>1</formula>
    </cfRule>
  </conditionalFormatting>
  <conditionalFormatting sqref="DT21:DT46 DV21:DV46 EC21:EC46">
    <cfRule type="cellIs" dxfId="173" priority="9" operator="equal">
      <formula>4</formula>
    </cfRule>
  </conditionalFormatting>
  <conditionalFormatting sqref="DU21:DU46">
    <cfRule type="cellIs" dxfId="172" priority="8" operator="equal">
      <formula>3</formula>
    </cfRule>
  </conditionalFormatting>
  <conditionalFormatting sqref="DW21:DW46 DY21:DY46 EA21:EB46">
    <cfRule type="cellIs" dxfId="171" priority="7" operator="equal">
      <formula>2</formula>
    </cfRule>
  </conditionalFormatting>
  <conditionalFormatting sqref="ED21:EE46">
    <cfRule type="cellIs" dxfId="170" priority="3" operator="equal">
      <formula>3</formula>
    </cfRule>
  </conditionalFormatting>
  <conditionalFormatting sqref="EF21:EF46 EH21:EH46 EK21:EK46 EM21:EO46 ET21:EV46 EY21:EZ46 FB21:FB46 FE21:FF46 FH21:FI46 FN21:FP46 FS21:FS46 FU21:FV46 FY21:FY46 GA21:GA46">
    <cfRule type="cellIs" dxfId="169" priority="6" operator="equal">
      <formula>1</formula>
    </cfRule>
  </conditionalFormatting>
  <conditionalFormatting sqref="EG21:EG46 EI21:EJ46 EL21:EL46 EP21:ES46 EW21:EX46 FA21:FA46 FC21:FD46 FG21:FG46 FJ21:FM46 FQ21:FR46 FT21:FT46 FW21:FX46 FZ21:FZ46">
    <cfRule type="cellIs" dxfId="168" priority="5" operator="equal">
      <formula>2</formula>
    </cfRule>
  </conditionalFormatting>
  <dataValidations count="2">
    <dataValidation type="whole" allowBlank="1" showInputMessage="1" showErrorMessage="1" sqref="EF21:GA46" xr:uid="{00000000-0002-0000-1300-000000000000}">
      <formula1>0</formula1>
      <formula2>5</formula2>
    </dataValidation>
    <dataValidation type="whole" allowBlank="1" showInputMessage="1" showErrorMessage="1" sqref="AJ21:EE46" xr:uid="{00000000-0002-0000-1300-000001000000}">
      <formula1>1</formula1>
      <formula2>5</formula2>
    </dataValidation>
  </dataValidation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5"/>
  </sheetPr>
  <dimension ref="A2:E29"/>
  <sheetViews>
    <sheetView showGridLines="0" topLeftCell="B1" zoomScaleNormal="100" workbookViewId="0">
      <selection sqref="A1:A1048576"/>
    </sheetView>
  </sheetViews>
  <sheetFormatPr defaultRowHeight="14.5" x14ac:dyDescent="0.35"/>
  <cols>
    <col min="1" max="1" width="7.54296875" hidden="1" customWidth="1"/>
    <col min="3" max="5" width="24.54296875" customWidth="1"/>
  </cols>
  <sheetData>
    <row r="2" spans="3:5" ht="15" thickBot="1" x14ac:dyDescent="0.4"/>
    <row r="3" spans="3:5" ht="23.25" customHeight="1" thickBot="1" x14ac:dyDescent="0.4">
      <c r="C3" s="36"/>
      <c r="D3" s="37"/>
      <c r="E3" s="81"/>
    </row>
    <row r="4" spans="3:5" x14ac:dyDescent="0.35">
      <c r="C4" s="35" t="str">
        <f>IF(COUNTIF('Skole scoring'!FO154,Grøn),'Slut 3.kl -Klasse'!B21,"")</f>
        <v/>
      </c>
      <c r="D4" s="35" t="str">
        <f>IF(COUNTIFS('Skole scoring'!FO154,GulA,'Skole scoring'!FO154,GulB),'Slut 3.kl -Klasse'!B21,"")</f>
        <v/>
      </c>
      <c r="E4" s="82" t="str">
        <f>IF(COUNTIF('Skole scoring'!FO154,Rød),'Slut 3.kl -Klasse'!B21,"")</f>
        <v/>
      </c>
    </row>
    <row r="5" spans="3:5" x14ac:dyDescent="0.35">
      <c r="C5" s="33" t="str">
        <f>IF(COUNTIF('Skole scoring'!FO155,Grøn),'Slut 3.kl -Klasse'!B22,"")</f>
        <v/>
      </c>
      <c r="D5" s="33" t="str">
        <f>IF(COUNTIFS('Skole scoring'!FO155,GulA,'Skole scoring'!FO155,GulB),'Slut 3.kl -Klasse'!B22,"")</f>
        <v/>
      </c>
      <c r="E5" s="83" t="str">
        <f>IF(COUNTIF('Skole scoring'!FO155,Rød),'Slut 3.kl -Klasse'!B22,"")</f>
        <v/>
      </c>
    </row>
    <row r="6" spans="3:5" x14ac:dyDescent="0.35">
      <c r="C6" s="33" t="str">
        <f>IF(COUNTIF('Skole scoring'!FO156,Grøn),'Slut 3.kl -Klasse'!B23,"")</f>
        <v/>
      </c>
      <c r="D6" s="33" t="str">
        <f>IF(COUNTIFS('Skole scoring'!FO156,GulA,'Skole scoring'!FO156,GulB),'Slut 3.kl -Klasse'!B23,"")</f>
        <v/>
      </c>
      <c r="E6" s="83" t="str">
        <f>IF(COUNTIF('Skole scoring'!FO156,Rød),'Slut 3.kl -Klasse'!B23,"")</f>
        <v/>
      </c>
    </row>
    <row r="7" spans="3:5" x14ac:dyDescent="0.35">
      <c r="C7" s="33" t="str">
        <f>IF(COUNTIF('Skole scoring'!FO157,Grøn),'Slut 3.kl -Klasse'!B24,"")</f>
        <v/>
      </c>
      <c r="D7" s="33" t="str">
        <f>IF(COUNTIFS('Skole scoring'!FO157,GulA,'Skole scoring'!FO157,GulB),'Slut 3.kl -Klasse'!B24,"")</f>
        <v/>
      </c>
      <c r="E7" s="83" t="str">
        <f>IF(COUNTIF('Skole scoring'!FO157,Rød),'Slut 3.kl -Klasse'!B24,"")</f>
        <v/>
      </c>
    </row>
    <row r="8" spans="3:5" x14ac:dyDescent="0.35">
      <c r="C8" s="33" t="str">
        <f>IF(COUNTIF('Skole scoring'!FO158,Grøn),'Slut 3.kl -Klasse'!B25,"")</f>
        <v/>
      </c>
      <c r="D8" s="33" t="str">
        <f>IF(COUNTIFS('Skole scoring'!FO158,GulA,'Skole scoring'!FO158,GulB),'Slut 3.kl -Klasse'!B25,"")</f>
        <v/>
      </c>
      <c r="E8" s="83" t="str">
        <f>IF(COUNTIF('Skole scoring'!FO158,Rød),'Slut 3.kl -Klasse'!B25,"")</f>
        <v/>
      </c>
    </row>
    <row r="9" spans="3:5" x14ac:dyDescent="0.35">
      <c r="C9" s="33" t="str">
        <f>IF(COUNTIF('Skole scoring'!FO159,Grøn),'Slut 3.kl -Klasse'!B26,"")</f>
        <v/>
      </c>
      <c r="D9" s="33" t="str">
        <f>IF(COUNTIFS('Skole scoring'!FO159,GulA,'Skole scoring'!FO159,GulB),'Slut 3.kl -Klasse'!B26,"")</f>
        <v/>
      </c>
      <c r="E9" s="83" t="str">
        <f>IF(COUNTIF('Skole scoring'!FO159,Rød),'Slut 3.kl -Klasse'!B26,"")</f>
        <v/>
      </c>
    </row>
    <row r="10" spans="3:5" x14ac:dyDescent="0.35">
      <c r="C10" s="33" t="str">
        <f>IF(COUNTIF('Skole scoring'!FO160,Grøn),'Slut 3.kl -Klasse'!B27,"")</f>
        <v/>
      </c>
      <c r="D10" s="33" t="str">
        <f>IF(COUNTIFS('Skole scoring'!FO160,GulA,'Skole scoring'!FO160,GulB),'Slut 3.kl -Klasse'!B27,"")</f>
        <v/>
      </c>
      <c r="E10" s="83" t="str">
        <f>IF(COUNTIF('Skole scoring'!FO160,Rød),'Slut 3.kl -Klasse'!B27,"")</f>
        <v/>
      </c>
    </row>
    <row r="11" spans="3:5" x14ac:dyDescent="0.35">
      <c r="C11" s="33" t="str">
        <f>IF(COUNTIF('Skole scoring'!FO161,Grøn),'Slut 3.kl -Klasse'!B28,"")</f>
        <v/>
      </c>
      <c r="D11" s="33" t="str">
        <f>IF(COUNTIFS('Skole scoring'!FO161,GulA,'Skole scoring'!FO161,GulB),'Slut 3.kl -Klasse'!B28,"")</f>
        <v/>
      </c>
      <c r="E11" s="83" t="str">
        <f>IF(COUNTIF('Skole scoring'!FO161,Rød),'Slut 3.kl -Klasse'!B28,"")</f>
        <v/>
      </c>
    </row>
    <row r="12" spans="3:5" x14ac:dyDescent="0.35">
      <c r="C12" s="33" t="str">
        <f>IF(COUNTIF('Skole scoring'!FO162,Grøn),'Slut 3.kl -Klasse'!B29,"")</f>
        <v/>
      </c>
      <c r="D12" s="33" t="str">
        <f>IF(COUNTIFS('Skole scoring'!FO162,GulA,'Skole scoring'!FO162,GulB),'Slut 3.kl -Klasse'!B29,"")</f>
        <v/>
      </c>
      <c r="E12" s="83" t="str">
        <f>IF(COUNTIF('Skole scoring'!FO162,Rød),'Slut 3.kl -Klasse'!B29,"")</f>
        <v/>
      </c>
    </row>
    <row r="13" spans="3:5" x14ac:dyDescent="0.35">
      <c r="C13" s="33" t="str">
        <f>IF(COUNTIF('Skole scoring'!FO163,Grøn),'Slut 3.kl -Klasse'!B30,"")</f>
        <v/>
      </c>
      <c r="D13" s="33" t="str">
        <f>IF(COUNTIFS('Skole scoring'!FO163,GulA,'Skole scoring'!FO163,GulB),'Slut 3.kl -Klasse'!B30,"")</f>
        <v/>
      </c>
      <c r="E13" s="83" t="str">
        <f>IF(COUNTIF('Skole scoring'!FO163,Rød),'Slut 3.kl -Klasse'!B30,"")</f>
        <v/>
      </c>
    </row>
    <row r="14" spans="3:5" x14ac:dyDescent="0.35">
      <c r="C14" s="33" t="str">
        <f>IF(COUNTIF('Skole scoring'!FO164,Grøn),'Slut 3.kl -Klasse'!B31,"")</f>
        <v/>
      </c>
      <c r="D14" s="33" t="str">
        <f>IF(COUNTIFS('Skole scoring'!FO164,GulA,'Skole scoring'!FO164,GulB),'Slut 3.kl -Klasse'!B31,"")</f>
        <v/>
      </c>
      <c r="E14" s="83" t="str">
        <f>IF(COUNTIF('Skole scoring'!FO164,Rød),'Slut 3.kl -Klasse'!B31,"")</f>
        <v/>
      </c>
    </row>
    <row r="15" spans="3:5" x14ac:dyDescent="0.35">
      <c r="C15" s="33" t="str">
        <f>IF(COUNTIF('Skole scoring'!FO165,Grøn),'Slut 3.kl -Klasse'!B32,"")</f>
        <v/>
      </c>
      <c r="D15" s="33" t="str">
        <f>IF(COUNTIFS('Skole scoring'!FO165,GulA,'Skole scoring'!FO165,GulB),'Slut 3.kl -Klasse'!B32,"")</f>
        <v/>
      </c>
      <c r="E15" s="83" t="str">
        <f>IF(COUNTIF('Skole scoring'!FO165,Rød),'Slut 3.kl -Klasse'!B32,"")</f>
        <v/>
      </c>
    </row>
    <row r="16" spans="3:5" x14ac:dyDescent="0.35">
      <c r="C16" s="33" t="str">
        <f>IF(COUNTIF('Skole scoring'!FO166,Grøn),'Slut 3.kl -Klasse'!B33,"")</f>
        <v/>
      </c>
      <c r="D16" s="33" t="str">
        <f>IF(COUNTIFS('Skole scoring'!FO166,GulA,'Skole scoring'!FO166,GulB),'Slut 3.kl -Klasse'!B33,"")</f>
        <v/>
      </c>
      <c r="E16" s="83" t="str">
        <f>IF(COUNTIF('Skole scoring'!FO166,Rød),'Slut 3.kl -Klasse'!B33,"")</f>
        <v/>
      </c>
    </row>
    <row r="17" spans="3:5" x14ac:dyDescent="0.35">
      <c r="C17" s="33" t="str">
        <f>IF(COUNTIF('Skole scoring'!FO167,Grøn),'Slut 3.kl -Klasse'!B34,"")</f>
        <v/>
      </c>
      <c r="D17" s="33" t="str">
        <f>IF(COUNTIFS('Skole scoring'!FO167,GulA,'Skole scoring'!FO167,GulB),'Slut 3.kl -Klasse'!B34,"")</f>
        <v/>
      </c>
      <c r="E17" s="83" t="str">
        <f>IF(COUNTIF('Skole scoring'!FO167,Rød),'Slut 3.kl -Klasse'!B34,"")</f>
        <v/>
      </c>
    </row>
    <row r="18" spans="3:5" x14ac:dyDescent="0.35">
      <c r="C18" s="33" t="str">
        <f>IF(COUNTIF('Skole scoring'!FO168,Grøn),'Slut 3.kl -Klasse'!B35,"")</f>
        <v/>
      </c>
      <c r="D18" s="33" t="str">
        <f>IF(COUNTIFS('Skole scoring'!FO168,GulA,'Skole scoring'!FO168,GulB),'Slut 3.kl -Klasse'!B35,"")</f>
        <v/>
      </c>
      <c r="E18" s="83" t="str">
        <f>IF(COUNTIF('Skole scoring'!FO168,Rød),'Slut 3.kl -Klasse'!B35,"")</f>
        <v/>
      </c>
    </row>
    <row r="19" spans="3:5" x14ac:dyDescent="0.35">
      <c r="C19" s="33" t="str">
        <f>IF(COUNTIF('Skole scoring'!FO169,Grøn),'Slut 3.kl -Klasse'!B36,"")</f>
        <v/>
      </c>
      <c r="D19" s="33" t="str">
        <f>IF(COUNTIFS('Skole scoring'!FO169,GulA,'Skole scoring'!FO169,GulB),'Slut 3.kl -Klasse'!B36,"")</f>
        <v/>
      </c>
      <c r="E19" s="83" t="str">
        <f>IF(COUNTIF('Skole scoring'!FO169,Rød),'Slut 3.kl -Klasse'!B36,"")</f>
        <v/>
      </c>
    </row>
    <row r="20" spans="3:5" x14ac:dyDescent="0.35">
      <c r="C20" s="33" t="str">
        <f>IF(COUNTIF('Skole scoring'!FO170,Grøn),'Slut 3.kl -Klasse'!B37,"")</f>
        <v/>
      </c>
      <c r="D20" s="33" t="str">
        <f>IF(COUNTIFS('Skole scoring'!FO170,GulA,'Skole scoring'!FO170,GulB),'Slut 3.kl -Klasse'!B37,"")</f>
        <v/>
      </c>
      <c r="E20" s="83" t="str">
        <f>IF(COUNTIF('Skole scoring'!FO170,Rød),'Slut 3.kl -Klasse'!B37,"")</f>
        <v/>
      </c>
    </row>
    <row r="21" spans="3:5" x14ac:dyDescent="0.35">
      <c r="C21" s="33" t="str">
        <f>IF(COUNTIF('Skole scoring'!FO171,Grøn),'Slut 3.kl -Klasse'!B38,"")</f>
        <v/>
      </c>
      <c r="D21" s="33" t="str">
        <f>IF(COUNTIFS('Skole scoring'!FO171,GulA,'Skole scoring'!FO171,GulB),'Slut 3.kl -Klasse'!B38,"")</f>
        <v/>
      </c>
      <c r="E21" s="83" t="str">
        <f>IF(COUNTIF('Skole scoring'!FO171,Rød),'Slut 3.kl -Klasse'!B38,"")</f>
        <v/>
      </c>
    </row>
    <row r="22" spans="3:5" x14ac:dyDescent="0.35">
      <c r="C22" s="33" t="str">
        <f>IF(COUNTIF('Skole scoring'!FO172,Grøn),'Slut 3.kl -Klasse'!B39,"")</f>
        <v/>
      </c>
      <c r="D22" s="33" t="str">
        <f>IF(COUNTIFS('Skole scoring'!FO172,GulA,'Skole scoring'!FO172,GulB),'Slut 3.kl -Klasse'!B39,"")</f>
        <v/>
      </c>
      <c r="E22" s="83" t="str">
        <f>IF(COUNTIF('Skole scoring'!FO172,Rød),'Slut 3.kl -Klasse'!B39,"")</f>
        <v/>
      </c>
    </row>
    <row r="23" spans="3:5" x14ac:dyDescent="0.35">
      <c r="C23" s="33" t="str">
        <f>IF(COUNTIF('Skole scoring'!FO173,Grøn),'Slut 3.kl -Klasse'!B40,"")</f>
        <v/>
      </c>
      <c r="D23" s="33" t="str">
        <f>IF(COUNTIFS('Skole scoring'!FO173,GulA,'Skole scoring'!FO173,GulB),'Slut 3.kl -Klasse'!B40,"")</f>
        <v/>
      </c>
      <c r="E23" s="83" t="str">
        <f>IF(COUNTIF('Skole scoring'!FO173,Rød),'Slut 3.kl -Klasse'!B40,"")</f>
        <v/>
      </c>
    </row>
    <row r="24" spans="3:5" x14ac:dyDescent="0.35">
      <c r="C24" s="33" t="str">
        <f>IF(COUNTIF('Skole scoring'!FO174,Grøn),'Slut 3.kl -Klasse'!B41,"")</f>
        <v/>
      </c>
      <c r="D24" s="33" t="str">
        <f>IF(COUNTIFS('Skole scoring'!FO174,GulA,'Skole scoring'!FO174,GulB),'Slut 3.kl -Klasse'!B41,"")</f>
        <v/>
      </c>
      <c r="E24" s="83" t="str">
        <f>IF(COUNTIF('Skole scoring'!FO174,Rød),'Slut 3.kl -Klasse'!B41,"")</f>
        <v/>
      </c>
    </row>
    <row r="25" spans="3:5" x14ac:dyDescent="0.35">
      <c r="C25" s="33" t="str">
        <f>IF(COUNTIF('Skole scoring'!FO175,Grøn),'Slut 3.kl -Klasse'!B42,"")</f>
        <v/>
      </c>
      <c r="D25" s="33" t="str">
        <f>IF(COUNTIFS('Skole scoring'!FO175,GulA,'Skole scoring'!FO175,GulB),'Slut 3.kl -Klasse'!B42,"")</f>
        <v/>
      </c>
      <c r="E25" s="83" t="str">
        <f>IF(COUNTIF('Skole scoring'!FO175,Rød),'Slut 3.kl -Klasse'!B42,"")</f>
        <v/>
      </c>
    </row>
    <row r="26" spans="3:5" x14ac:dyDescent="0.35">
      <c r="C26" s="33" t="str">
        <f>IF(COUNTIF('Skole scoring'!FO176,Grøn),'Slut 3.kl -Klasse'!B43,"")</f>
        <v/>
      </c>
      <c r="D26" s="33" t="str">
        <f>IF(COUNTIFS('Skole scoring'!FO176,GulA,'Skole scoring'!FO176,GulB),'Slut 3.kl -Klasse'!B43,"")</f>
        <v/>
      </c>
      <c r="E26" s="83" t="str">
        <f>IF(COUNTIF('Skole scoring'!FO176,Rød),'Slut 3.kl -Klasse'!B43,"")</f>
        <v/>
      </c>
    </row>
    <row r="27" spans="3:5" x14ac:dyDescent="0.35">
      <c r="C27" s="33" t="str">
        <f>IF(COUNTIF('Skole scoring'!FO177,Grøn),'Slut 3.kl -Klasse'!B44,"")</f>
        <v/>
      </c>
      <c r="D27" s="33" t="str">
        <f>IF(COUNTIFS('Skole scoring'!FO177,GulA,'Skole scoring'!FO177,GulB),'Slut 3.kl -Klasse'!B44,"")</f>
        <v/>
      </c>
      <c r="E27" s="83" t="str">
        <f>IF(COUNTIF('Skole scoring'!FO177,Rød),'Slut 3.kl -Klasse'!B44,"")</f>
        <v/>
      </c>
    </row>
    <row r="28" spans="3:5" x14ac:dyDescent="0.35">
      <c r="C28" s="33" t="str">
        <f>IF(COUNTIF('Skole scoring'!FO178,Grøn),'Slut 3.kl -Klasse'!B45,"")</f>
        <v/>
      </c>
      <c r="D28" s="33" t="str">
        <f>IF(COUNTIFS('Skole scoring'!FO178,GulA,'Skole scoring'!FO178,GulB),'Slut 3.kl -Klasse'!B45,"")</f>
        <v/>
      </c>
      <c r="E28" s="83" t="str">
        <f>IF(COUNTIF('Skole scoring'!FO178,Rød),'Slut 3.kl -Klasse'!B45,"")</f>
        <v/>
      </c>
    </row>
    <row r="29" spans="3:5" ht="15" thickBot="1" x14ac:dyDescent="0.4">
      <c r="C29" s="34" t="str">
        <f>IF(COUNTIF('Skole scoring'!FO179,Grøn),'Slut 3.kl -Klasse'!B46,"")</f>
        <v/>
      </c>
      <c r="D29" s="34" t="str">
        <f>IF(COUNTIFS('Skole scoring'!FO179,GulA,'Skole scoring'!FO179,GulB),'Slut 3.kl -Klasse'!B46,"")</f>
        <v/>
      </c>
      <c r="E29" s="84" t="str">
        <f>IF(COUNTIF('Skole scoring'!FO179,Rød),'Slut 3.kl -Klasse'!B46,"")</f>
        <v/>
      </c>
    </row>
  </sheetData>
  <sheetProtection algorithmName="SHA-512" hashValue="bcUInrvtpIhLS7ZZ1gC4HQ4ToAiKswpBLhabWj3uqdxjR6W/ql9fKZSbeB++RpQ/f+hv10Lu/RXCnfIPdz0RIw==" saltValue="0RJA1X3wyjwqP+YUKa7uCw==" spinCount="100000" sheet="1" objects="1" scenarios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5"/>
  </sheetPr>
  <dimension ref="A1:AC233"/>
  <sheetViews>
    <sheetView showGridLines="0" topLeftCell="B1" workbookViewId="0">
      <selection activeCell="D7" sqref="D7"/>
    </sheetView>
  </sheetViews>
  <sheetFormatPr defaultRowHeight="14.5" x14ac:dyDescent="0.35"/>
  <cols>
    <col min="1" max="1" width="4" hidden="1" customWidth="1"/>
    <col min="3" max="4" width="17.81640625" customWidth="1"/>
    <col min="6" max="13" width="17.81640625" customWidth="1"/>
    <col min="14" max="14" width="11.453125" customWidth="1"/>
    <col min="15" max="16" width="13.453125" customWidth="1"/>
    <col min="17" max="23" width="13.54296875" customWidth="1"/>
  </cols>
  <sheetData>
    <row r="1" spans="1:29" ht="19" thickBot="1" x14ac:dyDescent="0.5">
      <c r="C1" s="175" t="s">
        <v>632</v>
      </c>
    </row>
    <row r="2" spans="1:29" ht="15" thickBot="1" x14ac:dyDescent="0.4">
      <c r="F2" s="211" t="s">
        <v>633</v>
      </c>
      <c r="G2" s="212"/>
      <c r="H2" s="132">
        <v>168</v>
      </c>
    </row>
    <row r="3" spans="1:29" ht="15" thickBot="1" x14ac:dyDescent="0.4">
      <c r="C3" s="72" t="s">
        <v>634</v>
      </c>
      <c r="D3" s="53"/>
      <c r="F3" s="213" t="s">
        <v>844</v>
      </c>
      <c r="G3" s="201"/>
      <c r="H3" s="133">
        <f>SUM(D28,M38,P56)</f>
        <v>0</v>
      </c>
    </row>
    <row r="4" spans="1:29" ht="15" thickBot="1" x14ac:dyDescent="0.4"/>
    <row r="5" spans="1:29" ht="15" thickBot="1" x14ac:dyDescent="0.4">
      <c r="C5" s="180" t="s">
        <v>197</v>
      </c>
      <c r="D5" s="214"/>
      <c r="F5" s="191" t="s">
        <v>846</v>
      </c>
      <c r="G5" s="217"/>
      <c r="H5" s="217"/>
      <c r="I5" s="217"/>
      <c r="J5" s="217"/>
      <c r="K5" s="217"/>
      <c r="L5" s="217"/>
      <c r="M5" s="192"/>
      <c r="N5" s="6"/>
      <c r="O5" s="180" t="s">
        <v>856</v>
      </c>
      <c r="P5" s="181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</row>
    <row r="6" spans="1:29" s="73" customFormat="1" ht="31.5" customHeight="1" thickBot="1" x14ac:dyDescent="0.4">
      <c r="C6" s="124" t="s">
        <v>847</v>
      </c>
      <c r="D6" s="129" t="s">
        <v>848</v>
      </c>
      <c r="F6" s="126" t="s">
        <v>857</v>
      </c>
      <c r="G6" s="127" t="s">
        <v>848</v>
      </c>
      <c r="H6" s="128" t="s">
        <v>858</v>
      </c>
      <c r="I6" s="127" t="s">
        <v>848</v>
      </c>
      <c r="J6" s="128" t="s">
        <v>859</v>
      </c>
      <c r="K6" s="127" t="s">
        <v>848</v>
      </c>
      <c r="L6" s="128" t="s">
        <v>860</v>
      </c>
      <c r="M6" s="129" t="s">
        <v>848</v>
      </c>
      <c r="N6" s="74"/>
      <c r="O6" s="124" t="s">
        <v>847</v>
      </c>
      <c r="P6" s="125" t="s">
        <v>848</v>
      </c>
      <c r="Q6" s="75"/>
      <c r="R6" s="74"/>
      <c r="S6" s="75"/>
      <c r="T6" s="74"/>
      <c r="U6" s="75"/>
      <c r="V6" s="74"/>
      <c r="W6" s="75"/>
      <c r="X6" s="75"/>
      <c r="Y6" s="75"/>
      <c r="Z6" s="75"/>
      <c r="AA6" s="75"/>
      <c r="AB6" s="75"/>
      <c r="AC6" s="75"/>
    </row>
    <row r="7" spans="1:29" x14ac:dyDescent="0.35">
      <c r="A7">
        <v>2</v>
      </c>
      <c r="C7" s="35" t="s">
        <v>549</v>
      </c>
      <c r="D7" s="93" t="str">
        <f t="shared" ref="D7:D26" si="0">VLOOKUP($D$3,AAN_3c_ES,$A7,FALSE)</f>
        <v/>
      </c>
      <c r="F7" s="35" t="s">
        <v>137</v>
      </c>
      <c r="G7" s="92" t="str">
        <f t="shared" ref="G7:G30" si="1">VLOOKUP($D$3,AAN_3c_ES,$A27,FALSE)</f>
        <v/>
      </c>
      <c r="H7" s="92" t="s">
        <v>161</v>
      </c>
      <c r="I7" s="92" t="str">
        <f t="shared" ref="I7:I30" si="2">VLOOKUP($D$3,AAN_3c_ES,A51,FALSE)</f>
        <v/>
      </c>
      <c r="J7" s="92" t="s">
        <v>185</v>
      </c>
      <c r="K7" s="92" t="str">
        <f t="shared" ref="K7:K30" si="3">VLOOKUP($D$3,AAN_3c_ES,$A75,FALSE)</f>
        <v/>
      </c>
      <c r="L7" s="92" t="s">
        <v>566</v>
      </c>
      <c r="M7" s="93" t="str">
        <f t="shared" ref="M7:M34" si="4">VLOOKUP($D$3,AAN_3c_ES,$A99,FALSE)</f>
        <v/>
      </c>
      <c r="O7" s="35" t="s">
        <v>594</v>
      </c>
      <c r="P7" s="93" t="str">
        <f t="shared" ref="P7:P54" si="5">VLOOKUP($D$3,AAN_3c_ES,$A127,FALSE)</f>
        <v/>
      </c>
    </row>
    <row r="8" spans="1:29" x14ac:dyDescent="0.35">
      <c r="A8">
        <v>3</v>
      </c>
      <c r="C8" s="33" t="s">
        <v>104</v>
      </c>
      <c r="D8" s="88" t="str">
        <f t="shared" si="0"/>
        <v/>
      </c>
      <c r="F8" s="33" t="s">
        <v>138</v>
      </c>
      <c r="G8" s="4" t="str">
        <f t="shared" si="1"/>
        <v/>
      </c>
      <c r="H8" s="4" t="s">
        <v>162</v>
      </c>
      <c r="I8" s="4" t="str">
        <f t="shared" si="2"/>
        <v/>
      </c>
      <c r="J8" s="4" t="s">
        <v>186</v>
      </c>
      <c r="K8" s="4" t="str">
        <f t="shared" si="3"/>
        <v/>
      </c>
      <c r="L8" s="4" t="s">
        <v>567</v>
      </c>
      <c r="M8" s="88" t="str">
        <f t="shared" si="4"/>
        <v/>
      </c>
      <c r="O8" s="33" t="s">
        <v>595</v>
      </c>
      <c r="P8" s="88" t="str">
        <f t="shared" si="5"/>
        <v/>
      </c>
    </row>
    <row r="9" spans="1:29" x14ac:dyDescent="0.35">
      <c r="A9">
        <v>4</v>
      </c>
      <c r="C9" s="33" t="s">
        <v>126</v>
      </c>
      <c r="D9" s="88" t="str">
        <f t="shared" si="0"/>
        <v/>
      </c>
      <c r="F9" s="33" t="s">
        <v>139</v>
      </c>
      <c r="G9" s="4" t="str">
        <f t="shared" si="1"/>
        <v/>
      </c>
      <c r="H9" s="4" t="s">
        <v>163</v>
      </c>
      <c r="I9" s="4" t="str">
        <f t="shared" si="2"/>
        <v/>
      </c>
      <c r="J9" s="4" t="s">
        <v>187</v>
      </c>
      <c r="K9" s="4" t="str">
        <f t="shared" si="3"/>
        <v/>
      </c>
      <c r="L9" s="4" t="s">
        <v>568</v>
      </c>
      <c r="M9" s="88" t="str">
        <f t="shared" si="4"/>
        <v/>
      </c>
      <c r="O9" s="33" t="s">
        <v>594</v>
      </c>
      <c r="P9" s="88" t="str">
        <f t="shared" si="5"/>
        <v/>
      </c>
    </row>
    <row r="10" spans="1:29" x14ac:dyDescent="0.35">
      <c r="A10">
        <v>5</v>
      </c>
      <c r="C10" s="33" t="s">
        <v>550</v>
      </c>
      <c r="D10" s="88" t="str">
        <f t="shared" si="0"/>
        <v/>
      </c>
      <c r="F10" s="33" t="s">
        <v>140</v>
      </c>
      <c r="G10" s="4" t="str">
        <f t="shared" si="1"/>
        <v/>
      </c>
      <c r="H10" s="4" t="s">
        <v>164</v>
      </c>
      <c r="I10" s="4" t="str">
        <f t="shared" si="2"/>
        <v/>
      </c>
      <c r="J10" s="4" t="s">
        <v>188</v>
      </c>
      <c r="K10" s="4" t="str">
        <f t="shared" si="3"/>
        <v/>
      </c>
      <c r="L10" s="4" t="s">
        <v>569</v>
      </c>
      <c r="M10" s="88" t="str">
        <f t="shared" si="4"/>
        <v/>
      </c>
      <c r="O10" s="33" t="s">
        <v>595</v>
      </c>
      <c r="P10" s="88" t="str">
        <f t="shared" si="5"/>
        <v/>
      </c>
    </row>
    <row r="11" spans="1:29" x14ac:dyDescent="0.35">
      <c r="A11">
        <v>6</v>
      </c>
      <c r="C11" s="33" t="s">
        <v>43</v>
      </c>
      <c r="D11" s="88" t="str">
        <f t="shared" si="0"/>
        <v/>
      </c>
      <c r="F11" s="33" t="s">
        <v>141</v>
      </c>
      <c r="G11" s="4" t="str">
        <f t="shared" si="1"/>
        <v/>
      </c>
      <c r="H11" s="4" t="s">
        <v>165</v>
      </c>
      <c r="I11" s="4" t="str">
        <f t="shared" si="2"/>
        <v/>
      </c>
      <c r="J11" s="4" t="s">
        <v>189</v>
      </c>
      <c r="K11" s="4" t="str">
        <f t="shared" si="3"/>
        <v/>
      </c>
      <c r="L11" s="4" t="s">
        <v>570</v>
      </c>
      <c r="M11" s="88" t="str">
        <f t="shared" si="4"/>
        <v/>
      </c>
      <c r="O11" s="33" t="s">
        <v>595</v>
      </c>
      <c r="P11" s="88" t="str">
        <f t="shared" si="5"/>
        <v/>
      </c>
    </row>
    <row r="12" spans="1:29" x14ac:dyDescent="0.35">
      <c r="A12">
        <v>7</v>
      </c>
      <c r="C12" s="33" t="s">
        <v>127</v>
      </c>
      <c r="D12" s="88" t="str">
        <f t="shared" si="0"/>
        <v/>
      </c>
      <c r="F12" s="33" t="s">
        <v>142</v>
      </c>
      <c r="G12" s="4" t="str">
        <f t="shared" si="1"/>
        <v/>
      </c>
      <c r="H12" s="4" t="s">
        <v>166</v>
      </c>
      <c r="I12" s="4" t="str">
        <f t="shared" si="2"/>
        <v/>
      </c>
      <c r="J12" s="4" t="s">
        <v>190</v>
      </c>
      <c r="K12" s="4" t="str">
        <f t="shared" si="3"/>
        <v/>
      </c>
      <c r="L12" s="4" t="s">
        <v>571</v>
      </c>
      <c r="M12" s="88" t="str">
        <f t="shared" si="4"/>
        <v/>
      </c>
      <c r="O12" s="33" t="s">
        <v>594</v>
      </c>
      <c r="P12" s="88" t="str">
        <f t="shared" si="5"/>
        <v/>
      </c>
    </row>
    <row r="13" spans="1:29" x14ac:dyDescent="0.35">
      <c r="A13">
        <v>8</v>
      </c>
      <c r="C13" s="33" t="s">
        <v>128</v>
      </c>
      <c r="D13" s="88" t="str">
        <f t="shared" si="0"/>
        <v/>
      </c>
      <c r="F13" s="33" t="s">
        <v>143</v>
      </c>
      <c r="G13" s="4" t="str">
        <f t="shared" si="1"/>
        <v/>
      </c>
      <c r="H13" s="4" t="s">
        <v>167</v>
      </c>
      <c r="I13" s="4" t="str">
        <f t="shared" si="2"/>
        <v/>
      </c>
      <c r="J13" s="4" t="s">
        <v>553</v>
      </c>
      <c r="K13" s="4" t="str">
        <f t="shared" si="3"/>
        <v/>
      </c>
      <c r="L13" s="4" t="s">
        <v>572</v>
      </c>
      <c r="M13" s="88" t="str">
        <f t="shared" si="4"/>
        <v/>
      </c>
      <c r="O13" s="33" t="s">
        <v>595</v>
      </c>
      <c r="P13" s="88" t="str">
        <f t="shared" si="5"/>
        <v/>
      </c>
    </row>
    <row r="14" spans="1:29" x14ac:dyDescent="0.35">
      <c r="A14">
        <v>9</v>
      </c>
      <c r="C14" s="33" t="s">
        <v>106</v>
      </c>
      <c r="D14" s="88" t="str">
        <f t="shared" si="0"/>
        <v/>
      </c>
      <c r="F14" s="33" t="s">
        <v>144</v>
      </c>
      <c r="G14" s="4" t="str">
        <f t="shared" si="1"/>
        <v/>
      </c>
      <c r="H14" s="4" t="s">
        <v>168</v>
      </c>
      <c r="I14" s="4" t="str">
        <f t="shared" si="2"/>
        <v/>
      </c>
      <c r="J14" s="4" t="s">
        <v>192</v>
      </c>
      <c r="K14" s="4" t="str">
        <f t="shared" si="3"/>
        <v/>
      </c>
      <c r="L14" s="4" t="s">
        <v>573</v>
      </c>
      <c r="M14" s="88" t="str">
        <f t="shared" si="4"/>
        <v/>
      </c>
      <c r="O14" s="33" t="s">
        <v>594</v>
      </c>
      <c r="P14" s="88" t="str">
        <f t="shared" si="5"/>
        <v/>
      </c>
    </row>
    <row r="15" spans="1:29" x14ac:dyDescent="0.35">
      <c r="A15">
        <v>10</v>
      </c>
      <c r="C15" s="33" t="s">
        <v>129</v>
      </c>
      <c r="D15" s="88" t="str">
        <f t="shared" si="0"/>
        <v/>
      </c>
      <c r="F15" s="33" t="s">
        <v>145</v>
      </c>
      <c r="G15" s="4" t="str">
        <f t="shared" si="1"/>
        <v/>
      </c>
      <c r="H15" s="4" t="s">
        <v>169</v>
      </c>
      <c r="I15" s="4" t="str">
        <f t="shared" si="2"/>
        <v/>
      </c>
      <c r="J15" s="4" t="s">
        <v>193</v>
      </c>
      <c r="K15" s="4" t="str">
        <f t="shared" si="3"/>
        <v/>
      </c>
      <c r="L15" s="4" t="s">
        <v>574</v>
      </c>
      <c r="M15" s="88" t="str">
        <f t="shared" si="4"/>
        <v/>
      </c>
      <c r="O15" s="33" t="s">
        <v>594</v>
      </c>
      <c r="P15" s="88" t="str">
        <f t="shared" si="5"/>
        <v/>
      </c>
    </row>
    <row r="16" spans="1:29" x14ac:dyDescent="0.35">
      <c r="A16">
        <v>11</v>
      </c>
      <c r="C16" s="33" t="s">
        <v>46</v>
      </c>
      <c r="D16" s="88" t="str">
        <f t="shared" si="0"/>
        <v/>
      </c>
      <c r="F16" s="33" t="s">
        <v>146</v>
      </c>
      <c r="G16" s="4" t="str">
        <f t="shared" si="1"/>
        <v/>
      </c>
      <c r="H16" s="4" t="s">
        <v>170</v>
      </c>
      <c r="I16" s="4" t="str">
        <f t="shared" si="2"/>
        <v/>
      </c>
      <c r="J16" s="4" t="s">
        <v>194</v>
      </c>
      <c r="K16" s="4" t="str">
        <f t="shared" si="3"/>
        <v/>
      </c>
      <c r="L16" s="4" t="s">
        <v>575</v>
      </c>
      <c r="M16" s="88" t="str">
        <f t="shared" si="4"/>
        <v/>
      </c>
      <c r="O16" s="33" t="s">
        <v>594</v>
      </c>
      <c r="P16" s="88" t="str">
        <f t="shared" si="5"/>
        <v/>
      </c>
    </row>
    <row r="17" spans="1:16" x14ac:dyDescent="0.35">
      <c r="A17">
        <v>12</v>
      </c>
      <c r="C17" s="33" t="s">
        <v>110</v>
      </c>
      <c r="D17" s="88" t="str">
        <f t="shared" si="0"/>
        <v/>
      </c>
      <c r="F17" s="33" t="s">
        <v>147</v>
      </c>
      <c r="G17" s="4" t="str">
        <f t="shared" si="1"/>
        <v/>
      </c>
      <c r="H17" s="4" t="s">
        <v>171</v>
      </c>
      <c r="I17" s="4" t="str">
        <f t="shared" si="2"/>
        <v/>
      </c>
      <c r="J17" s="4" t="s">
        <v>195</v>
      </c>
      <c r="K17" s="4" t="str">
        <f t="shared" si="3"/>
        <v/>
      </c>
      <c r="L17" s="4" t="s">
        <v>576</v>
      </c>
      <c r="M17" s="88" t="str">
        <f t="shared" si="4"/>
        <v/>
      </c>
      <c r="O17" s="33" t="s">
        <v>595</v>
      </c>
      <c r="P17" s="88" t="str">
        <f t="shared" si="5"/>
        <v/>
      </c>
    </row>
    <row r="18" spans="1:16" x14ac:dyDescent="0.35">
      <c r="A18">
        <v>13</v>
      </c>
      <c r="C18" s="33" t="s">
        <v>130</v>
      </c>
      <c r="D18" s="88" t="str">
        <f t="shared" si="0"/>
        <v/>
      </c>
      <c r="F18" s="33" t="s">
        <v>148</v>
      </c>
      <c r="G18" s="4" t="str">
        <f t="shared" si="1"/>
        <v/>
      </c>
      <c r="H18" s="4" t="s">
        <v>172</v>
      </c>
      <c r="I18" s="4" t="str">
        <f t="shared" si="2"/>
        <v/>
      </c>
      <c r="J18" s="4" t="s">
        <v>196</v>
      </c>
      <c r="K18" s="4" t="str">
        <f t="shared" si="3"/>
        <v/>
      </c>
      <c r="L18" s="4" t="s">
        <v>577</v>
      </c>
      <c r="M18" s="88" t="str">
        <f t="shared" si="4"/>
        <v/>
      </c>
      <c r="O18" s="33" t="s">
        <v>595</v>
      </c>
      <c r="P18" s="88" t="str">
        <f t="shared" si="5"/>
        <v/>
      </c>
    </row>
    <row r="19" spans="1:16" x14ac:dyDescent="0.35">
      <c r="A19">
        <v>14</v>
      </c>
      <c r="C19" s="33" t="s">
        <v>131</v>
      </c>
      <c r="D19" s="88" t="str">
        <f t="shared" si="0"/>
        <v/>
      </c>
      <c r="F19" s="33" t="s">
        <v>149</v>
      </c>
      <c r="G19" s="4" t="str">
        <f t="shared" si="1"/>
        <v/>
      </c>
      <c r="H19" s="4" t="s">
        <v>173</v>
      </c>
      <c r="I19" s="4" t="str">
        <f t="shared" si="2"/>
        <v/>
      </c>
      <c r="J19" s="4" t="s">
        <v>554</v>
      </c>
      <c r="K19" s="4" t="str">
        <f t="shared" si="3"/>
        <v/>
      </c>
      <c r="L19" s="4" t="s">
        <v>578</v>
      </c>
      <c r="M19" s="88" t="str">
        <f t="shared" si="4"/>
        <v/>
      </c>
      <c r="O19" s="33" t="s">
        <v>595</v>
      </c>
      <c r="P19" s="88" t="str">
        <f t="shared" si="5"/>
        <v/>
      </c>
    </row>
    <row r="20" spans="1:16" x14ac:dyDescent="0.35">
      <c r="A20">
        <v>15</v>
      </c>
      <c r="C20" s="33" t="s">
        <v>132</v>
      </c>
      <c r="D20" s="88" t="str">
        <f t="shared" si="0"/>
        <v/>
      </c>
      <c r="F20" s="33" t="s">
        <v>150</v>
      </c>
      <c r="G20" s="4" t="str">
        <f t="shared" si="1"/>
        <v/>
      </c>
      <c r="H20" s="4" t="s">
        <v>174</v>
      </c>
      <c r="I20" s="4" t="str">
        <f t="shared" si="2"/>
        <v/>
      </c>
      <c r="J20" s="4" t="s">
        <v>555</v>
      </c>
      <c r="K20" s="4" t="str">
        <f t="shared" si="3"/>
        <v/>
      </c>
      <c r="L20" s="4" t="s">
        <v>579</v>
      </c>
      <c r="M20" s="88" t="str">
        <f t="shared" si="4"/>
        <v/>
      </c>
      <c r="O20" s="33" t="s">
        <v>595</v>
      </c>
      <c r="P20" s="88" t="str">
        <f t="shared" si="5"/>
        <v/>
      </c>
    </row>
    <row r="21" spans="1:16" x14ac:dyDescent="0.35">
      <c r="A21">
        <v>16</v>
      </c>
      <c r="C21" s="33" t="s">
        <v>133</v>
      </c>
      <c r="D21" s="88" t="str">
        <f t="shared" si="0"/>
        <v/>
      </c>
      <c r="F21" s="33" t="s">
        <v>151</v>
      </c>
      <c r="G21" s="4" t="str">
        <f t="shared" si="1"/>
        <v/>
      </c>
      <c r="H21" s="4" t="s">
        <v>175</v>
      </c>
      <c r="I21" s="4" t="str">
        <f t="shared" si="2"/>
        <v/>
      </c>
      <c r="J21" s="4" t="s">
        <v>556</v>
      </c>
      <c r="K21" s="4" t="str">
        <f t="shared" si="3"/>
        <v/>
      </c>
      <c r="L21" s="4" t="s">
        <v>580</v>
      </c>
      <c r="M21" s="88" t="str">
        <f t="shared" si="4"/>
        <v/>
      </c>
      <c r="O21" s="33" t="s">
        <v>594</v>
      </c>
      <c r="P21" s="88" t="str">
        <f t="shared" si="5"/>
        <v/>
      </c>
    </row>
    <row r="22" spans="1:16" x14ac:dyDescent="0.35">
      <c r="A22">
        <v>17</v>
      </c>
      <c r="C22" s="33" t="s">
        <v>134</v>
      </c>
      <c r="D22" s="88" t="str">
        <f t="shared" si="0"/>
        <v/>
      </c>
      <c r="F22" s="33" t="s">
        <v>152</v>
      </c>
      <c r="G22" s="4" t="str">
        <f t="shared" si="1"/>
        <v/>
      </c>
      <c r="H22" s="4" t="s">
        <v>176</v>
      </c>
      <c r="I22" s="4" t="str">
        <f t="shared" si="2"/>
        <v/>
      </c>
      <c r="J22" s="4" t="s">
        <v>557</v>
      </c>
      <c r="K22" s="4" t="str">
        <f t="shared" si="3"/>
        <v/>
      </c>
      <c r="L22" s="4" t="s">
        <v>581</v>
      </c>
      <c r="M22" s="88" t="str">
        <f t="shared" si="4"/>
        <v/>
      </c>
      <c r="O22" s="33" t="s">
        <v>594</v>
      </c>
      <c r="P22" s="88" t="str">
        <f t="shared" si="5"/>
        <v/>
      </c>
    </row>
    <row r="23" spans="1:16" x14ac:dyDescent="0.35">
      <c r="A23">
        <v>18</v>
      </c>
      <c r="C23" s="33" t="s">
        <v>135</v>
      </c>
      <c r="D23" s="88" t="str">
        <f t="shared" si="0"/>
        <v/>
      </c>
      <c r="F23" s="33" t="s">
        <v>153</v>
      </c>
      <c r="G23" s="4" t="str">
        <f t="shared" si="1"/>
        <v/>
      </c>
      <c r="H23" s="4" t="s">
        <v>177</v>
      </c>
      <c r="I23" s="4" t="str">
        <f t="shared" si="2"/>
        <v/>
      </c>
      <c r="J23" s="4" t="s">
        <v>558</v>
      </c>
      <c r="K23" s="4" t="str">
        <f t="shared" si="3"/>
        <v/>
      </c>
      <c r="L23" s="4" t="s">
        <v>582</v>
      </c>
      <c r="M23" s="88" t="str">
        <f t="shared" si="4"/>
        <v/>
      </c>
      <c r="O23" s="33" t="s">
        <v>594</v>
      </c>
      <c r="P23" s="88" t="str">
        <f t="shared" si="5"/>
        <v/>
      </c>
    </row>
    <row r="24" spans="1:16" x14ac:dyDescent="0.35">
      <c r="A24">
        <v>19</v>
      </c>
      <c r="C24" s="33" t="s">
        <v>136</v>
      </c>
      <c r="D24" s="88" t="str">
        <f t="shared" si="0"/>
        <v/>
      </c>
      <c r="F24" s="33" t="s">
        <v>154</v>
      </c>
      <c r="G24" s="4" t="str">
        <f t="shared" si="1"/>
        <v/>
      </c>
      <c r="H24" s="4" t="s">
        <v>178</v>
      </c>
      <c r="I24" s="4" t="str">
        <f t="shared" si="2"/>
        <v/>
      </c>
      <c r="J24" s="4" t="s">
        <v>559</v>
      </c>
      <c r="K24" s="4" t="str">
        <f t="shared" si="3"/>
        <v/>
      </c>
      <c r="L24" s="4" t="s">
        <v>583</v>
      </c>
      <c r="M24" s="88" t="str">
        <f t="shared" si="4"/>
        <v/>
      </c>
      <c r="O24" s="33" t="s">
        <v>595</v>
      </c>
      <c r="P24" s="88" t="str">
        <f t="shared" si="5"/>
        <v/>
      </c>
    </row>
    <row r="25" spans="1:16" x14ac:dyDescent="0.35">
      <c r="A25">
        <v>20</v>
      </c>
      <c r="C25" s="33" t="s">
        <v>551</v>
      </c>
      <c r="D25" s="88" t="str">
        <f t="shared" si="0"/>
        <v/>
      </c>
      <c r="F25" s="33" t="s">
        <v>155</v>
      </c>
      <c r="G25" s="4" t="str">
        <f t="shared" si="1"/>
        <v/>
      </c>
      <c r="H25" s="4" t="s">
        <v>179</v>
      </c>
      <c r="I25" s="4" t="str">
        <f t="shared" si="2"/>
        <v/>
      </c>
      <c r="J25" s="4" t="s">
        <v>560</v>
      </c>
      <c r="K25" s="4" t="str">
        <f t="shared" si="3"/>
        <v/>
      </c>
      <c r="L25" s="4" t="s">
        <v>584</v>
      </c>
      <c r="M25" s="88" t="str">
        <f t="shared" si="4"/>
        <v/>
      </c>
      <c r="O25" s="33" t="s">
        <v>595</v>
      </c>
      <c r="P25" s="88" t="str">
        <f t="shared" si="5"/>
        <v/>
      </c>
    </row>
    <row r="26" spans="1:16" ht="15" thickBot="1" x14ac:dyDescent="0.4">
      <c r="A26">
        <v>21</v>
      </c>
      <c r="C26" s="89" t="s">
        <v>552</v>
      </c>
      <c r="D26" s="91" t="str">
        <f t="shared" si="0"/>
        <v/>
      </c>
      <c r="F26" s="33" t="s">
        <v>156</v>
      </c>
      <c r="G26" s="4" t="str">
        <f t="shared" si="1"/>
        <v/>
      </c>
      <c r="H26" s="4" t="s">
        <v>180</v>
      </c>
      <c r="I26" s="4" t="str">
        <f t="shared" si="2"/>
        <v/>
      </c>
      <c r="J26" s="4" t="s">
        <v>561</v>
      </c>
      <c r="K26" s="4" t="str">
        <f t="shared" si="3"/>
        <v/>
      </c>
      <c r="L26" s="4" t="s">
        <v>585</v>
      </c>
      <c r="M26" s="88" t="str">
        <f t="shared" si="4"/>
        <v/>
      </c>
      <c r="O26" s="33" t="s">
        <v>594</v>
      </c>
      <c r="P26" s="88" t="str">
        <f t="shared" si="5"/>
        <v/>
      </c>
    </row>
    <row r="27" spans="1:16" x14ac:dyDescent="0.35">
      <c r="A27">
        <v>22</v>
      </c>
      <c r="C27" s="96" t="s">
        <v>639</v>
      </c>
      <c r="D27" s="61">
        <v>20</v>
      </c>
      <c r="F27" s="33" t="s">
        <v>157</v>
      </c>
      <c r="G27" s="4" t="str">
        <f t="shared" si="1"/>
        <v/>
      </c>
      <c r="H27" s="4" t="s">
        <v>181</v>
      </c>
      <c r="I27" s="4" t="str">
        <f t="shared" si="2"/>
        <v/>
      </c>
      <c r="J27" s="4" t="s">
        <v>562</v>
      </c>
      <c r="K27" s="4" t="str">
        <f t="shared" si="3"/>
        <v/>
      </c>
      <c r="L27" s="4" t="s">
        <v>873</v>
      </c>
      <c r="M27" s="88" t="str">
        <f t="shared" si="4"/>
        <v/>
      </c>
      <c r="O27" s="33" t="s">
        <v>594</v>
      </c>
      <c r="P27" s="88" t="str">
        <f t="shared" si="5"/>
        <v/>
      </c>
    </row>
    <row r="28" spans="1:16" ht="15" thickBot="1" x14ac:dyDescent="0.4">
      <c r="A28">
        <v>23</v>
      </c>
      <c r="C28" s="98" t="s">
        <v>635</v>
      </c>
      <c r="D28" s="63">
        <f>VLOOKUP($D$3,AAN_3c_ES,$A175,FALSE)</f>
        <v>0</v>
      </c>
      <c r="F28" s="33" t="s">
        <v>158</v>
      </c>
      <c r="G28" s="4" t="str">
        <f t="shared" si="1"/>
        <v/>
      </c>
      <c r="H28" s="4" t="s">
        <v>182</v>
      </c>
      <c r="I28" s="4" t="str">
        <f t="shared" si="2"/>
        <v/>
      </c>
      <c r="J28" s="4" t="s">
        <v>563</v>
      </c>
      <c r="K28" s="4" t="str">
        <f t="shared" si="3"/>
        <v/>
      </c>
      <c r="L28" s="4" t="s">
        <v>587</v>
      </c>
      <c r="M28" s="88" t="str">
        <f t="shared" si="4"/>
        <v/>
      </c>
      <c r="O28" s="33" t="s">
        <v>595</v>
      </c>
      <c r="P28" s="88" t="str">
        <f t="shared" si="5"/>
        <v/>
      </c>
    </row>
    <row r="29" spans="1:16" x14ac:dyDescent="0.35">
      <c r="A29">
        <v>24</v>
      </c>
      <c r="F29" s="33" t="s">
        <v>159</v>
      </c>
      <c r="G29" s="4" t="str">
        <f t="shared" si="1"/>
        <v/>
      </c>
      <c r="H29" s="4" t="s">
        <v>183</v>
      </c>
      <c r="I29" s="4" t="str">
        <f t="shared" si="2"/>
        <v/>
      </c>
      <c r="J29" s="4" t="s">
        <v>564</v>
      </c>
      <c r="K29" s="4" t="str">
        <f t="shared" si="3"/>
        <v/>
      </c>
      <c r="L29" s="4" t="s">
        <v>588</v>
      </c>
      <c r="M29" s="88" t="str">
        <f t="shared" si="4"/>
        <v/>
      </c>
      <c r="O29" s="33" t="s">
        <v>594</v>
      </c>
      <c r="P29" s="88" t="str">
        <f t="shared" si="5"/>
        <v/>
      </c>
    </row>
    <row r="30" spans="1:16" x14ac:dyDescent="0.35">
      <c r="A30">
        <v>25</v>
      </c>
      <c r="F30" s="33" t="s">
        <v>160</v>
      </c>
      <c r="G30" s="4" t="str">
        <f t="shared" si="1"/>
        <v/>
      </c>
      <c r="H30" s="4" t="s">
        <v>184</v>
      </c>
      <c r="I30" s="4" t="str">
        <f t="shared" si="2"/>
        <v/>
      </c>
      <c r="J30" s="4" t="s">
        <v>565</v>
      </c>
      <c r="K30" s="4" t="str">
        <f t="shared" si="3"/>
        <v/>
      </c>
      <c r="L30" s="4" t="s">
        <v>589</v>
      </c>
      <c r="M30" s="88" t="str">
        <f t="shared" si="4"/>
        <v/>
      </c>
      <c r="O30" s="33" t="s">
        <v>595</v>
      </c>
      <c r="P30" s="88" t="str">
        <f t="shared" si="5"/>
        <v/>
      </c>
    </row>
    <row r="31" spans="1:16" x14ac:dyDescent="0.35">
      <c r="A31">
        <v>26</v>
      </c>
      <c r="F31" s="33"/>
      <c r="G31" s="4"/>
      <c r="H31" s="4"/>
      <c r="I31" s="4"/>
      <c r="J31" s="4"/>
      <c r="K31" s="4"/>
      <c r="L31" s="4" t="s">
        <v>590</v>
      </c>
      <c r="M31" s="88" t="str">
        <f t="shared" si="4"/>
        <v/>
      </c>
      <c r="O31" s="33" t="s">
        <v>595</v>
      </c>
      <c r="P31" s="88" t="str">
        <f t="shared" si="5"/>
        <v/>
      </c>
    </row>
    <row r="32" spans="1:16" x14ac:dyDescent="0.35">
      <c r="A32">
        <v>27</v>
      </c>
      <c r="F32" s="33"/>
      <c r="G32" s="4"/>
      <c r="H32" s="4"/>
      <c r="I32" s="4"/>
      <c r="J32" s="4"/>
      <c r="K32" s="4"/>
      <c r="L32" s="4" t="s">
        <v>591</v>
      </c>
      <c r="M32" s="88" t="str">
        <f t="shared" si="4"/>
        <v/>
      </c>
      <c r="O32" s="33" t="s">
        <v>594</v>
      </c>
      <c r="P32" s="88" t="str">
        <f t="shared" si="5"/>
        <v/>
      </c>
    </row>
    <row r="33" spans="1:16" x14ac:dyDescent="0.35">
      <c r="A33">
        <v>28</v>
      </c>
      <c r="F33" s="33"/>
      <c r="G33" s="4"/>
      <c r="H33" s="4"/>
      <c r="I33" s="4"/>
      <c r="J33" s="4"/>
      <c r="K33" s="4"/>
      <c r="L33" s="4" t="s">
        <v>592</v>
      </c>
      <c r="M33" s="88" t="str">
        <f t="shared" si="4"/>
        <v/>
      </c>
      <c r="O33" s="33" t="s">
        <v>594</v>
      </c>
      <c r="P33" s="88" t="str">
        <f t="shared" si="5"/>
        <v/>
      </c>
    </row>
    <row r="34" spans="1:16" ht="15" thickBot="1" x14ac:dyDescent="0.4">
      <c r="A34">
        <v>29</v>
      </c>
      <c r="F34" s="89"/>
      <c r="G34" s="90"/>
      <c r="H34" s="90"/>
      <c r="I34" s="90"/>
      <c r="J34" s="90"/>
      <c r="K34" s="90"/>
      <c r="L34" s="90" t="s">
        <v>593</v>
      </c>
      <c r="M34" s="91" t="str">
        <f t="shared" si="4"/>
        <v/>
      </c>
      <c r="O34" s="33" t="s">
        <v>595</v>
      </c>
      <c r="P34" s="88" t="str">
        <f t="shared" si="5"/>
        <v/>
      </c>
    </row>
    <row r="35" spans="1:16" x14ac:dyDescent="0.35">
      <c r="A35">
        <v>30</v>
      </c>
      <c r="F35" s="96" t="s">
        <v>639</v>
      </c>
      <c r="G35" s="116">
        <v>24</v>
      </c>
      <c r="H35" s="100" t="s">
        <v>639</v>
      </c>
      <c r="I35" s="116">
        <v>24</v>
      </c>
      <c r="J35" s="100" t="s">
        <v>639</v>
      </c>
      <c r="K35" s="61">
        <v>24</v>
      </c>
      <c r="L35" s="112" t="s">
        <v>639</v>
      </c>
      <c r="M35" s="61">
        <v>28</v>
      </c>
      <c r="O35" s="33" t="s">
        <v>594</v>
      </c>
      <c r="P35" s="88" t="str">
        <f t="shared" si="5"/>
        <v/>
      </c>
    </row>
    <row r="36" spans="1:16" ht="15" thickBot="1" x14ac:dyDescent="0.4">
      <c r="A36">
        <v>31</v>
      </c>
      <c r="F36" s="98" t="s">
        <v>635</v>
      </c>
      <c r="G36" s="115">
        <f>VLOOKUP($D$3,AAN_3c_ES,$A179,FALSE)</f>
        <v>0</v>
      </c>
      <c r="H36" s="101" t="s">
        <v>635</v>
      </c>
      <c r="I36" s="115">
        <f>VLOOKUP($D$3,AAN_3c_ES,$A180,FALSE)</f>
        <v>0</v>
      </c>
      <c r="J36" s="101" t="s">
        <v>635</v>
      </c>
      <c r="K36" s="63">
        <f>VLOOKUP($D$3,AAN_3c_ES,$A181,FALSE)</f>
        <v>0</v>
      </c>
      <c r="L36" s="131" t="s">
        <v>635</v>
      </c>
      <c r="M36" s="86">
        <f>VLOOKUP($D$3,AAN_3c_ES,$A182,FALSE)</f>
        <v>0</v>
      </c>
      <c r="O36" s="33" t="s">
        <v>594</v>
      </c>
      <c r="P36" s="88" t="str">
        <f t="shared" si="5"/>
        <v/>
      </c>
    </row>
    <row r="37" spans="1:16" x14ac:dyDescent="0.35">
      <c r="A37">
        <v>32</v>
      </c>
      <c r="L37" s="121" t="s">
        <v>633</v>
      </c>
      <c r="M37" s="61">
        <v>100</v>
      </c>
      <c r="O37" s="33" t="s">
        <v>595</v>
      </c>
      <c r="P37" s="88" t="str">
        <f t="shared" si="5"/>
        <v/>
      </c>
    </row>
    <row r="38" spans="1:16" ht="16" thickBot="1" x14ac:dyDescent="0.4">
      <c r="A38">
        <v>33</v>
      </c>
      <c r="C38" s="64" t="s">
        <v>640</v>
      </c>
      <c r="L38" s="122" t="s">
        <v>635</v>
      </c>
      <c r="M38" s="63">
        <f>VLOOKUP($D$3,AAN_3c_ES,$A176,FALSE)</f>
        <v>0</v>
      </c>
      <c r="O38" s="33" t="s">
        <v>595</v>
      </c>
      <c r="P38" s="88" t="str">
        <f t="shared" si="5"/>
        <v/>
      </c>
    </row>
    <row r="39" spans="1:16" ht="15.5" x14ac:dyDescent="0.35">
      <c r="A39">
        <v>34</v>
      </c>
      <c r="C39" s="65" t="s">
        <v>641</v>
      </c>
      <c r="O39" s="33" t="s">
        <v>595</v>
      </c>
      <c r="P39" s="88" t="str">
        <f t="shared" si="5"/>
        <v/>
      </c>
    </row>
    <row r="40" spans="1:16" ht="15.5" x14ac:dyDescent="0.35">
      <c r="A40">
        <v>35</v>
      </c>
      <c r="C40" s="65" t="s">
        <v>642</v>
      </c>
      <c r="O40" s="33" t="s">
        <v>595</v>
      </c>
      <c r="P40" s="88" t="str">
        <f t="shared" si="5"/>
        <v/>
      </c>
    </row>
    <row r="41" spans="1:16" ht="15.5" x14ac:dyDescent="0.35">
      <c r="A41">
        <v>36</v>
      </c>
      <c r="C41" s="65" t="s">
        <v>643</v>
      </c>
      <c r="O41" s="33" t="s">
        <v>594</v>
      </c>
      <c r="P41" s="88" t="str">
        <f t="shared" si="5"/>
        <v/>
      </c>
    </row>
    <row r="42" spans="1:16" ht="15.5" x14ac:dyDescent="0.35">
      <c r="A42">
        <v>37</v>
      </c>
      <c r="C42" s="65" t="s">
        <v>644</v>
      </c>
      <c r="O42" s="33" t="s">
        <v>594</v>
      </c>
      <c r="P42" s="88" t="str">
        <f t="shared" si="5"/>
        <v/>
      </c>
    </row>
    <row r="43" spans="1:16" ht="15.5" x14ac:dyDescent="0.35">
      <c r="A43">
        <v>38</v>
      </c>
      <c r="C43" s="65" t="s">
        <v>645</v>
      </c>
      <c r="O43" s="33" t="s">
        <v>594</v>
      </c>
      <c r="P43" s="88" t="str">
        <f t="shared" si="5"/>
        <v/>
      </c>
    </row>
    <row r="44" spans="1:16" x14ac:dyDescent="0.35">
      <c r="A44">
        <v>39</v>
      </c>
      <c r="O44" s="33" t="s">
        <v>595</v>
      </c>
      <c r="P44" s="88" t="str">
        <f t="shared" si="5"/>
        <v/>
      </c>
    </row>
    <row r="45" spans="1:16" x14ac:dyDescent="0.35">
      <c r="A45">
        <v>40</v>
      </c>
      <c r="O45" s="33" t="s">
        <v>595</v>
      </c>
      <c r="P45" s="88" t="str">
        <f t="shared" si="5"/>
        <v/>
      </c>
    </row>
    <row r="46" spans="1:16" x14ac:dyDescent="0.35">
      <c r="A46">
        <v>41</v>
      </c>
      <c r="O46" s="33" t="s">
        <v>594</v>
      </c>
      <c r="P46" s="88" t="str">
        <f t="shared" si="5"/>
        <v/>
      </c>
    </row>
    <row r="47" spans="1:16" x14ac:dyDescent="0.35">
      <c r="A47">
        <v>42</v>
      </c>
      <c r="O47" s="33" t="s">
        <v>595</v>
      </c>
      <c r="P47" s="88" t="str">
        <f t="shared" si="5"/>
        <v/>
      </c>
    </row>
    <row r="48" spans="1:16" x14ac:dyDescent="0.35">
      <c r="A48">
        <v>43</v>
      </c>
      <c r="O48" s="33" t="s">
        <v>594</v>
      </c>
      <c r="P48" s="88" t="str">
        <f t="shared" si="5"/>
        <v/>
      </c>
    </row>
    <row r="49" spans="1:16" x14ac:dyDescent="0.35">
      <c r="A49">
        <v>44</v>
      </c>
      <c r="O49" s="33" t="s">
        <v>594</v>
      </c>
      <c r="P49" s="88" t="str">
        <f t="shared" si="5"/>
        <v/>
      </c>
    </row>
    <row r="50" spans="1:16" x14ac:dyDescent="0.35">
      <c r="A50">
        <v>45</v>
      </c>
      <c r="O50" s="33" t="s">
        <v>595</v>
      </c>
      <c r="P50" s="88" t="str">
        <f t="shared" si="5"/>
        <v/>
      </c>
    </row>
    <row r="51" spans="1:16" x14ac:dyDescent="0.35">
      <c r="A51">
        <v>46</v>
      </c>
      <c r="O51" s="33" t="s">
        <v>595</v>
      </c>
      <c r="P51" s="88" t="str">
        <f t="shared" si="5"/>
        <v/>
      </c>
    </row>
    <row r="52" spans="1:16" x14ac:dyDescent="0.35">
      <c r="A52">
        <v>47</v>
      </c>
      <c r="O52" s="33" t="s">
        <v>594</v>
      </c>
      <c r="P52" s="88" t="str">
        <f t="shared" si="5"/>
        <v/>
      </c>
    </row>
    <row r="53" spans="1:16" x14ac:dyDescent="0.35">
      <c r="A53">
        <v>48</v>
      </c>
      <c r="O53" s="33" t="s">
        <v>595</v>
      </c>
      <c r="P53" s="88" t="str">
        <f t="shared" si="5"/>
        <v/>
      </c>
    </row>
    <row r="54" spans="1:16" ht="15" thickBot="1" x14ac:dyDescent="0.4">
      <c r="A54">
        <v>49</v>
      </c>
      <c r="O54" s="89" t="s">
        <v>594</v>
      </c>
      <c r="P54" s="91" t="str">
        <f t="shared" si="5"/>
        <v/>
      </c>
    </row>
    <row r="55" spans="1:16" x14ac:dyDescent="0.35">
      <c r="A55">
        <v>50</v>
      </c>
      <c r="O55" s="96" t="s">
        <v>639</v>
      </c>
      <c r="P55" s="61">
        <v>48</v>
      </c>
    </row>
    <row r="56" spans="1:16" ht="15" thickBot="1" x14ac:dyDescent="0.4">
      <c r="A56">
        <v>51</v>
      </c>
      <c r="O56" s="98" t="s">
        <v>635</v>
      </c>
      <c r="P56" s="63">
        <f>VLOOKUP($D$3,AAN_3c_ES,$A177,FALSE)</f>
        <v>0</v>
      </c>
    </row>
    <row r="57" spans="1:16" x14ac:dyDescent="0.35">
      <c r="A57">
        <v>52</v>
      </c>
    </row>
    <row r="58" spans="1:16" x14ac:dyDescent="0.35">
      <c r="A58">
        <v>53</v>
      </c>
    </row>
    <row r="59" spans="1:16" x14ac:dyDescent="0.35">
      <c r="A59">
        <v>54</v>
      </c>
    </row>
    <row r="60" spans="1:16" x14ac:dyDescent="0.35">
      <c r="A60">
        <v>55</v>
      </c>
    </row>
    <row r="61" spans="1:16" x14ac:dyDescent="0.35">
      <c r="A61">
        <v>56</v>
      </c>
    </row>
    <row r="62" spans="1:16" x14ac:dyDescent="0.35">
      <c r="A62">
        <v>57</v>
      </c>
    </row>
    <row r="63" spans="1:16" x14ac:dyDescent="0.35">
      <c r="A63">
        <v>58</v>
      </c>
    </row>
    <row r="64" spans="1:16" x14ac:dyDescent="0.35">
      <c r="A64">
        <v>59</v>
      </c>
    </row>
    <row r="65" spans="1:1" x14ac:dyDescent="0.35">
      <c r="A65">
        <v>60</v>
      </c>
    </row>
    <row r="66" spans="1:1" x14ac:dyDescent="0.35">
      <c r="A66">
        <v>61</v>
      </c>
    </row>
    <row r="67" spans="1:1" x14ac:dyDescent="0.35">
      <c r="A67">
        <v>62</v>
      </c>
    </row>
    <row r="68" spans="1:1" x14ac:dyDescent="0.35">
      <c r="A68">
        <v>63</v>
      </c>
    </row>
    <row r="69" spans="1:1" x14ac:dyDescent="0.35">
      <c r="A69">
        <v>64</v>
      </c>
    </row>
    <row r="70" spans="1:1" x14ac:dyDescent="0.35">
      <c r="A70">
        <v>65</v>
      </c>
    </row>
    <row r="71" spans="1:1" x14ac:dyDescent="0.35">
      <c r="A71">
        <v>66</v>
      </c>
    </row>
    <row r="72" spans="1:1" x14ac:dyDescent="0.35">
      <c r="A72">
        <v>67</v>
      </c>
    </row>
    <row r="73" spans="1:1" x14ac:dyDescent="0.35">
      <c r="A73">
        <v>68</v>
      </c>
    </row>
    <row r="74" spans="1:1" x14ac:dyDescent="0.35">
      <c r="A74">
        <v>69</v>
      </c>
    </row>
    <row r="75" spans="1:1" x14ac:dyDescent="0.35">
      <c r="A75">
        <v>70</v>
      </c>
    </row>
    <row r="76" spans="1:1" x14ac:dyDescent="0.35">
      <c r="A76">
        <v>71</v>
      </c>
    </row>
    <row r="77" spans="1:1" x14ac:dyDescent="0.35">
      <c r="A77">
        <v>72</v>
      </c>
    </row>
    <row r="78" spans="1:1" x14ac:dyDescent="0.35">
      <c r="A78">
        <v>73</v>
      </c>
    </row>
    <row r="79" spans="1:1" x14ac:dyDescent="0.35">
      <c r="A79">
        <v>74</v>
      </c>
    </row>
    <row r="80" spans="1:1" x14ac:dyDescent="0.35">
      <c r="A80">
        <v>75</v>
      </c>
    </row>
    <row r="81" spans="1:1" x14ac:dyDescent="0.35">
      <c r="A81">
        <v>76</v>
      </c>
    </row>
    <row r="82" spans="1:1" x14ac:dyDescent="0.35">
      <c r="A82">
        <v>77</v>
      </c>
    </row>
    <row r="83" spans="1:1" x14ac:dyDescent="0.35">
      <c r="A83">
        <v>78</v>
      </c>
    </row>
    <row r="84" spans="1:1" x14ac:dyDescent="0.35">
      <c r="A84">
        <v>79</v>
      </c>
    </row>
    <row r="85" spans="1:1" x14ac:dyDescent="0.35">
      <c r="A85">
        <v>80</v>
      </c>
    </row>
    <row r="86" spans="1:1" x14ac:dyDescent="0.35">
      <c r="A86">
        <v>81</v>
      </c>
    </row>
    <row r="87" spans="1:1" x14ac:dyDescent="0.35">
      <c r="A87">
        <v>82</v>
      </c>
    </row>
    <row r="88" spans="1:1" x14ac:dyDescent="0.35">
      <c r="A88">
        <v>83</v>
      </c>
    </row>
    <row r="89" spans="1:1" x14ac:dyDescent="0.35">
      <c r="A89">
        <v>84</v>
      </c>
    </row>
    <row r="90" spans="1:1" x14ac:dyDescent="0.35">
      <c r="A90">
        <v>85</v>
      </c>
    </row>
    <row r="91" spans="1:1" x14ac:dyDescent="0.35">
      <c r="A91">
        <v>86</v>
      </c>
    </row>
    <row r="92" spans="1:1" x14ac:dyDescent="0.35">
      <c r="A92">
        <v>87</v>
      </c>
    </row>
    <row r="93" spans="1:1" x14ac:dyDescent="0.35">
      <c r="A93">
        <v>88</v>
      </c>
    </row>
    <row r="94" spans="1:1" x14ac:dyDescent="0.35">
      <c r="A94">
        <v>89</v>
      </c>
    </row>
    <row r="95" spans="1:1" x14ac:dyDescent="0.35">
      <c r="A95">
        <v>90</v>
      </c>
    </row>
    <row r="96" spans="1:1" x14ac:dyDescent="0.35">
      <c r="A96">
        <v>91</v>
      </c>
    </row>
    <row r="97" spans="1:1" x14ac:dyDescent="0.35">
      <c r="A97">
        <v>92</v>
      </c>
    </row>
    <row r="98" spans="1:1" x14ac:dyDescent="0.35">
      <c r="A98">
        <v>93</v>
      </c>
    </row>
    <row r="99" spans="1:1" x14ac:dyDescent="0.35">
      <c r="A99">
        <v>94</v>
      </c>
    </row>
    <row r="100" spans="1:1" x14ac:dyDescent="0.35">
      <c r="A100">
        <v>95</v>
      </c>
    </row>
    <row r="101" spans="1:1" x14ac:dyDescent="0.35">
      <c r="A101">
        <v>96</v>
      </c>
    </row>
    <row r="102" spans="1:1" x14ac:dyDescent="0.35">
      <c r="A102">
        <v>97</v>
      </c>
    </row>
    <row r="103" spans="1:1" x14ac:dyDescent="0.35">
      <c r="A103">
        <v>98</v>
      </c>
    </row>
    <row r="104" spans="1:1" x14ac:dyDescent="0.35">
      <c r="A104">
        <v>99</v>
      </c>
    </row>
    <row r="105" spans="1:1" x14ac:dyDescent="0.35">
      <c r="A105">
        <v>100</v>
      </c>
    </row>
    <row r="106" spans="1:1" x14ac:dyDescent="0.35">
      <c r="A106">
        <v>101</v>
      </c>
    </row>
    <row r="107" spans="1:1" x14ac:dyDescent="0.35">
      <c r="A107">
        <v>102</v>
      </c>
    </row>
    <row r="108" spans="1:1" x14ac:dyDescent="0.35">
      <c r="A108">
        <v>103</v>
      </c>
    </row>
    <row r="109" spans="1:1" x14ac:dyDescent="0.35">
      <c r="A109">
        <v>104</v>
      </c>
    </row>
    <row r="110" spans="1:1" x14ac:dyDescent="0.35">
      <c r="A110">
        <v>105</v>
      </c>
    </row>
    <row r="111" spans="1:1" x14ac:dyDescent="0.35">
      <c r="A111">
        <v>106</v>
      </c>
    </row>
    <row r="112" spans="1:1" x14ac:dyDescent="0.35">
      <c r="A112">
        <v>107</v>
      </c>
    </row>
    <row r="113" spans="1:1" x14ac:dyDescent="0.35">
      <c r="A113">
        <v>108</v>
      </c>
    </row>
    <row r="114" spans="1:1" x14ac:dyDescent="0.35">
      <c r="A114">
        <v>109</v>
      </c>
    </row>
    <row r="115" spans="1:1" x14ac:dyDescent="0.35">
      <c r="A115">
        <v>110</v>
      </c>
    </row>
    <row r="116" spans="1:1" x14ac:dyDescent="0.35">
      <c r="A116">
        <v>111</v>
      </c>
    </row>
    <row r="117" spans="1:1" x14ac:dyDescent="0.35">
      <c r="A117">
        <v>112</v>
      </c>
    </row>
    <row r="118" spans="1:1" x14ac:dyDescent="0.35">
      <c r="A118">
        <v>113</v>
      </c>
    </row>
    <row r="119" spans="1:1" x14ac:dyDescent="0.35">
      <c r="A119">
        <v>114</v>
      </c>
    </row>
    <row r="120" spans="1:1" x14ac:dyDescent="0.35">
      <c r="A120">
        <v>115</v>
      </c>
    </row>
    <row r="121" spans="1:1" x14ac:dyDescent="0.35">
      <c r="A121">
        <v>116</v>
      </c>
    </row>
    <row r="122" spans="1:1" x14ac:dyDescent="0.35">
      <c r="A122">
        <v>117</v>
      </c>
    </row>
    <row r="123" spans="1:1" x14ac:dyDescent="0.35">
      <c r="A123">
        <v>118</v>
      </c>
    </row>
    <row r="124" spans="1:1" x14ac:dyDescent="0.35">
      <c r="A124">
        <v>119</v>
      </c>
    </row>
    <row r="125" spans="1:1" x14ac:dyDescent="0.35">
      <c r="A125">
        <v>120</v>
      </c>
    </row>
    <row r="126" spans="1:1" x14ac:dyDescent="0.35">
      <c r="A126">
        <v>121</v>
      </c>
    </row>
    <row r="127" spans="1:1" x14ac:dyDescent="0.35">
      <c r="A127">
        <v>122</v>
      </c>
    </row>
    <row r="128" spans="1:1" x14ac:dyDescent="0.35">
      <c r="A128">
        <v>123</v>
      </c>
    </row>
    <row r="129" spans="1:1" x14ac:dyDescent="0.35">
      <c r="A129">
        <v>124</v>
      </c>
    </row>
    <row r="130" spans="1:1" x14ac:dyDescent="0.35">
      <c r="A130">
        <v>125</v>
      </c>
    </row>
    <row r="131" spans="1:1" x14ac:dyDescent="0.35">
      <c r="A131">
        <v>126</v>
      </c>
    </row>
    <row r="132" spans="1:1" x14ac:dyDescent="0.35">
      <c r="A132">
        <v>127</v>
      </c>
    </row>
    <row r="133" spans="1:1" x14ac:dyDescent="0.35">
      <c r="A133">
        <v>128</v>
      </c>
    </row>
    <row r="134" spans="1:1" x14ac:dyDescent="0.35">
      <c r="A134">
        <v>129</v>
      </c>
    </row>
    <row r="135" spans="1:1" x14ac:dyDescent="0.35">
      <c r="A135">
        <v>130</v>
      </c>
    </row>
    <row r="136" spans="1:1" x14ac:dyDescent="0.35">
      <c r="A136">
        <v>131</v>
      </c>
    </row>
    <row r="137" spans="1:1" x14ac:dyDescent="0.35">
      <c r="A137">
        <v>132</v>
      </c>
    </row>
    <row r="138" spans="1:1" x14ac:dyDescent="0.35">
      <c r="A138">
        <v>133</v>
      </c>
    </row>
    <row r="139" spans="1:1" x14ac:dyDescent="0.35">
      <c r="A139">
        <v>134</v>
      </c>
    </row>
    <row r="140" spans="1:1" x14ac:dyDescent="0.35">
      <c r="A140">
        <v>135</v>
      </c>
    </row>
    <row r="141" spans="1:1" x14ac:dyDescent="0.35">
      <c r="A141">
        <v>136</v>
      </c>
    </row>
    <row r="142" spans="1:1" x14ac:dyDescent="0.35">
      <c r="A142">
        <v>137</v>
      </c>
    </row>
    <row r="143" spans="1:1" x14ac:dyDescent="0.35">
      <c r="A143">
        <v>138</v>
      </c>
    </row>
    <row r="144" spans="1:1" x14ac:dyDescent="0.35">
      <c r="A144">
        <v>139</v>
      </c>
    </row>
    <row r="145" spans="1:1" x14ac:dyDescent="0.35">
      <c r="A145">
        <v>140</v>
      </c>
    </row>
    <row r="146" spans="1:1" x14ac:dyDescent="0.35">
      <c r="A146">
        <v>141</v>
      </c>
    </row>
    <row r="147" spans="1:1" x14ac:dyDescent="0.35">
      <c r="A147">
        <v>142</v>
      </c>
    </row>
    <row r="148" spans="1:1" x14ac:dyDescent="0.35">
      <c r="A148">
        <v>143</v>
      </c>
    </row>
    <row r="149" spans="1:1" x14ac:dyDescent="0.35">
      <c r="A149">
        <v>144</v>
      </c>
    </row>
    <row r="150" spans="1:1" x14ac:dyDescent="0.35">
      <c r="A150">
        <v>145</v>
      </c>
    </row>
    <row r="151" spans="1:1" x14ac:dyDescent="0.35">
      <c r="A151">
        <v>146</v>
      </c>
    </row>
    <row r="152" spans="1:1" x14ac:dyDescent="0.35">
      <c r="A152">
        <v>147</v>
      </c>
    </row>
    <row r="153" spans="1:1" x14ac:dyDescent="0.35">
      <c r="A153">
        <v>148</v>
      </c>
    </row>
    <row r="154" spans="1:1" x14ac:dyDescent="0.35">
      <c r="A154">
        <v>149</v>
      </c>
    </row>
    <row r="155" spans="1:1" x14ac:dyDescent="0.35">
      <c r="A155">
        <v>150</v>
      </c>
    </row>
    <row r="156" spans="1:1" x14ac:dyDescent="0.35">
      <c r="A156">
        <v>151</v>
      </c>
    </row>
    <row r="157" spans="1:1" x14ac:dyDescent="0.35">
      <c r="A157">
        <v>152</v>
      </c>
    </row>
    <row r="158" spans="1:1" x14ac:dyDescent="0.35">
      <c r="A158">
        <v>153</v>
      </c>
    </row>
    <row r="159" spans="1:1" x14ac:dyDescent="0.35">
      <c r="A159">
        <v>154</v>
      </c>
    </row>
    <row r="160" spans="1:1" x14ac:dyDescent="0.35">
      <c r="A160">
        <v>155</v>
      </c>
    </row>
    <row r="161" spans="1:1" x14ac:dyDescent="0.35">
      <c r="A161">
        <v>156</v>
      </c>
    </row>
    <row r="162" spans="1:1" x14ac:dyDescent="0.35">
      <c r="A162">
        <v>157</v>
      </c>
    </row>
    <row r="163" spans="1:1" x14ac:dyDescent="0.35">
      <c r="A163">
        <v>158</v>
      </c>
    </row>
    <row r="164" spans="1:1" x14ac:dyDescent="0.35">
      <c r="A164">
        <v>159</v>
      </c>
    </row>
    <row r="165" spans="1:1" x14ac:dyDescent="0.35">
      <c r="A165">
        <v>160</v>
      </c>
    </row>
    <row r="166" spans="1:1" x14ac:dyDescent="0.35">
      <c r="A166">
        <v>161</v>
      </c>
    </row>
    <row r="167" spans="1:1" x14ac:dyDescent="0.35">
      <c r="A167">
        <v>162</v>
      </c>
    </row>
    <row r="168" spans="1:1" x14ac:dyDescent="0.35">
      <c r="A168">
        <v>163</v>
      </c>
    </row>
    <row r="169" spans="1:1" x14ac:dyDescent="0.35">
      <c r="A169">
        <v>164</v>
      </c>
    </row>
    <row r="170" spans="1:1" x14ac:dyDescent="0.35">
      <c r="A170">
        <v>165</v>
      </c>
    </row>
    <row r="171" spans="1:1" x14ac:dyDescent="0.35">
      <c r="A171">
        <v>166</v>
      </c>
    </row>
    <row r="172" spans="1:1" x14ac:dyDescent="0.35">
      <c r="A172">
        <v>167</v>
      </c>
    </row>
    <row r="173" spans="1:1" x14ac:dyDescent="0.35">
      <c r="A173">
        <v>168</v>
      </c>
    </row>
    <row r="174" spans="1:1" x14ac:dyDescent="0.35">
      <c r="A174">
        <v>169</v>
      </c>
    </row>
    <row r="175" spans="1:1" x14ac:dyDescent="0.35">
      <c r="A175">
        <v>170</v>
      </c>
    </row>
    <row r="176" spans="1:1" x14ac:dyDescent="0.35">
      <c r="A176">
        <v>171</v>
      </c>
    </row>
    <row r="177" spans="1:1" x14ac:dyDescent="0.35">
      <c r="A177">
        <v>172</v>
      </c>
    </row>
    <row r="178" spans="1:1" x14ac:dyDescent="0.35">
      <c r="A178">
        <v>173</v>
      </c>
    </row>
    <row r="179" spans="1:1" x14ac:dyDescent="0.35">
      <c r="A179">
        <v>174</v>
      </c>
    </row>
    <row r="180" spans="1:1" x14ac:dyDescent="0.35">
      <c r="A180">
        <v>175</v>
      </c>
    </row>
    <row r="181" spans="1:1" x14ac:dyDescent="0.35">
      <c r="A181">
        <v>176</v>
      </c>
    </row>
    <row r="182" spans="1:1" x14ac:dyDescent="0.35">
      <c r="A182">
        <v>177</v>
      </c>
    </row>
    <row r="183" spans="1:1" x14ac:dyDescent="0.35">
      <c r="A183">
        <v>178</v>
      </c>
    </row>
    <row r="184" spans="1:1" x14ac:dyDescent="0.35">
      <c r="A184">
        <v>179</v>
      </c>
    </row>
    <row r="185" spans="1:1" x14ac:dyDescent="0.35">
      <c r="A185">
        <v>180</v>
      </c>
    </row>
    <row r="186" spans="1:1" x14ac:dyDescent="0.35">
      <c r="A186">
        <v>181</v>
      </c>
    </row>
    <row r="187" spans="1:1" x14ac:dyDescent="0.35">
      <c r="A187">
        <v>182</v>
      </c>
    </row>
    <row r="188" spans="1:1" x14ac:dyDescent="0.35">
      <c r="A188">
        <v>183</v>
      </c>
    </row>
    <row r="189" spans="1:1" x14ac:dyDescent="0.35">
      <c r="A189">
        <v>184</v>
      </c>
    </row>
    <row r="190" spans="1:1" x14ac:dyDescent="0.35">
      <c r="A190">
        <v>185</v>
      </c>
    </row>
    <row r="191" spans="1:1" x14ac:dyDescent="0.35">
      <c r="A191">
        <v>186</v>
      </c>
    </row>
    <row r="192" spans="1:1" x14ac:dyDescent="0.35">
      <c r="A192">
        <v>187</v>
      </c>
    </row>
    <row r="193" spans="1:1" x14ac:dyDescent="0.35">
      <c r="A193">
        <v>188</v>
      </c>
    </row>
    <row r="194" spans="1:1" x14ac:dyDescent="0.35">
      <c r="A194">
        <v>189</v>
      </c>
    </row>
    <row r="195" spans="1:1" x14ac:dyDescent="0.35">
      <c r="A195">
        <v>190</v>
      </c>
    </row>
    <row r="196" spans="1:1" x14ac:dyDescent="0.35">
      <c r="A196">
        <v>191</v>
      </c>
    </row>
    <row r="197" spans="1:1" x14ac:dyDescent="0.35">
      <c r="A197">
        <v>192</v>
      </c>
    </row>
    <row r="198" spans="1:1" x14ac:dyDescent="0.35">
      <c r="A198">
        <v>193</v>
      </c>
    </row>
    <row r="199" spans="1:1" x14ac:dyDescent="0.35">
      <c r="A199">
        <v>194</v>
      </c>
    </row>
    <row r="200" spans="1:1" x14ac:dyDescent="0.35">
      <c r="A200">
        <v>195</v>
      </c>
    </row>
    <row r="201" spans="1:1" x14ac:dyDescent="0.35">
      <c r="A201">
        <v>196</v>
      </c>
    </row>
    <row r="202" spans="1:1" x14ac:dyDescent="0.35">
      <c r="A202">
        <v>197</v>
      </c>
    </row>
    <row r="203" spans="1:1" x14ac:dyDescent="0.35">
      <c r="A203">
        <v>198</v>
      </c>
    </row>
    <row r="204" spans="1:1" x14ac:dyDescent="0.35">
      <c r="A204">
        <v>199</v>
      </c>
    </row>
    <row r="205" spans="1:1" x14ac:dyDescent="0.35">
      <c r="A205">
        <v>200</v>
      </c>
    </row>
    <row r="206" spans="1:1" x14ac:dyDescent="0.35">
      <c r="A206">
        <v>201</v>
      </c>
    </row>
    <row r="207" spans="1:1" x14ac:dyDescent="0.35">
      <c r="A207">
        <v>202</v>
      </c>
    </row>
    <row r="208" spans="1:1" x14ac:dyDescent="0.35">
      <c r="A208">
        <v>203</v>
      </c>
    </row>
    <row r="209" spans="1:1" x14ac:dyDescent="0.35">
      <c r="A209">
        <v>204</v>
      </c>
    </row>
    <row r="210" spans="1:1" x14ac:dyDescent="0.35">
      <c r="A210">
        <v>205</v>
      </c>
    </row>
    <row r="211" spans="1:1" x14ac:dyDescent="0.35">
      <c r="A211">
        <v>206</v>
      </c>
    </row>
    <row r="212" spans="1:1" x14ac:dyDescent="0.35">
      <c r="A212">
        <v>207</v>
      </c>
    </row>
    <row r="213" spans="1:1" x14ac:dyDescent="0.35">
      <c r="A213">
        <v>208</v>
      </c>
    </row>
    <row r="214" spans="1:1" x14ac:dyDescent="0.35">
      <c r="A214">
        <v>209</v>
      </c>
    </row>
    <row r="215" spans="1:1" x14ac:dyDescent="0.35">
      <c r="A215">
        <v>210</v>
      </c>
    </row>
    <row r="216" spans="1:1" x14ac:dyDescent="0.35">
      <c r="A216">
        <v>211</v>
      </c>
    </row>
    <row r="217" spans="1:1" x14ac:dyDescent="0.35">
      <c r="A217">
        <v>212</v>
      </c>
    </row>
    <row r="218" spans="1:1" x14ac:dyDescent="0.35">
      <c r="A218">
        <v>213</v>
      </c>
    </row>
    <row r="219" spans="1:1" x14ac:dyDescent="0.35">
      <c r="A219">
        <v>214</v>
      </c>
    </row>
    <row r="220" spans="1:1" x14ac:dyDescent="0.35">
      <c r="A220">
        <v>215</v>
      </c>
    </row>
    <row r="221" spans="1:1" x14ac:dyDescent="0.35">
      <c r="A221">
        <v>216</v>
      </c>
    </row>
    <row r="222" spans="1:1" x14ac:dyDescent="0.35">
      <c r="A222">
        <v>217</v>
      </c>
    </row>
    <row r="223" spans="1:1" x14ac:dyDescent="0.35">
      <c r="A223">
        <v>218</v>
      </c>
    </row>
    <row r="224" spans="1:1" x14ac:dyDescent="0.35">
      <c r="A224">
        <v>219</v>
      </c>
    </row>
    <row r="225" spans="1:1" x14ac:dyDescent="0.35">
      <c r="A225">
        <v>220</v>
      </c>
    </row>
    <row r="226" spans="1:1" x14ac:dyDescent="0.35">
      <c r="A226">
        <v>221</v>
      </c>
    </row>
    <row r="227" spans="1:1" x14ac:dyDescent="0.35">
      <c r="A227">
        <v>222</v>
      </c>
    </row>
    <row r="228" spans="1:1" x14ac:dyDescent="0.35">
      <c r="A228">
        <v>223</v>
      </c>
    </row>
    <row r="229" spans="1:1" x14ac:dyDescent="0.35">
      <c r="A229">
        <v>224</v>
      </c>
    </row>
    <row r="230" spans="1:1" x14ac:dyDescent="0.35">
      <c r="A230">
        <v>225</v>
      </c>
    </row>
    <row r="231" spans="1:1" x14ac:dyDescent="0.35">
      <c r="A231">
        <v>226</v>
      </c>
    </row>
    <row r="232" spans="1:1" x14ac:dyDescent="0.35">
      <c r="A232">
        <v>227</v>
      </c>
    </row>
    <row r="233" spans="1:1" x14ac:dyDescent="0.35">
      <c r="A233">
        <v>228</v>
      </c>
    </row>
  </sheetData>
  <sheetProtection algorithmName="SHA-512" hashValue="M72iiVDC+zyjXSLxrj7TDBZxom0Si3Z+C/BdFS5Gd9m9Zi1j+xTLj6rDR5RTKbG6bZUIPduv4qSRbpTU5BQBFg==" saltValue="O379JZQbK55Yzh+Ik0OPww==" spinCount="100000" sheet="1" objects="1" scenarios="1"/>
  <mergeCells count="5">
    <mergeCell ref="F2:G2"/>
    <mergeCell ref="F3:G3"/>
    <mergeCell ref="C5:D5"/>
    <mergeCell ref="F5:M5"/>
    <mergeCell ref="O5:P5"/>
  </mergeCells>
  <conditionalFormatting sqref="D7">
    <cfRule type="cellIs" dxfId="167" priority="168" operator="equal">
      <formula>$C$7</formula>
    </cfRule>
  </conditionalFormatting>
  <conditionalFormatting sqref="D8">
    <cfRule type="cellIs" dxfId="166" priority="167" operator="equal">
      <formula>$C$8</formula>
    </cfRule>
  </conditionalFormatting>
  <conditionalFormatting sqref="D9">
    <cfRule type="cellIs" dxfId="165" priority="166" operator="equal">
      <formula>$C$9</formula>
    </cfRule>
  </conditionalFormatting>
  <conditionalFormatting sqref="D10">
    <cfRule type="cellIs" dxfId="164" priority="165" operator="equal">
      <formula>$C$10</formula>
    </cfRule>
  </conditionalFormatting>
  <conditionalFormatting sqref="D11">
    <cfRule type="cellIs" dxfId="163" priority="164" operator="equal">
      <formula>$C$11</formula>
    </cfRule>
  </conditionalFormatting>
  <conditionalFormatting sqref="D12">
    <cfRule type="cellIs" dxfId="162" priority="163" operator="equal">
      <formula>$C$12</formula>
    </cfRule>
  </conditionalFormatting>
  <conditionalFormatting sqref="D13">
    <cfRule type="cellIs" dxfId="161" priority="162" operator="equal">
      <formula>$C$13</formula>
    </cfRule>
  </conditionalFormatting>
  <conditionalFormatting sqref="D14">
    <cfRule type="cellIs" dxfId="160" priority="161" operator="equal">
      <formula>$C$14</formula>
    </cfRule>
  </conditionalFormatting>
  <conditionalFormatting sqref="D15">
    <cfRule type="cellIs" dxfId="159" priority="160" operator="equal">
      <formula>$C$15</formula>
    </cfRule>
  </conditionalFormatting>
  <conditionalFormatting sqref="D16">
    <cfRule type="cellIs" dxfId="158" priority="159" operator="equal">
      <formula>$C$16</formula>
    </cfRule>
  </conditionalFormatting>
  <conditionalFormatting sqref="D17">
    <cfRule type="cellIs" dxfId="157" priority="158" operator="equal">
      <formula>$C$17</formula>
    </cfRule>
  </conditionalFormatting>
  <conditionalFormatting sqref="D18">
    <cfRule type="cellIs" dxfId="156" priority="157" operator="equal">
      <formula>$C$18</formula>
    </cfRule>
  </conditionalFormatting>
  <conditionalFormatting sqref="D19">
    <cfRule type="cellIs" dxfId="155" priority="156" operator="equal">
      <formula>$C$19</formula>
    </cfRule>
  </conditionalFormatting>
  <conditionalFormatting sqref="D20">
    <cfRule type="cellIs" dxfId="154" priority="155" operator="equal">
      <formula>$C$20</formula>
    </cfRule>
  </conditionalFormatting>
  <conditionalFormatting sqref="D21">
    <cfRule type="cellIs" dxfId="153" priority="154" operator="equal">
      <formula>$C$21</formula>
    </cfRule>
  </conditionalFormatting>
  <conditionalFormatting sqref="D22">
    <cfRule type="cellIs" dxfId="152" priority="153" operator="equal">
      <formula>$C$22</formula>
    </cfRule>
  </conditionalFormatting>
  <conditionalFormatting sqref="D23">
    <cfRule type="cellIs" dxfId="151" priority="152" operator="equal">
      <formula>$C$23</formula>
    </cfRule>
  </conditionalFormatting>
  <conditionalFormatting sqref="D24">
    <cfRule type="cellIs" dxfId="150" priority="151" operator="equal">
      <formula>$C$24</formula>
    </cfRule>
  </conditionalFormatting>
  <conditionalFormatting sqref="D25">
    <cfRule type="cellIs" dxfId="149" priority="150" operator="equal">
      <formula>$C$25</formula>
    </cfRule>
  </conditionalFormatting>
  <conditionalFormatting sqref="D26">
    <cfRule type="cellIs" dxfId="148" priority="149" operator="equal">
      <formula>$C$26</formula>
    </cfRule>
  </conditionalFormatting>
  <conditionalFormatting sqref="G7">
    <cfRule type="cellIs" dxfId="147" priority="148" operator="equal">
      <formula>$F$7</formula>
    </cfRule>
  </conditionalFormatting>
  <conditionalFormatting sqref="G8">
    <cfRule type="cellIs" dxfId="146" priority="147" operator="equal">
      <formula>$F$8</formula>
    </cfRule>
  </conditionalFormatting>
  <conditionalFormatting sqref="G9">
    <cfRule type="cellIs" dxfId="145" priority="146" operator="equal">
      <formula>$F$9</formula>
    </cfRule>
  </conditionalFormatting>
  <conditionalFormatting sqref="G10">
    <cfRule type="cellIs" dxfId="144" priority="145" operator="equal">
      <formula>$F$10</formula>
    </cfRule>
  </conditionalFormatting>
  <conditionalFormatting sqref="G11">
    <cfRule type="cellIs" dxfId="143" priority="144" operator="equal">
      <formula>$F$11</formula>
    </cfRule>
  </conditionalFormatting>
  <conditionalFormatting sqref="G12">
    <cfRule type="cellIs" dxfId="142" priority="143" operator="equal">
      <formula>$F$12</formula>
    </cfRule>
  </conditionalFormatting>
  <conditionalFormatting sqref="G13">
    <cfRule type="cellIs" dxfId="141" priority="142" operator="equal">
      <formula>$F$13</formula>
    </cfRule>
  </conditionalFormatting>
  <conditionalFormatting sqref="G14">
    <cfRule type="cellIs" dxfId="140" priority="141" operator="equal">
      <formula>$F$14</formula>
    </cfRule>
  </conditionalFormatting>
  <conditionalFormatting sqref="G15">
    <cfRule type="cellIs" dxfId="139" priority="140" operator="equal">
      <formula>$F$15</formula>
    </cfRule>
  </conditionalFormatting>
  <conditionalFormatting sqref="G16">
    <cfRule type="cellIs" dxfId="138" priority="139" operator="equal">
      <formula>$F$16</formula>
    </cfRule>
  </conditionalFormatting>
  <conditionalFormatting sqref="G17">
    <cfRule type="cellIs" dxfId="137" priority="138" operator="equal">
      <formula>$F$17</formula>
    </cfRule>
  </conditionalFormatting>
  <conditionalFormatting sqref="G18">
    <cfRule type="cellIs" dxfId="136" priority="137" operator="equal">
      <formula>$F$18</formula>
    </cfRule>
  </conditionalFormatting>
  <conditionalFormatting sqref="G19">
    <cfRule type="cellIs" dxfId="135" priority="136" operator="equal">
      <formula>$F$19</formula>
    </cfRule>
  </conditionalFormatting>
  <conditionalFormatting sqref="G20">
    <cfRule type="cellIs" dxfId="134" priority="135" operator="equal">
      <formula>$F$20</formula>
    </cfRule>
  </conditionalFormatting>
  <conditionalFormatting sqref="G21">
    <cfRule type="cellIs" dxfId="133" priority="134" operator="equal">
      <formula>$F$21</formula>
    </cfRule>
  </conditionalFormatting>
  <conditionalFormatting sqref="G22">
    <cfRule type="cellIs" dxfId="132" priority="133" operator="equal">
      <formula>$F$22</formula>
    </cfRule>
  </conditionalFormatting>
  <conditionalFormatting sqref="G23">
    <cfRule type="cellIs" dxfId="131" priority="132" operator="equal">
      <formula>$F$23</formula>
    </cfRule>
  </conditionalFormatting>
  <conditionalFormatting sqref="G24">
    <cfRule type="cellIs" dxfId="130" priority="131" operator="equal">
      <formula>$F$24</formula>
    </cfRule>
  </conditionalFormatting>
  <conditionalFormatting sqref="G25">
    <cfRule type="cellIs" dxfId="129" priority="130" operator="equal">
      <formula>$F$25</formula>
    </cfRule>
  </conditionalFormatting>
  <conditionalFormatting sqref="G26">
    <cfRule type="cellIs" dxfId="128" priority="129" operator="equal">
      <formula>$F$26</formula>
    </cfRule>
  </conditionalFormatting>
  <conditionalFormatting sqref="G27">
    <cfRule type="cellIs" dxfId="127" priority="128" operator="equal">
      <formula>$F$27</formula>
    </cfRule>
  </conditionalFormatting>
  <conditionalFormatting sqref="G28">
    <cfRule type="cellIs" dxfId="126" priority="127" operator="equal">
      <formula>$F$28</formula>
    </cfRule>
  </conditionalFormatting>
  <conditionalFormatting sqref="G29">
    <cfRule type="cellIs" dxfId="125" priority="126" operator="equal">
      <formula>$F$29</formula>
    </cfRule>
  </conditionalFormatting>
  <conditionalFormatting sqref="G30">
    <cfRule type="cellIs" dxfId="124" priority="125" operator="equal">
      <formula>$F$30</formula>
    </cfRule>
  </conditionalFormatting>
  <conditionalFormatting sqref="I7">
    <cfRule type="cellIs" dxfId="123" priority="124" operator="equal">
      <formula>$H$7</formula>
    </cfRule>
  </conditionalFormatting>
  <conditionalFormatting sqref="I8">
    <cfRule type="cellIs" dxfId="122" priority="123" operator="equal">
      <formula>$H$8</formula>
    </cfRule>
  </conditionalFormatting>
  <conditionalFormatting sqref="I9">
    <cfRule type="cellIs" dxfId="121" priority="122" operator="equal">
      <formula>$H$9</formula>
    </cfRule>
  </conditionalFormatting>
  <conditionalFormatting sqref="I10">
    <cfRule type="cellIs" dxfId="120" priority="121" operator="equal">
      <formula>$H$10</formula>
    </cfRule>
  </conditionalFormatting>
  <conditionalFormatting sqref="I11">
    <cfRule type="cellIs" dxfId="119" priority="120" operator="equal">
      <formula>$H$11</formula>
    </cfRule>
  </conditionalFormatting>
  <conditionalFormatting sqref="I12">
    <cfRule type="cellIs" dxfId="118" priority="119" operator="equal">
      <formula>$H$12</formula>
    </cfRule>
  </conditionalFormatting>
  <conditionalFormatting sqref="I13">
    <cfRule type="cellIs" dxfId="117" priority="118" operator="equal">
      <formula>$H$13</formula>
    </cfRule>
  </conditionalFormatting>
  <conditionalFormatting sqref="I14">
    <cfRule type="cellIs" dxfId="116" priority="117" operator="equal">
      <formula>$H$14</formula>
    </cfRule>
  </conditionalFormatting>
  <conditionalFormatting sqref="I15">
    <cfRule type="cellIs" dxfId="115" priority="116" operator="equal">
      <formula>$H$15</formula>
    </cfRule>
  </conditionalFormatting>
  <conditionalFormatting sqref="I16">
    <cfRule type="cellIs" dxfId="114" priority="115" operator="equal">
      <formula>$H$16</formula>
    </cfRule>
  </conditionalFormatting>
  <conditionalFormatting sqref="I17">
    <cfRule type="cellIs" dxfId="113" priority="114" operator="equal">
      <formula>$H$17</formula>
    </cfRule>
  </conditionalFormatting>
  <conditionalFormatting sqref="I18">
    <cfRule type="cellIs" dxfId="112" priority="113" operator="equal">
      <formula>$H$18</formula>
    </cfRule>
  </conditionalFormatting>
  <conditionalFormatting sqref="I19">
    <cfRule type="cellIs" dxfId="111" priority="112" operator="equal">
      <formula>$H$19</formula>
    </cfRule>
  </conditionalFormatting>
  <conditionalFormatting sqref="I20">
    <cfRule type="cellIs" dxfId="110" priority="111" operator="equal">
      <formula>$H$20</formula>
    </cfRule>
  </conditionalFormatting>
  <conditionalFormatting sqref="I21">
    <cfRule type="cellIs" dxfId="109" priority="110" operator="equal">
      <formula>$H$21</formula>
    </cfRule>
  </conditionalFormatting>
  <conditionalFormatting sqref="I22">
    <cfRule type="cellIs" dxfId="108" priority="109" operator="equal">
      <formula>$H$22</formula>
    </cfRule>
  </conditionalFormatting>
  <conditionalFormatting sqref="I23">
    <cfRule type="cellIs" dxfId="107" priority="108" operator="equal">
      <formula>$H$23</formula>
    </cfRule>
  </conditionalFormatting>
  <conditionalFormatting sqref="I24">
    <cfRule type="cellIs" dxfId="106" priority="107" operator="equal">
      <formula>$H$24</formula>
    </cfRule>
  </conditionalFormatting>
  <conditionalFormatting sqref="I25">
    <cfRule type="cellIs" dxfId="105" priority="106" operator="equal">
      <formula>$H$25</formula>
    </cfRule>
  </conditionalFormatting>
  <conditionalFormatting sqref="I26">
    <cfRule type="cellIs" dxfId="104" priority="105" operator="equal">
      <formula>$H$26</formula>
    </cfRule>
  </conditionalFormatting>
  <conditionalFormatting sqref="I27">
    <cfRule type="cellIs" dxfId="103" priority="104" operator="equal">
      <formula>$H$27</formula>
    </cfRule>
  </conditionalFormatting>
  <conditionalFormatting sqref="I28">
    <cfRule type="cellIs" dxfId="102" priority="103" operator="equal">
      <formula>$H$28</formula>
    </cfRule>
  </conditionalFormatting>
  <conditionalFormatting sqref="I29">
    <cfRule type="cellIs" dxfId="101" priority="102" operator="equal">
      <formula>$H$29</formula>
    </cfRule>
  </conditionalFormatting>
  <conditionalFormatting sqref="I30">
    <cfRule type="cellIs" dxfId="100" priority="101" operator="equal">
      <formula>$H$30</formula>
    </cfRule>
  </conditionalFormatting>
  <conditionalFormatting sqref="K7">
    <cfRule type="cellIs" dxfId="99" priority="100" operator="equal">
      <formula>$J$7</formula>
    </cfRule>
  </conditionalFormatting>
  <conditionalFormatting sqref="K8">
    <cfRule type="cellIs" dxfId="98" priority="99" operator="equal">
      <formula>$J$8</formula>
    </cfRule>
  </conditionalFormatting>
  <conditionalFormatting sqref="K9">
    <cfRule type="cellIs" dxfId="97" priority="98" operator="equal">
      <formula>$J$9</formula>
    </cfRule>
  </conditionalFormatting>
  <conditionalFormatting sqref="K10">
    <cfRule type="cellIs" dxfId="96" priority="97" operator="equal">
      <formula>$J$10</formula>
    </cfRule>
  </conditionalFormatting>
  <conditionalFormatting sqref="K11">
    <cfRule type="cellIs" dxfId="95" priority="96" operator="equal">
      <formula>$J$11</formula>
    </cfRule>
  </conditionalFormatting>
  <conditionalFormatting sqref="K12">
    <cfRule type="cellIs" dxfId="94" priority="95" operator="equal">
      <formula>$J$12</formula>
    </cfRule>
  </conditionalFormatting>
  <conditionalFormatting sqref="K13">
    <cfRule type="cellIs" dxfId="93" priority="94" operator="equal">
      <formula>$J$13</formula>
    </cfRule>
  </conditionalFormatting>
  <conditionalFormatting sqref="K14">
    <cfRule type="cellIs" dxfId="92" priority="93" operator="equal">
      <formula>$J$14</formula>
    </cfRule>
  </conditionalFormatting>
  <conditionalFormatting sqref="K15">
    <cfRule type="cellIs" dxfId="91" priority="92" operator="equal">
      <formula>$J$15</formula>
    </cfRule>
  </conditionalFormatting>
  <conditionalFormatting sqref="K16">
    <cfRule type="cellIs" dxfId="90" priority="91" operator="equal">
      <formula>$J$16</formula>
    </cfRule>
  </conditionalFormatting>
  <conditionalFormatting sqref="K17">
    <cfRule type="cellIs" dxfId="89" priority="90" operator="equal">
      <formula>$J$17</formula>
    </cfRule>
  </conditionalFormatting>
  <conditionalFormatting sqref="K18">
    <cfRule type="cellIs" dxfId="88" priority="89" operator="equal">
      <formula>$J$18</formula>
    </cfRule>
  </conditionalFormatting>
  <conditionalFormatting sqref="K19">
    <cfRule type="cellIs" dxfId="87" priority="88" operator="equal">
      <formula>$J$19</formula>
    </cfRule>
  </conditionalFormatting>
  <conditionalFormatting sqref="K20">
    <cfRule type="cellIs" dxfId="86" priority="87" operator="equal">
      <formula>$J$20</formula>
    </cfRule>
  </conditionalFormatting>
  <conditionalFormatting sqref="K21">
    <cfRule type="cellIs" dxfId="85" priority="86" operator="equal">
      <formula>$J$21</formula>
    </cfRule>
  </conditionalFormatting>
  <conditionalFormatting sqref="K22">
    <cfRule type="cellIs" dxfId="84" priority="85" operator="equal">
      <formula>$J$22</formula>
    </cfRule>
  </conditionalFormatting>
  <conditionalFormatting sqref="K23">
    <cfRule type="cellIs" dxfId="83" priority="84" operator="equal">
      <formula>$J$23</formula>
    </cfRule>
  </conditionalFormatting>
  <conditionalFormatting sqref="K24">
    <cfRule type="cellIs" dxfId="82" priority="83" operator="equal">
      <formula>$J$24</formula>
    </cfRule>
  </conditionalFormatting>
  <conditionalFormatting sqref="K25">
    <cfRule type="cellIs" dxfId="81" priority="82" operator="equal">
      <formula>$J$25</formula>
    </cfRule>
  </conditionalFormatting>
  <conditionalFormatting sqref="K26">
    <cfRule type="cellIs" dxfId="80" priority="81" operator="equal">
      <formula>$J$26</formula>
    </cfRule>
  </conditionalFormatting>
  <conditionalFormatting sqref="K27">
    <cfRule type="cellIs" dxfId="79" priority="80" operator="equal">
      <formula>$J$27</formula>
    </cfRule>
  </conditionalFormatting>
  <conditionalFormatting sqref="K28">
    <cfRule type="cellIs" dxfId="78" priority="79" operator="equal">
      <formula>$J$28</formula>
    </cfRule>
  </conditionalFormatting>
  <conditionalFormatting sqref="K29">
    <cfRule type="cellIs" dxfId="77" priority="78" operator="equal">
      <formula>$J$29</formula>
    </cfRule>
  </conditionalFormatting>
  <conditionalFormatting sqref="K30">
    <cfRule type="cellIs" dxfId="76" priority="77" operator="equal">
      <formula>$J$30</formula>
    </cfRule>
  </conditionalFormatting>
  <conditionalFormatting sqref="M7">
    <cfRule type="cellIs" dxfId="75" priority="76" operator="equal">
      <formula>$L$7</formula>
    </cfRule>
  </conditionalFormatting>
  <conditionalFormatting sqref="M8">
    <cfRule type="cellIs" dxfId="74" priority="75" operator="equal">
      <formula>$L$8</formula>
    </cfRule>
  </conditionalFormatting>
  <conditionalFormatting sqref="M9">
    <cfRule type="cellIs" dxfId="73" priority="74" operator="equal">
      <formula>$L$9</formula>
    </cfRule>
  </conditionalFormatting>
  <conditionalFormatting sqref="M10">
    <cfRule type="cellIs" dxfId="72" priority="73" operator="equal">
      <formula>$L$10</formula>
    </cfRule>
  </conditionalFormatting>
  <conditionalFormatting sqref="M11">
    <cfRule type="cellIs" dxfId="71" priority="72" operator="equal">
      <formula>$L$11</formula>
    </cfRule>
  </conditionalFormatting>
  <conditionalFormatting sqref="M12">
    <cfRule type="cellIs" dxfId="70" priority="71" operator="equal">
      <formula>$L$12</formula>
    </cfRule>
  </conditionalFormatting>
  <conditionalFormatting sqref="M13">
    <cfRule type="cellIs" dxfId="69" priority="70" operator="equal">
      <formula>$L$13</formula>
    </cfRule>
  </conditionalFormatting>
  <conditionalFormatting sqref="M14">
    <cfRule type="cellIs" dxfId="68" priority="69" operator="equal">
      <formula>$L$14</formula>
    </cfRule>
  </conditionalFormatting>
  <conditionalFormatting sqref="M15">
    <cfRule type="cellIs" dxfId="67" priority="68" operator="equal">
      <formula>$L$15</formula>
    </cfRule>
  </conditionalFormatting>
  <conditionalFormatting sqref="M16">
    <cfRule type="cellIs" dxfId="66" priority="67" operator="equal">
      <formula>$L$16</formula>
    </cfRule>
  </conditionalFormatting>
  <conditionalFormatting sqref="M17">
    <cfRule type="cellIs" dxfId="65" priority="66" operator="equal">
      <formula>$L$17</formula>
    </cfRule>
  </conditionalFormatting>
  <conditionalFormatting sqref="M18">
    <cfRule type="cellIs" dxfId="64" priority="65" operator="equal">
      <formula>$L$18</formula>
    </cfRule>
  </conditionalFormatting>
  <conditionalFormatting sqref="M19">
    <cfRule type="cellIs" dxfId="63" priority="64" operator="equal">
      <formula>$L$19</formula>
    </cfRule>
  </conditionalFormatting>
  <conditionalFormatting sqref="M20">
    <cfRule type="cellIs" dxfId="62" priority="63" operator="equal">
      <formula>$L$20</formula>
    </cfRule>
  </conditionalFormatting>
  <conditionalFormatting sqref="M21">
    <cfRule type="cellIs" dxfId="61" priority="62" operator="equal">
      <formula>$L$21</formula>
    </cfRule>
  </conditionalFormatting>
  <conditionalFormatting sqref="M22">
    <cfRule type="cellIs" dxfId="60" priority="61" operator="equal">
      <formula>$L$22</formula>
    </cfRule>
  </conditionalFormatting>
  <conditionalFormatting sqref="M23">
    <cfRule type="cellIs" dxfId="59" priority="60" operator="equal">
      <formula>$L$23</formula>
    </cfRule>
  </conditionalFormatting>
  <conditionalFormatting sqref="M24">
    <cfRule type="cellIs" dxfId="58" priority="59" operator="equal">
      <formula>$L$24</formula>
    </cfRule>
  </conditionalFormatting>
  <conditionalFormatting sqref="M25">
    <cfRule type="cellIs" dxfId="57" priority="58" operator="equal">
      <formula>$L$25</formula>
    </cfRule>
  </conditionalFormatting>
  <conditionalFormatting sqref="M26">
    <cfRule type="cellIs" dxfId="56" priority="57" operator="equal">
      <formula>$L$26</formula>
    </cfRule>
  </conditionalFormatting>
  <conditionalFormatting sqref="M27">
    <cfRule type="cellIs" dxfId="55" priority="56" operator="equal">
      <formula>$L$27</formula>
    </cfRule>
  </conditionalFormatting>
  <conditionalFormatting sqref="M28">
    <cfRule type="cellIs" dxfId="54" priority="55" operator="equal">
      <formula>$L$28</formula>
    </cfRule>
  </conditionalFormatting>
  <conditionalFormatting sqref="M29">
    <cfRule type="cellIs" dxfId="53" priority="54" operator="equal">
      <formula>$L$29</formula>
    </cfRule>
  </conditionalFormatting>
  <conditionalFormatting sqref="M30">
    <cfRule type="cellIs" dxfId="52" priority="53" operator="equal">
      <formula>$L$30</formula>
    </cfRule>
  </conditionalFormatting>
  <conditionalFormatting sqref="M31">
    <cfRule type="cellIs" dxfId="51" priority="52" operator="equal">
      <formula>$L$31</formula>
    </cfRule>
  </conditionalFormatting>
  <conditionalFormatting sqref="M32">
    <cfRule type="cellIs" dxfId="50" priority="51" operator="equal">
      <formula>$L$32</formula>
    </cfRule>
  </conditionalFormatting>
  <conditionalFormatting sqref="M33">
    <cfRule type="cellIs" dxfId="49" priority="50" operator="equal">
      <formula>$L$33</formula>
    </cfRule>
  </conditionalFormatting>
  <conditionalFormatting sqref="M34">
    <cfRule type="cellIs" dxfId="48" priority="49" operator="equal">
      <formula>$L$34</formula>
    </cfRule>
  </conditionalFormatting>
  <conditionalFormatting sqref="P7">
    <cfRule type="cellIs" dxfId="47" priority="48" operator="equal">
      <formula>$O$7</formula>
    </cfRule>
  </conditionalFormatting>
  <conditionalFormatting sqref="P8">
    <cfRule type="cellIs" dxfId="46" priority="47" operator="equal">
      <formula>$O$8</formula>
    </cfRule>
  </conditionalFormatting>
  <conditionalFormatting sqref="P9">
    <cfRule type="cellIs" dxfId="45" priority="46" operator="equal">
      <formula>$O$9</formula>
    </cfRule>
  </conditionalFormatting>
  <conditionalFormatting sqref="P10">
    <cfRule type="cellIs" dxfId="44" priority="45" operator="equal">
      <formula>$O$10</formula>
    </cfRule>
  </conditionalFormatting>
  <conditionalFormatting sqref="P11">
    <cfRule type="cellIs" dxfId="43" priority="44" operator="equal">
      <formula>$O$11</formula>
    </cfRule>
  </conditionalFormatting>
  <conditionalFormatting sqref="P12">
    <cfRule type="cellIs" dxfId="42" priority="43" operator="equal">
      <formula>$O$12</formula>
    </cfRule>
  </conditionalFormatting>
  <conditionalFormatting sqref="P13">
    <cfRule type="cellIs" dxfId="41" priority="42" operator="equal">
      <formula>$O$13</formula>
    </cfRule>
  </conditionalFormatting>
  <conditionalFormatting sqref="P14">
    <cfRule type="cellIs" dxfId="40" priority="41" operator="equal">
      <formula>$O$14</formula>
    </cfRule>
  </conditionalFormatting>
  <conditionalFormatting sqref="P15">
    <cfRule type="cellIs" dxfId="39" priority="40" operator="equal">
      <formula>$O$15</formula>
    </cfRule>
  </conditionalFormatting>
  <conditionalFormatting sqref="P16">
    <cfRule type="cellIs" dxfId="38" priority="39" operator="equal">
      <formula>$O$16</formula>
    </cfRule>
  </conditionalFormatting>
  <conditionalFormatting sqref="P17">
    <cfRule type="cellIs" dxfId="37" priority="38" operator="equal">
      <formula>$O$17</formula>
    </cfRule>
  </conditionalFormatting>
  <conditionalFormatting sqref="P18">
    <cfRule type="cellIs" dxfId="36" priority="37" operator="equal">
      <formula>$O$18</formula>
    </cfRule>
  </conditionalFormatting>
  <conditionalFormatting sqref="P19">
    <cfRule type="cellIs" dxfId="35" priority="36" operator="equal">
      <formula>$O$19</formula>
    </cfRule>
  </conditionalFormatting>
  <conditionalFormatting sqref="P20">
    <cfRule type="cellIs" dxfId="34" priority="35" operator="equal">
      <formula>$O$20</formula>
    </cfRule>
  </conditionalFormatting>
  <conditionalFormatting sqref="P21">
    <cfRule type="cellIs" dxfId="33" priority="34" operator="equal">
      <formula>$O$21</formula>
    </cfRule>
  </conditionalFormatting>
  <conditionalFormatting sqref="P22">
    <cfRule type="cellIs" dxfId="32" priority="33" operator="equal">
      <formula>$O$22</formula>
    </cfRule>
  </conditionalFormatting>
  <conditionalFormatting sqref="P23">
    <cfRule type="cellIs" dxfId="31" priority="32" operator="equal">
      <formula>$O$23</formula>
    </cfRule>
  </conditionalFormatting>
  <conditionalFormatting sqref="P24">
    <cfRule type="cellIs" dxfId="30" priority="31" operator="equal">
      <formula>$O$24</formula>
    </cfRule>
  </conditionalFormatting>
  <conditionalFormatting sqref="P25">
    <cfRule type="cellIs" dxfId="29" priority="30" operator="equal">
      <formula>$O$25</formula>
    </cfRule>
  </conditionalFormatting>
  <conditionalFormatting sqref="P26">
    <cfRule type="cellIs" dxfId="28" priority="29" operator="equal">
      <formula>$O$26</formula>
    </cfRule>
  </conditionalFormatting>
  <conditionalFormatting sqref="P27">
    <cfRule type="cellIs" dxfId="27" priority="28" operator="equal">
      <formula>$O$27</formula>
    </cfRule>
  </conditionalFormatting>
  <conditionalFormatting sqref="P28">
    <cfRule type="cellIs" dxfId="26" priority="27" operator="equal">
      <formula>$O$28</formula>
    </cfRule>
  </conditionalFormatting>
  <conditionalFormatting sqref="P29">
    <cfRule type="cellIs" dxfId="25" priority="26" operator="equal">
      <formula>$O$29</formula>
    </cfRule>
  </conditionalFormatting>
  <conditionalFormatting sqref="P30">
    <cfRule type="cellIs" dxfId="24" priority="25" operator="equal">
      <formula>$O$30</formula>
    </cfRule>
  </conditionalFormatting>
  <conditionalFormatting sqref="P31">
    <cfRule type="cellIs" dxfId="23" priority="24" operator="equal">
      <formula>$O$31</formula>
    </cfRule>
  </conditionalFormatting>
  <conditionalFormatting sqref="P32">
    <cfRule type="cellIs" dxfId="22" priority="23" operator="equal">
      <formula>$O$32</formula>
    </cfRule>
  </conditionalFormatting>
  <conditionalFormatting sqref="P33">
    <cfRule type="cellIs" dxfId="21" priority="22" operator="equal">
      <formula>$O$33</formula>
    </cfRule>
  </conditionalFormatting>
  <conditionalFormatting sqref="P34">
    <cfRule type="cellIs" dxfId="20" priority="21" operator="equal">
      <formula>$O$34</formula>
    </cfRule>
  </conditionalFormatting>
  <conditionalFormatting sqref="P35">
    <cfRule type="cellIs" dxfId="19" priority="20" operator="equal">
      <formula>$O$35</formula>
    </cfRule>
  </conditionalFormatting>
  <conditionalFormatting sqref="P36">
    <cfRule type="cellIs" dxfId="18" priority="19" operator="equal">
      <formula>$O$36</formula>
    </cfRule>
  </conditionalFormatting>
  <conditionalFormatting sqref="P37">
    <cfRule type="cellIs" dxfId="17" priority="18" operator="equal">
      <formula>$O$37</formula>
    </cfRule>
  </conditionalFormatting>
  <conditionalFormatting sqref="P38">
    <cfRule type="cellIs" dxfId="16" priority="17" operator="equal">
      <formula>$O$38</formula>
    </cfRule>
  </conditionalFormatting>
  <conditionalFormatting sqref="P39">
    <cfRule type="cellIs" dxfId="15" priority="16" operator="equal">
      <formula>$O$39</formula>
    </cfRule>
  </conditionalFormatting>
  <conditionalFormatting sqref="P40">
    <cfRule type="cellIs" dxfId="14" priority="15" operator="equal">
      <formula>$O$40</formula>
    </cfRule>
  </conditionalFormatting>
  <conditionalFormatting sqref="P41">
    <cfRule type="cellIs" dxfId="13" priority="14" operator="equal">
      <formula>$O$41</formula>
    </cfRule>
  </conditionalFormatting>
  <conditionalFormatting sqref="P42">
    <cfRule type="cellIs" dxfId="12" priority="13" operator="equal">
      <formula>$O$42</formula>
    </cfRule>
  </conditionalFormatting>
  <conditionalFormatting sqref="P43">
    <cfRule type="cellIs" dxfId="11" priority="12" operator="equal">
      <formula>$O$43</formula>
    </cfRule>
  </conditionalFormatting>
  <conditionalFormatting sqref="P44">
    <cfRule type="cellIs" dxfId="10" priority="11" operator="equal">
      <formula>$O$44</formula>
    </cfRule>
  </conditionalFormatting>
  <conditionalFormatting sqref="P45">
    <cfRule type="cellIs" dxfId="9" priority="10" operator="equal">
      <formula>$O$45</formula>
    </cfRule>
  </conditionalFormatting>
  <conditionalFormatting sqref="P46">
    <cfRule type="cellIs" dxfId="8" priority="9" operator="equal">
      <formula>$O$46</formula>
    </cfRule>
  </conditionalFormatting>
  <conditionalFormatting sqref="P47">
    <cfRule type="cellIs" dxfId="7" priority="8" operator="equal">
      <formula>$O$47</formula>
    </cfRule>
  </conditionalFormatting>
  <conditionalFormatting sqref="P48">
    <cfRule type="cellIs" dxfId="6" priority="7" operator="equal">
      <formula>$O$48</formula>
    </cfRule>
  </conditionalFormatting>
  <conditionalFormatting sqref="P49">
    <cfRule type="cellIs" dxfId="5" priority="6" operator="equal">
      <formula>$O$49</formula>
    </cfRule>
  </conditionalFormatting>
  <conditionalFormatting sqref="P50">
    <cfRule type="cellIs" dxfId="4" priority="5" operator="equal">
      <formula>$O$50</formula>
    </cfRule>
  </conditionalFormatting>
  <conditionalFormatting sqref="P51">
    <cfRule type="cellIs" dxfId="3" priority="4" operator="equal">
      <formula>$O$51</formula>
    </cfRule>
  </conditionalFormatting>
  <conditionalFormatting sqref="P52">
    <cfRule type="cellIs" dxfId="2" priority="3" operator="equal">
      <formula>$O$52</formula>
    </cfRule>
  </conditionalFormatting>
  <conditionalFormatting sqref="P53">
    <cfRule type="cellIs" dxfId="1" priority="2" operator="equal">
      <formula>$O$53</formula>
    </cfRule>
  </conditionalFormatting>
  <conditionalFormatting sqref="P54">
    <cfRule type="cellIs" dxfId="0" priority="1" operator="equal">
      <formula>$O$54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500-000000000000}">
          <x14:formula1>
            <xm:f>'Slut 3.kl -Klasse'!$B$21:$B$46</xm:f>
          </x14:formula1>
          <xm:sqref>D3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23</vt:i4>
      </vt:variant>
      <vt:variant>
        <vt:lpstr>Navngivne områder</vt:lpstr>
      </vt:variant>
      <vt:variant>
        <vt:i4>23</vt:i4>
      </vt:variant>
    </vt:vector>
  </HeadingPairs>
  <TitlesOfParts>
    <vt:vector size="46" baseType="lpstr">
      <vt:lpstr>Skoleliste</vt:lpstr>
      <vt:lpstr>klassernes udvikling</vt:lpstr>
      <vt:lpstr>Midt 1.kl. -Klasse</vt:lpstr>
      <vt:lpstr>Resultater M1</vt:lpstr>
      <vt:lpstr>Elev Score M1</vt:lpstr>
      <vt:lpstr>Slut 1.kl. -Klasse</vt:lpstr>
      <vt:lpstr>Løsningssikkerhed</vt:lpstr>
      <vt:lpstr>Resultater S1</vt:lpstr>
      <vt:lpstr>Elev Score S1</vt:lpstr>
      <vt:lpstr>Midt 2.kl. -Klasse</vt:lpstr>
      <vt:lpstr>Resultater M2</vt:lpstr>
      <vt:lpstr>Elev Score M2</vt:lpstr>
      <vt:lpstr>ElevScoreData</vt:lpstr>
      <vt:lpstr>Skole scoring</vt:lpstr>
      <vt:lpstr>Slut 2.kl. -Klasse</vt:lpstr>
      <vt:lpstr>Resultater S2</vt:lpstr>
      <vt:lpstr>Elev Score S2</vt:lpstr>
      <vt:lpstr>Midt 3.kl. -Klasse</vt:lpstr>
      <vt:lpstr>Resultater M3</vt:lpstr>
      <vt:lpstr>Elev Score M3</vt:lpstr>
      <vt:lpstr>Slut 3.kl -Klasse</vt:lpstr>
      <vt:lpstr>Resultater S3</vt:lpstr>
      <vt:lpstr>Elev Score S3</vt:lpstr>
      <vt:lpstr>AAN_1b_ES</vt:lpstr>
      <vt:lpstr>AAN_1c_ES</vt:lpstr>
      <vt:lpstr>AAN_2b_ES</vt:lpstr>
      <vt:lpstr>AAN_2c_ES</vt:lpstr>
      <vt:lpstr>AAN_3b_ES</vt:lpstr>
      <vt:lpstr>AAN_3c_ES</vt:lpstr>
      <vt:lpstr>Aap_Naam_2c3b3c</vt:lpstr>
      <vt:lpstr>Assit_Atii_2b</vt:lpstr>
      <vt:lpstr>Assit_Atii_2c3b3c</vt:lpstr>
      <vt:lpstr>Grøn</vt:lpstr>
      <vt:lpstr>Gul</vt:lpstr>
      <vt:lpstr>GulA</vt:lpstr>
      <vt:lpstr>GulB</vt:lpstr>
      <vt:lpstr>Komposit1b</vt:lpstr>
      <vt:lpstr>Komposit1c</vt:lpstr>
      <vt:lpstr>Komposit2b</vt:lpstr>
      <vt:lpstr>Komposit2c</vt:lpstr>
      <vt:lpstr>Komposit3b</vt:lpstr>
      <vt:lpstr>Komposit3c</vt:lpstr>
      <vt:lpstr>Naqinn_Nipaat_1b</vt:lpstr>
      <vt:lpstr>Oqaats_Nipi_1c</vt:lpstr>
      <vt:lpstr>Ordets_Førstelyd_1b</vt:lpstr>
      <vt:lpstr>Rød</vt:lpstr>
    </vt:vector>
  </TitlesOfParts>
  <Company>Naalakkersuisut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Nikki Nielsen</dc:creator>
  <cp:lastModifiedBy>Karina Meincke</cp:lastModifiedBy>
  <cp:lastPrinted>2022-05-10T13:37:11Z</cp:lastPrinted>
  <dcterms:created xsi:type="dcterms:W3CDTF">2022-04-25T14:53:35Z</dcterms:created>
  <dcterms:modified xsi:type="dcterms:W3CDTF">2024-02-19T17:30:33Z</dcterms:modified>
</cp:coreProperties>
</file>